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a Baeza\Desktop\ICB 2021\Practica\"/>
    </mc:Choice>
  </mc:AlternateContent>
  <xr:revisionPtr revIDLastSave="0" documentId="13_ncr:1_{895F66F6-57EC-4647-916C-F77891A2822C}" xr6:coauthVersionLast="47" xr6:coauthVersionMax="47" xr10:uidLastSave="{00000000-0000-0000-0000-000000000000}"/>
  <bookViews>
    <workbookView xWindow="-110" yWindow="-110" windowWidth="19420" windowHeight="10420" xr2:uid="{567D63D3-4B00-448F-A94E-8BB5D496C069}"/>
  </bookViews>
  <sheets>
    <sheet name="MAESTRO TODAS LAS FARMACIAS" sheetId="1" r:id="rId1"/>
    <sheet name="MAESTRO PRODUCTOS-FAR" sheetId="7" r:id="rId2"/>
    <sheet name="MAESTRO DE PRODUCTOS-ISP" sheetId="6" r:id="rId3"/>
    <sheet name="PRINCIPIO ACTIVO" sheetId="2" r:id="rId4"/>
    <sheet name="VIA ADMINISTRACION" sheetId="3" r:id="rId5"/>
    <sheet name="LABORATORIO" sheetId="4" r:id="rId6"/>
    <sheet name="FORMATO" sheetId="5" r:id="rId7"/>
  </sheets>
  <definedNames>
    <definedName name="_xlnm._FilterDatabase" localSheetId="2" hidden="1">'MAESTRO DE PRODUCTOS-ISP'!$A$1:$J$2136</definedName>
    <definedName name="_xlnm._FilterDatabase" localSheetId="1" hidden="1">'MAESTRO PRODUCTOS-FAR'!$A$1:$N$2010</definedName>
    <definedName name="_xlnm._FilterDatabase" localSheetId="0" hidden="1">'MAESTRO TODAS LAS FARMACIAS'!$A$1:$O$3088</definedName>
    <definedName name="_xlnm._FilterDatabase" localSheetId="3" hidden="1">'PRINCIPIO ACTIVO'!$A$1:$D$361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81" i="1" l="1"/>
  <c r="A3082" i="1"/>
  <c r="A3083" i="1"/>
  <c r="A3084" i="1"/>
  <c r="A3085" i="1"/>
  <c r="A3086" i="1"/>
  <c r="A3087" i="1"/>
  <c r="A3088" i="1"/>
  <c r="G2010" i="7" l="1"/>
  <c r="D199" i="2"/>
  <c r="D83" i="2"/>
  <c r="D220" i="2"/>
  <c r="D263" i="2"/>
  <c r="D260" i="2"/>
  <c r="D259" i="2"/>
  <c r="D331" i="2"/>
  <c r="D329" i="2"/>
  <c r="D293" i="2"/>
  <c r="D54" i="2"/>
  <c r="D4" i="2"/>
  <c r="D95" i="2"/>
  <c r="D24" i="2"/>
  <c r="D160" i="2"/>
  <c r="D3" i="2"/>
  <c r="D85" i="2"/>
  <c r="D26" i="2"/>
  <c r="D110" i="2"/>
  <c r="D60" i="2"/>
  <c r="D246" i="2"/>
  <c r="D248" i="2"/>
  <c r="D244" i="2"/>
  <c r="D229" i="2"/>
  <c r="D129" i="2"/>
  <c r="D88" i="2"/>
  <c r="D191" i="2"/>
  <c r="D157" i="2"/>
  <c r="D177" i="2"/>
  <c r="D216" i="2"/>
  <c r="D273" i="2"/>
  <c r="D272" i="2"/>
  <c r="D219" i="2"/>
  <c r="D89" i="2"/>
  <c r="D50" i="2"/>
  <c r="D207" i="2"/>
  <c r="D213" i="2"/>
  <c r="D206" i="2"/>
  <c r="D214" i="2"/>
  <c r="D181" i="2"/>
  <c r="D169" i="2"/>
  <c r="D127" i="2"/>
  <c r="D59" i="2"/>
  <c r="D134" i="2"/>
  <c r="D132" i="2"/>
  <c r="D57" i="2"/>
  <c r="D275" i="2"/>
  <c r="D114" i="2"/>
  <c r="D112" i="2"/>
  <c r="D58" i="2"/>
  <c r="D78" i="2"/>
  <c r="D73" i="2"/>
  <c r="D74" i="2"/>
  <c r="D84" i="2"/>
  <c r="D46" i="2"/>
  <c r="D45" i="2"/>
  <c r="D38" i="2"/>
  <c r="D35" i="2"/>
  <c r="D37" i="2"/>
  <c r="D40" i="2"/>
  <c r="D36" i="2"/>
  <c r="D39" i="2"/>
  <c r="D18" i="2"/>
  <c r="D19" i="2"/>
  <c r="D12" i="2"/>
  <c r="D9" i="2"/>
  <c r="D298" i="2"/>
  <c r="D140" i="2"/>
  <c r="D116" i="2"/>
  <c r="D81" i="2"/>
  <c r="D79" i="2"/>
  <c r="D267" i="2"/>
  <c r="D340" i="2"/>
  <c r="D311" i="2"/>
  <c r="D357" i="2"/>
  <c r="D197" i="2"/>
  <c r="D196" i="2"/>
  <c r="D161" i="2"/>
  <c r="D162" i="2"/>
  <c r="D133" i="2"/>
  <c r="D274" i="2"/>
  <c r="D262" i="2"/>
  <c r="D29" i="2"/>
  <c r="D56" i="2"/>
  <c r="D333" i="2"/>
  <c r="D322" i="2"/>
  <c r="D147" i="2"/>
  <c r="D55" i="2"/>
  <c r="D316" i="2"/>
  <c r="D15" i="2"/>
  <c r="D309" i="2"/>
  <c r="D25" i="2"/>
  <c r="D270" i="2"/>
  <c r="D301" i="2"/>
  <c r="D300" i="2"/>
  <c r="D190" i="2"/>
  <c r="D62" i="2"/>
  <c r="D202" i="2"/>
  <c r="D61" i="2"/>
  <c r="D53" i="2"/>
  <c r="D105" i="2"/>
  <c r="D106" i="2"/>
  <c r="D104" i="2"/>
  <c r="D108" i="2"/>
  <c r="D287" i="2"/>
  <c r="D52" i="2"/>
  <c r="D359" i="2"/>
  <c r="D284" i="2"/>
  <c r="D14" i="2"/>
  <c r="D217" i="2"/>
  <c r="D279" i="2"/>
  <c r="D146" i="2"/>
  <c r="D80" i="2"/>
  <c r="D176" i="2"/>
  <c r="D247" i="2"/>
  <c r="D276" i="2"/>
  <c r="D2" i="2"/>
  <c r="D233" i="2"/>
  <c r="D122" i="2"/>
  <c r="D304" i="2"/>
  <c r="D82" i="2"/>
  <c r="D303" i="2"/>
  <c r="D135" i="2"/>
  <c r="D305" i="2"/>
  <c r="D145" i="2"/>
  <c r="D350" i="2"/>
  <c r="D163" i="2"/>
  <c r="D164" i="2"/>
  <c r="D198" i="2"/>
  <c r="D195" i="2"/>
  <c r="D249" i="2"/>
  <c r="D356" i="2"/>
  <c r="D250" i="2"/>
  <c r="D335" i="2"/>
  <c r="D252" i="2"/>
  <c r="D225" i="2"/>
  <c r="D224" i="2"/>
  <c r="D226" i="2"/>
  <c r="D128" i="2"/>
  <c r="D210" i="2"/>
  <c r="D209" i="2"/>
  <c r="D211" i="2"/>
  <c r="D212" i="2"/>
  <c r="D165" i="2"/>
  <c r="D208" i="2"/>
  <c r="D154" i="2"/>
  <c r="D31" i="2"/>
  <c r="D155" i="2"/>
  <c r="D180" i="2"/>
  <c r="D185" i="2"/>
  <c r="D171" i="2"/>
  <c r="D153" i="2"/>
  <c r="D97" i="2"/>
  <c r="D152" i="2"/>
  <c r="D149" i="2"/>
  <c r="D102" i="2"/>
  <c r="D296" i="2"/>
  <c r="D255" i="2"/>
  <c r="D138" i="2"/>
  <c r="D131" i="2"/>
  <c r="D125" i="2"/>
  <c r="D94" i="2"/>
  <c r="D124" i="2"/>
  <c r="D113" i="2"/>
  <c r="D118" i="2"/>
  <c r="D117" i="2"/>
  <c r="D121" i="2"/>
  <c r="D120" i="2"/>
  <c r="D115" i="2"/>
  <c r="D119" i="2"/>
  <c r="D92" i="2"/>
  <c r="D87" i="2"/>
  <c r="D76" i="2"/>
  <c r="D182" i="2"/>
  <c r="D192" i="2"/>
  <c r="D187" i="2"/>
  <c r="D66" i="2"/>
  <c r="D175" i="2"/>
  <c r="D194" i="2"/>
  <c r="D49" i="2"/>
  <c r="D16" i="2"/>
  <c r="D41" i="2"/>
  <c r="D42" i="2"/>
  <c r="D33" i="2"/>
  <c r="D70" i="2"/>
  <c r="D21" i="2"/>
  <c r="D222" i="2"/>
  <c r="D20" i="2"/>
  <c r="D286" i="2"/>
  <c r="D13" i="2"/>
  <c r="D109" i="2"/>
  <c r="D11" i="2"/>
  <c r="D10" i="2"/>
  <c r="D361" i="2"/>
  <c r="D360" i="2"/>
  <c r="D358" i="2"/>
  <c r="D355" i="2"/>
  <c r="D354" i="2"/>
  <c r="D353" i="2"/>
  <c r="D352" i="2"/>
  <c r="D351" i="2"/>
  <c r="D349" i="2"/>
  <c r="D348" i="2"/>
  <c r="D347" i="2"/>
  <c r="D346" i="2"/>
  <c r="D345" i="2"/>
  <c r="D344" i="2"/>
  <c r="D343" i="2"/>
  <c r="D342" i="2"/>
  <c r="D341" i="2"/>
  <c r="D339" i="2"/>
  <c r="D338" i="2"/>
  <c r="D337" i="2"/>
  <c r="D336" i="2"/>
  <c r="D334" i="2"/>
  <c r="D332" i="2"/>
  <c r="D330" i="2"/>
  <c r="D328" i="2"/>
  <c r="D327" i="2"/>
  <c r="D326" i="2"/>
  <c r="D325" i="2"/>
  <c r="D324" i="2"/>
  <c r="D323" i="2"/>
  <c r="D321" i="2"/>
  <c r="D320" i="2"/>
  <c r="D319" i="2"/>
  <c r="D318" i="2"/>
  <c r="D317" i="2"/>
  <c r="D315" i="2"/>
  <c r="D314" i="2"/>
  <c r="D313" i="2"/>
  <c r="D312" i="2"/>
  <c r="D310" i="2"/>
  <c r="D308" i="2"/>
  <c r="D307" i="2"/>
  <c r="D306" i="2"/>
  <c r="D302" i="2"/>
  <c r="D299" i="2"/>
  <c r="D297" i="2"/>
  <c r="D295" i="2"/>
  <c r="D294" i="2"/>
  <c r="D292" i="2"/>
  <c r="D291" i="2"/>
  <c r="D290" i="2"/>
  <c r="D289" i="2"/>
  <c r="D288" i="2"/>
  <c r="D285" i="2"/>
  <c r="D283" i="2"/>
  <c r="D282" i="2"/>
  <c r="D281" i="2"/>
  <c r="D280" i="2"/>
  <c r="D278" i="2"/>
  <c r="D277" i="2"/>
  <c r="D271" i="2"/>
  <c r="D269" i="2"/>
  <c r="D268" i="2"/>
  <c r="D266" i="2"/>
  <c r="D265" i="2"/>
  <c r="D264" i="2"/>
  <c r="D261" i="2"/>
  <c r="D258" i="2"/>
  <c r="D257" i="2"/>
  <c r="D256" i="2"/>
  <c r="D254" i="2"/>
  <c r="D253" i="2"/>
  <c r="D251" i="2"/>
  <c r="D245" i="2"/>
  <c r="D243" i="2"/>
  <c r="D242" i="2"/>
  <c r="D241" i="2"/>
  <c r="D240" i="2"/>
  <c r="D239" i="2"/>
  <c r="D238" i="2"/>
  <c r="D237" i="2"/>
  <c r="D236" i="2"/>
  <c r="D235" i="2"/>
  <c r="D234" i="2"/>
  <c r="D232" i="2"/>
  <c r="D231" i="2"/>
  <c r="D230" i="2"/>
  <c r="D228" i="2"/>
  <c r="D227" i="2"/>
  <c r="D223" i="2"/>
  <c r="D221" i="2"/>
  <c r="D218" i="2"/>
  <c r="D215" i="2"/>
  <c r="D205" i="2"/>
  <c r="D204" i="2"/>
  <c r="D203" i="2"/>
  <c r="D201" i="2"/>
  <c r="D200" i="2"/>
  <c r="D193" i="2"/>
  <c r="D189" i="2"/>
  <c r="D188" i="2"/>
  <c r="D186" i="2"/>
  <c r="D184" i="2"/>
  <c r="D183" i="2"/>
  <c r="D179" i="2"/>
  <c r="D178" i="2"/>
  <c r="D174" i="2"/>
  <c r="D173" i="2"/>
  <c r="D172" i="2"/>
  <c r="D170" i="2"/>
  <c r="D168" i="2"/>
  <c r="D167" i="2"/>
  <c r="D166" i="2"/>
  <c r="D159" i="2"/>
  <c r="D158" i="2"/>
  <c r="D156" i="2"/>
  <c r="D151" i="2"/>
  <c r="D150" i="2"/>
  <c r="D148" i="2"/>
  <c r="D144" i="2"/>
  <c r="D143" i="2"/>
  <c r="D142" i="2"/>
  <c r="D141" i="2"/>
  <c r="D139" i="2"/>
  <c r="D137" i="2"/>
  <c r="D136" i="2"/>
  <c r="D130" i="2"/>
  <c r="D126" i="2"/>
  <c r="D123" i="2"/>
  <c r="D111" i="2"/>
  <c r="D107" i="2"/>
  <c r="D103" i="2"/>
  <c r="D101" i="2"/>
  <c r="D100" i="2"/>
  <c r="D99" i="2"/>
  <c r="D98" i="2"/>
  <c r="D96" i="2"/>
  <c r="D93" i="2"/>
  <c r="D91" i="2"/>
  <c r="D90" i="2"/>
  <c r="D86" i="2"/>
  <c r="D77" i="2"/>
  <c r="D75" i="2"/>
  <c r="D72" i="2"/>
  <c r="D71" i="2"/>
  <c r="D69" i="2"/>
  <c r="D68" i="2"/>
  <c r="D67" i="2"/>
  <c r="D65" i="2"/>
  <c r="D64" i="2"/>
  <c r="D63" i="2"/>
  <c r="D51" i="2"/>
  <c r="D48" i="2"/>
  <c r="D47" i="2"/>
  <c r="D44" i="2"/>
  <c r="D43" i="2"/>
  <c r="D34" i="2"/>
  <c r="D32" i="2"/>
  <c r="D30" i="2"/>
  <c r="D28" i="2"/>
  <c r="D27" i="2"/>
  <c r="D23" i="2"/>
  <c r="D22" i="2"/>
  <c r="D17" i="2"/>
  <c r="D8" i="2"/>
  <c r="D7" i="2"/>
  <c r="D6" i="2"/>
  <c r="D5" i="2"/>
  <c r="H2010" i="7" l="1"/>
  <c r="A3074" i="1"/>
  <c r="A3075" i="1"/>
  <c r="A3076" i="1"/>
  <c r="A3077" i="1"/>
  <c r="A3078" i="1"/>
  <c r="A3079" i="1"/>
  <c r="A3080" i="1"/>
  <c r="A3072" i="1"/>
  <c r="A3073" i="1"/>
  <c r="H750" i="7"/>
  <c r="H747" i="7"/>
  <c r="G750" i="7"/>
  <c r="G747" i="7"/>
  <c r="A3064" i="1"/>
  <c r="A3065" i="1"/>
  <c r="A3066" i="1"/>
  <c r="A3067" i="1"/>
  <c r="A3068" i="1"/>
  <c r="A3069" i="1"/>
  <c r="A3070" i="1"/>
  <c r="A3071" i="1"/>
  <c r="H1507" i="7"/>
  <c r="G1507" i="7"/>
  <c r="H1052" i="7"/>
  <c r="G1052" i="7"/>
  <c r="H1586" i="7"/>
  <c r="G1586" i="7"/>
  <c r="G1552" i="7"/>
  <c r="G232" i="7"/>
  <c r="G1180" i="7"/>
  <c r="G1179" i="7"/>
  <c r="G323" i="7"/>
  <c r="G1286" i="7"/>
  <c r="G1285" i="7"/>
  <c r="G1813" i="7"/>
  <c r="G1812" i="7"/>
  <c r="G1182" i="7"/>
  <c r="G1811" i="7"/>
  <c r="G1195" i="7"/>
  <c r="A3063" i="1" l="1"/>
  <c r="A3062" i="1"/>
  <c r="A3061" i="1"/>
  <c r="A3060" i="1"/>
  <c r="A3059" i="1"/>
  <c r="A3058" i="1"/>
  <c r="A3057" i="1"/>
  <c r="A3056" i="1"/>
  <c r="A3055" i="1"/>
  <c r="A3054" i="1"/>
  <c r="A305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2" i="1"/>
  <c r="G5" i="7"/>
  <c r="G8" i="7"/>
  <c r="G11" i="7"/>
  <c r="G12" i="7"/>
  <c r="G13" i="7"/>
  <c r="G3" i="7"/>
  <c r="G6" i="7"/>
  <c r="G9" i="7"/>
  <c r="G14" i="7"/>
  <c r="G15" i="7"/>
  <c r="G16" i="7"/>
  <c r="G4" i="7"/>
  <c r="G7" i="7"/>
  <c r="G10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60" i="7"/>
  <c r="G61" i="7"/>
  <c r="G62" i="7"/>
  <c r="G63" i="7"/>
  <c r="G64" i="7"/>
  <c r="G65" i="7"/>
  <c r="G66" i="7"/>
  <c r="G67" i="7"/>
  <c r="G68" i="7"/>
  <c r="G70" i="7"/>
  <c r="G71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3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91" i="7"/>
  <c r="G192" i="7"/>
  <c r="G193" i="7"/>
  <c r="G194" i="7"/>
  <c r="G195" i="7"/>
  <c r="G197" i="7"/>
  <c r="G198" i="7"/>
  <c r="G200" i="7"/>
  <c r="G201" i="7"/>
  <c r="G202" i="7"/>
  <c r="G203" i="7"/>
  <c r="G204" i="7"/>
  <c r="G205" i="7"/>
  <c r="G210" i="7"/>
  <c r="G211" i="7"/>
  <c r="G212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1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3" i="7"/>
  <c r="G354" i="7"/>
  <c r="G355" i="7"/>
  <c r="G356" i="7"/>
  <c r="G357" i="7"/>
  <c r="G360" i="7"/>
  <c r="G361" i="7"/>
  <c r="G363" i="7"/>
  <c r="G364" i="7"/>
  <c r="G365" i="7"/>
  <c r="G366" i="7"/>
  <c r="G367" i="7"/>
  <c r="G370" i="7"/>
  <c r="G371" i="7"/>
  <c r="G372" i="7"/>
  <c r="G373" i="7"/>
  <c r="G380" i="7"/>
  <c r="G381" i="7"/>
  <c r="G382" i="7"/>
  <c r="G383" i="7"/>
  <c r="G384" i="7"/>
  <c r="G385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188" i="7"/>
  <c r="G189" i="7"/>
  <c r="G190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81" i="7"/>
  <c r="G482" i="7"/>
  <c r="G483" i="7"/>
  <c r="G484" i="7"/>
  <c r="G485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9" i="7"/>
  <c r="G627" i="7"/>
  <c r="G630" i="7"/>
  <c r="G631" i="7"/>
  <c r="G632" i="7"/>
  <c r="G633" i="7"/>
  <c r="G634" i="7"/>
  <c r="G368" i="7"/>
  <c r="G369" i="7"/>
  <c r="G635" i="7"/>
  <c r="G636" i="7"/>
  <c r="G637" i="7"/>
  <c r="G638" i="7"/>
  <c r="G639" i="7"/>
  <c r="G640" i="7"/>
  <c r="G641" i="7"/>
  <c r="G642" i="7"/>
  <c r="G643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90" i="7"/>
  <c r="G691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4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8" i="7"/>
  <c r="G749" i="7"/>
  <c r="G374" i="7"/>
  <c r="G375" i="7"/>
  <c r="G376" i="7"/>
  <c r="G377" i="7"/>
  <c r="G378" i="7"/>
  <c r="G379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569" i="7"/>
  <c r="G570" i="7"/>
  <c r="G571" i="7"/>
  <c r="G572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4" i="7"/>
  <c r="G713" i="7"/>
  <c r="G815" i="7"/>
  <c r="G816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3" i="7"/>
  <c r="G864" i="7"/>
  <c r="G865" i="7"/>
  <c r="G866" i="7"/>
  <c r="G867" i="7"/>
  <c r="G868" i="7"/>
  <c r="G869" i="7"/>
  <c r="G477" i="7"/>
  <c r="G478" i="7"/>
  <c r="G479" i="7"/>
  <c r="G480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290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50" i="7"/>
  <c r="G951" i="7"/>
  <c r="G952" i="7"/>
  <c r="G953" i="7"/>
  <c r="G954" i="7"/>
  <c r="G955" i="7"/>
  <c r="G956" i="7"/>
  <c r="G957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20" i="7"/>
  <c r="G1021" i="7"/>
  <c r="G1022" i="7"/>
  <c r="G1023" i="7"/>
  <c r="G1024" i="7"/>
  <c r="G1025" i="7"/>
  <c r="G1027" i="7"/>
  <c r="G1028" i="7"/>
  <c r="G1029" i="7"/>
  <c r="G1030" i="7"/>
  <c r="G1031" i="7"/>
  <c r="G1032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53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76" i="7"/>
  <c r="G1077" i="7"/>
  <c r="G1078" i="7"/>
  <c r="G1079" i="7"/>
  <c r="G1080" i="7"/>
  <c r="G1081" i="7"/>
  <c r="G1082" i="7"/>
  <c r="G1083" i="7"/>
  <c r="G1084" i="7"/>
  <c r="G1091" i="7"/>
  <c r="G1092" i="7"/>
  <c r="G1093" i="7"/>
  <c r="G1094" i="7"/>
  <c r="G1095" i="7"/>
  <c r="G1096" i="7"/>
  <c r="G1097" i="7"/>
  <c r="G1098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37" i="7"/>
  <c r="G1138" i="7"/>
  <c r="G1139" i="7"/>
  <c r="G1140" i="7"/>
  <c r="G1141" i="7"/>
  <c r="G509" i="7"/>
  <c r="G510" i="7"/>
  <c r="G817" i="7"/>
  <c r="G1142" i="7"/>
  <c r="G108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949" i="7"/>
  <c r="G1181" i="7"/>
  <c r="G1183" i="7"/>
  <c r="G1184" i="7"/>
  <c r="G1185" i="7"/>
  <c r="G1186" i="7"/>
  <c r="G1187" i="7"/>
  <c r="G1188" i="7"/>
  <c r="G1189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99" i="7"/>
  <c r="G1049" i="7"/>
  <c r="G1050" i="7"/>
  <c r="G1051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32" i="7"/>
  <c r="G1255" i="7"/>
  <c r="G1256" i="7"/>
  <c r="G1257" i="7"/>
  <c r="G1258" i="7"/>
  <c r="G1259" i="7"/>
  <c r="G1026" i="7"/>
  <c r="G1260" i="7"/>
  <c r="G1261" i="7"/>
  <c r="G1262" i="7"/>
  <c r="G1263" i="7"/>
  <c r="G1264" i="7"/>
  <c r="G1265" i="7"/>
  <c r="G292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3" i="7"/>
  <c r="G1374" i="7"/>
  <c r="G1376" i="7"/>
  <c r="G1377" i="7"/>
  <c r="G1378" i="7"/>
  <c r="G1379" i="7"/>
  <c r="G1380" i="7"/>
  <c r="G1054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068" i="7"/>
  <c r="G1069" i="7"/>
  <c r="G1070" i="7"/>
  <c r="G1071" i="7"/>
  <c r="G1072" i="7"/>
  <c r="G1073" i="7"/>
  <c r="G1074" i="7"/>
  <c r="G1075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60" i="7"/>
  <c r="G1461" i="7"/>
  <c r="G1462" i="7"/>
  <c r="G1463" i="7"/>
  <c r="G1464" i="7"/>
  <c r="G1465" i="7"/>
  <c r="G1466" i="7"/>
  <c r="G1467" i="7"/>
  <c r="G1468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765" i="7"/>
  <c r="G862" i="7"/>
  <c r="G1010" i="7"/>
  <c r="G1011" i="7"/>
  <c r="G1012" i="7"/>
  <c r="G1013" i="7"/>
  <c r="G1014" i="7"/>
  <c r="G1015" i="7"/>
  <c r="G1016" i="7"/>
  <c r="G1017" i="7"/>
  <c r="G1018" i="7"/>
  <c r="G1019" i="7"/>
  <c r="G1508" i="7"/>
  <c r="G1509" i="7"/>
  <c r="G1512" i="7"/>
  <c r="G1513" i="7"/>
  <c r="G1514" i="7"/>
  <c r="G1515" i="7"/>
  <c r="G1516" i="7"/>
  <c r="G1517" i="7"/>
  <c r="G1525" i="7"/>
  <c r="G1526" i="7"/>
  <c r="G1527" i="7"/>
  <c r="G1372" i="7"/>
  <c r="G1534" i="7"/>
  <c r="G1535" i="7"/>
  <c r="G1536" i="7"/>
  <c r="G628" i="7"/>
  <c r="G629" i="7"/>
  <c r="G1537" i="7"/>
  <c r="G1538" i="7"/>
  <c r="G1539" i="7"/>
  <c r="G1540" i="7"/>
  <c r="G1541" i="7"/>
  <c r="G1542" i="7"/>
  <c r="G1543" i="7"/>
  <c r="G1544" i="7"/>
  <c r="G1545" i="7"/>
  <c r="G1546" i="7"/>
  <c r="G1547" i="7"/>
  <c r="G1551" i="7"/>
  <c r="G1553" i="7"/>
  <c r="G1554" i="7"/>
  <c r="G1555" i="7"/>
  <c r="G1556" i="7"/>
  <c r="G1557" i="7"/>
  <c r="G1558" i="7"/>
  <c r="G1559" i="7"/>
  <c r="G1560" i="7"/>
  <c r="G1561" i="7"/>
  <c r="G1562" i="7"/>
  <c r="G1563" i="7"/>
  <c r="G352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908" i="7"/>
  <c r="G909" i="7"/>
  <c r="G1577" i="7"/>
  <c r="G358" i="7"/>
  <c r="G1578" i="7"/>
  <c r="G1579" i="7"/>
  <c r="G1580" i="7"/>
  <c r="G1581" i="7"/>
  <c r="G1582" i="7"/>
  <c r="G1583" i="7"/>
  <c r="G1584" i="7"/>
  <c r="G1585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206" i="7"/>
  <c r="G207" i="7"/>
  <c r="G208" i="7"/>
  <c r="G209" i="7"/>
  <c r="G1085" i="7"/>
  <c r="G1086" i="7"/>
  <c r="G1087" i="7"/>
  <c r="G1088" i="7"/>
  <c r="G1089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486" i="7"/>
  <c r="G487" i="7"/>
  <c r="G488" i="7"/>
  <c r="G489" i="7"/>
  <c r="G490" i="7"/>
  <c r="G475" i="7"/>
  <c r="G476" i="7"/>
  <c r="G692" i="7"/>
  <c r="G1457" i="7"/>
  <c r="G1458" i="7"/>
  <c r="G1459" i="7"/>
  <c r="G1814" i="7"/>
  <c r="G1815" i="7"/>
  <c r="G1816" i="7"/>
  <c r="G1817" i="7"/>
  <c r="G1818" i="7"/>
  <c r="G1819" i="7"/>
  <c r="G1820" i="7"/>
  <c r="G1821" i="7"/>
  <c r="G1822" i="7"/>
  <c r="G1823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469" i="7"/>
  <c r="G1470" i="7"/>
  <c r="G1471" i="7"/>
  <c r="G1839" i="7"/>
  <c r="G213" i="7"/>
  <c r="G214" i="7"/>
  <c r="G215" i="7"/>
  <c r="G1840" i="7"/>
  <c r="G1841" i="7"/>
  <c r="G1842" i="7"/>
  <c r="G1843" i="7"/>
  <c r="G1844" i="7"/>
  <c r="G1845" i="7"/>
  <c r="G72" i="7"/>
  <c r="G1846" i="7"/>
  <c r="G1847" i="7"/>
  <c r="G1848" i="7"/>
  <c r="G1849" i="7"/>
  <c r="G1850" i="7"/>
  <c r="G359" i="7"/>
  <c r="G386" i="7"/>
  <c r="G387" i="7"/>
  <c r="G1033" i="7"/>
  <c r="G715" i="7"/>
  <c r="G716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644" i="7"/>
  <c r="G645" i="7"/>
  <c r="G646" i="7"/>
  <c r="G1190" i="7"/>
  <c r="G1191" i="7"/>
  <c r="G1192" i="7"/>
  <c r="G1193" i="7"/>
  <c r="G1194" i="7"/>
  <c r="G10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090" i="7"/>
  <c r="G57" i="7"/>
  <c r="G58" i="7"/>
  <c r="G59" i="7"/>
  <c r="G1929" i="7"/>
  <c r="G1930" i="7"/>
  <c r="G134" i="7"/>
  <c r="G135" i="7"/>
  <c r="G136" i="7"/>
  <c r="G137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362" i="7"/>
  <c r="G438" i="7"/>
  <c r="G1510" i="7"/>
  <c r="G1511" i="7"/>
  <c r="G958" i="7"/>
  <c r="G1518" i="7"/>
  <c r="G1519" i="7"/>
  <c r="G1520" i="7"/>
  <c r="G1521" i="7"/>
  <c r="G1522" i="7"/>
  <c r="G1523" i="7"/>
  <c r="G1524" i="7"/>
  <c r="G1099" i="7"/>
  <c r="G1100" i="7"/>
  <c r="G1101" i="7"/>
  <c r="G1102" i="7"/>
  <c r="G1103" i="7"/>
  <c r="G1104" i="7"/>
  <c r="G1548" i="7"/>
  <c r="G1549" i="7"/>
  <c r="G1550" i="7"/>
  <c r="G811" i="7"/>
  <c r="G812" i="7"/>
  <c r="G813" i="7"/>
  <c r="G1824" i="7"/>
  <c r="G1825" i="7"/>
  <c r="G1826" i="7"/>
  <c r="G1105" i="7"/>
  <c r="G1106" i="7"/>
  <c r="G1107" i="7"/>
  <c r="G1375" i="7"/>
  <c r="G196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528" i="7"/>
  <c r="G1529" i="7"/>
  <c r="G1530" i="7"/>
  <c r="G1531" i="7"/>
  <c r="G1532" i="7"/>
  <c r="G1533" i="7"/>
  <c r="G2" i="7"/>
  <c r="G665" i="6"/>
  <c r="G666" i="6"/>
  <c r="G667" i="6"/>
  <c r="G668" i="6"/>
  <c r="G757" i="6"/>
  <c r="G2022" i="6"/>
  <c r="G2023" i="6"/>
  <c r="G2024" i="6"/>
  <c r="G2025" i="6"/>
  <c r="G2026" i="6"/>
  <c r="G2027" i="6"/>
  <c r="G2028" i="6"/>
  <c r="G2029" i="6"/>
  <c r="G669" i="6"/>
  <c r="G670" i="6"/>
  <c r="G671" i="6"/>
  <c r="G672" i="6"/>
  <c r="G673" i="6"/>
  <c r="G674" i="6"/>
  <c r="G1516" i="6"/>
  <c r="G1251" i="6"/>
  <c r="G1423" i="6"/>
  <c r="G559" i="6"/>
  <c r="G8" i="6"/>
  <c r="G641" i="6"/>
  <c r="G642" i="6"/>
  <c r="G1252" i="6"/>
  <c r="G125" i="6"/>
  <c r="G1972" i="6"/>
  <c r="G9" i="6"/>
  <c r="G10" i="6"/>
  <c r="G753" i="6"/>
  <c r="G1035" i="6"/>
  <c r="G1036" i="6"/>
  <c r="G1253" i="6"/>
  <c r="G11" i="6"/>
  <c r="G12" i="6"/>
  <c r="G553" i="6"/>
  <c r="G960" i="6"/>
  <c r="G1037" i="6"/>
  <c r="G1026" i="6"/>
  <c r="G1140" i="6"/>
  <c r="G1141" i="6"/>
  <c r="G1517" i="6"/>
  <c r="G1447" i="6"/>
  <c r="G1034" i="6"/>
  <c r="G1518" i="6"/>
  <c r="G1519" i="6"/>
  <c r="G1825" i="6"/>
  <c r="G1719" i="6"/>
  <c r="G1520" i="6"/>
  <c r="G1521" i="6"/>
  <c r="G1522" i="6"/>
  <c r="G1523" i="6"/>
  <c r="G1524" i="6"/>
  <c r="G1525" i="6"/>
  <c r="G1526" i="6"/>
  <c r="G957" i="6"/>
  <c r="G958" i="6"/>
  <c r="G959" i="6"/>
  <c r="G1527" i="6"/>
  <c r="G1528" i="6"/>
  <c r="G1529" i="6"/>
  <c r="G1530" i="6"/>
  <c r="G1531" i="6"/>
  <c r="G1532" i="6"/>
  <c r="G1533" i="6"/>
  <c r="G1534" i="6"/>
  <c r="G1535" i="6"/>
  <c r="G1536" i="6"/>
  <c r="G1537" i="6"/>
  <c r="G1135" i="6"/>
  <c r="G1538" i="6"/>
  <c r="G1539" i="6"/>
  <c r="G1540" i="6"/>
  <c r="G1541" i="6"/>
  <c r="G1542" i="6"/>
  <c r="G1543" i="6"/>
  <c r="G1544" i="6"/>
  <c r="G1545" i="6"/>
  <c r="G1546" i="6"/>
  <c r="G1547" i="6"/>
  <c r="G1548" i="6"/>
  <c r="G1443" i="6"/>
  <c r="G1444" i="6"/>
  <c r="G1549" i="6"/>
  <c r="G2121" i="6"/>
  <c r="G1550" i="6"/>
  <c r="G1551" i="6"/>
  <c r="G1552" i="6"/>
  <c r="G1553" i="6"/>
  <c r="G1446" i="6"/>
  <c r="G1554" i="6"/>
  <c r="G1448" i="6"/>
  <c r="G1449" i="6"/>
  <c r="G1555" i="6"/>
  <c r="G1556" i="6"/>
  <c r="G1557" i="6"/>
  <c r="G1445" i="6"/>
  <c r="G1558" i="6"/>
  <c r="G1559" i="6"/>
  <c r="G1560" i="6"/>
  <c r="G1561" i="6"/>
  <c r="G1562" i="6"/>
  <c r="G115" i="6"/>
  <c r="G1563" i="6"/>
  <c r="G1564" i="6"/>
  <c r="G1565" i="6"/>
  <c r="G1566" i="6"/>
  <c r="G1567" i="6"/>
  <c r="G1568" i="6"/>
  <c r="G1569" i="6"/>
  <c r="G1570" i="6"/>
  <c r="G1571" i="6"/>
  <c r="G643" i="6"/>
  <c r="G1572" i="6"/>
  <c r="G2115" i="6"/>
  <c r="G1573" i="6"/>
  <c r="G2114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754" i="6"/>
  <c r="G1588" i="6"/>
  <c r="G914" i="6"/>
  <c r="G915" i="6"/>
  <c r="G916" i="6"/>
  <c r="G917" i="6"/>
  <c r="G3" i="6"/>
  <c r="G1136" i="6"/>
  <c r="G1589" i="6"/>
  <c r="G1590" i="6"/>
  <c r="G1591" i="6"/>
  <c r="G1592" i="6"/>
  <c r="G1593" i="6"/>
  <c r="G1594" i="6"/>
  <c r="G4" i="6"/>
  <c r="G1595" i="6"/>
  <c r="G1650" i="6"/>
  <c r="G1596" i="6"/>
  <c r="G1597" i="6"/>
  <c r="G1983" i="6"/>
  <c r="G2070" i="6"/>
  <c r="G2071" i="6"/>
  <c r="G949" i="6"/>
  <c r="G950" i="6"/>
  <c r="G1171" i="6"/>
  <c r="G377" i="6"/>
  <c r="G378" i="6"/>
  <c r="G379" i="6"/>
  <c r="G380" i="6"/>
  <c r="G381" i="6"/>
  <c r="G382" i="6"/>
  <c r="G515" i="6"/>
  <c r="G516" i="6"/>
  <c r="G517" i="6"/>
  <c r="G518" i="6"/>
  <c r="G519" i="6"/>
  <c r="G520" i="6"/>
  <c r="G521" i="6"/>
  <c r="G522" i="6"/>
  <c r="G523" i="6"/>
  <c r="G524" i="6"/>
  <c r="G525" i="6"/>
  <c r="G477" i="6"/>
  <c r="G526" i="6"/>
  <c r="G527" i="6"/>
  <c r="G528" i="6"/>
  <c r="G529" i="6"/>
  <c r="G333" i="6"/>
  <c r="G684" i="6"/>
  <c r="G685" i="6"/>
  <c r="G686" i="6"/>
  <c r="G500" i="6"/>
  <c r="G629" i="6"/>
  <c r="G741" i="6"/>
  <c r="G742" i="6"/>
  <c r="G743" i="6"/>
  <c r="G744" i="6"/>
  <c r="G745" i="6"/>
  <c r="G746" i="6"/>
  <c r="G747" i="6"/>
  <c r="G630" i="6"/>
  <c r="G478" i="6"/>
  <c r="G631" i="6"/>
  <c r="G632" i="6"/>
  <c r="G120" i="6"/>
  <c r="G531" i="6"/>
  <c r="G389" i="6"/>
  <c r="G740" i="6"/>
  <c r="G325" i="6"/>
  <c r="G326" i="6"/>
  <c r="G327" i="6"/>
  <c r="G501" i="6"/>
  <c r="G502" i="6"/>
  <c r="G503" i="6"/>
  <c r="G504" i="6"/>
  <c r="G505" i="6"/>
  <c r="G506" i="6"/>
  <c r="G507" i="6"/>
  <c r="G508" i="6"/>
  <c r="G1116" i="6"/>
  <c r="G1309" i="6"/>
  <c r="G1761" i="6"/>
  <c r="G1598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1117" i="6"/>
  <c r="G1735" i="6"/>
  <c r="G1172" i="6"/>
  <c r="G1936" i="6"/>
  <c r="G479" i="6"/>
  <c r="G121" i="6"/>
  <c r="G532" i="6"/>
  <c r="G533" i="6"/>
  <c r="G534" i="6"/>
  <c r="G535" i="6"/>
  <c r="G536" i="6"/>
  <c r="G793" i="6"/>
  <c r="G122" i="6"/>
  <c r="G537" i="6"/>
  <c r="G1937" i="6"/>
  <c r="G123" i="6"/>
  <c r="G538" i="6"/>
  <c r="G539" i="6"/>
  <c r="G540" i="6"/>
  <c r="G2013" i="6"/>
  <c r="G794" i="6"/>
  <c r="G795" i="6"/>
  <c r="G796" i="6"/>
  <c r="G790" i="6"/>
  <c r="G791" i="6"/>
  <c r="G792" i="6"/>
  <c r="G328" i="6"/>
  <c r="G329" i="6"/>
  <c r="G575" i="6"/>
  <c r="G576" i="6"/>
  <c r="G577" i="6"/>
  <c r="G578" i="6"/>
  <c r="G334" i="6"/>
  <c r="G330" i="6"/>
  <c r="G649" i="6"/>
  <c r="G1736" i="6"/>
  <c r="G1755" i="6"/>
  <c r="G1756" i="6"/>
  <c r="G588" i="6"/>
  <c r="G589" i="6"/>
  <c r="G614" i="6"/>
  <c r="G1757" i="6"/>
  <c r="G644" i="6"/>
  <c r="G645" i="6"/>
  <c r="G646" i="6"/>
  <c r="G647" i="6"/>
  <c r="G1770" i="6"/>
  <c r="G323" i="6"/>
  <c r="G690" i="6"/>
  <c r="G691" i="6"/>
  <c r="G687" i="6"/>
  <c r="G688" i="6"/>
  <c r="G675" i="6"/>
  <c r="G676" i="6"/>
  <c r="G677" i="6"/>
  <c r="G2030" i="6"/>
  <c r="G2031" i="6"/>
  <c r="G2032" i="6"/>
  <c r="G2033" i="6"/>
  <c r="G2034" i="6"/>
  <c r="G2035" i="6"/>
  <c r="G2036" i="6"/>
  <c r="G689" i="6"/>
  <c r="G480" i="6"/>
  <c r="G1599" i="6"/>
  <c r="G339" i="6"/>
  <c r="G340" i="6"/>
  <c r="G341" i="6"/>
  <c r="G342" i="6"/>
  <c r="G343" i="6"/>
  <c r="G1600" i="6"/>
  <c r="G294" i="6"/>
  <c r="G295" i="6"/>
  <c r="G344" i="6"/>
  <c r="G1601" i="6"/>
  <c r="G1072" i="6"/>
  <c r="G1073" i="6"/>
  <c r="G1074" i="6"/>
  <c r="G1075" i="6"/>
  <c r="G1076" i="6"/>
  <c r="G1077" i="6"/>
  <c r="G1078" i="6"/>
  <c r="G1767" i="6"/>
  <c r="G1768" i="6"/>
  <c r="G1602" i="6"/>
  <c r="G1603" i="6"/>
  <c r="G1766" i="6"/>
  <c r="G202" i="6"/>
  <c r="G203" i="6"/>
  <c r="G204" i="6"/>
  <c r="G205" i="6"/>
  <c r="G206" i="6"/>
  <c r="G207" i="6"/>
  <c r="G208" i="6"/>
  <c r="G458" i="6"/>
  <c r="G459" i="6"/>
  <c r="G1359" i="6"/>
  <c r="G1360" i="6"/>
  <c r="G1361" i="6"/>
  <c r="G1362" i="6"/>
  <c r="G1363" i="6"/>
  <c r="G1662" i="6"/>
  <c r="G1663" i="6"/>
  <c r="G1664" i="6"/>
  <c r="G1665" i="6"/>
  <c r="G1666" i="6"/>
  <c r="G1667" i="6"/>
  <c r="G1150" i="6"/>
  <c r="G1151" i="6"/>
  <c r="G1152" i="6"/>
  <c r="G1153" i="6"/>
  <c r="G1154" i="6"/>
  <c r="G1155" i="6"/>
  <c r="G1350" i="6"/>
  <c r="G1364" i="6"/>
  <c r="G1668" i="6"/>
  <c r="G1137" i="6"/>
  <c r="G1669" i="6"/>
  <c r="G1156" i="6"/>
  <c r="G1408" i="6"/>
  <c r="G1395" i="6"/>
  <c r="G1365" i="6"/>
  <c r="G1406" i="6"/>
  <c r="G1351" i="6"/>
  <c r="G255" i="6"/>
  <c r="G1414" i="6"/>
  <c r="G1415" i="6"/>
  <c r="G1366" i="6"/>
  <c r="G1367" i="6"/>
  <c r="G1409" i="6"/>
  <c r="G1407" i="6"/>
  <c r="G1396" i="6"/>
  <c r="G209" i="6"/>
  <c r="G210" i="6"/>
  <c r="G2037" i="6"/>
  <c r="G1232" i="6"/>
  <c r="G1233" i="6"/>
  <c r="G1234" i="6"/>
  <c r="G1938" i="6"/>
  <c r="G1939" i="6"/>
  <c r="G1940" i="6"/>
  <c r="G1935" i="6"/>
  <c r="G1941" i="6"/>
  <c r="G1942" i="6"/>
  <c r="G1943" i="6"/>
  <c r="G1235" i="6"/>
  <c r="G1236" i="6"/>
  <c r="G1944" i="6"/>
  <c r="G1945" i="6"/>
  <c r="G1946" i="6"/>
  <c r="G1953" i="6"/>
  <c r="G1250" i="6"/>
  <c r="G1952" i="6"/>
  <c r="G392" i="6"/>
  <c r="G393" i="6"/>
  <c r="G1947" i="6"/>
  <c r="G5" i="6"/>
  <c r="G27" i="6"/>
  <c r="G28" i="6"/>
  <c r="G29" i="6"/>
  <c r="G30" i="6"/>
  <c r="G31" i="6"/>
  <c r="G1826" i="6"/>
  <c r="G116" i="6"/>
  <c r="G257" i="6"/>
  <c r="G678" i="6"/>
  <c r="G727" i="6"/>
  <c r="G728" i="6"/>
  <c r="G729" i="6"/>
  <c r="G890" i="6"/>
  <c r="G1670" i="6"/>
  <c r="G1098" i="6"/>
  <c r="G1099" i="6"/>
  <c r="G1100" i="6"/>
  <c r="G1287" i="6"/>
  <c r="G1288" i="6"/>
  <c r="G1289" i="6"/>
  <c r="G1290" i="6"/>
  <c r="G1291" i="6"/>
  <c r="G1464" i="6"/>
  <c r="G1465" i="6"/>
  <c r="G1827" i="6"/>
  <c r="G1828" i="6"/>
  <c r="G1829" i="6"/>
  <c r="G1830" i="6"/>
  <c r="G1831" i="6"/>
  <c r="G1832" i="6"/>
  <c r="G1957" i="6"/>
  <c r="G1958" i="6"/>
  <c r="G1959" i="6"/>
  <c r="G1960" i="6"/>
  <c r="G1961" i="6"/>
  <c r="G1974" i="6"/>
  <c r="G2052" i="6"/>
  <c r="G2074" i="6"/>
  <c r="G2075" i="6"/>
  <c r="G2083" i="6"/>
  <c r="G32" i="6"/>
  <c r="G33" i="6"/>
  <c r="G117" i="6"/>
  <c r="G1292" i="6"/>
  <c r="G1466" i="6"/>
  <c r="G1833" i="6"/>
  <c r="G1962" i="6"/>
  <c r="G1671" i="6"/>
  <c r="G34" i="6"/>
  <c r="G35" i="6"/>
  <c r="G730" i="6"/>
  <c r="G1101" i="6"/>
  <c r="G1102" i="6"/>
  <c r="G1103" i="6"/>
  <c r="G1104" i="6"/>
  <c r="G1467" i="6"/>
  <c r="G1834" i="6"/>
  <c r="G2014" i="6"/>
  <c r="G1976" i="6"/>
  <c r="G1425" i="6"/>
  <c r="G1426" i="6"/>
  <c r="G1427" i="6"/>
  <c r="G1428" i="6"/>
  <c r="G1067" i="6"/>
  <c r="G1604" i="6"/>
  <c r="G1605" i="6"/>
  <c r="G1606" i="6"/>
  <c r="G638" i="6"/>
  <c r="G640" i="6"/>
  <c r="G44" i="6"/>
  <c r="G45" i="6"/>
  <c r="G46" i="6"/>
  <c r="G1300" i="6"/>
  <c r="G1301" i="6"/>
  <c r="G1302" i="6"/>
  <c r="G1303" i="6"/>
  <c r="G1304" i="6"/>
  <c r="G56" i="6"/>
  <c r="G1607" i="6"/>
  <c r="G1608" i="6"/>
  <c r="G1609" i="6"/>
  <c r="G1105" i="6"/>
  <c r="G560" i="6"/>
  <c r="G748" i="6"/>
  <c r="G749" i="6"/>
  <c r="G750" i="6"/>
  <c r="G751" i="6"/>
  <c r="G639" i="6"/>
  <c r="G736" i="6"/>
  <c r="G737" i="6"/>
  <c r="G738" i="6"/>
  <c r="G739" i="6"/>
  <c r="G1610" i="6"/>
  <c r="G6" i="6"/>
  <c r="G1038" i="6"/>
  <c r="G1039" i="6"/>
  <c r="G1611" i="6"/>
  <c r="G1040" i="6"/>
  <c r="G1612" i="6"/>
  <c r="G1041" i="6"/>
  <c r="G1658" i="6"/>
  <c r="G1659" i="6"/>
  <c r="G55" i="6"/>
  <c r="G1672" i="6"/>
  <c r="G1673" i="6"/>
  <c r="G1613" i="6"/>
  <c r="G1674" i="6"/>
  <c r="G1675" i="6"/>
  <c r="G1676" i="6"/>
  <c r="G1157" i="6"/>
  <c r="G1158" i="6"/>
  <c r="G2053" i="6"/>
  <c r="G1677" i="6"/>
  <c r="G1678" i="6"/>
  <c r="G2054" i="6"/>
  <c r="G1679" i="6"/>
  <c r="G1680" i="6"/>
  <c r="G1681" i="6"/>
  <c r="G2055" i="6"/>
  <c r="G2056" i="6"/>
  <c r="G1079" i="6"/>
  <c r="G1080" i="6"/>
  <c r="G1081" i="6"/>
  <c r="G1082" i="6"/>
  <c r="G1083" i="6"/>
  <c r="G1084" i="6"/>
  <c r="G1085" i="6"/>
  <c r="G1086" i="6"/>
  <c r="G1087" i="6"/>
  <c r="G422" i="6"/>
  <c r="G149" i="6"/>
  <c r="G150" i="6"/>
  <c r="G151" i="6"/>
  <c r="G260" i="6"/>
  <c r="G261" i="6"/>
  <c r="G262" i="6"/>
  <c r="G263" i="6"/>
  <c r="G264" i="6"/>
  <c r="G265" i="6"/>
  <c r="G884" i="6"/>
  <c r="G345" i="6"/>
  <c r="G346" i="6"/>
  <c r="G482" i="6"/>
  <c r="G483" i="6"/>
  <c r="G484" i="6"/>
  <c r="G485" i="6"/>
  <c r="G486" i="6"/>
  <c r="G487" i="6"/>
  <c r="G488" i="6"/>
  <c r="G489" i="6"/>
  <c r="G490" i="6"/>
  <c r="G514" i="6"/>
  <c r="G653" i="6"/>
  <c r="G654" i="6"/>
  <c r="G655" i="6"/>
  <c r="G656" i="6"/>
  <c r="G657" i="6"/>
  <c r="G755" i="6"/>
  <c r="G758" i="6"/>
  <c r="G759" i="6"/>
  <c r="G760" i="6"/>
  <c r="G812" i="6"/>
  <c r="G813" i="6"/>
  <c r="G814" i="6"/>
  <c r="G815" i="6"/>
  <c r="G816" i="6"/>
  <c r="G817" i="6"/>
  <c r="G818" i="6"/>
  <c r="G819" i="6"/>
  <c r="G836" i="6"/>
  <c r="G797" i="6"/>
  <c r="G701" i="6"/>
  <c r="G1118" i="6"/>
  <c r="G1119" i="6"/>
  <c r="G1120" i="6"/>
  <c r="G1121" i="6"/>
  <c r="G1122" i="6"/>
  <c r="G1123" i="6"/>
  <c r="G1124" i="6"/>
  <c r="G1269" i="6"/>
  <c r="G1270" i="6"/>
  <c r="G1328" i="6"/>
  <c r="G1329" i="6"/>
  <c r="G1330" i="6"/>
  <c r="G1331" i="6"/>
  <c r="G1332" i="6"/>
  <c r="G1333" i="6"/>
  <c r="G1334" i="6"/>
  <c r="G1335" i="6"/>
  <c r="G1336" i="6"/>
  <c r="G1337" i="6"/>
  <c r="G1338" i="6"/>
  <c r="G1418" i="6"/>
  <c r="G1419" i="6"/>
  <c r="G1468" i="6"/>
  <c r="G1472" i="6"/>
  <c r="G1473" i="6"/>
  <c r="G1474" i="6"/>
  <c r="G1475" i="6"/>
  <c r="G1476" i="6"/>
  <c r="G1477" i="6"/>
  <c r="G1499" i="6"/>
  <c r="G1737" i="6"/>
  <c r="G1892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2122" i="6"/>
  <c r="G152" i="6"/>
  <c r="G266" i="6"/>
  <c r="G491" i="6"/>
  <c r="G756" i="6"/>
  <c r="G761" i="6"/>
  <c r="G820" i="6"/>
  <c r="G1095" i="6"/>
  <c r="G1125" i="6"/>
  <c r="G1271" i="6"/>
  <c r="G1806" i="6"/>
  <c r="G153" i="6"/>
  <c r="G154" i="6"/>
  <c r="G267" i="6"/>
  <c r="G268" i="6"/>
  <c r="G347" i="6"/>
  <c r="G348" i="6"/>
  <c r="G349" i="6"/>
  <c r="G492" i="6"/>
  <c r="G658" i="6"/>
  <c r="G762" i="6"/>
  <c r="G763" i="6"/>
  <c r="G764" i="6"/>
  <c r="G821" i="6"/>
  <c r="G822" i="6"/>
  <c r="G823" i="6"/>
  <c r="G837" i="6"/>
  <c r="G1096" i="6"/>
  <c r="G1126" i="6"/>
  <c r="G1339" i="6"/>
  <c r="G1340" i="6"/>
  <c r="G1420" i="6"/>
  <c r="G1478" i="6"/>
  <c r="G1479" i="6"/>
  <c r="G1480" i="6"/>
  <c r="G2123" i="6"/>
  <c r="G2124" i="6"/>
  <c r="G2125" i="6"/>
  <c r="G702" i="6"/>
  <c r="G1751" i="6"/>
  <c r="G288" i="6"/>
  <c r="G179" i="6"/>
  <c r="G166" i="6"/>
  <c r="G167" i="6"/>
  <c r="G184" i="6"/>
  <c r="G185" i="6"/>
  <c r="G186" i="6"/>
  <c r="G199" i="6"/>
  <c r="G801" i="6"/>
  <c r="G802" i="6"/>
  <c r="G803" i="6"/>
  <c r="G168" i="6"/>
  <c r="G1760" i="6"/>
  <c r="G187" i="6"/>
  <c r="G188" i="6"/>
  <c r="G200" i="6"/>
  <c r="G887" i="6"/>
  <c r="G173" i="6"/>
  <c r="G174" i="6"/>
  <c r="G1257" i="6"/>
  <c r="G1752" i="6"/>
  <c r="G182" i="6"/>
  <c r="G765" i="6"/>
  <c r="G944" i="6"/>
  <c r="G1738" i="6"/>
  <c r="G1739" i="6"/>
  <c r="G766" i="6"/>
  <c r="G767" i="6"/>
  <c r="G768" i="6"/>
  <c r="G769" i="6"/>
  <c r="G770" i="6"/>
  <c r="G832" i="6"/>
  <c r="G833" i="6"/>
  <c r="G1740" i="6"/>
  <c r="G1741" i="6"/>
  <c r="G1254" i="6"/>
  <c r="G951" i="6"/>
  <c r="G695" i="6"/>
  <c r="G696" i="6"/>
  <c r="G1237" i="6"/>
  <c r="G232" i="6"/>
  <c r="G1995" i="6"/>
  <c r="G2126" i="6"/>
  <c r="G2127" i="6"/>
  <c r="G2128" i="6"/>
  <c r="G2129" i="6"/>
  <c r="G799" i="6"/>
  <c r="G977" i="6"/>
  <c r="G974" i="6"/>
  <c r="G1010" i="6"/>
  <c r="G1011" i="6"/>
  <c r="G1012" i="6"/>
  <c r="G1013" i="6"/>
  <c r="G990" i="6"/>
  <c r="G991" i="6"/>
  <c r="G992" i="6"/>
  <c r="G993" i="6"/>
  <c r="G976" i="6"/>
  <c r="G975" i="6"/>
  <c r="G1014" i="6"/>
  <c r="G999" i="6"/>
  <c r="G994" i="6"/>
  <c r="G995" i="6"/>
  <c r="G996" i="6"/>
  <c r="G997" i="6"/>
  <c r="G1000" i="6"/>
  <c r="G1001" i="6"/>
  <c r="G1002" i="6"/>
  <c r="G978" i="6"/>
  <c r="G979" i="6"/>
  <c r="G980" i="6"/>
  <c r="G981" i="6"/>
  <c r="G982" i="6"/>
  <c r="G147" i="6"/>
  <c r="G1015" i="6"/>
  <c r="G1016" i="6"/>
  <c r="G1017" i="6"/>
  <c r="G1003" i="6"/>
  <c r="G1004" i="6"/>
  <c r="G1005" i="6"/>
  <c r="G1018" i="6"/>
  <c r="G800" i="6"/>
  <c r="G1750" i="6"/>
  <c r="G864" i="6"/>
  <c r="G865" i="6"/>
  <c r="G866" i="6"/>
  <c r="G867" i="6"/>
  <c r="G868" i="6"/>
  <c r="G869" i="6"/>
  <c r="G900" i="6"/>
  <c r="G901" i="6"/>
  <c r="G902" i="6"/>
  <c r="G870" i="6"/>
  <c r="G871" i="6"/>
  <c r="G872" i="6"/>
  <c r="G873" i="6"/>
  <c r="G1614" i="6"/>
  <c r="G1682" i="6"/>
  <c r="G1683" i="6"/>
  <c r="G1684" i="6"/>
  <c r="G909" i="6"/>
  <c r="G910" i="6"/>
  <c r="G911" i="6"/>
  <c r="G952" i="6"/>
  <c r="G1424" i="6"/>
  <c r="G1238" i="6"/>
  <c r="G938" i="6"/>
  <c r="G939" i="6"/>
  <c r="G554" i="6"/>
  <c r="G555" i="6"/>
  <c r="G1685" i="6"/>
  <c r="G556" i="6"/>
  <c r="G95" i="6"/>
  <c r="G557" i="6"/>
  <c r="G561" i="6"/>
  <c r="G562" i="6"/>
  <c r="G58" i="6"/>
  <c r="G1686" i="6"/>
  <c r="G1450" i="6"/>
  <c r="G558" i="6"/>
  <c r="G59" i="6"/>
  <c r="G60" i="6"/>
  <c r="G61" i="6"/>
  <c r="G62" i="6"/>
  <c r="G63" i="6"/>
  <c r="G64" i="6"/>
  <c r="G65" i="6"/>
  <c r="G66" i="6"/>
  <c r="G67" i="6"/>
  <c r="G68" i="6"/>
  <c r="G69" i="6"/>
  <c r="G70" i="6"/>
  <c r="G1996" i="6"/>
  <c r="G1997" i="6"/>
  <c r="G953" i="6"/>
  <c r="G1896" i="6"/>
  <c r="G891" i="6"/>
  <c r="G1239" i="6"/>
  <c r="G897" i="6"/>
  <c r="G1615" i="6"/>
  <c r="G1687" i="6"/>
  <c r="G1240" i="6"/>
  <c r="G697" i="6"/>
  <c r="G698" i="6"/>
  <c r="G925" i="6"/>
  <c r="G926" i="6"/>
  <c r="G927" i="6"/>
  <c r="G928" i="6"/>
  <c r="G929" i="6"/>
  <c r="G930" i="6"/>
  <c r="G931" i="6"/>
  <c r="G932" i="6"/>
  <c r="G1106" i="6"/>
  <c r="G1107" i="6"/>
  <c r="G1108" i="6"/>
  <c r="G1652" i="6"/>
  <c r="G1783" i="6"/>
  <c r="G1784" i="6"/>
  <c r="G1785" i="6"/>
  <c r="G1786" i="6"/>
  <c r="G1787" i="6"/>
  <c r="G1788" i="6"/>
  <c r="G1789" i="6"/>
  <c r="G1835" i="6"/>
  <c r="G1836" i="6"/>
  <c r="G1837" i="6"/>
  <c r="G1838" i="6"/>
  <c r="G2057" i="6"/>
  <c r="G933" i="6"/>
  <c r="G1790" i="6"/>
  <c r="G1867" i="6"/>
  <c r="G699" i="6"/>
  <c r="G700" i="6"/>
  <c r="G934" i="6"/>
  <c r="G935" i="6"/>
  <c r="G1791" i="6"/>
  <c r="G2058" i="6"/>
  <c r="G2076" i="6"/>
  <c r="G2045" i="6"/>
  <c r="G2046" i="6"/>
  <c r="G2047" i="6"/>
  <c r="G1092" i="6"/>
  <c r="G1616" i="6"/>
  <c r="G1688" i="6"/>
  <c r="G692" i="6"/>
  <c r="G824" i="6"/>
  <c r="G1143" i="6"/>
  <c r="G1318" i="6"/>
  <c r="G1319" i="6"/>
  <c r="G1320" i="6"/>
  <c r="G1321" i="6"/>
  <c r="G1439" i="6"/>
  <c r="G1893" i="6"/>
  <c r="G1322" i="6"/>
  <c r="G1323" i="6"/>
  <c r="G1324" i="6"/>
  <c r="G2072" i="6"/>
  <c r="G1325" i="6"/>
  <c r="G1819" i="6"/>
  <c r="G1812" i="6"/>
  <c r="G1347" i="6"/>
  <c r="G1348" i="6"/>
  <c r="G1349" i="6"/>
  <c r="G126" i="6"/>
  <c r="G127" i="6"/>
  <c r="G128" i="6"/>
  <c r="G129" i="6"/>
  <c r="G130" i="6"/>
  <c r="G131" i="6"/>
  <c r="G132" i="6"/>
  <c r="G404" i="6"/>
  <c r="G405" i="6"/>
  <c r="G406" i="6"/>
  <c r="G407" i="6"/>
  <c r="G408" i="6"/>
  <c r="G409" i="6"/>
  <c r="G410" i="6"/>
  <c r="G411" i="6"/>
  <c r="G412" i="6"/>
  <c r="G413" i="6"/>
  <c r="G414" i="6"/>
  <c r="G1689" i="6"/>
  <c r="G1690" i="6"/>
  <c r="G1691" i="6"/>
  <c r="G1692" i="6"/>
  <c r="G1693" i="6"/>
  <c r="G2094" i="6"/>
  <c r="G2095" i="6"/>
  <c r="G2096" i="6"/>
  <c r="G2097" i="6"/>
  <c r="G2098" i="6"/>
  <c r="G2099" i="6"/>
  <c r="G2100" i="6"/>
  <c r="G896" i="6"/>
  <c r="G155" i="6"/>
  <c r="G2093" i="6"/>
  <c r="G1694" i="6"/>
  <c r="G2092" i="6"/>
  <c r="G2090" i="6"/>
  <c r="G2091" i="6"/>
  <c r="G1984" i="6"/>
  <c r="G435" i="6"/>
  <c r="G436" i="6"/>
  <c r="G1506" i="6"/>
  <c r="G437" i="6"/>
  <c r="G443" i="6"/>
  <c r="G444" i="6"/>
  <c r="G445" i="6"/>
  <c r="G446" i="6"/>
  <c r="G1656" i="6"/>
  <c r="G1657" i="6"/>
  <c r="G1241" i="6"/>
  <c r="G1308" i="6"/>
  <c r="G1762" i="6"/>
  <c r="G1763" i="6"/>
  <c r="G903" i="6"/>
  <c r="G904" i="6"/>
  <c r="G905" i="6"/>
  <c r="G906" i="6"/>
  <c r="G1771" i="6"/>
  <c r="G1897" i="6"/>
  <c r="G1985" i="6"/>
  <c r="G211" i="6"/>
  <c r="G1352" i="6"/>
  <c r="G693" i="6"/>
  <c r="G233" i="6"/>
  <c r="G1617" i="6"/>
  <c r="G79" i="6"/>
  <c r="G80" i="6"/>
  <c r="G81" i="6"/>
  <c r="G124" i="6"/>
  <c r="G541" i="6"/>
  <c r="G542" i="6"/>
  <c r="G961" i="6"/>
  <c r="G962" i="6"/>
  <c r="G1809" i="6"/>
  <c r="G1875" i="6"/>
  <c r="G1876" i="6"/>
  <c r="G1877" i="6"/>
  <c r="G1878" i="6"/>
  <c r="G1879" i="6"/>
  <c r="G1880" i="6"/>
  <c r="G82" i="6"/>
  <c r="G1284" i="6"/>
  <c r="G83" i="6"/>
  <c r="G543" i="6"/>
  <c r="G544" i="6"/>
  <c r="G1285" i="6"/>
  <c r="G1881" i="6"/>
  <c r="G331" i="6"/>
  <c r="G91" i="6"/>
  <c r="G808" i="6"/>
  <c r="G809" i="6"/>
  <c r="G1025" i="6"/>
  <c r="G332" i="6"/>
  <c r="G1618" i="6"/>
  <c r="G1619" i="6"/>
  <c r="G335" i="6"/>
  <c r="G336" i="6"/>
  <c r="G337" i="6"/>
  <c r="G810" i="6"/>
  <c r="G811" i="6"/>
  <c r="G1620" i="6"/>
  <c r="G602" i="6"/>
  <c r="G603" i="6"/>
  <c r="G604" i="6"/>
  <c r="G605" i="6"/>
  <c r="G606" i="6"/>
  <c r="G607" i="6"/>
  <c r="G752" i="6"/>
  <c r="G956" i="6"/>
  <c r="G1772" i="6"/>
  <c r="G1882" i="6"/>
  <c r="G1883" i="6"/>
  <c r="G1884" i="6"/>
  <c r="G1885" i="6"/>
  <c r="G1886" i="6"/>
  <c r="G771" i="6"/>
  <c r="G434" i="6"/>
  <c r="G648" i="6"/>
  <c r="G1228" i="6"/>
  <c r="G1109" i="6"/>
  <c r="G1229" i="6"/>
  <c r="G350" i="6"/>
  <c r="G351" i="6"/>
  <c r="G352" i="6"/>
  <c r="G353" i="6"/>
  <c r="G705" i="6"/>
  <c r="G1435" i="6"/>
  <c r="G1758" i="6"/>
  <c r="G354" i="6"/>
  <c r="G355" i="6"/>
  <c r="G356" i="6"/>
  <c r="G357" i="6"/>
  <c r="G1436" i="6"/>
  <c r="G1894" i="6"/>
  <c r="G1261" i="6"/>
  <c r="G1955" i="6"/>
  <c r="G725" i="6"/>
  <c r="G726" i="6"/>
  <c r="G1276" i="6"/>
  <c r="G1277" i="6"/>
  <c r="G1278" i="6"/>
  <c r="G1279" i="6"/>
  <c r="G1280" i="6"/>
  <c r="G1866" i="6"/>
  <c r="G1621" i="6"/>
  <c r="G1622" i="6"/>
  <c r="G1262" i="6"/>
  <c r="G1397" i="6"/>
  <c r="G706" i="6"/>
  <c r="G707" i="6"/>
  <c r="G708" i="6"/>
  <c r="G709" i="6"/>
  <c r="G710" i="6"/>
  <c r="G711" i="6"/>
  <c r="G1173" i="6"/>
  <c r="G1174" i="6"/>
  <c r="G1175" i="6"/>
  <c r="G1176" i="6"/>
  <c r="G1177" i="6"/>
  <c r="G568" i="6"/>
  <c r="G712" i="6"/>
  <c r="G713" i="6"/>
  <c r="G368" i="6"/>
  <c r="G369" i="6"/>
  <c r="G370" i="6"/>
  <c r="G1263" i="6"/>
  <c r="G772" i="6"/>
  <c r="G1242" i="6"/>
  <c r="G481" i="6"/>
  <c r="G394" i="6"/>
  <c r="G395" i="6"/>
  <c r="G396" i="6"/>
  <c r="G397" i="6"/>
  <c r="G398" i="6"/>
  <c r="G399" i="6"/>
  <c r="G400" i="6"/>
  <c r="G13" i="6"/>
  <c r="G96" i="6"/>
  <c r="G97" i="6"/>
  <c r="G918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892" i="6"/>
  <c r="G893" i="6"/>
  <c r="G894" i="6"/>
  <c r="G895" i="6"/>
  <c r="G1042" i="6"/>
  <c r="G1043" i="6"/>
  <c r="G1110" i="6"/>
  <c r="G1111" i="6"/>
  <c r="G1839" i="6"/>
  <c r="G1840" i="6"/>
  <c r="G1841" i="6"/>
  <c r="G1842" i="6"/>
  <c r="G1843" i="6"/>
  <c r="G1873" i="6"/>
  <c r="G1874" i="6"/>
  <c r="G1998" i="6"/>
  <c r="G2059" i="6"/>
  <c r="G2084" i="6"/>
  <c r="G14" i="6"/>
  <c r="G473" i="6"/>
  <c r="G433" i="6"/>
  <c r="G474" i="6"/>
  <c r="G475" i="6"/>
  <c r="G476" i="6"/>
  <c r="G1844" i="6"/>
  <c r="G1845" i="6"/>
  <c r="G2060" i="6"/>
  <c r="G2085" i="6"/>
  <c r="G2086" i="6"/>
  <c r="G1032" i="6"/>
  <c r="G1031" i="6"/>
  <c r="G1065" i="6"/>
  <c r="G1068" i="6"/>
  <c r="G1986" i="6"/>
  <c r="G15" i="6"/>
  <c r="G16" i="6"/>
  <c r="G296" i="6"/>
  <c r="G297" i="6"/>
  <c r="G298" i="6"/>
  <c r="G1044" i="6"/>
  <c r="G1045" i="6"/>
  <c r="G1046" i="6"/>
  <c r="G1047" i="6"/>
  <c r="G1048" i="6"/>
  <c r="G299" i="6"/>
  <c r="G1049" i="6"/>
  <c r="G300" i="6"/>
  <c r="G1050" i="6"/>
  <c r="G1051" i="6"/>
  <c r="G2116" i="6"/>
  <c r="G1623" i="6"/>
  <c r="G383" i="6"/>
  <c r="G384" i="6"/>
  <c r="G391" i="6"/>
  <c r="G390" i="6"/>
  <c r="G385" i="6"/>
  <c r="G386" i="6"/>
  <c r="G387" i="6"/>
  <c r="G388" i="6"/>
  <c r="G838" i="6"/>
  <c r="G269" i="6"/>
  <c r="G270" i="6"/>
  <c r="G271" i="6"/>
  <c r="G272" i="6"/>
  <c r="G273" i="6"/>
  <c r="G274" i="6"/>
  <c r="G493" i="6"/>
  <c r="G509" i="6"/>
  <c r="G510" i="6"/>
  <c r="G825" i="6"/>
  <c r="G826" i="6"/>
  <c r="G827" i="6"/>
  <c r="G828" i="6"/>
  <c r="G829" i="6"/>
  <c r="G830" i="6"/>
  <c r="G839" i="6"/>
  <c r="G1341" i="6"/>
  <c r="G1342" i="6"/>
  <c r="G1343" i="6"/>
  <c r="G1344" i="6"/>
  <c r="G1345" i="6"/>
  <c r="G936" i="6"/>
  <c r="G1500" i="6"/>
  <c r="G1501" i="6"/>
  <c r="G1502" i="6"/>
  <c r="G1503" i="6"/>
  <c r="G1773" i="6"/>
  <c r="G1774" i="6"/>
  <c r="G1775" i="6"/>
  <c r="G1895" i="6"/>
  <c r="G1912" i="6"/>
  <c r="G1913" i="6"/>
  <c r="G1914" i="6"/>
  <c r="G1915" i="6"/>
  <c r="G1916" i="6"/>
  <c r="G1917" i="6"/>
  <c r="G1918" i="6"/>
  <c r="G1919" i="6"/>
  <c r="G1920" i="6"/>
  <c r="G1921" i="6"/>
  <c r="G275" i="6"/>
  <c r="G511" i="6"/>
  <c r="G831" i="6"/>
  <c r="G840" i="6"/>
  <c r="G1504" i="6"/>
  <c r="G1922" i="6"/>
  <c r="G276" i="6"/>
  <c r="G512" i="6"/>
  <c r="G513" i="6"/>
  <c r="G841" i="6"/>
  <c r="G842" i="6"/>
  <c r="G1346" i="6"/>
  <c r="G1505" i="6"/>
  <c r="G1776" i="6"/>
  <c r="G1256" i="6"/>
  <c r="G850" i="6"/>
  <c r="G289" i="6"/>
  <c r="G290" i="6"/>
  <c r="G1865" i="6"/>
  <c r="G804" i="6"/>
  <c r="G1265" i="6"/>
  <c r="G1494" i="6"/>
  <c r="G1495" i="6"/>
  <c r="G805" i="6"/>
  <c r="G1429" i="6"/>
  <c r="G1430" i="6"/>
  <c r="G1431" i="6"/>
  <c r="G1432" i="6"/>
  <c r="G1624" i="6"/>
  <c r="G1258" i="6"/>
  <c r="G1487" i="6"/>
  <c r="G1777" i="6"/>
  <c r="G1778" i="6"/>
  <c r="G1779" i="6"/>
  <c r="G834" i="6"/>
  <c r="G1780" i="6"/>
  <c r="G1660" i="6"/>
  <c r="G1661" i="6"/>
  <c r="G2038" i="6"/>
  <c r="G2039" i="6"/>
  <c r="G2040" i="6"/>
  <c r="G940" i="6"/>
  <c r="G941" i="6"/>
  <c r="G98" i="6"/>
  <c r="G99" i="6"/>
  <c r="G100" i="6"/>
  <c r="G1353" i="6"/>
  <c r="G1927" i="6"/>
  <c r="G1928" i="6"/>
  <c r="G1929" i="6"/>
  <c r="G1930" i="6"/>
  <c r="G212" i="6"/>
  <c r="G1138" i="6"/>
  <c r="G1354" i="6"/>
  <c r="G1931" i="6"/>
  <c r="G1932" i="6"/>
  <c r="G2041" i="6"/>
  <c r="G2042" i="6"/>
  <c r="G101" i="6"/>
  <c r="G102" i="6"/>
  <c r="G103" i="6"/>
  <c r="G1933" i="6"/>
  <c r="G1934" i="6"/>
  <c r="G2043" i="6"/>
  <c r="G2044" i="6"/>
  <c r="G293" i="6"/>
  <c r="G650" i="6"/>
  <c r="G651" i="6"/>
  <c r="G104" i="6"/>
  <c r="G213" i="6"/>
  <c r="G214" i="6"/>
  <c r="G451" i="6"/>
  <c r="G452" i="6"/>
  <c r="G215" i="6"/>
  <c r="G919" i="6"/>
  <c r="G920" i="6"/>
  <c r="G234" i="6"/>
  <c r="G51" i="6"/>
  <c r="G52" i="6"/>
  <c r="G53" i="6"/>
  <c r="G54" i="6"/>
  <c r="G1243" i="6"/>
  <c r="G1846" i="6"/>
  <c r="G145" i="6"/>
  <c r="G146" i="6"/>
  <c r="G806" i="6"/>
  <c r="G851" i="6"/>
  <c r="G798" i="6"/>
  <c r="G1230" i="6"/>
  <c r="G1231" i="6"/>
  <c r="G1792" i="6"/>
  <c r="G1847" i="6"/>
  <c r="G1848" i="6"/>
  <c r="G1849" i="6"/>
  <c r="G1850" i="6"/>
  <c r="G1851" i="6"/>
  <c r="G1852" i="6"/>
  <c r="G1853" i="6"/>
  <c r="G2077" i="6"/>
  <c r="G2078" i="6"/>
  <c r="G852" i="6"/>
  <c r="G1451" i="6"/>
  <c r="G1854" i="6"/>
  <c r="G983" i="6"/>
  <c r="G984" i="6"/>
  <c r="G985" i="6"/>
  <c r="G986" i="6"/>
  <c r="G987" i="6"/>
  <c r="G148" i="6"/>
  <c r="G1019" i="6"/>
  <c r="G1020" i="6"/>
  <c r="G1021" i="6"/>
  <c r="G425" i="6"/>
  <c r="G426" i="6"/>
  <c r="G1022" i="6"/>
  <c r="G1023" i="6"/>
  <c r="G998" i="6"/>
  <c r="G1651" i="6"/>
  <c r="G1007" i="6"/>
  <c r="G1008" i="6"/>
  <c r="G1009" i="6"/>
  <c r="G1006" i="6"/>
  <c r="G1999" i="6"/>
  <c r="G1452" i="6"/>
  <c r="G1453" i="6"/>
  <c r="G1259" i="6"/>
  <c r="G1266" i="6"/>
  <c r="G545" i="6"/>
  <c r="G546" i="6"/>
  <c r="G547" i="6"/>
  <c r="G548" i="6"/>
  <c r="G549" i="6"/>
  <c r="G853" i="6"/>
  <c r="G854" i="6"/>
  <c r="G1267" i="6"/>
  <c r="G1286" i="6"/>
  <c r="G1313" i="6"/>
  <c r="G1810" i="6"/>
  <c r="G1887" i="6"/>
  <c r="G1948" i="6"/>
  <c r="G550" i="6"/>
  <c r="G551" i="6"/>
  <c r="G552" i="6"/>
  <c r="G855" i="6"/>
  <c r="G856" i="6"/>
  <c r="G1268" i="6"/>
  <c r="G1811" i="6"/>
  <c r="G573" i="6"/>
  <c r="G574" i="6"/>
  <c r="G579" i="6"/>
  <c r="G580" i="6"/>
  <c r="G581" i="6"/>
  <c r="G582" i="6"/>
  <c r="G583" i="6"/>
  <c r="G590" i="6"/>
  <c r="G591" i="6"/>
  <c r="G592" i="6"/>
  <c r="G593" i="6"/>
  <c r="G584" i="6"/>
  <c r="G585" i="6"/>
  <c r="G615" i="6"/>
  <c r="G616" i="6"/>
  <c r="G617" i="6"/>
  <c r="G613" i="6"/>
  <c r="G608" i="6"/>
  <c r="G609" i="6"/>
  <c r="G586" i="6"/>
  <c r="G587" i="6"/>
  <c r="G428" i="6"/>
  <c r="G627" i="6"/>
  <c r="G569" i="6"/>
  <c r="G1949" i="6"/>
  <c r="G401" i="6"/>
  <c r="G963" i="6"/>
  <c r="G1781" i="6"/>
  <c r="G964" i="6"/>
  <c r="G17" i="6"/>
  <c r="G1625" i="6"/>
  <c r="G1626" i="6"/>
  <c r="G1088" i="6"/>
  <c r="G2117" i="6"/>
  <c r="G118" i="6"/>
  <c r="G1355" i="6"/>
  <c r="G1653" i="6"/>
  <c r="G1855" i="6"/>
  <c r="G1856" i="6"/>
  <c r="G1857" i="6"/>
  <c r="G2087" i="6"/>
  <c r="G2088" i="6"/>
  <c r="G119" i="6"/>
  <c r="G1868" i="6"/>
  <c r="G1356" i="6"/>
  <c r="G1858" i="6"/>
  <c r="G2089" i="6"/>
  <c r="G2048" i="6"/>
  <c r="G2049" i="6"/>
  <c r="G1093" i="6"/>
  <c r="G652" i="6"/>
  <c r="G1094" i="6"/>
  <c r="G1720" i="6"/>
  <c r="G1066" i="6"/>
  <c r="G1091" i="6"/>
  <c r="G1089" i="6"/>
  <c r="G774" i="6"/>
  <c r="G775" i="6"/>
  <c r="G776" i="6"/>
  <c r="G777" i="6"/>
  <c r="G778" i="6"/>
  <c r="G779" i="6"/>
  <c r="G1127" i="6"/>
  <c r="G1128" i="6"/>
  <c r="G1129" i="6"/>
  <c r="G1144" i="6"/>
  <c r="G1145" i="6"/>
  <c r="G1146" i="6"/>
  <c r="G1147" i="6"/>
  <c r="G1440" i="6"/>
  <c r="G1441" i="6"/>
  <c r="G1442" i="6"/>
  <c r="G773" i="6"/>
  <c r="G780" i="6"/>
  <c r="G133" i="6"/>
  <c r="G781" i="6"/>
  <c r="G1148" i="6"/>
  <c r="G1130" i="6"/>
  <c r="G1131" i="6"/>
  <c r="G1820" i="6"/>
  <c r="G1821" i="6"/>
  <c r="G1822" i="6"/>
  <c r="G1823" i="6"/>
  <c r="G888" i="6"/>
  <c r="G1813" i="6"/>
  <c r="G1814" i="6"/>
  <c r="G1815" i="6"/>
  <c r="G1816" i="6"/>
  <c r="G694" i="6"/>
  <c r="G1149" i="6"/>
  <c r="G134" i="6"/>
  <c r="G135" i="6"/>
  <c r="G907" i="6"/>
  <c r="G1199" i="6"/>
  <c r="G1200" i="6"/>
  <c r="G1201" i="6"/>
  <c r="G136" i="6"/>
  <c r="G908" i="6"/>
  <c r="G137" i="6"/>
  <c r="G138" i="6"/>
  <c r="G139" i="6"/>
  <c r="G140" i="6"/>
  <c r="G1202" i="6"/>
  <c r="G1033" i="6"/>
  <c r="G1132" i="6"/>
  <c r="G1133" i="6"/>
  <c r="G1134" i="6"/>
  <c r="G415" i="6"/>
  <c r="G416" i="6"/>
  <c r="G417" i="6"/>
  <c r="G418" i="6"/>
  <c r="G419" i="6"/>
  <c r="G2101" i="6"/>
  <c r="G2102" i="6"/>
  <c r="G36" i="6"/>
  <c r="G2061" i="6"/>
  <c r="G2062" i="6"/>
  <c r="G2067" i="6"/>
  <c r="G1726" i="6"/>
  <c r="G1727" i="6"/>
  <c r="G1728" i="6"/>
  <c r="G2068" i="6"/>
  <c r="G2069" i="6"/>
  <c r="G1729" i="6"/>
  <c r="G1730" i="6"/>
  <c r="G1731" i="6"/>
  <c r="G1732" i="6"/>
  <c r="G1733" i="6"/>
  <c r="G1734" i="6"/>
  <c r="G438" i="6"/>
  <c r="G439" i="6"/>
  <c r="G447" i="6"/>
  <c r="G448" i="6"/>
  <c r="G429" i="6"/>
  <c r="G430" i="6"/>
  <c r="G1358" i="6"/>
  <c r="G1139" i="6"/>
  <c r="G423" i="6"/>
  <c r="G427" i="6"/>
  <c r="G105" i="6"/>
  <c r="G106" i="6"/>
  <c r="G107" i="6"/>
  <c r="G108" i="6"/>
  <c r="G1433" i="6"/>
  <c r="G1142" i="6"/>
  <c r="G1754" i="6"/>
  <c r="G402" i="6"/>
  <c r="G857" i="6"/>
  <c r="G858" i="6"/>
  <c r="G859" i="6"/>
  <c r="G860" i="6"/>
  <c r="G1314" i="6"/>
  <c r="G1315" i="6"/>
  <c r="G1888" i="6"/>
  <c r="G1889" i="6"/>
  <c r="G1890" i="6"/>
  <c r="G1316" i="6"/>
  <c r="G861" i="6"/>
  <c r="G862" i="6"/>
  <c r="G863" i="6"/>
  <c r="G1317" i="6"/>
  <c r="G1891" i="6"/>
  <c r="G885" i="6"/>
  <c r="G886" i="6"/>
  <c r="G84" i="6"/>
  <c r="G18" i="6"/>
  <c r="G19" i="6"/>
  <c r="G109" i="6"/>
  <c r="G1052" i="6"/>
  <c r="G1053" i="6"/>
  <c r="G1054" i="6"/>
  <c r="G1627" i="6"/>
  <c r="G1628" i="6"/>
  <c r="G1629" i="6"/>
  <c r="G1630" i="6"/>
  <c r="G20" i="6"/>
  <c r="G1055" i="6"/>
  <c r="G1631" i="6"/>
  <c r="G1632" i="6"/>
  <c r="G21" i="6"/>
  <c r="G1056" i="6"/>
  <c r="G1859" i="6"/>
  <c r="G1057" i="6"/>
  <c r="G1064" i="6"/>
  <c r="G47" i="6"/>
  <c r="G1987" i="6"/>
  <c r="G1714" i="6"/>
  <c r="G1715" i="6"/>
  <c r="G235" i="6"/>
  <c r="G236" i="6"/>
  <c r="G237" i="6"/>
  <c r="G238" i="6"/>
  <c r="G22" i="6"/>
  <c r="G23" i="6"/>
  <c r="G216" i="6"/>
  <c r="G301" i="6"/>
  <c r="G302" i="6"/>
  <c r="G303" i="6"/>
  <c r="G1069" i="6"/>
  <c r="G1070" i="6"/>
  <c r="G1071" i="6"/>
  <c r="G1988" i="6"/>
  <c r="G1633" i="6"/>
  <c r="G1989" i="6"/>
  <c r="G843" i="6"/>
  <c r="G277" i="6"/>
  <c r="G278" i="6"/>
  <c r="G279" i="6"/>
  <c r="G291" i="6"/>
  <c r="G280" i="6"/>
  <c r="G281" i="6"/>
  <c r="G844" i="6"/>
  <c r="G845" i="6"/>
  <c r="G846" i="6"/>
  <c r="G945" i="6"/>
  <c r="G1923" i="6"/>
  <c r="G847" i="6"/>
  <c r="G946" i="6"/>
  <c r="G1807" i="6"/>
  <c r="G282" i="6"/>
  <c r="G848" i="6"/>
  <c r="G849" i="6"/>
  <c r="G947" i="6"/>
  <c r="G1808" i="6"/>
  <c r="G283" i="6"/>
  <c r="G1488" i="6"/>
  <c r="G1489" i="6"/>
  <c r="G1490" i="6"/>
  <c r="G292" i="6"/>
  <c r="G1417" i="6"/>
  <c r="G1496" i="6"/>
  <c r="G1497" i="6"/>
  <c r="G2016" i="6"/>
  <c r="G1498" i="6"/>
  <c r="G2017" i="6"/>
  <c r="G1973" i="6"/>
  <c r="G1491" i="6"/>
  <c r="G1492" i="6"/>
  <c r="G1493" i="6"/>
  <c r="G431" i="6"/>
  <c r="G432" i="6"/>
  <c r="G2050" i="6"/>
  <c r="G1310" i="6"/>
  <c r="G1311" i="6"/>
  <c r="G1312" i="6"/>
  <c r="G594" i="6"/>
  <c r="G570" i="6"/>
  <c r="G628" i="6"/>
  <c r="G735" i="6"/>
  <c r="G955" i="6"/>
  <c r="G1507" i="6"/>
  <c r="G1508" i="6"/>
  <c r="G1509" i="6"/>
  <c r="G1950" i="6"/>
  <c r="G571" i="6"/>
  <c r="G572" i="6"/>
  <c r="G1510" i="6"/>
  <c r="G1511" i="6"/>
  <c r="G1512" i="6"/>
  <c r="G1764" i="6"/>
  <c r="G530" i="6"/>
  <c r="G1513" i="6"/>
  <c r="G1765" i="6"/>
  <c r="G595" i="6"/>
  <c r="G596" i="6"/>
  <c r="G597" i="6"/>
  <c r="G598" i="6"/>
  <c r="G599" i="6"/>
  <c r="G600" i="6"/>
  <c r="G601" i="6"/>
  <c r="G610" i="6"/>
  <c r="G611" i="6"/>
  <c r="G612" i="6"/>
  <c r="G618" i="6"/>
  <c r="G619" i="6"/>
  <c r="G620" i="6"/>
  <c r="G621" i="6"/>
  <c r="G622" i="6"/>
  <c r="G623" i="6"/>
  <c r="G624" i="6"/>
  <c r="G625" i="6"/>
  <c r="G626" i="6"/>
  <c r="G316" i="6"/>
  <c r="G317" i="6"/>
  <c r="G24" i="6"/>
  <c r="G1634" i="6"/>
  <c r="G1635" i="6"/>
  <c r="G1769" i="6"/>
  <c r="G1636" i="6"/>
  <c r="G898" i="6"/>
  <c r="G37" i="6"/>
  <c r="G48" i="6"/>
  <c r="G38" i="6"/>
  <c r="G93" i="6"/>
  <c r="G110" i="6"/>
  <c r="G111" i="6"/>
  <c r="G217" i="6"/>
  <c r="G218" i="6"/>
  <c r="G219" i="6"/>
  <c r="G304" i="6"/>
  <c r="G305" i="6"/>
  <c r="G306" i="6"/>
  <c r="G307" i="6"/>
  <c r="G308" i="6"/>
  <c r="G309" i="6"/>
  <c r="G310" i="6"/>
  <c r="G453" i="6"/>
  <c r="G1368" i="6"/>
  <c r="G679" i="6"/>
  <c r="G680" i="6"/>
  <c r="G921" i="6"/>
  <c r="G1369" i="6"/>
  <c r="G2051" i="6"/>
  <c r="G1370" i="6"/>
  <c r="G1371" i="6"/>
  <c r="G1695" i="6"/>
  <c r="G1696" i="6"/>
  <c r="G1697" i="6"/>
  <c r="G1698" i="6"/>
  <c r="G1699" i="6"/>
  <c r="G1700" i="6"/>
  <c r="G1701" i="6"/>
  <c r="G1159" i="6"/>
  <c r="G1160" i="6"/>
  <c r="G1161" i="6"/>
  <c r="G1162" i="6"/>
  <c r="G1163" i="6"/>
  <c r="G1164" i="6"/>
  <c r="G1165" i="6"/>
  <c r="G1166" i="6"/>
  <c r="G1167" i="6"/>
  <c r="G1168" i="6"/>
  <c r="G1211" i="6"/>
  <c r="G1212" i="6"/>
  <c r="G1213" i="6"/>
  <c r="G1214" i="6"/>
  <c r="G1215" i="6"/>
  <c r="G1216" i="6"/>
  <c r="G1217" i="6"/>
  <c r="G1372" i="6"/>
  <c r="G1373" i="6"/>
  <c r="G1374" i="6"/>
  <c r="G1462" i="6"/>
  <c r="G1702" i="6"/>
  <c r="G1703" i="6"/>
  <c r="G39" i="6"/>
  <c r="G40" i="6"/>
  <c r="G220" i="6"/>
  <c r="G311" i="6"/>
  <c r="G312" i="6"/>
  <c r="G454" i="6"/>
  <c r="G681" i="6"/>
  <c r="G922" i="6"/>
  <c r="G1027" i="6"/>
  <c r="G1218" i="6"/>
  <c r="G1704" i="6"/>
  <c r="G1705" i="6"/>
  <c r="G1706" i="6"/>
  <c r="G41" i="6"/>
  <c r="G112" i="6"/>
  <c r="G113" i="6"/>
  <c r="G114" i="6"/>
  <c r="G221" i="6"/>
  <c r="G313" i="6"/>
  <c r="G314" i="6"/>
  <c r="G315" i="6"/>
  <c r="G455" i="6"/>
  <c r="G456" i="6"/>
  <c r="G682" i="6"/>
  <c r="G923" i="6"/>
  <c r="G924" i="6"/>
  <c r="G1024" i="6"/>
  <c r="G1219" i="6"/>
  <c r="G1357" i="6"/>
  <c r="G1707" i="6"/>
  <c r="G1708" i="6"/>
  <c r="G1169" i="6"/>
  <c r="G683" i="6"/>
  <c r="G1394" i="6"/>
  <c r="G239" i="6"/>
  <c r="G240" i="6"/>
  <c r="G1398" i="6"/>
  <c r="G1399" i="6"/>
  <c r="G1400" i="6"/>
  <c r="G1401" i="6"/>
  <c r="G1460" i="6"/>
  <c r="G1461" i="6"/>
  <c r="G1722" i="6"/>
  <c r="G1723" i="6"/>
  <c r="G1724" i="6"/>
  <c r="G1725" i="6"/>
  <c r="G49" i="6"/>
  <c r="G50" i="6"/>
  <c r="G1721" i="6"/>
  <c r="G256" i="6"/>
  <c r="G1716" i="6"/>
  <c r="G1410" i="6"/>
  <c r="G1411" i="6"/>
  <c r="G1402" i="6"/>
  <c r="G1403" i="6"/>
  <c r="G1404" i="6"/>
  <c r="G1405" i="6"/>
  <c r="G222" i="6"/>
  <c r="G223" i="6"/>
  <c r="G224" i="6"/>
  <c r="G457" i="6"/>
  <c r="G225" i="6"/>
  <c r="G318" i="6"/>
  <c r="G319" i="6"/>
  <c r="G2073" i="6"/>
  <c r="G1244" i="6"/>
  <c r="G1245" i="6"/>
  <c r="G321" i="6"/>
  <c r="G322" i="6"/>
  <c r="G1637" i="6"/>
  <c r="G899" i="6"/>
  <c r="G942" i="6"/>
  <c r="G943" i="6"/>
  <c r="G258" i="6"/>
  <c r="G731" i="6"/>
  <c r="G732" i="6"/>
  <c r="G733" i="6"/>
  <c r="G807" i="6"/>
  <c r="G965" i="6"/>
  <c r="G970" i="6"/>
  <c r="G972" i="6"/>
  <c r="G973" i="6"/>
  <c r="G2106" i="6"/>
  <c r="G2107" i="6"/>
  <c r="G1112" i="6"/>
  <c r="G1113" i="6"/>
  <c r="G1293" i="6"/>
  <c r="G1294" i="6"/>
  <c r="G1295" i="6"/>
  <c r="G1296" i="6"/>
  <c r="G1297" i="6"/>
  <c r="G1454" i="6"/>
  <c r="G1469" i="6"/>
  <c r="G1470" i="6"/>
  <c r="G1793" i="6"/>
  <c r="G1794" i="6"/>
  <c r="G1860" i="6"/>
  <c r="G1861" i="6"/>
  <c r="G1862" i="6"/>
  <c r="G1963" i="6"/>
  <c r="G1964" i="6"/>
  <c r="G1965" i="6"/>
  <c r="G1966" i="6"/>
  <c r="G1967" i="6"/>
  <c r="G1975" i="6"/>
  <c r="G2063" i="6"/>
  <c r="G2064" i="6"/>
  <c r="G259" i="6"/>
  <c r="G971" i="6"/>
  <c r="G1114" i="6"/>
  <c r="G1170" i="6"/>
  <c r="G1298" i="6"/>
  <c r="G1471" i="6"/>
  <c r="G1863" i="6"/>
  <c r="G1968" i="6"/>
  <c r="G734" i="6"/>
  <c r="G1115" i="6"/>
  <c r="G1299" i="6"/>
  <c r="G1455" i="6"/>
  <c r="G1864" i="6"/>
  <c r="G1969" i="6"/>
  <c r="G1970" i="6"/>
  <c r="G1971" i="6"/>
  <c r="G2015" i="6"/>
  <c r="G2065" i="6"/>
  <c r="G2108" i="6"/>
  <c r="G2109" i="6"/>
  <c r="G1977" i="6"/>
  <c r="G1978" i="6"/>
  <c r="G988" i="6"/>
  <c r="G1305" i="6"/>
  <c r="G1306" i="6"/>
  <c r="G1307" i="6"/>
  <c r="G989" i="6"/>
  <c r="G2079" i="6"/>
  <c r="G2080" i="6"/>
  <c r="G2081" i="6"/>
  <c r="G1638" i="6"/>
  <c r="G1639" i="6"/>
  <c r="G2110" i="6"/>
  <c r="G2111" i="6"/>
  <c r="G1979" i="6"/>
  <c r="G1980" i="6"/>
  <c r="G2112" i="6"/>
  <c r="G2113" i="6"/>
  <c r="G1981" i="6"/>
  <c r="G1982" i="6"/>
  <c r="G2066" i="6"/>
  <c r="G966" i="6"/>
  <c r="G1640" i="6"/>
  <c r="G1456" i="6"/>
  <c r="G1457" i="6"/>
  <c r="G1458" i="6"/>
  <c r="G1459" i="6"/>
  <c r="G71" i="6"/>
  <c r="G72" i="6"/>
  <c r="G73" i="6"/>
  <c r="G74" i="6"/>
  <c r="G75" i="6"/>
  <c r="G76" i="6"/>
  <c r="G77" i="6"/>
  <c r="G2082" i="6"/>
  <c r="G954" i="6"/>
  <c r="G1641" i="6"/>
  <c r="G1642" i="6"/>
  <c r="G424" i="6"/>
  <c r="G85" i="6"/>
  <c r="G86" i="6"/>
  <c r="G87" i="6"/>
  <c r="G156" i="6"/>
  <c r="G157" i="6"/>
  <c r="G158" i="6"/>
  <c r="G159" i="6"/>
  <c r="G160" i="6"/>
  <c r="G338" i="6"/>
  <c r="G358" i="6"/>
  <c r="G359" i="6"/>
  <c r="G360" i="6"/>
  <c r="G361" i="6"/>
  <c r="G494" i="6"/>
  <c r="G495" i="6"/>
  <c r="G496" i="6"/>
  <c r="G633" i="6"/>
  <c r="G634" i="6"/>
  <c r="G659" i="6"/>
  <c r="G660" i="6"/>
  <c r="G661" i="6"/>
  <c r="G662" i="6"/>
  <c r="G663" i="6"/>
  <c r="G714" i="6"/>
  <c r="G715" i="6"/>
  <c r="G716" i="6"/>
  <c r="G717" i="6"/>
  <c r="G718" i="6"/>
  <c r="G719" i="6"/>
  <c r="G720" i="6"/>
  <c r="G967" i="6"/>
  <c r="G968" i="6"/>
  <c r="G969" i="6"/>
  <c r="G1954" i="6"/>
  <c r="G1260" i="6"/>
  <c r="G1643" i="6"/>
  <c r="G1178" i="6"/>
  <c r="G1179" i="6"/>
  <c r="G1180" i="6"/>
  <c r="G1181" i="6"/>
  <c r="G1182" i="6"/>
  <c r="G1183" i="6"/>
  <c r="G1184" i="6"/>
  <c r="G1185" i="6"/>
  <c r="G1186" i="6"/>
  <c r="G1437" i="6"/>
  <c r="G1481" i="6"/>
  <c r="G1482" i="6"/>
  <c r="G1483" i="6"/>
  <c r="G1782" i="6"/>
  <c r="G1924" i="6"/>
  <c r="G1925" i="6"/>
  <c r="G1951" i="6"/>
  <c r="G2130" i="6"/>
  <c r="G88" i="6"/>
  <c r="G161" i="6"/>
  <c r="G721" i="6"/>
  <c r="G1097" i="6"/>
  <c r="G1759" i="6"/>
  <c r="G89" i="6"/>
  <c r="G90" i="6"/>
  <c r="G162" i="6"/>
  <c r="G163" i="6"/>
  <c r="G362" i="6"/>
  <c r="G363" i="6"/>
  <c r="G364" i="6"/>
  <c r="G497" i="6"/>
  <c r="G498" i="6"/>
  <c r="G499" i="6"/>
  <c r="G664" i="6"/>
  <c r="G722" i="6"/>
  <c r="G723" i="6"/>
  <c r="G724" i="6"/>
  <c r="G1187" i="6"/>
  <c r="G1188" i="6"/>
  <c r="G1438" i="6"/>
  <c r="G1484" i="6"/>
  <c r="G1485" i="6"/>
  <c r="G1486" i="6"/>
  <c r="G1956" i="6"/>
  <c r="G703" i="6"/>
  <c r="G1421" i="6"/>
  <c r="G1422" i="6"/>
  <c r="G365" i="6"/>
  <c r="G636" i="6"/>
  <c r="G164" i="6"/>
  <c r="G180" i="6"/>
  <c r="G637" i="6"/>
  <c r="G169" i="6"/>
  <c r="G170" i="6"/>
  <c r="G1281" i="6"/>
  <c r="G1282" i="6"/>
  <c r="G1283" i="6"/>
  <c r="G171" i="6"/>
  <c r="G189" i="6"/>
  <c r="G190" i="6"/>
  <c r="G191" i="6"/>
  <c r="G192" i="6"/>
  <c r="G201" i="6"/>
  <c r="G889" i="6"/>
  <c r="G175" i="6"/>
  <c r="G172" i="6"/>
  <c r="G1747" i="6"/>
  <c r="G1748" i="6"/>
  <c r="G193" i="6"/>
  <c r="G194" i="6"/>
  <c r="G195" i="6"/>
  <c r="G143" i="6"/>
  <c r="G176" i="6"/>
  <c r="G177" i="6"/>
  <c r="G178" i="6"/>
  <c r="G144" i="6"/>
  <c r="G1749" i="6"/>
  <c r="G366" i="6"/>
  <c r="G367" i="6"/>
  <c r="G165" i="6"/>
  <c r="G181" i="6"/>
  <c r="G566" i="6"/>
  <c r="G567" i="6"/>
  <c r="G1272" i="6"/>
  <c r="G1189" i="6"/>
  <c r="G1190" i="6"/>
  <c r="G1191" i="6"/>
  <c r="G1273" i="6"/>
  <c r="G1434" i="6"/>
  <c r="G1274" i="6"/>
  <c r="G1192" i="6"/>
  <c r="G1275" i="6"/>
  <c r="G371" i="6"/>
  <c r="G372" i="6"/>
  <c r="G373" i="6"/>
  <c r="G374" i="6"/>
  <c r="G196" i="6"/>
  <c r="G197" i="6"/>
  <c r="G183" i="6"/>
  <c r="G198" i="6"/>
  <c r="G1753" i="6"/>
  <c r="G1193" i="6"/>
  <c r="G1194" i="6"/>
  <c r="G1195" i="6"/>
  <c r="G1196" i="6"/>
  <c r="G1197" i="6"/>
  <c r="G1742" i="6"/>
  <c r="G1743" i="6"/>
  <c r="G1744" i="6"/>
  <c r="G1745" i="6"/>
  <c r="G1198" i="6"/>
  <c r="G1746" i="6"/>
  <c r="G1028" i="6"/>
  <c r="G2131" i="6"/>
  <c r="G375" i="6"/>
  <c r="G835" i="6"/>
  <c r="G1654" i="6"/>
  <c r="G1655" i="6"/>
  <c r="G7" i="6"/>
  <c r="G1058" i="6"/>
  <c r="G1059" i="6"/>
  <c r="G1060" i="6"/>
  <c r="G1061" i="6"/>
  <c r="G1062" i="6"/>
  <c r="G1063" i="6"/>
  <c r="G92" i="6"/>
  <c r="G1644" i="6"/>
  <c r="G782" i="6"/>
  <c r="G783" i="6"/>
  <c r="G784" i="6"/>
  <c r="G785" i="6"/>
  <c r="G786" i="6"/>
  <c r="G787" i="6"/>
  <c r="G788" i="6"/>
  <c r="G874" i="6"/>
  <c r="G875" i="6"/>
  <c r="G876" i="6"/>
  <c r="G877" i="6"/>
  <c r="G878" i="6"/>
  <c r="G1203" i="6"/>
  <c r="G789" i="6"/>
  <c r="G879" i="6"/>
  <c r="G1204" i="6"/>
  <c r="G1205" i="6"/>
  <c r="G1206" i="6"/>
  <c r="G1207" i="6"/>
  <c r="G1208" i="6"/>
  <c r="G1209" i="6"/>
  <c r="G912" i="6"/>
  <c r="G913" i="6"/>
  <c r="G1824" i="6"/>
  <c r="G324" i="6"/>
  <c r="G1210" i="6"/>
  <c r="G704" i="6"/>
  <c r="G78" i="6"/>
  <c r="G94" i="6"/>
  <c r="G1645" i="6"/>
  <c r="G1646" i="6"/>
  <c r="G42" i="6"/>
  <c r="G1717" i="6"/>
  <c r="G1718" i="6"/>
  <c r="G1869" i="6"/>
  <c r="G1870" i="6"/>
  <c r="G1264" i="6"/>
  <c r="G1647" i="6"/>
  <c r="G1326" i="6"/>
  <c r="G2132" i="6"/>
  <c r="G2133" i="6"/>
  <c r="G2134" i="6"/>
  <c r="G2135" i="6"/>
  <c r="G1327" i="6"/>
  <c r="G2136" i="6"/>
  <c r="G1817" i="6"/>
  <c r="G1818" i="6"/>
  <c r="G141" i="6"/>
  <c r="G142" i="6"/>
  <c r="G1463" i="6"/>
  <c r="G1255" i="6"/>
  <c r="G1029" i="6"/>
  <c r="G1030" i="6"/>
  <c r="G1090" i="6"/>
  <c r="G320" i="6"/>
  <c r="G226" i="6"/>
  <c r="G227" i="6"/>
  <c r="G1375" i="6"/>
  <c r="G1376" i="6"/>
  <c r="G1377" i="6"/>
  <c r="G1378" i="6"/>
  <c r="G1379" i="6"/>
  <c r="G1220" i="6"/>
  <c r="G1221" i="6"/>
  <c r="G1222" i="6"/>
  <c r="G1223" i="6"/>
  <c r="G1224" i="6"/>
  <c r="G1225" i="6"/>
  <c r="G1226" i="6"/>
  <c r="G1380" i="6"/>
  <c r="G1381" i="6"/>
  <c r="G1382" i="6"/>
  <c r="G1383" i="6"/>
  <c r="G1227" i="6"/>
  <c r="G1246" i="6"/>
  <c r="G1247" i="6"/>
  <c r="G1248" i="6"/>
  <c r="G563" i="6"/>
  <c r="G564" i="6"/>
  <c r="G1795" i="6"/>
  <c r="G1796" i="6"/>
  <c r="G1797" i="6"/>
  <c r="G1798" i="6"/>
  <c r="G1799" i="6"/>
  <c r="G1800" i="6"/>
  <c r="G1801" i="6"/>
  <c r="G1802" i="6"/>
  <c r="G1803" i="6"/>
  <c r="G1804" i="6"/>
  <c r="G1805" i="6"/>
  <c r="G565" i="6"/>
  <c r="G937" i="6"/>
  <c r="G1871" i="6"/>
  <c r="G1872" i="6"/>
  <c r="G25" i="6"/>
  <c r="G26" i="6"/>
  <c r="G1990" i="6"/>
  <c r="G1991" i="6"/>
  <c r="G1992" i="6"/>
  <c r="G241" i="6"/>
  <c r="G242" i="6"/>
  <c r="G228" i="6"/>
  <c r="G2118" i="6"/>
  <c r="G2119" i="6"/>
  <c r="G2120" i="6"/>
  <c r="G420" i="6"/>
  <c r="G421" i="6"/>
  <c r="G284" i="6"/>
  <c r="G285" i="6"/>
  <c r="G286" i="6"/>
  <c r="G1709" i="6"/>
  <c r="G1710" i="6"/>
  <c r="G2" i="6"/>
  <c r="G1711" i="6"/>
  <c r="G1712" i="6"/>
  <c r="G1713" i="6"/>
  <c r="G287" i="6"/>
  <c r="G2018" i="6"/>
  <c r="G2019" i="6"/>
  <c r="G2020" i="6"/>
  <c r="G2103" i="6"/>
  <c r="G2104" i="6"/>
  <c r="G2105" i="6"/>
  <c r="G2021" i="6"/>
  <c r="G1993" i="6"/>
  <c r="G1994" i="6"/>
  <c r="G43" i="6"/>
  <c r="G1384" i="6"/>
  <c r="G1385" i="6"/>
  <c r="G1386" i="6"/>
  <c r="G1387" i="6"/>
  <c r="G1388" i="6"/>
  <c r="G1389" i="6"/>
  <c r="G1390" i="6"/>
  <c r="G1391" i="6"/>
  <c r="G1392" i="6"/>
  <c r="G1393" i="6"/>
  <c r="G57" i="6"/>
  <c r="G1412" i="6"/>
  <c r="G1413" i="6"/>
  <c r="G1416" i="6"/>
  <c r="G229" i="6"/>
  <c r="G230" i="6"/>
  <c r="G231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1249" i="6"/>
  <c r="G440" i="6"/>
  <c r="G441" i="6"/>
  <c r="G442" i="6"/>
  <c r="G1514" i="6"/>
  <c r="G1926" i="6"/>
  <c r="G449" i="6"/>
  <c r="G450" i="6"/>
  <c r="G1515" i="6"/>
  <c r="G376" i="6"/>
  <c r="G948" i="6"/>
  <c r="G1648" i="6"/>
  <c r="G1649" i="6"/>
  <c r="G880" i="6"/>
  <c r="G881" i="6"/>
  <c r="G882" i="6"/>
  <c r="G883" i="6"/>
  <c r="G403" i="6"/>
  <c r="G1898" i="6"/>
  <c r="G635" i="6"/>
  <c r="B3075" i="1" l="1"/>
  <c r="B3076" i="1"/>
  <c r="B3077" i="1"/>
  <c r="B3078" i="1"/>
  <c r="B3079" i="1"/>
  <c r="B3072" i="1"/>
  <c r="B3073" i="1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3" i="3"/>
  <c r="D12" i="3"/>
  <c r="D11" i="3"/>
  <c r="D10" i="3"/>
  <c r="D9" i="3"/>
  <c r="D8" i="3"/>
  <c r="D7" i="3"/>
  <c r="D6" i="3"/>
  <c r="D5" i="3"/>
  <c r="D4" i="3"/>
  <c r="D3" i="3"/>
  <c r="D2" i="3"/>
  <c r="H142" i="7" l="1"/>
  <c r="H143" i="7"/>
  <c r="H144" i="7"/>
  <c r="H145" i="7"/>
  <c r="H146" i="7"/>
  <c r="H122" i="6"/>
  <c r="H121" i="6"/>
  <c r="H120" i="6"/>
  <c r="H123" i="6"/>
  <c r="H124" i="6"/>
  <c r="H334" i="7"/>
  <c r="H342" i="7"/>
  <c r="H335" i="7"/>
  <c r="H343" i="7"/>
  <c r="H351" i="7"/>
  <c r="H337" i="7"/>
  <c r="H345" i="7"/>
  <c r="H330" i="7"/>
  <c r="H338" i="7"/>
  <c r="H346" i="7"/>
  <c r="H331" i="7"/>
  <c r="H339" i="7"/>
  <c r="H347" i="7"/>
  <c r="H332" i="7"/>
  <c r="H340" i="7"/>
  <c r="H348" i="7"/>
  <c r="H333" i="7"/>
  <c r="H341" i="7"/>
  <c r="H349" i="7"/>
  <c r="H350" i="7"/>
  <c r="H336" i="7"/>
  <c r="H344" i="7"/>
  <c r="H298" i="6"/>
  <c r="H306" i="6"/>
  <c r="H314" i="6"/>
  <c r="H301" i="6"/>
  <c r="H309" i="6"/>
  <c r="H300" i="6"/>
  <c r="H311" i="6"/>
  <c r="H303" i="6"/>
  <c r="H313" i="6"/>
  <c r="H295" i="6"/>
  <c r="H308" i="6"/>
  <c r="H296" i="6"/>
  <c r="H310" i="6"/>
  <c r="H297" i="6"/>
  <c r="H312" i="6"/>
  <c r="H299" i="6"/>
  <c r="H315" i="6"/>
  <c r="H302" i="6"/>
  <c r="H304" i="6"/>
  <c r="H305" i="6"/>
  <c r="H294" i="6"/>
  <c r="H307" i="6"/>
  <c r="H426" i="7"/>
  <c r="H433" i="7"/>
  <c r="H427" i="7"/>
  <c r="H428" i="7"/>
  <c r="H429" i="7"/>
  <c r="H430" i="7"/>
  <c r="H431" i="7"/>
  <c r="H432" i="7"/>
  <c r="H434" i="7"/>
  <c r="H424" i="7"/>
  <c r="H425" i="7"/>
  <c r="H378" i="6"/>
  <c r="H386" i="6"/>
  <c r="H381" i="6"/>
  <c r="H385" i="6"/>
  <c r="H377" i="6"/>
  <c r="H388" i="6"/>
  <c r="H380" i="6"/>
  <c r="H382" i="6"/>
  <c r="H383" i="6"/>
  <c r="H384" i="6"/>
  <c r="H387" i="6"/>
  <c r="H379" i="6"/>
  <c r="H756" i="7"/>
  <c r="H757" i="7"/>
  <c r="H759" i="7"/>
  <c r="H760" i="7"/>
  <c r="H761" i="7"/>
  <c r="H758" i="7"/>
  <c r="H699" i="6"/>
  <c r="H695" i="6"/>
  <c r="H696" i="6"/>
  <c r="H697" i="6"/>
  <c r="H698" i="6"/>
  <c r="H700" i="6"/>
  <c r="H873" i="7"/>
  <c r="H881" i="7"/>
  <c r="H889" i="7"/>
  <c r="H874" i="7"/>
  <c r="H882" i="7"/>
  <c r="H876" i="7"/>
  <c r="H884" i="7"/>
  <c r="H877" i="7"/>
  <c r="H885" i="7"/>
  <c r="H870" i="7"/>
  <c r="H878" i="7"/>
  <c r="H886" i="7"/>
  <c r="H871" i="7"/>
  <c r="H879" i="7"/>
  <c r="H887" i="7"/>
  <c r="H888" i="7"/>
  <c r="H872" i="7"/>
  <c r="H875" i="7"/>
  <c r="H880" i="7"/>
  <c r="H883" i="7"/>
  <c r="H818" i="6"/>
  <c r="H826" i="6"/>
  <c r="H812" i="6"/>
  <c r="H820" i="6"/>
  <c r="H828" i="6"/>
  <c r="H813" i="6"/>
  <c r="H821" i="6"/>
  <c r="H829" i="6"/>
  <c r="H815" i="6"/>
  <c r="H823" i="6"/>
  <c r="H831" i="6"/>
  <c r="H825" i="6"/>
  <c r="H827" i="6"/>
  <c r="H814" i="6"/>
  <c r="H830" i="6"/>
  <c r="H816" i="6"/>
  <c r="H817" i="6"/>
  <c r="H819" i="6"/>
  <c r="H822" i="6"/>
  <c r="H824" i="6"/>
  <c r="H1040" i="7"/>
  <c r="H1041" i="7"/>
  <c r="H1035" i="7"/>
  <c r="H1036" i="7"/>
  <c r="H1038" i="7"/>
  <c r="H1034" i="7"/>
  <c r="H1037" i="7"/>
  <c r="H1039" i="7"/>
  <c r="H1042" i="7"/>
  <c r="H964" i="6"/>
  <c r="H967" i="6"/>
  <c r="H961" i="6"/>
  <c r="H962" i="6"/>
  <c r="H963" i="6"/>
  <c r="H965" i="6"/>
  <c r="H966" i="6"/>
  <c r="H968" i="6"/>
  <c r="H969" i="6"/>
  <c r="H1286" i="7"/>
  <c r="H1285" i="7"/>
  <c r="H1271" i="7"/>
  <c r="H1273" i="7"/>
  <c r="H1281" i="7"/>
  <c r="H1267" i="7"/>
  <c r="H1276" i="7"/>
  <c r="H1284" i="7"/>
  <c r="H1274" i="7"/>
  <c r="H1275" i="7"/>
  <c r="H1277" i="7"/>
  <c r="H1266" i="7"/>
  <c r="H1278" i="7"/>
  <c r="H1268" i="7"/>
  <c r="H1279" i="7"/>
  <c r="H1269" i="7"/>
  <c r="H1280" i="7"/>
  <c r="H1270" i="7"/>
  <c r="H1282" i="7"/>
  <c r="H1272" i="7"/>
  <c r="H1283" i="7"/>
  <c r="H1156" i="6"/>
  <c r="H1164" i="6"/>
  <c r="H1151" i="6"/>
  <c r="H1159" i="6"/>
  <c r="H1167" i="6"/>
  <c r="H1154" i="6"/>
  <c r="H1165" i="6"/>
  <c r="H1155" i="6"/>
  <c r="H1166" i="6"/>
  <c r="H1157" i="6"/>
  <c r="H1168" i="6"/>
  <c r="H1160" i="6"/>
  <c r="H1170" i="6"/>
  <c r="H1150" i="6"/>
  <c r="H1161" i="6"/>
  <c r="H1152" i="6"/>
  <c r="H1162" i="6"/>
  <c r="H1153" i="6"/>
  <c r="H1158" i="6"/>
  <c r="H1163" i="6"/>
  <c r="H1169" i="6"/>
  <c r="H1381" i="7"/>
  <c r="H1382" i="7"/>
  <c r="H1383" i="7"/>
  <c r="H1268" i="6"/>
  <c r="H1266" i="6"/>
  <c r="H1267" i="6"/>
  <c r="H1442" i="7"/>
  <c r="H1450" i="7"/>
  <c r="H1437" i="7"/>
  <c r="H1445" i="7"/>
  <c r="H1453" i="7"/>
  <c r="H1440" i="7"/>
  <c r="H1451" i="7"/>
  <c r="H1441" i="7"/>
  <c r="H1444" i="7"/>
  <c r="H1435" i="7"/>
  <c r="H1449" i="7"/>
  <c r="H1436" i="7"/>
  <c r="H1452" i="7"/>
  <c r="H1438" i="7"/>
  <c r="H1439" i="7"/>
  <c r="H1443" i="7"/>
  <c r="H1446" i="7"/>
  <c r="H1447" i="7"/>
  <c r="H1448" i="7"/>
  <c r="H1332" i="6"/>
  <c r="H1340" i="6"/>
  <c r="H1335" i="6"/>
  <c r="H1343" i="6"/>
  <c r="H1337" i="6"/>
  <c r="H1328" i="6"/>
  <c r="H1338" i="6"/>
  <c r="H1330" i="6"/>
  <c r="H1341" i="6"/>
  <c r="H1333" i="6"/>
  <c r="H1331" i="6"/>
  <c r="H1342" i="6"/>
  <c r="H1344" i="6"/>
  <c r="H1336" i="6"/>
  <c r="H1339" i="6"/>
  <c r="H1345" i="6"/>
  <c r="H1346" i="6"/>
  <c r="H1329" i="6"/>
  <c r="H1334" i="6"/>
  <c r="H1557" i="7"/>
  <c r="H1560" i="7"/>
  <c r="H1558" i="7"/>
  <c r="H1559" i="7"/>
  <c r="H1439" i="6"/>
  <c r="H1440" i="6"/>
  <c r="H1441" i="6"/>
  <c r="H1442" i="6"/>
  <c r="H1086" i="7"/>
  <c r="H1089" i="7"/>
  <c r="H1088" i="7"/>
  <c r="H1085" i="7"/>
  <c r="H1087" i="7"/>
  <c r="H1495" i="6"/>
  <c r="H1497" i="6"/>
  <c r="H1494" i="6"/>
  <c r="H1496" i="6"/>
  <c r="H1498" i="6"/>
  <c r="H1832" i="7"/>
  <c r="H1827" i="7"/>
  <c r="H1835" i="7"/>
  <c r="H1837" i="7"/>
  <c r="H1828" i="7"/>
  <c r="H1838" i="7"/>
  <c r="H1829" i="7"/>
  <c r="H1831" i="7"/>
  <c r="H1833" i="7"/>
  <c r="H1836" i="7"/>
  <c r="H1830" i="7"/>
  <c r="H1834" i="7"/>
  <c r="H1735" i="6"/>
  <c r="H1743" i="6"/>
  <c r="H1739" i="6"/>
  <c r="H1742" i="6"/>
  <c r="H1744" i="6"/>
  <c r="H1740" i="6"/>
  <c r="H1745" i="6"/>
  <c r="H1741" i="6"/>
  <c r="H1746" i="6"/>
  <c r="H1737" i="6"/>
  <c r="H1736" i="6"/>
  <c r="H1738" i="6"/>
  <c r="H1866" i="7"/>
  <c r="H1874" i="7"/>
  <c r="H1882" i="7"/>
  <c r="H1862" i="7"/>
  <c r="H1869" i="7"/>
  <c r="H1877" i="7"/>
  <c r="H1876" i="7"/>
  <c r="H1867" i="7"/>
  <c r="H1878" i="7"/>
  <c r="H1868" i="7"/>
  <c r="H1879" i="7"/>
  <c r="H1871" i="7"/>
  <c r="H1881" i="7"/>
  <c r="H1863" i="7"/>
  <c r="H1872" i="7"/>
  <c r="H1883" i="7"/>
  <c r="H1865" i="7"/>
  <c r="H1875" i="7"/>
  <c r="H1864" i="7"/>
  <c r="H1870" i="7"/>
  <c r="H1873" i="7"/>
  <c r="H1880" i="7"/>
  <c r="H1783" i="6"/>
  <c r="H1791" i="6"/>
  <c r="H1799" i="6"/>
  <c r="H1785" i="6"/>
  <c r="H1794" i="6"/>
  <c r="H1803" i="6"/>
  <c r="H1788" i="6"/>
  <c r="H1797" i="6"/>
  <c r="H1789" i="6"/>
  <c r="H1798" i="6"/>
  <c r="H1784" i="6"/>
  <c r="H1800" i="6"/>
  <c r="H1802" i="6"/>
  <c r="H1790" i="6"/>
  <c r="H1786" i="6"/>
  <c r="H1801" i="6"/>
  <c r="H1787" i="6"/>
  <c r="H1804" i="6"/>
  <c r="H1792" i="6"/>
  <c r="H1805" i="6"/>
  <c r="H1795" i="6"/>
  <c r="H1793" i="6"/>
  <c r="H1796" i="6"/>
  <c r="H1952" i="7"/>
  <c r="H1950" i="7"/>
  <c r="H1951" i="7"/>
  <c r="H1953" i="7"/>
  <c r="H1893" i="6"/>
  <c r="H1892" i="6"/>
  <c r="H1895" i="6"/>
  <c r="H1894" i="6"/>
  <c r="H2014" i="6"/>
  <c r="H2015" i="6"/>
  <c r="H2125" i="6"/>
  <c r="H2128" i="6"/>
  <c r="H2129" i="6"/>
  <c r="H2130" i="6"/>
  <c r="H2131" i="6"/>
  <c r="H2123" i="6"/>
  <c r="H2124" i="6"/>
  <c r="H2126" i="6"/>
  <c r="H2127" i="6"/>
  <c r="H2122" i="6"/>
  <c r="H213" i="7"/>
  <c r="H214" i="7"/>
  <c r="H215" i="7"/>
  <c r="H1751" i="6"/>
  <c r="H1752" i="6"/>
  <c r="H1753" i="6"/>
  <c r="H290" i="7"/>
  <c r="H850" i="6"/>
  <c r="H458" i="7"/>
  <c r="H466" i="7"/>
  <c r="H452" i="7"/>
  <c r="H460" i="7"/>
  <c r="H468" i="7"/>
  <c r="H453" i="7"/>
  <c r="H461" i="7"/>
  <c r="H454" i="7"/>
  <c r="H462" i="7"/>
  <c r="H455" i="7"/>
  <c r="H463" i="7"/>
  <c r="H451" i="7"/>
  <c r="H456" i="7"/>
  <c r="H457" i="7"/>
  <c r="H459" i="7"/>
  <c r="H464" i="7"/>
  <c r="H465" i="7"/>
  <c r="H467" i="7"/>
  <c r="H410" i="6"/>
  <c r="H418" i="6"/>
  <c r="H405" i="6"/>
  <c r="H413" i="6"/>
  <c r="H421" i="6"/>
  <c r="H407" i="6"/>
  <c r="H417" i="6"/>
  <c r="H409" i="6"/>
  <c r="H420" i="6"/>
  <c r="H408" i="6"/>
  <c r="H411" i="6"/>
  <c r="H412" i="6"/>
  <c r="H414" i="6"/>
  <c r="H415" i="6"/>
  <c r="H416" i="6"/>
  <c r="H404" i="6"/>
  <c r="H419" i="6"/>
  <c r="H406" i="6"/>
  <c r="H681" i="7"/>
  <c r="H684" i="7"/>
  <c r="H680" i="7"/>
  <c r="H682" i="7"/>
  <c r="H685" i="7"/>
  <c r="H686" i="7"/>
  <c r="H687" i="7"/>
  <c r="H678" i="7"/>
  <c r="H688" i="7"/>
  <c r="H679" i="7"/>
  <c r="H683" i="7"/>
  <c r="H605" i="6"/>
  <c r="H608" i="6"/>
  <c r="H609" i="6"/>
  <c r="H611" i="6"/>
  <c r="H602" i="6"/>
  <c r="H612" i="6"/>
  <c r="H603" i="6"/>
  <c r="H604" i="6"/>
  <c r="H606" i="6"/>
  <c r="H607" i="6"/>
  <c r="H610" i="6"/>
  <c r="H701" i="7"/>
  <c r="H700" i="7"/>
  <c r="H637" i="6"/>
  <c r="H636" i="6"/>
  <c r="H594" i="7"/>
  <c r="H530" i="6"/>
  <c r="H958" i="7"/>
  <c r="H1973" i="6"/>
  <c r="H1107" i="7"/>
  <c r="H1105" i="7"/>
  <c r="H1106" i="7"/>
  <c r="H2080" i="6"/>
  <c r="H2081" i="6"/>
  <c r="H2079" i="6"/>
  <c r="H1049" i="7"/>
  <c r="H1050" i="7"/>
  <c r="H1051" i="7"/>
  <c r="H1092" i="6"/>
  <c r="H1093" i="6"/>
  <c r="H1094" i="6"/>
  <c r="H1379" i="7"/>
  <c r="H1377" i="7"/>
  <c r="H1378" i="7"/>
  <c r="H1263" i="6"/>
  <c r="H1262" i="6"/>
  <c r="H1261" i="6"/>
  <c r="H2051" i="6"/>
  <c r="H1814" i="7"/>
  <c r="H1725" i="6"/>
  <c r="H1256" i="6"/>
  <c r="H71" i="7"/>
  <c r="H57" i="6"/>
  <c r="H621" i="7"/>
  <c r="H558" i="6"/>
  <c r="H1760" i="7"/>
  <c r="H1758" i="7"/>
  <c r="H1759" i="7"/>
  <c r="H1761" i="7"/>
  <c r="H1660" i="6"/>
  <c r="H1661" i="6"/>
  <c r="H1658" i="6"/>
  <c r="H1659" i="6"/>
  <c r="H1887" i="7"/>
  <c r="H1888" i="7"/>
  <c r="H1889" i="7"/>
  <c r="H1809" i="6"/>
  <c r="H1810" i="6"/>
  <c r="H1811" i="6"/>
  <c r="H715" i="7"/>
  <c r="H1770" i="6"/>
  <c r="H1984" i="6"/>
  <c r="H1985" i="6"/>
  <c r="H68" i="7"/>
  <c r="H55" i="6"/>
  <c r="H197" i="7"/>
  <c r="H198" i="7"/>
  <c r="H172" i="6"/>
  <c r="H171" i="6"/>
  <c r="H641" i="7"/>
  <c r="H642" i="7"/>
  <c r="H636" i="7"/>
  <c r="H643" i="7"/>
  <c r="H635" i="7"/>
  <c r="H637" i="7"/>
  <c r="H638" i="7"/>
  <c r="H639" i="7"/>
  <c r="H640" i="7"/>
  <c r="H581" i="6"/>
  <c r="H578" i="6"/>
  <c r="H580" i="6"/>
  <c r="H575" i="6"/>
  <c r="H576" i="6"/>
  <c r="H577" i="6"/>
  <c r="H579" i="6"/>
  <c r="H582" i="6"/>
  <c r="H583" i="6"/>
  <c r="H893" i="7"/>
  <c r="H835" i="6"/>
  <c r="H1142" i="7"/>
  <c r="H1032" i="6"/>
  <c r="H998" i="7"/>
  <c r="H937" i="6"/>
  <c r="H1371" i="7"/>
  <c r="H1257" i="6"/>
  <c r="H132" i="7"/>
  <c r="H1136" i="6"/>
  <c r="H1416" i="7"/>
  <c r="H1309" i="6"/>
  <c r="H167" i="7"/>
  <c r="H168" i="7"/>
  <c r="H146" i="6"/>
  <c r="H145" i="6"/>
  <c r="H15" i="7"/>
  <c r="H11" i="7"/>
  <c r="H16" i="7"/>
  <c r="H12" i="7"/>
  <c r="H13" i="7"/>
  <c r="H17" i="7"/>
  <c r="H18" i="7"/>
  <c r="H14" i="7"/>
  <c r="H19" i="7"/>
  <c r="H5" i="6"/>
  <c r="H6" i="6"/>
  <c r="H7" i="6"/>
  <c r="H150" i="7"/>
  <c r="H158" i="7"/>
  <c r="H151" i="7"/>
  <c r="H159" i="7"/>
  <c r="H152" i="7"/>
  <c r="H160" i="7"/>
  <c r="H153" i="7"/>
  <c r="H161" i="7"/>
  <c r="H154" i="7"/>
  <c r="H162" i="7"/>
  <c r="H155" i="7"/>
  <c r="H163" i="7"/>
  <c r="H148" i="7"/>
  <c r="H156" i="7"/>
  <c r="H164" i="7"/>
  <c r="H149" i="7"/>
  <c r="H157" i="7"/>
  <c r="H130" i="6"/>
  <c r="H138" i="6"/>
  <c r="H133" i="6"/>
  <c r="H141" i="6"/>
  <c r="H129" i="6"/>
  <c r="H140" i="6"/>
  <c r="H132" i="6"/>
  <c r="H126" i="6"/>
  <c r="H136" i="6"/>
  <c r="H127" i="6"/>
  <c r="H128" i="6"/>
  <c r="H131" i="6"/>
  <c r="H134" i="6"/>
  <c r="H135" i="6"/>
  <c r="H137" i="6"/>
  <c r="H139" i="6"/>
  <c r="H142" i="6"/>
  <c r="H442" i="7"/>
  <c r="H450" i="7"/>
  <c r="H444" i="7"/>
  <c r="H445" i="7"/>
  <c r="H446" i="7"/>
  <c r="H439" i="7"/>
  <c r="H447" i="7"/>
  <c r="H440" i="7"/>
  <c r="H441" i="7"/>
  <c r="H443" i="7"/>
  <c r="H448" i="7"/>
  <c r="H449" i="7"/>
  <c r="H394" i="6"/>
  <c r="H402" i="6"/>
  <c r="H397" i="6"/>
  <c r="H396" i="6"/>
  <c r="H399" i="6"/>
  <c r="H393" i="6"/>
  <c r="H395" i="6"/>
  <c r="H398" i="6"/>
  <c r="H400" i="6"/>
  <c r="H401" i="6"/>
  <c r="H403" i="6"/>
  <c r="H392" i="6"/>
  <c r="H573" i="7"/>
  <c r="H574" i="7"/>
  <c r="H575" i="7"/>
  <c r="H576" i="7"/>
  <c r="H577" i="7"/>
  <c r="H509" i="6"/>
  <c r="H512" i="6"/>
  <c r="H513" i="6"/>
  <c r="H510" i="6"/>
  <c r="H511" i="6"/>
  <c r="H707" i="7"/>
  <c r="H708" i="7"/>
  <c r="H710" i="7"/>
  <c r="H711" i="7"/>
  <c r="H705" i="7"/>
  <c r="H706" i="7"/>
  <c r="H709" i="7"/>
  <c r="H645" i="6"/>
  <c r="H644" i="6"/>
  <c r="H642" i="6"/>
  <c r="H643" i="6"/>
  <c r="H646" i="6"/>
  <c r="H647" i="6"/>
  <c r="H641" i="6"/>
  <c r="H773" i="7"/>
  <c r="H781" i="7"/>
  <c r="H774" i="7"/>
  <c r="H782" i="7"/>
  <c r="H768" i="7"/>
  <c r="H776" i="7"/>
  <c r="H784" i="7"/>
  <c r="H769" i="7"/>
  <c r="H777" i="7"/>
  <c r="H785" i="7"/>
  <c r="H770" i="7"/>
  <c r="H778" i="7"/>
  <c r="H786" i="7"/>
  <c r="H771" i="7"/>
  <c r="H779" i="7"/>
  <c r="H767" i="7"/>
  <c r="H772" i="7"/>
  <c r="H775" i="7"/>
  <c r="H780" i="7"/>
  <c r="H783" i="7"/>
  <c r="H709" i="6"/>
  <c r="H717" i="6"/>
  <c r="H708" i="6"/>
  <c r="H718" i="6"/>
  <c r="H711" i="6"/>
  <c r="H720" i="6"/>
  <c r="H712" i="6"/>
  <c r="H721" i="6"/>
  <c r="H705" i="6"/>
  <c r="H714" i="6"/>
  <c r="H723" i="6"/>
  <c r="H707" i="6"/>
  <c r="H710" i="6"/>
  <c r="H713" i="6"/>
  <c r="H715" i="6"/>
  <c r="H716" i="6"/>
  <c r="H719" i="6"/>
  <c r="H722" i="6"/>
  <c r="H706" i="6"/>
  <c r="H724" i="6"/>
  <c r="H890" i="7"/>
  <c r="H892" i="7"/>
  <c r="H891" i="7"/>
  <c r="H834" i="6"/>
  <c r="H832" i="6"/>
  <c r="H833" i="6"/>
  <c r="H964" i="7"/>
  <c r="H965" i="7"/>
  <c r="H967" i="7"/>
  <c r="H968" i="7"/>
  <c r="H961" i="7"/>
  <c r="H969" i="7"/>
  <c r="H962" i="7"/>
  <c r="H963" i="7"/>
  <c r="H966" i="7"/>
  <c r="H906" i="6"/>
  <c r="H900" i="6"/>
  <c r="H908" i="6"/>
  <c r="H903" i="6"/>
  <c r="H907" i="6"/>
  <c r="H901" i="6"/>
  <c r="H902" i="6"/>
  <c r="H904" i="6"/>
  <c r="H905" i="6"/>
  <c r="H1043" i="7"/>
  <c r="H1044" i="7"/>
  <c r="H971" i="6"/>
  <c r="H970" i="6"/>
  <c r="H1217" i="7"/>
  <c r="H1215" i="7"/>
  <c r="H1216" i="7"/>
  <c r="H1095" i="6"/>
  <c r="H1096" i="6"/>
  <c r="H1097" i="6"/>
  <c r="H1291" i="7"/>
  <c r="H1299" i="7"/>
  <c r="H1307" i="7"/>
  <c r="H1294" i="7"/>
  <c r="H1302" i="7"/>
  <c r="H1310" i="7"/>
  <c r="H1287" i="7"/>
  <c r="H1297" i="7"/>
  <c r="H1308" i="7"/>
  <c r="H1288" i="7"/>
  <c r="H1298" i="7"/>
  <c r="H1309" i="7"/>
  <c r="H1289" i="7"/>
  <c r="H1300" i="7"/>
  <c r="H1311" i="7"/>
  <c r="H1290" i="7"/>
  <c r="H1301" i="7"/>
  <c r="H1312" i="7"/>
  <c r="H1292" i="7"/>
  <c r="H1303" i="7"/>
  <c r="H1313" i="7"/>
  <c r="H1293" i="7"/>
  <c r="H1304" i="7"/>
  <c r="H1295" i="7"/>
  <c r="H1305" i="7"/>
  <c r="H1296" i="7"/>
  <c r="H1306" i="7"/>
  <c r="H1172" i="6"/>
  <c r="H1180" i="6"/>
  <c r="H1188" i="6"/>
  <c r="H1196" i="6"/>
  <c r="H1175" i="6"/>
  <c r="H1183" i="6"/>
  <c r="H1191" i="6"/>
  <c r="H1176" i="6"/>
  <c r="H1186" i="6"/>
  <c r="H1197" i="6"/>
  <c r="H1177" i="6"/>
  <c r="H1187" i="6"/>
  <c r="H1198" i="6"/>
  <c r="H1189" i="6"/>
  <c r="H1178" i="6"/>
  <c r="H1181" i="6"/>
  <c r="H1192" i="6"/>
  <c r="H1173" i="6"/>
  <c r="H1184" i="6"/>
  <c r="H1171" i="6"/>
  <c r="H1182" i="6"/>
  <c r="H1193" i="6"/>
  <c r="H1194" i="6"/>
  <c r="H1190" i="6"/>
  <c r="H1195" i="6"/>
  <c r="H1174" i="6"/>
  <c r="H1179" i="6"/>
  <c r="H1185" i="6"/>
  <c r="H1386" i="7"/>
  <c r="H1389" i="7"/>
  <c r="H1384" i="7"/>
  <c r="H1385" i="7"/>
  <c r="H1387" i="7"/>
  <c r="H1388" i="7"/>
  <c r="H1390" i="7"/>
  <c r="H1271" i="6"/>
  <c r="H1273" i="6"/>
  <c r="H1274" i="6"/>
  <c r="H1269" i="6"/>
  <c r="H1270" i="6"/>
  <c r="H1272" i="6"/>
  <c r="H1275" i="6"/>
  <c r="H1606" i="7"/>
  <c r="H1603" i="7"/>
  <c r="H1604" i="7"/>
  <c r="H1605" i="7"/>
  <c r="H1602" i="7"/>
  <c r="H1607" i="7"/>
  <c r="H1500" i="6"/>
  <c r="H1503" i="6"/>
  <c r="H1501" i="6"/>
  <c r="H1502" i="6"/>
  <c r="H1504" i="6"/>
  <c r="H1499" i="6"/>
  <c r="H1505" i="6"/>
  <c r="H1839" i="7"/>
  <c r="H1750" i="6"/>
  <c r="H1960" i="7"/>
  <c r="H1968" i="7"/>
  <c r="H1976" i="7"/>
  <c r="H1958" i="7"/>
  <c r="H1959" i="7"/>
  <c r="H1969" i="7"/>
  <c r="H1978" i="7"/>
  <c r="H1961" i="7"/>
  <c r="H1970" i="7"/>
  <c r="H1979" i="7"/>
  <c r="H1964" i="7"/>
  <c r="H1973" i="7"/>
  <c r="H1982" i="7"/>
  <c r="H1957" i="7"/>
  <c r="H1966" i="7"/>
  <c r="H1975" i="7"/>
  <c r="H1971" i="7"/>
  <c r="H1972" i="7"/>
  <c r="H1974" i="7"/>
  <c r="H1977" i="7"/>
  <c r="H1962" i="7"/>
  <c r="H1980" i="7"/>
  <c r="H1963" i="7"/>
  <c r="H1981" i="7"/>
  <c r="H1965" i="7"/>
  <c r="H1983" i="7"/>
  <c r="H1967" i="7"/>
  <c r="H1901" i="6"/>
  <c r="H1909" i="6"/>
  <c r="H1917" i="6"/>
  <c r="H1925" i="6"/>
  <c r="H1904" i="6"/>
  <c r="H1912" i="6"/>
  <c r="H1920" i="6"/>
  <c r="H1905" i="6"/>
  <c r="H1913" i="6"/>
  <c r="H1921" i="6"/>
  <c r="H1899" i="6"/>
  <c r="H1911" i="6"/>
  <c r="H1924" i="6"/>
  <c r="H1902" i="6"/>
  <c r="H1900" i="6"/>
  <c r="H1914" i="6"/>
  <c r="H1915" i="6"/>
  <c r="H1906" i="6"/>
  <c r="H1918" i="6"/>
  <c r="H1922" i="6"/>
  <c r="H1907" i="6"/>
  <c r="H1919" i="6"/>
  <c r="H1908" i="6"/>
  <c r="H1916" i="6"/>
  <c r="H1923" i="6"/>
  <c r="H1910" i="6"/>
  <c r="H1903" i="6"/>
  <c r="H1983" i="6"/>
  <c r="H2029" i="6"/>
  <c r="H2037" i="6"/>
  <c r="H2024" i="6"/>
  <c r="H2032" i="6"/>
  <c r="H2040" i="6"/>
  <c r="H2025" i="6"/>
  <c r="H2033" i="6"/>
  <c r="H2041" i="6"/>
  <c r="H2027" i="6"/>
  <c r="H2039" i="6"/>
  <c r="H2043" i="6"/>
  <c r="H2028" i="6"/>
  <c r="H2042" i="6"/>
  <c r="H2030" i="6"/>
  <c r="H2034" i="6"/>
  <c r="H2036" i="6"/>
  <c r="H2022" i="6"/>
  <c r="H2035" i="6"/>
  <c r="H2023" i="6"/>
  <c r="H2026" i="6"/>
  <c r="H2031" i="6"/>
  <c r="H2038" i="6"/>
  <c r="H2044" i="6"/>
  <c r="H2133" i="6"/>
  <c r="H2136" i="6"/>
  <c r="H2132" i="6"/>
  <c r="H2135" i="6"/>
  <c r="H2134" i="6"/>
  <c r="H108" i="7"/>
  <c r="H1033" i="6"/>
  <c r="H188" i="7"/>
  <c r="H189" i="7"/>
  <c r="H190" i="7"/>
  <c r="H365" i="6"/>
  <c r="H367" i="6"/>
  <c r="H366" i="6"/>
  <c r="H326" i="7"/>
  <c r="H327" i="7"/>
  <c r="H324" i="7"/>
  <c r="H325" i="7"/>
  <c r="H328" i="7"/>
  <c r="H290" i="6"/>
  <c r="H289" i="6"/>
  <c r="H292" i="6"/>
  <c r="H288" i="6"/>
  <c r="H291" i="6"/>
  <c r="H501" i="7"/>
  <c r="H503" i="7"/>
  <c r="H504" i="7"/>
  <c r="H505" i="7"/>
  <c r="H506" i="7"/>
  <c r="H507" i="7"/>
  <c r="H508" i="7"/>
  <c r="H502" i="7"/>
  <c r="H450" i="6"/>
  <c r="H445" i="6"/>
  <c r="H449" i="6"/>
  <c r="H443" i="6"/>
  <c r="H444" i="6"/>
  <c r="H446" i="6"/>
  <c r="H447" i="6"/>
  <c r="H448" i="6"/>
  <c r="H475" i="7"/>
  <c r="H476" i="7"/>
  <c r="H1719" i="6"/>
  <c r="H1720" i="6"/>
  <c r="H1530" i="7"/>
  <c r="H1533" i="7"/>
  <c r="H1528" i="7"/>
  <c r="H1529" i="7"/>
  <c r="H1531" i="7"/>
  <c r="H1532" i="7"/>
  <c r="H2109" i="6"/>
  <c r="H2112" i="6"/>
  <c r="H2113" i="6"/>
  <c r="H2110" i="6"/>
  <c r="H2111" i="6"/>
  <c r="H2108" i="6"/>
  <c r="H787" i="7"/>
  <c r="H788" i="7"/>
  <c r="H725" i="6"/>
  <c r="H726" i="6"/>
  <c r="H972" i="7"/>
  <c r="H973" i="7"/>
  <c r="H970" i="7"/>
  <c r="H971" i="7"/>
  <c r="H974" i="7"/>
  <c r="H911" i="6"/>
  <c r="H909" i="6"/>
  <c r="H910" i="6"/>
  <c r="H912" i="6"/>
  <c r="H913" i="6"/>
  <c r="H1091" i="7"/>
  <c r="H1092" i="7"/>
  <c r="H1094" i="7"/>
  <c r="H1095" i="7"/>
  <c r="H1097" i="7"/>
  <c r="H1093" i="7"/>
  <c r="H1096" i="7"/>
  <c r="H1098" i="7"/>
  <c r="H1004" i="6"/>
  <c r="H999" i="6"/>
  <c r="H1003" i="6"/>
  <c r="H1005" i="6"/>
  <c r="H1006" i="6"/>
  <c r="H1000" i="6"/>
  <c r="H1001" i="6"/>
  <c r="H1002" i="6"/>
  <c r="H703" i="7"/>
  <c r="H639" i="6"/>
  <c r="H2107" i="6"/>
  <c r="H2106" i="6"/>
  <c r="H762" i="7"/>
  <c r="H701" i="6"/>
  <c r="H1470" i="7"/>
  <c r="H1469" i="7"/>
  <c r="H1471" i="7"/>
  <c r="H1748" i="6"/>
  <c r="H1747" i="6"/>
  <c r="H1749" i="6"/>
  <c r="H1562" i="7"/>
  <c r="H1561" i="7"/>
  <c r="H1563" i="7"/>
  <c r="H1444" i="6"/>
  <c r="H1443" i="6"/>
  <c r="H1445" i="6"/>
  <c r="H354" i="7"/>
  <c r="H355" i="7"/>
  <c r="H356" i="7"/>
  <c r="H353" i="7"/>
  <c r="H317" i="6"/>
  <c r="H316" i="6"/>
  <c r="H318" i="6"/>
  <c r="H319" i="6"/>
  <c r="H1468" i="7"/>
  <c r="H1358" i="6"/>
  <c r="H362" i="7"/>
  <c r="H1952" i="6"/>
  <c r="H2091" i="6"/>
  <c r="H2090" i="6"/>
  <c r="H1455" i="7"/>
  <c r="H1454" i="7"/>
  <c r="H1456" i="7"/>
  <c r="H1348" i="6"/>
  <c r="H1347" i="6"/>
  <c r="H1349" i="6"/>
  <c r="H107" i="7"/>
  <c r="H92" i="6"/>
  <c r="H289" i="7"/>
  <c r="H255" i="6"/>
  <c r="H648" i="7"/>
  <c r="H585" i="6"/>
  <c r="H957" i="7"/>
  <c r="H897" i="6"/>
  <c r="H380" i="7"/>
  <c r="H332" i="6"/>
  <c r="H541" i="7"/>
  <c r="H481" i="6"/>
  <c r="H1419" i="7"/>
  <c r="H1312" i="6"/>
  <c r="H20" i="7"/>
  <c r="H28" i="7"/>
  <c r="H35" i="7"/>
  <c r="H21" i="7"/>
  <c r="H29" i="7"/>
  <c r="H36" i="7"/>
  <c r="H22" i="7"/>
  <c r="H30" i="7"/>
  <c r="H37" i="7"/>
  <c r="H23" i="7"/>
  <c r="H31" i="7"/>
  <c r="H24" i="7"/>
  <c r="H32" i="7"/>
  <c r="H25" i="7"/>
  <c r="H26" i="7"/>
  <c r="H33" i="7"/>
  <c r="H27" i="7"/>
  <c r="H34" i="7"/>
  <c r="H10" i="6"/>
  <c r="H18" i="6"/>
  <c r="H26" i="6"/>
  <c r="H13" i="6"/>
  <c r="H21" i="6"/>
  <c r="H12" i="6"/>
  <c r="H23" i="6"/>
  <c r="H15" i="6"/>
  <c r="H25" i="6"/>
  <c r="H16" i="6"/>
  <c r="H8" i="6"/>
  <c r="H19" i="6"/>
  <c r="H22" i="6"/>
  <c r="H24" i="6"/>
  <c r="H9" i="6"/>
  <c r="H11" i="6"/>
  <c r="H14" i="6"/>
  <c r="H17" i="6"/>
  <c r="H20" i="6"/>
  <c r="H388" i="7"/>
  <c r="H338" i="6"/>
  <c r="H469" i="7"/>
  <c r="H470" i="7"/>
  <c r="H471" i="7"/>
  <c r="H423" i="6"/>
  <c r="H424" i="6"/>
  <c r="H422" i="6"/>
  <c r="H578" i="7"/>
  <c r="H514" i="6"/>
  <c r="H723" i="7"/>
  <c r="H731" i="7"/>
  <c r="H728" i="7"/>
  <c r="H720" i="7"/>
  <c r="H729" i="7"/>
  <c r="H722" i="7"/>
  <c r="H724" i="7"/>
  <c r="H725" i="7"/>
  <c r="H726" i="7"/>
  <c r="H721" i="7"/>
  <c r="H727" i="7"/>
  <c r="H730" i="7"/>
  <c r="H653" i="6"/>
  <c r="H661" i="6"/>
  <c r="H654" i="6"/>
  <c r="H663" i="6"/>
  <c r="H660" i="6"/>
  <c r="H664" i="6"/>
  <c r="H655" i="6"/>
  <c r="H656" i="6"/>
  <c r="H657" i="6"/>
  <c r="H659" i="6"/>
  <c r="H662" i="6"/>
  <c r="H658" i="6"/>
  <c r="H789" i="7"/>
  <c r="H790" i="7"/>
  <c r="H792" i="7"/>
  <c r="H793" i="7"/>
  <c r="H794" i="7"/>
  <c r="H795" i="7"/>
  <c r="H796" i="7"/>
  <c r="H791" i="7"/>
  <c r="H733" i="6"/>
  <c r="H727" i="6"/>
  <c r="H729" i="6"/>
  <c r="H730" i="6"/>
  <c r="H732" i="6"/>
  <c r="H728" i="6"/>
  <c r="H731" i="6"/>
  <c r="H734" i="6"/>
  <c r="H897" i="7"/>
  <c r="H905" i="7"/>
  <c r="H898" i="7"/>
  <c r="H906" i="7"/>
  <c r="H900" i="7"/>
  <c r="H901" i="7"/>
  <c r="H894" i="7"/>
  <c r="H902" i="7"/>
  <c r="H895" i="7"/>
  <c r="H903" i="7"/>
  <c r="H896" i="7"/>
  <c r="H899" i="7"/>
  <c r="H904" i="7"/>
  <c r="H907" i="7"/>
  <c r="H842" i="6"/>
  <c r="H836" i="6"/>
  <c r="H844" i="6"/>
  <c r="H837" i="6"/>
  <c r="H845" i="6"/>
  <c r="H839" i="6"/>
  <c r="H847" i="6"/>
  <c r="H841" i="6"/>
  <c r="H843" i="6"/>
  <c r="H846" i="6"/>
  <c r="H848" i="6"/>
  <c r="H849" i="6"/>
  <c r="H838" i="6"/>
  <c r="H840" i="6"/>
  <c r="H975" i="7"/>
  <c r="H976" i="7"/>
  <c r="H977" i="7"/>
  <c r="H978" i="7"/>
  <c r="H916" i="6"/>
  <c r="H914" i="6"/>
  <c r="H915" i="6"/>
  <c r="H917" i="6"/>
  <c r="H1046" i="7"/>
  <c r="H1045" i="7"/>
  <c r="H972" i="6"/>
  <c r="H973" i="6"/>
  <c r="H1219" i="7"/>
  <c r="H1227" i="7"/>
  <c r="H1235" i="7"/>
  <c r="H1220" i="7"/>
  <c r="H1228" i="7"/>
  <c r="H1224" i="7"/>
  <c r="H1234" i="7"/>
  <c r="H1229" i="7"/>
  <c r="H1222" i="7"/>
  <c r="H1223" i="7"/>
  <c r="H1225" i="7"/>
  <c r="H1226" i="7"/>
  <c r="H1230" i="7"/>
  <c r="H1231" i="7"/>
  <c r="H1218" i="7"/>
  <c r="H1232" i="7"/>
  <c r="H1221" i="7"/>
  <c r="H1233" i="7"/>
  <c r="H1100" i="6"/>
  <c r="H1108" i="6"/>
  <c r="H1103" i="6"/>
  <c r="H1111" i="6"/>
  <c r="H1099" i="6"/>
  <c r="H1110" i="6"/>
  <c r="H1101" i="6"/>
  <c r="H1112" i="6"/>
  <c r="H1102" i="6"/>
  <c r="H1113" i="6"/>
  <c r="H1104" i="6"/>
  <c r="H1114" i="6"/>
  <c r="H1105" i="6"/>
  <c r="H1115" i="6"/>
  <c r="H1106" i="6"/>
  <c r="H1109" i="6"/>
  <c r="H1107" i="6"/>
  <c r="H1098" i="6"/>
  <c r="H1314" i="7"/>
  <c r="H1322" i="7"/>
  <c r="H1317" i="7"/>
  <c r="H1325" i="7"/>
  <c r="H1318" i="7"/>
  <c r="H1319" i="7"/>
  <c r="H1320" i="7"/>
  <c r="H1321" i="7"/>
  <c r="H1323" i="7"/>
  <c r="H1324" i="7"/>
  <c r="H1315" i="7"/>
  <c r="H1316" i="7"/>
  <c r="H1204" i="6"/>
  <c r="H1199" i="6"/>
  <c r="H1207" i="6"/>
  <c r="H1209" i="6"/>
  <c r="H1200" i="6"/>
  <c r="H1210" i="6"/>
  <c r="H1202" i="6"/>
  <c r="H1205" i="6"/>
  <c r="H1203" i="6"/>
  <c r="H1201" i="6"/>
  <c r="H1206" i="6"/>
  <c r="H1208" i="6"/>
  <c r="H1399" i="7"/>
  <c r="H1400" i="7"/>
  <c r="H1401" i="7"/>
  <c r="H1284" i="6"/>
  <c r="H1285" i="6"/>
  <c r="H1286" i="6"/>
  <c r="H1461" i="7"/>
  <c r="H1464" i="7"/>
  <c r="H1465" i="7"/>
  <c r="H1467" i="7"/>
  <c r="H1460" i="7"/>
  <c r="H1462" i="7"/>
  <c r="H1463" i="7"/>
  <c r="H1466" i="7"/>
  <c r="H1356" i="6"/>
  <c r="H1351" i="6"/>
  <c r="H1352" i="6"/>
  <c r="H1354" i="6"/>
  <c r="H1353" i="6"/>
  <c r="H1350" i="6"/>
  <c r="H1355" i="6"/>
  <c r="H1357" i="6"/>
  <c r="H1564" i="7"/>
  <c r="H1447" i="6"/>
  <c r="H1613" i="7"/>
  <c r="H1608" i="7"/>
  <c r="H1616" i="7"/>
  <c r="H1617" i="7"/>
  <c r="H1610" i="7"/>
  <c r="H1615" i="7"/>
  <c r="H1609" i="7"/>
  <c r="H1611" i="7"/>
  <c r="H1612" i="7"/>
  <c r="H1614" i="7"/>
  <c r="H1508" i="6"/>
  <c r="H1511" i="6"/>
  <c r="H1507" i="6"/>
  <c r="H1512" i="6"/>
  <c r="H1514" i="6"/>
  <c r="H1513" i="6"/>
  <c r="H1515" i="6"/>
  <c r="H1506" i="6"/>
  <c r="H1509" i="6"/>
  <c r="H1510" i="6"/>
  <c r="H1885" i="7"/>
  <c r="H1886" i="7"/>
  <c r="H1884" i="7"/>
  <c r="H1807" i="6"/>
  <c r="H1806" i="6"/>
  <c r="H1808" i="6"/>
  <c r="H1992" i="7"/>
  <c r="H1987" i="7"/>
  <c r="H1988" i="7"/>
  <c r="H1991" i="7"/>
  <c r="H1985" i="7"/>
  <c r="H1989" i="7"/>
  <c r="H1990" i="7"/>
  <c r="H1986" i="7"/>
  <c r="H1933" i="6"/>
  <c r="H1928" i="6"/>
  <c r="H1929" i="6"/>
  <c r="H1927" i="6"/>
  <c r="H1931" i="6"/>
  <c r="H1932" i="6"/>
  <c r="H1934" i="6"/>
  <c r="H1930" i="6"/>
  <c r="H2053" i="6"/>
  <c r="H2061" i="6"/>
  <c r="H2056" i="6"/>
  <c r="H2064" i="6"/>
  <c r="H2057" i="6"/>
  <c r="H2065" i="6"/>
  <c r="H2052" i="6"/>
  <c r="H2066" i="6"/>
  <c r="H2054" i="6"/>
  <c r="H2055" i="6"/>
  <c r="H2059" i="6"/>
  <c r="H2062" i="6"/>
  <c r="H2060" i="6"/>
  <c r="H2058" i="6"/>
  <c r="H2063" i="6"/>
  <c r="H61" i="7"/>
  <c r="H62" i="7"/>
  <c r="H63" i="7"/>
  <c r="H60" i="7"/>
  <c r="H50" i="6"/>
  <c r="H47" i="6"/>
  <c r="H48" i="6"/>
  <c r="H49" i="6"/>
  <c r="H1143" i="7"/>
  <c r="H1034" i="6"/>
  <c r="H199" i="7"/>
  <c r="H1091" i="6"/>
  <c r="H1009" i="7"/>
  <c r="H948" i="6"/>
  <c r="H519" i="7"/>
  <c r="H459" i="6"/>
  <c r="H689" i="7"/>
  <c r="H613" i="6"/>
  <c r="H712" i="7"/>
  <c r="H648" i="6"/>
  <c r="H798" i="7"/>
  <c r="H740" i="6"/>
  <c r="H956" i="7"/>
  <c r="H896" i="6"/>
  <c r="H1077" i="7"/>
  <c r="H1078" i="7"/>
  <c r="H1080" i="7"/>
  <c r="H1081" i="7"/>
  <c r="H1083" i="7"/>
  <c r="H1076" i="7"/>
  <c r="H1079" i="7"/>
  <c r="H1084" i="7"/>
  <c r="H1082" i="7"/>
  <c r="H996" i="6"/>
  <c r="H991" i="6"/>
  <c r="H993" i="6"/>
  <c r="H994" i="6"/>
  <c r="H995" i="6"/>
  <c r="H997" i="6"/>
  <c r="H998" i="6"/>
  <c r="H990" i="6"/>
  <c r="H992" i="6"/>
  <c r="H1195" i="7"/>
  <c r="H1191" i="7"/>
  <c r="H1194" i="7"/>
  <c r="H1190" i="7"/>
  <c r="H1192" i="7"/>
  <c r="H1193" i="7"/>
  <c r="H1823" i="6"/>
  <c r="H1821" i="6"/>
  <c r="H1820" i="6"/>
  <c r="H1822" i="6"/>
  <c r="H1824" i="6"/>
  <c r="H1819" i="6"/>
  <c r="H1376" i="7"/>
  <c r="H1260" i="6"/>
  <c r="H1824" i="7"/>
  <c r="H1825" i="7"/>
  <c r="H1826" i="7"/>
  <c r="H2069" i="6"/>
  <c r="H2068" i="6"/>
  <c r="H2067" i="6"/>
  <c r="H1135" i="6"/>
  <c r="H479" i="7"/>
  <c r="H480" i="7"/>
  <c r="H810" i="6"/>
  <c r="H811" i="6"/>
  <c r="H2121" i="6"/>
  <c r="H381" i="7"/>
  <c r="H382" i="7"/>
  <c r="H383" i="7"/>
  <c r="H384" i="7"/>
  <c r="H385" i="7"/>
  <c r="H333" i="6"/>
  <c r="H335" i="6"/>
  <c r="H337" i="6"/>
  <c r="H334" i="6"/>
  <c r="H336" i="6"/>
  <c r="H133" i="7"/>
  <c r="H115" i="6"/>
  <c r="H1993" i="7"/>
  <c r="H1935" i="6"/>
  <c r="H855" i="7"/>
  <c r="H856" i="7"/>
  <c r="H857" i="7"/>
  <c r="H794" i="6"/>
  <c r="H796" i="6"/>
  <c r="H795" i="6"/>
  <c r="H474" i="7"/>
  <c r="H473" i="7"/>
  <c r="H426" i="6"/>
  <c r="H427" i="6"/>
  <c r="H106" i="7"/>
  <c r="H91" i="6"/>
  <c r="H291" i="7"/>
  <c r="H256" i="6"/>
  <c r="H1526" i="7"/>
  <c r="H1525" i="7"/>
  <c r="H1527" i="7"/>
  <c r="H1415" i="6"/>
  <c r="H1416" i="6"/>
  <c r="H1414" i="6"/>
  <c r="H1116" i="7"/>
  <c r="H1124" i="7"/>
  <c r="H1117" i="7"/>
  <c r="H1111" i="7"/>
  <c r="H1119" i="7"/>
  <c r="H1112" i="7"/>
  <c r="H1120" i="7"/>
  <c r="H1114" i="7"/>
  <c r="H1122" i="7"/>
  <c r="H1123" i="7"/>
  <c r="H1113" i="7"/>
  <c r="H1115" i="7"/>
  <c r="H1118" i="7"/>
  <c r="H1121" i="7"/>
  <c r="H1012" i="6"/>
  <c r="H1020" i="6"/>
  <c r="H1015" i="6"/>
  <c r="H1023" i="6"/>
  <c r="H1014" i="6"/>
  <c r="H1016" i="6"/>
  <c r="H1017" i="6"/>
  <c r="H1018" i="6"/>
  <c r="H1019" i="6"/>
  <c r="H1010" i="6"/>
  <c r="H1021" i="6"/>
  <c r="H1011" i="6"/>
  <c r="H1022" i="6"/>
  <c r="H1013" i="6"/>
  <c r="H1509" i="7"/>
  <c r="H1508" i="7"/>
  <c r="H1407" i="6"/>
  <c r="H1406" i="6"/>
  <c r="H704" i="7"/>
  <c r="H640" i="6"/>
  <c r="H627" i="7"/>
  <c r="H566" i="6"/>
  <c r="H567" i="6"/>
  <c r="H8" i="7"/>
  <c r="H10" i="7"/>
  <c r="H9" i="7"/>
  <c r="H4" i="6"/>
  <c r="H43" i="7"/>
  <c r="H50" i="7"/>
  <c r="H44" i="7"/>
  <c r="H51" i="7"/>
  <c r="H45" i="7"/>
  <c r="H52" i="7"/>
  <c r="H38" i="7"/>
  <c r="H53" i="7"/>
  <c r="H39" i="7"/>
  <c r="H46" i="7"/>
  <c r="H40" i="7"/>
  <c r="H47" i="7"/>
  <c r="H41" i="7"/>
  <c r="H48" i="7"/>
  <c r="H42" i="7"/>
  <c r="H49" i="7"/>
  <c r="H34" i="6"/>
  <c r="H42" i="6"/>
  <c r="H29" i="6"/>
  <c r="H37" i="6"/>
  <c r="H33" i="6"/>
  <c r="H36" i="6"/>
  <c r="H27" i="6"/>
  <c r="H38" i="6"/>
  <c r="H30" i="6"/>
  <c r="H40" i="6"/>
  <c r="H43" i="6"/>
  <c r="H28" i="6"/>
  <c r="H31" i="6"/>
  <c r="H32" i="6"/>
  <c r="H35" i="6"/>
  <c r="H39" i="6"/>
  <c r="H41" i="6"/>
  <c r="H174" i="7"/>
  <c r="H182" i="7"/>
  <c r="H175" i="7"/>
  <c r="H183" i="7"/>
  <c r="H176" i="7"/>
  <c r="H184" i="7"/>
  <c r="H177" i="7"/>
  <c r="H185" i="7"/>
  <c r="H178" i="7"/>
  <c r="H171" i="7"/>
  <c r="H179" i="7"/>
  <c r="H172" i="7"/>
  <c r="H180" i="7"/>
  <c r="H173" i="7"/>
  <c r="H181" i="7"/>
  <c r="H154" i="6"/>
  <c r="H162" i="6"/>
  <c r="H149" i="6"/>
  <c r="H157" i="6"/>
  <c r="H151" i="6"/>
  <c r="H161" i="6"/>
  <c r="H153" i="6"/>
  <c r="H158" i="6"/>
  <c r="H160" i="6"/>
  <c r="H163" i="6"/>
  <c r="H150" i="6"/>
  <c r="H152" i="6"/>
  <c r="H155" i="6"/>
  <c r="H156" i="6"/>
  <c r="H159" i="6"/>
  <c r="H389" i="7"/>
  <c r="H397" i="7"/>
  <c r="H405" i="7"/>
  <c r="H413" i="7"/>
  <c r="H391" i="7"/>
  <c r="H399" i="7"/>
  <c r="H407" i="7"/>
  <c r="H392" i="7"/>
  <c r="H400" i="7"/>
  <c r="H408" i="7"/>
  <c r="H393" i="7"/>
  <c r="H401" i="7"/>
  <c r="H409" i="7"/>
  <c r="H394" i="7"/>
  <c r="H402" i="7"/>
  <c r="H410" i="7"/>
  <c r="H390" i="7"/>
  <c r="H412" i="7"/>
  <c r="H395" i="7"/>
  <c r="H414" i="7"/>
  <c r="H396" i="7"/>
  <c r="H398" i="7"/>
  <c r="H403" i="7"/>
  <c r="H404" i="7"/>
  <c r="H406" i="7"/>
  <c r="H411" i="7"/>
  <c r="H346" i="6"/>
  <c r="H354" i="6"/>
  <c r="H362" i="6"/>
  <c r="H341" i="6"/>
  <c r="H349" i="6"/>
  <c r="H357" i="6"/>
  <c r="H343" i="6"/>
  <c r="H353" i="6"/>
  <c r="H364" i="6"/>
  <c r="H345" i="6"/>
  <c r="H356" i="6"/>
  <c r="H351" i="6"/>
  <c r="H339" i="6"/>
  <c r="H352" i="6"/>
  <c r="H340" i="6"/>
  <c r="H355" i="6"/>
  <c r="H342" i="6"/>
  <c r="H358" i="6"/>
  <c r="H344" i="6"/>
  <c r="H359" i="6"/>
  <c r="H347" i="6"/>
  <c r="H360" i="6"/>
  <c r="H348" i="6"/>
  <c r="H361" i="6"/>
  <c r="H363" i="6"/>
  <c r="H350" i="6"/>
  <c r="H493" i="7"/>
  <c r="H495" i="7"/>
  <c r="H496" i="7"/>
  <c r="H497" i="7"/>
  <c r="H498" i="7"/>
  <c r="H494" i="7"/>
  <c r="H499" i="7"/>
  <c r="H500" i="7"/>
  <c r="H442" i="6"/>
  <c r="H437" i="6"/>
  <c r="H439" i="6"/>
  <c r="H441" i="6"/>
  <c r="H436" i="6"/>
  <c r="H438" i="6"/>
  <c r="H440" i="6"/>
  <c r="H435" i="6"/>
  <c r="H579" i="7"/>
  <c r="H587" i="7"/>
  <c r="H581" i="7"/>
  <c r="H589" i="7"/>
  <c r="H582" i="7"/>
  <c r="H590" i="7"/>
  <c r="H583" i="7"/>
  <c r="H591" i="7"/>
  <c r="H584" i="7"/>
  <c r="H592" i="7"/>
  <c r="H585" i="7"/>
  <c r="H586" i="7"/>
  <c r="H588" i="7"/>
  <c r="H593" i="7"/>
  <c r="H580" i="7"/>
  <c r="H517" i="6"/>
  <c r="H525" i="6"/>
  <c r="H523" i="6"/>
  <c r="H516" i="6"/>
  <c r="H526" i="6"/>
  <c r="H524" i="6"/>
  <c r="H527" i="6"/>
  <c r="H515" i="6"/>
  <c r="H528" i="6"/>
  <c r="H518" i="6"/>
  <c r="H529" i="6"/>
  <c r="H519" i="6"/>
  <c r="H520" i="6"/>
  <c r="H521" i="6"/>
  <c r="H522" i="6"/>
  <c r="H737" i="7"/>
  <c r="H745" i="7"/>
  <c r="H738" i="7"/>
  <c r="H746" i="7"/>
  <c r="H732" i="7"/>
  <c r="H740" i="7"/>
  <c r="H748" i="7"/>
  <c r="H733" i="7"/>
  <c r="H741" i="7"/>
  <c r="H749" i="7"/>
  <c r="H734" i="7"/>
  <c r="H742" i="7"/>
  <c r="H735" i="7"/>
  <c r="H743" i="7"/>
  <c r="H736" i="7"/>
  <c r="H739" i="7"/>
  <c r="H744" i="7"/>
  <c r="H669" i="6"/>
  <c r="H677" i="6"/>
  <c r="H672" i="6"/>
  <c r="H671" i="6"/>
  <c r="H681" i="6"/>
  <c r="H674" i="6"/>
  <c r="H683" i="6"/>
  <c r="H665" i="6"/>
  <c r="H675" i="6"/>
  <c r="H666" i="6"/>
  <c r="H676" i="6"/>
  <c r="H667" i="6"/>
  <c r="H678" i="6"/>
  <c r="H668" i="6"/>
  <c r="H670" i="6"/>
  <c r="H673" i="6"/>
  <c r="H679" i="6"/>
  <c r="H680" i="6"/>
  <c r="H682" i="6"/>
  <c r="H797" i="7"/>
  <c r="H735" i="6"/>
  <c r="H910" i="7"/>
  <c r="H911" i="7"/>
  <c r="H852" i="6"/>
  <c r="H851" i="6"/>
  <c r="H980" i="7"/>
  <c r="H981" i="7"/>
  <c r="H983" i="7"/>
  <c r="H984" i="7"/>
  <c r="H985" i="7"/>
  <c r="H982" i="7"/>
  <c r="H924" i="6"/>
  <c r="H919" i="6"/>
  <c r="H920" i="6"/>
  <c r="H921" i="6"/>
  <c r="H922" i="6"/>
  <c r="H923" i="6"/>
  <c r="H1243" i="7"/>
  <c r="H1251" i="7"/>
  <c r="H1236" i="7"/>
  <c r="H1244" i="7"/>
  <c r="H1252" i="7"/>
  <c r="H1246" i="7"/>
  <c r="H1239" i="7"/>
  <c r="H1249" i="7"/>
  <c r="H1237" i="7"/>
  <c r="H1250" i="7"/>
  <c r="H1238" i="7"/>
  <c r="H1253" i="7"/>
  <c r="H1240" i="7"/>
  <c r="H1254" i="7"/>
  <c r="H1241" i="7"/>
  <c r="H1242" i="7"/>
  <c r="H1245" i="7"/>
  <c r="H1247" i="7"/>
  <c r="H1248" i="7"/>
  <c r="H1116" i="6"/>
  <c r="H1124" i="6"/>
  <c r="H1132" i="6"/>
  <c r="H1119" i="6"/>
  <c r="H1127" i="6"/>
  <c r="H1122" i="6"/>
  <c r="H1133" i="6"/>
  <c r="H1123" i="6"/>
  <c r="H1134" i="6"/>
  <c r="H1125" i="6"/>
  <c r="H1126" i="6"/>
  <c r="H1117" i="6"/>
  <c r="H1128" i="6"/>
  <c r="H1118" i="6"/>
  <c r="H1129" i="6"/>
  <c r="H1120" i="6"/>
  <c r="H1130" i="6"/>
  <c r="H1121" i="6"/>
  <c r="H1131" i="6"/>
  <c r="H1330" i="7"/>
  <c r="H1338" i="7"/>
  <c r="H1333" i="7"/>
  <c r="H1341" i="7"/>
  <c r="H1328" i="7"/>
  <c r="H1339" i="7"/>
  <c r="H1329" i="7"/>
  <c r="H1340" i="7"/>
  <c r="H1331" i="7"/>
  <c r="H1342" i="7"/>
  <c r="H1332" i="7"/>
  <c r="H1334" i="7"/>
  <c r="H1335" i="7"/>
  <c r="H1326" i="7"/>
  <c r="H1336" i="7"/>
  <c r="H1327" i="7"/>
  <c r="H1337" i="7"/>
  <c r="H1212" i="6"/>
  <c r="H1220" i="6"/>
  <c r="H1215" i="6"/>
  <c r="H1223" i="6"/>
  <c r="H1219" i="6"/>
  <c r="H1221" i="6"/>
  <c r="H1213" i="6"/>
  <c r="H1224" i="6"/>
  <c r="H1214" i="6"/>
  <c r="H1225" i="6"/>
  <c r="H1216" i="6"/>
  <c r="H1226" i="6"/>
  <c r="H1222" i="6"/>
  <c r="H1227" i="6"/>
  <c r="H1211" i="6"/>
  <c r="H1217" i="6"/>
  <c r="H1218" i="6"/>
  <c r="H1402" i="7"/>
  <c r="H1410" i="7"/>
  <c r="H1405" i="7"/>
  <c r="H1413" i="7"/>
  <c r="H1403" i="7"/>
  <c r="H1414" i="7"/>
  <c r="H1404" i="7"/>
  <c r="H1406" i="7"/>
  <c r="H1407" i="7"/>
  <c r="H1409" i="7"/>
  <c r="H1411" i="7"/>
  <c r="H1412" i="7"/>
  <c r="H1408" i="7"/>
  <c r="H1292" i="6"/>
  <c r="H1287" i="6"/>
  <c r="H1295" i="6"/>
  <c r="H1294" i="6"/>
  <c r="H1296" i="6"/>
  <c r="H1288" i="6"/>
  <c r="H1298" i="6"/>
  <c r="H1289" i="6"/>
  <c r="H1299" i="6"/>
  <c r="H1290" i="6"/>
  <c r="H1291" i="6"/>
  <c r="H1293" i="6"/>
  <c r="H1297" i="6"/>
  <c r="H1472" i="7"/>
  <c r="H1480" i="7"/>
  <c r="H1488" i="7"/>
  <c r="H1496" i="7"/>
  <c r="H1504" i="7"/>
  <c r="H1475" i="7"/>
  <c r="H1483" i="7"/>
  <c r="H1491" i="7"/>
  <c r="H1499" i="7"/>
  <c r="H1478" i="7"/>
  <c r="H1489" i="7"/>
  <c r="H1500" i="7"/>
  <c r="H1482" i="7"/>
  <c r="H1493" i="7"/>
  <c r="H1503" i="7"/>
  <c r="H1485" i="7"/>
  <c r="H1498" i="7"/>
  <c r="H1473" i="7"/>
  <c r="H1486" i="7"/>
  <c r="H1501" i="7"/>
  <c r="H1474" i="7"/>
  <c r="H1487" i="7"/>
  <c r="H1502" i="7"/>
  <c r="H1476" i="7"/>
  <c r="H1490" i="7"/>
  <c r="H1505" i="7"/>
  <c r="H1477" i="7"/>
  <c r="H1492" i="7"/>
  <c r="H1506" i="7"/>
  <c r="H1479" i="7"/>
  <c r="H1494" i="7"/>
  <c r="H1481" i="7"/>
  <c r="H1495" i="7"/>
  <c r="H1484" i="7"/>
  <c r="H1497" i="7"/>
  <c r="H1364" i="6"/>
  <c r="H1372" i="6"/>
  <c r="H1380" i="6"/>
  <c r="H1388" i="6"/>
  <c r="H1359" i="6"/>
  <c r="H1367" i="6"/>
  <c r="H1375" i="6"/>
  <c r="H1383" i="6"/>
  <c r="H1391" i="6"/>
  <c r="H1369" i="6"/>
  <c r="H1379" i="6"/>
  <c r="H1390" i="6"/>
  <c r="H1370" i="6"/>
  <c r="H1381" i="6"/>
  <c r="H1392" i="6"/>
  <c r="H1360" i="6"/>
  <c r="H1362" i="6"/>
  <c r="H1373" i="6"/>
  <c r="H1384" i="6"/>
  <c r="H1376" i="6"/>
  <c r="H1363" i="6"/>
  <c r="H1374" i="6"/>
  <c r="H1385" i="6"/>
  <c r="H1365" i="6"/>
  <c r="H1386" i="6"/>
  <c r="H1366" i="6"/>
  <c r="H1393" i="6"/>
  <c r="H1368" i="6"/>
  <c r="H1371" i="6"/>
  <c r="H1377" i="6"/>
  <c r="H1378" i="6"/>
  <c r="H1382" i="6"/>
  <c r="H1387" i="6"/>
  <c r="H1361" i="6"/>
  <c r="H1389" i="6"/>
  <c r="H1572" i="7"/>
  <c r="H1567" i="7"/>
  <c r="H1575" i="7"/>
  <c r="H1568" i="7"/>
  <c r="H1571" i="7"/>
  <c r="H1574" i="7"/>
  <c r="H1576" i="7"/>
  <c r="H1569" i="7"/>
  <c r="H1570" i="7"/>
  <c r="H1573" i="7"/>
  <c r="H1452" i="6"/>
  <c r="H1455" i="6"/>
  <c r="H1454" i="6"/>
  <c r="H1458" i="6"/>
  <c r="H1450" i="6"/>
  <c r="H1459" i="6"/>
  <c r="H1451" i="6"/>
  <c r="H1453" i="6"/>
  <c r="H1456" i="6"/>
  <c r="H1457" i="6"/>
  <c r="H1750" i="7"/>
  <c r="H1650" i="6"/>
  <c r="H1842" i="7"/>
  <c r="H1845" i="7"/>
  <c r="H1841" i="7"/>
  <c r="H1843" i="7"/>
  <c r="H1844" i="7"/>
  <c r="H1759" i="6"/>
  <c r="H1757" i="6"/>
  <c r="H1755" i="6"/>
  <c r="H1756" i="6"/>
  <c r="H1758" i="6"/>
  <c r="H1996" i="7"/>
  <c r="H1997" i="7"/>
  <c r="H2005" i="7"/>
  <c r="H2000" i="7"/>
  <c r="H2008" i="7"/>
  <c r="H1994" i="7"/>
  <c r="H2002" i="7"/>
  <c r="H2004" i="7"/>
  <c r="H2006" i="7"/>
  <c r="H2007" i="7"/>
  <c r="H1995" i="7"/>
  <c r="H2009" i="7"/>
  <c r="H1998" i="7"/>
  <c r="H1999" i="7"/>
  <c r="H2001" i="7"/>
  <c r="H2003" i="7"/>
  <c r="H1941" i="6"/>
  <c r="H1949" i="6"/>
  <c r="H1936" i="6"/>
  <c r="H1944" i="6"/>
  <c r="H1937" i="6"/>
  <c r="H1945" i="6"/>
  <c r="H1938" i="6"/>
  <c r="H1950" i="6"/>
  <c r="H1939" i="6"/>
  <c r="H1951" i="6"/>
  <c r="H1940" i="6"/>
  <c r="H1943" i="6"/>
  <c r="H1947" i="6"/>
  <c r="H1946" i="6"/>
  <c r="H1942" i="6"/>
  <c r="H1948" i="6"/>
  <c r="H2072" i="6"/>
  <c r="H2073" i="6"/>
  <c r="H2071" i="6"/>
  <c r="H2070" i="6"/>
  <c r="H64" i="7"/>
  <c r="H65" i="7"/>
  <c r="H66" i="7"/>
  <c r="H67" i="7"/>
  <c r="H53" i="6"/>
  <c r="H51" i="6"/>
  <c r="H52" i="6"/>
  <c r="H54" i="6"/>
  <c r="H109" i="7"/>
  <c r="H1825" i="6"/>
  <c r="H216" i="7"/>
  <c r="H217" i="7"/>
  <c r="H183" i="6"/>
  <c r="H182" i="6"/>
  <c r="H943" i="7"/>
  <c r="H884" i="6"/>
  <c r="H667" i="7"/>
  <c r="H675" i="7"/>
  <c r="H666" i="7"/>
  <c r="H676" i="7"/>
  <c r="H668" i="7"/>
  <c r="H677" i="7"/>
  <c r="H670" i="7"/>
  <c r="H671" i="7"/>
  <c r="H672" i="7"/>
  <c r="H673" i="7"/>
  <c r="H665" i="7"/>
  <c r="H669" i="7"/>
  <c r="H674" i="7"/>
  <c r="H621" i="6"/>
  <c r="H617" i="6"/>
  <c r="H626" i="6"/>
  <c r="H619" i="6"/>
  <c r="H622" i="6"/>
  <c r="H623" i="6"/>
  <c r="H614" i="6"/>
  <c r="H624" i="6"/>
  <c r="H615" i="6"/>
  <c r="H625" i="6"/>
  <c r="H616" i="6"/>
  <c r="H618" i="6"/>
  <c r="H620" i="6"/>
  <c r="H649" i="7"/>
  <c r="H586" i="6"/>
  <c r="H377" i="7"/>
  <c r="H378" i="7"/>
  <c r="H374" i="7"/>
  <c r="H375" i="7"/>
  <c r="H376" i="7"/>
  <c r="H379" i="7"/>
  <c r="H685" i="6"/>
  <c r="H684" i="6"/>
  <c r="H686" i="6"/>
  <c r="H687" i="6"/>
  <c r="H688" i="6"/>
  <c r="H689" i="6"/>
  <c r="H567" i="7"/>
  <c r="H561" i="7"/>
  <c r="H562" i="7"/>
  <c r="H563" i="7"/>
  <c r="H564" i="7"/>
  <c r="H560" i="7"/>
  <c r="H565" i="7"/>
  <c r="H566" i="7"/>
  <c r="H568" i="7"/>
  <c r="H501" i="6"/>
  <c r="H505" i="6"/>
  <c r="H507" i="6"/>
  <c r="H500" i="6"/>
  <c r="H502" i="6"/>
  <c r="H503" i="6"/>
  <c r="H504" i="6"/>
  <c r="H506" i="6"/>
  <c r="H508" i="6"/>
  <c r="H713" i="7"/>
  <c r="H754" i="6"/>
  <c r="H1090" i="7"/>
  <c r="H1865" i="6"/>
  <c r="H1185" i="7"/>
  <c r="H1186" i="7"/>
  <c r="H1188" i="7"/>
  <c r="H1189" i="7"/>
  <c r="H1183" i="7"/>
  <c r="H1184" i="7"/>
  <c r="H1187" i="7"/>
  <c r="H1068" i="6"/>
  <c r="H1071" i="6"/>
  <c r="H1067" i="6"/>
  <c r="H1069" i="6"/>
  <c r="H1070" i="6"/>
  <c r="H1510" i="7"/>
  <c r="H1511" i="7"/>
  <c r="H1956" i="6"/>
  <c r="H1955" i="6"/>
  <c r="H1821" i="7"/>
  <c r="H1816" i="7"/>
  <c r="H1823" i="7"/>
  <c r="H1815" i="7"/>
  <c r="H1818" i="7"/>
  <c r="H1819" i="7"/>
  <c r="H1822" i="7"/>
  <c r="H1817" i="7"/>
  <c r="H1820" i="7"/>
  <c r="H1727" i="6"/>
  <c r="H1730" i="6"/>
  <c r="H1733" i="6"/>
  <c r="H1734" i="6"/>
  <c r="H1726" i="6"/>
  <c r="H1731" i="6"/>
  <c r="H1728" i="6"/>
  <c r="H1729" i="6"/>
  <c r="H1732" i="6"/>
  <c r="H4" i="7"/>
  <c r="H3" i="7"/>
  <c r="H2" i="7"/>
  <c r="H2" i="6"/>
  <c r="I2" i="6" s="1"/>
  <c r="J2" i="6" s="1"/>
  <c r="H1521" i="7"/>
  <c r="H1524" i="7"/>
  <c r="H1518" i="7"/>
  <c r="H1519" i="7"/>
  <c r="H1520" i="7"/>
  <c r="H1522" i="7"/>
  <c r="H1523" i="7"/>
  <c r="H1981" i="6"/>
  <c r="H1976" i="6"/>
  <c r="H1977" i="6"/>
  <c r="H1978" i="6"/>
  <c r="H1979" i="6"/>
  <c r="H1982" i="6"/>
  <c r="H1980" i="6"/>
  <c r="H352" i="7"/>
  <c r="H1446" i="6"/>
  <c r="H1033" i="7"/>
  <c r="H1769" i="6"/>
  <c r="H360" i="7"/>
  <c r="H361" i="7"/>
  <c r="H322" i="6"/>
  <c r="H321" i="6"/>
  <c r="H854" i="7"/>
  <c r="H793" i="6"/>
  <c r="H482" i="7"/>
  <c r="H483" i="7"/>
  <c r="H484" i="7"/>
  <c r="H485" i="7"/>
  <c r="H481" i="7"/>
  <c r="H429" i="6"/>
  <c r="H428" i="6"/>
  <c r="H431" i="6"/>
  <c r="H430" i="6"/>
  <c r="H432" i="6"/>
  <c r="H203" i="7"/>
  <c r="H204" i="7"/>
  <c r="H205" i="7"/>
  <c r="H200" i="7"/>
  <c r="H201" i="7"/>
  <c r="H202" i="7"/>
  <c r="H178" i="6"/>
  <c r="H173" i="6"/>
  <c r="H175" i="6"/>
  <c r="H177" i="6"/>
  <c r="H174" i="6"/>
  <c r="H176" i="6"/>
  <c r="H363" i="7"/>
  <c r="H364" i="7"/>
  <c r="H324" i="6"/>
  <c r="H323" i="6"/>
  <c r="H1048" i="7"/>
  <c r="H1047" i="7"/>
  <c r="H975" i="6"/>
  <c r="H974" i="6"/>
  <c r="H765" i="7"/>
  <c r="H1394" i="6"/>
  <c r="H477" i="7"/>
  <c r="H478" i="7"/>
  <c r="H809" i="6"/>
  <c r="H808" i="6"/>
  <c r="H1549" i="7"/>
  <c r="H1548" i="7"/>
  <c r="H1550" i="7"/>
  <c r="H2045" i="6"/>
  <c r="H2046" i="6"/>
  <c r="H2047" i="6"/>
  <c r="H357" i="7"/>
  <c r="H320" i="6"/>
  <c r="H492" i="7"/>
  <c r="H434" i="6"/>
  <c r="H95" i="7"/>
  <c r="H103" i="7"/>
  <c r="H96" i="7"/>
  <c r="H104" i="7"/>
  <c r="H97" i="7"/>
  <c r="H105" i="7"/>
  <c r="H98" i="7"/>
  <c r="H99" i="7"/>
  <c r="H100" i="7"/>
  <c r="H101" i="7"/>
  <c r="H94" i="7"/>
  <c r="H102" i="7"/>
  <c r="H82" i="6"/>
  <c r="H90" i="6"/>
  <c r="H85" i="6"/>
  <c r="H87" i="6"/>
  <c r="H79" i="6"/>
  <c r="H89" i="6"/>
  <c r="H80" i="6"/>
  <c r="H83" i="6"/>
  <c r="H86" i="6"/>
  <c r="H88" i="6"/>
  <c r="H81" i="6"/>
  <c r="H84" i="6"/>
  <c r="H511" i="7"/>
  <c r="H513" i="7"/>
  <c r="H514" i="7"/>
  <c r="H515" i="7"/>
  <c r="H516" i="7"/>
  <c r="H517" i="7"/>
  <c r="H512" i="7"/>
  <c r="H453" i="6"/>
  <c r="H452" i="6"/>
  <c r="H451" i="6"/>
  <c r="H454" i="6"/>
  <c r="H455" i="6"/>
  <c r="H456" i="6"/>
  <c r="H457" i="6"/>
  <c r="H914" i="7"/>
  <c r="H922" i="7"/>
  <c r="H915" i="7"/>
  <c r="H917" i="7"/>
  <c r="H918" i="7"/>
  <c r="H919" i="7"/>
  <c r="H912" i="7"/>
  <c r="H920" i="7"/>
  <c r="H921" i="7"/>
  <c r="H913" i="7"/>
  <c r="H916" i="7"/>
  <c r="H858" i="6"/>
  <c r="H860" i="6"/>
  <c r="H855" i="6"/>
  <c r="H863" i="6"/>
  <c r="H856" i="6"/>
  <c r="H857" i="6"/>
  <c r="H859" i="6"/>
  <c r="H861" i="6"/>
  <c r="H862" i="6"/>
  <c r="H853" i="6"/>
  <c r="H854" i="6"/>
  <c r="H988" i="7"/>
  <c r="H996" i="7"/>
  <c r="H989" i="7"/>
  <c r="H991" i="7"/>
  <c r="H992" i="7"/>
  <c r="H993" i="7"/>
  <c r="H986" i="7"/>
  <c r="H994" i="7"/>
  <c r="H987" i="7"/>
  <c r="H990" i="7"/>
  <c r="H995" i="7"/>
  <c r="H932" i="6"/>
  <c r="H927" i="6"/>
  <c r="H935" i="6"/>
  <c r="H929" i="6"/>
  <c r="H930" i="6"/>
  <c r="H931" i="6"/>
  <c r="H933" i="6"/>
  <c r="H934" i="6"/>
  <c r="H925" i="6"/>
  <c r="H926" i="6"/>
  <c r="H928" i="6"/>
  <c r="H1257" i="7"/>
  <c r="H1255" i="7"/>
  <c r="H1256" i="7"/>
  <c r="H1138" i="6"/>
  <c r="H1139" i="6"/>
  <c r="H1137" i="6"/>
  <c r="H1346" i="7"/>
  <c r="H1343" i="7"/>
  <c r="H1344" i="7"/>
  <c r="H1345" i="7"/>
  <c r="H1228" i="6"/>
  <c r="H1231" i="6"/>
  <c r="H1230" i="6"/>
  <c r="H1229" i="6"/>
  <c r="H1534" i="7"/>
  <c r="H1535" i="7"/>
  <c r="H1536" i="7"/>
  <c r="H1420" i="6"/>
  <c r="H1418" i="6"/>
  <c r="H1419" i="6"/>
  <c r="H1752" i="7"/>
  <c r="H1753" i="7"/>
  <c r="H1754" i="7"/>
  <c r="H1755" i="7"/>
  <c r="H1652" i="6"/>
  <c r="H1655" i="6"/>
  <c r="H1653" i="6"/>
  <c r="H1654" i="6"/>
  <c r="H1849" i="7"/>
  <c r="H1846" i="7"/>
  <c r="H1847" i="7"/>
  <c r="H1848" i="7"/>
  <c r="H1761" i="6"/>
  <c r="H1762" i="6"/>
  <c r="H1763" i="6"/>
  <c r="H1764" i="6"/>
  <c r="H1893" i="7"/>
  <c r="H1901" i="7"/>
  <c r="H1909" i="7"/>
  <c r="H1917" i="7"/>
  <c r="H1925" i="7"/>
  <c r="H1896" i="7"/>
  <c r="H1904" i="7"/>
  <c r="H1912" i="7"/>
  <c r="H1920" i="7"/>
  <c r="H1928" i="7"/>
  <c r="H1895" i="7"/>
  <c r="H1906" i="7"/>
  <c r="H1916" i="7"/>
  <c r="H1927" i="7"/>
  <c r="H1897" i="7"/>
  <c r="H1907" i="7"/>
  <c r="H1918" i="7"/>
  <c r="H1898" i="7"/>
  <c r="H1908" i="7"/>
  <c r="H1919" i="7"/>
  <c r="H1891" i="7"/>
  <c r="H1902" i="7"/>
  <c r="H1913" i="7"/>
  <c r="H1923" i="7"/>
  <c r="H1894" i="7"/>
  <c r="H1905" i="7"/>
  <c r="H1915" i="7"/>
  <c r="H1926" i="7"/>
  <c r="H1900" i="7"/>
  <c r="H1903" i="7"/>
  <c r="H1910" i="7"/>
  <c r="H1911" i="7"/>
  <c r="H1914" i="7"/>
  <c r="H1890" i="7"/>
  <c r="H1921" i="7"/>
  <c r="H1892" i="7"/>
  <c r="H1922" i="7"/>
  <c r="H1899" i="7"/>
  <c r="H1924" i="7"/>
  <c r="H1831" i="6"/>
  <c r="H1839" i="6"/>
  <c r="H1847" i="6"/>
  <c r="H1855" i="6"/>
  <c r="H1863" i="6"/>
  <c r="H1830" i="6"/>
  <c r="H1840" i="6"/>
  <c r="H1849" i="6"/>
  <c r="H1858" i="6"/>
  <c r="H1834" i="6"/>
  <c r="H1843" i="6"/>
  <c r="H1852" i="6"/>
  <c r="H1861" i="6"/>
  <c r="H1826" i="6"/>
  <c r="H1835" i="6"/>
  <c r="H1844" i="6"/>
  <c r="H1853" i="6"/>
  <c r="H1862" i="6"/>
  <c r="H1828" i="6"/>
  <c r="H1842" i="6"/>
  <c r="H1857" i="6"/>
  <c r="H1832" i="6"/>
  <c r="H1846" i="6"/>
  <c r="H1829" i="6"/>
  <c r="H1845" i="6"/>
  <c r="H1859" i="6"/>
  <c r="H1860" i="6"/>
  <c r="H1836" i="6"/>
  <c r="H1850" i="6"/>
  <c r="H1838" i="6"/>
  <c r="H1837" i="6"/>
  <c r="H1851" i="6"/>
  <c r="H1854" i="6"/>
  <c r="H1864" i="6"/>
  <c r="H1827" i="6"/>
  <c r="H1833" i="6"/>
  <c r="H1841" i="6"/>
  <c r="H1856" i="6"/>
  <c r="H1848" i="6"/>
  <c r="H1957" i="6"/>
  <c r="H1965" i="6"/>
  <c r="H1960" i="6"/>
  <c r="H1968" i="6"/>
  <c r="H1961" i="6"/>
  <c r="H1969" i="6"/>
  <c r="H1963" i="6"/>
  <c r="H1966" i="6"/>
  <c r="H1964" i="6"/>
  <c r="H1970" i="6"/>
  <c r="H1958" i="6"/>
  <c r="H1971" i="6"/>
  <c r="H1959" i="6"/>
  <c r="H1967" i="6"/>
  <c r="H1962" i="6"/>
  <c r="H2077" i="6"/>
  <c r="H2078" i="6"/>
  <c r="H2075" i="6"/>
  <c r="H2074" i="6"/>
  <c r="H2076" i="6"/>
  <c r="H57" i="7"/>
  <c r="H58" i="7"/>
  <c r="H59" i="7"/>
  <c r="H1866" i="6"/>
  <c r="H423" i="7"/>
  <c r="H376" i="6"/>
  <c r="H196" i="7"/>
  <c r="H2093" i="6"/>
  <c r="H418" i="7"/>
  <c r="H420" i="7"/>
  <c r="H421" i="7"/>
  <c r="H422" i="7"/>
  <c r="H415" i="7"/>
  <c r="H416" i="7"/>
  <c r="H417" i="7"/>
  <c r="H419" i="7"/>
  <c r="H370" i="6"/>
  <c r="H373" i="6"/>
  <c r="H375" i="6"/>
  <c r="H368" i="6"/>
  <c r="H369" i="6"/>
  <c r="H371" i="6"/>
  <c r="H372" i="6"/>
  <c r="H374" i="6"/>
  <c r="H650" i="7"/>
  <c r="H587" i="6"/>
  <c r="H647" i="7"/>
  <c r="H584" i="6"/>
  <c r="H751" i="7"/>
  <c r="H752" i="7"/>
  <c r="H753" i="7"/>
  <c r="H754" i="7"/>
  <c r="H693" i="6"/>
  <c r="H690" i="6"/>
  <c r="H692" i="6"/>
  <c r="H691" i="6"/>
  <c r="H569" i="7"/>
  <c r="H571" i="7"/>
  <c r="H572" i="7"/>
  <c r="H570" i="7"/>
  <c r="H736" i="6"/>
  <c r="H738" i="6"/>
  <c r="H739" i="6"/>
  <c r="H737" i="6"/>
  <c r="H166" i="7"/>
  <c r="H165" i="7"/>
  <c r="H143" i="6"/>
  <c r="H144" i="6"/>
  <c r="H1071" i="7"/>
  <c r="H1074" i="7"/>
  <c r="H1068" i="7"/>
  <c r="H1069" i="7"/>
  <c r="H1070" i="7"/>
  <c r="H1073" i="7"/>
  <c r="H1075" i="7"/>
  <c r="H1072" i="7"/>
  <c r="H1300" i="6"/>
  <c r="H1303" i="6"/>
  <c r="H1305" i="6"/>
  <c r="H1306" i="6"/>
  <c r="H1301" i="6"/>
  <c r="H1307" i="6"/>
  <c r="H1302" i="6"/>
  <c r="H1304" i="6"/>
  <c r="H949" i="7"/>
  <c r="H1064" i="6"/>
  <c r="H1013" i="7"/>
  <c r="H1016" i="7"/>
  <c r="H1011" i="7"/>
  <c r="H1015" i="7"/>
  <c r="H1014" i="7"/>
  <c r="H1017" i="7"/>
  <c r="H1018" i="7"/>
  <c r="H1010" i="7"/>
  <c r="H1012" i="7"/>
  <c r="H1019" i="7"/>
  <c r="H1396" i="6"/>
  <c r="H1404" i="6"/>
  <c r="H1399" i="6"/>
  <c r="H1401" i="6"/>
  <c r="H1402" i="6"/>
  <c r="H1405" i="6"/>
  <c r="H1397" i="6"/>
  <c r="H1398" i="6"/>
  <c r="H1400" i="6"/>
  <c r="H1403" i="6"/>
  <c r="H719" i="7"/>
  <c r="H717" i="7"/>
  <c r="H718" i="7"/>
  <c r="H650" i="6"/>
  <c r="H652" i="6"/>
  <c r="H651" i="6"/>
  <c r="H1372" i="7"/>
  <c r="H1417" i="6"/>
  <c r="H764" i="7"/>
  <c r="H763" i="7"/>
  <c r="H702" i="6"/>
  <c r="H703" i="6"/>
  <c r="H1566" i="7"/>
  <c r="H1565" i="7"/>
  <c r="H1448" i="6"/>
  <c r="H1449" i="6"/>
  <c r="H386" i="7"/>
  <c r="H387" i="7"/>
  <c r="H1767" i="6"/>
  <c r="H1768" i="6"/>
  <c r="H72" i="7"/>
  <c r="H1760" i="6"/>
  <c r="H438" i="7"/>
  <c r="H1953" i="6"/>
  <c r="H1022" i="7"/>
  <c r="H1023" i="7"/>
  <c r="H1025" i="7"/>
  <c r="H1020" i="7"/>
  <c r="H1024" i="7"/>
  <c r="H1021" i="7"/>
  <c r="H951" i="6"/>
  <c r="H950" i="6"/>
  <c r="H952" i="6"/>
  <c r="H953" i="6"/>
  <c r="H954" i="6"/>
  <c r="H949" i="6"/>
  <c r="H652" i="7"/>
  <c r="H660" i="7"/>
  <c r="H655" i="7"/>
  <c r="H663" i="7"/>
  <c r="H657" i="7"/>
  <c r="H658" i="7"/>
  <c r="H661" i="7"/>
  <c r="H651" i="7"/>
  <c r="H662" i="7"/>
  <c r="H653" i="7"/>
  <c r="H664" i="7"/>
  <c r="H654" i="7"/>
  <c r="H656" i="7"/>
  <c r="H659" i="7"/>
  <c r="H589" i="6"/>
  <c r="H597" i="6"/>
  <c r="H596" i="6"/>
  <c r="H590" i="6"/>
  <c r="H599" i="6"/>
  <c r="H598" i="6"/>
  <c r="H600" i="6"/>
  <c r="H588" i="6"/>
  <c r="H601" i="6"/>
  <c r="H591" i="6"/>
  <c r="H592" i="6"/>
  <c r="H593" i="6"/>
  <c r="H594" i="6"/>
  <c r="H595" i="6"/>
  <c r="H187" i="7"/>
  <c r="H165" i="6"/>
  <c r="H437" i="7"/>
  <c r="H391" i="6"/>
  <c r="H714" i="7"/>
  <c r="H649" i="6"/>
  <c r="H1108" i="7"/>
  <c r="H1109" i="7"/>
  <c r="H1110" i="7"/>
  <c r="H1007" i="6"/>
  <c r="H1008" i="6"/>
  <c r="H1009" i="6"/>
  <c r="H862" i="7"/>
  <c r="H1395" i="6"/>
  <c r="H1214" i="7"/>
  <c r="H1090" i="6"/>
  <c r="H135" i="7"/>
  <c r="H137" i="7"/>
  <c r="H136" i="7"/>
  <c r="H134" i="7"/>
  <c r="H1871" i="6"/>
  <c r="H1870" i="6"/>
  <c r="H1872" i="6"/>
  <c r="H1869" i="6"/>
  <c r="H491" i="7"/>
  <c r="H433" i="6"/>
  <c r="H2114" i="6"/>
  <c r="H243" i="7"/>
  <c r="H251" i="7"/>
  <c r="H259" i="7"/>
  <c r="H236" i="7"/>
  <c r="H244" i="7"/>
  <c r="H252" i="7"/>
  <c r="H260" i="7"/>
  <c r="H237" i="7"/>
  <c r="H245" i="7"/>
  <c r="H253" i="7"/>
  <c r="H261" i="7"/>
  <c r="H238" i="7"/>
  <c r="H246" i="7"/>
  <c r="H254" i="7"/>
  <c r="H262" i="7"/>
  <c r="H239" i="7"/>
  <c r="H247" i="7"/>
  <c r="H255" i="7"/>
  <c r="H263" i="7"/>
  <c r="H240" i="7"/>
  <c r="H248" i="7"/>
  <c r="H256" i="7"/>
  <c r="H264" i="7"/>
  <c r="H241" i="7"/>
  <c r="H249" i="7"/>
  <c r="H257" i="7"/>
  <c r="H265" i="7"/>
  <c r="H242" i="7"/>
  <c r="H250" i="7"/>
  <c r="H258" i="7"/>
  <c r="H202" i="6"/>
  <c r="H210" i="6"/>
  <c r="H218" i="6"/>
  <c r="H226" i="6"/>
  <c r="H205" i="6"/>
  <c r="H213" i="6"/>
  <c r="H221" i="6"/>
  <c r="H229" i="6"/>
  <c r="H204" i="6"/>
  <c r="H215" i="6"/>
  <c r="H225" i="6"/>
  <c r="H207" i="6"/>
  <c r="H217" i="6"/>
  <c r="H228" i="6"/>
  <c r="H209" i="6"/>
  <c r="H223" i="6"/>
  <c r="H211" i="6"/>
  <c r="H224" i="6"/>
  <c r="H212" i="6"/>
  <c r="H227" i="6"/>
  <c r="H214" i="6"/>
  <c r="H230" i="6"/>
  <c r="H216" i="6"/>
  <c r="H231" i="6"/>
  <c r="H203" i="6"/>
  <c r="H219" i="6"/>
  <c r="H206" i="6"/>
  <c r="H220" i="6"/>
  <c r="H208" i="6"/>
  <c r="H222" i="6"/>
  <c r="H602" i="7"/>
  <c r="H610" i="7"/>
  <c r="H596" i="7"/>
  <c r="H604" i="7"/>
  <c r="H612" i="7"/>
  <c r="H597" i="7"/>
  <c r="H605" i="7"/>
  <c r="H613" i="7"/>
  <c r="H598" i="7"/>
  <c r="H606" i="7"/>
  <c r="H614" i="7"/>
  <c r="H599" i="7"/>
  <c r="H607" i="7"/>
  <c r="H615" i="7"/>
  <c r="H595" i="7"/>
  <c r="H600" i="7"/>
  <c r="H603" i="7"/>
  <c r="H608" i="7"/>
  <c r="H609" i="7"/>
  <c r="H611" i="7"/>
  <c r="H601" i="7"/>
  <c r="H533" i="6"/>
  <c r="H541" i="6"/>
  <c r="H549" i="6"/>
  <c r="H532" i="6"/>
  <c r="H542" i="6"/>
  <c r="H551" i="6"/>
  <c r="H535" i="6"/>
  <c r="H544" i="6"/>
  <c r="H537" i="6"/>
  <c r="H548" i="6"/>
  <c r="H538" i="6"/>
  <c r="H550" i="6"/>
  <c r="H539" i="6"/>
  <c r="H552" i="6"/>
  <c r="H540" i="6"/>
  <c r="H543" i="6"/>
  <c r="H531" i="6"/>
  <c r="H545" i="6"/>
  <c r="H534" i="6"/>
  <c r="H536" i="6"/>
  <c r="H546" i="6"/>
  <c r="H547" i="6"/>
  <c r="H815" i="7"/>
  <c r="H816" i="7"/>
  <c r="H756" i="6"/>
  <c r="H755" i="6"/>
  <c r="H1139" i="7"/>
  <c r="H1140" i="7"/>
  <c r="H1141" i="7"/>
  <c r="H1028" i="6"/>
  <c r="H1026" i="6"/>
  <c r="H1027" i="6"/>
  <c r="H110" i="7"/>
  <c r="H111" i="7"/>
  <c r="H93" i="6"/>
  <c r="H94" i="6"/>
  <c r="H267" i="7"/>
  <c r="H275" i="7"/>
  <c r="H283" i="7"/>
  <c r="H268" i="7"/>
  <c r="H276" i="7"/>
  <c r="H284" i="7"/>
  <c r="H269" i="7"/>
  <c r="H277" i="7"/>
  <c r="H285" i="7"/>
  <c r="H270" i="7"/>
  <c r="H278" i="7"/>
  <c r="H286" i="7"/>
  <c r="H271" i="7"/>
  <c r="H279" i="7"/>
  <c r="H287" i="7"/>
  <c r="H272" i="7"/>
  <c r="H280" i="7"/>
  <c r="H288" i="7"/>
  <c r="H273" i="7"/>
  <c r="H281" i="7"/>
  <c r="H266" i="7"/>
  <c r="H274" i="7"/>
  <c r="H282" i="7"/>
  <c r="H234" i="6"/>
  <c r="H242" i="6"/>
  <c r="H250" i="6"/>
  <c r="H237" i="6"/>
  <c r="H245" i="6"/>
  <c r="H253" i="6"/>
  <c r="H236" i="6"/>
  <c r="H247" i="6"/>
  <c r="H239" i="6"/>
  <c r="H249" i="6"/>
  <c r="H238" i="6"/>
  <c r="H252" i="6"/>
  <c r="H240" i="6"/>
  <c r="H254" i="6"/>
  <c r="H241" i="6"/>
  <c r="H243" i="6"/>
  <c r="H244" i="6"/>
  <c r="H232" i="6"/>
  <c r="H246" i="6"/>
  <c r="H233" i="6"/>
  <c r="H248" i="6"/>
  <c r="H251" i="6"/>
  <c r="H235" i="6"/>
  <c r="H518" i="7"/>
  <c r="H458" i="6"/>
  <c r="H623" i="7"/>
  <c r="H624" i="7"/>
  <c r="H560" i="6"/>
  <c r="H561" i="6"/>
  <c r="H820" i="7"/>
  <c r="H828" i="7"/>
  <c r="H821" i="7"/>
  <c r="H829" i="7"/>
  <c r="H823" i="7"/>
  <c r="H831" i="7"/>
  <c r="H824" i="7"/>
  <c r="H832" i="7"/>
  <c r="H825" i="7"/>
  <c r="H833" i="7"/>
  <c r="H818" i="7"/>
  <c r="H826" i="7"/>
  <c r="H834" i="7"/>
  <c r="H827" i="7"/>
  <c r="H830" i="7"/>
  <c r="H819" i="7"/>
  <c r="H822" i="7"/>
  <c r="H762" i="6"/>
  <c r="H770" i="6"/>
  <c r="H764" i="6"/>
  <c r="H772" i="6"/>
  <c r="H757" i="6"/>
  <c r="H765" i="6"/>
  <c r="H773" i="6"/>
  <c r="H759" i="6"/>
  <c r="H767" i="6"/>
  <c r="H761" i="6"/>
  <c r="H763" i="6"/>
  <c r="H766" i="6"/>
  <c r="H768" i="6"/>
  <c r="H769" i="6"/>
  <c r="H771" i="6"/>
  <c r="H758" i="6"/>
  <c r="H760" i="6"/>
  <c r="H930" i="7"/>
  <c r="H938" i="7"/>
  <c r="H923" i="7"/>
  <c r="H931" i="7"/>
  <c r="H939" i="7"/>
  <c r="H925" i="7"/>
  <c r="H933" i="7"/>
  <c r="H941" i="7"/>
  <c r="H926" i="7"/>
  <c r="H934" i="7"/>
  <c r="H942" i="7"/>
  <c r="H927" i="7"/>
  <c r="H935" i="7"/>
  <c r="H928" i="7"/>
  <c r="H936" i="7"/>
  <c r="H924" i="7"/>
  <c r="H929" i="7"/>
  <c r="H932" i="7"/>
  <c r="H937" i="7"/>
  <c r="H940" i="7"/>
  <c r="H866" i="6"/>
  <c r="H874" i="6"/>
  <c r="H882" i="6"/>
  <c r="H868" i="6"/>
  <c r="H876" i="6"/>
  <c r="H871" i="6"/>
  <c r="H879" i="6"/>
  <c r="H869" i="6"/>
  <c r="H881" i="6"/>
  <c r="H870" i="6"/>
  <c r="H883" i="6"/>
  <c r="H872" i="6"/>
  <c r="H873" i="6"/>
  <c r="H875" i="6"/>
  <c r="H864" i="6"/>
  <c r="H877" i="6"/>
  <c r="H865" i="6"/>
  <c r="H878" i="6"/>
  <c r="H867" i="6"/>
  <c r="H880" i="6"/>
  <c r="H1005" i="7"/>
  <c r="H1007" i="7"/>
  <c r="H1008" i="7"/>
  <c r="H1006" i="7"/>
  <c r="H944" i="6"/>
  <c r="H945" i="6"/>
  <c r="H946" i="6"/>
  <c r="H947" i="6"/>
  <c r="H1258" i="7"/>
  <c r="H1259" i="7"/>
  <c r="H1140" i="6"/>
  <c r="H1141" i="6"/>
  <c r="H1354" i="7"/>
  <c r="H1362" i="7"/>
  <c r="H1349" i="7"/>
  <c r="H1357" i="7"/>
  <c r="H1350" i="7"/>
  <c r="H1360" i="7"/>
  <c r="H1351" i="7"/>
  <c r="H1361" i="7"/>
  <c r="H1352" i="7"/>
  <c r="H1363" i="7"/>
  <c r="H1353" i="7"/>
  <c r="H1364" i="7"/>
  <c r="H1355" i="7"/>
  <c r="H1356" i="7"/>
  <c r="H1347" i="7"/>
  <c r="H1358" i="7"/>
  <c r="H1348" i="7"/>
  <c r="H1359" i="7"/>
  <c r="H1236" i="6"/>
  <c r="H1244" i="6"/>
  <c r="H1239" i="6"/>
  <c r="H1247" i="6"/>
  <c r="H1241" i="6"/>
  <c r="H1232" i="6"/>
  <c r="H1242" i="6"/>
  <c r="H1234" i="6"/>
  <c r="H1245" i="6"/>
  <c r="H1237" i="6"/>
  <c r="H1235" i="6"/>
  <c r="H1246" i="6"/>
  <c r="H1248" i="6"/>
  <c r="H1233" i="6"/>
  <c r="H1238" i="6"/>
  <c r="H1240" i="6"/>
  <c r="H1243" i="6"/>
  <c r="H1249" i="6"/>
  <c r="H1537" i="7"/>
  <c r="H1538" i="7"/>
  <c r="H1423" i="6"/>
  <c r="H1424" i="6"/>
  <c r="H1577" i="7"/>
  <c r="H1462" i="6"/>
  <c r="H1811" i="7"/>
  <c r="H1812" i="7"/>
  <c r="H1813" i="7"/>
  <c r="H1765" i="7"/>
  <c r="H1773" i="7"/>
  <c r="H1781" i="7"/>
  <c r="H1789" i="7"/>
  <c r="H1797" i="7"/>
  <c r="H1805" i="7"/>
  <c r="H1768" i="7"/>
  <c r="H1776" i="7"/>
  <c r="H1784" i="7"/>
  <c r="H1792" i="7"/>
  <c r="H1800" i="7"/>
  <c r="H1808" i="7"/>
  <c r="H1767" i="7"/>
  <c r="H1778" i="7"/>
  <c r="H1788" i="7"/>
  <c r="H1799" i="7"/>
  <c r="H1810" i="7"/>
  <c r="H1769" i="7"/>
  <c r="H1779" i="7"/>
  <c r="H1790" i="7"/>
  <c r="H1801" i="7"/>
  <c r="H1770" i="7"/>
  <c r="H1780" i="7"/>
  <c r="H1791" i="7"/>
  <c r="H1802" i="7"/>
  <c r="H1762" i="7"/>
  <c r="H1772" i="7"/>
  <c r="H1783" i="7"/>
  <c r="H1794" i="7"/>
  <c r="H1804" i="7"/>
  <c r="H1763" i="7"/>
  <c r="H1774" i="7"/>
  <c r="H1785" i="7"/>
  <c r="H1795" i="7"/>
  <c r="H1806" i="7"/>
  <c r="H1764" i="7"/>
  <c r="H1766" i="7"/>
  <c r="H1777" i="7"/>
  <c r="H1787" i="7"/>
  <c r="H1798" i="7"/>
  <c r="H1809" i="7"/>
  <c r="H1775" i="7"/>
  <c r="H1782" i="7"/>
  <c r="H1786" i="7"/>
  <c r="H1793" i="7"/>
  <c r="H1796" i="7"/>
  <c r="H1803" i="7"/>
  <c r="H1807" i="7"/>
  <c r="H1771" i="7"/>
  <c r="H1663" i="6"/>
  <c r="H1671" i="6"/>
  <c r="H1679" i="6"/>
  <c r="H1687" i="6"/>
  <c r="H1695" i="6"/>
  <c r="H1703" i="6"/>
  <c r="H1711" i="6"/>
  <c r="H1666" i="6"/>
  <c r="H1675" i="6"/>
  <c r="H1684" i="6"/>
  <c r="H1693" i="6"/>
  <c r="H1702" i="6"/>
  <c r="H1712" i="6"/>
  <c r="H1669" i="6"/>
  <c r="H1678" i="6"/>
  <c r="H1688" i="6"/>
  <c r="H1697" i="6"/>
  <c r="H1706" i="6"/>
  <c r="H1670" i="6"/>
  <c r="H1680" i="6"/>
  <c r="H1689" i="6"/>
  <c r="H1698" i="6"/>
  <c r="H1707" i="6"/>
  <c r="H1667" i="6"/>
  <c r="H1682" i="6"/>
  <c r="H1696" i="6"/>
  <c r="H1710" i="6"/>
  <c r="H1685" i="6"/>
  <c r="H1673" i="6"/>
  <c r="H1686" i="6"/>
  <c r="H1668" i="6"/>
  <c r="H1683" i="6"/>
  <c r="H1699" i="6"/>
  <c r="H1713" i="6"/>
  <c r="H1672" i="6"/>
  <c r="H1700" i="6"/>
  <c r="H1701" i="6"/>
  <c r="H1674" i="6"/>
  <c r="H1690" i="6"/>
  <c r="H1704" i="6"/>
  <c r="H1664" i="6"/>
  <c r="H1708" i="6"/>
  <c r="H1665" i="6"/>
  <c r="H1681" i="6"/>
  <c r="H1694" i="6"/>
  <c r="H1662" i="6"/>
  <c r="H1676" i="6"/>
  <c r="H1691" i="6"/>
  <c r="H1705" i="6"/>
  <c r="H1677" i="6"/>
  <c r="H1709" i="6"/>
  <c r="H1692" i="6"/>
  <c r="H1929" i="7"/>
  <c r="H1930" i="7"/>
  <c r="H1867" i="6"/>
  <c r="H1868" i="6"/>
  <c r="H1972" i="6"/>
  <c r="H1989" i="6"/>
  <c r="H1992" i="6"/>
  <c r="H1993" i="6"/>
  <c r="H1988" i="6"/>
  <c r="H1991" i="6"/>
  <c r="H1990" i="6"/>
  <c r="H1986" i="6"/>
  <c r="H1987" i="6"/>
  <c r="H1994" i="6"/>
  <c r="H2085" i="6"/>
  <c r="H2088" i="6"/>
  <c r="H2089" i="6"/>
  <c r="H2084" i="6"/>
  <c r="H2087" i="6"/>
  <c r="H2086" i="6"/>
  <c r="H2083" i="6"/>
  <c r="H625" i="7"/>
  <c r="H626" i="7"/>
  <c r="H563" i="6"/>
  <c r="H564" i="6"/>
  <c r="H169" i="7"/>
  <c r="H170" i="7"/>
  <c r="H147" i="6"/>
  <c r="H148" i="6"/>
  <c r="H235" i="7"/>
  <c r="H233" i="7"/>
  <c r="H234" i="7"/>
  <c r="H199" i="6"/>
  <c r="H200" i="6"/>
  <c r="H201" i="6"/>
  <c r="H979" i="7"/>
  <c r="H918" i="6"/>
  <c r="H691" i="7"/>
  <c r="H690" i="7"/>
  <c r="H627" i="6"/>
  <c r="H628" i="6"/>
  <c r="H368" i="7"/>
  <c r="H369" i="7"/>
  <c r="H573" i="6"/>
  <c r="H574" i="6"/>
  <c r="H2092" i="6"/>
  <c r="H801" i="7"/>
  <c r="H809" i="7"/>
  <c r="H802" i="7"/>
  <c r="H810" i="7"/>
  <c r="H804" i="7"/>
  <c r="H805" i="7"/>
  <c r="H806" i="7"/>
  <c r="H799" i="7"/>
  <c r="H807" i="7"/>
  <c r="H800" i="7"/>
  <c r="H803" i="7"/>
  <c r="H808" i="7"/>
  <c r="H741" i="6"/>
  <c r="H749" i="6"/>
  <c r="H745" i="6"/>
  <c r="H747" i="6"/>
  <c r="H748" i="6"/>
  <c r="H742" i="6"/>
  <c r="H751" i="6"/>
  <c r="H744" i="6"/>
  <c r="H746" i="6"/>
  <c r="H750" i="6"/>
  <c r="H752" i="6"/>
  <c r="H743" i="6"/>
  <c r="H814" i="7"/>
  <c r="H753" i="6"/>
  <c r="H1054" i="7"/>
  <c r="H1265" i="6"/>
  <c r="H1182" i="7"/>
  <c r="H1181" i="7"/>
  <c r="H1066" i="6"/>
  <c r="H1065" i="6"/>
  <c r="H1027" i="7"/>
  <c r="H955" i="6"/>
  <c r="H1459" i="7"/>
  <c r="H1458" i="7"/>
  <c r="H1457" i="7"/>
  <c r="H1724" i="6"/>
  <c r="H1723" i="6"/>
  <c r="H1722" i="6"/>
  <c r="H1373" i="7"/>
  <c r="H1258" i="6"/>
  <c r="H629" i="7"/>
  <c r="H628" i="7"/>
  <c r="H1422" i="6"/>
  <c r="H1421" i="6"/>
  <c r="H562" i="6"/>
  <c r="H358" i="7"/>
  <c r="H1463" i="6"/>
  <c r="H1850" i="7"/>
  <c r="H1765" i="6"/>
  <c r="H147" i="7"/>
  <c r="H125" i="6"/>
  <c r="H1026" i="7"/>
  <c r="H1142" i="6"/>
  <c r="H755" i="7"/>
  <c r="H694" i="6"/>
  <c r="H210" i="7"/>
  <c r="H211" i="7"/>
  <c r="H212" i="7"/>
  <c r="H181" i="6"/>
  <c r="H179" i="6"/>
  <c r="H180" i="6"/>
  <c r="H435" i="7"/>
  <c r="H436" i="7"/>
  <c r="H389" i="6"/>
  <c r="H390" i="6"/>
  <c r="H716" i="7"/>
  <c r="H1771" i="6"/>
  <c r="H1053" i="7"/>
  <c r="H976" i="6"/>
  <c r="H1137" i="7"/>
  <c r="H1024" i="6"/>
  <c r="H1955" i="7"/>
  <c r="H1954" i="7"/>
  <c r="H1956" i="7"/>
  <c r="H1896" i="6"/>
  <c r="H1897" i="6"/>
  <c r="H1898" i="6"/>
  <c r="H1028" i="7"/>
  <c r="H956" i="6"/>
  <c r="H113" i="7"/>
  <c r="H121" i="7"/>
  <c r="H129" i="7"/>
  <c r="H114" i="7"/>
  <c r="H122" i="7"/>
  <c r="H130" i="7"/>
  <c r="H115" i="7"/>
  <c r="H123" i="7"/>
  <c r="H131" i="7"/>
  <c r="H116" i="7"/>
  <c r="H124" i="7"/>
  <c r="H117" i="7"/>
  <c r="H125" i="7"/>
  <c r="H118" i="7"/>
  <c r="H126" i="7"/>
  <c r="H119" i="7"/>
  <c r="H127" i="7"/>
  <c r="H112" i="7"/>
  <c r="H120" i="7"/>
  <c r="H128" i="7"/>
  <c r="H98" i="6"/>
  <c r="H106" i="6"/>
  <c r="H114" i="6"/>
  <c r="H101" i="6"/>
  <c r="H109" i="6"/>
  <c r="H97" i="6"/>
  <c r="H108" i="6"/>
  <c r="H100" i="6"/>
  <c r="H111" i="6"/>
  <c r="H102" i="6"/>
  <c r="H112" i="6"/>
  <c r="H104" i="6"/>
  <c r="H107" i="6"/>
  <c r="H110" i="6"/>
  <c r="H113" i="6"/>
  <c r="H95" i="6"/>
  <c r="H96" i="6"/>
  <c r="H99" i="6"/>
  <c r="H103" i="6"/>
  <c r="H105" i="6"/>
  <c r="H293" i="7"/>
  <c r="H294" i="7"/>
  <c r="H295" i="7"/>
  <c r="H258" i="6"/>
  <c r="H257" i="6"/>
  <c r="H259" i="6"/>
  <c r="H527" i="7"/>
  <c r="H535" i="7"/>
  <c r="H521" i="7"/>
  <c r="H529" i="7"/>
  <c r="H522" i="7"/>
  <c r="H530" i="7"/>
  <c r="H523" i="7"/>
  <c r="H531" i="7"/>
  <c r="H524" i="7"/>
  <c r="H532" i="7"/>
  <c r="H528" i="7"/>
  <c r="H533" i="7"/>
  <c r="H536" i="7"/>
  <c r="H520" i="7"/>
  <c r="H525" i="7"/>
  <c r="H526" i="7"/>
  <c r="H534" i="7"/>
  <c r="H461" i="6"/>
  <c r="H469" i="6"/>
  <c r="H468" i="6"/>
  <c r="H462" i="6"/>
  <c r="H471" i="6"/>
  <c r="H464" i="6"/>
  <c r="H475" i="6"/>
  <c r="H465" i="6"/>
  <c r="H476" i="6"/>
  <c r="H466" i="6"/>
  <c r="H467" i="6"/>
  <c r="H470" i="6"/>
  <c r="H472" i="6"/>
  <c r="H460" i="6"/>
  <c r="H463" i="6"/>
  <c r="H473" i="6"/>
  <c r="H474" i="6"/>
  <c r="H630" i="7"/>
  <c r="H632" i="7"/>
  <c r="H633" i="7"/>
  <c r="H631" i="7"/>
  <c r="H634" i="7"/>
  <c r="H569" i="6"/>
  <c r="H571" i="6"/>
  <c r="H568" i="6"/>
  <c r="H570" i="6"/>
  <c r="H572" i="6"/>
  <c r="H836" i="7"/>
  <c r="H844" i="7"/>
  <c r="H837" i="7"/>
  <c r="H845" i="7"/>
  <c r="H839" i="7"/>
  <c r="H847" i="7"/>
  <c r="H840" i="7"/>
  <c r="H848" i="7"/>
  <c r="H841" i="7"/>
  <c r="H849" i="7"/>
  <c r="H842" i="7"/>
  <c r="H850" i="7"/>
  <c r="H835" i="7"/>
  <c r="H838" i="7"/>
  <c r="H843" i="7"/>
  <c r="H846" i="7"/>
  <c r="H778" i="6"/>
  <c r="H786" i="6"/>
  <c r="H780" i="6"/>
  <c r="H788" i="6"/>
  <c r="H781" i="6"/>
  <c r="H789" i="6"/>
  <c r="H775" i="6"/>
  <c r="H783" i="6"/>
  <c r="H777" i="6"/>
  <c r="H779" i="6"/>
  <c r="H782" i="6"/>
  <c r="H784" i="6"/>
  <c r="H785" i="6"/>
  <c r="H787" i="6"/>
  <c r="H774" i="6"/>
  <c r="H776" i="6"/>
  <c r="H950" i="7"/>
  <c r="H890" i="6"/>
  <c r="H1031" i="7"/>
  <c r="H1029" i="7"/>
  <c r="H1030" i="7"/>
  <c r="H959" i="6"/>
  <c r="H957" i="6"/>
  <c r="H958" i="6"/>
  <c r="H1180" i="7"/>
  <c r="H1179" i="7"/>
  <c r="H1148" i="7"/>
  <c r="H1149" i="7"/>
  <c r="H1157" i="7"/>
  <c r="H1165" i="7"/>
  <c r="H1173" i="7"/>
  <c r="H1151" i="7"/>
  <c r="H1159" i="7"/>
  <c r="H1167" i="7"/>
  <c r="H1175" i="7"/>
  <c r="H1144" i="7"/>
  <c r="H1152" i="7"/>
  <c r="H1160" i="7"/>
  <c r="H1168" i="7"/>
  <c r="H1176" i="7"/>
  <c r="H1147" i="7"/>
  <c r="H1162" i="7"/>
  <c r="H1174" i="7"/>
  <c r="H1150" i="7"/>
  <c r="H1163" i="7"/>
  <c r="H1177" i="7"/>
  <c r="H1153" i="7"/>
  <c r="H1164" i="7"/>
  <c r="H1178" i="7"/>
  <c r="H1154" i="7"/>
  <c r="H1166" i="7"/>
  <c r="H1156" i="7"/>
  <c r="H1170" i="7"/>
  <c r="H1145" i="7"/>
  <c r="H1146" i="7"/>
  <c r="H1155" i="7"/>
  <c r="H1158" i="7"/>
  <c r="H1161" i="7"/>
  <c r="H1169" i="7"/>
  <c r="H1171" i="7"/>
  <c r="H1172" i="7"/>
  <c r="H1036" i="6"/>
  <c r="H1044" i="6"/>
  <c r="H1052" i="6"/>
  <c r="H1060" i="6"/>
  <c r="H1039" i="6"/>
  <c r="H1047" i="6"/>
  <c r="H1055" i="6"/>
  <c r="H1063" i="6"/>
  <c r="H1035" i="6"/>
  <c r="H1046" i="6"/>
  <c r="H1057" i="6"/>
  <c r="H1037" i="6"/>
  <c r="H1048" i="6"/>
  <c r="H1058" i="6"/>
  <c r="H1038" i="6"/>
  <c r="H1049" i="6"/>
  <c r="H1059" i="6"/>
  <c r="H1040" i="6"/>
  <c r="H1050" i="6"/>
  <c r="H1061" i="6"/>
  <c r="H1041" i="6"/>
  <c r="H1051" i="6"/>
  <c r="H1062" i="6"/>
  <c r="H1042" i="6"/>
  <c r="H1053" i="6"/>
  <c r="H1045" i="6"/>
  <c r="H1056" i="6"/>
  <c r="H1043" i="6"/>
  <c r="H1054" i="6"/>
  <c r="H1264" i="7"/>
  <c r="H1265" i="7"/>
  <c r="H1263" i="7"/>
  <c r="H1261" i="7"/>
  <c r="H1262" i="7"/>
  <c r="H1260" i="7"/>
  <c r="H1148" i="6"/>
  <c r="H1143" i="6"/>
  <c r="H1144" i="6"/>
  <c r="H1145" i="6"/>
  <c r="H1146" i="6"/>
  <c r="H1147" i="6"/>
  <c r="H1370" i="7"/>
  <c r="H1366" i="7"/>
  <c r="H1367" i="7"/>
  <c r="H1368" i="7"/>
  <c r="H1369" i="7"/>
  <c r="H1252" i="6"/>
  <c r="H1255" i="6"/>
  <c r="H1251" i="6"/>
  <c r="H1253" i="6"/>
  <c r="H1254" i="6"/>
  <c r="H1421" i="7"/>
  <c r="H1420" i="7"/>
  <c r="H1423" i="7"/>
  <c r="H1422" i="7"/>
  <c r="H1424" i="7"/>
  <c r="H1316" i="6"/>
  <c r="H1315" i="6"/>
  <c r="H1317" i="6"/>
  <c r="H1313" i="6"/>
  <c r="H1314" i="6"/>
  <c r="H1552" i="7"/>
  <c r="H1551" i="7"/>
  <c r="H1434" i="6"/>
  <c r="H1585" i="7"/>
  <c r="H1580" i="7"/>
  <c r="H1579" i="7"/>
  <c r="H1584" i="7"/>
  <c r="H1578" i="7"/>
  <c r="H1581" i="7"/>
  <c r="H1582" i="7"/>
  <c r="H1583" i="7"/>
  <c r="H1468" i="6"/>
  <c r="H1471" i="6"/>
  <c r="H1465" i="6"/>
  <c r="H1469" i="6"/>
  <c r="H1470" i="6"/>
  <c r="H1464" i="6"/>
  <c r="H1466" i="6"/>
  <c r="H1467" i="6"/>
  <c r="H1931" i="7"/>
  <c r="H1932" i="7"/>
  <c r="H1873" i="6"/>
  <c r="H1874" i="6"/>
  <c r="H1997" i="6"/>
  <c r="H1995" i="6"/>
  <c r="H1996" i="6"/>
  <c r="H1998" i="6"/>
  <c r="H1999" i="6"/>
  <c r="H69" i="7"/>
  <c r="H565" i="6"/>
  <c r="H232" i="7"/>
  <c r="H218" i="7"/>
  <c r="H226" i="7"/>
  <c r="H219" i="7"/>
  <c r="H227" i="7"/>
  <c r="H220" i="7"/>
  <c r="H228" i="7"/>
  <c r="H221" i="7"/>
  <c r="H229" i="7"/>
  <c r="H222" i="7"/>
  <c r="H230" i="7"/>
  <c r="H223" i="7"/>
  <c r="H231" i="7"/>
  <c r="H224" i="7"/>
  <c r="H225" i="7"/>
  <c r="H186" i="6"/>
  <c r="H194" i="6"/>
  <c r="H189" i="6"/>
  <c r="H197" i="6"/>
  <c r="H193" i="6"/>
  <c r="H185" i="6"/>
  <c r="H196" i="6"/>
  <c r="H190" i="6"/>
  <c r="H195" i="6"/>
  <c r="H198" i="6"/>
  <c r="H184" i="6"/>
  <c r="H187" i="6"/>
  <c r="H188" i="6"/>
  <c r="H191" i="6"/>
  <c r="H192" i="6"/>
  <c r="H79" i="7"/>
  <c r="H87" i="7"/>
  <c r="H80" i="7"/>
  <c r="H88" i="7"/>
  <c r="H73" i="7"/>
  <c r="H81" i="7"/>
  <c r="H89" i="7"/>
  <c r="H74" i="7"/>
  <c r="H82" i="7"/>
  <c r="H90" i="7"/>
  <c r="H75" i="7"/>
  <c r="H83" i="7"/>
  <c r="H91" i="7"/>
  <c r="H76" i="7"/>
  <c r="H84" i="7"/>
  <c r="H92" i="7"/>
  <c r="H77" i="7"/>
  <c r="H85" i="7"/>
  <c r="H93" i="7"/>
  <c r="H78" i="7"/>
  <c r="H86" i="7"/>
  <c r="H58" i="6"/>
  <c r="H66" i="6"/>
  <c r="H74" i="6"/>
  <c r="H61" i="6"/>
  <c r="H69" i="6"/>
  <c r="H77" i="6"/>
  <c r="H65" i="6"/>
  <c r="H76" i="6"/>
  <c r="H68" i="6"/>
  <c r="H59" i="6"/>
  <c r="H70" i="6"/>
  <c r="H62" i="6"/>
  <c r="H72" i="6"/>
  <c r="H64" i="6"/>
  <c r="H67" i="6"/>
  <c r="H71" i="6"/>
  <c r="H73" i="6"/>
  <c r="H75" i="6"/>
  <c r="H78" i="6"/>
  <c r="H60" i="6"/>
  <c r="H63" i="6"/>
  <c r="H1004" i="7"/>
  <c r="H999" i="7"/>
  <c r="H1000" i="7"/>
  <c r="H1001" i="7"/>
  <c r="H1002" i="7"/>
  <c r="H1003" i="7"/>
  <c r="H940" i="6"/>
  <c r="H943" i="6"/>
  <c r="H939" i="6"/>
  <c r="H941" i="6"/>
  <c r="H942" i="6"/>
  <c r="H938" i="6"/>
  <c r="H692" i="7"/>
  <c r="H1721" i="6"/>
  <c r="H699" i="7"/>
  <c r="H635" i="6"/>
  <c r="H1394" i="7"/>
  <c r="H1397" i="7"/>
  <c r="H1392" i="7"/>
  <c r="H1393" i="7"/>
  <c r="H1395" i="7"/>
  <c r="H1396" i="7"/>
  <c r="H1398" i="7"/>
  <c r="H1391" i="7"/>
  <c r="H1276" i="6"/>
  <c r="H1279" i="6"/>
  <c r="H1283" i="6"/>
  <c r="H1277" i="6"/>
  <c r="H1280" i="6"/>
  <c r="H1278" i="6"/>
  <c r="H1281" i="6"/>
  <c r="H1282" i="6"/>
  <c r="H812" i="7"/>
  <c r="H813" i="7"/>
  <c r="H811" i="7"/>
  <c r="H2048" i="6"/>
  <c r="H2049" i="6"/>
  <c r="H2050" i="6"/>
  <c r="H1061" i="7"/>
  <c r="H1062" i="7"/>
  <c r="H1056" i="7"/>
  <c r="H1064" i="7"/>
  <c r="H1057" i="7"/>
  <c r="H1065" i="7"/>
  <c r="H1059" i="7"/>
  <c r="H1067" i="7"/>
  <c r="H1058" i="7"/>
  <c r="H1060" i="7"/>
  <c r="H1063" i="7"/>
  <c r="H1066" i="7"/>
  <c r="H1055" i="7"/>
  <c r="H980" i="6"/>
  <c r="H988" i="6"/>
  <c r="H983" i="6"/>
  <c r="H982" i="6"/>
  <c r="H984" i="6"/>
  <c r="H985" i="6"/>
  <c r="H986" i="6"/>
  <c r="H977" i="6"/>
  <c r="H987" i="6"/>
  <c r="H978" i="6"/>
  <c r="H989" i="6"/>
  <c r="H979" i="6"/>
  <c r="H981" i="6"/>
  <c r="H1102" i="7"/>
  <c r="H1100" i="7"/>
  <c r="H1101" i="7"/>
  <c r="H1103" i="7"/>
  <c r="H1104" i="7"/>
  <c r="H1099" i="7"/>
  <c r="H2021" i="6"/>
  <c r="H2016" i="6"/>
  <c r="H2017" i="6"/>
  <c r="H2018" i="6"/>
  <c r="H2020" i="6"/>
  <c r="H2019" i="6"/>
  <c r="H1380" i="7"/>
  <c r="H1264" i="6"/>
  <c r="H860" i="7"/>
  <c r="H861" i="7"/>
  <c r="H799" i="6"/>
  <c r="H800" i="6"/>
  <c r="H488" i="7"/>
  <c r="H486" i="7"/>
  <c r="H487" i="7"/>
  <c r="H490" i="7"/>
  <c r="H489" i="7"/>
  <c r="H1715" i="6"/>
  <c r="H1716" i="6"/>
  <c r="H1714" i="6"/>
  <c r="H1717" i="6"/>
  <c r="H1718" i="6"/>
  <c r="H944" i="7"/>
  <c r="H945" i="7"/>
  <c r="H885" i="6"/>
  <c r="H886" i="6"/>
  <c r="H1545" i="7"/>
  <c r="H1540" i="7"/>
  <c r="H1543" i="7"/>
  <c r="H1547" i="7"/>
  <c r="H1542" i="7"/>
  <c r="H1544" i="7"/>
  <c r="H1546" i="7"/>
  <c r="H1539" i="7"/>
  <c r="H1541" i="7"/>
  <c r="H1428" i="6"/>
  <c r="H1431" i="6"/>
  <c r="H1433" i="6"/>
  <c r="H1426" i="6"/>
  <c r="H1429" i="6"/>
  <c r="H1427" i="6"/>
  <c r="H1425" i="6"/>
  <c r="H1430" i="6"/>
  <c r="H1432" i="6"/>
  <c r="H618" i="7"/>
  <c r="H620" i="7"/>
  <c r="H617" i="7"/>
  <c r="H619" i="7"/>
  <c r="H616" i="7"/>
  <c r="H557" i="6"/>
  <c r="H553" i="6"/>
  <c r="H554" i="6"/>
  <c r="H555" i="6"/>
  <c r="H556" i="6"/>
  <c r="H997" i="7"/>
  <c r="H936" i="6"/>
  <c r="H359" i="7"/>
  <c r="H1766" i="6"/>
  <c r="H1418" i="7"/>
  <c r="H1417" i="7"/>
  <c r="H1311" i="6"/>
  <c r="H1310" i="6"/>
  <c r="H2115" i="6"/>
  <c r="H1751" i="7"/>
  <c r="H1651" i="6"/>
  <c r="H193" i="7"/>
  <c r="H194" i="7"/>
  <c r="H195" i="7"/>
  <c r="H191" i="7"/>
  <c r="H192" i="7"/>
  <c r="H170" i="6"/>
  <c r="H168" i="6"/>
  <c r="H166" i="6"/>
  <c r="H167" i="6"/>
  <c r="H169" i="6"/>
  <c r="H472" i="7"/>
  <c r="H425" i="6"/>
  <c r="H373" i="7"/>
  <c r="H370" i="7"/>
  <c r="H371" i="7"/>
  <c r="H372" i="7"/>
  <c r="H330" i="6"/>
  <c r="H328" i="6"/>
  <c r="H329" i="6"/>
  <c r="H331" i="6"/>
  <c r="H329" i="7"/>
  <c r="H293" i="6"/>
  <c r="H946" i="7"/>
  <c r="H947" i="7"/>
  <c r="H948" i="7"/>
  <c r="H887" i="6"/>
  <c r="H888" i="6"/>
  <c r="H889" i="6"/>
  <c r="H1365" i="7"/>
  <c r="H1250" i="6"/>
  <c r="H7" i="7"/>
  <c r="H6" i="7"/>
  <c r="H5" i="7"/>
  <c r="H3" i="6"/>
  <c r="H1984" i="7"/>
  <c r="H1926" i="6"/>
  <c r="H138" i="7"/>
  <c r="H139" i="7"/>
  <c r="H140" i="7"/>
  <c r="H141" i="7"/>
  <c r="H117" i="6"/>
  <c r="H119" i="6"/>
  <c r="H116" i="6"/>
  <c r="H118" i="6"/>
  <c r="H323" i="7"/>
  <c r="H301" i="7"/>
  <c r="H309" i="7"/>
  <c r="H317" i="7"/>
  <c r="H302" i="7"/>
  <c r="H310" i="7"/>
  <c r="H318" i="7"/>
  <c r="H296" i="7"/>
  <c r="H304" i="7"/>
  <c r="H312" i="7"/>
  <c r="H320" i="7"/>
  <c r="H297" i="7"/>
  <c r="H305" i="7"/>
  <c r="H313" i="7"/>
  <c r="H321" i="7"/>
  <c r="H298" i="7"/>
  <c r="H306" i="7"/>
  <c r="H314" i="7"/>
  <c r="H322" i="7"/>
  <c r="H299" i="7"/>
  <c r="H307" i="7"/>
  <c r="H315" i="7"/>
  <c r="H300" i="7"/>
  <c r="H308" i="7"/>
  <c r="H316" i="7"/>
  <c r="H303" i="7"/>
  <c r="H311" i="7"/>
  <c r="H319" i="7"/>
  <c r="H266" i="6"/>
  <c r="H274" i="6"/>
  <c r="H282" i="6"/>
  <c r="H261" i="6"/>
  <c r="H269" i="6"/>
  <c r="H277" i="6"/>
  <c r="H285" i="6"/>
  <c r="H268" i="6"/>
  <c r="H279" i="6"/>
  <c r="H260" i="6"/>
  <c r="H271" i="6"/>
  <c r="H281" i="6"/>
  <c r="H265" i="6"/>
  <c r="H280" i="6"/>
  <c r="H267" i="6"/>
  <c r="H283" i="6"/>
  <c r="H270" i="6"/>
  <c r="H284" i="6"/>
  <c r="H272" i="6"/>
  <c r="H286" i="6"/>
  <c r="H273" i="6"/>
  <c r="H287" i="6"/>
  <c r="H262" i="6"/>
  <c r="H275" i="6"/>
  <c r="H263" i="6"/>
  <c r="H276" i="6"/>
  <c r="H264" i="6"/>
  <c r="H278" i="6"/>
  <c r="H543" i="7"/>
  <c r="H551" i="7"/>
  <c r="H559" i="7"/>
  <c r="H545" i="7"/>
  <c r="H553" i="7"/>
  <c r="H546" i="7"/>
  <c r="H554" i="7"/>
  <c r="H547" i="7"/>
  <c r="H555" i="7"/>
  <c r="H548" i="7"/>
  <c r="H556" i="7"/>
  <c r="H550" i="7"/>
  <c r="H552" i="7"/>
  <c r="H558" i="7"/>
  <c r="H542" i="7"/>
  <c r="H544" i="7"/>
  <c r="H549" i="7"/>
  <c r="H557" i="7"/>
  <c r="H485" i="6"/>
  <c r="H493" i="6"/>
  <c r="H487" i="6"/>
  <c r="H496" i="6"/>
  <c r="H489" i="6"/>
  <c r="H498" i="6"/>
  <c r="H488" i="6"/>
  <c r="H490" i="6"/>
  <c r="H491" i="6"/>
  <c r="H492" i="6"/>
  <c r="H482" i="6"/>
  <c r="H494" i="6"/>
  <c r="H483" i="6"/>
  <c r="H495" i="6"/>
  <c r="H484" i="6"/>
  <c r="H486" i="6"/>
  <c r="H497" i="6"/>
  <c r="H499" i="6"/>
  <c r="H696" i="7"/>
  <c r="H698" i="7"/>
  <c r="H693" i="7"/>
  <c r="H694" i="7"/>
  <c r="H695" i="7"/>
  <c r="H697" i="7"/>
  <c r="H629" i="6"/>
  <c r="H630" i="6"/>
  <c r="H632" i="6"/>
  <c r="H633" i="6"/>
  <c r="H634" i="6"/>
  <c r="H631" i="6"/>
  <c r="H869" i="7"/>
  <c r="H868" i="7"/>
  <c r="H807" i="6"/>
  <c r="H806" i="6"/>
  <c r="H955" i="7"/>
  <c r="H951" i="7"/>
  <c r="H952" i="7"/>
  <c r="H953" i="7"/>
  <c r="H954" i="7"/>
  <c r="H892" i="6"/>
  <c r="H895" i="6"/>
  <c r="H894" i="6"/>
  <c r="H891" i="6"/>
  <c r="H893" i="6"/>
  <c r="H1032" i="7"/>
  <c r="H960" i="6"/>
  <c r="H1199" i="7"/>
  <c r="H1207" i="7"/>
  <c r="H1200" i="7"/>
  <c r="H1208" i="7"/>
  <c r="H1205" i="7"/>
  <c r="H1196" i="7"/>
  <c r="H1206" i="7"/>
  <c r="H1197" i="7"/>
  <c r="H1201" i="7"/>
  <c r="H1211" i="7"/>
  <c r="H1210" i="7"/>
  <c r="H1212" i="7"/>
  <c r="H1213" i="7"/>
  <c r="H1198" i="7"/>
  <c r="H1202" i="7"/>
  <c r="H1203" i="7"/>
  <c r="H1204" i="7"/>
  <c r="H1209" i="7"/>
  <c r="H1076" i="6"/>
  <c r="H1084" i="6"/>
  <c r="H1079" i="6"/>
  <c r="H1087" i="6"/>
  <c r="H1078" i="6"/>
  <c r="H1089" i="6"/>
  <c r="H1080" i="6"/>
  <c r="H1081" i="6"/>
  <c r="H1072" i="6"/>
  <c r="H1082" i="6"/>
  <c r="H1073" i="6"/>
  <c r="H1083" i="6"/>
  <c r="H1074" i="6"/>
  <c r="H1085" i="6"/>
  <c r="H1088" i="6"/>
  <c r="H1075" i="6"/>
  <c r="H1086" i="6"/>
  <c r="H1077" i="6"/>
  <c r="H1426" i="7"/>
  <c r="H1434" i="7"/>
  <c r="H1429" i="7"/>
  <c r="H1428" i="7"/>
  <c r="H1430" i="7"/>
  <c r="H1431" i="7"/>
  <c r="H1433" i="7"/>
  <c r="H1425" i="7"/>
  <c r="H1427" i="7"/>
  <c r="H1432" i="7"/>
  <c r="H1324" i="6"/>
  <c r="H1319" i="6"/>
  <c r="H1327" i="6"/>
  <c r="H1326" i="6"/>
  <c r="H1320" i="6"/>
  <c r="H1321" i="6"/>
  <c r="H1322" i="6"/>
  <c r="H1318" i="6"/>
  <c r="H1323" i="6"/>
  <c r="H1325" i="6"/>
  <c r="H1554" i="7"/>
  <c r="H1555" i="7"/>
  <c r="H1556" i="7"/>
  <c r="H1553" i="7"/>
  <c r="H1436" i="6"/>
  <c r="H1437" i="6"/>
  <c r="H1438" i="6"/>
  <c r="H1435" i="6"/>
  <c r="H1594" i="7"/>
  <c r="H1589" i="7"/>
  <c r="H1597" i="7"/>
  <c r="H1587" i="7"/>
  <c r="H1598" i="7"/>
  <c r="H1591" i="7"/>
  <c r="H1601" i="7"/>
  <c r="H1600" i="7"/>
  <c r="H1588" i="7"/>
  <c r="H1590" i="7"/>
  <c r="H1593" i="7"/>
  <c r="H1595" i="7"/>
  <c r="H1596" i="7"/>
  <c r="H1599" i="7"/>
  <c r="H1592" i="7"/>
  <c r="H1476" i="6"/>
  <c r="H1484" i="6"/>
  <c r="H1479" i="6"/>
  <c r="H1475" i="6"/>
  <c r="H1486" i="6"/>
  <c r="H1480" i="6"/>
  <c r="H1472" i="6"/>
  <c r="H1481" i="6"/>
  <c r="H1482" i="6"/>
  <c r="H1473" i="6"/>
  <c r="H1474" i="6"/>
  <c r="H1477" i="6"/>
  <c r="H1478" i="6"/>
  <c r="H1483" i="6"/>
  <c r="H1485" i="6"/>
  <c r="H1851" i="7"/>
  <c r="H1859" i="7"/>
  <c r="H1854" i="7"/>
  <c r="H1856" i="7"/>
  <c r="H1857" i="7"/>
  <c r="H1858" i="7"/>
  <c r="H1861" i="7"/>
  <c r="H1852" i="7"/>
  <c r="H1855" i="7"/>
  <c r="H1853" i="7"/>
  <c r="H1860" i="7"/>
  <c r="H1775" i="6"/>
  <c r="H1776" i="6"/>
  <c r="H1779" i="6"/>
  <c r="H1780" i="6"/>
  <c r="H1773" i="6"/>
  <c r="H1772" i="6"/>
  <c r="H1774" i="6"/>
  <c r="H1777" i="6"/>
  <c r="H1778" i="6"/>
  <c r="H1781" i="6"/>
  <c r="H1782" i="6"/>
  <c r="H1933" i="7"/>
  <c r="H1936" i="7"/>
  <c r="H1944" i="7"/>
  <c r="H1940" i="7"/>
  <c r="H1949" i="7"/>
  <c r="H1941" i="7"/>
  <c r="H1942" i="7"/>
  <c r="H1937" i="7"/>
  <c r="H1946" i="7"/>
  <c r="H1939" i="7"/>
  <c r="H1948" i="7"/>
  <c r="H1947" i="7"/>
  <c r="H1934" i="7"/>
  <c r="H1935" i="7"/>
  <c r="H1938" i="7"/>
  <c r="H1943" i="7"/>
  <c r="H1945" i="7"/>
  <c r="H1879" i="6"/>
  <c r="H1876" i="6"/>
  <c r="H1885" i="6"/>
  <c r="H1880" i="6"/>
  <c r="H1888" i="6"/>
  <c r="H1881" i="6"/>
  <c r="H1889" i="6"/>
  <c r="H1886" i="6"/>
  <c r="H1875" i="6"/>
  <c r="H1887" i="6"/>
  <c r="H1890" i="6"/>
  <c r="H1878" i="6"/>
  <c r="H1882" i="6"/>
  <c r="H1883" i="6"/>
  <c r="H1877" i="6"/>
  <c r="H1891" i="6"/>
  <c r="H1884" i="6"/>
  <c r="H1975" i="6"/>
  <c r="H1974" i="6"/>
  <c r="H2005" i="6"/>
  <c r="H2013" i="6"/>
  <c r="H2000" i="6"/>
  <c r="H2008" i="6"/>
  <c r="H2001" i="6"/>
  <c r="H2009" i="6"/>
  <c r="H2002" i="6"/>
  <c r="H2003" i="6"/>
  <c r="H2004" i="6"/>
  <c r="H2007" i="6"/>
  <c r="H2011" i="6"/>
  <c r="H2010" i="6"/>
  <c r="H2012" i="6"/>
  <c r="H2006" i="6"/>
  <c r="H2117" i="6"/>
  <c r="H2120" i="6"/>
  <c r="H2116" i="6"/>
  <c r="H2118" i="6"/>
  <c r="H2119" i="6"/>
  <c r="H70" i="7"/>
  <c r="H56" i="6"/>
  <c r="H206" i="7"/>
  <c r="H209" i="7"/>
  <c r="H207" i="7"/>
  <c r="H208" i="7"/>
  <c r="H1492" i="6"/>
  <c r="H1487" i="6"/>
  <c r="H1490" i="6"/>
  <c r="H1493" i="6"/>
  <c r="H1491" i="6"/>
  <c r="H1488" i="6"/>
  <c r="H1489" i="6"/>
  <c r="H292" i="7"/>
  <c r="H1149" i="6"/>
  <c r="H959" i="7"/>
  <c r="H960" i="7"/>
  <c r="H898" i="6"/>
  <c r="H899" i="6"/>
  <c r="H644" i="7"/>
  <c r="H645" i="7"/>
  <c r="H646" i="7"/>
  <c r="H1815" i="6"/>
  <c r="H1812" i="6"/>
  <c r="H1816" i="6"/>
  <c r="H1817" i="6"/>
  <c r="H1813" i="6"/>
  <c r="H1814" i="6"/>
  <c r="H1818" i="6"/>
  <c r="H537" i="7"/>
  <c r="H538" i="7"/>
  <c r="H539" i="7"/>
  <c r="H540" i="7"/>
  <c r="H477" i="6"/>
  <c r="H478" i="6"/>
  <c r="H480" i="6"/>
  <c r="H479" i="6"/>
  <c r="H1620" i="7"/>
  <c r="H1628" i="7"/>
  <c r="H1636" i="7"/>
  <c r="H1623" i="7"/>
  <c r="H1631" i="7"/>
  <c r="H1639" i="7"/>
  <c r="H1647" i="7"/>
  <c r="H1655" i="7"/>
  <c r="H1663" i="7"/>
  <c r="H1671" i="7"/>
  <c r="H1679" i="7"/>
  <c r="H1686" i="7"/>
  <c r="H1694" i="7"/>
  <c r="H1702" i="7"/>
  <c r="H1626" i="7"/>
  <c r="H1637" i="7"/>
  <c r="H1646" i="7"/>
  <c r="H1656" i="7"/>
  <c r="H1665" i="7"/>
  <c r="H1674" i="7"/>
  <c r="H1682" i="7"/>
  <c r="H1691" i="7"/>
  <c r="H1700" i="7"/>
  <c r="H1709" i="7"/>
  <c r="H1717" i="7"/>
  <c r="H1725" i="7"/>
  <c r="H1733" i="7"/>
  <c r="H1741" i="7"/>
  <c r="H1749" i="7"/>
  <c r="H1630" i="7"/>
  <c r="H1641" i="7"/>
  <c r="H1650" i="7"/>
  <c r="H1659" i="7"/>
  <c r="H1668" i="7"/>
  <c r="H1677" i="7"/>
  <c r="H1685" i="7"/>
  <c r="H1695" i="7"/>
  <c r="H1704" i="7"/>
  <c r="H1712" i="7"/>
  <c r="H1720" i="7"/>
  <c r="H1728" i="7"/>
  <c r="H1736" i="7"/>
  <c r="H1744" i="7"/>
  <c r="H1629" i="7"/>
  <c r="H1643" i="7"/>
  <c r="H1654" i="7"/>
  <c r="H1667" i="7"/>
  <c r="H1690" i="7"/>
  <c r="H1703" i="7"/>
  <c r="H1714" i="7"/>
  <c r="H1724" i="7"/>
  <c r="H1735" i="7"/>
  <c r="H1746" i="7"/>
  <c r="H1618" i="7"/>
  <c r="H1632" i="7"/>
  <c r="H1644" i="7"/>
  <c r="H1657" i="7"/>
  <c r="H1669" i="7"/>
  <c r="H1680" i="7"/>
  <c r="H1692" i="7"/>
  <c r="H1705" i="7"/>
  <c r="H1715" i="7"/>
  <c r="H1726" i="7"/>
  <c r="H1737" i="7"/>
  <c r="H1747" i="7"/>
  <c r="H1619" i="7"/>
  <c r="H1633" i="7"/>
  <c r="H1645" i="7"/>
  <c r="H1658" i="7"/>
  <c r="H1670" i="7"/>
  <c r="H1681" i="7"/>
  <c r="H1693" i="7"/>
  <c r="H1706" i="7"/>
  <c r="H1716" i="7"/>
  <c r="H1727" i="7"/>
  <c r="H1738" i="7"/>
  <c r="H1748" i="7"/>
  <c r="H1622" i="7"/>
  <c r="H1635" i="7"/>
  <c r="H1649" i="7"/>
  <c r="H1661" i="7"/>
  <c r="H1673" i="7"/>
  <c r="H1684" i="7"/>
  <c r="H1697" i="7"/>
  <c r="H1708" i="7"/>
  <c r="H1719" i="7"/>
  <c r="H1730" i="7"/>
  <c r="H1740" i="7"/>
  <c r="H1624" i="7"/>
  <c r="H1638" i="7"/>
  <c r="H1651" i="7"/>
  <c r="H1662" i="7"/>
  <c r="H1675" i="7"/>
  <c r="H1687" i="7"/>
  <c r="H1698" i="7"/>
  <c r="H1710" i="7"/>
  <c r="H1721" i="7"/>
  <c r="H1731" i="7"/>
  <c r="H1742" i="7"/>
  <c r="H1625" i="7"/>
  <c r="H1640" i="7"/>
  <c r="H1652" i="7"/>
  <c r="H1664" i="7"/>
  <c r="H1676" i="7"/>
  <c r="H1688" i="7"/>
  <c r="H1699" i="7"/>
  <c r="H1711" i="7"/>
  <c r="H1722" i="7"/>
  <c r="H1732" i="7"/>
  <c r="H1743" i="7"/>
  <c r="H1627" i="7"/>
  <c r="H1642" i="7"/>
  <c r="H1653" i="7"/>
  <c r="H1666" i="7"/>
  <c r="H1678" i="7"/>
  <c r="H1689" i="7"/>
  <c r="H1701" i="7"/>
  <c r="H1713" i="7"/>
  <c r="H1723" i="7"/>
  <c r="H1734" i="7"/>
  <c r="H1745" i="7"/>
  <c r="H1696" i="7"/>
  <c r="H1707" i="7"/>
  <c r="H1621" i="7"/>
  <c r="H1718" i="7"/>
  <c r="H1634" i="7"/>
  <c r="H1729" i="7"/>
  <c r="H1648" i="7"/>
  <c r="H1739" i="7"/>
  <c r="H1660" i="7"/>
  <c r="H1672" i="7"/>
  <c r="H1683" i="7"/>
  <c r="H1516" i="6"/>
  <c r="H1524" i="6"/>
  <c r="H1532" i="6"/>
  <c r="H1540" i="6"/>
  <c r="H1548" i="6"/>
  <c r="H1556" i="6"/>
  <c r="H1564" i="6"/>
  <c r="H1572" i="6"/>
  <c r="H1580" i="6"/>
  <c r="H1588" i="6"/>
  <c r="H1596" i="6"/>
  <c r="H1604" i="6"/>
  <c r="H1612" i="6"/>
  <c r="H1620" i="6"/>
  <c r="H1628" i="6"/>
  <c r="H1636" i="6"/>
  <c r="H1644" i="6"/>
  <c r="H1519" i="6"/>
  <c r="H1527" i="6"/>
  <c r="H1535" i="6"/>
  <c r="H1543" i="6"/>
  <c r="H1551" i="6"/>
  <c r="H1559" i="6"/>
  <c r="H1567" i="6"/>
  <c r="H1575" i="6"/>
  <c r="H1583" i="6"/>
  <c r="H1591" i="6"/>
  <c r="H1599" i="6"/>
  <c r="H1607" i="6"/>
  <c r="H1615" i="6"/>
  <c r="H1623" i="6"/>
  <c r="H1631" i="6"/>
  <c r="H1639" i="6"/>
  <c r="H1647" i="6"/>
  <c r="H1518" i="6"/>
  <c r="H1529" i="6"/>
  <c r="H1539" i="6"/>
  <c r="H1550" i="6"/>
  <c r="H1561" i="6"/>
  <c r="H1571" i="6"/>
  <c r="H1582" i="6"/>
  <c r="H1593" i="6"/>
  <c r="H1603" i="6"/>
  <c r="H1614" i="6"/>
  <c r="H1625" i="6"/>
  <c r="H1635" i="6"/>
  <c r="H1646" i="6"/>
  <c r="H1522" i="6"/>
  <c r="H1533" i="6"/>
  <c r="H1544" i="6"/>
  <c r="H1554" i="6"/>
  <c r="H1565" i="6"/>
  <c r="H1576" i="6"/>
  <c r="H1586" i="6"/>
  <c r="H1597" i="6"/>
  <c r="H1608" i="6"/>
  <c r="H1618" i="6"/>
  <c r="H1629" i="6"/>
  <c r="H1640" i="6"/>
  <c r="H1546" i="6"/>
  <c r="H1568" i="6"/>
  <c r="H1589" i="6"/>
  <c r="H1523" i="6"/>
  <c r="H1534" i="6"/>
  <c r="H1545" i="6"/>
  <c r="H1555" i="6"/>
  <c r="H1566" i="6"/>
  <c r="H1577" i="6"/>
  <c r="H1587" i="6"/>
  <c r="H1598" i="6"/>
  <c r="H1609" i="6"/>
  <c r="H1619" i="6"/>
  <c r="H1630" i="6"/>
  <c r="H1641" i="6"/>
  <c r="H1525" i="6"/>
  <c r="H1536" i="6"/>
  <c r="H1557" i="6"/>
  <c r="H1578" i="6"/>
  <c r="H1537" i="6"/>
  <c r="H1558" i="6"/>
  <c r="H1517" i="6"/>
  <c r="H1538" i="6"/>
  <c r="H1560" i="6"/>
  <c r="H1581" i="6"/>
  <c r="H1601" i="6"/>
  <c r="H1617" i="6"/>
  <c r="H1634" i="6"/>
  <c r="H1622" i="6"/>
  <c r="H1569" i="6"/>
  <c r="H1606" i="6"/>
  <c r="H1624" i="6"/>
  <c r="H1520" i="6"/>
  <c r="H1541" i="6"/>
  <c r="H1562" i="6"/>
  <c r="H1584" i="6"/>
  <c r="H1602" i="6"/>
  <c r="H1621" i="6"/>
  <c r="H1637" i="6"/>
  <c r="H1521" i="6"/>
  <c r="H1542" i="6"/>
  <c r="H1585" i="6"/>
  <c r="H1605" i="6"/>
  <c r="H1638" i="6"/>
  <c r="H1547" i="6"/>
  <c r="H1590" i="6"/>
  <c r="H1563" i="6"/>
  <c r="H1642" i="6"/>
  <c r="H1526" i="6"/>
  <c r="H1528" i="6"/>
  <c r="H1549" i="6"/>
  <c r="H1570" i="6"/>
  <c r="H1592" i="6"/>
  <c r="H1610" i="6"/>
  <c r="H1626" i="6"/>
  <c r="H1643" i="6"/>
  <c r="H1553" i="6"/>
  <c r="H1613" i="6"/>
  <c r="H1648" i="6"/>
  <c r="H1579" i="6"/>
  <c r="H1600" i="6"/>
  <c r="H1616" i="6"/>
  <c r="H1633" i="6"/>
  <c r="H1649" i="6"/>
  <c r="H1530" i="6"/>
  <c r="H1552" i="6"/>
  <c r="H1573" i="6"/>
  <c r="H1594" i="6"/>
  <c r="H1611" i="6"/>
  <c r="H1627" i="6"/>
  <c r="H1645" i="6"/>
  <c r="H1531" i="6"/>
  <c r="H1574" i="6"/>
  <c r="H1595" i="6"/>
  <c r="H1632" i="6"/>
  <c r="H909" i="7"/>
  <c r="H908" i="7"/>
  <c r="H1460" i="6"/>
  <c r="H1461" i="6"/>
  <c r="H864" i="7"/>
  <c r="H865" i="7"/>
  <c r="H866" i="7"/>
  <c r="H867" i="7"/>
  <c r="H863" i="7"/>
  <c r="H802" i="6"/>
  <c r="H804" i="6"/>
  <c r="H805" i="6"/>
  <c r="H801" i="6"/>
  <c r="H803" i="6"/>
  <c r="H1130" i="7"/>
  <c r="H1125" i="7"/>
  <c r="H1133" i="7"/>
  <c r="H1134" i="7"/>
  <c r="H1135" i="7"/>
  <c r="H1126" i="7"/>
  <c r="H1136" i="7"/>
  <c r="H1127" i="7"/>
  <c r="H1128" i="7"/>
  <c r="H1129" i="7"/>
  <c r="H1131" i="7"/>
  <c r="H1132" i="7"/>
  <c r="H2101" i="6"/>
  <c r="H2096" i="6"/>
  <c r="H2104" i="6"/>
  <c r="H2105" i="6"/>
  <c r="H2097" i="6"/>
  <c r="H2103" i="6"/>
  <c r="H2094" i="6"/>
  <c r="H2098" i="6"/>
  <c r="H2099" i="6"/>
  <c r="H2100" i="6"/>
  <c r="H2095" i="6"/>
  <c r="H2102" i="6"/>
  <c r="H1954" i="6"/>
  <c r="H858" i="7"/>
  <c r="H859" i="7"/>
  <c r="H797" i="6"/>
  <c r="H798" i="6"/>
  <c r="H1375" i="7"/>
  <c r="H2082" i="6"/>
  <c r="H1138" i="7"/>
  <c r="H1025" i="6"/>
  <c r="H622" i="7"/>
  <c r="H559" i="6"/>
  <c r="H1757" i="7"/>
  <c r="H1756" i="7"/>
  <c r="H1657" i="6"/>
  <c r="H1656" i="6"/>
  <c r="H766" i="7"/>
  <c r="H704" i="6"/>
  <c r="H1514" i="7"/>
  <c r="H1512" i="7"/>
  <c r="H1516" i="7"/>
  <c r="H1513" i="7"/>
  <c r="H1515" i="7"/>
  <c r="H1517" i="7"/>
  <c r="H1412" i="6"/>
  <c r="H1411" i="6"/>
  <c r="H1413" i="6"/>
  <c r="H1408" i="6"/>
  <c r="H1409" i="6"/>
  <c r="H1410" i="6"/>
  <c r="H1840" i="7"/>
  <c r="H1754" i="6"/>
  <c r="H54" i="7"/>
  <c r="H55" i="7"/>
  <c r="H56" i="7"/>
  <c r="H45" i="6"/>
  <c r="H44" i="6"/>
  <c r="H46" i="6"/>
  <c r="H186" i="7"/>
  <c r="H164" i="6"/>
  <c r="H365" i="7"/>
  <c r="H366" i="7"/>
  <c r="H367" i="7"/>
  <c r="H325" i="6"/>
  <c r="H326" i="6"/>
  <c r="H327" i="6"/>
  <c r="H702" i="7"/>
  <c r="H638" i="6"/>
  <c r="H509" i="7"/>
  <c r="H510" i="7"/>
  <c r="H1029" i="6"/>
  <c r="H1030" i="6"/>
  <c r="H817" i="7"/>
  <c r="H1031" i="6"/>
  <c r="H1374" i="7"/>
  <c r="H1259" i="6"/>
  <c r="H852" i="7"/>
  <c r="H853" i="7"/>
  <c r="H851" i="7"/>
  <c r="H791" i="6"/>
  <c r="H790" i="6"/>
  <c r="H792" i="6"/>
  <c r="H1415" i="7"/>
  <c r="H1308" i="6"/>
  <c r="I3" i="6" l="1"/>
  <c r="J3" i="6" s="1"/>
  <c r="I2010" i="7"/>
  <c r="J2010" i="7" s="1"/>
  <c r="B3082" i="1" s="1"/>
  <c r="I1029" i="6"/>
  <c r="J1029" i="6" s="1"/>
  <c r="I6" i="7"/>
  <c r="J6" i="7" s="1"/>
  <c r="I44" i="6"/>
  <c r="J44" i="6" s="1"/>
  <c r="I1657" i="6"/>
  <c r="J1657" i="6" s="1"/>
  <c r="I2095" i="6"/>
  <c r="J2095" i="6" s="1"/>
  <c r="I801" i="6"/>
  <c r="J801" i="6" s="1"/>
  <c r="I792" i="6"/>
  <c r="J792" i="6" s="1"/>
  <c r="I327" i="6"/>
  <c r="J327" i="6" s="1"/>
  <c r="I46" i="6"/>
  <c r="J46" i="6" s="1"/>
  <c r="I1413" i="6"/>
  <c r="J1413" i="6" s="1"/>
  <c r="I1594" i="6"/>
  <c r="J1594" i="6" s="1"/>
  <c r="I750" i="7"/>
  <c r="J750" i="7" s="1"/>
  <c r="I1507" i="7"/>
  <c r="J1507" i="7" s="1"/>
  <c r="I1052" i="7"/>
  <c r="J1052" i="7" s="1"/>
  <c r="I1586" i="7"/>
  <c r="J1586" i="7" s="1"/>
  <c r="I5" i="7"/>
  <c r="J5" i="7" s="1"/>
  <c r="I2" i="7"/>
  <c r="J2" i="7" s="1"/>
  <c r="I54" i="7"/>
  <c r="J54" i="7" s="1"/>
  <c r="I55" i="7"/>
  <c r="J55" i="7" s="1"/>
  <c r="I1415" i="7"/>
  <c r="J1415" i="7" s="1"/>
  <c r="I1374" i="7"/>
  <c r="J1374" i="7" s="1"/>
  <c r="I702" i="7"/>
  <c r="J702" i="7" s="1"/>
  <c r="I186" i="7"/>
  <c r="J186" i="7" s="1"/>
  <c r="I851" i="7"/>
  <c r="J851" i="7" s="1"/>
  <c r="I367" i="7"/>
  <c r="J367" i="7" s="1"/>
  <c r="I56" i="7"/>
  <c r="J56" i="7" s="1"/>
  <c r="I2094" i="6"/>
  <c r="J2094" i="6" s="1"/>
  <c r="I1133" i="7"/>
  <c r="J1133" i="7" s="1"/>
  <c r="I909" i="7"/>
  <c r="J909" i="7" s="1"/>
  <c r="I1584" i="6"/>
  <c r="J1584" i="6" s="1"/>
  <c r="I1523" i="6"/>
  <c r="J1523" i="6" s="1"/>
  <c r="I1623" i="6"/>
  <c r="J1623" i="6" s="1"/>
  <c r="I1672" i="7"/>
  <c r="J1672" i="7" s="1"/>
  <c r="I1742" i="7"/>
  <c r="J1742" i="7" s="1"/>
  <c r="I1633" i="7"/>
  <c r="J1633" i="7" s="1"/>
  <c r="I1685" i="7"/>
  <c r="J1685" i="7" s="1"/>
  <c r="I1579" i="6"/>
  <c r="J1579" i="6" s="1"/>
  <c r="I1537" i="6"/>
  <c r="J1537" i="6" s="1"/>
  <c r="I1646" i="6"/>
  <c r="J1646" i="6" s="1"/>
  <c r="I1564" i="6"/>
  <c r="J1564" i="6" s="1"/>
  <c r="I1711" i="7"/>
  <c r="J1711" i="7" s="1"/>
  <c r="I1684" i="7"/>
  <c r="J1684" i="7" s="1"/>
  <c r="I1749" i="7"/>
  <c r="J1749" i="7" s="1"/>
  <c r="I1514" i="7"/>
  <c r="J1514" i="7" s="1"/>
  <c r="I622" i="7"/>
  <c r="J622" i="7" s="1"/>
  <c r="I858" i="7"/>
  <c r="J858" i="7" s="1"/>
  <c r="I1131" i="7"/>
  <c r="J1131" i="7" s="1"/>
  <c r="I863" i="7"/>
  <c r="J863" i="7" s="1"/>
  <c r="I1570" i="6"/>
  <c r="J1570" i="6" s="1"/>
  <c r="I1634" i="6"/>
  <c r="J1634" i="6" s="1"/>
  <c r="I1597" i="6"/>
  <c r="J1597" i="6" s="1"/>
  <c r="I1628" i="6"/>
  <c r="J1628" i="6" s="1"/>
  <c r="I1678" i="7"/>
  <c r="J1678" i="7" s="1"/>
  <c r="I1651" i="7"/>
  <c r="J1651" i="7" s="1"/>
  <c r="I1680" i="7"/>
  <c r="J1680" i="7" s="1"/>
  <c r="I1682" i="7"/>
  <c r="J1682" i="7" s="1"/>
  <c r="I2104" i="6"/>
  <c r="J2104" i="6" s="1"/>
  <c r="I1531" i="6"/>
  <c r="J1531" i="6" s="1"/>
  <c r="I1525" i="6"/>
  <c r="J1525" i="6" s="1"/>
  <c r="I1554" i="6"/>
  <c r="J1554" i="6" s="1"/>
  <c r="I1596" i="6"/>
  <c r="J1596" i="6" s="1"/>
  <c r="I1532" i="6"/>
  <c r="J1532" i="6" s="1"/>
  <c r="I1729" i="7"/>
  <c r="J1729" i="7" s="1"/>
  <c r="I1723" i="7"/>
  <c r="J1723" i="7" s="1"/>
  <c r="I1840" i="7"/>
  <c r="J1840" i="7" s="1"/>
  <c r="I1515" i="7"/>
  <c r="J1515" i="7" s="1"/>
  <c r="I1375" i="7"/>
  <c r="J1375" i="7" s="1"/>
  <c r="I1649" i="6"/>
  <c r="J1649" i="6" s="1"/>
  <c r="I1643" i="6"/>
  <c r="J1643" i="6" s="1"/>
  <c r="I1642" i="6"/>
  <c r="J1642" i="6" s="1"/>
  <c r="I1521" i="6"/>
  <c r="J1521" i="6" s="1"/>
  <c r="I1640" i="6"/>
  <c r="J1640" i="6" s="1"/>
  <c r="I1591" i="6"/>
  <c r="J1591" i="6" s="1"/>
  <c r="I1527" i="6"/>
  <c r="J1527" i="6" s="1"/>
  <c r="I1637" i="7"/>
  <c r="J1637" i="7" s="1"/>
  <c r="B674" i="1" s="1"/>
  <c r="I1624" i="6"/>
  <c r="J1624" i="6" s="1"/>
  <c r="I1566" i="6"/>
  <c r="J1566" i="6" s="1"/>
  <c r="I1518" i="6"/>
  <c r="J1518" i="6" s="1"/>
  <c r="I1031" i="6"/>
  <c r="J1031" i="6" s="1"/>
  <c r="I1687" i="7"/>
  <c r="J1687" i="7" s="1"/>
  <c r="I1136" i="7"/>
  <c r="J1136" i="7" s="1"/>
  <c r="I864" i="7"/>
  <c r="J864" i="7" s="1"/>
  <c r="I1560" i="6"/>
  <c r="J1560" i="6" s="1"/>
  <c r="I1603" i="6"/>
  <c r="J1603" i="6" s="1"/>
  <c r="I1638" i="6"/>
  <c r="J1638" i="6" s="1"/>
  <c r="I1609" i="6"/>
  <c r="J1609" i="6" s="1"/>
  <c r="I1561" i="6"/>
  <c r="J1561" i="6" s="1"/>
  <c r="I1559" i="6"/>
  <c r="J1559" i="6" s="1"/>
  <c r="I1707" i="7"/>
  <c r="J1707" i="7" s="1"/>
  <c r="I1727" i="7"/>
  <c r="J1727" i="7" s="1"/>
  <c r="I1724" i="7"/>
  <c r="J1724" i="7" s="1"/>
  <c r="I1629" i="7"/>
  <c r="J1629" i="7" s="1"/>
  <c r="I1694" i="7"/>
  <c r="J1694" i="7" s="1"/>
  <c r="I477" i="6"/>
  <c r="J477" i="6" s="1"/>
  <c r="I2004" i="6"/>
  <c r="J2004" i="6" s="1"/>
  <c r="I1878" i="6"/>
  <c r="J1878" i="6" s="1"/>
  <c r="I1777" i="6"/>
  <c r="J1777" i="6" s="1"/>
  <c r="I510" i="7"/>
  <c r="J510" i="7" s="1"/>
  <c r="I366" i="7"/>
  <c r="J366" i="7" s="1"/>
  <c r="I1411" i="6"/>
  <c r="J1411" i="6" s="1"/>
  <c r="I704" i="6"/>
  <c r="J704" i="6" s="1"/>
  <c r="I1025" i="6"/>
  <c r="J1025" i="6" s="1"/>
  <c r="I1954" i="6"/>
  <c r="J1954" i="6" s="1"/>
  <c r="I2103" i="6"/>
  <c r="J2103" i="6" s="1"/>
  <c r="I1129" i="7"/>
  <c r="J1129" i="7" s="1"/>
  <c r="I1125" i="7"/>
  <c r="J1125" i="7" s="1"/>
  <c r="I867" i="7"/>
  <c r="J867" i="7" s="1"/>
  <c r="I1632" i="6"/>
  <c r="J1632" i="6" s="1"/>
  <c r="I1573" i="6"/>
  <c r="J1573" i="6" s="1"/>
  <c r="I1648" i="6"/>
  <c r="J1648" i="6" s="1"/>
  <c r="I1549" i="6"/>
  <c r="J1549" i="6" s="1"/>
  <c r="I1605" i="6"/>
  <c r="J1605" i="6" s="1"/>
  <c r="I1562" i="6"/>
  <c r="J1562" i="6" s="1"/>
  <c r="I1617" i="6"/>
  <c r="J1617" i="6" s="1"/>
  <c r="I1578" i="6"/>
  <c r="J1578" i="6" s="1"/>
  <c r="I1598" i="6"/>
  <c r="J1598" i="6" s="1"/>
  <c r="I1589" i="6"/>
  <c r="J1589" i="6" s="1"/>
  <c r="I1586" i="6"/>
  <c r="J1586" i="6" s="1"/>
  <c r="I1635" i="6"/>
  <c r="J1635" i="6" s="1"/>
  <c r="I1550" i="6"/>
  <c r="J1550" i="6" s="1"/>
  <c r="I1615" i="6"/>
  <c r="J1615" i="6" s="1"/>
  <c r="I1551" i="6"/>
  <c r="J1551" i="6" s="1"/>
  <c r="I1620" i="6"/>
  <c r="J1620" i="6" s="1"/>
  <c r="I1556" i="6"/>
  <c r="J1556" i="6" s="1"/>
  <c r="I1660" i="7"/>
  <c r="J1660" i="7" s="1"/>
  <c r="I1696" i="7"/>
  <c r="J1696" i="7" s="1"/>
  <c r="I1666" i="7"/>
  <c r="J1666" i="7" s="1"/>
  <c r="I1699" i="7"/>
  <c r="J1699" i="7" s="1"/>
  <c r="I1731" i="7"/>
  <c r="J1731" i="7" s="1"/>
  <c r="I1638" i="7"/>
  <c r="J1638" i="7" s="1"/>
  <c r="I1673" i="7"/>
  <c r="J1673" i="7" s="1"/>
  <c r="I1716" i="7"/>
  <c r="J1716" i="7" s="1"/>
  <c r="I1619" i="7"/>
  <c r="J1619" i="7" s="1"/>
  <c r="I1669" i="7"/>
  <c r="J1669" i="7" s="1"/>
  <c r="I1714" i="7"/>
  <c r="J1714" i="7" s="1"/>
  <c r="I1744" i="7"/>
  <c r="J1744" i="7" s="1"/>
  <c r="I1677" i="7"/>
  <c r="J1677" i="7" s="1"/>
  <c r="I1741" i="7"/>
  <c r="J1741" i="7" s="1"/>
  <c r="I1674" i="7"/>
  <c r="J1674" i="7" s="1"/>
  <c r="I1686" i="7"/>
  <c r="J1686" i="7" s="1"/>
  <c r="I1623" i="7"/>
  <c r="J1623" i="7" s="1"/>
  <c r="I540" i="7"/>
  <c r="J540" i="7" s="1"/>
  <c r="I1816" i="6"/>
  <c r="J1816" i="6" s="1"/>
  <c r="I644" i="7"/>
  <c r="J644" i="7" s="1"/>
  <c r="I1489" i="6"/>
  <c r="J1489" i="6" s="1"/>
  <c r="I2119" i="6"/>
  <c r="J2119" i="6" s="1"/>
  <c r="I2003" i="6"/>
  <c r="J2003" i="6" s="1"/>
  <c r="I1890" i="6"/>
  <c r="J1890" i="6" s="1"/>
  <c r="I1885" i="6"/>
  <c r="J1885" i="6" s="1"/>
  <c r="I1947" i="7"/>
  <c r="J1947" i="7" s="1"/>
  <c r="I1940" i="7"/>
  <c r="J1940" i="7" s="1"/>
  <c r="I1774" i="6"/>
  <c r="J1774" i="6" s="1"/>
  <c r="I1853" i="7"/>
  <c r="J1853" i="7" s="1"/>
  <c r="I1859" i="7"/>
  <c r="J1859" i="7" s="1"/>
  <c r="I1482" i="6"/>
  <c r="J1482" i="6" s="1"/>
  <c r="I1476" i="6"/>
  <c r="J1476" i="6" s="1"/>
  <c r="I1600" i="7"/>
  <c r="J1600" i="7" s="1"/>
  <c r="I1435" i="6"/>
  <c r="J1435" i="6" s="1"/>
  <c r="I1325" i="6"/>
  <c r="J1325" i="6" s="1"/>
  <c r="I1319" i="6"/>
  <c r="J1319" i="6" s="1"/>
  <c r="I1428" i="7"/>
  <c r="J1428" i="7" s="1"/>
  <c r="I1085" i="6"/>
  <c r="J1085" i="6" s="1"/>
  <c r="I1089" i="6"/>
  <c r="J1089" i="6" s="1"/>
  <c r="I1203" i="7"/>
  <c r="J1203" i="7" s="1"/>
  <c r="I1197" i="7"/>
  <c r="J1197" i="7" s="1"/>
  <c r="I960" i="6"/>
  <c r="J960" i="6" s="1"/>
  <c r="I953" i="7"/>
  <c r="J953" i="7" s="1"/>
  <c r="I631" i="6"/>
  <c r="J631" i="6" s="1"/>
  <c r="I694" i="7"/>
  <c r="J694" i="7" s="1"/>
  <c r="I495" i="6"/>
  <c r="J495" i="6" s="1"/>
  <c r="I498" i="6"/>
  <c r="J498" i="6" s="1"/>
  <c r="I544" i="7"/>
  <c r="J544" i="7" s="1"/>
  <c r="I547" i="7"/>
  <c r="J547" i="7" s="1"/>
  <c r="I278" i="6"/>
  <c r="J278" i="6" s="1"/>
  <c r="I286" i="6"/>
  <c r="J286" i="6" s="1"/>
  <c r="I281" i="6"/>
  <c r="J281" i="6" s="1"/>
  <c r="I261" i="6"/>
  <c r="J261" i="6" s="1"/>
  <c r="I308" i="7"/>
  <c r="J308" i="7" s="1"/>
  <c r="I298" i="7"/>
  <c r="J298" i="7" s="1"/>
  <c r="I296" i="7"/>
  <c r="J296" i="7" s="1"/>
  <c r="I118" i="6"/>
  <c r="J118" i="6" s="1"/>
  <c r="I1926" i="6"/>
  <c r="J1926" i="6" s="1"/>
  <c r="I889" i="6"/>
  <c r="J889" i="6" s="1"/>
  <c r="I331" i="6"/>
  <c r="J331" i="6" s="1"/>
  <c r="I425" i="6"/>
  <c r="J425" i="6" s="1"/>
  <c r="I191" i="7"/>
  <c r="J191" i="7" s="1"/>
  <c r="I1310" i="6"/>
  <c r="J1310" i="6" s="1"/>
  <c r="I556" i="6"/>
  <c r="J556" i="6" s="1"/>
  <c r="I620" i="7"/>
  <c r="J620" i="7" s="1"/>
  <c r="I1433" i="6"/>
  <c r="J1433" i="6" s="1"/>
  <c r="I1547" i="7"/>
  <c r="J1547" i="7" s="1"/>
  <c r="I1718" i="6"/>
  <c r="J1718" i="6" s="1"/>
  <c r="I486" i="7"/>
  <c r="J486" i="7" s="1"/>
  <c r="I2019" i="6"/>
  <c r="J2019" i="6" s="1"/>
  <c r="I1103" i="7"/>
  <c r="J1103" i="7" s="1"/>
  <c r="I987" i="6"/>
  <c r="J987" i="6" s="1"/>
  <c r="I980" i="6"/>
  <c r="J980" i="6" s="1"/>
  <c r="I1065" i="7"/>
  <c r="J1065" i="7" s="1"/>
  <c r="I2048" i="6"/>
  <c r="J2048" i="6" s="1"/>
  <c r="I1277" i="6"/>
  <c r="J1277" i="6" s="1"/>
  <c r="I1393" i="7"/>
  <c r="J1393" i="7" s="1"/>
  <c r="I938" i="6"/>
  <c r="J938" i="6" s="1"/>
  <c r="I1001" i="7"/>
  <c r="J1001" i="7" s="1"/>
  <c r="I73" i="6"/>
  <c r="J73" i="6" s="1"/>
  <c r="I68" i="6"/>
  <c r="J68" i="6" s="1"/>
  <c r="I58" i="6"/>
  <c r="J58" i="6" s="1"/>
  <c r="I76" i="7"/>
  <c r="J76" i="7" s="1"/>
  <c r="I81" i="7"/>
  <c r="J81" i="7" s="1"/>
  <c r="I188" i="6"/>
  <c r="J188" i="6" s="1"/>
  <c r="I193" i="6"/>
  <c r="J193" i="6" s="1"/>
  <c r="I223" i="7"/>
  <c r="J223" i="7" s="1"/>
  <c r="I219" i="7"/>
  <c r="J219" i="7" s="1"/>
  <c r="I1996" i="6"/>
  <c r="J1996" i="6" s="1"/>
  <c r="I1874" i="6"/>
  <c r="J1874" i="6" s="1"/>
  <c r="I1469" i="6"/>
  <c r="J1469" i="6" s="1"/>
  <c r="I1584" i="7"/>
  <c r="J1584" i="7" s="1"/>
  <c r="I1313" i="6"/>
  <c r="J1313" i="6" s="1"/>
  <c r="I1421" i="7"/>
  <c r="J1421" i="7" s="1"/>
  <c r="I1367" i="7"/>
  <c r="J1367" i="7" s="1"/>
  <c r="I1148" i="6"/>
  <c r="J1148" i="6" s="1"/>
  <c r="I1043" i="6"/>
  <c r="J1043" i="6" s="1"/>
  <c r="I1061" i="6"/>
  <c r="J1061" i="6" s="1"/>
  <c r="I1037" i="6"/>
  <c r="J1037" i="6" s="1"/>
  <c r="I1060" i="6"/>
  <c r="J1060" i="6" s="1"/>
  <c r="I1158" i="7"/>
  <c r="J1158" i="7" s="1"/>
  <c r="I1178" i="7"/>
  <c r="J1178" i="7" s="1"/>
  <c r="I1147" i="7"/>
  <c r="J1147" i="7" s="1"/>
  <c r="I1159" i="7"/>
  <c r="J1159" i="7" s="1"/>
  <c r="I1180" i="7"/>
  <c r="J1180" i="7" s="1"/>
  <c r="I950" i="7"/>
  <c r="J950" i="7" s="1"/>
  <c r="I777" i="6"/>
  <c r="J777" i="6" s="1"/>
  <c r="I778" i="6"/>
  <c r="J778" i="6" s="1"/>
  <c r="I841" i="7"/>
  <c r="J841" i="7" s="1"/>
  <c r="I836" i="7"/>
  <c r="J836" i="7" s="1"/>
  <c r="I633" i="7"/>
  <c r="J633" i="7" s="1"/>
  <c r="I470" i="6"/>
  <c r="J470" i="6" s="1"/>
  <c r="I462" i="6"/>
  <c r="J462" i="6" s="1"/>
  <c r="I536" i="7"/>
  <c r="J536" i="7" s="1"/>
  <c r="I522" i="7"/>
  <c r="J522" i="7" s="1"/>
  <c r="I295" i="7"/>
  <c r="J295" i="7" s="1"/>
  <c r="I113" i="6"/>
  <c r="J113" i="6" s="1"/>
  <c r="I108" i="6"/>
  <c r="J108" i="6" s="1"/>
  <c r="I120" i="7"/>
  <c r="J120" i="7" s="1"/>
  <c r="I124" i="7"/>
  <c r="J124" i="7" s="1"/>
  <c r="I129" i="7"/>
  <c r="J129" i="7" s="1"/>
  <c r="I1956" i="7"/>
  <c r="J1956" i="7" s="1"/>
  <c r="I716" i="7"/>
  <c r="J716" i="7" s="1"/>
  <c r="I212" i="7"/>
  <c r="J212" i="7" s="1"/>
  <c r="I147" i="7"/>
  <c r="J147" i="7" s="1"/>
  <c r="I1422" i="6"/>
  <c r="J1422" i="6" s="1"/>
  <c r="I1457" i="7"/>
  <c r="J1457" i="7" s="1"/>
  <c r="I1182" i="7"/>
  <c r="J1182" i="7" s="1"/>
  <c r="I746" i="6"/>
  <c r="J746" i="6" s="1"/>
  <c r="I741" i="6"/>
  <c r="J741" i="6" s="1"/>
  <c r="I804" i="7"/>
  <c r="J804" i="7" s="1"/>
  <c r="I573" i="6"/>
  <c r="J573" i="6" s="1"/>
  <c r="I979" i="7"/>
  <c r="J979" i="7" s="1"/>
  <c r="I147" i="6"/>
  <c r="J147" i="6" s="1"/>
  <c r="I2086" i="6"/>
  <c r="J2086" i="6" s="1"/>
  <c r="I1990" i="6"/>
  <c r="J1990" i="6" s="1"/>
  <c r="I1705" i="6"/>
  <c r="J1705" i="6" s="1"/>
  <c r="I1664" i="6"/>
  <c r="J1664" i="6" s="1"/>
  <c r="I1699" i="6"/>
  <c r="J1699" i="6" s="1"/>
  <c r="I1682" i="6"/>
  <c r="J1682" i="6" s="1"/>
  <c r="I1697" i="6"/>
  <c r="J1697" i="6" s="1"/>
  <c r="I1675" i="6"/>
  <c r="J1675" i="6" s="1"/>
  <c r="I1663" i="6"/>
  <c r="J1663" i="6" s="1"/>
  <c r="I1775" i="7"/>
  <c r="J1775" i="7" s="1"/>
  <c r="I1795" i="7"/>
  <c r="J1795" i="7" s="1"/>
  <c r="I1762" i="7"/>
  <c r="J1762" i="7" s="1"/>
  <c r="I1769" i="7"/>
  <c r="J1769" i="7" s="1"/>
  <c r="I1792" i="7"/>
  <c r="J1792" i="7" s="1"/>
  <c r="I1773" i="7"/>
  <c r="J1773" i="7" s="1"/>
  <c r="I1423" i="6"/>
  <c r="J1423" i="6" s="1"/>
  <c r="I1248" i="6"/>
  <c r="J1248" i="6" s="1"/>
  <c r="I1241" i="6"/>
  <c r="J1241" i="6" s="1"/>
  <c r="I1347" i="7"/>
  <c r="J1347" i="7" s="1"/>
  <c r="I1351" i="7"/>
  <c r="J1351" i="7" s="1"/>
  <c r="I1140" i="6"/>
  <c r="J1140" i="6" s="1"/>
  <c r="I1008" i="7"/>
  <c r="J1008" i="7" s="1"/>
  <c r="I864" i="6"/>
  <c r="J864" i="6" s="1"/>
  <c r="I879" i="6"/>
  <c r="J879" i="6" s="1"/>
  <c r="I937" i="7"/>
  <c r="J937" i="7" s="1"/>
  <c r="I942" i="7"/>
  <c r="J942" i="7" s="1"/>
  <c r="I923" i="7"/>
  <c r="J923" i="7" s="1"/>
  <c r="I766" i="6"/>
  <c r="J766" i="6" s="1"/>
  <c r="I772" i="6"/>
  <c r="J772" i="6" s="1"/>
  <c r="I834" i="7"/>
  <c r="J834" i="7" s="1"/>
  <c r="I823" i="7"/>
  <c r="J823" i="7" s="1"/>
  <c r="I623" i="7"/>
  <c r="J623" i="7" s="1"/>
  <c r="I232" i="6"/>
  <c r="J232" i="6" s="1"/>
  <c r="I249" i="6"/>
  <c r="J249" i="6" s="1"/>
  <c r="I242" i="6"/>
  <c r="J242" i="6" s="1"/>
  <c r="I280" i="7"/>
  <c r="J280" i="7" s="1"/>
  <c r="I285" i="7"/>
  <c r="J285" i="7" s="1"/>
  <c r="I267" i="7"/>
  <c r="J267" i="7" s="1"/>
  <c r="I1141" i="7"/>
  <c r="J1141" i="7" s="1"/>
  <c r="I546" i="6"/>
  <c r="J546" i="6" s="1"/>
  <c r="I539" i="6"/>
  <c r="J539" i="6" s="1"/>
  <c r="I542" i="6"/>
  <c r="J542" i="6" s="1"/>
  <c r="I608" i="7"/>
  <c r="J608" i="7" s="1"/>
  <c r="I606" i="7"/>
  <c r="J606" i="7" s="1"/>
  <c r="I610" i="7"/>
  <c r="J610" i="7" s="1"/>
  <c r="I203" i="6"/>
  <c r="J203" i="6" s="1"/>
  <c r="I211" i="6"/>
  <c r="J211" i="6" s="1"/>
  <c r="I204" i="6"/>
  <c r="J204" i="6" s="1"/>
  <c r="I202" i="6"/>
  <c r="J202" i="6" s="1"/>
  <c r="I264" i="7"/>
  <c r="J264" i="7" s="1"/>
  <c r="I262" i="7"/>
  <c r="J262" i="7" s="1"/>
  <c r="I260" i="7"/>
  <c r="J260" i="7" s="1"/>
  <c r="I433" i="6"/>
  <c r="J433" i="6" s="1"/>
  <c r="I136" i="7"/>
  <c r="J136" i="7" s="1"/>
  <c r="I1008" i="6"/>
  <c r="J1008" i="6" s="1"/>
  <c r="I437" i="7"/>
  <c r="J437" i="7" s="1"/>
  <c r="I601" i="6"/>
  <c r="J601" i="6" s="1"/>
  <c r="I589" i="6"/>
  <c r="J589" i="6" s="1"/>
  <c r="I661" i="7"/>
  <c r="J661" i="7" s="1"/>
  <c r="I954" i="6"/>
  <c r="J954" i="6" s="1"/>
  <c r="I1025" i="7"/>
  <c r="J1025" i="7" s="1"/>
  <c r="I1767" i="6"/>
  <c r="J1767" i="6" s="1"/>
  <c r="I702" i="6"/>
  <c r="J702" i="6" s="1"/>
  <c r="I718" i="7"/>
  <c r="J718" i="7" s="1"/>
  <c r="I1402" i="6"/>
  <c r="J1402" i="6" s="1"/>
  <c r="I1018" i="7"/>
  <c r="J1018" i="7" s="1"/>
  <c r="I949" i="7"/>
  <c r="J949" i="7" s="1"/>
  <c r="I1300" i="6"/>
  <c r="J1300" i="6" s="1"/>
  <c r="I1071" i="7"/>
  <c r="J1071" i="7" s="1"/>
  <c r="I736" i="6"/>
  <c r="J736" i="6" s="1"/>
  <c r="I693" i="6"/>
  <c r="J693" i="6" s="1"/>
  <c r="I650" i="7"/>
  <c r="J650" i="7" s="1"/>
  <c r="I370" i="6"/>
  <c r="J370" i="6" s="1"/>
  <c r="I418" i="7"/>
  <c r="J418" i="7" s="1"/>
  <c r="I57" i="7"/>
  <c r="J57" i="7" s="1"/>
  <c r="I1970" i="6"/>
  <c r="J1970" i="6" s="1"/>
  <c r="I1965" i="6"/>
  <c r="J1965" i="6" s="1"/>
  <c r="I1851" i="6"/>
  <c r="J1851" i="6" s="1"/>
  <c r="I1829" i="6"/>
  <c r="J1829" i="6" s="1"/>
  <c r="I1844" i="6"/>
  <c r="J1844" i="6" s="1"/>
  <c r="I1849" i="6"/>
  <c r="J1849" i="6" s="1"/>
  <c r="I1924" i="7"/>
  <c r="J1924" i="7" s="1"/>
  <c r="I1910" i="7"/>
  <c r="J1910" i="7" s="1"/>
  <c r="I1913" i="7"/>
  <c r="J1913" i="7" s="1"/>
  <c r="I1897" i="7"/>
  <c r="J1897" i="7" s="1"/>
  <c r="I1904" i="7"/>
  <c r="J1904" i="7" s="1"/>
  <c r="B2969" i="1" s="1"/>
  <c r="I1763" i="6"/>
  <c r="J1763" i="6" s="1"/>
  <c r="I1653" i="6"/>
  <c r="J1653" i="6" s="1"/>
  <c r="I1418" i="6"/>
  <c r="J1418" i="6" s="1"/>
  <c r="I1228" i="6"/>
  <c r="J1228" i="6" s="1"/>
  <c r="I1256" i="7"/>
  <c r="J1256" i="7" s="1"/>
  <c r="I931" i="6"/>
  <c r="J931" i="6" s="1"/>
  <c r="I987" i="7"/>
  <c r="J987" i="7" s="1"/>
  <c r="I988" i="7"/>
  <c r="J988" i="7" s="1"/>
  <c r="I863" i="6"/>
  <c r="J863" i="6" s="1"/>
  <c r="I912" i="7"/>
  <c r="J912" i="7" s="1"/>
  <c r="I456" i="6"/>
  <c r="J456" i="6" s="1"/>
  <c r="I516" i="7"/>
  <c r="J516" i="7" s="1"/>
  <c r="I86" i="6"/>
  <c r="J86" i="6" s="1"/>
  <c r="I82" i="6"/>
  <c r="J82" i="6" s="1"/>
  <c r="I97" i="7"/>
  <c r="J97" i="7" s="1"/>
  <c r="I357" i="7"/>
  <c r="J357" i="7" s="1"/>
  <c r="I809" i="6"/>
  <c r="J809" i="6" s="1"/>
  <c r="I1048" i="7"/>
  <c r="J1048" i="7" s="1"/>
  <c r="I175" i="6"/>
  <c r="J175" i="6" s="1"/>
  <c r="I203" i="7"/>
  <c r="J203" i="7" s="1"/>
  <c r="I484" i="7"/>
  <c r="J484" i="7" s="1"/>
  <c r="I360" i="7"/>
  <c r="J360" i="7" s="1"/>
  <c r="I1978" i="6"/>
  <c r="J1978" i="6" s="1"/>
  <c r="I1518" i="7"/>
  <c r="J1518" i="7" s="1"/>
  <c r="I1729" i="6"/>
  <c r="J1729" i="6" s="1"/>
  <c r="I1820" i="7"/>
  <c r="J1820" i="7" s="1"/>
  <c r="I1821" i="7"/>
  <c r="J1821" i="7" s="1"/>
  <c r="I1071" i="6"/>
  <c r="J1071" i="6" s="1"/>
  <c r="I1185" i="7"/>
  <c r="J1185" i="7" s="1"/>
  <c r="I503" i="6"/>
  <c r="J503" i="6" s="1"/>
  <c r="I565" i="7"/>
  <c r="J565" i="7" s="1"/>
  <c r="I688" i="6"/>
  <c r="J688" i="6" s="1"/>
  <c r="I374" i="7"/>
  <c r="J374" i="7" s="1"/>
  <c r="I625" i="6"/>
  <c r="J625" i="6" s="1"/>
  <c r="I617" i="6"/>
  <c r="J617" i="6" s="1"/>
  <c r="I670" i="7"/>
  <c r="J670" i="7" s="1"/>
  <c r="I1631" i="7"/>
  <c r="J1631" i="7" s="1"/>
  <c r="I292" i="7"/>
  <c r="J292" i="7" s="1"/>
  <c r="I1975" i="6"/>
  <c r="J1975" i="6" s="1"/>
  <c r="I852" i="7"/>
  <c r="J852" i="7" s="1"/>
  <c r="I365" i="7"/>
  <c r="J365" i="7" s="1"/>
  <c r="I1636" i="7"/>
  <c r="J1636" i="7" s="1"/>
  <c r="I539" i="7"/>
  <c r="J539" i="7" s="1"/>
  <c r="I1812" i="6"/>
  <c r="J1812" i="6" s="1"/>
  <c r="I1488" i="6"/>
  <c r="J1488" i="6" s="1"/>
  <c r="I208" i="7"/>
  <c r="J208" i="7" s="1"/>
  <c r="I2118" i="6"/>
  <c r="J2118" i="6" s="1"/>
  <c r="I2002" i="6"/>
  <c r="J2002" i="6" s="1"/>
  <c r="I1887" i="6"/>
  <c r="J1887" i="6" s="1"/>
  <c r="I1876" i="6"/>
  <c r="J1876" i="6" s="1"/>
  <c r="I1948" i="7"/>
  <c r="J1948" i="7" s="1"/>
  <c r="I1944" i="7"/>
  <c r="J1944" i="7" s="1"/>
  <c r="I1772" i="6"/>
  <c r="J1772" i="6" s="1"/>
  <c r="I1855" i="7"/>
  <c r="J1855" i="7" s="1"/>
  <c r="I1851" i="7"/>
  <c r="J1851" i="7" s="1"/>
  <c r="I1481" i="6"/>
  <c r="J1481" i="6" s="1"/>
  <c r="I1592" i="7"/>
  <c r="J1592" i="7" s="1"/>
  <c r="I1601" i="7"/>
  <c r="J1601" i="7" s="1"/>
  <c r="I1438" i="6"/>
  <c r="J1438" i="6" s="1"/>
  <c r="I1323" i="6"/>
  <c r="J1323" i="6" s="1"/>
  <c r="I1324" i="6"/>
  <c r="J1324" i="6" s="1"/>
  <c r="I1429" i="7"/>
  <c r="J1429" i="7" s="1"/>
  <c r="I1074" i="6"/>
  <c r="J1074" i="6" s="1"/>
  <c r="I1078" i="6"/>
  <c r="J1078" i="6" s="1"/>
  <c r="I1202" i="7"/>
  <c r="J1202" i="7" s="1"/>
  <c r="I1206" i="7"/>
  <c r="J1206" i="7" s="1"/>
  <c r="I1032" i="7"/>
  <c r="J1032" i="7" s="1"/>
  <c r="I952" i="7"/>
  <c r="J952" i="7" s="1"/>
  <c r="I634" i="6"/>
  <c r="J634" i="6" s="1"/>
  <c r="I693" i="7"/>
  <c r="J693" i="7" s="1"/>
  <c r="I483" i="6"/>
  <c r="J483" i="6" s="1"/>
  <c r="I489" i="6"/>
  <c r="J489" i="6" s="1"/>
  <c r="I542" i="7"/>
  <c r="J542" i="7" s="1"/>
  <c r="I554" i="7"/>
  <c r="J554" i="7" s="1"/>
  <c r="I264" i="6"/>
  <c r="J264" i="6" s="1"/>
  <c r="I272" i="6"/>
  <c r="J272" i="6" s="1"/>
  <c r="I271" i="6"/>
  <c r="J271" i="6" s="1"/>
  <c r="I282" i="6"/>
  <c r="J282" i="6" s="1"/>
  <c r="I300" i="7"/>
  <c r="J300" i="7" s="1"/>
  <c r="I321" i="7"/>
  <c r="J321" i="7" s="1"/>
  <c r="I318" i="7"/>
  <c r="J318" i="7" s="1"/>
  <c r="I116" i="6"/>
  <c r="J116" i="6" s="1"/>
  <c r="I1984" i="7"/>
  <c r="J1984" i="7" s="1"/>
  <c r="I888" i="6"/>
  <c r="J888" i="6" s="1"/>
  <c r="I329" i="6"/>
  <c r="J329" i="6" s="1"/>
  <c r="I472" i="7"/>
  <c r="J472" i="7" s="1"/>
  <c r="I195" i="7"/>
  <c r="J195" i="7" s="1"/>
  <c r="I1311" i="6"/>
  <c r="J1311" i="6" s="1"/>
  <c r="I555" i="6"/>
  <c r="J555" i="6" s="1"/>
  <c r="I618" i="7"/>
  <c r="J618" i="7" s="1"/>
  <c r="I1431" i="6"/>
  <c r="J1431" i="6" s="1"/>
  <c r="I1543" i="7"/>
  <c r="J1543" i="7" s="1"/>
  <c r="I1717" i="6"/>
  <c r="J1717" i="6" s="1"/>
  <c r="I488" i="7"/>
  <c r="J488" i="7" s="1"/>
  <c r="I2020" i="6"/>
  <c r="J2020" i="6" s="1"/>
  <c r="I1101" i="7"/>
  <c r="J1101" i="7" s="1"/>
  <c r="I977" i="6"/>
  <c r="J977" i="6" s="1"/>
  <c r="I1055" i="7"/>
  <c r="J1055" i="7" s="1"/>
  <c r="I1057" i="7"/>
  <c r="J1057" i="7" s="1"/>
  <c r="I811" i="7"/>
  <c r="J811" i="7" s="1"/>
  <c r="I1283" i="6"/>
  <c r="J1283" i="6" s="1"/>
  <c r="I1392" i="7"/>
  <c r="J1392" i="7" s="1"/>
  <c r="I942" i="6"/>
  <c r="J942" i="6" s="1"/>
  <c r="I1000" i="7"/>
  <c r="J1000" i="7" s="1"/>
  <c r="I71" i="6"/>
  <c r="J71" i="6" s="1"/>
  <c r="I76" i="6"/>
  <c r="J76" i="6" s="1"/>
  <c r="I86" i="7"/>
  <c r="J86" i="7" s="1"/>
  <c r="I91" i="7"/>
  <c r="J91" i="7" s="1"/>
  <c r="I73" i="7"/>
  <c r="J73" i="7" s="1"/>
  <c r="I187" i="6"/>
  <c r="J187" i="6" s="1"/>
  <c r="I197" i="6"/>
  <c r="J197" i="6" s="1"/>
  <c r="I230" i="7"/>
  <c r="J230" i="7" s="1"/>
  <c r="I226" i="7"/>
  <c r="J226" i="7" s="1"/>
  <c r="I1995" i="6"/>
  <c r="J1995" i="6" s="1"/>
  <c r="I1873" i="6"/>
  <c r="J1873" i="6" s="1"/>
  <c r="I1465" i="6"/>
  <c r="J1465" i="6" s="1"/>
  <c r="I1579" i="7"/>
  <c r="J1579" i="7" s="1"/>
  <c r="I1317" i="6"/>
  <c r="J1317" i="6" s="1"/>
  <c r="I1254" i="6"/>
  <c r="J1254" i="6" s="1"/>
  <c r="I1366" i="7"/>
  <c r="J1366" i="7" s="1"/>
  <c r="I1260" i="7"/>
  <c r="J1260" i="7" s="1"/>
  <c r="I1056" i="6"/>
  <c r="J1056" i="6" s="1"/>
  <c r="I1050" i="6"/>
  <c r="J1050" i="6" s="1"/>
  <c r="I1057" i="6"/>
  <c r="J1057" i="6" s="1"/>
  <c r="I1052" i="6"/>
  <c r="J1052" i="6" s="1"/>
  <c r="I1155" i="7"/>
  <c r="J1155" i="7" s="1"/>
  <c r="I1164" i="7"/>
  <c r="J1164" i="7" s="1"/>
  <c r="I1176" i="7"/>
  <c r="J1176" i="7" s="1"/>
  <c r="I1151" i="7"/>
  <c r="J1151" i="7" s="1"/>
  <c r="I958" i="6"/>
  <c r="J958" i="6" s="1"/>
  <c r="I776" i="6"/>
  <c r="J776" i="6" s="1"/>
  <c r="I783" i="6"/>
  <c r="J783" i="6" s="1"/>
  <c r="I846" i="7"/>
  <c r="J846" i="7" s="1"/>
  <c r="I848" i="7"/>
  <c r="J848" i="7" s="1"/>
  <c r="I572" i="6"/>
  <c r="J572" i="6" s="1"/>
  <c r="I632" i="7"/>
  <c r="J632" i="7" s="1"/>
  <c r="I467" i="6"/>
  <c r="J467" i="6" s="1"/>
  <c r="I468" i="6"/>
  <c r="J468" i="6" s="1"/>
  <c r="I533" i="7"/>
  <c r="J533" i="7" s="1"/>
  <c r="I529" i="7"/>
  <c r="J529" i="7" s="1"/>
  <c r="I294" i="7"/>
  <c r="J294" i="7" s="1"/>
  <c r="I110" i="6"/>
  <c r="J110" i="6" s="1"/>
  <c r="I97" i="6"/>
  <c r="J97" i="6" s="1"/>
  <c r="I112" i="7"/>
  <c r="J112" i="7" s="1"/>
  <c r="I116" i="7"/>
  <c r="J116" i="7" s="1"/>
  <c r="I121" i="7"/>
  <c r="J121" i="7" s="1"/>
  <c r="I1954" i="7"/>
  <c r="J1954" i="7" s="1"/>
  <c r="I390" i="6"/>
  <c r="J390" i="6" s="1"/>
  <c r="I211" i="7"/>
  <c r="J211" i="7" s="1"/>
  <c r="I1765" i="6"/>
  <c r="J1765" i="6" s="1"/>
  <c r="I628" i="7"/>
  <c r="J628" i="7" s="1"/>
  <c r="I1458" i="7"/>
  <c r="J1458" i="7" s="1"/>
  <c r="I1265" i="6"/>
  <c r="J1265" i="6" s="1"/>
  <c r="I744" i="6"/>
  <c r="J744" i="6" s="1"/>
  <c r="I808" i="7"/>
  <c r="J808" i="7" s="1"/>
  <c r="I810" i="7"/>
  <c r="J810" i="7" s="1"/>
  <c r="I369" i="7"/>
  <c r="J369" i="7" s="1"/>
  <c r="I201" i="6"/>
  <c r="J201" i="6" s="1"/>
  <c r="I170" i="7"/>
  <c r="J170" i="7" s="1"/>
  <c r="I2087" i="6"/>
  <c r="J2087" i="6" s="1"/>
  <c r="I1991" i="6"/>
  <c r="J1991" i="6" s="1"/>
  <c r="I1868" i="6"/>
  <c r="J1868" i="6" s="1"/>
  <c r="I1691" i="6"/>
  <c r="J1691" i="6" s="1"/>
  <c r="I1704" i="6"/>
  <c r="J1704" i="6" s="1"/>
  <c r="I1683" i="6"/>
  <c r="J1683" i="6" s="1"/>
  <c r="I1667" i="6"/>
  <c r="J1667" i="6" s="1"/>
  <c r="I1688" i="6"/>
  <c r="J1688" i="6" s="1"/>
  <c r="I1666" i="6"/>
  <c r="J1666" i="6" s="1"/>
  <c r="I1771" i="7"/>
  <c r="J1771" i="7" s="1"/>
  <c r="B756" i="1" s="1"/>
  <c r="I1809" i="7"/>
  <c r="J1809" i="7" s="1"/>
  <c r="I1785" i="7"/>
  <c r="J1785" i="7" s="1"/>
  <c r="I1802" i="7"/>
  <c r="J1802" i="7" s="1"/>
  <c r="B1675" i="1" s="1"/>
  <c r="I1810" i="7"/>
  <c r="J1810" i="7" s="1"/>
  <c r="B1726" i="1" s="1"/>
  <c r="I1784" i="7"/>
  <c r="J1784" i="7" s="1"/>
  <c r="I1765" i="7"/>
  <c r="J1765" i="7" s="1"/>
  <c r="I1538" i="7"/>
  <c r="J1538" i="7" s="1"/>
  <c r="I1246" i="6"/>
  <c r="J1246" i="6" s="1"/>
  <c r="I1247" i="6"/>
  <c r="J1247" i="6" s="1"/>
  <c r="I1356" i="7"/>
  <c r="J1356" i="7" s="1"/>
  <c r="I1360" i="7"/>
  <c r="J1360" i="7" s="1"/>
  <c r="I1259" i="7"/>
  <c r="J1259" i="7" s="1"/>
  <c r="I1007" i="7"/>
  <c r="J1007" i="7" s="1"/>
  <c r="I875" i="6"/>
  <c r="J875" i="6" s="1"/>
  <c r="I871" i="6"/>
  <c r="J871" i="6" s="1"/>
  <c r="I932" i="7"/>
  <c r="J932" i="7" s="1"/>
  <c r="I934" i="7"/>
  <c r="J934" i="7" s="1"/>
  <c r="I938" i="7"/>
  <c r="J938" i="7" s="1"/>
  <c r="I763" i="6"/>
  <c r="J763" i="6" s="1"/>
  <c r="I764" i="6"/>
  <c r="J764" i="6" s="1"/>
  <c r="I826" i="7"/>
  <c r="J826" i="7" s="1"/>
  <c r="I829" i="7"/>
  <c r="J829" i="7" s="1"/>
  <c r="I458" i="6"/>
  <c r="J458" i="6" s="1"/>
  <c r="I244" i="6"/>
  <c r="J244" i="6" s="1"/>
  <c r="I239" i="6"/>
  <c r="J239" i="6" s="1"/>
  <c r="I234" i="6"/>
  <c r="J234" i="6" s="1"/>
  <c r="I272" i="7"/>
  <c r="J272" i="7" s="1"/>
  <c r="I277" i="7"/>
  <c r="J277" i="7" s="1"/>
  <c r="I94" i="6"/>
  <c r="J94" i="6" s="1"/>
  <c r="I1140" i="7"/>
  <c r="J1140" i="7" s="1"/>
  <c r="I536" i="6"/>
  <c r="J536" i="6" s="1"/>
  <c r="I550" i="6"/>
  <c r="J550" i="6" s="1"/>
  <c r="I532" i="6"/>
  <c r="J532" i="6" s="1"/>
  <c r="I603" i="7"/>
  <c r="J603" i="7" s="1"/>
  <c r="I598" i="7"/>
  <c r="J598" i="7" s="1"/>
  <c r="I602" i="7"/>
  <c r="J602" i="7" s="1"/>
  <c r="I231" i="6"/>
  <c r="J231" i="6" s="1"/>
  <c r="I223" i="6"/>
  <c r="J223" i="6" s="1"/>
  <c r="I229" i="6"/>
  <c r="J229" i="6" s="1"/>
  <c r="I258" i="7"/>
  <c r="J258" i="7" s="1"/>
  <c r="I256" i="7"/>
  <c r="J256" i="7" s="1"/>
  <c r="I254" i="7"/>
  <c r="J254" i="7" s="1"/>
  <c r="I252" i="7"/>
  <c r="J252" i="7" s="1"/>
  <c r="I137" i="7"/>
  <c r="J137" i="7" s="1"/>
  <c r="I1007" i="6"/>
  <c r="J1007" i="6" s="1"/>
  <c r="I165" i="6"/>
  <c r="J165" i="6" s="1"/>
  <c r="I588" i="6"/>
  <c r="J588" i="6" s="1"/>
  <c r="I659" i="7"/>
  <c r="J659" i="7" s="1"/>
  <c r="I658" i="7"/>
  <c r="J658" i="7" s="1"/>
  <c r="I953" i="6"/>
  <c r="J953" i="6" s="1"/>
  <c r="I1023" i="7"/>
  <c r="J1023" i="7" s="1"/>
  <c r="I387" i="7"/>
  <c r="J387" i="7" s="1"/>
  <c r="I763" i="7"/>
  <c r="J763" i="7" s="1"/>
  <c r="I717" i="7"/>
  <c r="J717" i="7" s="1"/>
  <c r="I1401" i="6"/>
  <c r="J1401" i="6" s="1"/>
  <c r="I1017" i="7"/>
  <c r="J1017" i="7" s="1"/>
  <c r="I1304" i="6"/>
  <c r="J1304" i="6" s="1"/>
  <c r="I1072" i="7"/>
  <c r="J1072" i="7" s="1"/>
  <c r="I144" i="6"/>
  <c r="J144" i="6" s="1"/>
  <c r="I570" i="7"/>
  <c r="J570" i="7" s="1"/>
  <c r="I754" i="7"/>
  <c r="J754" i="7" s="1"/>
  <c r="I374" i="6"/>
  <c r="J374" i="6" s="1"/>
  <c r="I419" i="7"/>
  <c r="J419" i="7" s="1"/>
  <c r="I2093" i="6"/>
  <c r="J2093" i="6" s="1"/>
  <c r="I2076" i="6"/>
  <c r="J2076" i="6" s="1"/>
  <c r="I1964" i="6"/>
  <c r="J1964" i="6" s="1"/>
  <c r="I1957" i="6"/>
  <c r="J1957" i="6" s="1"/>
  <c r="I1848" i="6"/>
  <c r="J1848" i="6" s="1"/>
  <c r="I1837" i="6"/>
  <c r="J1837" i="6" s="1"/>
  <c r="I1846" i="6"/>
  <c r="J1846" i="6" s="1"/>
  <c r="I1835" i="6"/>
  <c r="J1835" i="6" s="1"/>
  <c r="I1840" i="6"/>
  <c r="J1840" i="6" s="1"/>
  <c r="I1899" i="7"/>
  <c r="J1899" i="7" s="1"/>
  <c r="I1903" i="7"/>
  <c r="J1903" i="7" s="1"/>
  <c r="I1902" i="7"/>
  <c r="J1902" i="7" s="1"/>
  <c r="I1927" i="7"/>
  <c r="J1927" i="7" s="1"/>
  <c r="B2920" i="1" s="1"/>
  <c r="I1896" i="7"/>
  <c r="J1896" i="7" s="1"/>
  <c r="I1762" i="6"/>
  <c r="J1762" i="6" s="1"/>
  <c r="I1655" i="6"/>
  <c r="J1655" i="6" s="1"/>
  <c r="I1420" i="6"/>
  <c r="J1420" i="6" s="1"/>
  <c r="I1345" i="7"/>
  <c r="J1345" i="7" s="1"/>
  <c r="I1255" i="7"/>
  <c r="J1255" i="7" s="1"/>
  <c r="I930" i="6"/>
  <c r="J930" i="6" s="1"/>
  <c r="I994" i="7"/>
  <c r="J994" i="7" s="1"/>
  <c r="I854" i="6"/>
  <c r="J854" i="6" s="1"/>
  <c r="I855" i="6"/>
  <c r="J855" i="6" s="1"/>
  <c r="I919" i="7"/>
  <c r="J919" i="7" s="1"/>
  <c r="B2317" i="1" s="1"/>
  <c r="I455" i="6"/>
  <c r="J455" i="6" s="1"/>
  <c r="I515" i="7"/>
  <c r="J515" i="7" s="1"/>
  <c r="I83" i="6"/>
  <c r="J83" i="6" s="1"/>
  <c r="I102" i="7"/>
  <c r="J102" i="7" s="1"/>
  <c r="I104" i="7"/>
  <c r="J104" i="7" s="1"/>
  <c r="I645" i="7"/>
  <c r="J645" i="7" s="1"/>
  <c r="I2005" i="6"/>
  <c r="J2005" i="6" s="1"/>
  <c r="I1934" i="7"/>
  <c r="J1934" i="7" s="1"/>
  <c r="I853" i="7"/>
  <c r="J853" i="7" s="1"/>
  <c r="I509" i="7"/>
  <c r="J509" i="7" s="1"/>
  <c r="I1412" i="6"/>
  <c r="J1412" i="6" s="1"/>
  <c r="I766" i="7"/>
  <c r="J766" i="7" s="1"/>
  <c r="I1138" i="7"/>
  <c r="J1138" i="7" s="1"/>
  <c r="I2097" i="6"/>
  <c r="J2097" i="6" s="1"/>
  <c r="I1128" i="7"/>
  <c r="J1128" i="7" s="1"/>
  <c r="I1130" i="7"/>
  <c r="J1130" i="7" s="1"/>
  <c r="I866" i="7"/>
  <c r="J866" i="7" s="1"/>
  <c r="I1595" i="6"/>
  <c r="J1595" i="6" s="1"/>
  <c r="I1552" i="6"/>
  <c r="J1552" i="6" s="1"/>
  <c r="I1613" i="6"/>
  <c r="J1613" i="6" s="1"/>
  <c r="I1528" i="6"/>
  <c r="J1528" i="6" s="1"/>
  <c r="I1585" i="6"/>
  <c r="J1585" i="6" s="1"/>
  <c r="I1541" i="6"/>
  <c r="J1541" i="6" s="1"/>
  <c r="I1601" i="6"/>
  <c r="J1601" i="6" s="1"/>
  <c r="I1557" i="6"/>
  <c r="J1557" i="6" s="1"/>
  <c r="I1587" i="6"/>
  <c r="J1587" i="6" s="1"/>
  <c r="I1568" i="6"/>
  <c r="J1568" i="6" s="1"/>
  <c r="I1576" i="6"/>
  <c r="J1576" i="6" s="1"/>
  <c r="I1625" i="6"/>
  <c r="J1625" i="6" s="1"/>
  <c r="I1539" i="6"/>
  <c r="J1539" i="6" s="1"/>
  <c r="I1607" i="6"/>
  <c r="J1607" i="6" s="1"/>
  <c r="I1543" i="6"/>
  <c r="J1543" i="6" s="1"/>
  <c r="I1612" i="6"/>
  <c r="J1612" i="6" s="1"/>
  <c r="I1548" i="6"/>
  <c r="J1548" i="6" s="1"/>
  <c r="I1739" i="7"/>
  <c r="J1739" i="7" s="1"/>
  <c r="I1745" i="7"/>
  <c r="J1745" i="7" s="1"/>
  <c r="I1653" i="7"/>
  <c r="J1653" i="7" s="1"/>
  <c r="I1688" i="7"/>
  <c r="J1688" i="7" s="1"/>
  <c r="I1721" i="7"/>
  <c r="J1721" i="7" s="1"/>
  <c r="I1624" i="7"/>
  <c r="J1624" i="7" s="1"/>
  <c r="I1661" i="7"/>
  <c r="J1661" i="7" s="1"/>
  <c r="I1706" i="7"/>
  <c r="J1706" i="7" s="1"/>
  <c r="I1747" i="7"/>
  <c r="J1747" i="7" s="1"/>
  <c r="I1657" i="7"/>
  <c r="J1657" i="7" s="1"/>
  <c r="I1703" i="7"/>
  <c r="J1703" i="7" s="1"/>
  <c r="I1736" i="7"/>
  <c r="J1736" i="7" s="1"/>
  <c r="I1668" i="7"/>
  <c r="J1668" i="7" s="1"/>
  <c r="I1733" i="7"/>
  <c r="J1733" i="7" s="1"/>
  <c r="I1665" i="7"/>
  <c r="J1665" i="7" s="1"/>
  <c r="I1679" i="7"/>
  <c r="J1679" i="7" s="1"/>
  <c r="I1308" i="6"/>
  <c r="J1308" i="6" s="1"/>
  <c r="I1259" i="6"/>
  <c r="J1259" i="6" s="1"/>
  <c r="I638" i="6"/>
  <c r="J638" i="6" s="1"/>
  <c r="I164" i="6"/>
  <c r="J164" i="6" s="1"/>
  <c r="I1754" i="6"/>
  <c r="J1754" i="6" s="1"/>
  <c r="I1517" i="7"/>
  <c r="J1517" i="7" s="1"/>
  <c r="I1656" i="6"/>
  <c r="J1656" i="6" s="1"/>
  <c r="I2082" i="6"/>
  <c r="J2082" i="6" s="1"/>
  <c r="I2102" i="6"/>
  <c r="J2102" i="6" s="1"/>
  <c r="I2105" i="6"/>
  <c r="J2105" i="6" s="1"/>
  <c r="I1127" i="7"/>
  <c r="J1127" i="7" s="1"/>
  <c r="I803" i="6"/>
  <c r="J803" i="6" s="1"/>
  <c r="I865" i="7"/>
  <c r="J865" i="7" s="1"/>
  <c r="I1574" i="6"/>
  <c r="J1574" i="6" s="1"/>
  <c r="I1530" i="6"/>
  <c r="J1530" i="6" s="1"/>
  <c r="I1553" i="6"/>
  <c r="J1553" i="6" s="1"/>
  <c r="I1526" i="6"/>
  <c r="J1526" i="6" s="1"/>
  <c r="I1542" i="6"/>
  <c r="J1542" i="6" s="1"/>
  <c r="I1520" i="6"/>
  <c r="J1520" i="6" s="1"/>
  <c r="I1581" i="6"/>
  <c r="J1581" i="6" s="1"/>
  <c r="I1536" i="6"/>
  <c r="J1536" i="6" s="1"/>
  <c r="I1577" i="6"/>
  <c r="J1577" i="6" s="1"/>
  <c r="I1546" i="6"/>
  <c r="J1546" i="6" s="1"/>
  <c r="I1565" i="6"/>
  <c r="J1565" i="6" s="1"/>
  <c r="I1614" i="6"/>
  <c r="J1614" i="6" s="1"/>
  <c r="I1529" i="6"/>
  <c r="J1529" i="6" s="1"/>
  <c r="I1599" i="6"/>
  <c r="J1599" i="6" s="1"/>
  <c r="I1535" i="6"/>
  <c r="J1535" i="6" s="1"/>
  <c r="I1604" i="6"/>
  <c r="J1604" i="6" s="1"/>
  <c r="I1540" i="6"/>
  <c r="J1540" i="6" s="1"/>
  <c r="I1648" i="7"/>
  <c r="J1648" i="7" s="1"/>
  <c r="I1734" i="7"/>
  <c r="J1734" i="7" s="1"/>
  <c r="I1642" i="7"/>
  <c r="J1642" i="7" s="1"/>
  <c r="I1676" i="7"/>
  <c r="J1676" i="7" s="1"/>
  <c r="I1710" i="7"/>
  <c r="J1710" i="7" s="1"/>
  <c r="I1740" i="7"/>
  <c r="J1740" i="7" s="1"/>
  <c r="I1649" i="7"/>
  <c r="J1649" i="7" s="1"/>
  <c r="I1693" i="7"/>
  <c r="J1693" i="7" s="1"/>
  <c r="I1737" i="7"/>
  <c r="J1737" i="7" s="1"/>
  <c r="I1644" i="7"/>
  <c r="J1644" i="7" s="1"/>
  <c r="I1690" i="7"/>
  <c r="J1690" i="7" s="1"/>
  <c r="I1728" i="7"/>
  <c r="J1728" i="7" s="1"/>
  <c r="I1659" i="7"/>
  <c r="J1659" i="7" s="1"/>
  <c r="I1725" i="7"/>
  <c r="J1725" i="7" s="1"/>
  <c r="I1656" i="7"/>
  <c r="J1656" i="7" s="1"/>
  <c r="I1671" i="7"/>
  <c r="J1671" i="7" s="1"/>
  <c r="I1628" i="7"/>
  <c r="J1628" i="7" s="1"/>
  <c r="I538" i="7"/>
  <c r="J538" i="7" s="1"/>
  <c r="I1815" i="6"/>
  <c r="J1815" i="6" s="1"/>
  <c r="I899" i="6"/>
  <c r="J899" i="6" s="1"/>
  <c r="I1491" i="6"/>
  <c r="J1491" i="6" s="1"/>
  <c r="I207" i="7"/>
  <c r="J207" i="7" s="1"/>
  <c r="I2116" i="6"/>
  <c r="J2116" i="6" s="1"/>
  <c r="I2006" i="6"/>
  <c r="J2006" i="6" s="1"/>
  <c r="I2009" i="6"/>
  <c r="J2009" i="6" s="1"/>
  <c r="I1884" i="6"/>
  <c r="J1884" i="6" s="1"/>
  <c r="I1875" i="6"/>
  <c r="J1875" i="6" s="1"/>
  <c r="I1879" i="6"/>
  <c r="J1879" i="6" s="1"/>
  <c r="I1939" i="7"/>
  <c r="J1939" i="7" s="1"/>
  <c r="I1936" i="7"/>
  <c r="J1936" i="7" s="1"/>
  <c r="I1773" i="6"/>
  <c r="J1773" i="6" s="1"/>
  <c r="I1852" i="7"/>
  <c r="J1852" i="7" s="1"/>
  <c r="I1485" i="6"/>
  <c r="J1485" i="6" s="1"/>
  <c r="I1472" i="6"/>
  <c r="J1472" i="6" s="1"/>
  <c r="I1599" i="7"/>
  <c r="J1599" i="7" s="1"/>
  <c r="I1591" i="7"/>
  <c r="J1591" i="7" s="1"/>
  <c r="I1437" i="6"/>
  <c r="J1437" i="6" s="1"/>
  <c r="I1318" i="6"/>
  <c r="J1318" i="6" s="1"/>
  <c r="I1432" i="7"/>
  <c r="J1432" i="7" s="1"/>
  <c r="I1434" i="7"/>
  <c r="J1434" i="7" s="1"/>
  <c r="I1083" i="6"/>
  <c r="J1083" i="6" s="1"/>
  <c r="I1087" i="6"/>
  <c r="J1087" i="6" s="1"/>
  <c r="I1198" i="7"/>
  <c r="J1198" i="7" s="1"/>
  <c r="I1196" i="7"/>
  <c r="J1196" i="7" s="1"/>
  <c r="I893" i="6"/>
  <c r="J893" i="6" s="1"/>
  <c r="I951" i="7"/>
  <c r="J951" i="7" s="1"/>
  <c r="I633" i="6"/>
  <c r="J633" i="6" s="1"/>
  <c r="I698" i="7"/>
  <c r="J698" i="7" s="1"/>
  <c r="I494" i="6"/>
  <c r="J494" i="6" s="1"/>
  <c r="I496" i="6"/>
  <c r="J496" i="6" s="1"/>
  <c r="I558" i="7"/>
  <c r="J558" i="7" s="1"/>
  <c r="I546" i="7"/>
  <c r="J546" i="7" s="1"/>
  <c r="I276" i="6"/>
  <c r="J276" i="6" s="1"/>
  <c r="I284" i="6"/>
  <c r="J284" i="6" s="1"/>
  <c r="I260" i="6"/>
  <c r="J260" i="6" s="1"/>
  <c r="I274" i="6"/>
  <c r="J274" i="6" s="1"/>
  <c r="I315" i="7"/>
  <c r="J315" i="7" s="1"/>
  <c r="I313" i="7"/>
  <c r="J313" i="7" s="1"/>
  <c r="I310" i="7"/>
  <c r="J310" i="7" s="1"/>
  <c r="B194" i="1" s="1"/>
  <c r="I119" i="6"/>
  <c r="J119" i="6" s="1"/>
  <c r="I887" i="6"/>
  <c r="J887" i="6" s="1"/>
  <c r="I328" i="6"/>
  <c r="J328" i="6" s="1"/>
  <c r="I169" i="6"/>
  <c r="J169" i="6" s="1"/>
  <c r="I194" i="7"/>
  <c r="J194" i="7" s="1"/>
  <c r="I1417" i="7"/>
  <c r="J1417" i="7" s="1"/>
  <c r="I554" i="6"/>
  <c r="J554" i="6" s="1"/>
  <c r="I1432" i="6"/>
  <c r="J1432" i="6" s="1"/>
  <c r="I1428" i="6"/>
  <c r="J1428" i="6" s="1"/>
  <c r="I1540" i="7"/>
  <c r="J1540" i="7" s="1"/>
  <c r="I1714" i="6"/>
  <c r="J1714" i="6" s="1"/>
  <c r="I800" i="6"/>
  <c r="J800" i="6" s="1"/>
  <c r="I2018" i="6"/>
  <c r="J2018" i="6" s="1"/>
  <c r="I1100" i="7"/>
  <c r="J1100" i="7" s="1"/>
  <c r="I986" i="6"/>
  <c r="J986" i="6" s="1"/>
  <c r="I1066" i="7"/>
  <c r="J1066" i="7" s="1"/>
  <c r="I1064" i="7"/>
  <c r="J1064" i="7" s="1"/>
  <c r="I813" i="7"/>
  <c r="J813" i="7" s="1"/>
  <c r="I1279" i="6"/>
  <c r="J1279" i="6" s="1"/>
  <c r="I1397" i="7"/>
  <c r="J1397" i="7" s="1"/>
  <c r="I941" i="6"/>
  <c r="J941" i="6" s="1"/>
  <c r="I999" i="7"/>
  <c r="J999" i="7" s="1"/>
  <c r="I67" i="6"/>
  <c r="J67" i="6" s="1"/>
  <c r="I65" i="6"/>
  <c r="J65" i="6" s="1"/>
  <c r="I78" i="7"/>
  <c r="J78" i="7" s="1"/>
  <c r="I83" i="7"/>
  <c r="J83" i="7" s="1"/>
  <c r="I88" i="7"/>
  <c r="J88" i="7" s="1"/>
  <c r="B1891" i="1" s="1"/>
  <c r="I184" i="6"/>
  <c r="J184" i="6" s="1"/>
  <c r="I189" i="6"/>
  <c r="J189" i="6" s="1"/>
  <c r="I222" i="7"/>
  <c r="J222" i="7" s="1"/>
  <c r="I218" i="7"/>
  <c r="J218" i="7" s="1"/>
  <c r="I1997" i="6"/>
  <c r="J1997" i="6" s="1"/>
  <c r="I1932" i="7"/>
  <c r="J1932" i="7" s="1"/>
  <c r="I1471" i="6"/>
  <c r="J1471" i="6" s="1"/>
  <c r="I1580" i="7"/>
  <c r="J1580" i="7" s="1"/>
  <c r="I1315" i="6"/>
  <c r="J1315" i="6" s="1"/>
  <c r="I1253" i="6"/>
  <c r="J1253" i="6" s="1"/>
  <c r="I1370" i="7"/>
  <c r="J1370" i="7" s="1"/>
  <c r="I1262" i="7"/>
  <c r="J1262" i="7" s="1"/>
  <c r="I1045" i="6"/>
  <c r="J1045" i="6" s="1"/>
  <c r="I1040" i="6"/>
  <c r="J1040" i="6" s="1"/>
  <c r="I1046" i="6"/>
  <c r="J1046" i="6" s="1"/>
  <c r="I1044" i="6"/>
  <c r="J1044" i="6" s="1"/>
  <c r="I1146" i="7"/>
  <c r="J1146" i="7" s="1"/>
  <c r="I1153" i="7"/>
  <c r="J1153" i="7" s="1"/>
  <c r="I1168" i="7"/>
  <c r="J1168" i="7" s="1"/>
  <c r="I1173" i="7"/>
  <c r="J1173" i="7" s="1"/>
  <c r="I957" i="6"/>
  <c r="J957" i="6" s="1"/>
  <c r="I774" i="6"/>
  <c r="J774" i="6" s="1"/>
  <c r="I775" i="6"/>
  <c r="J775" i="6" s="1"/>
  <c r="I843" i="7"/>
  <c r="J843" i="7" s="1"/>
  <c r="I840" i="7"/>
  <c r="J840" i="7" s="1"/>
  <c r="I570" i="6"/>
  <c r="J570" i="6" s="1"/>
  <c r="I630" i="7"/>
  <c r="J630" i="7" s="1"/>
  <c r="I466" i="6"/>
  <c r="J466" i="6" s="1"/>
  <c r="I469" i="6"/>
  <c r="J469" i="6" s="1"/>
  <c r="I528" i="7"/>
  <c r="J528" i="7" s="1"/>
  <c r="I521" i="7"/>
  <c r="J521" i="7" s="1"/>
  <c r="I293" i="7"/>
  <c r="J293" i="7" s="1"/>
  <c r="I107" i="6"/>
  <c r="J107" i="6" s="1"/>
  <c r="I109" i="6"/>
  <c r="J109" i="6" s="1"/>
  <c r="I127" i="7"/>
  <c r="J127" i="7" s="1"/>
  <c r="I131" i="7"/>
  <c r="J131" i="7" s="1"/>
  <c r="B1809" i="1" s="1"/>
  <c r="I113" i="7"/>
  <c r="J113" i="7" s="1"/>
  <c r="I1955" i="7"/>
  <c r="J1955" i="7" s="1"/>
  <c r="I389" i="6"/>
  <c r="J389" i="6" s="1"/>
  <c r="I210" i="7"/>
  <c r="J210" i="7" s="1"/>
  <c r="I1850" i="7"/>
  <c r="J1850" i="7" s="1"/>
  <c r="I629" i="7"/>
  <c r="J629" i="7" s="1"/>
  <c r="I1459" i="7"/>
  <c r="J1459" i="7" s="1"/>
  <c r="I1054" i="7"/>
  <c r="J1054" i="7" s="1"/>
  <c r="I751" i="6"/>
  <c r="J751" i="6" s="1"/>
  <c r="I803" i="7"/>
  <c r="J803" i="7" s="1"/>
  <c r="I802" i="7"/>
  <c r="J802" i="7" s="1"/>
  <c r="I368" i="7"/>
  <c r="J368" i="7" s="1"/>
  <c r="I200" i="6"/>
  <c r="J200" i="6" s="1"/>
  <c r="I169" i="7"/>
  <c r="J169" i="7" s="1"/>
  <c r="I2084" i="6"/>
  <c r="J2084" i="6" s="1"/>
  <c r="I1988" i="6"/>
  <c r="J1988" i="6" s="1"/>
  <c r="I1867" i="6"/>
  <c r="J1867" i="6" s="1"/>
  <c r="I1676" i="6"/>
  <c r="J1676" i="6" s="1"/>
  <c r="I1690" i="6"/>
  <c r="J1690" i="6" s="1"/>
  <c r="I1668" i="6"/>
  <c r="J1668" i="6" s="1"/>
  <c r="I1707" i="6"/>
  <c r="J1707" i="6" s="1"/>
  <c r="I1678" i="6"/>
  <c r="J1678" i="6" s="1"/>
  <c r="I1711" i="6"/>
  <c r="J1711" i="6" s="1"/>
  <c r="I1807" i="7"/>
  <c r="J1807" i="7" s="1"/>
  <c r="I1798" i="7"/>
  <c r="J1798" i="7" s="1"/>
  <c r="I1774" i="7"/>
  <c r="J1774" i="7" s="1"/>
  <c r="I1791" i="7"/>
  <c r="J1791" i="7" s="1"/>
  <c r="I1799" i="7"/>
  <c r="J1799" i="7" s="1"/>
  <c r="I1776" i="7"/>
  <c r="J1776" i="7" s="1"/>
  <c r="I1813" i="7"/>
  <c r="J1813" i="7" s="1"/>
  <c r="B3056" i="1" s="1"/>
  <c r="I1537" i="7"/>
  <c r="J1537" i="7" s="1"/>
  <c r="I1235" i="6"/>
  <c r="J1235" i="6" s="1"/>
  <c r="I1239" i="6"/>
  <c r="J1239" i="6" s="1"/>
  <c r="I1355" i="7"/>
  <c r="J1355" i="7" s="1"/>
  <c r="I1350" i="7"/>
  <c r="J1350" i="7" s="1"/>
  <c r="I1258" i="7"/>
  <c r="J1258" i="7" s="1"/>
  <c r="I1005" i="7"/>
  <c r="J1005" i="7" s="1"/>
  <c r="I873" i="6"/>
  <c r="J873" i="6" s="1"/>
  <c r="I876" i="6"/>
  <c r="J876" i="6" s="1"/>
  <c r="I929" i="7"/>
  <c r="J929" i="7" s="1"/>
  <c r="I926" i="7"/>
  <c r="J926" i="7" s="1"/>
  <c r="I930" i="7"/>
  <c r="J930" i="7" s="1"/>
  <c r="I761" i="6"/>
  <c r="J761" i="6" s="1"/>
  <c r="I770" i="6"/>
  <c r="J770" i="6" s="1"/>
  <c r="I818" i="7"/>
  <c r="J818" i="7" s="1"/>
  <c r="I821" i="7"/>
  <c r="J821" i="7" s="1"/>
  <c r="I518" i="7"/>
  <c r="J518" i="7" s="1"/>
  <c r="I243" i="6"/>
  <c r="J243" i="6" s="1"/>
  <c r="I247" i="6"/>
  <c r="J247" i="6" s="1"/>
  <c r="I282" i="7"/>
  <c r="J282" i="7" s="1"/>
  <c r="I287" i="7"/>
  <c r="J287" i="7" s="1"/>
  <c r="I269" i="7"/>
  <c r="J269" i="7" s="1"/>
  <c r="I93" i="6"/>
  <c r="J93" i="6" s="1"/>
  <c r="I1139" i="7"/>
  <c r="J1139" i="7" s="1"/>
  <c r="I534" i="6"/>
  <c r="J534" i="6" s="1"/>
  <c r="I538" i="6"/>
  <c r="J538" i="6" s="1"/>
  <c r="I549" i="6"/>
  <c r="J549" i="6" s="1"/>
  <c r="I600" i="7"/>
  <c r="J600" i="7" s="1"/>
  <c r="I613" i="7"/>
  <c r="J613" i="7" s="1"/>
  <c r="I216" i="6"/>
  <c r="J216" i="6" s="1"/>
  <c r="I209" i="6"/>
  <c r="J209" i="6" s="1"/>
  <c r="I221" i="6"/>
  <c r="J221" i="6" s="1"/>
  <c r="I250" i="7"/>
  <c r="J250" i="7" s="1"/>
  <c r="I248" i="7"/>
  <c r="J248" i="7" s="1"/>
  <c r="I246" i="7"/>
  <c r="J246" i="7" s="1"/>
  <c r="I244" i="7"/>
  <c r="J244" i="7" s="1"/>
  <c r="I491" i="7"/>
  <c r="J491" i="7" s="1"/>
  <c r="I135" i="7"/>
  <c r="J135" i="7" s="1"/>
  <c r="B2761" i="1" s="1"/>
  <c r="I1110" i="7"/>
  <c r="J1110" i="7" s="1"/>
  <c r="I187" i="7"/>
  <c r="J187" i="7" s="1"/>
  <c r="I600" i="6"/>
  <c r="J600" i="6" s="1"/>
  <c r="I656" i="7"/>
  <c r="J656" i="7" s="1"/>
  <c r="I657" i="7"/>
  <c r="J657" i="7" s="1"/>
  <c r="I952" i="6"/>
  <c r="J952" i="6" s="1"/>
  <c r="I1022" i="7"/>
  <c r="J1022" i="7" s="1"/>
  <c r="I386" i="7"/>
  <c r="J386" i="7" s="1"/>
  <c r="I764" i="7"/>
  <c r="J764" i="7" s="1"/>
  <c r="I719" i="7"/>
  <c r="J719" i="7" s="1"/>
  <c r="I1399" i="6"/>
  <c r="J1399" i="6" s="1"/>
  <c r="I1014" i="7"/>
  <c r="J1014" i="7" s="1"/>
  <c r="I1302" i="6"/>
  <c r="J1302" i="6" s="1"/>
  <c r="I1075" i="7"/>
  <c r="J1075" i="7" s="1"/>
  <c r="I143" i="6"/>
  <c r="J143" i="6" s="1"/>
  <c r="I572" i="7"/>
  <c r="J572" i="7" s="1"/>
  <c r="I753" i="7"/>
  <c r="J753" i="7" s="1"/>
  <c r="I372" i="6"/>
  <c r="J372" i="6" s="1"/>
  <c r="I417" i="7"/>
  <c r="J417" i="7" s="1"/>
  <c r="I196" i="7"/>
  <c r="J196" i="7" s="1"/>
  <c r="I2074" i="6"/>
  <c r="J2074" i="6" s="1"/>
  <c r="I1966" i="6"/>
  <c r="J1966" i="6" s="1"/>
  <c r="I1856" i="6"/>
  <c r="J1856" i="6" s="1"/>
  <c r="I1838" i="6"/>
  <c r="J1838" i="6" s="1"/>
  <c r="I1832" i="6"/>
  <c r="J1832" i="6" s="1"/>
  <c r="I1826" i="6"/>
  <c r="J1826" i="6" s="1"/>
  <c r="I1830" i="6"/>
  <c r="J1830" i="6" s="1"/>
  <c r="I1922" i="7"/>
  <c r="J1922" i="7" s="1"/>
  <c r="I1900" i="7"/>
  <c r="J1900" i="7" s="1"/>
  <c r="I1891" i="7"/>
  <c r="J1891" i="7" s="1"/>
  <c r="I1916" i="7"/>
  <c r="J1916" i="7" s="1"/>
  <c r="I1925" i="7"/>
  <c r="J1925" i="7" s="1"/>
  <c r="I1761" i="6"/>
  <c r="J1761" i="6" s="1"/>
  <c r="I1652" i="6"/>
  <c r="J1652" i="6" s="1"/>
  <c r="I1536" i="7"/>
  <c r="J1536" i="7" s="1"/>
  <c r="I1344" i="7"/>
  <c r="J1344" i="7" s="1"/>
  <c r="I1257" i="7"/>
  <c r="J1257" i="7" s="1"/>
  <c r="I929" i="6"/>
  <c r="J929" i="6" s="1"/>
  <c r="I986" i="7"/>
  <c r="J986" i="7" s="1"/>
  <c r="I853" i="6"/>
  <c r="J853" i="6" s="1"/>
  <c r="I860" i="6"/>
  <c r="J860" i="6" s="1"/>
  <c r="I918" i="7"/>
  <c r="J918" i="7" s="1"/>
  <c r="I454" i="6"/>
  <c r="J454" i="6" s="1"/>
  <c r="I514" i="7"/>
  <c r="J514" i="7" s="1"/>
  <c r="I80" i="6"/>
  <c r="J80" i="6" s="1"/>
  <c r="I94" i="7"/>
  <c r="J94" i="7" s="1"/>
  <c r="I96" i="7"/>
  <c r="J96" i="7" s="1"/>
  <c r="B45" i="1" s="1"/>
  <c r="I2046" i="6"/>
  <c r="J2046" i="6" s="1"/>
  <c r="I477" i="7"/>
  <c r="J477" i="7" s="1"/>
  <c r="I324" i="6"/>
  <c r="J324" i="6" s="1"/>
  <c r="I178" i="6"/>
  <c r="J178" i="6" s="1"/>
  <c r="I430" i="6"/>
  <c r="J430" i="6" s="1"/>
  <c r="I482" i="7"/>
  <c r="J482" i="7" s="1"/>
  <c r="I1033" i="7"/>
  <c r="J1033" i="7" s="1"/>
  <c r="I1976" i="6"/>
  <c r="J1976" i="6" s="1"/>
  <c r="I1521" i="7"/>
  <c r="J1521" i="7" s="1"/>
  <c r="I1731" i="6"/>
  <c r="J1731" i="6" s="1"/>
  <c r="I1822" i="7"/>
  <c r="J1822" i="7" s="1"/>
  <c r="I1956" i="6"/>
  <c r="J1956" i="6" s="1"/>
  <c r="I1187" i="7"/>
  <c r="J1187" i="7" s="1"/>
  <c r="I1090" i="7"/>
  <c r="J1090" i="7" s="1"/>
  <c r="I500" i="6"/>
  <c r="J500" i="6" s="1"/>
  <c r="I564" i="7"/>
  <c r="J564" i="7" s="1"/>
  <c r="I686" i="6"/>
  <c r="J686" i="6" s="1"/>
  <c r="I377" i="7"/>
  <c r="J377" i="7" s="1"/>
  <c r="I624" i="6"/>
  <c r="J624" i="6" s="1"/>
  <c r="I1627" i="7"/>
  <c r="J1627" i="7" s="1"/>
  <c r="I1664" i="7"/>
  <c r="J1664" i="7" s="1"/>
  <c r="I1698" i="7"/>
  <c r="J1698" i="7" s="1"/>
  <c r="I1730" i="7"/>
  <c r="J1730" i="7" s="1"/>
  <c r="B2174" i="1" s="1"/>
  <c r="I1635" i="7"/>
  <c r="J1635" i="7" s="1"/>
  <c r="I1681" i="7"/>
  <c r="J1681" i="7" s="1"/>
  <c r="I1726" i="7"/>
  <c r="J1726" i="7" s="1"/>
  <c r="I1632" i="7"/>
  <c r="J1632" i="7" s="1"/>
  <c r="I1720" i="7"/>
  <c r="J1720" i="7" s="1"/>
  <c r="I1650" i="7"/>
  <c r="J1650" i="7" s="1"/>
  <c r="I1717" i="7"/>
  <c r="J1717" i="7" s="1"/>
  <c r="I1646" i="7"/>
  <c r="J1646" i="7" s="1"/>
  <c r="I1663" i="7"/>
  <c r="J1663" i="7" s="1"/>
  <c r="I1620" i="7"/>
  <c r="J1620" i="7" s="1"/>
  <c r="I537" i="7"/>
  <c r="J537" i="7" s="1"/>
  <c r="I646" i="7"/>
  <c r="J646" i="7" s="1"/>
  <c r="I898" i="6"/>
  <c r="J898" i="6" s="1"/>
  <c r="I1493" i="6"/>
  <c r="J1493" i="6" s="1"/>
  <c r="I2120" i="6"/>
  <c r="J2120" i="6" s="1"/>
  <c r="I2012" i="6"/>
  <c r="J2012" i="6" s="1"/>
  <c r="I2001" i="6"/>
  <c r="J2001" i="6" s="1"/>
  <c r="I1891" i="6"/>
  <c r="J1891" i="6" s="1"/>
  <c r="I1886" i="6"/>
  <c r="J1886" i="6" s="1"/>
  <c r="I1945" i="7"/>
  <c r="J1945" i="7" s="1"/>
  <c r="I1946" i="7"/>
  <c r="J1946" i="7" s="1"/>
  <c r="I1933" i="7"/>
  <c r="J1933" i="7" s="1"/>
  <c r="I1780" i="6"/>
  <c r="J1780" i="6" s="1"/>
  <c r="I1861" i="7"/>
  <c r="J1861" i="7" s="1"/>
  <c r="I1483" i="6"/>
  <c r="J1483" i="6" s="1"/>
  <c r="I1480" i="6"/>
  <c r="J1480" i="6" s="1"/>
  <c r="I1596" i="7"/>
  <c r="J1596" i="7" s="1"/>
  <c r="I1598" i="7"/>
  <c r="J1598" i="7" s="1"/>
  <c r="I1436" i="6"/>
  <c r="J1436" i="6" s="1"/>
  <c r="I1322" i="6"/>
  <c r="J1322" i="6" s="1"/>
  <c r="I1427" i="7"/>
  <c r="J1427" i="7" s="1"/>
  <c r="I1426" i="7"/>
  <c r="J1426" i="7" s="1"/>
  <c r="I1073" i="6"/>
  <c r="J1073" i="6" s="1"/>
  <c r="I1079" i="6"/>
  <c r="J1079" i="6" s="1"/>
  <c r="I1213" i="7"/>
  <c r="J1213" i="7" s="1"/>
  <c r="I1205" i="7"/>
  <c r="J1205" i="7" s="1"/>
  <c r="I891" i="6"/>
  <c r="J891" i="6" s="1"/>
  <c r="I955" i="7"/>
  <c r="J955" i="7" s="1"/>
  <c r="I632" i="6"/>
  <c r="J632" i="6" s="1"/>
  <c r="I696" i="7"/>
  <c r="J696" i="7" s="1"/>
  <c r="I482" i="6"/>
  <c r="J482" i="6" s="1"/>
  <c r="I487" i="6"/>
  <c r="J487" i="6" s="1"/>
  <c r="I552" i="7"/>
  <c r="J552" i="7" s="1"/>
  <c r="I553" i="7"/>
  <c r="J553" i="7" s="1"/>
  <c r="I263" i="6"/>
  <c r="J263" i="6" s="1"/>
  <c r="I270" i="6"/>
  <c r="J270" i="6" s="1"/>
  <c r="I279" i="6"/>
  <c r="J279" i="6" s="1"/>
  <c r="I266" i="6"/>
  <c r="J266" i="6" s="1"/>
  <c r="I307" i="7"/>
  <c r="J307" i="7" s="1"/>
  <c r="I305" i="7"/>
  <c r="J305" i="7" s="1"/>
  <c r="I302" i="7"/>
  <c r="J302" i="7" s="1"/>
  <c r="I117" i="6"/>
  <c r="J117" i="6" s="1"/>
  <c r="I948" i="7"/>
  <c r="J948" i="7" s="1"/>
  <c r="I330" i="6"/>
  <c r="J330" i="6" s="1"/>
  <c r="I167" i="6"/>
  <c r="J167" i="6" s="1"/>
  <c r="I193" i="7"/>
  <c r="J193" i="7" s="1"/>
  <c r="I1418" i="7"/>
  <c r="J1418" i="7" s="1"/>
  <c r="I553" i="6"/>
  <c r="J553" i="6" s="1"/>
  <c r="I1430" i="6"/>
  <c r="J1430" i="6" s="1"/>
  <c r="I1541" i="7"/>
  <c r="J1541" i="7" s="1"/>
  <c r="I1545" i="7"/>
  <c r="J1545" i="7" s="1"/>
  <c r="I1716" i="6"/>
  <c r="J1716" i="6" s="1"/>
  <c r="I799" i="6"/>
  <c r="J799" i="6" s="1"/>
  <c r="I2017" i="6"/>
  <c r="J2017" i="6" s="1"/>
  <c r="I1102" i="7"/>
  <c r="J1102" i="7" s="1"/>
  <c r="I985" i="6"/>
  <c r="J985" i="6" s="1"/>
  <c r="I1063" i="7"/>
  <c r="J1063" i="7" s="1"/>
  <c r="I1056" i="7"/>
  <c r="J1056" i="7" s="1"/>
  <c r="I812" i="7"/>
  <c r="J812" i="7" s="1"/>
  <c r="I1276" i="6"/>
  <c r="J1276" i="6" s="1"/>
  <c r="I1394" i="7"/>
  <c r="J1394" i="7" s="1"/>
  <c r="I939" i="6"/>
  <c r="J939" i="6" s="1"/>
  <c r="I1004" i="7"/>
  <c r="J1004" i="7" s="1"/>
  <c r="I64" i="6"/>
  <c r="J64" i="6" s="1"/>
  <c r="I77" i="6"/>
  <c r="J77" i="6" s="1"/>
  <c r="I93" i="7"/>
  <c r="J93" i="7" s="1"/>
  <c r="I75" i="7"/>
  <c r="J75" i="7" s="1"/>
  <c r="I80" i="7"/>
  <c r="J80" i="7" s="1"/>
  <c r="I198" i="6"/>
  <c r="J198" i="6" s="1"/>
  <c r="I194" i="6"/>
  <c r="J194" i="6" s="1"/>
  <c r="I229" i="7"/>
  <c r="J229" i="7" s="1"/>
  <c r="I232" i="7"/>
  <c r="J232" i="7" s="1"/>
  <c r="I1931" i="7"/>
  <c r="J1931" i="7" s="1"/>
  <c r="I1468" i="6"/>
  <c r="J1468" i="6" s="1"/>
  <c r="I1585" i="7"/>
  <c r="J1585" i="7" s="1"/>
  <c r="I1316" i="6"/>
  <c r="J1316" i="6" s="1"/>
  <c r="I1251" i="6"/>
  <c r="J1251" i="6" s="1"/>
  <c r="I1147" i="6"/>
  <c r="J1147" i="6" s="1"/>
  <c r="I1261" i="7"/>
  <c r="J1261" i="7" s="1"/>
  <c r="I1053" i="6"/>
  <c r="J1053" i="6" s="1"/>
  <c r="I1059" i="6"/>
  <c r="J1059" i="6" s="1"/>
  <c r="I1035" i="6"/>
  <c r="J1035" i="6" s="1"/>
  <c r="I1036" i="6"/>
  <c r="J1036" i="6" s="1"/>
  <c r="I1145" i="7"/>
  <c r="J1145" i="7" s="1"/>
  <c r="I1177" i="7"/>
  <c r="J1177" i="7" s="1"/>
  <c r="I1160" i="7"/>
  <c r="J1160" i="7" s="1"/>
  <c r="I1165" i="7"/>
  <c r="J1165" i="7" s="1"/>
  <c r="I959" i="6"/>
  <c r="J959" i="6" s="1"/>
  <c r="I787" i="6"/>
  <c r="J787" i="6" s="1"/>
  <c r="I789" i="6"/>
  <c r="J789" i="6" s="1"/>
  <c r="I838" i="7"/>
  <c r="J838" i="7" s="1"/>
  <c r="I847" i="7"/>
  <c r="J847" i="7" s="1"/>
  <c r="I568" i="6"/>
  <c r="J568" i="6" s="1"/>
  <c r="I474" i="6"/>
  <c r="J474" i="6" s="1"/>
  <c r="I476" i="6"/>
  <c r="J476" i="6" s="1"/>
  <c r="I461" i="6"/>
  <c r="J461" i="6" s="1"/>
  <c r="I532" i="7"/>
  <c r="J532" i="7" s="1"/>
  <c r="I535" i="7"/>
  <c r="J535" i="7" s="1"/>
  <c r="I105" i="6"/>
  <c r="J105" i="6" s="1"/>
  <c r="I104" i="6"/>
  <c r="J104" i="6" s="1"/>
  <c r="I101" i="6"/>
  <c r="J101" i="6" s="1"/>
  <c r="I119" i="7"/>
  <c r="J119" i="7" s="1"/>
  <c r="I123" i="7"/>
  <c r="J123" i="7" s="1"/>
  <c r="I956" i="6"/>
  <c r="J956" i="6" s="1"/>
  <c r="I1024" i="6"/>
  <c r="J1024" i="6" s="1"/>
  <c r="I436" i="7"/>
  <c r="J436" i="7" s="1"/>
  <c r="I694" i="6"/>
  <c r="J694" i="6" s="1"/>
  <c r="I1463" i="6"/>
  <c r="J1463" i="6" s="1"/>
  <c r="I1258" i="6"/>
  <c r="J1258" i="6" s="1"/>
  <c r="I955" i="6"/>
  <c r="J955" i="6" s="1"/>
  <c r="I753" i="6"/>
  <c r="J753" i="6" s="1"/>
  <c r="I742" i="6"/>
  <c r="J742" i="6" s="1"/>
  <c r="I800" i="7"/>
  <c r="J800" i="7" s="1"/>
  <c r="I809" i="7"/>
  <c r="J809" i="7" s="1"/>
  <c r="I628" i="6"/>
  <c r="J628" i="6" s="1"/>
  <c r="I199" i="6"/>
  <c r="J199" i="6" s="1"/>
  <c r="I564" i="6"/>
  <c r="J564" i="6" s="1"/>
  <c r="I2089" i="6"/>
  <c r="J2089" i="6" s="1"/>
  <c r="I1993" i="6"/>
  <c r="J1993" i="6" s="1"/>
  <c r="I1930" i="7"/>
  <c r="J1930" i="7" s="1"/>
  <c r="B1635" i="1" s="1"/>
  <c r="I1662" i="6"/>
  <c r="J1662" i="6" s="1"/>
  <c r="I1674" i="6"/>
  <c r="J1674" i="6" s="1"/>
  <c r="I1686" i="6"/>
  <c r="J1686" i="6" s="1"/>
  <c r="I1698" i="6"/>
  <c r="J1698" i="6" s="1"/>
  <c r="I1669" i="6"/>
  <c r="J1669" i="6" s="1"/>
  <c r="I1703" i="6"/>
  <c r="J1703" i="6" s="1"/>
  <c r="I1803" i="7"/>
  <c r="J1803" i="7" s="1"/>
  <c r="I1787" i="7"/>
  <c r="J1787" i="7" s="1"/>
  <c r="I1763" i="7"/>
  <c r="J1763" i="7" s="1"/>
  <c r="I1780" i="7"/>
  <c r="J1780" i="7" s="1"/>
  <c r="I1788" i="7"/>
  <c r="J1788" i="7" s="1"/>
  <c r="I1768" i="7"/>
  <c r="J1768" i="7" s="1"/>
  <c r="I1812" i="7"/>
  <c r="J1812" i="7" s="1"/>
  <c r="B3055" i="1" s="1"/>
  <c r="I1249" i="6"/>
  <c r="J1249" i="6" s="1"/>
  <c r="I1237" i="6"/>
  <c r="J1237" i="6" s="1"/>
  <c r="I1244" i="6"/>
  <c r="J1244" i="6" s="1"/>
  <c r="I1364" i="7"/>
  <c r="J1364" i="7" s="1"/>
  <c r="I1357" i="7"/>
  <c r="J1357" i="7" s="1"/>
  <c r="I947" i="6"/>
  <c r="J947" i="6" s="1"/>
  <c r="I880" i="6"/>
  <c r="J880" i="6" s="1"/>
  <c r="I872" i="6"/>
  <c r="J872" i="6" s="1"/>
  <c r="I868" i="6"/>
  <c r="J868" i="6" s="1"/>
  <c r="I924" i="7"/>
  <c r="J924" i="7" s="1"/>
  <c r="I941" i="7"/>
  <c r="J941" i="7" s="1"/>
  <c r="I760" i="6"/>
  <c r="J760" i="6" s="1"/>
  <c r="I767" i="6"/>
  <c r="J767" i="6" s="1"/>
  <c r="I762" i="6"/>
  <c r="J762" i="6" s="1"/>
  <c r="I833" i="7"/>
  <c r="J833" i="7" s="1"/>
  <c r="I828" i="7"/>
  <c r="J828" i="7" s="1"/>
  <c r="I235" i="6"/>
  <c r="J235" i="6" s="1"/>
  <c r="I241" i="6"/>
  <c r="J241" i="6" s="1"/>
  <c r="I236" i="6"/>
  <c r="J236" i="6" s="1"/>
  <c r="I274" i="7"/>
  <c r="J274" i="7" s="1"/>
  <c r="I279" i="7"/>
  <c r="J279" i="7" s="1"/>
  <c r="I284" i="7"/>
  <c r="J284" i="7" s="1"/>
  <c r="I111" i="7"/>
  <c r="J111" i="7" s="1"/>
  <c r="I755" i="6"/>
  <c r="J755" i="6" s="1"/>
  <c r="I545" i="6"/>
  <c r="J545" i="6" s="1"/>
  <c r="I548" i="6"/>
  <c r="J548" i="6" s="1"/>
  <c r="I541" i="6"/>
  <c r="J541" i="6" s="1"/>
  <c r="I595" i="7"/>
  <c r="J595" i="7" s="1"/>
  <c r="I605" i="7"/>
  <c r="J605" i="7" s="1"/>
  <c r="I222" i="6"/>
  <c r="J222" i="6" s="1"/>
  <c r="I230" i="6"/>
  <c r="J230" i="6" s="1"/>
  <c r="I228" i="6"/>
  <c r="J228" i="6" s="1"/>
  <c r="I213" i="6"/>
  <c r="J213" i="6" s="1"/>
  <c r="I242" i="7"/>
  <c r="J242" i="7" s="1"/>
  <c r="I240" i="7"/>
  <c r="J240" i="7" s="1"/>
  <c r="I238" i="7"/>
  <c r="J238" i="7" s="1"/>
  <c r="I236" i="7"/>
  <c r="J236" i="7" s="1"/>
  <c r="I1869" i="6"/>
  <c r="J1869" i="6" s="1"/>
  <c r="I1090" i="6"/>
  <c r="J1090" i="6" s="1"/>
  <c r="I1109" i="7"/>
  <c r="J1109" i="7" s="1"/>
  <c r="I595" i="6"/>
  <c r="J595" i="6" s="1"/>
  <c r="I598" i="6"/>
  <c r="J598" i="6" s="1"/>
  <c r="I654" i="7"/>
  <c r="J654" i="7" s="1"/>
  <c r="I663" i="7"/>
  <c r="J663" i="7" s="1"/>
  <c r="I950" i="6"/>
  <c r="J950" i="6" s="1"/>
  <c r="I1953" i="6"/>
  <c r="J1953" i="6" s="1"/>
  <c r="I1449" i="6"/>
  <c r="J1449" i="6" s="1"/>
  <c r="I1417" i="6"/>
  <c r="J1417" i="6" s="1"/>
  <c r="I1403" i="6"/>
  <c r="J1403" i="6" s="1"/>
  <c r="I1404" i="6"/>
  <c r="J1404" i="6" s="1"/>
  <c r="I1015" i="7"/>
  <c r="J1015" i="7" s="1"/>
  <c r="I1307" i="6"/>
  <c r="J1307" i="6" s="1"/>
  <c r="I1073" i="7"/>
  <c r="J1073" i="7" s="1"/>
  <c r="I165" i="7"/>
  <c r="J165" i="7" s="1"/>
  <c r="I571" i="7"/>
  <c r="J571" i="7" s="1"/>
  <c r="I752" i="7"/>
  <c r="J752" i="7" s="1"/>
  <c r="I371" i="6"/>
  <c r="J371" i="6" s="1"/>
  <c r="I416" i="7"/>
  <c r="J416" i="7" s="1"/>
  <c r="I376" i="6"/>
  <c r="J376" i="6" s="1"/>
  <c r="I2075" i="6"/>
  <c r="J2075" i="6" s="1"/>
  <c r="I1962" i="6"/>
  <c r="J1962" i="6" s="1"/>
  <c r="I1963" i="6"/>
  <c r="J1963" i="6" s="1"/>
  <c r="I1841" i="6"/>
  <c r="J1841" i="6" s="1"/>
  <c r="I1850" i="6"/>
  <c r="J1850" i="6" s="1"/>
  <c r="I1857" i="6"/>
  <c r="J1857" i="6" s="1"/>
  <c r="I1861" i="6"/>
  <c r="J1861" i="6" s="1"/>
  <c r="I1863" i="6"/>
  <c r="J1863" i="6" s="1"/>
  <c r="I1892" i="7"/>
  <c r="J1892" i="7" s="1"/>
  <c r="I1926" i="7"/>
  <c r="J1926" i="7" s="1"/>
  <c r="I1919" i="7"/>
  <c r="J1919" i="7" s="1"/>
  <c r="I1906" i="7"/>
  <c r="J1906" i="7" s="1"/>
  <c r="I1917" i="7"/>
  <c r="J1917" i="7" s="1"/>
  <c r="B1253" i="1" s="1"/>
  <c r="I1848" i="7"/>
  <c r="J1848" i="7" s="1"/>
  <c r="I1755" i="7"/>
  <c r="J1755" i="7" s="1"/>
  <c r="I1535" i="7"/>
  <c r="J1535" i="7" s="1"/>
  <c r="I1343" i="7"/>
  <c r="J1343" i="7" s="1"/>
  <c r="I928" i="6"/>
  <c r="J928" i="6" s="1"/>
  <c r="I935" i="6"/>
  <c r="J935" i="6" s="1"/>
  <c r="I993" i="7"/>
  <c r="J993" i="7" s="1"/>
  <c r="I862" i="6"/>
  <c r="J862" i="6" s="1"/>
  <c r="I858" i="6"/>
  <c r="J858" i="6" s="1"/>
  <c r="I917" i="7"/>
  <c r="J917" i="7" s="1"/>
  <c r="I451" i="6"/>
  <c r="J451" i="6" s="1"/>
  <c r="I513" i="7"/>
  <c r="J513" i="7" s="1"/>
  <c r="I89" i="6"/>
  <c r="J89" i="6" s="1"/>
  <c r="I101" i="7"/>
  <c r="J101" i="7" s="1"/>
  <c r="B1426" i="1" s="1"/>
  <c r="I103" i="7"/>
  <c r="J103" i="7" s="1"/>
  <c r="B1779" i="1" s="1"/>
  <c r="I2045" i="6"/>
  <c r="J2045" i="6" s="1"/>
  <c r="I1394" i="6"/>
  <c r="J1394" i="6" s="1"/>
  <c r="I364" i="7"/>
  <c r="J364" i="7" s="1"/>
  <c r="I202" i="7"/>
  <c r="J202" i="7" s="1"/>
  <c r="I431" i="6"/>
  <c r="J431" i="6" s="1"/>
  <c r="I793" i="6"/>
  <c r="J793" i="6" s="1"/>
  <c r="I1446" i="6"/>
  <c r="J1446" i="6" s="1"/>
  <c r="I1981" i="6"/>
  <c r="J1981" i="6" s="1"/>
  <c r="I1726" i="6"/>
  <c r="J1726" i="6" s="1"/>
  <c r="I1819" i="7"/>
  <c r="J1819" i="7" s="1"/>
  <c r="B1687" i="1" s="1"/>
  <c r="I1511" i="7"/>
  <c r="J1511" i="7" s="1"/>
  <c r="I1184" i="7"/>
  <c r="J1184" i="7" s="1"/>
  <c r="I754" i="6"/>
  <c r="J754" i="6" s="1"/>
  <c r="I507" i="6"/>
  <c r="J507" i="6" s="1"/>
  <c r="I563" i="7"/>
  <c r="J563" i="7" s="1"/>
  <c r="B2244" i="1" s="1"/>
  <c r="I684" i="6"/>
  <c r="J684" i="6" s="1"/>
  <c r="I586" i="6"/>
  <c r="J586" i="6" s="1"/>
  <c r="I614" i="6"/>
  <c r="J614" i="6" s="1"/>
  <c r="I669" i="7"/>
  <c r="J669" i="7" s="1"/>
  <c r="I676" i="7"/>
  <c r="J676" i="7" s="1"/>
  <c r="I217" i="7"/>
  <c r="J217" i="7" s="1"/>
  <c r="I67" i="7"/>
  <c r="J67" i="7" s="1"/>
  <c r="I1943" i="6"/>
  <c r="J1943" i="6" s="1"/>
  <c r="I1944" i="6"/>
  <c r="J1944" i="6" s="1"/>
  <c r="I2009" i="7"/>
  <c r="J2009" i="7" s="1"/>
  <c r="B3088" i="1" s="1"/>
  <c r="I2000" i="7"/>
  <c r="J2000" i="7" s="1"/>
  <c r="I1759" i="6"/>
  <c r="J1759" i="6" s="1"/>
  <c r="I1457" i="6"/>
  <c r="J1457" i="6" s="1"/>
  <c r="I1455" i="6"/>
  <c r="J1455" i="6" s="1"/>
  <c r="I1568" i="7"/>
  <c r="J1568" i="7" s="1"/>
  <c r="I1378" i="6"/>
  <c r="J1378" i="6" s="1"/>
  <c r="I1385" i="6"/>
  <c r="J1385" i="6" s="1"/>
  <c r="I1392" i="6"/>
  <c r="J1392" i="6" s="1"/>
  <c r="I1375" i="6"/>
  <c r="J1375" i="6" s="1"/>
  <c r="I1484" i="7"/>
  <c r="J1484" i="7" s="1"/>
  <c r="I1505" i="7"/>
  <c r="J1505" i="7" s="1"/>
  <c r="I1473" i="7"/>
  <c r="J1473" i="7" s="1"/>
  <c r="I1478" i="7"/>
  <c r="J1478" i="7" s="1"/>
  <c r="I1480" i="7"/>
  <c r="J1480" i="7" s="1"/>
  <c r="I1298" i="6"/>
  <c r="J1298" i="6" s="1"/>
  <c r="I1412" i="7"/>
  <c r="J1412" i="7" s="1"/>
  <c r="I1413" i="7"/>
  <c r="J1413" i="7" s="1"/>
  <c r="I1222" i="6"/>
  <c r="J1222" i="6" s="1"/>
  <c r="I1219" i="6"/>
  <c r="J1219" i="6" s="1"/>
  <c r="I1326" i="7"/>
  <c r="J1326" i="7" s="1"/>
  <c r="I1339" i="7"/>
  <c r="J1339" i="7" s="1"/>
  <c r="I1130" i="6"/>
  <c r="J1130" i="6" s="1"/>
  <c r="I1134" i="6"/>
  <c r="J1134" i="6" s="1"/>
  <c r="I1116" i="6"/>
  <c r="J1116" i="6" s="1"/>
  <c r="I1253" i="7"/>
  <c r="J1253" i="7" s="1"/>
  <c r="I1244" i="7"/>
  <c r="J1244" i="7" s="1"/>
  <c r="I919" i="6"/>
  <c r="J919" i="6" s="1"/>
  <c r="I851" i="6"/>
  <c r="J851" i="6" s="1"/>
  <c r="I679" i="6"/>
  <c r="J679" i="6" s="1"/>
  <c r="I675" i="6"/>
  <c r="J675" i="6" s="1"/>
  <c r="I669" i="6"/>
  <c r="J669" i="6" s="1"/>
  <c r="I734" i="7"/>
  <c r="J734" i="7" s="1"/>
  <c r="I738" i="7"/>
  <c r="J738" i="7" s="1"/>
  <c r="I518" i="6"/>
  <c r="J518" i="6" s="1"/>
  <c r="I525" i="6"/>
  <c r="J525" i="6" s="1"/>
  <c r="I584" i="7"/>
  <c r="J584" i="7" s="1"/>
  <c r="I579" i="7"/>
  <c r="J579" i="7" s="1"/>
  <c r="I442" i="6"/>
  <c r="J442" i="6" s="1"/>
  <c r="I493" i="7"/>
  <c r="J493" i="7" s="1"/>
  <c r="I344" i="6"/>
  <c r="J344" i="6" s="1"/>
  <c r="I356" i="6"/>
  <c r="J356" i="6" s="1"/>
  <c r="I362" i="6"/>
  <c r="J362" i="6" s="1"/>
  <c r="I396" i="7"/>
  <c r="J396" i="7" s="1"/>
  <c r="I409" i="7"/>
  <c r="J409" i="7" s="1"/>
  <c r="I391" i="7"/>
  <c r="J391" i="7" s="1"/>
  <c r="I152" i="6"/>
  <c r="J152" i="6" s="1"/>
  <c r="I157" i="6"/>
  <c r="J157" i="6" s="1"/>
  <c r="I179" i="7"/>
  <c r="J179" i="7" s="1"/>
  <c r="I175" i="7"/>
  <c r="J175" i="7" s="1"/>
  <c r="I28" i="6"/>
  <c r="J28" i="6" s="1"/>
  <c r="I37" i="6"/>
  <c r="J37" i="6" s="1"/>
  <c r="I47" i="7"/>
  <c r="J47" i="7" s="1"/>
  <c r="I45" i="7"/>
  <c r="J45" i="7" s="1"/>
  <c r="I8" i="7"/>
  <c r="J8" i="7" s="1"/>
  <c r="I1407" i="6"/>
  <c r="J1407" i="6" s="1"/>
  <c r="I1019" i="6"/>
  <c r="J1019" i="6" s="1"/>
  <c r="I1012" i="6"/>
  <c r="J1012" i="6" s="1"/>
  <c r="I1120" i="7"/>
  <c r="J1120" i="7" s="1"/>
  <c r="I1416" i="6"/>
  <c r="J1416" i="6" s="1"/>
  <c r="I106" i="7"/>
  <c r="J106" i="7" s="1"/>
  <c r="I857" i="7"/>
  <c r="J857" i="7" s="1"/>
  <c r="I334" i="6"/>
  <c r="J334" i="6" s="1"/>
  <c r="I381" i="7"/>
  <c r="J381" i="7" s="1"/>
  <c r="B830" i="1"/>
  <c r="I1376" i="7"/>
  <c r="J1376" i="7" s="1"/>
  <c r="I1192" i="7"/>
  <c r="J1192" i="7" s="1"/>
  <c r="I997" i="6"/>
  <c r="J997" i="6" s="1"/>
  <c r="I1079" i="7"/>
  <c r="J1079" i="7" s="1"/>
  <c r="I956" i="7"/>
  <c r="J956" i="7" s="1"/>
  <c r="I519" i="7"/>
  <c r="J519" i="7" s="1"/>
  <c r="I48" i="6"/>
  <c r="J48" i="6" s="1"/>
  <c r="I2058" i="6"/>
  <c r="J2058" i="6" s="1"/>
  <c r="I1655" i="7"/>
  <c r="J1655" i="7" s="1"/>
  <c r="I479" i="6"/>
  <c r="J479" i="6" s="1"/>
  <c r="I1818" i="6"/>
  <c r="J1818" i="6" s="1"/>
  <c r="I960" i="7"/>
  <c r="J960" i="7" s="1"/>
  <c r="I1490" i="6"/>
  <c r="J1490" i="6" s="1"/>
  <c r="I209" i="7"/>
  <c r="J209" i="7" s="1"/>
  <c r="I2117" i="6"/>
  <c r="J2117" i="6" s="1"/>
  <c r="I2010" i="6"/>
  <c r="J2010" i="6" s="1"/>
  <c r="I2008" i="6"/>
  <c r="J2008" i="6" s="1"/>
  <c r="I1877" i="6"/>
  <c r="J1877" i="6" s="1"/>
  <c r="I1889" i="6"/>
  <c r="J1889" i="6" s="1"/>
  <c r="I1943" i="7"/>
  <c r="J1943" i="7" s="1"/>
  <c r="I1937" i="7"/>
  <c r="J1937" i="7" s="1"/>
  <c r="I1782" i="6"/>
  <c r="J1782" i="6" s="1"/>
  <c r="I1779" i="6"/>
  <c r="J1779" i="6" s="1"/>
  <c r="I1858" i="7"/>
  <c r="J1858" i="7" s="1"/>
  <c r="I1478" i="6"/>
  <c r="J1478" i="6" s="1"/>
  <c r="I1486" i="6"/>
  <c r="J1486" i="6" s="1"/>
  <c r="I1595" i="7"/>
  <c r="J1595" i="7" s="1"/>
  <c r="I1587" i="7"/>
  <c r="J1587" i="7" s="1"/>
  <c r="I1553" i="7"/>
  <c r="J1553" i="7" s="1"/>
  <c r="I1321" i="6"/>
  <c r="J1321" i="6" s="1"/>
  <c r="I1425" i="7"/>
  <c r="J1425" i="7" s="1"/>
  <c r="I1077" i="6"/>
  <c r="J1077" i="6" s="1"/>
  <c r="I1082" i="6"/>
  <c r="J1082" i="6" s="1"/>
  <c r="I1084" i="6"/>
  <c r="J1084" i="6" s="1"/>
  <c r="I1212" i="7"/>
  <c r="J1212" i="7" s="1"/>
  <c r="I1208" i="7"/>
  <c r="J1208" i="7" s="1"/>
  <c r="I894" i="6"/>
  <c r="J894" i="6" s="1"/>
  <c r="I806" i="6"/>
  <c r="J806" i="6" s="1"/>
  <c r="I630" i="6"/>
  <c r="J630" i="6" s="1"/>
  <c r="I499" i="6"/>
  <c r="J499" i="6" s="1"/>
  <c r="I492" i="6"/>
  <c r="J492" i="6" s="1"/>
  <c r="I493" i="6"/>
  <c r="J493" i="6" s="1"/>
  <c r="I550" i="7"/>
  <c r="J550" i="7" s="1"/>
  <c r="I545" i="7"/>
  <c r="J545" i="7" s="1"/>
  <c r="I275" i="6"/>
  <c r="J275" i="6" s="1"/>
  <c r="I283" i="6"/>
  <c r="J283" i="6" s="1"/>
  <c r="I268" i="6"/>
  <c r="J268" i="6" s="1"/>
  <c r="I319" i="7"/>
  <c r="J319" i="7" s="1"/>
  <c r="I299" i="7"/>
  <c r="J299" i="7" s="1"/>
  <c r="I297" i="7"/>
  <c r="J297" i="7" s="1"/>
  <c r="I317" i="7"/>
  <c r="J317" i="7" s="1"/>
  <c r="I141" i="7"/>
  <c r="J141" i="7" s="1"/>
  <c r="I947" i="7"/>
  <c r="J947" i="7" s="1"/>
  <c r="I372" i="7"/>
  <c r="J372" i="7" s="1"/>
  <c r="I166" i="6"/>
  <c r="J166" i="6" s="1"/>
  <c r="I1651" i="6"/>
  <c r="J1651" i="6" s="1"/>
  <c r="I1766" i="6"/>
  <c r="J1766" i="6" s="1"/>
  <c r="I557" i="6"/>
  <c r="J557" i="6" s="1"/>
  <c r="I1425" i="6"/>
  <c r="J1425" i="6" s="1"/>
  <c r="I1539" i="7"/>
  <c r="J1539" i="7" s="1"/>
  <c r="I886" i="6"/>
  <c r="J886" i="6" s="1"/>
  <c r="I1715" i="6"/>
  <c r="J1715" i="6" s="1"/>
  <c r="I861" i="7"/>
  <c r="J861" i="7" s="1"/>
  <c r="I2016" i="6"/>
  <c r="J2016" i="6" s="1"/>
  <c r="I981" i="6"/>
  <c r="J981" i="6" s="1"/>
  <c r="I984" i="6"/>
  <c r="J984" i="6" s="1"/>
  <c r="I1060" i="7"/>
  <c r="J1060" i="7" s="1"/>
  <c r="B2393" i="1" s="1"/>
  <c r="I1062" i="7"/>
  <c r="J1062" i="7" s="1"/>
  <c r="I1282" i="6"/>
  <c r="J1282" i="6" s="1"/>
  <c r="I1391" i="7"/>
  <c r="J1391" i="7" s="1"/>
  <c r="I635" i="6"/>
  <c r="J635" i="6" s="1"/>
  <c r="I943" i="6"/>
  <c r="J943" i="6" s="1"/>
  <c r="I63" i="6"/>
  <c r="J63" i="6" s="1"/>
  <c r="I72" i="6"/>
  <c r="J72" i="6" s="1"/>
  <c r="I69" i="6"/>
  <c r="J69" i="6" s="1"/>
  <c r="I85" i="7"/>
  <c r="J85" i="7" s="1"/>
  <c r="I90" i="7"/>
  <c r="J90" i="7" s="1"/>
  <c r="I87" i="7"/>
  <c r="J87" i="7" s="1"/>
  <c r="I195" i="6"/>
  <c r="J195" i="6" s="1"/>
  <c r="I186" i="6"/>
  <c r="J186" i="6" s="1"/>
  <c r="I221" i="7"/>
  <c r="J221" i="7" s="1"/>
  <c r="I565" i="6"/>
  <c r="J565" i="6" s="1"/>
  <c r="I1467" i="6"/>
  <c r="J1467" i="6" s="1"/>
  <c r="I1583" i="7"/>
  <c r="J1583" i="7" s="1"/>
  <c r="I1434" i="6"/>
  <c r="J1434" i="6" s="1"/>
  <c r="I1424" i="7"/>
  <c r="J1424" i="7" s="1"/>
  <c r="I1255" i="6"/>
  <c r="J1255" i="6" s="1"/>
  <c r="I1146" i="6"/>
  <c r="J1146" i="6" s="1"/>
  <c r="I1263" i="7"/>
  <c r="J1263" i="7" s="1"/>
  <c r="I1042" i="6"/>
  <c r="J1042" i="6" s="1"/>
  <c r="I1049" i="6"/>
  <c r="J1049" i="6" s="1"/>
  <c r="I1063" i="6"/>
  <c r="J1063" i="6" s="1"/>
  <c r="I1172" i="7"/>
  <c r="J1172" i="7" s="1"/>
  <c r="I1170" i="7"/>
  <c r="J1170" i="7" s="1"/>
  <c r="I1163" i="7"/>
  <c r="J1163" i="7" s="1"/>
  <c r="I1152" i="7"/>
  <c r="J1152" i="7" s="1"/>
  <c r="I1157" i="7"/>
  <c r="J1157" i="7" s="1"/>
  <c r="I1030" i="7"/>
  <c r="J1030" i="7" s="1"/>
  <c r="I785" i="6"/>
  <c r="J785" i="6" s="1"/>
  <c r="I781" i="6"/>
  <c r="J781" i="6" s="1"/>
  <c r="I835" i="7"/>
  <c r="J835" i="7" s="1"/>
  <c r="I839" i="7"/>
  <c r="J839" i="7" s="1"/>
  <c r="I571" i="6"/>
  <c r="J571" i="6" s="1"/>
  <c r="I473" i="6"/>
  <c r="J473" i="6" s="1"/>
  <c r="I465" i="6"/>
  <c r="J465" i="6" s="1"/>
  <c r="I534" i="7"/>
  <c r="J534" i="7" s="1"/>
  <c r="I524" i="7"/>
  <c r="J524" i="7" s="1"/>
  <c r="I527" i="7"/>
  <c r="J527" i="7" s="1"/>
  <c r="I103" i="6"/>
  <c r="J103" i="6" s="1"/>
  <c r="I112" i="6"/>
  <c r="J112" i="6" s="1"/>
  <c r="I114" i="6"/>
  <c r="J114" i="6" s="1"/>
  <c r="I126" i="7"/>
  <c r="J126" i="7" s="1"/>
  <c r="I115" i="7"/>
  <c r="J115" i="7" s="1"/>
  <c r="I1028" i="7"/>
  <c r="J1028" i="7" s="1"/>
  <c r="I1137" i="7"/>
  <c r="J1137" i="7" s="1"/>
  <c r="I435" i="7"/>
  <c r="J435" i="7" s="1"/>
  <c r="I755" i="7"/>
  <c r="J755" i="7" s="1"/>
  <c r="I358" i="7"/>
  <c r="J358" i="7" s="1"/>
  <c r="I1373" i="7"/>
  <c r="J1373" i="7" s="1"/>
  <c r="I1027" i="7"/>
  <c r="J1027" i="7" s="1"/>
  <c r="I814" i="7"/>
  <c r="J814" i="7" s="1"/>
  <c r="I748" i="6"/>
  <c r="J748" i="6" s="1"/>
  <c r="I807" i="7"/>
  <c r="J807" i="7" s="1"/>
  <c r="I801" i="7"/>
  <c r="J801" i="7" s="1"/>
  <c r="I627" i="6"/>
  <c r="J627" i="6" s="1"/>
  <c r="I234" i="7"/>
  <c r="J234" i="7" s="1"/>
  <c r="I563" i="6"/>
  <c r="J563" i="6" s="1"/>
  <c r="I2088" i="6"/>
  <c r="J2088" i="6" s="1"/>
  <c r="I1992" i="6"/>
  <c r="J1992" i="6" s="1"/>
  <c r="B1656" i="1"/>
  <c r="I1929" i="7"/>
  <c r="J1929" i="7" s="1"/>
  <c r="I1694" i="6"/>
  <c r="J1694" i="6" s="1"/>
  <c r="I1701" i="6"/>
  <c r="J1701" i="6" s="1"/>
  <c r="I1673" i="6"/>
  <c r="J1673" i="6" s="1"/>
  <c r="I1689" i="6"/>
  <c r="J1689" i="6" s="1"/>
  <c r="I1712" i="6"/>
  <c r="J1712" i="6" s="1"/>
  <c r="I1695" i="6"/>
  <c r="J1695" i="6" s="1"/>
  <c r="I1796" i="7"/>
  <c r="J1796" i="7" s="1"/>
  <c r="B1409" i="1" s="1"/>
  <c r="I1777" i="7"/>
  <c r="J1777" i="7" s="1"/>
  <c r="I1804" i="7"/>
  <c r="J1804" i="7" s="1"/>
  <c r="B1699" i="1" s="1"/>
  <c r="I1770" i="7"/>
  <c r="J1770" i="7" s="1"/>
  <c r="I1778" i="7"/>
  <c r="J1778" i="7" s="1"/>
  <c r="I1805" i="7"/>
  <c r="J1805" i="7" s="1"/>
  <c r="B1706" i="1" s="1"/>
  <c r="I1811" i="7"/>
  <c r="J1811" i="7" s="1"/>
  <c r="B3053" i="1" s="1"/>
  <c r="I1243" i="6"/>
  <c r="J1243" i="6" s="1"/>
  <c r="I1245" i="6"/>
  <c r="J1245" i="6" s="1"/>
  <c r="I1236" i="6"/>
  <c r="J1236" i="6" s="1"/>
  <c r="I1353" i="7"/>
  <c r="J1353" i="7" s="1"/>
  <c r="I1349" i="7"/>
  <c r="J1349" i="7" s="1"/>
  <c r="I946" i="6"/>
  <c r="J946" i="6" s="1"/>
  <c r="I867" i="6"/>
  <c r="J867" i="6" s="1"/>
  <c r="I883" i="6"/>
  <c r="J883" i="6" s="1"/>
  <c r="I882" i="6"/>
  <c r="J882" i="6" s="1"/>
  <c r="I936" i="7"/>
  <c r="J936" i="7" s="1"/>
  <c r="I933" i="7"/>
  <c r="J933" i="7" s="1"/>
  <c r="I758" i="6"/>
  <c r="J758" i="6" s="1"/>
  <c r="I759" i="6"/>
  <c r="J759" i="6" s="1"/>
  <c r="I822" i="7"/>
  <c r="J822" i="7" s="1"/>
  <c r="I825" i="7"/>
  <c r="J825" i="7" s="1"/>
  <c r="I820" i="7"/>
  <c r="J820" i="7" s="1"/>
  <c r="I251" i="6"/>
  <c r="J251" i="6" s="1"/>
  <c r="I254" i="6"/>
  <c r="J254" i="6" s="1"/>
  <c r="I253" i="6"/>
  <c r="J253" i="6" s="1"/>
  <c r="I266" i="7"/>
  <c r="J266" i="7" s="1"/>
  <c r="I271" i="7"/>
  <c r="J271" i="7" s="1"/>
  <c r="I276" i="7"/>
  <c r="J276" i="7" s="1"/>
  <c r="I110" i="7"/>
  <c r="J110" i="7" s="1"/>
  <c r="I756" i="6"/>
  <c r="J756" i="6" s="1"/>
  <c r="I531" i="6"/>
  <c r="J531" i="6" s="1"/>
  <c r="I537" i="6"/>
  <c r="J537" i="6" s="1"/>
  <c r="I533" i="6"/>
  <c r="J533" i="6" s="1"/>
  <c r="I615" i="7"/>
  <c r="J615" i="7" s="1"/>
  <c r="I597" i="7"/>
  <c r="J597" i="7" s="1"/>
  <c r="I208" i="6"/>
  <c r="J208" i="6" s="1"/>
  <c r="I214" i="6"/>
  <c r="J214" i="6" s="1"/>
  <c r="I217" i="6"/>
  <c r="J217" i="6" s="1"/>
  <c r="I205" i="6"/>
  <c r="J205" i="6" s="1"/>
  <c r="I265" i="7"/>
  <c r="J265" i="7" s="1"/>
  <c r="I263" i="7"/>
  <c r="J263" i="7" s="1"/>
  <c r="I261" i="7"/>
  <c r="J261" i="7" s="1"/>
  <c r="I259" i="7"/>
  <c r="J259" i="7" s="1"/>
  <c r="I1872" i="6"/>
  <c r="J1872" i="6" s="1"/>
  <c r="I1214" i="7"/>
  <c r="J1214" i="7" s="1"/>
  <c r="I1108" i="7"/>
  <c r="J1108" i="7" s="1"/>
  <c r="I594" i="6"/>
  <c r="J594" i="6" s="1"/>
  <c r="I599" i="6"/>
  <c r="J599" i="6" s="1"/>
  <c r="I664" i="7"/>
  <c r="J664" i="7" s="1"/>
  <c r="I655" i="7"/>
  <c r="J655" i="7" s="1"/>
  <c r="I951" i="6"/>
  <c r="J951" i="6" s="1"/>
  <c r="I438" i="7"/>
  <c r="J438" i="7" s="1"/>
  <c r="I1448" i="6"/>
  <c r="J1448" i="6" s="1"/>
  <c r="I1372" i="7"/>
  <c r="J1372" i="7" s="1"/>
  <c r="I1400" i="6"/>
  <c r="J1400" i="6" s="1"/>
  <c r="I1396" i="6"/>
  <c r="J1396" i="6" s="1"/>
  <c r="I1011" i="7"/>
  <c r="J1011" i="7" s="1"/>
  <c r="B702" i="1" s="1"/>
  <c r="I1301" i="6"/>
  <c r="J1301" i="6" s="1"/>
  <c r="I1070" i="7"/>
  <c r="J1070" i="7" s="1"/>
  <c r="I166" i="7"/>
  <c r="J166" i="7" s="1"/>
  <c r="I569" i="7"/>
  <c r="J569" i="7" s="1"/>
  <c r="B465" i="1" s="1"/>
  <c r="I751" i="7"/>
  <c r="J751" i="7" s="1"/>
  <c r="I369" i="6"/>
  <c r="J369" i="6" s="1"/>
  <c r="I415" i="7"/>
  <c r="J415" i="7" s="1"/>
  <c r="I423" i="7"/>
  <c r="J423" i="7" s="1"/>
  <c r="I2078" i="6"/>
  <c r="J2078" i="6" s="1"/>
  <c r="I1967" i="6"/>
  <c r="J1967" i="6" s="1"/>
  <c r="I1969" i="6"/>
  <c r="J1969" i="6" s="1"/>
  <c r="I1833" i="6"/>
  <c r="J1833" i="6" s="1"/>
  <c r="I1836" i="6"/>
  <c r="J1836" i="6" s="1"/>
  <c r="I1842" i="6"/>
  <c r="J1842" i="6" s="1"/>
  <c r="I1852" i="6"/>
  <c r="J1852" i="6" s="1"/>
  <c r="I1855" i="6"/>
  <c r="J1855" i="6" s="1"/>
  <c r="I1921" i="7"/>
  <c r="J1921" i="7" s="1"/>
  <c r="I1915" i="7"/>
  <c r="J1915" i="7" s="1"/>
  <c r="I1908" i="7"/>
  <c r="J1908" i="7" s="1"/>
  <c r="I1895" i="7"/>
  <c r="J1895" i="7" s="1"/>
  <c r="I1909" i="7"/>
  <c r="J1909" i="7" s="1"/>
  <c r="I1847" i="7"/>
  <c r="J1847" i="7" s="1"/>
  <c r="B1190" i="1" s="1"/>
  <c r="I1754" i="7"/>
  <c r="J1754" i="7" s="1"/>
  <c r="I1534" i="7"/>
  <c r="J1534" i="7" s="1"/>
  <c r="I1346" i="7"/>
  <c r="J1346" i="7" s="1"/>
  <c r="I926" i="6"/>
  <c r="J926" i="6" s="1"/>
  <c r="I927" i="6"/>
  <c r="J927" i="6" s="1"/>
  <c r="I992" i="7"/>
  <c r="J992" i="7" s="1"/>
  <c r="I861" i="6"/>
  <c r="J861" i="6" s="1"/>
  <c r="I916" i="7"/>
  <c r="J916" i="7" s="1"/>
  <c r="I915" i="7"/>
  <c r="J915" i="7" s="1"/>
  <c r="I452" i="6"/>
  <c r="J452" i="6" s="1"/>
  <c r="I511" i="7"/>
  <c r="J511" i="7" s="1"/>
  <c r="I79" i="6"/>
  <c r="J79" i="6" s="1"/>
  <c r="I100" i="7"/>
  <c r="J100" i="7" s="1"/>
  <c r="I95" i="7"/>
  <c r="J95" i="7" s="1"/>
  <c r="I1550" i="7"/>
  <c r="J1550" i="7" s="1"/>
  <c r="I765" i="7"/>
  <c r="J765" i="7" s="1"/>
  <c r="I363" i="7"/>
  <c r="J363" i="7" s="1"/>
  <c r="I201" i="7"/>
  <c r="J201" i="7" s="1"/>
  <c r="I428" i="6"/>
  <c r="J428" i="6" s="1"/>
  <c r="I854" i="7"/>
  <c r="J854" i="7" s="1"/>
  <c r="I352" i="7"/>
  <c r="J352" i="7" s="1"/>
  <c r="I1523" i="7"/>
  <c r="J1523" i="7" s="1"/>
  <c r="B1038" i="1" s="1"/>
  <c r="B2528" i="1"/>
  <c r="B839" i="1"/>
  <c r="I1734" i="6"/>
  <c r="J1734" i="6" s="1"/>
  <c r="I1818" i="7"/>
  <c r="J1818" i="7" s="1"/>
  <c r="B1377" i="1" s="1"/>
  <c r="I1510" i="7"/>
  <c r="J1510" i="7" s="1"/>
  <c r="I1183" i="7"/>
  <c r="J1183" i="7" s="1"/>
  <c r="I713" i="7"/>
  <c r="J713" i="7" s="1"/>
  <c r="I505" i="6"/>
  <c r="J505" i="6" s="1"/>
  <c r="I562" i="7"/>
  <c r="J562" i="7" s="1"/>
  <c r="I685" i="6"/>
  <c r="J685" i="6" s="1"/>
  <c r="I649" i="7"/>
  <c r="J649" i="7" s="1"/>
  <c r="I623" i="6"/>
  <c r="J623" i="6" s="1"/>
  <c r="I665" i="7"/>
  <c r="J665" i="7" s="1"/>
  <c r="I666" i="7"/>
  <c r="J666" i="7" s="1"/>
  <c r="I216" i="7"/>
  <c r="J216" i="7" s="1"/>
  <c r="I66" i="7"/>
  <c r="J66" i="7" s="1"/>
  <c r="I1940" i="6"/>
  <c r="J1940" i="6" s="1"/>
  <c r="I1936" i="6"/>
  <c r="J1936" i="6" s="1"/>
  <c r="I1995" i="7"/>
  <c r="J1995" i="7" s="1"/>
  <c r="I2005" i="7"/>
  <c r="J2005" i="7" s="1"/>
  <c r="B3081" i="1" s="1"/>
  <c r="I1844" i="7"/>
  <c r="J1844" i="7" s="1"/>
  <c r="I1456" i="6"/>
  <c r="J1456" i="6" s="1"/>
  <c r="I1452" i="6"/>
  <c r="J1452" i="6" s="1"/>
  <c r="I1575" i="7"/>
  <c r="J1575" i="7" s="1"/>
  <c r="I1377" i="6"/>
  <c r="J1377" i="6" s="1"/>
  <c r="I1374" i="6"/>
  <c r="J1374" i="6" s="1"/>
  <c r="I1381" i="6"/>
  <c r="J1381" i="6" s="1"/>
  <c r="I1367" i="6"/>
  <c r="J1367" i="6" s="1"/>
  <c r="I1495" i="7"/>
  <c r="J1495" i="7" s="1"/>
  <c r="I1490" i="7"/>
  <c r="J1490" i="7" s="1"/>
  <c r="I1498" i="7"/>
  <c r="J1498" i="7" s="1"/>
  <c r="I1499" i="7"/>
  <c r="J1499" i="7" s="1"/>
  <c r="I1472" i="7"/>
  <c r="J1472" i="7" s="1"/>
  <c r="I1288" i="6"/>
  <c r="J1288" i="6" s="1"/>
  <c r="I1411" i="7"/>
  <c r="J1411" i="7" s="1"/>
  <c r="I1405" i="7"/>
  <c r="J1405" i="7" s="1"/>
  <c r="I1226" i="6"/>
  <c r="J1226" i="6" s="1"/>
  <c r="I1223" i="6"/>
  <c r="J1223" i="6" s="1"/>
  <c r="I1335" i="7"/>
  <c r="J1335" i="7" s="1"/>
  <c r="I1328" i="7"/>
  <c r="J1328" i="7" s="1"/>
  <c r="I1120" i="6"/>
  <c r="J1120" i="6" s="1"/>
  <c r="I1123" i="6"/>
  <c r="J1123" i="6" s="1"/>
  <c r="I1248" i="7"/>
  <c r="J1248" i="7" s="1"/>
  <c r="I1238" i="7"/>
  <c r="J1238" i="7" s="1"/>
  <c r="I1236" i="7"/>
  <c r="J1236" i="7" s="1"/>
  <c r="I924" i="6"/>
  <c r="J924" i="6" s="1"/>
  <c r="I852" i="6"/>
  <c r="J852" i="6" s="1"/>
  <c r="I673" i="6"/>
  <c r="J673" i="6" s="1"/>
  <c r="I665" i="6"/>
  <c r="J665" i="6" s="1"/>
  <c r="I747" i="7"/>
  <c r="J747" i="7" s="1"/>
  <c r="I749" i="7"/>
  <c r="J749" i="7" s="1"/>
  <c r="I745" i="7"/>
  <c r="J745" i="7" s="1"/>
  <c r="I528" i="6"/>
  <c r="J528" i="6" s="1"/>
  <c r="I517" i="6"/>
  <c r="J517" i="6" s="1"/>
  <c r="I591" i="7"/>
  <c r="J591" i="7" s="1"/>
  <c r="B2065" i="1" s="1"/>
  <c r="I435" i="6"/>
  <c r="J435" i="6" s="1"/>
  <c r="I500" i="7"/>
  <c r="J500" i="7" s="1"/>
  <c r="I350" i="6"/>
  <c r="J350" i="6" s="1"/>
  <c r="I358" i="6"/>
  <c r="J358" i="6" s="1"/>
  <c r="I345" i="6"/>
  <c r="J345" i="6" s="1"/>
  <c r="I354" i="6"/>
  <c r="J354" i="6" s="1"/>
  <c r="I414" i="7"/>
  <c r="J414" i="7" s="1"/>
  <c r="B1978" i="1" s="1"/>
  <c r="I401" i="7"/>
  <c r="J401" i="7" s="1"/>
  <c r="I413" i="7"/>
  <c r="J413" i="7" s="1"/>
  <c r="B1976" i="1" s="1"/>
  <c r="I150" i="6"/>
  <c r="J150" i="6" s="1"/>
  <c r="I149" i="6"/>
  <c r="J149" i="6" s="1"/>
  <c r="I171" i="7"/>
  <c r="J171" i="7" s="1"/>
  <c r="I182" i="7"/>
  <c r="J182" i="7" s="1"/>
  <c r="I1622" i="7"/>
  <c r="J1622" i="7" s="1"/>
  <c r="I1715" i="7"/>
  <c r="J1715" i="7" s="1"/>
  <c r="I1618" i="7"/>
  <c r="J1618" i="7" s="1"/>
  <c r="I1712" i="7"/>
  <c r="J1712" i="7" s="1"/>
  <c r="I1641" i="7"/>
  <c r="J1641" i="7" s="1"/>
  <c r="I1709" i="7"/>
  <c r="J1709" i="7" s="1"/>
  <c r="I1616" i="6"/>
  <c r="J1616" i="6" s="1"/>
  <c r="I1647" i="7"/>
  <c r="J1647" i="7" s="1"/>
  <c r="B742" i="1" s="1"/>
  <c r="I480" i="6"/>
  <c r="J480" i="6" s="1"/>
  <c r="I1814" i="6"/>
  <c r="J1814" i="6" s="1"/>
  <c r="I959" i="7"/>
  <c r="J959" i="7" s="1"/>
  <c r="I1487" i="6"/>
  <c r="J1487" i="6" s="1"/>
  <c r="I206" i="7"/>
  <c r="J206" i="7" s="1"/>
  <c r="I2011" i="6"/>
  <c r="J2011" i="6" s="1"/>
  <c r="I2000" i="6"/>
  <c r="J2000" i="6" s="1"/>
  <c r="B1345" i="1"/>
  <c r="I1883" i="6"/>
  <c r="J1883" i="6" s="1"/>
  <c r="I1881" i="6"/>
  <c r="J1881" i="6" s="1"/>
  <c r="I1938" i="7"/>
  <c r="J1938" i="7" s="1"/>
  <c r="I1942" i="7"/>
  <c r="J1942" i="7" s="1"/>
  <c r="B1269" i="1" s="1"/>
  <c r="I1781" i="6"/>
  <c r="J1781" i="6" s="1"/>
  <c r="I1776" i="6"/>
  <c r="J1776" i="6" s="1"/>
  <c r="I1857" i="7"/>
  <c r="J1857" i="7" s="1"/>
  <c r="B1201" i="1" s="1"/>
  <c r="I1477" i="6"/>
  <c r="J1477" i="6" s="1"/>
  <c r="I1475" i="6"/>
  <c r="J1475" i="6" s="1"/>
  <c r="I1593" i="7"/>
  <c r="J1593" i="7" s="1"/>
  <c r="I1597" i="7"/>
  <c r="J1597" i="7" s="1"/>
  <c r="I1556" i="7"/>
  <c r="J1556" i="7" s="1"/>
  <c r="I1320" i="6"/>
  <c r="J1320" i="6" s="1"/>
  <c r="I1433" i="7"/>
  <c r="J1433" i="7" s="1"/>
  <c r="I1086" i="6"/>
  <c r="J1086" i="6" s="1"/>
  <c r="I1072" i="6"/>
  <c r="J1072" i="6" s="1"/>
  <c r="I1076" i="6"/>
  <c r="J1076" i="6" s="1"/>
  <c r="I1210" i="7"/>
  <c r="J1210" i="7" s="1"/>
  <c r="I1200" i="7"/>
  <c r="J1200" i="7" s="1"/>
  <c r="I895" i="6"/>
  <c r="J895" i="6" s="1"/>
  <c r="I807" i="6"/>
  <c r="J807" i="6" s="1"/>
  <c r="I629" i="6"/>
  <c r="J629" i="6" s="1"/>
  <c r="I497" i="6"/>
  <c r="J497" i="6" s="1"/>
  <c r="I491" i="6"/>
  <c r="J491" i="6" s="1"/>
  <c r="I485" i="6"/>
  <c r="J485" i="6" s="1"/>
  <c r="I556" i="7"/>
  <c r="J556" i="7" s="1"/>
  <c r="I559" i="7"/>
  <c r="J559" i="7" s="1"/>
  <c r="I262" i="6"/>
  <c r="J262" i="6" s="1"/>
  <c r="I267" i="6"/>
  <c r="J267" i="6" s="1"/>
  <c r="I285" i="6"/>
  <c r="J285" i="6" s="1"/>
  <c r="I311" i="7"/>
  <c r="J311" i="7" s="1"/>
  <c r="I322" i="7"/>
  <c r="J322" i="7" s="1"/>
  <c r="I320" i="7"/>
  <c r="J320" i="7" s="1"/>
  <c r="B1930" i="1" s="1"/>
  <c r="I309" i="7"/>
  <c r="J309" i="7" s="1"/>
  <c r="I140" i="7"/>
  <c r="J140" i="7" s="1"/>
  <c r="I7" i="7"/>
  <c r="J7" i="7" s="1"/>
  <c r="I946" i="7"/>
  <c r="J946" i="7" s="1"/>
  <c r="I371" i="7"/>
  <c r="J371" i="7" s="1"/>
  <c r="I168" i="6"/>
  <c r="J168" i="6" s="1"/>
  <c r="I1751" i="7"/>
  <c r="J1751" i="7" s="1"/>
  <c r="B1717" i="1" s="1"/>
  <c r="I359" i="7"/>
  <c r="J359" i="7" s="1"/>
  <c r="I616" i="7"/>
  <c r="J616" i="7" s="1"/>
  <c r="I1427" i="6"/>
  <c r="J1427" i="6" s="1"/>
  <c r="I1546" i="7"/>
  <c r="J1546" i="7" s="1"/>
  <c r="B2753" i="1" s="1"/>
  <c r="I885" i="6"/>
  <c r="J885" i="6" s="1"/>
  <c r="I489" i="7"/>
  <c r="J489" i="7" s="1"/>
  <c r="I860" i="7"/>
  <c r="J860" i="7" s="1"/>
  <c r="I2021" i="6"/>
  <c r="J2021" i="6" s="1"/>
  <c r="I979" i="6"/>
  <c r="J979" i="6" s="1"/>
  <c r="I982" i="6"/>
  <c r="J982" i="6" s="1"/>
  <c r="I1058" i="7"/>
  <c r="J1058" i="7" s="1"/>
  <c r="I1061" i="7"/>
  <c r="J1061" i="7" s="1"/>
  <c r="B2400" i="1" s="1"/>
  <c r="I1281" i="6"/>
  <c r="J1281" i="6" s="1"/>
  <c r="I1398" i="7"/>
  <c r="J1398" i="7" s="1"/>
  <c r="I699" i="7"/>
  <c r="J699" i="7" s="1"/>
  <c r="I940" i="6"/>
  <c r="J940" i="6" s="1"/>
  <c r="I60" i="6"/>
  <c r="J60" i="6" s="1"/>
  <c r="I62" i="6"/>
  <c r="J62" i="6" s="1"/>
  <c r="I61" i="6"/>
  <c r="J61" i="6" s="1"/>
  <c r="I77" i="7"/>
  <c r="J77" i="7" s="1"/>
  <c r="I82" i="7"/>
  <c r="J82" i="7" s="1"/>
  <c r="B1885" i="1" s="1"/>
  <c r="I79" i="7"/>
  <c r="J79" i="7" s="1"/>
  <c r="I190" i="6"/>
  <c r="J190" i="6" s="1"/>
  <c r="I225" i="7"/>
  <c r="J225" i="7" s="1"/>
  <c r="B3084" i="1" s="1"/>
  <c r="I228" i="7"/>
  <c r="J228" i="7" s="1"/>
  <c r="I69" i="7"/>
  <c r="J69" i="7" s="1"/>
  <c r="I1410" i="6"/>
  <c r="J1410" i="6" s="1"/>
  <c r="I1513" i="7"/>
  <c r="J1513" i="7" s="1"/>
  <c r="I1756" i="7"/>
  <c r="J1756" i="7" s="1"/>
  <c r="I798" i="6"/>
  <c r="J798" i="6" s="1"/>
  <c r="I2100" i="6"/>
  <c r="J2100" i="6" s="1"/>
  <c r="I2096" i="6"/>
  <c r="J2096" i="6" s="1"/>
  <c r="I1126" i="7"/>
  <c r="J1126" i="7" s="1"/>
  <c r="I805" i="6"/>
  <c r="J805" i="6" s="1"/>
  <c r="I1461" i="6"/>
  <c r="J1461" i="6" s="1"/>
  <c r="I1645" i="6"/>
  <c r="J1645" i="6" s="1"/>
  <c r="I1633" i="6"/>
  <c r="J1633" i="6" s="1"/>
  <c r="I1626" i="6"/>
  <c r="J1626" i="6" s="1"/>
  <c r="I1563" i="6"/>
  <c r="J1563" i="6" s="1"/>
  <c r="I1637" i="6"/>
  <c r="J1637" i="6" s="1"/>
  <c r="I1606" i="6"/>
  <c r="J1606" i="6" s="1"/>
  <c r="I1538" i="6"/>
  <c r="J1538" i="6" s="1"/>
  <c r="I1641" i="6"/>
  <c r="J1641" i="6" s="1"/>
  <c r="I1555" i="6"/>
  <c r="J1555" i="6" s="1"/>
  <c r="I1629" i="6"/>
  <c r="J1629" i="6" s="1"/>
  <c r="I1544" i="6"/>
  <c r="J1544" i="6" s="1"/>
  <c r="I1593" i="6"/>
  <c r="J1593" i="6" s="1"/>
  <c r="I1647" i="6"/>
  <c r="J1647" i="6" s="1"/>
  <c r="I1583" i="6"/>
  <c r="J1583" i="6" s="1"/>
  <c r="I1519" i="6"/>
  <c r="J1519" i="6" s="1"/>
  <c r="I1588" i="6"/>
  <c r="J1588" i="6" s="1"/>
  <c r="I1524" i="6"/>
  <c r="J1524" i="6" s="1"/>
  <c r="I1634" i="7"/>
  <c r="J1634" i="7" s="1"/>
  <c r="I1713" i="7"/>
  <c r="J1713" i="7" s="1"/>
  <c r="I1743" i="7"/>
  <c r="J1743" i="7" s="1"/>
  <c r="I1652" i="7"/>
  <c r="J1652" i="7" s="1"/>
  <c r="I1719" i="7"/>
  <c r="J1719" i="7" s="1"/>
  <c r="I1670" i="7"/>
  <c r="J1670" i="7" s="1"/>
  <c r="I1667" i="7"/>
  <c r="J1667" i="7" s="1"/>
  <c r="I790" i="6"/>
  <c r="J790" i="6" s="1"/>
  <c r="I817" i="7"/>
  <c r="J817" i="7" s="1"/>
  <c r="I326" i="6"/>
  <c r="J326" i="6" s="1"/>
  <c r="I1409" i="6"/>
  <c r="J1409" i="6" s="1"/>
  <c r="I1516" i="7"/>
  <c r="J1516" i="7" s="1"/>
  <c r="I1757" i="7"/>
  <c r="J1757" i="7" s="1"/>
  <c r="B2826" i="1" s="1"/>
  <c r="I797" i="6"/>
  <c r="J797" i="6" s="1"/>
  <c r="I2099" i="6"/>
  <c r="J2099" i="6" s="1"/>
  <c r="I2101" i="6"/>
  <c r="J2101" i="6" s="1"/>
  <c r="I1135" i="7"/>
  <c r="J1135" i="7" s="1"/>
  <c r="I804" i="6"/>
  <c r="J804" i="6" s="1"/>
  <c r="I1460" i="6"/>
  <c r="J1460" i="6" s="1"/>
  <c r="I1627" i="6"/>
  <c r="J1627" i="6" s="1"/>
  <c r="I1610" i="6"/>
  <c r="J1610" i="6" s="1"/>
  <c r="I1590" i="6"/>
  <c r="J1590" i="6" s="1"/>
  <c r="I1621" i="6"/>
  <c r="J1621" i="6" s="1"/>
  <c r="I1569" i="6"/>
  <c r="J1569" i="6" s="1"/>
  <c r="I1517" i="6"/>
  <c r="J1517" i="6" s="1"/>
  <c r="I1630" i="6"/>
  <c r="J1630" i="6" s="1"/>
  <c r="I1545" i="6"/>
  <c r="J1545" i="6" s="1"/>
  <c r="I1618" i="6"/>
  <c r="J1618" i="6" s="1"/>
  <c r="I1533" i="6"/>
  <c r="J1533" i="6" s="1"/>
  <c r="I1582" i="6"/>
  <c r="J1582" i="6" s="1"/>
  <c r="I1639" i="6"/>
  <c r="J1639" i="6" s="1"/>
  <c r="I1575" i="6"/>
  <c r="J1575" i="6" s="1"/>
  <c r="I1644" i="6"/>
  <c r="J1644" i="6" s="1"/>
  <c r="I1580" i="6"/>
  <c r="J1580" i="6" s="1"/>
  <c r="I1516" i="6"/>
  <c r="J1516" i="6" s="1"/>
  <c r="I1718" i="7"/>
  <c r="J1718" i="7" s="1"/>
  <c r="I1701" i="7"/>
  <c r="J1701" i="7" s="1"/>
  <c r="I1732" i="7"/>
  <c r="J1732" i="7" s="1"/>
  <c r="I1640" i="7"/>
  <c r="J1640" i="7" s="1"/>
  <c r="I1675" i="7"/>
  <c r="J1675" i="7" s="1"/>
  <c r="B1102" i="1" s="1"/>
  <c r="I1708" i="7"/>
  <c r="J1708" i="7" s="1"/>
  <c r="I1748" i="7"/>
  <c r="J1748" i="7" s="1"/>
  <c r="I1658" i="7"/>
  <c r="J1658" i="7" s="1"/>
  <c r="I1705" i="7"/>
  <c r="J1705" i="7" s="1"/>
  <c r="I1746" i="7"/>
  <c r="J1746" i="7" s="1"/>
  <c r="I1654" i="7"/>
  <c r="J1654" i="7" s="1"/>
  <c r="I1704" i="7"/>
  <c r="J1704" i="7" s="1"/>
  <c r="I1630" i="7"/>
  <c r="J1630" i="7" s="1"/>
  <c r="I1700" i="7"/>
  <c r="J1700" i="7" s="1"/>
  <c r="I1626" i="7"/>
  <c r="J1626" i="7" s="1"/>
  <c r="I791" i="6"/>
  <c r="J791" i="6" s="1"/>
  <c r="I1030" i="6"/>
  <c r="J1030" i="6" s="1"/>
  <c r="I325" i="6"/>
  <c r="J325" i="6" s="1"/>
  <c r="I45" i="6"/>
  <c r="J45" i="6" s="1"/>
  <c r="I1408" i="6"/>
  <c r="J1408" i="6" s="1"/>
  <c r="I1512" i="7"/>
  <c r="J1512" i="7" s="1"/>
  <c r="I559" i="6"/>
  <c r="J559" i="6" s="1"/>
  <c r="I859" i="7"/>
  <c r="J859" i="7" s="1"/>
  <c r="I2098" i="6"/>
  <c r="J2098" i="6" s="1"/>
  <c r="I1132" i="7"/>
  <c r="J1132" i="7" s="1"/>
  <c r="I1134" i="7"/>
  <c r="J1134" i="7" s="1"/>
  <c r="I802" i="6"/>
  <c r="J802" i="6" s="1"/>
  <c r="I908" i="7"/>
  <c r="J908" i="7" s="1"/>
  <c r="I1611" i="6"/>
  <c r="J1611" i="6" s="1"/>
  <c r="I1600" i="6"/>
  <c r="J1600" i="6" s="1"/>
  <c r="I1592" i="6"/>
  <c r="J1592" i="6" s="1"/>
  <c r="I1547" i="6"/>
  <c r="J1547" i="6" s="1"/>
  <c r="I1602" i="6"/>
  <c r="J1602" i="6" s="1"/>
  <c r="I1622" i="6"/>
  <c r="J1622" i="6" s="1"/>
  <c r="I1558" i="6"/>
  <c r="J1558" i="6" s="1"/>
  <c r="I1619" i="6"/>
  <c r="J1619" i="6" s="1"/>
  <c r="I1534" i="6"/>
  <c r="J1534" i="6" s="1"/>
  <c r="I1608" i="6"/>
  <c r="J1608" i="6" s="1"/>
  <c r="I1522" i="6"/>
  <c r="J1522" i="6" s="1"/>
  <c r="I1571" i="6"/>
  <c r="J1571" i="6" s="1"/>
  <c r="I1631" i="6"/>
  <c r="J1631" i="6" s="1"/>
  <c r="I1567" i="6"/>
  <c r="J1567" i="6" s="1"/>
  <c r="I1636" i="6"/>
  <c r="J1636" i="6" s="1"/>
  <c r="I1572" i="6"/>
  <c r="J1572" i="6" s="1"/>
  <c r="I1683" i="7"/>
  <c r="J1683" i="7" s="1"/>
  <c r="B1171" i="1" s="1"/>
  <c r="I1621" i="7"/>
  <c r="J1621" i="7" s="1"/>
  <c r="I1689" i="7"/>
  <c r="J1689" i="7" s="1"/>
  <c r="I1722" i="7"/>
  <c r="J1722" i="7" s="1"/>
  <c r="B2125" i="1" s="1"/>
  <c r="I1625" i="7"/>
  <c r="J1625" i="7" s="1"/>
  <c r="I1662" i="7"/>
  <c r="J1662" i="7" s="1"/>
  <c r="I1697" i="7"/>
  <c r="J1697" i="7" s="1"/>
  <c r="I1738" i="7"/>
  <c r="J1738" i="7" s="1"/>
  <c r="I1645" i="7"/>
  <c r="J1645" i="7" s="1"/>
  <c r="B737" i="1" s="1"/>
  <c r="I1692" i="7"/>
  <c r="J1692" i="7" s="1"/>
  <c r="I1735" i="7"/>
  <c r="J1735" i="7" s="1"/>
  <c r="I1643" i="7"/>
  <c r="J1643" i="7" s="1"/>
  <c r="I1695" i="7"/>
  <c r="J1695" i="7" s="1"/>
  <c r="I1691" i="7"/>
  <c r="J1691" i="7" s="1"/>
  <c r="I1702" i="7"/>
  <c r="J1702" i="7" s="1"/>
  <c r="I1639" i="7"/>
  <c r="J1639" i="7" s="1"/>
  <c r="I478" i="6"/>
  <c r="J478" i="6" s="1"/>
  <c r="I1813" i="6"/>
  <c r="J1813" i="6" s="1"/>
  <c r="I1149" i="6"/>
  <c r="J1149" i="6" s="1"/>
  <c r="I1492" i="6"/>
  <c r="J1492" i="6" s="1"/>
  <c r="I56" i="6"/>
  <c r="J56" i="6" s="1"/>
  <c r="I2007" i="6"/>
  <c r="J2007" i="6" s="1"/>
  <c r="I2013" i="6"/>
  <c r="J2013" i="6" s="1"/>
  <c r="I1974" i="6"/>
  <c r="J1974" i="6" s="1"/>
  <c r="I1882" i="6"/>
  <c r="J1882" i="6" s="1"/>
  <c r="I1888" i="6"/>
  <c r="J1888" i="6" s="1"/>
  <c r="I1935" i="7"/>
  <c r="J1935" i="7" s="1"/>
  <c r="I1941" i="7"/>
  <c r="J1941" i="7" s="1"/>
  <c r="I1778" i="6"/>
  <c r="J1778" i="6" s="1"/>
  <c r="I1775" i="6"/>
  <c r="J1775" i="6" s="1"/>
  <c r="I1856" i="7"/>
  <c r="J1856" i="7" s="1"/>
  <c r="I1474" i="6"/>
  <c r="J1474" i="6" s="1"/>
  <c r="I1479" i="6"/>
  <c r="J1479" i="6" s="1"/>
  <c r="I1590" i="7"/>
  <c r="J1590" i="7" s="1"/>
  <c r="B1138" i="1" s="1"/>
  <c r="I1589" i="7"/>
  <c r="J1589" i="7" s="1"/>
  <c r="I1555" i="7"/>
  <c r="J1555" i="7" s="1"/>
  <c r="I1326" i="6"/>
  <c r="J1326" i="6" s="1"/>
  <c r="I1431" i="7"/>
  <c r="J1431" i="7" s="1"/>
  <c r="I1075" i="6"/>
  <c r="J1075" i="6" s="1"/>
  <c r="I1081" i="6"/>
  <c r="J1081" i="6" s="1"/>
  <c r="I1209" i="7"/>
  <c r="J1209" i="7" s="1"/>
  <c r="I1211" i="7"/>
  <c r="J1211" i="7" s="1"/>
  <c r="I1207" i="7"/>
  <c r="J1207" i="7" s="1"/>
  <c r="I892" i="6"/>
  <c r="J892" i="6" s="1"/>
  <c r="I868" i="7"/>
  <c r="J868" i="7" s="1"/>
  <c r="I697" i="7"/>
  <c r="J697" i="7" s="1"/>
  <c r="B1479" i="1" s="1"/>
  <c r="I486" i="6"/>
  <c r="J486" i="6" s="1"/>
  <c r="I490" i="6"/>
  <c r="J490" i="6" s="1"/>
  <c r="I557" i="7"/>
  <c r="J557" i="7" s="1"/>
  <c r="I548" i="7"/>
  <c r="J548" i="7" s="1"/>
  <c r="I551" i="7"/>
  <c r="J551" i="7" s="1"/>
  <c r="I287" i="6"/>
  <c r="J287" i="6" s="1"/>
  <c r="I280" i="6"/>
  <c r="J280" i="6" s="1"/>
  <c r="I277" i="6"/>
  <c r="J277" i="6" s="1"/>
  <c r="I303" i="7"/>
  <c r="J303" i="7" s="1"/>
  <c r="B184" i="1" s="1"/>
  <c r="I314" i="7"/>
  <c r="J314" i="7" s="1"/>
  <c r="B198" i="1" s="1"/>
  <c r="I312" i="7"/>
  <c r="J312" i="7" s="1"/>
  <c r="B196" i="1" s="1"/>
  <c r="I301" i="7"/>
  <c r="J301" i="7" s="1"/>
  <c r="I139" i="7"/>
  <c r="J139" i="7" s="1"/>
  <c r="I1250" i="6"/>
  <c r="J1250" i="6" s="1"/>
  <c r="I293" i="6"/>
  <c r="J293" i="6" s="1"/>
  <c r="I370" i="7"/>
  <c r="J370" i="7" s="1"/>
  <c r="I170" i="6"/>
  <c r="J170" i="6" s="1"/>
  <c r="I2115" i="6"/>
  <c r="J2115" i="6" s="1"/>
  <c r="I936" i="6"/>
  <c r="J936" i="6" s="1"/>
  <c r="I619" i="7"/>
  <c r="J619" i="7" s="1"/>
  <c r="I1429" i="6"/>
  <c r="J1429" i="6" s="1"/>
  <c r="I1544" i="7"/>
  <c r="J1544" i="7" s="1"/>
  <c r="B1058" i="1" s="1"/>
  <c r="I945" i="7"/>
  <c r="J945" i="7" s="1"/>
  <c r="I490" i="7"/>
  <c r="J490" i="7" s="1"/>
  <c r="I1264" i="6"/>
  <c r="J1264" i="6" s="1"/>
  <c r="I1099" i="7"/>
  <c r="J1099" i="7" s="1"/>
  <c r="I989" i="6"/>
  <c r="J989" i="6" s="1"/>
  <c r="I983" i="6"/>
  <c r="J983" i="6" s="1"/>
  <c r="I1067" i="7"/>
  <c r="J1067" i="7" s="1"/>
  <c r="I2050" i="6"/>
  <c r="J2050" i="6" s="1"/>
  <c r="I1278" i="6"/>
  <c r="J1278" i="6" s="1"/>
  <c r="I1396" i="7"/>
  <c r="J1396" i="7" s="1"/>
  <c r="I1721" i="6"/>
  <c r="J1721" i="6" s="1"/>
  <c r="I1003" i="7"/>
  <c r="J1003" i="7" s="1"/>
  <c r="B1984" i="1" s="1"/>
  <c r="I78" i="6"/>
  <c r="J78" i="6" s="1"/>
  <c r="I70" i="6"/>
  <c r="J70" i="6" s="1"/>
  <c r="I74" i="6"/>
  <c r="J74" i="6" s="1"/>
  <c r="I92" i="7"/>
  <c r="J92" i="7" s="1"/>
  <c r="I74" i="7"/>
  <c r="J74" i="7" s="1"/>
  <c r="I192" i="6"/>
  <c r="J192" i="6" s="1"/>
  <c r="I196" i="6"/>
  <c r="J196" i="6" s="1"/>
  <c r="I224" i="7"/>
  <c r="J224" i="7" s="1"/>
  <c r="B120" i="1" s="1"/>
  <c r="I220" i="7"/>
  <c r="J220" i="7" s="1"/>
  <c r="I1999" i="6"/>
  <c r="J1999" i="6" s="1"/>
  <c r="I1464" i="6"/>
  <c r="J1464" i="6" s="1"/>
  <c r="I1581" i="7"/>
  <c r="J1581" i="7" s="1"/>
  <c r="I1552" i="7"/>
  <c r="J1552" i="7" s="1"/>
  <c r="I1423" i="7"/>
  <c r="J1423" i="7" s="1"/>
  <c r="I1369" i="7"/>
  <c r="J1369" i="7" s="1"/>
  <c r="I1144" i="6"/>
  <c r="J1144" i="6" s="1"/>
  <c r="I1264" i="7"/>
  <c r="J1264" i="7" s="1"/>
  <c r="B838" i="1" s="1"/>
  <c r="I1051" i="6"/>
  <c r="J1051" i="6" s="1"/>
  <c r="I1058" i="6"/>
  <c r="J1058" i="6" s="1"/>
  <c r="I1047" i="6"/>
  <c r="J1047" i="6" s="1"/>
  <c r="I1169" i="7"/>
  <c r="J1169" i="7" s="1"/>
  <c r="I1166" i="7"/>
  <c r="J1166" i="7" s="1"/>
  <c r="I1174" i="7"/>
  <c r="J1174" i="7" s="1"/>
  <c r="I1175" i="7"/>
  <c r="J1175" i="7" s="1"/>
  <c r="I1148" i="7"/>
  <c r="J1148" i="7" s="1"/>
  <c r="B638" i="1" s="1"/>
  <c r="I1031" i="7"/>
  <c r="J1031" i="7" s="1"/>
  <c r="I782" i="6"/>
  <c r="J782" i="6" s="1"/>
  <c r="I780" i="6"/>
  <c r="J780" i="6" s="1"/>
  <c r="I842" i="7"/>
  <c r="J842" i="7" s="1"/>
  <c r="I837" i="7"/>
  <c r="J837" i="7" s="1"/>
  <c r="I634" i="7"/>
  <c r="J634" i="7" s="1"/>
  <c r="I460" i="6"/>
  <c r="J460" i="6" s="1"/>
  <c r="I464" i="6"/>
  <c r="J464" i="6" s="1"/>
  <c r="I525" i="7"/>
  <c r="J525" i="7" s="1"/>
  <c r="B287" i="1" s="1"/>
  <c r="I523" i="7"/>
  <c r="J523" i="7" s="1"/>
  <c r="I257" i="6"/>
  <c r="J257" i="6" s="1"/>
  <c r="I96" i="6"/>
  <c r="J96" i="6" s="1"/>
  <c r="I111" i="6"/>
  <c r="J111" i="6" s="1"/>
  <c r="I98" i="6"/>
  <c r="J98" i="6" s="1"/>
  <c r="I125" i="7"/>
  <c r="J125" i="7" s="1"/>
  <c r="I122" i="7"/>
  <c r="J122" i="7" s="1"/>
  <c r="I1897" i="6"/>
  <c r="J1897" i="6" s="1"/>
  <c r="I1053" i="7"/>
  <c r="J1053" i="7" s="1"/>
  <c r="I179" i="6"/>
  <c r="J179" i="6" s="1"/>
  <c r="I1026" i="7"/>
  <c r="J1026" i="7" s="1"/>
  <c r="I1723" i="6"/>
  <c r="J1723" i="6" s="1"/>
  <c r="I1066" i="6"/>
  <c r="J1066" i="6" s="1"/>
  <c r="I752" i="6"/>
  <c r="J752" i="6" s="1"/>
  <c r="I745" i="6"/>
  <c r="J745" i="6" s="1"/>
  <c r="I806" i="7"/>
  <c r="J806" i="7" s="1"/>
  <c r="I691" i="7"/>
  <c r="J691" i="7" s="1"/>
  <c r="I235" i="7"/>
  <c r="J235" i="7" s="1"/>
  <c r="I625" i="7"/>
  <c r="J625" i="7" s="1"/>
  <c r="I1987" i="6"/>
  <c r="J1987" i="6" s="1"/>
  <c r="B1657" i="1"/>
  <c r="I1709" i="6"/>
  <c r="J1709" i="6" s="1"/>
  <c r="I1665" i="6"/>
  <c r="J1665" i="6" s="1"/>
  <c r="I1672" i="6"/>
  <c r="J1672" i="6" s="1"/>
  <c r="I1710" i="6"/>
  <c r="J1710" i="6" s="1"/>
  <c r="I1670" i="6"/>
  <c r="J1670" i="6" s="1"/>
  <c r="I1693" i="6"/>
  <c r="J1693" i="6" s="1"/>
  <c r="I1679" i="6"/>
  <c r="J1679" i="6" s="1"/>
  <c r="I1786" i="7"/>
  <c r="J1786" i="7" s="1"/>
  <c r="B788" i="1" s="1"/>
  <c r="I1764" i="7"/>
  <c r="J1764" i="7" s="1"/>
  <c r="B749" i="1" s="1"/>
  <c r="I1783" i="7"/>
  <c r="J1783" i="7" s="1"/>
  <c r="B784" i="1" s="1"/>
  <c r="I1790" i="7"/>
  <c r="J1790" i="7" s="1"/>
  <c r="I1808" i="7"/>
  <c r="J1808" i="7" s="1"/>
  <c r="I1789" i="7"/>
  <c r="J1789" i="7" s="1"/>
  <c r="B796" i="1" s="1"/>
  <c r="I1577" i="7"/>
  <c r="J1577" i="7" s="1"/>
  <c r="I1238" i="6"/>
  <c r="J1238" i="6" s="1"/>
  <c r="I1242" i="6"/>
  <c r="J1242" i="6" s="1"/>
  <c r="I1348" i="7"/>
  <c r="J1348" i="7" s="1"/>
  <c r="I1352" i="7"/>
  <c r="J1352" i="7" s="1"/>
  <c r="I1354" i="7"/>
  <c r="J1354" i="7" s="1"/>
  <c r="I944" i="6"/>
  <c r="J944" i="6" s="1"/>
  <c r="I865" i="6"/>
  <c r="J865" i="6" s="1"/>
  <c r="I881" i="6"/>
  <c r="J881" i="6" s="1"/>
  <c r="I866" i="6"/>
  <c r="J866" i="6" s="1"/>
  <c r="I935" i="7"/>
  <c r="J935" i="7" s="1"/>
  <c r="I939" i="7"/>
  <c r="J939" i="7" s="1"/>
  <c r="I769" i="6"/>
  <c r="J769" i="6" s="1"/>
  <c r="I765" i="6"/>
  <c r="J765" i="6" s="1"/>
  <c r="I830" i="7"/>
  <c r="J830" i="7" s="1"/>
  <c r="I824" i="7"/>
  <c r="J824" i="7" s="1"/>
  <c r="I560" i="6"/>
  <c r="J560" i="6" s="1"/>
  <c r="I233" i="6"/>
  <c r="J233" i="6" s="1"/>
  <c r="I252" i="6"/>
  <c r="J252" i="6" s="1"/>
  <c r="I237" i="6"/>
  <c r="J237" i="6" s="1"/>
  <c r="I273" i="7"/>
  <c r="J273" i="7" s="1"/>
  <c r="I278" i="7"/>
  <c r="J278" i="7" s="1"/>
  <c r="I283" i="7"/>
  <c r="J283" i="7" s="1"/>
  <c r="I1026" i="6"/>
  <c r="J1026" i="6" s="1"/>
  <c r="I815" i="7"/>
  <c r="J815" i="7" s="1"/>
  <c r="I540" i="6"/>
  <c r="J540" i="6" s="1"/>
  <c r="I535" i="6"/>
  <c r="J535" i="6" s="1"/>
  <c r="I611" i="7"/>
  <c r="J611" i="7" s="1"/>
  <c r="B2087" i="1" s="1"/>
  <c r="I599" i="7"/>
  <c r="J599" i="7" s="1"/>
  <c r="I1817" i="6"/>
  <c r="J1817" i="6" s="1"/>
  <c r="I70" i="7"/>
  <c r="J70" i="7" s="1"/>
  <c r="B40" i="1" s="1"/>
  <c r="B1344" i="1"/>
  <c r="I1880" i="6"/>
  <c r="J1880" i="6" s="1"/>
  <c r="I1949" i="7"/>
  <c r="J1949" i="7" s="1"/>
  <c r="B3011" i="1" s="1"/>
  <c r="I1860" i="7"/>
  <c r="J1860" i="7" s="1"/>
  <c r="B2875" i="1" s="1"/>
  <c r="I1854" i="7"/>
  <c r="J1854" i="7" s="1"/>
  <c r="I1473" i="6"/>
  <c r="J1473" i="6" s="1"/>
  <c r="I1484" i="6"/>
  <c r="J1484" i="6" s="1"/>
  <c r="I1588" i="7"/>
  <c r="J1588" i="7" s="1"/>
  <c r="I1594" i="7"/>
  <c r="J1594" i="7" s="1"/>
  <c r="I1554" i="7"/>
  <c r="J1554" i="7" s="1"/>
  <c r="I1327" i="6"/>
  <c r="J1327" i="6" s="1"/>
  <c r="I1430" i="7"/>
  <c r="J1430" i="7" s="1"/>
  <c r="I1088" i="6"/>
  <c r="J1088" i="6" s="1"/>
  <c r="I1080" i="6"/>
  <c r="J1080" i="6" s="1"/>
  <c r="I1204" i="7"/>
  <c r="J1204" i="7" s="1"/>
  <c r="I1201" i="7"/>
  <c r="J1201" i="7" s="1"/>
  <c r="I1199" i="7"/>
  <c r="J1199" i="7" s="1"/>
  <c r="I954" i="7"/>
  <c r="J954" i="7" s="1"/>
  <c r="I869" i="7"/>
  <c r="J869" i="7" s="1"/>
  <c r="I695" i="7"/>
  <c r="J695" i="7" s="1"/>
  <c r="I484" i="6"/>
  <c r="J484" i="6" s="1"/>
  <c r="I488" i="6"/>
  <c r="J488" i="6" s="1"/>
  <c r="I549" i="7"/>
  <c r="J549" i="7" s="1"/>
  <c r="I555" i="7"/>
  <c r="J555" i="7" s="1"/>
  <c r="I543" i="7"/>
  <c r="J543" i="7" s="1"/>
  <c r="I273" i="6"/>
  <c r="J273" i="6" s="1"/>
  <c r="I265" i="6"/>
  <c r="J265" i="6" s="1"/>
  <c r="I269" i="6"/>
  <c r="J269" i="6" s="1"/>
  <c r="I316" i="7"/>
  <c r="J316" i="7" s="1"/>
  <c r="I306" i="7"/>
  <c r="J306" i="7" s="1"/>
  <c r="I304" i="7"/>
  <c r="J304" i="7" s="1"/>
  <c r="I323" i="7"/>
  <c r="J323" i="7" s="1"/>
  <c r="B3059" i="1" s="1"/>
  <c r="I138" i="7"/>
  <c r="J138" i="7" s="1"/>
  <c r="B1814" i="1" s="1"/>
  <c r="I1365" i="7"/>
  <c r="J1365" i="7" s="1"/>
  <c r="I329" i="7"/>
  <c r="J329" i="7" s="1"/>
  <c r="I373" i="7"/>
  <c r="J373" i="7" s="1"/>
  <c r="I192" i="7"/>
  <c r="J192" i="7" s="1"/>
  <c r="I997" i="7"/>
  <c r="J997" i="7" s="1"/>
  <c r="I617" i="7"/>
  <c r="J617" i="7" s="1"/>
  <c r="I1426" i="6"/>
  <c r="J1426" i="6" s="1"/>
  <c r="I1542" i="7"/>
  <c r="J1542" i="7" s="1"/>
  <c r="I944" i="7"/>
  <c r="J944" i="7" s="1"/>
  <c r="I487" i="7"/>
  <c r="J487" i="7" s="1"/>
  <c r="B789" i="1" s="1"/>
  <c r="I1380" i="7"/>
  <c r="J1380" i="7" s="1"/>
  <c r="B659" i="1" s="1"/>
  <c r="I1104" i="7"/>
  <c r="J1104" i="7" s="1"/>
  <c r="I978" i="6"/>
  <c r="J978" i="6" s="1"/>
  <c r="I988" i="6"/>
  <c r="J988" i="6" s="1"/>
  <c r="I1059" i="7"/>
  <c r="J1059" i="7" s="1"/>
  <c r="B2391" i="1" s="1"/>
  <c r="I2049" i="6"/>
  <c r="J2049" i="6" s="1"/>
  <c r="I1280" i="6"/>
  <c r="J1280" i="6" s="1"/>
  <c r="I1395" i="7"/>
  <c r="J1395" i="7" s="1"/>
  <c r="I692" i="7"/>
  <c r="J692" i="7" s="1"/>
  <c r="I1002" i="7"/>
  <c r="J1002" i="7" s="1"/>
  <c r="B1983" i="1" s="1"/>
  <c r="I75" i="6"/>
  <c r="J75" i="6" s="1"/>
  <c r="I59" i="6"/>
  <c r="J59" i="6" s="1"/>
  <c r="I66" i="6"/>
  <c r="J66" i="6" s="1"/>
  <c r="I84" i="7"/>
  <c r="J84" i="7" s="1"/>
  <c r="I89" i="7"/>
  <c r="J89" i="7" s="1"/>
  <c r="I191" i="6"/>
  <c r="J191" i="6" s="1"/>
  <c r="I185" i="6"/>
  <c r="J185" i="6" s="1"/>
  <c r="I231" i="7"/>
  <c r="J231" i="7" s="1"/>
  <c r="B1860" i="1" s="1"/>
  <c r="I227" i="7"/>
  <c r="J227" i="7" s="1"/>
  <c r="I1998" i="6"/>
  <c r="J1998" i="6" s="1"/>
  <c r="I1470" i="6"/>
  <c r="J1470" i="6" s="1"/>
  <c r="I1578" i="7"/>
  <c r="J1578" i="7" s="1"/>
  <c r="I1314" i="6"/>
  <c r="J1314" i="6" s="1"/>
  <c r="I1420" i="7"/>
  <c r="J1420" i="7" s="1"/>
  <c r="I1368" i="7"/>
  <c r="J1368" i="7" s="1"/>
  <c r="I1143" i="6"/>
  <c r="J1143" i="6" s="1"/>
  <c r="I1054" i="6"/>
  <c r="J1054" i="6" s="1"/>
  <c r="I1041" i="6"/>
  <c r="J1041" i="6" s="1"/>
  <c r="I1048" i="6"/>
  <c r="J1048" i="6" s="1"/>
  <c r="I1039" i="6"/>
  <c r="J1039" i="6" s="1"/>
  <c r="I1161" i="7"/>
  <c r="J1161" i="7" s="1"/>
  <c r="I1154" i="7"/>
  <c r="J1154" i="7" s="1"/>
  <c r="I1162" i="7"/>
  <c r="J1162" i="7" s="1"/>
  <c r="I1167" i="7"/>
  <c r="J1167" i="7" s="1"/>
  <c r="B2441" i="1" s="1"/>
  <c r="I1179" i="7"/>
  <c r="J1179" i="7" s="1"/>
  <c r="B3061" i="1" s="1"/>
  <c r="I890" i="6"/>
  <c r="J890" i="6" s="1"/>
  <c r="I779" i="6"/>
  <c r="J779" i="6" s="1"/>
  <c r="I786" i="6"/>
  <c r="J786" i="6" s="1"/>
  <c r="I849" i="7"/>
  <c r="J849" i="7" s="1"/>
  <c r="I844" i="7"/>
  <c r="J844" i="7" s="1"/>
  <c r="I631" i="7"/>
  <c r="J631" i="7" s="1"/>
  <c r="I472" i="6"/>
  <c r="J472" i="6" s="1"/>
  <c r="I471" i="6"/>
  <c r="J471" i="6" s="1"/>
  <c r="I520" i="7"/>
  <c r="J520" i="7" s="1"/>
  <c r="I530" i="7"/>
  <c r="J530" i="7" s="1"/>
  <c r="B2033" i="1" s="1"/>
  <c r="I258" i="6"/>
  <c r="J258" i="6" s="1"/>
  <c r="I95" i="6"/>
  <c r="J95" i="6" s="1"/>
  <c r="I100" i="6"/>
  <c r="J100" i="6" s="1"/>
  <c r="I128" i="7"/>
  <c r="J128" i="7" s="1"/>
  <c r="B1804" i="1" s="1"/>
  <c r="I117" i="7"/>
  <c r="J117" i="7" s="1"/>
  <c r="I114" i="7"/>
  <c r="J114" i="7" s="1"/>
  <c r="I1896" i="6"/>
  <c r="J1896" i="6" s="1"/>
  <c r="I1771" i="6"/>
  <c r="J1771" i="6" s="1"/>
  <c r="I181" i="6"/>
  <c r="J181" i="6" s="1"/>
  <c r="I125" i="6"/>
  <c r="J125" i="6" s="1"/>
  <c r="I1421" i="6"/>
  <c r="J1421" i="6" s="1"/>
  <c r="I1724" i="6"/>
  <c r="J1724" i="6" s="1"/>
  <c r="I1181" i="7"/>
  <c r="J1181" i="7" s="1"/>
  <c r="I750" i="6"/>
  <c r="J750" i="6" s="1"/>
  <c r="I749" i="6"/>
  <c r="J749" i="6" s="1"/>
  <c r="I805" i="7"/>
  <c r="J805" i="7" s="1"/>
  <c r="I574" i="6"/>
  <c r="J574" i="6" s="1"/>
  <c r="I918" i="6"/>
  <c r="J918" i="6" s="1"/>
  <c r="I148" i="6"/>
  <c r="J148" i="6" s="1"/>
  <c r="I2083" i="6"/>
  <c r="J2083" i="6" s="1"/>
  <c r="I1986" i="6"/>
  <c r="J1986" i="6" s="1"/>
  <c r="B2971" i="1"/>
  <c r="I1972" i="6"/>
  <c r="J1972" i="6" s="1"/>
  <c r="I1677" i="6"/>
  <c r="J1677" i="6" s="1"/>
  <c r="I1708" i="6"/>
  <c r="J1708" i="6" s="1"/>
  <c r="I1713" i="6"/>
  <c r="J1713" i="6" s="1"/>
  <c r="I1696" i="6"/>
  <c r="J1696" i="6" s="1"/>
  <c r="I1706" i="6"/>
  <c r="J1706" i="6" s="1"/>
  <c r="I1684" i="6"/>
  <c r="J1684" i="6" s="1"/>
  <c r="I1671" i="6"/>
  <c r="J1671" i="6" s="1"/>
  <c r="I1782" i="7"/>
  <c r="J1782" i="7" s="1"/>
  <c r="I1806" i="7"/>
  <c r="J1806" i="7" s="1"/>
  <c r="B1711" i="1" s="1"/>
  <c r="I1772" i="7"/>
  <c r="J1772" i="7" s="1"/>
  <c r="I1779" i="7"/>
  <c r="J1779" i="7" s="1"/>
  <c r="I1800" i="7"/>
  <c r="J1800" i="7" s="1"/>
  <c r="I1781" i="7"/>
  <c r="J1781" i="7" s="1"/>
  <c r="I1424" i="6"/>
  <c r="J1424" i="6" s="1"/>
  <c r="I1233" i="6"/>
  <c r="J1233" i="6" s="1"/>
  <c r="I1232" i="6"/>
  <c r="J1232" i="6" s="1"/>
  <c r="I1358" i="7"/>
  <c r="J1358" i="7" s="1"/>
  <c r="I1361" i="7"/>
  <c r="J1361" i="7" s="1"/>
  <c r="I1141" i="6"/>
  <c r="J1141" i="6" s="1"/>
  <c r="I1006" i="7"/>
  <c r="J1006" i="7" s="1"/>
  <c r="I877" i="6"/>
  <c r="J877" i="6" s="1"/>
  <c r="I869" i="6"/>
  <c r="J869" i="6" s="1"/>
  <c r="I940" i="7"/>
  <c r="J940" i="7" s="1"/>
  <c r="I927" i="7"/>
  <c r="J927" i="7" s="1"/>
  <c r="B532" i="1" s="1"/>
  <c r="I931" i="7"/>
  <c r="J931" i="7" s="1"/>
  <c r="I768" i="6"/>
  <c r="J768" i="6" s="1"/>
  <c r="I757" i="6"/>
  <c r="J757" i="6" s="1"/>
  <c r="I827" i="7"/>
  <c r="J827" i="7" s="1"/>
  <c r="I831" i="7"/>
  <c r="J831" i="7" s="1"/>
  <c r="I624" i="7"/>
  <c r="J624" i="7" s="1"/>
  <c r="I246" i="6"/>
  <c r="J246" i="6" s="1"/>
  <c r="I238" i="6"/>
  <c r="J238" i="6" s="1"/>
  <c r="I250" i="6"/>
  <c r="J250" i="6" s="1"/>
  <c r="I288" i="7"/>
  <c r="J288" i="7" s="1"/>
  <c r="B1450" i="1" s="1"/>
  <c r="I270" i="7"/>
  <c r="J270" i="7" s="1"/>
  <c r="I275" i="7"/>
  <c r="J275" i="7" s="1"/>
  <c r="I1028" i="6"/>
  <c r="J1028" i="6" s="1"/>
  <c r="I547" i="6"/>
  <c r="J547" i="6" s="1"/>
  <c r="I552" i="6"/>
  <c r="J552" i="6" s="1"/>
  <c r="I551" i="6"/>
  <c r="J551" i="6" s="1"/>
  <c r="I609" i="7"/>
  <c r="J609" i="7" s="1"/>
  <c r="I614" i="7"/>
  <c r="J614" i="7" s="1"/>
  <c r="I596" i="7"/>
  <c r="J596" i="7" s="1"/>
  <c r="I219" i="6"/>
  <c r="J219" i="6" s="1"/>
  <c r="I224" i="6"/>
  <c r="J224" i="6" s="1"/>
  <c r="I215" i="6"/>
  <c r="J215" i="6" s="1"/>
  <c r="I210" i="6"/>
  <c r="J210" i="6" s="1"/>
  <c r="I241" i="7"/>
  <c r="J241" i="7" s="1"/>
  <c r="I239" i="7"/>
  <c r="J239" i="7" s="1"/>
  <c r="I237" i="7"/>
  <c r="J237" i="7" s="1"/>
  <c r="I2114" i="6"/>
  <c r="J2114" i="6" s="1"/>
  <c r="I134" i="7"/>
  <c r="J134" i="7" s="1"/>
  <c r="B2760" i="1" s="1"/>
  <c r="I1009" i="6"/>
  <c r="J1009" i="6" s="1"/>
  <c r="I391" i="6"/>
  <c r="J391" i="6" s="1"/>
  <c r="I591" i="6"/>
  <c r="J591" i="6" s="1"/>
  <c r="I597" i="6"/>
  <c r="J597" i="6" s="1"/>
  <c r="I651" i="7"/>
  <c r="J651" i="7" s="1"/>
  <c r="I949" i="6"/>
  <c r="J949" i="6" s="1"/>
  <c r="I1020" i="7"/>
  <c r="J1020" i="7" s="1"/>
  <c r="B1391" i="1" s="1"/>
  <c r="I1768" i="6"/>
  <c r="J1768" i="6" s="1"/>
  <c r="I703" i="6"/>
  <c r="J703" i="6" s="1"/>
  <c r="I650" i="6"/>
  <c r="J650" i="6" s="1"/>
  <c r="I1405" i="6"/>
  <c r="J1405" i="6" s="1"/>
  <c r="I1010" i="7"/>
  <c r="J1010" i="7" s="1"/>
  <c r="B696" i="1" s="1"/>
  <c r="I1064" i="6"/>
  <c r="J1064" i="6" s="1"/>
  <c r="I1303" i="6"/>
  <c r="J1303" i="6" s="1"/>
  <c r="I1074" i="7"/>
  <c r="J1074" i="7" s="1"/>
  <c r="I738" i="6"/>
  <c r="J738" i="6" s="1"/>
  <c r="I690" i="6"/>
  <c r="J690" i="6" s="1"/>
  <c r="I587" i="6"/>
  <c r="J587" i="6" s="1"/>
  <c r="I373" i="6"/>
  <c r="J373" i="6" s="1"/>
  <c r="I420" i="7"/>
  <c r="J420" i="7" s="1"/>
  <c r="I58" i="7"/>
  <c r="J58" i="7" s="1"/>
  <c r="B30" i="1" s="1"/>
  <c r="I1958" i="6"/>
  <c r="J1958" i="6" s="1"/>
  <c r="I1960" i="6"/>
  <c r="J1960" i="6" s="1"/>
  <c r="B2956" i="1"/>
  <c r="I1854" i="6"/>
  <c r="J1854" i="6" s="1"/>
  <c r="I1845" i="6"/>
  <c r="J1845" i="6" s="1"/>
  <c r="I1853" i="6"/>
  <c r="J1853" i="6" s="1"/>
  <c r="I1858" i="6"/>
  <c r="J1858" i="6" s="1"/>
  <c r="I1831" i="6"/>
  <c r="J1831" i="6" s="1"/>
  <c r="I1911" i="7"/>
  <c r="J1911" i="7" s="1"/>
  <c r="I1923" i="7"/>
  <c r="J1923" i="7" s="1"/>
  <c r="B2906" i="1" s="1"/>
  <c r="I1907" i="7"/>
  <c r="J1907" i="7" s="1"/>
  <c r="I1912" i="7"/>
  <c r="J1912" i="7" s="1"/>
  <c r="I1764" i="6"/>
  <c r="J1764" i="6" s="1"/>
  <c r="I1654" i="6"/>
  <c r="J1654" i="6" s="1"/>
  <c r="I1419" i="6"/>
  <c r="J1419" i="6" s="1"/>
  <c r="I1231" i="6"/>
  <c r="J1231" i="6" s="1"/>
  <c r="I1138" i="6"/>
  <c r="J1138" i="6" s="1"/>
  <c r="I933" i="6"/>
  <c r="J933" i="6" s="1"/>
  <c r="I990" i="7"/>
  <c r="J990" i="7" s="1"/>
  <c r="I996" i="7"/>
  <c r="J996" i="7" s="1"/>
  <c r="I856" i="6"/>
  <c r="J856" i="6" s="1"/>
  <c r="I920" i="7"/>
  <c r="J920" i="7" s="1"/>
  <c r="B2318" i="1" s="1"/>
  <c r="I457" i="6"/>
  <c r="J457" i="6" s="1"/>
  <c r="I517" i="7"/>
  <c r="J517" i="7" s="1"/>
  <c r="I88" i="6"/>
  <c r="J88" i="6" s="1"/>
  <c r="I90" i="6"/>
  <c r="J90" i="6" s="1"/>
  <c r="I105" i="7"/>
  <c r="J105" i="7" s="1"/>
  <c r="B1792" i="1" s="1"/>
  <c r="I320" i="6"/>
  <c r="J320" i="6" s="1"/>
  <c r="I808" i="6"/>
  <c r="J808" i="6" s="1"/>
  <c r="I1047" i="7"/>
  <c r="J1047" i="7" s="1"/>
  <c r="I177" i="6"/>
  <c r="J177" i="6" s="1"/>
  <c r="I204" i="7"/>
  <c r="J204" i="7" s="1"/>
  <c r="I485" i="7"/>
  <c r="J485" i="7" s="1"/>
  <c r="I361" i="7"/>
  <c r="J361" i="7" s="1"/>
  <c r="B1318" i="1" s="1"/>
  <c r="I1979" i="6"/>
  <c r="J1979" i="6" s="1"/>
  <c r="I1519" i="7"/>
  <c r="J1519" i="7" s="1"/>
  <c r="I1732" i="6"/>
  <c r="J1732" i="6" s="1"/>
  <c r="I1727" i="6"/>
  <c r="J1727" i="6" s="1"/>
  <c r="I1816" i="7"/>
  <c r="J1816" i="7" s="1"/>
  <c r="I1067" i="6"/>
  <c r="J1067" i="6" s="1"/>
  <c r="I1186" i="7"/>
  <c r="J1186" i="7" s="1"/>
  <c r="I504" i="6"/>
  <c r="J504" i="6" s="1"/>
  <c r="I566" i="7"/>
  <c r="J566" i="7" s="1"/>
  <c r="B2251" i="1" s="1"/>
  <c r="I689" i="6"/>
  <c r="J689" i="6" s="1"/>
  <c r="I375" i="7"/>
  <c r="J375" i="7" s="1"/>
  <c r="I616" i="6"/>
  <c r="J616" i="6" s="1"/>
  <c r="I626" i="6"/>
  <c r="J626" i="6" s="1"/>
  <c r="I671" i="7"/>
  <c r="J671" i="7" s="1"/>
  <c r="B358" i="1" s="1"/>
  <c r="I884" i="6"/>
  <c r="J884" i="6" s="1"/>
  <c r="I54" i="6"/>
  <c r="J54" i="6" s="1"/>
  <c r="I2070" i="6"/>
  <c r="J2070" i="6" s="1"/>
  <c r="I1948" i="6"/>
  <c r="J1948" i="6" s="1"/>
  <c r="I1950" i="6"/>
  <c r="J1950" i="6" s="1"/>
  <c r="I2003" i="7"/>
  <c r="J2003" i="7" s="1"/>
  <c r="I2004" i="7"/>
  <c r="J2004" i="7" s="1"/>
  <c r="I1758" i="6"/>
  <c r="J1758" i="6" s="1"/>
  <c r="I1845" i="7"/>
  <c r="J1845" i="7" s="1"/>
  <c r="B2859" i="1" s="1"/>
  <c r="I1459" i="6"/>
  <c r="J1459" i="6" s="1"/>
  <c r="I1569" i="7"/>
  <c r="J1569" i="7" s="1"/>
  <c r="I1389" i="6"/>
  <c r="J1389" i="6" s="1"/>
  <c r="I1393" i="6"/>
  <c r="J1393" i="6" s="1"/>
  <c r="I1384" i="6"/>
  <c r="J1384" i="6" s="1"/>
  <c r="I1379" i="6"/>
  <c r="J1379" i="6" s="1"/>
  <c r="I1380" i="6"/>
  <c r="J1380" i="6" s="1"/>
  <c r="I1479" i="7"/>
  <c r="J1479" i="7" s="1"/>
  <c r="I1487" i="7"/>
  <c r="J1487" i="7" s="1"/>
  <c r="I1493" i="7"/>
  <c r="J1493" i="7" s="1"/>
  <c r="I1475" i="7"/>
  <c r="J1475" i="7" s="1"/>
  <c r="I1291" i="6"/>
  <c r="J1291" i="6" s="1"/>
  <c r="I1295" i="6"/>
  <c r="J1295" i="6" s="1"/>
  <c r="I1406" i="7"/>
  <c r="J1406" i="7" s="1"/>
  <c r="I1218" i="6"/>
  <c r="J1218" i="6" s="1"/>
  <c r="I1214" i="6"/>
  <c r="J1214" i="6" s="1"/>
  <c r="I1212" i="6"/>
  <c r="J1212" i="6" s="1"/>
  <c r="I1342" i="7"/>
  <c r="J1342" i="7" s="1"/>
  <c r="I1338" i="7"/>
  <c r="J1338" i="7" s="1"/>
  <c r="I1128" i="6"/>
  <c r="J1128" i="6" s="1"/>
  <c r="I1127" i="6"/>
  <c r="J1127" i="6" s="1"/>
  <c r="I1242" i="7"/>
  <c r="J1242" i="7" s="1"/>
  <c r="B821" i="1" s="1"/>
  <c r="I1249" i="7"/>
  <c r="J1249" i="7" s="1"/>
  <c r="I923" i="6"/>
  <c r="J923" i="6" s="1"/>
  <c r="I984" i="7"/>
  <c r="J984" i="7" s="1"/>
  <c r="I735" i="6"/>
  <c r="J735" i="6" s="1"/>
  <c r="I678" i="6"/>
  <c r="J678" i="6" s="1"/>
  <c r="I681" i="6"/>
  <c r="J681" i="6" s="1"/>
  <c r="I736" i="7"/>
  <c r="J736" i="7" s="1"/>
  <c r="I748" i="7"/>
  <c r="J748" i="7" s="1"/>
  <c r="I521" i="6"/>
  <c r="J521" i="6" s="1"/>
  <c r="I524" i="6"/>
  <c r="J524" i="6" s="1"/>
  <c r="I588" i="7"/>
  <c r="J588" i="7" s="1"/>
  <c r="I582" i="7"/>
  <c r="J582" i="7" s="1"/>
  <c r="B318" i="1" s="1"/>
  <c r="I436" i="6"/>
  <c r="J436" i="6" s="1"/>
  <c r="I498" i="7"/>
  <c r="J498" i="7" s="1"/>
  <c r="I348" i="6"/>
  <c r="J348" i="6" s="1"/>
  <c r="I340" i="6"/>
  <c r="J340" i="6" s="1"/>
  <c r="I343" i="6"/>
  <c r="J343" i="6" s="1"/>
  <c r="I406" i="7"/>
  <c r="J406" i="7" s="1"/>
  <c r="I390" i="7"/>
  <c r="J390" i="7" s="1"/>
  <c r="I400" i="7"/>
  <c r="J400" i="7" s="1"/>
  <c r="I389" i="7"/>
  <c r="J389" i="7" s="1"/>
  <c r="I158" i="6"/>
  <c r="J158" i="6" s="1"/>
  <c r="I181" i="7"/>
  <c r="J181" i="7" s="1"/>
  <c r="I177" i="7"/>
  <c r="J177" i="7" s="1"/>
  <c r="I39" i="6"/>
  <c r="J39" i="6" s="1"/>
  <c r="I38" i="6"/>
  <c r="J38" i="6" s="1"/>
  <c r="I49" i="7"/>
  <c r="J49" i="7" s="1"/>
  <c r="I53" i="7"/>
  <c r="J53" i="7" s="1"/>
  <c r="I43" i="7"/>
  <c r="J43" i="7" s="1"/>
  <c r="B1758" i="1" s="1"/>
  <c r="I943" i="7"/>
  <c r="J943" i="7" s="1"/>
  <c r="I52" i="6"/>
  <c r="J52" i="6" s="1"/>
  <c r="I2071" i="6"/>
  <c r="J2071" i="6" s="1"/>
  <c r="I1942" i="6"/>
  <c r="J1942" i="6" s="1"/>
  <c r="I1938" i="6"/>
  <c r="J1938" i="6" s="1"/>
  <c r="I2001" i="7"/>
  <c r="J2001" i="7" s="1"/>
  <c r="I2002" i="7"/>
  <c r="J2002" i="7" s="1"/>
  <c r="I1756" i="6"/>
  <c r="J1756" i="6" s="1"/>
  <c r="I1842" i="7"/>
  <c r="J1842" i="7" s="1"/>
  <c r="B2860" i="1" s="1"/>
  <c r="I1450" i="6"/>
  <c r="J1450" i="6" s="1"/>
  <c r="I1576" i="7"/>
  <c r="J1576" i="7" s="1"/>
  <c r="I1361" i="6"/>
  <c r="J1361" i="6" s="1"/>
  <c r="I1366" i="6"/>
  <c r="J1366" i="6" s="1"/>
  <c r="I1373" i="6"/>
  <c r="J1373" i="6" s="1"/>
  <c r="I1369" i="6"/>
  <c r="J1369" i="6" s="1"/>
  <c r="I1372" i="6"/>
  <c r="J1372" i="6" s="1"/>
  <c r="I1506" i="7"/>
  <c r="J1506" i="7" s="1"/>
  <c r="I1474" i="7"/>
  <c r="J1474" i="7" s="1"/>
  <c r="I1482" i="7"/>
  <c r="J1482" i="7" s="1"/>
  <c r="I1504" i="7"/>
  <c r="J1504" i="7" s="1"/>
  <c r="I1290" i="6"/>
  <c r="J1290" i="6" s="1"/>
  <c r="I1287" i="6"/>
  <c r="J1287" i="6" s="1"/>
  <c r="I1404" i="7"/>
  <c r="J1404" i="7" s="1"/>
  <c r="I1217" i="6"/>
  <c r="J1217" i="6" s="1"/>
  <c r="I1224" i="6"/>
  <c r="J1224" i="6" s="1"/>
  <c r="I1337" i="7"/>
  <c r="J1337" i="7" s="1"/>
  <c r="I1331" i="7"/>
  <c r="J1331" i="7" s="1"/>
  <c r="I1330" i="7"/>
  <c r="J1330" i="7" s="1"/>
  <c r="I1117" i="6"/>
  <c r="J1117" i="6" s="1"/>
  <c r="I1119" i="6"/>
  <c r="J1119" i="6" s="1"/>
  <c r="I1241" i="7"/>
  <c r="J1241" i="7" s="1"/>
  <c r="I1239" i="7"/>
  <c r="J1239" i="7" s="1"/>
  <c r="I922" i="6"/>
  <c r="J922" i="6" s="1"/>
  <c r="I983" i="7"/>
  <c r="J983" i="7" s="1"/>
  <c r="I797" i="7"/>
  <c r="J797" i="7" s="1"/>
  <c r="I667" i="6"/>
  <c r="J667" i="6" s="1"/>
  <c r="I671" i="6"/>
  <c r="J671" i="6" s="1"/>
  <c r="I743" i="7"/>
  <c r="J743" i="7" s="1"/>
  <c r="I740" i="7"/>
  <c r="J740" i="7" s="1"/>
  <c r="I520" i="6"/>
  <c r="J520" i="6" s="1"/>
  <c r="I526" i="6"/>
  <c r="J526" i="6" s="1"/>
  <c r="I586" i="7"/>
  <c r="J586" i="7" s="1"/>
  <c r="I589" i="7"/>
  <c r="J589" i="7" s="1"/>
  <c r="I441" i="6"/>
  <c r="J441" i="6" s="1"/>
  <c r="I497" i="7"/>
  <c r="J497" i="7" s="1"/>
  <c r="I360" i="6"/>
  <c r="J360" i="6" s="1"/>
  <c r="I352" i="6"/>
  <c r="J352" i="6" s="1"/>
  <c r="I357" i="6"/>
  <c r="J357" i="6" s="1"/>
  <c r="I404" i="7"/>
  <c r="J404" i="7" s="1"/>
  <c r="B1960" i="1" s="1"/>
  <c r="I410" i="7"/>
  <c r="J410" i="7" s="1"/>
  <c r="I392" i="7"/>
  <c r="J392" i="7" s="1"/>
  <c r="I159" i="6"/>
  <c r="J159" i="6" s="1"/>
  <c r="I153" i="6"/>
  <c r="J153" i="6" s="1"/>
  <c r="I173" i="7"/>
  <c r="J173" i="7" s="1"/>
  <c r="I184" i="7"/>
  <c r="J184" i="7" s="1"/>
  <c r="B1840" i="1" s="1"/>
  <c r="I35" i="6"/>
  <c r="J35" i="6" s="1"/>
  <c r="I27" i="6"/>
  <c r="J27" i="6" s="1"/>
  <c r="I42" i="7"/>
  <c r="J42" i="7" s="1"/>
  <c r="I4" i="6"/>
  <c r="J4" i="6" s="1"/>
  <c r="I640" i="6"/>
  <c r="J640" i="6" s="1"/>
  <c r="I1011" i="6"/>
  <c r="J1011" i="6" s="1"/>
  <c r="I1023" i="6"/>
  <c r="J1023" i="6" s="1"/>
  <c r="I1123" i="7"/>
  <c r="J1123" i="7" s="1"/>
  <c r="I1124" i="7"/>
  <c r="J1124" i="7" s="1"/>
  <c r="I256" i="6"/>
  <c r="J256" i="6" s="1"/>
  <c r="I795" i="6"/>
  <c r="J795" i="6" s="1"/>
  <c r="I115" i="6"/>
  <c r="J115" i="6" s="1"/>
  <c r="I384" i="7"/>
  <c r="J384" i="7" s="1"/>
  <c r="I480" i="7"/>
  <c r="J480" i="7" s="1"/>
  <c r="I1825" i="7"/>
  <c r="J1825" i="7" s="1"/>
  <c r="B791" i="1" s="1"/>
  <c r="I1821" i="6"/>
  <c r="J1821" i="6" s="1"/>
  <c r="I992" i="6"/>
  <c r="J992" i="6" s="1"/>
  <c r="I996" i="6"/>
  <c r="J996" i="6" s="1"/>
  <c r="I1078" i="7"/>
  <c r="J1078" i="7" s="1"/>
  <c r="B2379" i="1" s="1"/>
  <c r="I613" i="6"/>
  <c r="J613" i="6" s="1"/>
  <c r="I1034" i="6"/>
  <c r="J1034" i="6" s="1"/>
  <c r="I62" i="7"/>
  <c r="J62" i="7" s="1"/>
  <c r="I2054" i="6"/>
  <c r="J2054" i="6" s="1"/>
  <c r="I2053" i="6"/>
  <c r="J2053" i="6" s="1"/>
  <c r="I1930" i="6"/>
  <c r="J1930" i="6" s="1"/>
  <c r="I1986" i="7"/>
  <c r="J1986" i="7" s="1"/>
  <c r="I1808" i="6"/>
  <c r="J1808" i="6" s="1"/>
  <c r="I1506" i="6"/>
  <c r="J1506" i="6" s="1"/>
  <c r="I1614" i="7"/>
  <c r="J1614" i="7" s="1"/>
  <c r="I1608" i="7"/>
  <c r="J1608" i="7" s="1"/>
  <c r="I1354" i="6"/>
  <c r="J1354" i="6" s="1"/>
  <c r="I1467" i="7"/>
  <c r="J1467" i="7" s="1"/>
  <c r="B2676" i="1" s="1"/>
  <c r="I1400" i="7"/>
  <c r="J1400" i="7" s="1"/>
  <c r="I2047" i="6"/>
  <c r="J2047" i="6" s="1"/>
  <c r="I478" i="7"/>
  <c r="J478" i="7" s="1"/>
  <c r="I323" i="6"/>
  <c r="J323" i="6" s="1"/>
  <c r="I173" i="6"/>
  <c r="J173" i="6" s="1"/>
  <c r="I432" i="6"/>
  <c r="J432" i="6" s="1"/>
  <c r="I483" i="7"/>
  <c r="J483" i="7" s="1"/>
  <c r="I1769" i="6"/>
  <c r="J1769" i="6" s="1"/>
  <c r="I1977" i="6"/>
  <c r="J1977" i="6" s="1"/>
  <c r="I1524" i="7"/>
  <c r="J1524" i="7" s="1"/>
  <c r="I1728" i="6"/>
  <c r="J1728" i="6" s="1"/>
  <c r="I1817" i="7"/>
  <c r="J1817" i="7" s="1"/>
  <c r="I1955" i="6"/>
  <c r="J1955" i="6" s="1"/>
  <c r="I1068" i="6"/>
  <c r="J1068" i="6" s="1"/>
  <c r="I1865" i="6"/>
  <c r="J1865" i="6" s="1"/>
  <c r="I502" i="6"/>
  <c r="J502" i="6" s="1"/>
  <c r="I560" i="7"/>
  <c r="J560" i="7" s="1"/>
  <c r="I687" i="6"/>
  <c r="J687" i="6" s="1"/>
  <c r="I378" i="7"/>
  <c r="J378" i="7" s="1"/>
  <c r="I615" i="6"/>
  <c r="J615" i="6" s="1"/>
  <c r="I621" i="6"/>
  <c r="J621" i="6" s="1"/>
  <c r="I677" i="7"/>
  <c r="J677" i="7" s="1"/>
  <c r="B376" i="1" s="1"/>
  <c r="I182" i="6"/>
  <c r="J182" i="6" s="1"/>
  <c r="I51" i="6"/>
  <c r="J51" i="6" s="1"/>
  <c r="I2073" i="6"/>
  <c r="J2073" i="6" s="1"/>
  <c r="I1946" i="6"/>
  <c r="J1946" i="6" s="1"/>
  <c r="I1945" i="6"/>
  <c r="J1945" i="6" s="1"/>
  <c r="I1999" i="7"/>
  <c r="J1999" i="7" s="1"/>
  <c r="I1994" i="7"/>
  <c r="J1994" i="7" s="1"/>
  <c r="I1755" i="6"/>
  <c r="J1755" i="6" s="1"/>
  <c r="I1650" i="6"/>
  <c r="J1650" i="6" s="1"/>
  <c r="I1458" i="6"/>
  <c r="J1458" i="6" s="1"/>
  <c r="I1574" i="7"/>
  <c r="J1574" i="7" s="1"/>
  <c r="I1387" i="6"/>
  <c r="J1387" i="6" s="1"/>
  <c r="I1386" i="6"/>
  <c r="J1386" i="6" s="1"/>
  <c r="I1362" i="6"/>
  <c r="J1362" i="6" s="1"/>
  <c r="I1391" i="6"/>
  <c r="J1391" i="6" s="1"/>
  <c r="I1364" i="6"/>
  <c r="J1364" i="6" s="1"/>
  <c r="I1492" i="7"/>
  <c r="J1492" i="7" s="1"/>
  <c r="I1501" i="7"/>
  <c r="J1501" i="7" s="1"/>
  <c r="I1500" i="7"/>
  <c r="J1500" i="7" s="1"/>
  <c r="I1496" i="7"/>
  <c r="J1496" i="7" s="1"/>
  <c r="B1018" i="1" s="1"/>
  <c r="I1299" i="6"/>
  <c r="J1299" i="6" s="1"/>
  <c r="I1292" i="6"/>
  <c r="J1292" i="6" s="1"/>
  <c r="I1414" i="7"/>
  <c r="J1414" i="7" s="1"/>
  <c r="I1211" i="6"/>
  <c r="J1211" i="6" s="1"/>
  <c r="I1213" i="6"/>
  <c r="J1213" i="6" s="1"/>
  <c r="I1327" i="7"/>
  <c r="J1327" i="7" s="1"/>
  <c r="I1340" i="7"/>
  <c r="J1340" i="7" s="1"/>
  <c r="I1131" i="6"/>
  <c r="J1131" i="6" s="1"/>
  <c r="I1126" i="6"/>
  <c r="J1126" i="6" s="1"/>
  <c r="I1132" i="6"/>
  <c r="J1132" i="6" s="1"/>
  <c r="I1254" i="7"/>
  <c r="J1254" i="7" s="1"/>
  <c r="I1246" i="7"/>
  <c r="J1246" i="7" s="1"/>
  <c r="I921" i="6"/>
  <c r="J921" i="6" s="1"/>
  <c r="I981" i="7"/>
  <c r="J981" i="7" s="1"/>
  <c r="B1521" i="1" s="1"/>
  <c r="I682" i="6"/>
  <c r="J682" i="6" s="1"/>
  <c r="I676" i="6"/>
  <c r="J676" i="6" s="1"/>
  <c r="I672" i="6"/>
  <c r="J672" i="6" s="1"/>
  <c r="I735" i="7"/>
  <c r="J735" i="7" s="1"/>
  <c r="B415" i="1" s="1"/>
  <c r="I732" i="7"/>
  <c r="J732" i="7" s="1"/>
  <c r="I519" i="6"/>
  <c r="J519" i="6" s="1"/>
  <c r="I516" i="6"/>
  <c r="J516" i="6" s="1"/>
  <c r="I585" i="7"/>
  <c r="J585" i="7" s="1"/>
  <c r="I581" i="7"/>
  <c r="J581" i="7" s="1"/>
  <c r="I439" i="6"/>
  <c r="J439" i="6" s="1"/>
  <c r="I496" i="7"/>
  <c r="J496" i="7" s="1"/>
  <c r="I347" i="6"/>
  <c r="J347" i="6" s="1"/>
  <c r="I339" i="6"/>
  <c r="J339" i="6" s="1"/>
  <c r="I349" i="6"/>
  <c r="J349" i="6" s="1"/>
  <c r="I403" i="7"/>
  <c r="J403" i="7" s="1"/>
  <c r="I402" i="7"/>
  <c r="J402" i="7" s="1"/>
  <c r="I407" i="7"/>
  <c r="J407" i="7" s="1"/>
  <c r="B1964" i="1" s="1"/>
  <c r="I156" i="6"/>
  <c r="J156" i="6" s="1"/>
  <c r="I161" i="6"/>
  <c r="J161" i="6" s="1"/>
  <c r="I180" i="7"/>
  <c r="J180" i="7" s="1"/>
  <c r="I176" i="7"/>
  <c r="J176" i="7" s="1"/>
  <c r="I32" i="6"/>
  <c r="J32" i="6" s="1"/>
  <c r="I36" i="6"/>
  <c r="J36" i="6" s="1"/>
  <c r="I48" i="7"/>
  <c r="J48" i="7" s="1"/>
  <c r="I38" i="7"/>
  <c r="J38" i="7" s="1"/>
  <c r="I9" i="7"/>
  <c r="J9" i="7" s="1"/>
  <c r="I704" i="7"/>
  <c r="J704" i="7" s="1"/>
  <c r="I1021" i="6"/>
  <c r="J1021" i="6" s="1"/>
  <c r="I1015" i="6"/>
  <c r="J1015" i="6" s="1"/>
  <c r="I1122" i="7"/>
  <c r="J1122" i="7" s="1"/>
  <c r="I1116" i="7"/>
  <c r="J1116" i="7" s="1"/>
  <c r="B2397" i="1" s="1"/>
  <c r="I291" i="7"/>
  <c r="J291" i="7" s="1"/>
  <c r="I796" i="6"/>
  <c r="J796" i="6" s="1"/>
  <c r="I133" i="7"/>
  <c r="J133" i="7" s="1"/>
  <c r="I383" i="7"/>
  <c r="J383" i="7" s="1"/>
  <c r="I479" i="7"/>
  <c r="J479" i="7" s="1"/>
  <c r="I1824" i="7"/>
  <c r="J1824" i="7" s="1"/>
  <c r="I1823" i="6"/>
  <c r="J1823" i="6" s="1"/>
  <c r="I990" i="6"/>
  <c r="J990" i="6" s="1"/>
  <c r="I1082" i="7"/>
  <c r="J1082" i="7" s="1"/>
  <c r="B2396" i="1" s="1"/>
  <c r="I1077" i="7"/>
  <c r="J1077" i="7" s="1"/>
  <c r="I689" i="7"/>
  <c r="J689" i="7" s="1"/>
  <c r="I1143" i="7"/>
  <c r="J1143" i="7" s="1"/>
  <c r="I61" i="7"/>
  <c r="J61" i="7" s="1"/>
  <c r="B1760" i="1" s="1"/>
  <c r="I2066" i="6"/>
  <c r="J2066" i="6" s="1"/>
  <c r="I1934" i="6"/>
  <c r="J1934" i="6" s="1"/>
  <c r="I1990" i="7"/>
  <c r="J1990" i="7" s="1"/>
  <c r="I1806" i="6"/>
  <c r="J1806" i="6" s="1"/>
  <c r="I1515" i="6"/>
  <c r="J1515" i="6" s="1"/>
  <c r="I1612" i="7"/>
  <c r="J1612" i="7" s="1"/>
  <c r="I1613" i="7"/>
  <c r="J1613" i="7" s="1"/>
  <c r="I1352" i="6"/>
  <c r="J1352" i="6" s="1"/>
  <c r="I1465" i="7"/>
  <c r="J1465" i="7" s="1"/>
  <c r="I1399" i="7"/>
  <c r="J1399" i="7" s="1"/>
  <c r="I1200" i="6"/>
  <c r="J1200" i="6" s="1"/>
  <c r="I1323" i="7"/>
  <c r="J1323" i="7" s="1"/>
  <c r="I1314" i="7"/>
  <c r="J1314" i="7" s="1"/>
  <c r="I1104" i="6"/>
  <c r="J1104" i="6" s="1"/>
  <c r="I1103" i="6"/>
  <c r="J1103" i="6" s="1"/>
  <c r="I1230" i="7"/>
  <c r="J1230" i="7" s="1"/>
  <c r="I1228" i="7"/>
  <c r="J1228" i="7" s="1"/>
  <c r="I1046" i="7"/>
  <c r="J1046" i="7" s="1"/>
  <c r="I975" i="7"/>
  <c r="J975" i="7" s="1"/>
  <c r="I847" i="6"/>
  <c r="J847" i="6" s="1"/>
  <c r="I904" i="7"/>
  <c r="J904" i="7" s="1"/>
  <c r="I900" i="7"/>
  <c r="J900" i="7" s="1"/>
  <c r="I732" i="6"/>
  <c r="J732" i="6" s="1"/>
  <c r="I794" i="7"/>
  <c r="J794" i="7" s="1"/>
  <c r="I657" i="6"/>
  <c r="J657" i="6" s="1"/>
  <c r="I653" i="6"/>
  <c r="J653" i="6" s="1"/>
  <c r="I729" i="7"/>
  <c r="J729" i="7" s="1"/>
  <c r="B2187" i="1" s="1"/>
  <c r="I424" i="6"/>
  <c r="J424" i="6" s="1"/>
  <c r="I17" i="6"/>
  <c r="J17" i="6" s="1"/>
  <c r="I16" i="6"/>
  <c r="J16" i="6" s="1"/>
  <c r="I18" i="6"/>
  <c r="J18" i="6" s="1"/>
  <c r="I32" i="7"/>
  <c r="J32" i="7" s="1"/>
  <c r="I29" i="7"/>
  <c r="J29" i="7" s="1"/>
  <c r="I541" i="7"/>
  <c r="J541" i="7" s="1"/>
  <c r="B2766" i="1" s="1"/>
  <c r="I289" i="7"/>
  <c r="J289" i="7" s="1"/>
  <c r="I1455" i="7"/>
  <c r="J1455" i="7" s="1"/>
  <c r="I1468" i="7"/>
  <c r="J1468" i="7" s="1"/>
  <c r="B2675" i="1" s="1"/>
  <c r="I354" i="7"/>
  <c r="J354" i="7" s="1"/>
  <c r="B1611" i="1" s="1"/>
  <c r="I1747" i="6"/>
  <c r="J1747" i="6" s="1"/>
  <c r="I2107" i="6"/>
  <c r="J2107" i="6" s="1"/>
  <c r="I1006" i="6"/>
  <c r="J1006" i="6" s="1"/>
  <c r="I1097" i="7"/>
  <c r="J1097" i="7" s="1"/>
  <c r="B2425" i="1" s="1"/>
  <c r="I909" i="6"/>
  <c r="J909" i="6" s="1"/>
  <c r="I725" i="6"/>
  <c r="J725" i="6" s="1"/>
  <c r="I2109" i="6"/>
  <c r="J2109" i="6" s="1"/>
  <c r="I1719" i="6"/>
  <c r="J1719" i="6" s="1"/>
  <c r="I449" i="6"/>
  <c r="J449" i="6" s="1"/>
  <c r="I504" i="7"/>
  <c r="J504" i="7" s="1"/>
  <c r="I328" i="7"/>
  <c r="J328" i="7" s="1"/>
  <c r="B1933" i="1" s="1"/>
  <c r="I190" i="7"/>
  <c r="J190" i="7" s="1"/>
  <c r="I2136" i="6"/>
  <c r="J2136" i="6" s="1"/>
  <c r="I2038" i="6"/>
  <c r="J2038" i="6" s="1"/>
  <c r="I2030" i="6"/>
  <c r="J2030" i="6" s="1"/>
  <c r="I2025" i="6"/>
  <c r="J2025" i="6" s="1"/>
  <c r="B1368" i="1"/>
  <c r="B1366" i="1"/>
  <c r="I1910" i="6"/>
  <c r="J1910" i="6" s="1"/>
  <c r="I1906" i="6"/>
  <c r="J1906" i="6" s="1"/>
  <c r="I1921" i="6"/>
  <c r="J1921" i="6" s="1"/>
  <c r="I1909" i="6"/>
  <c r="J1909" i="6" s="1"/>
  <c r="I1962" i="7"/>
  <c r="J1962" i="7" s="1"/>
  <c r="B3014" i="1" s="1"/>
  <c r="I1982" i="7"/>
  <c r="J1982" i="7" s="1"/>
  <c r="B1304" i="1" s="1"/>
  <c r="I1959" i="7"/>
  <c r="J1959" i="7" s="1"/>
  <c r="I1499" i="6"/>
  <c r="J1499" i="6" s="1"/>
  <c r="I1605" i="7"/>
  <c r="J1605" i="7" s="1"/>
  <c r="B1147" i="1" s="1"/>
  <c r="I1269" i="6"/>
  <c r="J1269" i="6" s="1"/>
  <c r="I1384" i="7"/>
  <c r="J1384" i="7" s="1"/>
  <c r="I1194" i="6"/>
  <c r="J1194" i="6" s="1"/>
  <c r="I1178" i="6"/>
  <c r="J1178" i="6" s="1"/>
  <c r="I1191" i="6"/>
  <c r="J1191" i="6" s="1"/>
  <c r="I1296" i="7"/>
  <c r="J1296" i="7" s="1"/>
  <c r="I1292" i="7"/>
  <c r="J1292" i="7" s="1"/>
  <c r="B865" i="1" s="1"/>
  <c r="I1298" i="7"/>
  <c r="J1298" i="7" s="1"/>
  <c r="I1307" i="7"/>
  <c r="J1307" i="7" s="1"/>
  <c r="I1217" i="7"/>
  <c r="J1217" i="7" s="1"/>
  <c r="B2492" i="1" s="1"/>
  <c r="I901" i="6"/>
  <c r="J901" i="6" s="1"/>
  <c r="I962" i="7"/>
  <c r="J962" i="7" s="1"/>
  <c r="I832" i="6"/>
  <c r="J832" i="6" s="1"/>
  <c r="I719" i="6"/>
  <c r="J719" i="6" s="1"/>
  <c r="I705" i="6"/>
  <c r="J705" i="6" s="1"/>
  <c r="I709" i="6"/>
  <c r="J709" i="6" s="1"/>
  <c r="I786" i="7"/>
  <c r="J786" i="7" s="1"/>
  <c r="I768" i="7"/>
  <c r="J768" i="7" s="1"/>
  <c r="I643" i="6"/>
  <c r="J643" i="6" s="1"/>
  <c r="I674" i="7"/>
  <c r="J674" i="7" s="1"/>
  <c r="I668" i="7"/>
  <c r="J668" i="7" s="1"/>
  <c r="I183" i="6"/>
  <c r="J183" i="6" s="1"/>
  <c r="I53" i="6"/>
  <c r="J53" i="6" s="1"/>
  <c r="I2072" i="6"/>
  <c r="J2072" i="6" s="1"/>
  <c r="I1947" i="6"/>
  <c r="J1947" i="6" s="1"/>
  <c r="I1937" i="6"/>
  <c r="J1937" i="6" s="1"/>
  <c r="I1998" i="7"/>
  <c r="J1998" i="7" s="1"/>
  <c r="I2008" i="7"/>
  <c r="J2008" i="7" s="1"/>
  <c r="B3087" i="1" s="1"/>
  <c r="I1757" i="6"/>
  <c r="J1757" i="6" s="1"/>
  <c r="I1750" i="7"/>
  <c r="J1750" i="7" s="1"/>
  <c r="I1454" i="6"/>
  <c r="J1454" i="6" s="1"/>
  <c r="I1571" i="7"/>
  <c r="J1571" i="7" s="1"/>
  <c r="I1382" i="6"/>
  <c r="J1382" i="6" s="1"/>
  <c r="I1365" i="6"/>
  <c r="J1365" i="6" s="1"/>
  <c r="I1360" i="6"/>
  <c r="J1360" i="6" s="1"/>
  <c r="I1383" i="6"/>
  <c r="J1383" i="6" s="1"/>
  <c r="I1497" i="7"/>
  <c r="J1497" i="7" s="1"/>
  <c r="I1477" i="7"/>
  <c r="J1477" i="7" s="1"/>
  <c r="I1486" i="7"/>
  <c r="J1486" i="7" s="1"/>
  <c r="I1489" i="7"/>
  <c r="J1489" i="7" s="1"/>
  <c r="I1488" i="7"/>
  <c r="J1488" i="7" s="1"/>
  <c r="I1289" i="6"/>
  <c r="J1289" i="6" s="1"/>
  <c r="I1408" i="7"/>
  <c r="J1408" i="7" s="1"/>
  <c r="I1403" i="7"/>
  <c r="J1403" i="7" s="1"/>
  <c r="I1227" i="6"/>
  <c r="J1227" i="6" s="1"/>
  <c r="I1221" i="6"/>
  <c r="J1221" i="6" s="1"/>
  <c r="I1336" i="7"/>
  <c r="J1336" i="7" s="1"/>
  <c r="I1329" i="7"/>
  <c r="J1329" i="7" s="1"/>
  <c r="B897" i="1" s="1"/>
  <c r="I1121" i="6"/>
  <c r="J1121" i="6" s="1"/>
  <c r="I1125" i="6"/>
  <c r="J1125" i="6" s="1"/>
  <c r="I1124" i="6"/>
  <c r="J1124" i="6" s="1"/>
  <c r="I1240" i="7"/>
  <c r="J1240" i="7" s="1"/>
  <c r="I1252" i="7"/>
  <c r="J1252" i="7" s="1"/>
  <c r="I920" i="6"/>
  <c r="J920" i="6" s="1"/>
  <c r="I980" i="7"/>
  <c r="J980" i="7" s="1"/>
  <c r="I680" i="6"/>
  <c r="J680" i="6" s="1"/>
  <c r="I666" i="6"/>
  <c r="J666" i="6" s="1"/>
  <c r="I677" i="6"/>
  <c r="J677" i="6" s="1"/>
  <c r="I742" i="7"/>
  <c r="J742" i="7" s="1"/>
  <c r="I746" i="7"/>
  <c r="J746" i="7" s="1"/>
  <c r="I529" i="6"/>
  <c r="J529" i="6" s="1"/>
  <c r="I523" i="6"/>
  <c r="J523" i="6" s="1"/>
  <c r="I592" i="7"/>
  <c r="J592" i="7" s="1"/>
  <c r="I587" i="7"/>
  <c r="J587" i="7" s="1"/>
  <c r="I437" i="6"/>
  <c r="J437" i="6" s="1"/>
  <c r="I495" i="7"/>
  <c r="J495" i="7" s="1"/>
  <c r="I359" i="6"/>
  <c r="J359" i="6" s="1"/>
  <c r="I351" i="6"/>
  <c r="J351" i="6" s="1"/>
  <c r="I341" i="6"/>
  <c r="J341" i="6" s="1"/>
  <c r="I398" i="7"/>
  <c r="J398" i="7" s="1"/>
  <c r="I394" i="7"/>
  <c r="J394" i="7" s="1"/>
  <c r="I399" i="7"/>
  <c r="J399" i="7" s="1"/>
  <c r="I155" i="6"/>
  <c r="J155" i="6" s="1"/>
  <c r="I151" i="6"/>
  <c r="J151" i="6" s="1"/>
  <c r="I172" i="7"/>
  <c r="J172" i="7" s="1"/>
  <c r="I183" i="7"/>
  <c r="J183" i="7" s="1"/>
  <c r="I31" i="6"/>
  <c r="J31" i="6" s="1"/>
  <c r="I33" i="6"/>
  <c r="J33" i="6" s="1"/>
  <c r="I41" i="7"/>
  <c r="J41" i="7" s="1"/>
  <c r="I52" i="7"/>
  <c r="J52" i="7" s="1"/>
  <c r="I10" i="7"/>
  <c r="J10" i="7" s="1"/>
  <c r="I1406" i="6"/>
  <c r="J1406" i="6" s="1"/>
  <c r="I1010" i="6"/>
  <c r="J1010" i="6" s="1"/>
  <c r="I1020" i="6"/>
  <c r="J1020" i="6" s="1"/>
  <c r="I1114" i="7"/>
  <c r="J1114" i="7" s="1"/>
  <c r="B2394" i="1" s="1"/>
  <c r="I1414" i="6"/>
  <c r="J1414" i="6" s="1"/>
  <c r="I91" i="6"/>
  <c r="J91" i="6" s="1"/>
  <c r="I794" i="6"/>
  <c r="J794" i="6" s="1"/>
  <c r="I336" i="6"/>
  <c r="J336" i="6" s="1"/>
  <c r="I382" i="7"/>
  <c r="J382" i="7" s="1"/>
  <c r="I1135" i="6"/>
  <c r="J1135" i="6" s="1"/>
  <c r="I1260" i="6"/>
  <c r="J1260" i="6" s="1"/>
  <c r="I1193" i="7"/>
  <c r="J1193" i="7" s="1"/>
  <c r="I998" i="6"/>
  <c r="J998" i="6" s="1"/>
  <c r="I1084" i="7"/>
  <c r="J1084" i="7" s="1"/>
  <c r="I896" i="6"/>
  <c r="J896" i="6" s="1"/>
  <c r="I459" i="6"/>
  <c r="J459" i="6" s="1"/>
  <c r="I49" i="6"/>
  <c r="J49" i="6" s="1"/>
  <c r="I2063" i="6"/>
  <c r="J2063" i="6" s="1"/>
  <c r="I2052" i="6"/>
  <c r="J2052" i="6" s="1"/>
  <c r="I1932" i="6"/>
  <c r="J1932" i="6" s="1"/>
  <c r="I1989" i="7"/>
  <c r="J1989" i="7" s="1"/>
  <c r="I1807" i="6"/>
  <c r="J1807" i="6" s="1"/>
  <c r="I1513" i="6"/>
  <c r="J1513" i="6" s="1"/>
  <c r="I1611" i="7"/>
  <c r="J1611" i="7" s="1"/>
  <c r="B1152" i="1" s="1"/>
  <c r="I1447" i="6"/>
  <c r="J1447" i="6" s="1"/>
  <c r="I1351" i="6"/>
  <c r="J1351" i="6" s="1"/>
  <c r="I1464" i="7"/>
  <c r="J1464" i="7" s="1"/>
  <c r="I1208" i="6"/>
  <c r="J1208" i="6" s="1"/>
  <c r="I1209" i="6"/>
  <c r="J1209" i="6" s="1"/>
  <c r="I1321" i="7"/>
  <c r="J1321" i="7" s="1"/>
  <c r="I1098" i="6"/>
  <c r="J1098" i="6" s="1"/>
  <c r="I1113" i="6"/>
  <c r="J1113" i="6" s="1"/>
  <c r="I1108" i="6"/>
  <c r="J1108" i="6" s="1"/>
  <c r="I1226" i="7"/>
  <c r="J1226" i="7" s="1"/>
  <c r="I1220" i="7"/>
  <c r="J1220" i="7" s="1"/>
  <c r="I917" i="6"/>
  <c r="J917" i="6" s="1"/>
  <c r="I840" i="6"/>
  <c r="J840" i="6" s="1"/>
  <c r="I839" i="6"/>
  <c r="J839" i="6" s="1"/>
  <c r="I899" i="7"/>
  <c r="J899" i="7" s="1"/>
  <c r="I906" i="7"/>
  <c r="J906" i="7" s="1"/>
  <c r="B2304" i="1" s="1"/>
  <c r="I730" i="6"/>
  <c r="J730" i="6" s="1"/>
  <c r="I793" i="7"/>
  <c r="J793" i="7" s="1"/>
  <c r="I656" i="6"/>
  <c r="J656" i="6" s="1"/>
  <c r="I730" i="7"/>
  <c r="J730" i="7" s="1"/>
  <c r="B2191" i="1" s="1"/>
  <c r="I720" i="7"/>
  <c r="J720" i="7" s="1"/>
  <c r="I423" i="6"/>
  <c r="J423" i="6" s="1"/>
  <c r="I14" i="6"/>
  <c r="J14" i="6" s="1"/>
  <c r="I25" i="6"/>
  <c r="J25" i="6" s="1"/>
  <c r="I10" i="6"/>
  <c r="J10" i="6" s="1"/>
  <c r="I24" i="7"/>
  <c r="J24" i="7" s="1"/>
  <c r="I21" i="7"/>
  <c r="J21" i="7" s="1"/>
  <c r="I332" i="6"/>
  <c r="J332" i="6" s="1"/>
  <c r="I92" i="6"/>
  <c r="J92" i="6" s="1"/>
  <c r="I2090" i="6"/>
  <c r="J2090" i="6" s="1"/>
  <c r="I319" i="6"/>
  <c r="J319" i="6" s="1"/>
  <c r="I1445" i="6"/>
  <c r="J1445" i="6" s="1"/>
  <c r="I1748" i="6"/>
  <c r="J1748" i="6" s="1"/>
  <c r="I1005" i="6"/>
  <c r="J1005" i="6" s="1"/>
  <c r="I1095" i="7"/>
  <c r="J1095" i="7" s="1"/>
  <c r="I911" i="6"/>
  <c r="J911" i="6" s="1"/>
  <c r="I788" i="7"/>
  <c r="J788" i="7" s="1"/>
  <c r="I1532" i="7"/>
  <c r="J1532" i="7" s="1"/>
  <c r="I476" i="7"/>
  <c r="J476" i="7" s="1"/>
  <c r="I445" i="6"/>
  <c r="J445" i="6" s="1"/>
  <c r="I503" i="7"/>
  <c r="J503" i="7" s="1"/>
  <c r="I325" i="7"/>
  <c r="J325" i="7" s="1"/>
  <c r="I189" i="7"/>
  <c r="J189" i="7" s="1"/>
  <c r="I2133" i="6"/>
  <c r="J2133" i="6" s="1"/>
  <c r="I2031" i="6"/>
  <c r="J2031" i="6" s="1"/>
  <c r="I2042" i="6"/>
  <c r="J2042" i="6" s="1"/>
  <c r="I2040" i="6"/>
  <c r="J2040" i="6" s="1"/>
  <c r="B1361" i="1"/>
  <c r="B1358" i="1"/>
  <c r="I1923" i="6"/>
  <c r="J1923" i="6" s="1"/>
  <c r="I1915" i="6"/>
  <c r="J1915" i="6" s="1"/>
  <c r="I1913" i="6"/>
  <c r="J1913" i="6" s="1"/>
  <c r="I1901" i="6"/>
  <c r="J1901" i="6" s="1"/>
  <c r="I1977" i="7"/>
  <c r="J1977" i="7" s="1"/>
  <c r="I1973" i="7"/>
  <c r="J1973" i="7" s="1"/>
  <c r="I1958" i="7"/>
  <c r="J1958" i="7" s="1"/>
  <c r="I1504" i="6"/>
  <c r="J1504" i="6" s="1"/>
  <c r="I1604" i="7"/>
  <c r="J1604" i="7" s="1"/>
  <c r="B1146" i="1" s="1"/>
  <c r="I1274" i="6"/>
  <c r="J1274" i="6" s="1"/>
  <c r="I1389" i="7"/>
  <c r="J1389" i="7" s="1"/>
  <c r="I1193" i="6"/>
  <c r="J1193" i="6" s="1"/>
  <c r="I1189" i="6"/>
  <c r="J1189" i="6" s="1"/>
  <c r="I1183" i="6"/>
  <c r="J1183" i="6" s="1"/>
  <c r="I1305" i="7"/>
  <c r="J1305" i="7" s="1"/>
  <c r="I1312" i="7"/>
  <c r="J1312" i="7" s="1"/>
  <c r="I1288" i="7"/>
  <c r="J1288" i="7" s="1"/>
  <c r="I1299" i="7"/>
  <c r="J1299" i="7" s="1"/>
  <c r="I970" i="6"/>
  <c r="J970" i="6" s="1"/>
  <c r="I907" i="6"/>
  <c r="J907" i="6" s="1"/>
  <c r="I969" i="7"/>
  <c r="J969" i="7" s="1"/>
  <c r="I834" i="6"/>
  <c r="J834" i="6" s="1"/>
  <c r="I716" i="6"/>
  <c r="J716" i="6" s="1"/>
  <c r="I721" i="6"/>
  <c r="J721" i="6" s="1"/>
  <c r="I783" i="7"/>
  <c r="J783" i="7" s="1"/>
  <c r="B2223" i="1" s="1"/>
  <c r="I778" i="7"/>
  <c r="J778" i="7" s="1"/>
  <c r="I782" i="7"/>
  <c r="J782" i="7" s="1"/>
  <c r="B2221" i="1" s="1"/>
  <c r="I642" i="6"/>
  <c r="J642" i="6" s="1"/>
  <c r="I708" i="7"/>
  <c r="J708" i="7" s="1"/>
  <c r="I576" i="7"/>
  <c r="J576" i="7" s="1"/>
  <c r="I398" i="6"/>
  <c r="J398" i="6" s="1"/>
  <c r="I449" i="7"/>
  <c r="J449" i="7" s="1"/>
  <c r="B2010" i="1" s="1"/>
  <c r="I445" i="7"/>
  <c r="J445" i="7" s="1"/>
  <c r="I134" i="6"/>
  <c r="J134" i="6" s="1"/>
  <c r="I129" i="6"/>
  <c r="J129" i="6" s="1"/>
  <c r="I156" i="7"/>
  <c r="J156" i="7" s="1"/>
  <c r="I160" i="7"/>
  <c r="J160" i="7" s="1"/>
  <c r="I5" i="6"/>
  <c r="J5" i="6" s="1"/>
  <c r="I11" i="7"/>
  <c r="J11" i="7" s="1"/>
  <c r="I1136" i="6"/>
  <c r="J1136" i="6" s="1"/>
  <c r="I835" i="6"/>
  <c r="J835" i="6" s="1"/>
  <c r="I580" i="6"/>
  <c r="J580" i="6" s="1"/>
  <c r="I643" i="7"/>
  <c r="J643" i="7" s="1"/>
  <c r="B2139" i="1" s="1"/>
  <c r="I55" i="6"/>
  <c r="J55" i="6" s="1"/>
  <c r="I1811" i="6"/>
  <c r="J1811" i="6" s="1"/>
  <c r="I1661" i="6"/>
  <c r="J1661" i="6" s="1"/>
  <c r="I57" i="6"/>
  <c r="J57" i="6" s="1"/>
  <c r="I2065" i="6"/>
  <c r="J2065" i="6" s="1"/>
  <c r="I1931" i="6"/>
  <c r="J1931" i="6" s="1"/>
  <c r="I1985" i="7"/>
  <c r="J1985" i="7" s="1"/>
  <c r="B1305" i="1" s="1"/>
  <c r="I1884" i="7"/>
  <c r="J1884" i="7" s="1"/>
  <c r="I1514" i="6"/>
  <c r="J1514" i="6" s="1"/>
  <c r="I1609" i="7"/>
  <c r="J1609" i="7" s="1"/>
  <c r="B1150" i="1" s="1"/>
  <c r="I1564" i="7"/>
  <c r="J1564" i="7" s="1"/>
  <c r="I1356" i="6"/>
  <c r="J1356" i="6" s="1"/>
  <c r="I1461" i="7"/>
  <c r="J1461" i="7" s="1"/>
  <c r="I1206" i="6"/>
  <c r="J1206" i="6" s="1"/>
  <c r="I1207" i="6"/>
  <c r="J1207" i="6" s="1"/>
  <c r="I1320" i="7"/>
  <c r="J1320" i="7" s="1"/>
  <c r="I1107" i="6"/>
  <c r="J1107" i="6" s="1"/>
  <c r="I1102" i="6"/>
  <c r="J1102" i="6" s="1"/>
  <c r="I1100" i="6"/>
  <c r="J1100" i="6" s="1"/>
  <c r="I1225" i="7"/>
  <c r="J1225" i="7" s="1"/>
  <c r="I1235" i="7"/>
  <c r="J1235" i="7" s="1"/>
  <c r="I915" i="6"/>
  <c r="J915" i="6" s="1"/>
  <c r="I838" i="6"/>
  <c r="J838" i="6" s="1"/>
  <c r="I845" i="6"/>
  <c r="J845" i="6" s="1"/>
  <c r="I896" i="7"/>
  <c r="J896" i="7" s="1"/>
  <c r="I898" i="7"/>
  <c r="J898" i="7" s="1"/>
  <c r="I729" i="6"/>
  <c r="J729" i="6" s="1"/>
  <c r="I792" i="7"/>
  <c r="J792" i="7" s="1"/>
  <c r="I655" i="6"/>
  <c r="J655" i="6" s="1"/>
  <c r="I727" i="7"/>
  <c r="J727" i="7" s="1"/>
  <c r="I728" i="7"/>
  <c r="J728" i="7" s="1"/>
  <c r="I471" i="7"/>
  <c r="J471" i="7" s="1"/>
  <c r="I11" i="6"/>
  <c r="J11" i="6" s="1"/>
  <c r="I15" i="6"/>
  <c r="J15" i="6" s="1"/>
  <c r="I34" i="7"/>
  <c r="J34" i="7" s="1"/>
  <c r="I31" i="7"/>
  <c r="J31" i="7" s="1"/>
  <c r="I35" i="7"/>
  <c r="J35" i="7" s="1"/>
  <c r="I380" i="7"/>
  <c r="J380" i="7" s="1"/>
  <c r="I107" i="7"/>
  <c r="J107" i="7" s="1"/>
  <c r="B1771" i="1" s="1"/>
  <c r="I2091" i="6"/>
  <c r="J2091" i="6" s="1"/>
  <c r="I318" i="6"/>
  <c r="J318" i="6" s="1"/>
  <c r="I1443" i="6"/>
  <c r="J1443" i="6" s="1"/>
  <c r="I1471" i="7"/>
  <c r="J1471" i="7" s="1"/>
  <c r="I1003" i="6"/>
  <c r="J1003" i="6" s="1"/>
  <c r="I1094" i="7"/>
  <c r="J1094" i="7" s="1"/>
  <c r="B2411" i="1" s="1"/>
  <c r="I974" i="7"/>
  <c r="J974" i="7" s="1"/>
  <c r="B2360" i="1" s="1"/>
  <c r="I787" i="7"/>
  <c r="J787" i="7" s="1"/>
  <c r="I1531" i="7"/>
  <c r="J1531" i="7" s="1"/>
  <c r="I475" i="7"/>
  <c r="J475" i="7" s="1"/>
  <c r="I450" i="6"/>
  <c r="J450" i="6" s="1"/>
  <c r="I501" i="7"/>
  <c r="J501" i="7" s="1"/>
  <c r="I324" i="7"/>
  <c r="J324" i="7" s="1"/>
  <c r="I188" i="7"/>
  <c r="J188" i="7" s="1"/>
  <c r="I2026" i="6"/>
  <c r="J2026" i="6" s="1"/>
  <c r="I2028" i="6"/>
  <c r="J2028" i="6" s="1"/>
  <c r="I2032" i="6"/>
  <c r="J2032" i="6" s="1"/>
  <c r="B1663" i="1"/>
  <c r="B1367" i="1"/>
  <c r="I1916" i="6"/>
  <c r="J1916" i="6" s="1"/>
  <c r="I1914" i="6"/>
  <c r="J1914" i="6" s="1"/>
  <c r="I1905" i="6"/>
  <c r="J1905" i="6" s="1"/>
  <c r="I1967" i="7"/>
  <c r="J1967" i="7" s="1"/>
  <c r="I1974" i="7"/>
  <c r="J1974" i="7" s="1"/>
  <c r="I1964" i="7"/>
  <c r="J1964" i="7" s="1"/>
  <c r="B3017" i="1" s="1"/>
  <c r="I1976" i="7"/>
  <c r="J1976" i="7" s="1"/>
  <c r="B1297" i="1" s="1"/>
  <c r="I1502" i="6"/>
  <c r="J1502" i="6" s="1"/>
  <c r="I1603" i="7"/>
  <c r="J1603" i="7" s="1"/>
  <c r="I1273" i="6"/>
  <c r="J1273" i="6" s="1"/>
  <c r="I1386" i="7"/>
  <c r="J1386" i="7" s="1"/>
  <c r="I1182" i="6"/>
  <c r="J1182" i="6" s="1"/>
  <c r="I1198" i="6"/>
  <c r="J1198" i="6" s="1"/>
  <c r="I1175" i="6"/>
  <c r="J1175" i="6" s="1"/>
  <c r="I1295" i="7"/>
  <c r="J1295" i="7" s="1"/>
  <c r="I1301" i="7"/>
  <c r="J1301" i="7" s="1"/>
  <c r="I1308" i="7"/>
  <c r="J1308" i="7" s="1"/>
  <c r="I1291" i="7"/>
  <c r="J1291" i="7" s="1"/>
  <c r="I971" i="6"/>
  <c r="J971" i="6" s="1"/>
  <c r="I903" i="6"/>
  <c r="J903" i="6" s="1"/>
  <c r="I961" i="7"/>
  <c r="J961" i="7" s="1"/>
  <c r="I891" i="7"/>
  <c r="J891" i="7" s="1"/>
  <c r="I715" i="6"/>
  <c r="J715" i="6" s="1"/>
  <c r="I712" i="6"/>
  <c r="J712" i="6" s="1"/>
  <c r="I780" i="7"/>
  <c r="J780" i="7" s="1"/>
  <c r="I770" i="7"/>
  <c r="J770" i="7" s="1"/>
  <c r="I774" i="7"/>
  <c r="J774" i="7" s="1"/>
  <c r="I644" i="6"/>
  <c r="J644" i="6" s="1"/>
  <c r="I707" i="7"/>
  <c r="J707" i="7" s="1"/>
  <c r="I575" i="7"/>
  <c r="J575" i="7" s="1"/>
  <c r="B1471" i="1" s="1"/>
  <c r="I395" i="6"/>
  <c r="J395" i="6" s="1"/>
  <c r="I448" i="7"/>
  <c r="J448" i="7" s="1"/>
  <c r="I444" i="7"/>
  <c r="J444" i="7" s="1"/>
  <c r="I131" i="6"/>
  <c r="J131" i="6" s="1"/>
  <c r="I141" i="6"/>
  <c r="J141" i="6" s="1"/>
  <c r="I148" i="7"/>
  <c r="J148" i="7" s="1"/>
  <c r="I152" i="7"/>
  <c r="J152" i="7" s="1"/>
  <c r="B84" i="1" s="1"/>
  <c r="I19" i="7"/>
  <c r="J19" i="7" s="1"/>
  <c r="I15" i="7"/>
  <c r="J15" i="7" s="1"/>
  <c r="I132" i="7"/>
  <c r="J132" i="7" s="1"/>
  <c r="I893" i="7"/>
  <c r="J893" i="7" s="1"/>
  <c r="I578" i="6"/>
  <c r="J578" i="6" s="1"/>
  <c r="I636" i="7"/>
  <c r="J636" i="7" s="1"/>
  <c r="I68" i="7"/>
  <c r="J68" i="7" s="1"/>
  <c r="B1759" i="1" s="1"/>
  <c r="I1810" i="6"/>
  <c r="J1810" i="6" s="1"/>
  <c r="I1660" i="6"/>
  <c r="J1660" i="6" s="1"/>
  <c r="I71" i="7"/>
  <c r="J71" i="7" s="1"/>
  <c r="B1070" i="1" s="1"/>
  <c r="I43" i="6"/>
  <c r="J43" i="6" s="1"/>
  <c r="I29" i="6"/>
  <c r="J29" i="6" s="1"/>
  <c r="I40" i="7"/>
  <c r="J40" i="7" s="1"/>
  <c r="I51" i="7"/>
  <c r="J51" i="7" s="1"/>
  <c r="I567" i="6"/>
  <c r="J567" i="6" s="1"/>
  <c r="I1508" i="7"/>
  <c r="J1508" i="7" s="1"/>
  <c r="I1018" i="6"/>
  <c r="J1018" i="6" s="1"/>
  <c r="I1121" i="7"/>
  <c r="J1121" i="7" s="1"/>
  <c r="B2421" i="1" s="1"/>
  <c r="I1112" i="7"/>
  <c r="J1112" i="7" s="1"/>
  <c r="I1415" i="6"/>
  <c r="J1415" i="6" s="1"/>
  <c r="I427" i="6"/>
  <c r="J427" i="6" s="1"/>
  <c r="I856" i="7"/>
  <c r="J856" i="7" s="1"/>
  <c r="I337" i="6"/>
  <c r="J337" i="6" s="1"/>
  <c r="I2121" i="6"/>
  <c r="J2121" i="6" s="1"/>
  <c r="I2067" i="6"/>
  <c r="J2067" i="6" s="1"/>
  <c r="I1819" i="6"/>
  <c r="J1819" i="6" s="1"/>
  <c r="I1190" i="7"/>
  <c r="J1190" i="7" s="1"/>
  <c r="I995" i="6"/>
  <c r="J995" i="6" s="1"/>
  <c r="I1076" i="7"/>
  <c r="J1076" i="7" s="1"/>
  <c r="I740" i="6"/>
  <c r="J740" i="6" s="1"/>
  <c r="I948" i="6"/>
  <c r="J948" i="6" s="1"/>
  <c r="I47" i="6"/>
  <c r="J47" i="6" s="1"/>
  <c r="I2060" i="6"/>
  <c r="J2060" i="6" s="1"/>
  <c r="I2057" i="6"/>
  <c r="J2057" i="6" s="1"/>
  <c r="I1927" i="6"/>
  <c r="J1927" i="6" s="1"/>
  <c r="I1991" i="7"/>
  <c r="J1991" i="7" s="1"/>
  <c r="B2944" i="1" s="1"/>
  <c r="I1886" i="7"/>
  <c r="J1886" i="7" s="1"/>
  <c r="B2896" i="1" s="1"/>
  <c r="I1512" i="6"/>
  <c r="J1512" i="6" s="1"/>
  <c r="I1615" i="7"/>
  <c r="J1615" i="7" s="1"/>
  <c r="B2813" i="1" s="1"/>
  <c r="I1357" i="6"/>
  <c r="J1357" i="6" s="1"/>
  <c r="I1466" i="7"/>
  <c r="J1466" i="7" s="1"/>
  <c r="I1286" i="6"/>
  <c r="J1286" i="6" s="1"/>
  <c r="I1201" i="6"/>
  <c r="J1201" i="6" s="1"/>
  <c r="I1199" i="6"/>
  <c r="J1199" i="6" s="1"/>
  <c r="I1319" i="7"/>
  <c r="J1319" i="7" s="1"/>
  <c r="I1109" i="6"/>
  <c r="J1109" i="6" s="1"/>
  <c r="I1112" i="6"/>
  <c r="J1112" i="6" s="1"/>
  <c r="I1233" i="7"/>
  <c r="J1233" i="7" s="1"/>
  <c r="I1223" i="7"/>
  <c r="J1223" i="7" s="1"/>
  <c r="I1227" i="7"/>
  <c r="J1227" i="7" s="1"/>
  <c r="I914" i="6"/>
  <c r="J914" i="6" s="1"/>
  <c r="I849" i="6"/>
  <c r="J849" i="6" s="1"/>
  <c r="I837" i="6"/>
  <c r="J837" i="6" s="1"/>
  <c r="I903" i="7"/>
  <c r="J903" i="7" s="1"/>
  <c r="B2300" i="1" s="1"/>
  <c r="I905" i="7"/>
  <c r="J905" i="7" s="1"/>
  <c r="B2302" i="1" s="1"/>
  <c r="I727" i="6"/>
  <c r="J727" i="6" s="1"/>
  <c r="I790" i="7"/>
  <c r="J790" i="7" s="1"/>
  <c r="I664" i="6"/>
  <c r="J664" i="6" s="1"/>
  <c r="I721" i="7"/>
  <c r="J721" i="7" s="1"/>
  <c r="I731" i="7"/>
  <c r="J731" i="7" s="1"/>
  <c r="I470" i="7"/>
  <c r="J470" i="7" s="1"/>
  <c r="I9" i="6"/>
  <c r="J9" i="6" s="1"/>
  <c r="I23" i="6"/>
  <c r="J23" i="6" s="1"/>
  <c r="I27" i="7"/>
  <c r="J27" i="7" s="1"/>
  <c r="I23" i="7"/>
  <c r="J23" i="7" s="1"/>
  <c r="I28" i="7"/>
  <c r="J28" i="7" s="1"/>
  <c r="I897" i="6"/>
  <c r="J897" i="6" s="1"/>
  <c r="I1349" i="6"/>
  <c r="J1349" i="6" s="1"/>
  <c r="B1340" i="1"/>
  <c r="I316" i="6"/>
  <c r="J316" i="6" s="1"/>
  <c r="I1444" i="6"/>
  <c r="J1444" i="6" s="1"/>
  <c r="I1469" i="7"/>
  <c r="J1469" i="7" s="1"/>
  <c r="B1007" i="1" s="1"/>
  <c r="I639" i="6"/>
  <c r="J639" i="6" s="1"/>
  <c r="I999" i="6"/>
  <c r="J999" i="6" s="1"/>
  <c r="I1092" i="7"/>
  <c r="J1092" i="7" s="1"/>
  <c r="I971" i="7"/>
  <c r="J971" i="7" s="1"/>
  <c r="I2108" i="6"/>
  <c r="J2108" i="6" s="1"/>
  <c r="I1529" i="7"/>
  <c r="J1529" i="7" s="1"/>
  <c r="I448" i="6"/>
  <c r="J448" i="6" s="1"/>
  <c r="I502" i="7"/>
  <c r="J502" i="7" s="1"/>
  <c r="I291" i="6"/>
  <c r="J291" i="6" s="1"/>
  <c r="I327" i="7"/>
  <c r="J327" i="7" s="1"/>
  <c r="B199" i="1" s="1"/>
  <c r="I1033" i="6"/>
  <c r="J1033" i="6" s="1"/>
  <c r="I2023" i="6"/>
  <c r="J2023" i="6" s="1"/>
  <c r="I2043" i="6"/>
  <c r="J2043" i="6" s="1"/>
  <c r="I2024" i="6"/>
  <c r="J2024" i="6" s="1"/>
  <c r="B1360" i="1"/>
  <c r="B2998" i="1"/>
  <c r="I1908" i="6"/>
  <c r="J1908" i="6" s="1"/>
  <c r="I1900" i="6"/>
  <c r="J1900" i="6" s="1"/>
  <c r="I1920" i="6"/>
  <c r="J1920" i="6" s="1"/>
  <c r="I1983" i="7"/>
  <c r="J1983" i="7" s="1"/>
  <c r="B1640" i="1" s="1"/>
  <c r="I1972" i="7"/>
  <c r="J1972" i="7" s="1"/>
  <c r="B1293" i="1" s="1"/>
  <c r="I1979" i="7"/>
  <c r="J1979" i="7" s="1"/>
  <c r="B1300" i="1" s="1"/>
  <c r="I1968" i="7"/>
  <c r="J1968" i="7" s="1"/>
  <c r="I1501" i="6"/>
  <c r="J1501" i="6" s="1"/>
  <c r="I1606" i="7"/>
  <c r="J1606" i="7" s="1"/>
  <c r="I1271" i="6"/>
  <c r="J1271" i="6" s="1"/>
  <c r="I1185" i="6"/>
  <c r="J1185" i="6" s="1"/>
  <c r="I1171" i="6"/>
  <c r="J1171" i="6" s="1"/>
  <c r="I1187" i="6"/>
  <c r="J1187" i="6" s="1"/>
  <c r="I1196" i="6"/>
  <c r="J1196" i="6" s="1"/>
  <c r="I1290" i="7"/>
  <c r="J1290" i="7" s="1"/>
  <c r="B863" i="1" s="1"/>
  <c r="I1297" i="7"/>
  <c r="J1297" i="7" s="1"/>
  <c r="I1097" i="6"/>
  <c r="J1097" i="6" s="1"/>
  <c r="I1466" i="6"/>
  <c r="J1466" i="6" s="1"/>
  <c r="I1582" i="7"/>
  <c r="J1582" i="7" s="1"/>
  <c r="I1551" i="7"/>
  <c r="J1551" i="7" s="1"/>
  <c r="B2755" i="1" s="1"/>
  <c r="I1422" i="7"/>
  <c r="J1422" i="7" s="1"/>
  <c r="I1252" i="6"/>
  <c r="J1252" i="6" s="1"/>
  <c r="I1145" i="6"/>
  <c r="J1145" i="6" s="1"/>
  <c r="I1265" i="7"/>
  <c r="J1265" i="7" s="1"/>
  <c r="B2526" i="1" s="1"/>
  <c r="I1062" i="6"/>
  <c r="J1062" i="6" s="1"/>
  <c r="I1038" i="6"/>
  <c r="J1038" i="6" s="1"/>
  <c r="I1055" i="6"/>
  <c r="J1055" i="6" s="1"/>
  <c r="I1171" i="7"/>
  <c r="J1171" i="7" s="1"/>
  <c r="I1156" i="7"/>
  <c r="J1156" i="7" s="1"/>
  <c r="I1150" i="7"/>
  <c r="J1150" i="7" s="1"/>
  <c r="I1144" i="7"/>
  <c r="J1144" i="7" s="1"/>
  <c r="I1149" i="7"/>
  <c r="J1149" i="7" s="1"/>
  <c r="I1029" i="7"/>
  <c r="J1029" i="7" s="1"/>
  <c r="I784" i="6"/>
  <c r="J784" i="6" s="1"/>
  <c r="I788" i="6"/>
  <c r="J788" i="6" s="1"/>
  <c r="I850" i="7"/>
  <c r="J850" i="7" s="1"/>
  <c r="I845" i="7"/>
  <c r="J845" i="7" s="1"/>
  <c r="I569" i="6"/>
  <c r="J569" i="6" s="1"/>
  <c r="I463" i="6"/>
  <c r="J463" i="6" s="1"/>
  <c r="I475" i="6"/>
  <c r="J475" i="6" s="1"/>
  <c r="I526" i="7"/>
  <c r="J526" i="7" s="1"/>
  <c r="I531" i="7"/>
  <c r="J531" i="7" s="1"/>
  <c r="B293" i="1" s="1"/>
  <c r="I259" i="6"/>
  <c r="J259" i="6" s="1"/>
  <c r="I99" i="6"/>
  <c r="J99" i="6" s="1"/>
  <c r="I102" i="6"/>
  <c r="J102" i="6" s="1"/>
  <c r="I106" i="6"/>
  <c r="J106" i="6" s="1"/>
  <c r="I118" i="7"/>
  <c r="J118" i="7" s="1"/>
  <c r="I130" i="7"/>
  <c r="J130" i="7" s="1"/>
  <c r="B1808" i="1" s="1"/>
  <c r="I1898" i="6"/>
  <c r="J1898" i="6" s="1"/>
  <c r="I976" i="6"/>
  <c r="J976" i="6" s="1"/>
  <c r="I180" i="6"/>
  <c r="J180" i="6" s="1"/>
  <c r="I1142" i="6"/>
  <c r="J1142" i="6" s="1"/>
  <c r="I562" i="6"/>
  <c r="J562" i="6" s="1"/>
  <c r="I1722" i="6"/>
  <c r="J1722" i="6" s="1"/>
  <c r="I1065" i="6"/>
  <c r="J1065" i="6" s="1"/>
  <c r="I743" i="6"/>
  <c r="J743" i="6" s="1"/>
  <c r="I747" i="6"/>
  <c r="J747" i="6" s="1"/>
  <c r="I799" i="7"/>
  <c r="J799" i="7" s="1"/>
  <c r="I2092" i="6"/>
  <c r="J2092" i="6" s="1"/>
  <c r="I690" i="7"/>
  <c r="J690" i="7" s="1"/>
  <c r="B341" i="1" s="1"/>
  <c r="I233" i="7"/>
  <c r="J233" i="7" s="1"/>
  <c r="B119" i="1" s="1"/>
  <c r="I626" i="7"/>
  <c r="J626" i="7" s="1"/>
  <c r="I2085" i="6"/>
  <c r="J2085" i="6" s="1"/>
  <c r="I1994" i="6"/>
  <c r="J1994" i="6" s="1"/>
  <c r="I1989" i="6"/>
  <c r="J1989" i="6" s="1"/>
  <c r="I1692" i="6"/>
  <c r="J1692" i="6" s="1"/>
  <c r="I1681" i="6"/>
  <c r="J1681" i="6" s="1"/>
  <c r="I1700" i="6"/>
  <c r="J1700" i="6" s="1"/>
  <c r="I1685" i="6"/>
  <c r="J1685" i="6" s="1"/>
  <c r="I1680" i="6"/>
  <c r="J1680" i="6" s="1"/>
  <c r="I1702" i="6"/>
  <c r="J1702" i="6" s="1"/>
  <c r="I1687" i="6"/>
  <c r="J1687" i="6" s="1"/>
  <c r="I1793" i="7"/>
  <c r="J1793" i="7" s="1"/>
  <c r="B1406" i="1" s="1"/>
  <c r="I1766" i="7"/>
  <c r="J1766" i="7" s="1"/>
  <c r="I1794" i="7"/>
  <c r="J1794" i="7" s="1"/>
  <c r="I1801" i="7"/>
  <c r="J1801" i="7" s="1"/>
  <c r="B1674" i="1" s="1"/>
  <c r="I1767" i="7"/>
  <c r="J1767" i="7" s="1"/>
  <c r="I1797" i="7"/>
  <c r="J1797" i="7" s="1"/>
  <c r="B1411" i="1" s="1"/>
  <c r="I1462" i="6"/>
  <c r="J1462" i="6" s="1"/>
  <c r="I1240" i="6"/>
  <c r="J1240" i="6" s="1"/>
  <c r="I1234" i="6"/>
  <c r="J1234" i="6" s="1"/>
  <c r="I1359" i="7"/>
  <c r="J1359" i="7" s="1"/>
  <c r="I1363" i="7"/>
  <c r="J1363" i="7" s="1"/>
  <c r="B1567" i="1" s="1"/>
  <c r="I1362" i="7"/>
  <c r="J1362" i="7" s="1"/>
  <c r="I945" i="6"/>
  <c r="J945" i="6" s="1"/>
  <c r="I878" i="6"/>
  <c r="J878" i="6" s="1"/>
  <c r="I870" i="6"/>
  <c r="J870" i="6" s="1"/>
  <c r="I874" i="6"/>
  <c r="J874" i="6" s="1"/>
  <c r="I604" i="7"/>
  <c r="J604" i="7" s="1"/>
  <c r="I206" i="6"/>
  <c r="J206" i="6" s="1"/>
  <c r="I212" i="6"/>
  <c r="J212" i="6" s="1"/>
  <c r="I225" i="6"/>
  <c r="J225" i="6" s="1"/>
  <c r="I218" i="6"/>
  <c r="J218" i="6" s="1"/>
  <c r="I249" i="7"/>
  <c r="J249" i="7" s="1"/>
  <c r="I247" i="7"/>
  <c r="J247" i="7" s="1"/>
  <c r="I245" i="7"/>
  <c r="J245" i="7" s="1"/>
  <c r="I243" i="7"/>
  <c r="J243" i="7" s="1"/>
  <c r="I1871" i="6"/>
  <c r="J1871" i="6" s="1"/>
  <c r="I862" i="7"/>
  <c r="J862" i="7" s="1"/>
  <c r="I714" i="7"/>
  <c r="J714" i="7" s="1"/>
  <c r="I592" i="6"/>
  <c r="J592" i="6" s="1"/>
  <c r="I596" i="6"/>
  <c r="J596" i="6" s="1"/>
  <c r="I662" i="7"/>
  <c r="J662" i="7" s="1"/>
  <c r="I652" i="7"/>
  <c r="J652" i="7" s="1"/>
  <c r="B1692" i="1" s="1"/>
  <c r="I1024" i="7"/>
  <c r="J1024" i="7" s="1"/>
  <c r="I72" i="7"/>
  <c r="J72" i="7" s="1"/>
  <c r="B1188" i="1" s="1"/>
  <c r="I1566" i="7"/>
  <c r="J1566" i="7" s="1"/>
  <c r="I652" i="6"/>
  <c r="J652" i="6" s="1"/>
  <c r="I1397" i="6"/>
  <c r="J1397" i="6" s="1"/>
  <c r="I1012" i="7"/>
  <c r="J1012" i="7" s="1"/>
  <c r="I1013" i="7"/>
  <c r="J1013" i="7" s="1"/>
  <c r="B1044" i="1" s="1"/>
  <c r="I1305" i="6"/>
  <c r="J1305" i="6" s="1"/>
  <c r="I1068" i="7"/>
  <c r="J1068" i="7" s="1"/>
  <c r="B591" i="1" s="1"/>
  <c r="I739" i="6"/>
  <c r="J739" i="6" s="1"/>
  <c r="I692" i="6"/>
  <c r="J692" i="6" s="1"/>
  <c r="I647" i="7"/>
  <c r="J647" i="7" s="1"/>
  <c r="I375" i="6"/>
  <c r="J375" i="6" s="1"/>
  <c r="I421" i="7"/>
  <c r="J421" i="7" s="1"/>
  <c r="I59" i="7"/>
  <c r="J59" i="7" s="1"/>
  <c r="I1971" i="6"/>
  <c r="J1971" i="6" s="1"/>
  <c r="I1968" i="6"/>
  <c r="J1968" i="6" s="1"/>
  <c r="I1864" i="6"/>
  <c r="J1864" i="6" s="1"/>
  <c r="I1859" i="6"/>
  <c r="J1859" i="6" s="1"/>
  <c r="I1862" i="6"/>
  <c r="J1862" i="6" s="1"/>
  <c r="I1834" i="6"/>
  <c r="J1834" i="6" s="1"/>
  <c r="I1839" i="6"/>
  <c r="J1839" i="6" s="1"/>
  <c r="I1914" i="7"/>
  <c r="J1914" i="7" s="1"/>
  <c r="I1894" i="7"/>
  <c r="J1894" i="7" s="1"/>
  <c r="I1918" i="7"/>
  <c r="J1918" i="7" s="1"/>
  <c r="I1920" i="7"/>
  <c r="J1920" i="7" s="1"/>
  <c r="B1630" i="1" s="1"/>
  <c r="I1893" i="7"/>
  <c r="J1893" i="7" s="1"/>
  <c r="I1849" i="7"/>
  <c r="J1849" i="7" s="1"/>
  <c r="I1752" i="7"/>
  <c r="J1752" i="7" s="1"/>
  <c r="B1153" i="1" s="1"/>
  <c r="I1230" i="6"/>
  <c r="J1230" i="6" s="1"/>
  <c r="I1139" i="6"/>
  <c r="J1139" i="6" s="1"/>
  <c r="I934" i="6"/>
  <c r="J934" i="6" s="1"/>
  <c r="I995" i="7"/>
  <c r="J995" i="7" s="1"/>
  <c r="B2363" i="1" s="1"/>
  <c r="I989" i="7"/>
  <c r="J989" i="7" s="1"/>
  <c r="B563" i="1" s="1"/>
  <c r="I857" i="6"/>
  <c r="J857" i="6" s="1"/>
  <c r="I921" i="7"/>
  <c r="J921" i="7" s="1"/>
  <c r="B2320" i="1" s="1"/>
  <c r="I914" i="7"/>
  <c r="J914" i="7" s="1"/>
  <c r="I512" i="7"/>
  <c r="J512" i="7" s="1"/>
  <c r="I81" i="6"/>
  <c r="J81" i="6" s="1"/>
  <c r="I85" i="6"/>
  <c r="J85" i="6" s="1"/>
  <c r="I98" i="7"/>
  <c r="J98" i="7" s="1"/>
  <c r="I492" i="7"/>
  <c r="J492" i="7" s="1"/>
  <c r="I1549" i="7"/>
  <c r="J1549" i="7" s="1"/>
  <c r="I975" i="6"/>
  <c r="J975" i="6" s="1"/>
  <c r="I174" i="6"/>
  <c r="J174" i="6" s="1"/>
  <c r="I205" i="7"/>
  <c r="J205" i="7" s="1"/>
  <c r="B1874" i="1" s="1"/>
  <c r="I481" i="7"/>
  <c r="J481" i="7" s="1"/>
  <c r="I322" i="6"/>
  <c r="J322" i="6" s="1"/>
  <c r="I1982" i="6"/>
  <c r="J1982" i="6" s="1"/>
  <c r="I1520" i="7"/>
  <c r="J1520" i="7" s="1"/>
  <c r="B1029" i="1" s="1"/>
  <c r="I4" i="7"/>
  <c r="J4" i="7" s="1"/>
  <c r="I1730" i="6"/>
  <c r="J1730" i="6" s="1"/>
  <c r="I1823" i="7"/>
  <c r="J1823" i="7" s="1"/>
  <c r="I1069" i="6"/>
  <c r="J1069" i="6" s="1"/>
  <c r="I1188" i="7"/>
  <c r="J1188" i="7" s="1"/>
  <c r="I506" i="6"/>
  <c r="J506" i="6" s="1"/>
  <c r="I568" i="7"/>
  <c r="J568" i="7" s="1"/>
  <c r="B2253" i="1" s="1"/>
  <c r="I567" i="7"/>
  <c r="J567" i="7" s="1"/>
  <c r="B2252" i="1" s="1"/>
  <c r="I376" i="7"/>
  <c r="J376" i="7" s="1"/>
  <c r="I618" i="6"/>
  <c r="J618" i="6" s="1"/>
  <c r="I619" i="6"/>
  <c r="J619" i="6" s="1"/>
  <c r="I672" i="7"/>
  <c r="J672" i="7" s="1"/>
  <c r="B360" i="1" s="1"/>
  <c r="I667" i="7"/>
  <c r="J667" i="7" s="1"/>
  <c r="I109" i="7"/>
  <c r="J109" i="7" s="1"/>
  <c r="B54" i="1" s="1"/>
  <c r="I64" i="7"/>
  <c r="J64" i="7" s="1"/>
  <c r="I1939" i="6"/>
  <c r="J1939" i="6" s="1"/>
  <c r="I1941" i="6"/>
  <c r="J1941" i="6" s="1"/>
  <c r="I2006" i="7"/>
  <c r="J2006" i="7" s="1"/>
  <c r="B3083" i="1" s="1"/>
  <c r="I1996" i="7"/>
  <c r="J1996" i="7" s="1"/>
  <c r="I1841" i="7"/>
  <c r="J1841" i="7" s="1"/>
  <c r="I1451" i="6"/>
  <c r="J1451" i="6" s="1"/>
  <c r="I1570" i="7"/>
  <c r="J1570" i="7" s="1"/>
  <c r="I1572" i="7"/>
  <c r="J1572" i="7" s="1"/>
  <c r="I1368" i="6"/>
  <c r="J1368" i="6" s="1"/>
  <c r="I1376" i="6"/>
  <c r="J1376" i="6" s="1"/>
  <c r="I1390" i="6"/>
  <c r="J1390" i="6" s="1"/>
  <c r="I1388" i="6"/>
  <c r="J1388" i="6" s="1"/>
  <c r="I1494" i="7"/>
  <c r="J1494" i="7" s="1"/>
  <c r="I1502" i="7"/>
  <c r="J1502" i="7" s="1"/>
  <c r="I1503" i="7"/>
  <c r="J1503" i="7" s="1"/>
  <c r="I1483" i="7"/>
  <c r="J1483" i="7" s="1"/>
  <c r="I1293" i="6"/>
  <c r="J1293" i="6" s="1"/>
  <c r="I1294" i="6"/>
  <c r="J1294" i="6" s="1"/>
  <c r="I1407" i="7"/>
  <c r="J1407" i="7" s="1"/>
  <c r="I1402" i="7"/>
  <c r="J1402" i="7" s="1"/>
  <c r="I1225" i="6"/>
  <c r="J1225" i="6" s="1"/>
  <c r="I1220" i="6"/>
  <c r="J1220" i="6" s="1"/>
  <c r="I1332" i="7"/>
  <c r="J1332" i="7" s="1"/>
  <c r="I1333" i="7"/>
  <c r="J1333" i="7" s="1"/>
  <c r="I1118" i="6"/>
  <c r="J1118" i="6" s="1"/>
  <c r="I1122" i="6"/>
  <c r="J1122" i="6" s="1"/>
  <c r="I1245" i="7"/>
  <c r="J1245" i="7" s="1"/>
  <c r="I1237" i="7"/>
  <c r="J1237" i="7" s="1"/>
  <c r="I1243" i="7"/>
  <c r="J1243" i="7" s="1"/>
  <c r="I985" i="7"/>
  <c r="J985" i="7" s="1"/>
  <c r="B2357" i="1" s="1"/>
  <c r="I910" i="7"/>
  <c r="J910" i="7" s="1"/>
  <c r="I668" i="6"/>
  <c r="J668" i="6" s="1"/>
  <c r="I674" i="6"/>
  <c r="J674" i="6" s="1"/>
  <c r="I739" i="7"/>
  <c r="J739" i="7" s="1"/>
  <c r="I733" i="7"/>
  <c r="J733" i="7" s="1"/>
  <c r="I522" i="6"/>
  <c r="J522" i="6" s="1"/>
  <c r="I527" i="6"/>
  <c r="J527" i="6" s="1"/>
  <c r="I593" i="7"/>
  <c r="J593" i="7" s="1"/>
  <c r="I590" i="7"/>
  <c r="J590" i="7" s="1"/>
  <c r="I438" i="6"/>
  <c r="J438" i="6" s="1"/>
  <c r="I494" i="7"/>
  <c r="J494" i="7" s="1"/>
  <c r="I361" i="6"/>
  <c r="J361" i="6" s="1"/>
  <c r="I355" i="6"/>
  <c r="J355" i="6" s="1"/>
  <c r="I353" i="6"/>
  <c r="J353" i="6" s="1"/>
  <c r="I411" i="7"/>
  <c r="J411" i="7" s="1"/>
  <c r="B1974" i="1" s="1"/>
  <c r="I412" i="7"/>
  <c r="J412" i="7" s="1"/>
  <c r="I408" i="7"/>
  <c r="J408" i="7" s="1"/>
  <c r="I397" i="7"/>
  <c r="J397" i="7" s="1"/>
  <c r="I160" i="6"/>
  <c r="J160" i="6" s="1"/>
  <c r="I154" i="6"/>
  <c r="J154" i="6" s="1"/>
  <c r="I185" i="7"/>
  <c r="J185" i="7" s="1"/>
  <c r="B1842" i="1" s="1"/>
  <c r="I41" i="6"/>
  <c r="J41" i="6" s="1"/>
  <c r="I30" i="6"/>
  <c r="J30" i="6" s="1"/>
  <c r="I34" i="6"/>
  <c r="J34" i="6" s="1"/>
  <c r="I39" i="7"/>
  <c r="J39" i="7" s="1"/>
  <c r="B18" i="1" s="1"/>
  <c r="I50" i="7"/>
  <c r="J50" i="7" s="1"/>
  <c r="I627" i="7"/>
  <c r="J627" i="7" s="1"/>
  <c r="I1013" i="6"/>
  <c r="J1013" i="6" s="1"/>
  <c r="I1016" i="6"/>
  <c r="J1016" i="6" s="1"/>
  <c r="I1115" i="7"/>
  <c r="J1115" i="7" s="1"/>
  <c r="B2395" i="1" s="1"/>
  <c r="I1111" i="7"/>
  <c r="J1111" i="7" s="1"/>
  <c r="B2383" i="1" s="1"/>
  <c r="I1525" i="7"/>
  <c r="J1525" i="7" s="1"/>
  <c r="I473" i="7"/>
  <c r="J473" i="7" s="1"/>
  <c r="I1935" i="6"/>
  <c r="J1935" i="6" s="1"/>
  <c r="I333" i="6"/>
  <c r="J333" i="6" s="1"/>
  <c r="I811" i="6"/>
  <c r="J811" i="6" s="1"/>
  <c r="I2069" i="6"/>
  <c r="J2069" i="6" s="1"/>
  <c r="I1822" i="6"/>
  <c r="J1822" i="6" s="1"/>
  <c r="I1191" i="7"/>
  <c r="J1191" i="7" s="1"/>
  <c r="I993" i="6"/>
  <c r="J993" i="6" s="1"/>
  <c r="I1081" i="7"/>
  <c r="J1081" i="7" s="1"/>
  <c r="I648" i="6"/>
  <c r="J648" i="6" s="1"/>
  <c r="I1091" i="6"/>
  <c r="J1091" i="6" s="1"/>
  <c r="I60" i="7"/>
  <c r="J60" i="7" s="1"/>
  <c r="I2059" i="6"/>
  <c r="J2059" i="6" s="1"/>
  <c r="I2056" i="6"/>
  <c r="J2056" i="6" s="1"/>
  <c r="I1928" i="6"/>
  <c r="J1928" i="6" s="1"/>
  <c r="I1987" i="7"/>
  <c r="J1987" i="7" s="1"/>
  <c r="B1307" i="1" s="1"/>
  <c r="I1510" i="6"/>
  <c r="J1510" i="6" s="1"/>
  <c r="I1511" i="6"/>
  <c r="J1511" i="6" s="1"/>
  <c r="I1617" i="7"/>
  <c r="J1617" i="7" s="1"/>
  <c r="I1350" i="6"/>
  <c r="J1350" i="6" s="1"/>
  <c r="I1462" i="7"/>
  <c r="J1462" i="7" s="1"/>
  <c r="B1011" i="1" s="1"/>
  <c r="I1284" i="6"/>
  <c r="J1284" i="6" s="1"/>
  <c r="I1022" i="6"/>
  <c r="J1022" i="6" s="1"/>
  <c r="I1014" i="6"/>
  <c r="J1014" i="6" s="1"/>
  <c r="I1113" i="7"/>
  <c r="J1113" i="7" s="1"/>
  <c r="B2387" i="1" s="1"/>
  <c r="I1117" i="7"/>
  <c r="J1117" i="7" s="1"/>
  <c r="I1526" i="7"/>
  <c r="J1526" i="7" s="1"/>
  <c r="I474" i="7"/>
  <c r="J474" i="7" s="1"/>
  <c r="I1993" i="7"/>
  <c r="J1993" i="7" s="1"/>
  <c r="B1314" i="1" s="1"/>
  <c r="I385" i="7"/>
  <c r="J385" i="7" s="1"/>
  <c r="I810" i="6"/>
  <c r="J810" i="6" s="1"/>
  <c r="I1826" i="7"/>
  <c r="J1826" i="7" s="1"/>
  <c r="B1373" i="1" s="1"/>
  <c r="I1820" i="6"/>
  <c r="J1820" i="6" s="1"/>
  <c r="I1195" i="7"/>
  <c r="J1195" i="7" s="1"/>
  <c r="I991" i="6"/>
  <c r="J991" i="6" s="1"/>
  <c r="I1080" i="7"/>
  <c r="J1080" i="7" s="1"/>
  <c r="B2389" i="1" s="1"/>
  <c r="I712" i="7"/>
  <c r="J712" i="7" s="1"/>
  <c r="I199" i="7"/>
  <c r="J199" i="7" s="1"/>
  <c r="I63" i="7"/>
  <c r="J63" i="7" s="1"/>
  <c r="B1764" i="1" s="1"/>
  <c r="I2055" i="6"/>
  <c r="J2055" i="6" s="1"/>
  <c r="I2061" i="6"/>
  <c r="J2061" i="6" s="1"/>
  <c r="B1379" i="1"/>
  <c r="I1933" i="6"/>
  <c r="J1933" i="6" s="1"/>
  <c r="I1992" i="7"/>
  <c r="J1992" i="7" s="1"/>
  <c r="B2945" i="1" s="1"/>
  <c r="I1509" i="6"/>
  <c r="J1509" i="6" s="1"/>
  <c r="I1508" i="6"/>
  <c r="J1508" i="6" s="1"/>
  <c r="I1616" i="7"/>
  <c r="J1616" i="7" s="1"/>
  <c r="I1353" i="6"/>
  <c r="J1353" i="6" s="1"/>
  <c r="I1460" i="7"/>
  <c r="J1460" i="7" s="1"/>
  <c r="I1401" i="7"/>
  <c r="J1401" i="7" s="1"/>
  <c r="I1202" i="6"/>
  <c r="J1202" i="6" s="1"/>
  <c r="I1315" i="7"/>
  <c r="J1315" i="7" s="1"/>
  <c r="B884" i="1" s="1"/>
  <c r="I1317" i="7"/>
  <c r="J1317" i="7" s="1"/>
  <c r="I1105" i="6"/>
  <c r="J1105" i="6" s="1"/>
  <c r="I1099" i="6"/>
  <c r="J1099" i="6" s="1"/>
  <c r="I1218" i="7"/>
  <c r="J1218" i="7" s="1"/>
  <c r="I1234" i="7"/>
  <c r="J1234" i="7" s="1"/>
  <c r="I972" i="6"/>
  <c r="J972" i="6" s="1"/>
  <c r="I977" i="7"/>
  <c r="J977" i="7" s="1"/>
  <c r="B2352" i="1" s="1"/>
  <c r="I843" i="6"/>
  <c r="J843" i="6" s="1"/>
  <c r="I842" i="6"/>
  <c r="J842" i="6" s="1"/>
  <c r="I894" i="7"/>
  <c r="J894" i="7" s="1"/>
  <c r="I731" i="6"/>
  <c r="J731" i="6" s="1"/>
  <c r="I796" i="7"/>
  <c r="J796" i="7" s="1"/>
  <c r="I662" i="6"/>
  <c r="J662" i="6" s="1"/>
  <c r="I654" i="6"/>
  <c r="J654" i="6" s="1"/>
  <c r="I724" i="7"/>
  <c r="J724" i="7" s="1"/>
  <c r="I578" i="7"/>
  <c r="J578" i="7" s="1"/>
  <c r="I388" i="7"/>
  <c r="J388" i="7" s="1"/>
  <c r="I19" i="6"/>
  <c r="J19" i="6" s="1"/>
  <c r="I13" i="6"/>
  <c r="J13" i="6" s="1"/>
  <c r="I22" i="7"/>
  <c r="J22" i="7" s="1"/>
  <c r="I1419" i="7"/>
  <c r="J1419" i="7" s="1"/>
  <c r="I648" i="7"/>
  <c r="J648" i="7" s="1"/>
  <c r="I1456" i="7"/>
  <c r="J1456" i="7" s="1"/>
  <c r="B1728" i="1" s="1"/>
  <c r="I362" i="7"/>
  <c r="J362" i="7" s="1"/>
  <c r="B1310" i="1" s="1"/>
  <c r="I356" i="7"/>
  <c r="J356" i="7" s="1"/>
  <c r="B2791" i="1" s="1"/>
  <c r="I1562" i="7"/>
  <c r="J1562" i="7" s="1"/>
  <c r="I762" i="7"/>
  <c r="J762" i="7" s="1"/>
  <c r="B731" i="1" s="1"/>
  <c r="I1001" i="6"/>
  <c r="J1001" i="6" s="1"/>
  <c r="I1096" i="7"/>
  <c r="J1096" i="7" s="1"/>
  <c r="I912" i="6"/>
  <c r="J912" i="6" s="1"/>
  <c r="I972" i="7"/>
  <c r="J972" i="7" s="1"/>
  <c r="I2113" i="6"/>
  <c r="J2113" i="6" s="1"/>
  <c r="I1530" i="7"/>
  <c r="J1530" i="7" s="1"/>
  <c r="I444" i="6"/>
  <c r="J444" i="6" s="1"/>
  <c r="I506" i="7"/>
  <c r="J506" i="7" s="1"/>
  <c r="I289" i="6"/>
  <c r="J289" i="6" s="1"/>
  <c r="I367" i="6"/>
  <c r="J367" i="6" s="1"/>
  <c r="I2135" i="6"/>
  <c r="J2135" i="6" s="1"/>
  <c r="I2036" i="6"/>
  <c r="J2036" i="6" s="1"/>
  <c r="I2041" i="6"/>
  <c r="J2041" i="6" s="1"/>
  <c r="B1364" i="1"/>
  <c r="I1922" i="6"/>
  <c r="J1922" i="6" s="1"/>
  <c r="I1911" i="6"/>
  <c r="J1911" i="6" s="1"/>
  <c r="I1925" i="6"/>
  <c r="J1925" i="6" s="1"/>
  <c r="I1963" i="7"/>
  <c r="J1963" i="7" s="1"/>
  <c r="I1966" i="7"/>
  <c r="J1966" i="7" s="1"/>
  <c r="I1978" i="7"/>
  <c r="J1978" i="7" s="1"/>
  <c r="I1839" i="7"/>
  <c r="J1839" i="7" s="1"/>
  <c r="I1607" i="7"/>
  <c r="J1607" i="7" s="1"/>
  <c r="I1272" i="6"/>
  <c r="J1272" i="6" s="1"/>
  <c r="I1387" i="7"/>
  <c r="J1387" i="7" s="1"/>
  <c r="I1195" i="6"/>
  <c r="J1195" i="6" s="1"/>
  <c r="I1192" i="6"/>
  <c r="J1192" i="6" s="1"/>
  <c r="I1186" i="6"/>
  <c r="J1186" i="6" s="1"/>
  <c r="I1172" i="6"/>
  <c r="J1172" i="6" s="1"/>
  <c r="I1313" i="7"/>
  <c r="J1313" i="7" s="1"/>
  <c r="I1289" i="7"/>
  <c r="J1289" i="7" s="1"/>
  <c r="I1302" i="7"/>
  <c r="J1302" i="7" s="1"/>
  <c r="I1216" i="7"/>
  <c r="J1216" i="7" s="1"/>
  <c r="I1210" i="6"/>
  <c r="J1210" i="6" s="1"/>
  <c r="I1324" i="7"/>
  <c r="J1324" i="7" s="1"/>
  <c r="I1322" i="7"/>
  <c r="J1322" i="7" s="1"/>
  <c r="I1114" i="6"/>
  <c r="J1114" i="6" s="1"/>
  <c r="I1111" i="6"/>
  <c r="J1111" i="6" s="1"/>
  <c r="I1231" i="7"/>
  <c r="J1231" i="7" s="1"/>
  <c r="B2495" i="1" s="1"/>
  <c r="I1224" i="7"/>
  <c r="J1224" i="7" s="1"/>
  <c r="I1045" i="7"/>
  <c r="J1045" i="7" s="1"/>
  <c r="I976" i="7"/>
  <c r="J976" i="7" s="1"/>
  <c r="I841" i="6"/>
  <c r="J841" i="6" s="1"/>
  <c r="I907" i="7"/>
  <c r="J907" i="7" s="1"/>
  <c r="I901" i="7"/>
  <c r="J901" i="7" s="1"/>
  <c r="I728" i="6"/>
  <c r="J728" i="6" s="1"/>
  <c r="I795" i="7"/>
  <c r="J795" i="7" s="1"/>
  <c r="I659" i="6"/>
  <c r="J659" i="6" s="1"/>
  <c r="I661" i="6"/>
  <c r="J661" i="6" s="1"/>
  <c r="I722" i="7"/>
  <c r="J722" i="7" s="1"/>
  <c r="I422" i="6"/>
  <c r="J422" i="6" s="1"/>
  <c r="I20" i="6"/>
  <c r="J20" i="6" s="1"/>
  <c r="I8" i="6"/>
  <c r="J8" i="6" s="1"/>
  <c r="I26" i="6"/>
  <c r="J26" i="6" s="1"/>
  <c r="I25" i="7"/>
  <c r="J25" i="7" s="1"/>
  <c r="I36" i="7"/>
  <c r="J36" i="7" s="1"/>
  <c r="I481" i="6"/>
  <c r="J481" i="6" s="1"/>
  <c r="I255" i="6"/>
  <c r="J255" i="6" s="1"/>
  <c r="I1454" i="7"/>
  <c r="J1454" i="7" s="1"/>
  <c r="I1358" i="6"/>
  <c r="J1358" i="6" s="1"/>
  <c r="I355" i="7"/>
  <c r="J355" i="7" s="1"/>
  <c r="I1749" i="6"/>
  <c r="J1749" i="6" s="1"/>
  <c r="I2106" i="6"/>
  <c r="J2106" i="6" s="1"/>
  <c r="I1000" i="6"/>
  <c r="J1000" i="6" s="1"/>
  <c r="I1093" i="7"/>
  <c r="J1093" i="7" s="1"/>
  <c r="I910" i="6"/>
  <c r="J910" i="6" s="1"/>
  <c r="I726" i="6"/>
  <c r="J726" i="6" s="1"/>
  <c r="I2112" i="6"/>
  <c r="J2112" i="6" s="1"/>
  <c r="I1720" i="6"/>
  <c r="J1720" i="6" s="1"/>
  <c r="I443" i="6"/>
  <c r="J443" i="6" s="1"/>
  <c r="I505" i="7"/>
  <c r="J505" i="7" s="1"/>
  <c r="I290" i="6"/>
  <c r="J290" i="6" s="1"/>
  <c r="I365" i="6"/>
  <c r="J365" i="6" s="1"/>
  <c r="I2132" i="6"/>
  <c r="J2132" i="6" s="1"/>
  <c r="I2044" i="6"/>
  <c r="J2044" i="6" s="1"/>
  <c r="I2034" i="6"/>
  <c r="J2034" i="6" s="1"/>
  <c r="I2033" i="6"/>
  <c r="J2033" i="6" s="1"/>
  <c r="B1362" i="1"/>
  <c r="B2996" i="1"/>
  <c r="I1903" i="6"/>
  <c r="J1903" i="6" s="1"/>
  <c r="I1918" i="6"/>
  <c r="J1918" i="6" s="1"/>
  <c r="I1899" i="6"/>
  <c r="J1899" i="6" s="1"/>
  <c r="I1917" i="6"/>
  <c r="J1917" i="6" s="1"/>
  <c r="I1980" i="7"/>
  <c r="J1980" i="7" s="1"/>
  <c r="B1301" i="1" s="1"/>
  <c r="I1957" i="7"/>
  <c r="J1957" i="7" s="1"/>
  <c r="I1969" i="7"/>
  <c r="J1969" i="7" s="1"/>
  <c r="I1505" i="6"/>
  <c r="J1505" i="6" s="1"/>
  <c r="I1602" i="7"/>
  <c r="J1602" i="7" s="1"/>
  <c r="I1270" i="6"/>
  <c r="J1270" i="6" s="1"/>
  <c r="I1385" i="7"/>
  <c r="J1385" i="7" s="1"/>
  <c r="B936" i="1" s="1"/>
  <c r="I1190" i="6"/>
  <c r="J1190" i="6" s="1"/>
  <c r="I1181" i="6"/>
  <c r="J1181" i="6" s="1"/>
  <c r="I1176" i="6"/>
  <c r="J1176" i="6" s="1"/>
  <c r="I1306" i="7"/>
  <c r="J1306" i="7" s="1"/>
  <c r="I1303" i="7"/>
  <c r="J1303" i="7" s="1"/>
  <c r="I1309" i="7"/>
  <c r="J1309" i="7" s="1"/>
  <c r="I1294" i="7"/>
  <c r="J1294" i="7" s="1"/>
  <c r="I1215" i="7"/>
  <c r="J1215" i="7" s="1"/>
  <c r="I902" i="6"/>
  <c r="J902" i="6" s="1"/>
  <c r="I963" i="7"/>
  <c r="J963" i="7" s="1"/>
  <c r="I833" i="6"/>
  <c r="J833" i="6" s="1"/>
  <c r="I722" i="6"/>
  <c r="J722" i="6" s="1"/>
  <c r="I714" i="6"/>
  <c r="J714" i="6" s="1"/>
  <c r="I717" i="6"/>
  <c r="J717" i="6" s="1"/>
  <c r="I771" i="7"/>
  <c r="J771" i="7" s="1"/>
  <c r="I776" i="7"/>
  <c r="J776" i="7" s="1"/>
  <c r="I646" i="6"/>
  <c r="J646" i="6" s="1"/>
  <c r="I711" i="7"/>
  <c r="J711" i="7" s="1"/>
  <c r="B2182" i="1" s="1"/>
  <c r="I509" i="6"/>
  <c r="J509" i="6" s="1"/>
  <c r="I401" i="6"/>
  <c r="J401" i="6" s="1"/>
  <c r="I402" i="6"/>
  <c r="J402" i="6" s="1"/>
  <c r="I439" i="7"/>
  <c r="J439" i="7" s="1"/>
  <c r="I137" i="6"/>
  <c r="J137" i="6" s="1"/>
  <c r="I132" i="6"/>
  <c r="J132" i="6" s="1"/>
  <c r="I149" i="7"/>
  <c r="J149" i="7" s="1"/>
  <c r="I161" i="7"/>
  <c r="J161" i="7" s="1"/>
  <c r="I7" i="6"/>
  <c r="J7" i="6" s="1"/>
  <c r="I12" i="7"/>
  <c r="J12" i="7" s="1"/>
  <c r="I1309" i="6"/>
  <c r="J1309" i="6" s="1"/>
  <c r="I1032" i="6"/>
  <c r="J1032" i="6" s="1"/>
  <c r="I576" i="6"/>
  <c r="J576" i="6" s="1"/>
  <c r="I637" i="7"/>
  <c r="J637" i="7" s="1"/>
  <c r="B2117" i="1" s="1"/>
  <c r="I198" i="7"/>
  <c r="J198" i="7" s="1"/>
  <c r="I1770" i="6"/>
  <c r="J1770" i="6" s="1"/>
  <c r="I1659" i="6"/>
  <c r="J1659" i="6" s="1"/>
  <c r="I558" i="6"/>
  <c r="J558" i="6" s="1"/>
  <c r="I2051" i="6"/>
  <c r="J2051" i="6" s="1"/>
  <c r="I1094" i="6"/>
  <c r="J1094" i="6" s="1"/>
  <c r="I2080" i="6"/>
  <c r="J2080" i="6" s="1"/>
  <c r="I636" i="6"/>
  <c r="J636" i="6" s="1"/>
  <c r="I603" i="6"/>
  <c r="J603" i="6" s="1"/>
  <c r="I679" i="7"/>
  <c r="J679" i="7" s="1"/>
  <c r="I684" i="7"/>
  <c r="J684" i="7" s="1"/>
  <c r="I412" i="6"/>
  <c r="J412" i="6" s="1"/>
  <c r="I413" i="6"/>
  <c r="J413" i="6" s="1"/>
  <c r="I457" i="7"/>
  <c r="J457" i="7" s="1"/>
  <c r="I453" i="7"/>
  <c r="J453" i="7" s="1"/>
  <c r="I1753" i="6"/>
  <c r="J1753" i="6" s="1"/>
  <c r="I2126" i="6"/>
  <c r="J2126" i="6" s="1"/>
  <c r="I1892" i="6"/>
  <c r="J1892" i="6" s="1"/>
  <c r="I1795" i="6"/>
  <c r="J1795" i="6" s="1"/>
  <c r="I1802" i="6"/>
  <c r="J1802" i="6" s="1"/>
  <c r="I1794" i="6"/>
  <c r="J1794" i="6" s="1"/>
  <c r="I1864" i="7"/>
  <c r="J1864" i="7" s="1"/>
  <c r="B1206" i="1" s="1"/>
  <c r="I1879" i="7"/>
  <c r="J1879" i="7" s="1"/>
  <c r="B1626" i="1" s="1"/>
  <c r="I1862" i="7"/>
  <c r="J1862" i="7" s="1"/>
  <c r="I1741" i="6"/>
  <c r="J1741" i="6" s="1"/>
  <c r="I1834" i="7"/>
  <c r="J1834" i="7" s="1"/>
  <c r="I1837" i="7"/>
  <c r="J1837" i="7" s="1"/>
  <c r="B2838" i="1" s="1"/>
  <c r="I1495" i="6"/>
  <c r="J1495" i="6" s="1"/>
  <c r="I1440" i="6"/>
  <c r="J1440" i="6" s="1"/>
  <c r="I1346" i="6"/>
  <c r="J1346" i="6" s="1"/>
  <c r="I1341" i="6"/>
  <c r="J1341" i="6" s="1"/>
  <c r="I1332" i="6"/>
  <c r="J1332" i="6" s="1"/>
  <c r="I1436" i="7"/>
  <c r="J1436" i="7" s="1"/>
  <c r="I1445" i="7"/>
  <c r="J1445" i="7" s="1"/>
  <c r="I1382" i="7"/>
  <c r="J1382" i="7" s="1"/>
  <c r="B1575" i="1" s="1"/>
  <c r="I1161" i="6"/>
  <c r="J1161" i="6" s="1"/>
  <c r="I1165" i="6"/>
  <c r="J1165" i="6" s="1"/>
  <c r="I1272" i="7"/>
  <c r="J1272" i="7" s="1"/>
  <c r="I1266" i="7"/>
  <c r="J1266" i="7" s="1"/>
  <c r="I1273" i="7"/>
  <c r="J1273" i="7" s="1"/>
  <c r="B847" i="1" s="1"/>
  <c r="I963" i="6"/>
  <c r="J963" i="6" s="1"/>
  <c r="I1034" i="7"/>
  <c r="J1034" i="7" s="1"/>
  <c r="I819" i="6"/>
  <c r="J819" i="6" s="1"/>
  <c r="I823" i="6"/>
  <c r="J823" i="6" s="1"/>
  <c r="I826" i="6"/>
  <c r="J826" i="6" s="1"/>
  <c r="I879" i="7"/>
  <c r="J879" i="7" s="1"/>
  <c r="I876" i="7"/>
  <c r="J876" i="7" s="1"/>
  <c r="I697" i="6"/>
  <c r="J697" i="6" s="1"/>
  <c r="I757" i="7"/>
  <c r="J757" i="7" s="1"/>
  <c r="I388" i="6"/>
  <c r="J388" i="6" s="1"/>
  <c r="I424" i="7"/>
  <c r="J424" i="7" s="1"/>
  <c r="I433" i="7"/>
  <c r="J433" i="7" s="1"/>
  <c r="B1993" i="1" s="1"/>
  <c r="I299" i="6"/>
  <c r="J299" i="6" s="1"/>
  <c r="I303" i="6"/>
  <c r="J303" i="6" s="1"/>
  <c r="I344" i="7"/>
  <c r="J344" i="7" s="1"/>
  <c r="B1456" i="1" s="1"/>
  <c r="I332" i="7"/>
  <c r="J332" i="7" s="1"/>
  <c r="I337" i="7"/>
  <c r="J337" i="7" s="1"/>
  <c r="I120" i="6"/>
  <c r="J120" i="6" s="1"/>
  <c r="I710" i="7"/>
  <c r="J710" i="7" s="1"/>
  <c r="I577" i="7"/>
  <c r="J577" i="7" s="1"/>
  <c r="B2061" i="1" s="1"/>
  <c r="I400" i="6"/>
  <c r="J400" i="6" s="1"/>
  <c r="I394" i="6"/>
  <c r="J394" i="6" s="1"/>
  <c r="I446" i="7"/>
  <c r="J446" i="7" s="1"/>
  <c r="I135" i="6"/>
  <c r="J135" i="6" s="1"/>
  <c r="I140" i="6"/>
  <c r="J140" i="6" s="1"/>
  <c r="I164" i="7"/>
  <c r="J164" i="7" s="1"/>
  <c r="I153" i="7"/>
  <c r="J153" i="7" s="1"/>
  <c r="B85" i="1" s="1"/>
  <c r="I6" i="6"/>
  <c r="J6" i="6" s="1"/>
  <c r="I16" i="7"/>
  <c r="J16" i="7" s="1"/>
  <c r="I1416" i="7"/>
  <c r="J1416" i="7" s="1"/>
  <c r="I1142" i="7"/>
  <c r="J1142" i="7" s="1"/>
  <c r="I575" i="6"/>
  <c r="J575" i="6" s="1"/>
  <c r="I635" i="7"/>
  <c r="J635" i="7" s="1"/>
  <c r="I197" i="7"/>
  <c r="J197" i="7" s="1"/>
  <c r="B1867" i="1" s="1"/>
  <c r="I715" i="7"/>
  <c r="J715" i="7" s="1"/>
  <c r="B2178" i="1" s="1"/>
  <c r="I1658" i="6"/>
  <c r="J1658" i="6" s="1"/>
  <c r="I621" i="7"/>
  <c r="J621" i="7" s="1"/>
  <c r="B706" i="1"/>
  <c r="I1093" i="6"/>
  <c r="J1093" i="6" s="1"/>
  <c r="I1106" i="7"/>
  <c r="J1106" i="7" s="1"/>
  <c r="B613" i="1" s="1"/>
  <c r="I637" i="6"/>
  <c r="J637" i="6" s="1"/>
  <c r="I612" i="6"/>
  <c r="J612" i="6" s="1"/>
  <c r="I688" i="7"/>
  <c r="J688" i="7" s="1"/>
  <c r="I681" i="7"/>
  <c r="J681" i="7" s="1"/>
  <c r="I411" i="6"/>
  <c r="J411" i="6" s="1"/>
  <c r="I405" i="6"/>
  <c r="J405" i="6" s="1"/>
  <c r="I456" i="7"/>
  <c r="J456" i="7" s="1"/>
  <c r="B257" i="1" s="1"/>
  <c r="I468" i="7"/>
  <c r="J468" i="7" s="1"/>
  <c r="I1752" i="6"/>
  <c r="J1752" i="6" s="1"/>
  <c r="I2124" i="6"/>
  <c r="J2124" i="6" s="1"/>
  <c r="I1893" i="6"/>
  <c r="J1893" i="6" s="1"/>
  <c r="I1805" i="6"/>
  <c r="J1805" i="6" s="1"/>
  <c r="I1800" i="6"/>
  <c r="J1800" i="6" s="1"/>
  <c r="I1785" i="6"/>
  <c r="J1785" i="6" s="1"/>
  <c r="I1875" i="7"/>
  <c r="J1875" i="7" s="1"/>
  <c r="I1868" i="7"/>
  <c r="J1868" i="7" s="1"/>
  <c r="I1882" i="7"/>
  <c r="J1882" i="7" s="1"/>
  <c r="B2888" i="1" s="1"/>
  <c r="I1745" i="6"/>
  <c r="J1745" i="6" s="1"/>
  <c r="I1830" i="7"/>
  <c r="J1830" i="7" s="1"/>
  <c r="I1835" i="7"/>
  <c r="J1835" i="7" s="1"/>
  <c r="B2672" i="1" s="1"/>
  <c r="I1087" i="7"/>
  <c r="J1087" i="7" s="1"/>
  <c r="I1439" i="6"/>
  <c r="J1439" i="6" s="1"/>
  <c r="I1345" i="6"/>
  <c r="J1345" i="6" s="1"/>
  <c r="I1330" i="6"/>
  <c r="J1330" i="6" s="1"/>
  <c r="I1448" i="7"/>
  <c r="J1448" i="7" s="1"/>
  <c r="I1449" i="7"/>
  <c r="J1449" i="7" s="1"/>
  <c r="I1437" i="7"/>
  <c r="J1437" i="7" s="1"/>
  <c r="I1381" i="7"/>
  <c r="J1381" i="7" s="1"/>
  <c r="I1150" i="6"/>
  <c r="J1150" i="6" s="1"/>
  <c r="I1154" i="6"/>
  <c r="J1154" i="6" s="1"/>
  <c r="I1282" i="7"/>
  <c r="J1282" i="7" s="1"/>
  <c r="I1277" i="7"/>
  <c r="J1277" i="7" s="1"/>
  <c r="B852" i="1" s="1"/>
  <c r="I1271" i="7"/>
  <c r="J1271" i="7" s="1"/>
  <c r="B845" i="1" s="1"/>
  <c r="I962" i="6"/>
  <c r="J962" i="6" s="1"/>
  <c r="I1038" i="7"/>
  <c r="J1038" i="7" s="1"/>
  <c r="I817" i="6"/>
  <c r="J817" i="6" s="1"/>
  <c r="I815" i="6"/>
  <c r="J815" i="6" s="1"/>
  <c r="I818" i="6"/>
  <c r="J818" i="6" s="1"/>
  <c r="I871" i="7"/>
  <c r="J871" i="7" s="1"/>
  <c r="I882" i="7"/>
  <c r="J882" i="7" s="1"/>
  <c r="I696" i="6"/>
  <c r="J696" i="6" s="1"/>
  <c r="I756" i="7"/>
  <c r="J756" i="7" s="1"/>
  <c r="I377" i="6"/>
  <c r="J377" i="6" s="1"/>
  <c r="I434" i="7"/>
  <c r="J434" i="7" s="1"/>
  <c r="I426" i="7"/>
  <c r="J426" i="7" s="1"/>
  <c r="I312" i="6"/>
  <c r="J312" i="6" s="1"/>
  <c r="I311" i="6"/>
  <c r="J311" i="6" s="1"/>
  <c r="I336" i="7"/>
  <c r="J336" i="7" s="1"/>
  <c r="I347" i="7"/>
  <c r="J347" i="7" s="1"/>
  <c r="B1948" i="1" s="1"/>
  <c r="I351" i="7"/>
  <c r="J351" i="7" s="1"/>
  <c r="I121" i="6"/>
  <c r="J121" i="6" s="1"/>
  <c r="I1261" i="6"/>
  <c r="J1261" i="6" s="1"/>
  <c r="I1092" i="6"/>
  <c r="J1092" i="6" s="1"/>
  <c r="I1105" i="7"/>
  <c r="J1105" i="7" s="1"/>
  <c r="B586" i="1" s="1"/>
  <c r="I700" i="7"/>
  <c r="J700" i="7" s="1"/>
  <c r="I602" i="6"/>
  <c r="J602" i="6" s="1"/>
  <c r="I678" i="7"/>
  <c r="J678" i="7" s="1"/>
  <c r="I406" i="6"/>
  <c r="J406" i="6" s="1"/>
  <c r="I408" i="6"/>
  <c r="J408" i="6" s="1"/>
  <c r="I418" i="6"/>
  <c r="J418" i="6" s="1"/>
  <c r="I451" i="7"/>
  <c r="J451" i="7" s="1"/>
  <c r="I460" i="7"/>
  <c r="J460" i="7" s="1"/>
  <c r="B263" i="1" s="1"/>
  <c r="I1751" i="6"/>
  <c r="J1751" i="6" s="1"/>
  <c r="I2123" i="6"/>
  <c r="J2123" i="6" s="1"/>
  <c r="I2015" i="6"/>
  <c r="J2015" i="6" s="1"/>
  <c r="I1953" i="7"/>
  <c r="J1953" i="7" s="1"/>
  <c r="B2943" i="1" s="1"/>
  <c r="I1792" i="6"/>
  <c r="J1792" i="6" s="1"/>
  <c r="I1784" i="6"/>
  <c r="J1784" i="6" s="1"/>
  <c r="I1799" i="6"/>
  <c r="J1799" i="6" s="1"/>
  <c r="I1865" i="7"/>
  <c r="J1865" i="7" s="1"/>
  <c r="I1878" i="7"/>
  <c r="J1878" i="7" s="1"/>
  <c r="B1625" i="1" s="1"/>
  <c r="I1874" i="7"/>
  <c r="J1874" i="7" s="1"/>
  <c r="I1740" i="6"/>
  <c r="J1740" i="6" s="1"/>
  <c r="I1836" i="7"/>
  <c r="J1836" i="7" s="1"/>
  <c r="B2837" i="1" s="1"/>
  <c r="I1827" i="7"/>
  <c r="J1827" i="7" s="1"/>
  <c r="B1161" i="1" s="1"/>
  <c r="I1085" i="7"/>
  <c r="J1085" i="7" s="1"/>
  <c r="B605" i="1" s="1"/>
  <c r="I1559" i="7"/>
  <c r="J1559" i="7" s="1"/>
  <c r="I1339" i="6"/>
  <c r="J1339" i="6" s="1"/>
  <c r="I1338" i="6"/>
  <c r="J1338" i="6" s="1"/>
  <c r="I1447" i="7"/>
  <c r="J1447" i="7" s="1"/>
  <c r="I1435" i="7"/>
  <c r="J1435" i="7" s="1"/>
  <c r="I1450" i="7"/>
  <c r="J1450" i="7" s="1"/>
  <c r="I1169" i="6"/>
  <c r="J1169" i="6" s="1"/>
  <c r="I1170" i="6"/>
  <c r="J1170" i="6" s="1"/>
  <c r="I1167" i="6"/>
  <c r="J1167" i="6" s="1"/>
  <c r="I1270" i="7"/>
  <c r="J1270" i="7" s="1"/>
  <c r="B844" i="1" s="1"/>
  <c r="I1275" i="7"/>
  <c r="J1275" i="7" s="1"/>
  <c r="I1285" i="7"/>
  <c r="J1285" i="7" s="1"/>
  <c r="B3057" i="1" s="1"/>
  <c r="I961" i="6"/>
  <c r="J961" i="6" s="1"/>
  <c r="I1036" i="7"/>
  <c r="J1036" i="7" s="1"/>
  <c r="I816" i="6"/>
  <c r="J816" i="6" s="1"/>
  <c r="I829" i="6"/>
  <c r="J829" i="6" s="1"/>
  <c r="I883" i="7"/>
  <c r="J883" i="7" s="1"/>
  <c r="I886" i="7"/>
  <c r="J886" i="7" s="1"/>
  <c r="I874" i="7"/>
  <c r="J874" i="7" s="1"/>
  <c r="I695" i="6"/>
  <c r="J695" i="6" s="1"/>
  <c r="I379" i="6"/>
  <c r="J379" i="6" s="1"/>
  <c r="I385" i="6"/>
  <c r="J385" i="6" s="1"/>
  <c r="I432" i="7"/>
  <c r="J432" i="7" s="1"/>
  <c r="B1992" i="1" s="1"/>
  <c r="I307" i="6"/>
  <c r="J307" i="6" s="1"/>
  <c r="I297" i="6"/>
  <c r="J297" i="6" s="1"/>
  <c r="I300" i="6"/>
  <c r="J300" i="6" s="1"/>
  <c r="I350" i="7"/>
  <c r="J350" i="7" s="1"/>
  <c r="I339" i="7"/>
  <c r="J339" i="7" s="1"/>
  <c r="I343" i="7"/>
  <c r="J343" i="7" s="1"/>
  <c r="B1455" i="1" s="1"/>
  <c r="I122" i="6"/>
  <c r="J122" i="6" s="1"/>
  <c r="I1262" i="6"/>
  <c r="J1262" i="6" s="1"/>
  <c r="I1051" i="7"/>
  <c r="J1051" i="7" s="1"/>
  <c r="I1107" i="7"/>
  <c r="J1107" i="7" s="1"/>
  <c r="I701" i="7"/>
  <c r="J701" i="7" s="1"/>
  <c r="I611" i="6"/>
  <c r="J611" i="6" s="1"/>
  <c r="I687" i="7"/>
  <c r="J687" i="7" s="1"/>
  <c r="B2120" i="1" s="1"/>
  <c r="I419" i="6"/>
  <c r="J419" i="6" s="1"/>
  <c r="I420" i="6"/>
  <c r="J420" i="6" s="1"/>
  <c r="I410" i="6"/>
  <c r="J410" i="6" s="1"/>
  <c r="I463" i="7"/>
  <c r="J463" i="7" s="1"/>
  <c r="I452" i="7"/>
  <c r="J452" i="7" s="1"/>
  <c r="B252" i="1" s="1"/>
  <c r="I215" i="7"/>
  <c r="J215" i="7" s="1"/>
  <c r="B100" i="1" s="1"/>
  <c r="I2131" i="6"/>
  <c r="J2131" i="6" s="1"/>
  <c r="B3038" i="1"/>
  <c r="I2014" i="6"/>
  <c r="J2014" i="6" s="1"/>
  <c r="I1951" i="7"/>
  <c r="J1951" i="7" s="1"/>
  <c r="I1804" i="6"/>
  <c r="J1804" i="6" s="1"/>
  <c r="I1798" i="6"/>
  <c r="J1798" i="6" s="1"/>
  <c r="I1791" i="6"/>
  <c r="J1791" i="6" s="1"/>
  <c r="I1883" i="7"/>
  <c r="J1883" i="7" s="1"/>
  <c r="B2889" i="1" s="1"/>
  <c r="I1867" i="7"/>
  <c r="J1867" i="7" s="1"/>
  <c r="I1866" i="7"/>
  <c r="J1866" i="7" s="1"/>
  <c r="B1209" i="1" s="1"/>
  <c r="I1744" i="6"/>
  <c r="J1744" i="6" s="1"/>
  <c r="I1833" i="7"/>
  <c r="J1833" i="7" s="1"/>
  <c r="B1167" i="1" s="1"/>
  <c r="I1832" i="7"/>
  <c r="J1832" i="7" s="1"/>
  <c r="I1088" i="7"/>
  <c r="J1088" i="7" s="1"/>
  <c r="I1558" i="7"/>
  <c r="J1558" i="7" s="1"/>
  <c r="I1336" i="6"/>
  <c r="J1336" i="6" s="1"/>
  <c r="I1328" i="6"/>
  <c r="J1328" i="6" s="1"/>
  <c r="I1446" i="7"/>
  <c r="J1446" i="7" s="1"/>
  <c r="I1444" i="7"/>
  <c r="J1444" i="7" s="1"/>
  <c r="I1442" i="7"/>
  <c r="J1442" i="7" s="1"/>
  <c r="I1163" i="6"/>
  <c r="J1163" i="6" s="1"/>
  <c r="I1160" i="6"/>
  <c r="J1160" i="6" s="1"/>
  <c r="I1159" i="6"/>
  <c r="J1159" i="6" s="1"/>
  <c r="I1280" i="7"/>
  <c r="J1280" i="7" s="1"/>
  <c r="I1274" i="7"/>
  <c r="J1274" i="7" s="1"/>
  <c r="I1286" i="7"/>
  <c r="J1286" i="7" s="1"/>
  <c r="B3058" i="1" s="1"/>
  <c r="I967" i="6"/>
  <c r="J967" i="6" s="1"/>
  <c r="I1035" i="7"/>
  <c r="J1035" i="7" s="1"/>
  <c r="I830" i="6"/>
  <c r="J830" i="6" s="1"/>
  <c r="I821" i="6"/>
  <c r="J821" i="6" s="1"/>
  <c r="I880" i="7"/>
  <c r="J880" i="7" s="1"/>
  <c r="I878" i="7"/>
  <c r="J878" i="7" s="1"/>
  <c r="I889" i="7"/>
  <c r="J889" i="7" s="1"/>
  <c r="I699" i="6"/>
  <c r="J699" i="6" s="1"/>
  <c r="I387" i="6"/>
  <c r="J387" i="6" s="1"/>
  <c r="I381" i="6"/>
  <c r="J381" i="6" s="1"/>
  <c r="I431" i="7"/>
  <c r="J431" i="7" s="1"/>
  <c r="I294" i="6"/>
  <c r="J294" i="6" s="1"/>
  <c r="I310" i="6"/>
  <c r="J310" i="6" s="1"/>
  <c r="I309" i="6"/>
  <c r="J309" i="6" s="1"/>
  <c r="I349" i="7"/>
  <c r="J349" i="7" s="1"/>
  <c r="B1953" i="1" s="1"/>
  <c r="I331" i="7"/>
  <c r="J331" i="7" s="1"/>
  <c r="B204" i="1" s="1"/>
  <c r="I335" i="7"/>
  <c r="J335" i="7" s="1"/>
  <c r="B208" i="1" s="1"/>
  <c r="I146" i="7"/>
  <c r="J146" i="7" s="1"/>
  <c r="I1044" i="7"/>
  <c r="J1044" i="7" s="1"/>
  <c r="I908" i="6"/>
  <c r="J908" i="6" s="1"/>
  <c r="I968" i="7"/>
  <c r="J968" i="7" s="1"/>
  <c r="I892" i="7"/>
  <c r="J892" i="7" s="1"/>
  <c r="B2298" i="1" s="1"/>
  <c r="I713" i="6"/>
  <c r="J713" i="6" s="1"/>
  <c r="I720" i="6"/>
  <c r="J720" i="6" s="1"/>
  <c r="I775" i="7"/>
  <c r="J775" i="7" s="1"/>
  <c r="I785" i="7"/>
  <c r="J785" i="7" s="1"/>
  <c r="B2228" i="1" s="1"/>
  <c r="I781" i="7"/>
  <c r="J781" i="7" s="1"/>
  <c r="I645" i="6"/>
  <c r="J645" i="6" s="1"/>
  <c r="I511" i="6"/>
  <c r="J511" i="6" s="1"/>
  <c r="I574" i="7"/>
  <c r="J574" i="7" s="1"/>
  <c r="I393" i="6"/>
  <c r="J393" i="6" s="1"/>
  <c r="I443" i="7"/>
  <c r="J443" i="7" s="1"/>
  <c r="I450" i="7"/>
  <c r="J450" i="7" s="1"/>
  <c r="I128" i="6"/>
  <c r="J128" i="6" s="1"/>
  <c r="I133" i="6"/>
  <c r="J133" i="6" s="1"/>
  <c r="I163" i="7"/>
  <c r="J163" i="7" s="1"/>
  <c r="I159" i="7"/>
  <c r="J159" i="7" s="1"/>
  <c r="I14" i="7"/>
  <c r="J14" i="7" s="1"/>
  <c r="I145" i="6"/>
  <c r="J145" i="6" s="1"/>
  <c r="I1257" i="6"/>
  <c r="J1257" i="6" s="1"/>
  <c r="I583" i="6"/>
  <c r="J583" i="6" s="1"/>
  <c r="I581" i="6"/>
  <c r="J581" i="6" s="1"/>
  <c r="I642" i="7"/>
  <c r="J642" i="7" s="1"/>
  <c r="I1985" i="6"/>
  <c r="J1985" i="6" s="1"/>
  <c r="I1809" i="6"/>
  <c r="J1809" i="6" s="1"/>
  <c r="I1761" i="7"/>
  <c r="J1761" i="7" s="1"/>
  <c r="I1256" i="6"/>
  <c r="J1256" i="6" s="1"/>
  <c r="I1263" i="6"/>
  <c r="J1263" i="6" s="1"/>
  <c r="I1050" i="7"/>
  <c r="J1050" i="7" s="1"/>
  <c r="I1973" i="6"/>
  <c r="J1973" i="6" s="1"/>
  <c r="I610" i="6"/>
  <c r="J610" i="6" s="1"/>
  <c r="I609" i="6"/>
  <c r="J609" i="6" s="1"/>
  <c r="I686" i="7"/>
  <c r="J686" i="7" s="1"/>
  <c r="B2114" i="1" s="1"/>
  <c r="I404" i="6"/>
  <c r="J404" i="6" s="1"/>
  <c r="I409" i="6"/>
  <c r="J409" i="6" s="1"/>
  <c r="I467" i="7"/>
  <c r="J467" i="7" s="1"/>
  <c r="I455" i="7"/>
  <c r="J455" i="7" s="1"/>
  <c r="I466" i="7"/>
  <c r="J466" i="7" s="1"/>
  <c r="B2007" i="1" s="1"/>
  <c r="I214" i="7"/>
  <c r="J214" i="7" s="1"/>
  <c r="B99" i="1" s="1"/>
  <c r="I2130" i="6"/>
  <c r="J2130" i="6" s="1"/>
  <c r="I1950" i="7"/>
  <c r="J1950" i="7" s="1"/>
  <c r="I1787" i="6"/>
  <c r="J1787" i="6" s="1"/>
  <c r="I1789" i="6"/>
  <c r="J1789" i="6" s="1"/>
  <c r="I1783" i="6"/>
  <c r="J1783" i="6" s="1"/>
  <c r="I1872" i="7"/>
  <c r="J1872" i="7" s="1"/>
  <c r="B1215" i="1" s="1"/>
  <c r="I1876" i="7"/>
  <c r="J1876" i="7" s="1"/>
  <c r="I1738" i="6"/>
  <c r="J1738" i="6" s="1"/>
  <c r="I1742" i="6"/>
  <c r="J1742" i="6" s="1"/>
  <c r="I1831" i="7"/>
  <c r="J1831" i="7" s="1"/>
  <c r="I1498" i="6"/>
  <c r="J1498" i="6" s="1"/>
  <c r="I1089" i="7"/>
  <c r="J1089" i="7" s="1"/>
  <c r="I1560" i="7"/>
  <c r="J1560" i="7" s="1"/>
  <c r="I1344" i="6"/>
  <c r="J1344" i="6" s="1"/>
  <c r="I1337" i="6"/>
  <c r="J1337" i="6" s="1"/>
  <c r="I1443" i="7"/>
  <c r="J1443" i="7" s="1"/>
  <c r="I1441" i="7"/>
  <c r="J1441" i="7" s="1"/>
  <c r="I1267" i="6"/>
  <c r="J1267" i="6" s="1"/>
  <c r="I1158" i="6"/>
  <c r="J1158" i="6" s="1"/>
  <c r="I1168" i="6"/>
  <c r="J1168" i="6" s="1"/>
  <c r="I1151" i="6"/>
  <c r="J1151" i="6" s="1"/>
  <c r="I1269" i="7"/>
  <c r="J1269" i="7" s="1"/>
  <c r="I1284" i="7"/>
  <c r="J1284" i="7" s="1"/>
  <c r="B1555" i="1" s="1"/>
  <c r="I969" i="6"/>
  <c r="J969" i="6" s="1"/>
  <c r="I964" i="6"/>
  <c r="J964" i="6" s="1"/>
  <c r="I1041" i="7"/>
  <c r="J1041" i="7" s="1"/>
  <c r="I814" i="6"/>
  <c r="J814" i="6" s="1"/>
  <c r="I813" i="6"/>
  <c r="J813" i="6" s="1"/>
  <c r="I875" i="7"/>
  <c r="J875" i="7" s="1"/>
  <c r="I870" i="7"/>
  <c r="J870" i="7" s="1"/>
  <c r="B497" i="1" s="1"/>
  <c r="I881" i="7"/>
  <c r="J881" i="7" s="1"/>
  <c r="I758" i="7"/>
  <c r="J758" i="7" s="1"/>
  <c r="I384" i="6"/>
  <c r="J384" i="6" s="1"/>
  <c r="I386" i="6"/>
  <c r="J386" i="6" s="1"/>
  <c r="I430" i="7"/>
  <c r="J430" i="7" s="1"/>
  <c r="I305" i="6"/>
  <c r="J305" i="6" s="1"/>
  <c r="I296" i="6"/>
  <c r="J296" i="6" s="1"/>
  <c r="I301" i="6"/>
  <c r="J301" i="6" s="1"/>
  <c r="I341" i="7"/>
  <c r="J341" i="7" s="1"/>
  <c r="B216" i="1" s="1"/>
  <c r="I346" i="7"/>
  <c r="J346" i="7" s="1"/>
  <c r="I342" i="7"/>
  <c r="J342" i="7" s="1"/>
  <c r="B217" i="1" s="1"/>
  <c r="I145" i="7"/>
  <c r="J145" i="7" s="1"/>
  <c r="I928" i="7"/>
  <c r="J928" i="7" s="1"/>
  <c r="B533" i="1" s="1"/>
  <c r="I925" i="7"/>
  <c r="J925" i="7" s="1"/>
  <c r="I771" i="6"/>
  <c r="J771" i="6" s="1"/>
  <c r="I773" i="6"/>
  <c r="J773" i="6" s="1"/>
  <c r="I819" i="7"/>
  <c r="J819" i="7" s="1"/>
  <c r="B478" i="1" s="1"/>
  <c r="I832" i="7"/>
  <c r="J832" i="7" s="1"/>
  <c r="I561" i="6"/>
  <c r="J561" i="6" s="1"/>
  <c r="I248" i="6"/>
  <c r="J248" i="6" s="1"/>
  <c r="I240" i="6"/>
  <c r="J240" i="6" s="1"/>
  <c r="I245" i="6"/>
  <c r="J245" i="6" s="1"/>
  <c r="I281" i="7"/>
  <c r="J281" i="7" s="1"/>
  <c r="I286" i="7"/>
  <c r="J286" i="7" s="1"/>
  <c r="B1441" i="1" s="1"/>
  <c r="I268" i="7"/>
  <c r="J268" i="7" s="1"/>
  <c r="I1027" i="6"/>
  <c r="J1027" i="6" s="1"/>
  <c r="I816" i="7"/>
  <c r="J816" i="7" s="1"/>
  <c r="I543" i="6"/>
  <c r="J543" i="6" s="1"/>
  <c r="I544" i="6"/>
  <c r="J544" i="6" s="1"/>
  <c r="I601" i="7"/>
  <c r="J601" i="7" s="1"/>
  <c r="B333" i="1" s="1"/>
  <c r="I607" i="7"/>
  <c r="J607" i="7" s="1"/>
  <c r="I612" i="7"/>
  <c r="J612" i="7" s="1"/>
  <c r="I220" i="6"/>
  <c r="J220" i="6" s="1"/>
  <c r="I227" i="6"/>
  <c r="J227" i="6" s="1"/>
  <c r="I207" i="6"/>
  <c r="J207" i="6" s="1"/>
  <c r="I226" i="6"/>
  <c r="J226" i="6" s="1"/>
  <c r="I257" i="7"/>
  <c r="J257" i="7" s="1"/>
  <c r="I255" i="7"/>
  <c r="J255" i="7" s="1"/>
  <c r="B3065" i="1" s="1"/>
  <c r="I253" i="7"/>
  <c r="J253" i="7" s="1"/>
  <c r="I251" i="7"/>
  <c r="J251" i="7" s="1"/>
  <c r="I1870" i="6"/>
  <c r="J1870" i="6" s="1"/>
  <c r="I1395" i="6"/>
  <c r="J1395" i="6" s="1"/>
  <c r="I649" i="6"/>
  <c r="J649" i="6" s="1"/>
  <c r="I593" i="6"/>
  <c r="J593" i="6" s="1"/>
  <c r="I590" i="6"/>
  <c r="J590" i="6" s="1"/>
  <c r="I653" i="7"/>
  <c r="J653" i="7" s="1"/>
  <c r="I660" i="7"/>
  <c r="J660" i="7" s="1"/>
  <c r="B2118" i="1" s="1"/>
  <c r="I1021" i="7"/>
  <c r="J1021" i="7" s="1"/>
  <c r="B1392" i="1" s="1"/>
  <c r="I1760" i="6"/>
  <c r="J1760" i="6" s="1"/>
  <c r="I1565" i="7"/>
  <c r="J1565" i="7" s="1"/>
  <c r="B1099" i="1" s="1"/>
  <c r="I651" i="6"/>
  <c r="J651" i="6" s="1"/>
  <c r="I1398" i="6"/>
  <c r="J1398" i="6" s="1"/>
  <c r="I1019" i="7"/>
  <c r="J1019" i="7" s="1"/>
  <c r="B2716" i="1" s="1"/>
  <c r="I1016" i="7"/>
  <c r="J1016" i="7" s="1"/>
  <c r="I1306" i="6"/>
  <c r="J1306" i="6" s="1"/>
  <c r="I1069" i="7"/>
  <c r="J1069" i="7" s="1"/>
  <c r="I737" i="6"/>
  <c r="J737" i="6" s="1"/>
  <c r="I691" i="6"/>
  <c r="J691" i="6" s="1"/>
  <c r="I584" i="6"/>
  <c r="J584" i="6" s="1"/>
  <c r="I368" i="6"/>
  <c r="J368" i="6" s="1"/>
  <c r="I422" i="7"/>
  <c r="J422" i="7" s="1"/>
  <c r="I1866" i="6"/>
  <c r="J1866" i="6" s="1"/>
  <c r="I2077" i="6"/>
  <c r="J2077" i="6" s="1"/>
  <c r="I1959" i="6"/>
  <c r="J1959" i="6" s="1"/>
  <c r="I1961" i="6"/>
  <c r="J1961" i="6" s="1"/>
  <c r="I1827" i="6"/>
  <c r="J1827" i="6" s="1"/>
  <c r="I1860" i="6"/>
  <c r="J1860" i="6" s="1"/>
  <c r="I1828" i="6"/>
  <c r="J1828" i="6" s="1"/>
  <c r="I1843" i="6"/>
  <c r="J1843" i="6" s="1"/>
  <c r="I1847" i="6"/>
  <c r="J1847" i="6" s="1"/>
  <c r="I1890" i="7"/>
  <c r="J1890" i="7" s="1"/>
  <c r="I1905" i="7"/>
  <c r="J1905" i="7" s="1"/>
  <c r="I1898" i="7"/>
  <c r="J1898" i="7" s="1"/>
  <c r="I1928" i="7"/>
  <c r="J1928" i="7" s="1"/>
  <c r="B2923" i="1" s="1"/>
  <c r="I1901" i="7"/>
  <c r="J1901" i="7" s="1"/>
  <c r="I1846" i="7"/>
  <c r="J1846" i="7" s="1"/>
  <c r="B1189" i="1" s="1"/>
  <c r="I1753" i="7"/>
  <c r="J1753" i="7" s="1"/>
  <c r="I1229" i="6"/>
  <c r="J1229" i="6" s="1"/>
  <c r="I1137" i="6"/>
  <c r="J1137" i="6" s="1"/>
  <c r="I925" i="6"/>
  <c r="J925" i="6" s="1"/>
  <c r="I932" i="6"/>
  <c r="J932" i="6" s="1"/>
  <c r="I991" i="7"/>
  <c r="J991" i="7" s="1"/>
  <c r="I859" i="6"/>
  <c r="J859" i="6" s="1"/>
  <c r="I913" i="7"/>
  <c r="J913" i="7" s="1"/>
  <c r="I922" i="7"/>
  <c r="J922" i="7" s="1"/>
  <c r="I453" i="6"/>
  <c r="J453" i="6" s="1"/>
  <c r="I84" i="6"/>
  <c r="J84" i="6" s="1"/>
  <c r="I87" i="6"/>
  <c r="J87" i="6" s="1"/>
  <c r="I99" i="7"/>
  <c r="J99" i="7" s="1"/>
  <c r="B56" i="1" s="1"/>
  <c r="I434" i="6"/>
  <c r="J434" i="6" s="1"/>
  <c r="I1548" i="7"/>
  <c r="J1548" i="7" s="1"/>
  <c r="B2748" i="1" s="1"/>
  <c r="I974" i="6"/>
  <c r="J974" i="6" s="1"/>
  <c r="I176" i="6"/>
  <c r="J176" i="6" s="1"/>
  <c r="I200" i="7"/>
  <c r="J200" i="7" s="1"/>
  <c r="B1834" i="1" s="1"/>
  <c r="I429" i="6"/>
  <c r="J429" i="6" s="1"/>
  <c r="I321" i="6"/>
  <c r="J321" i="6" s="1"/>
  <c r="I1980" i="6"/>
  <c r="J1980" i="6" s="1"/>
  <c r="I1522" i="7"/>
  <c r="J1522" i="7" s="1"/>
  <c r="B1037" i="1" s="1"/>
  <c r="I3" i="7"/>
  <c r="J3" i="7" s="1"/>
  <c r="I1733" i="6"/>
  <c r="J1733" i="6" s="1"/>
  <c r="I1815" i="7"/>
  <c r="J1815" i="7" s="1"/>
  <c r="I1070" i="6"/>
  <c r="J1070" i="6" s="1"/>
  <c r="I1189" i="7"/>
  <c r="J1189" i="7" s="1"/>
  <c r="I508" i="6"/>
  <c r="J508" i="6" s="1"/>
  <c r="I501" i="6"/>
  <c r="J501" i="6" s="1"/>
  <c r="I561" i="7"/>
  <c r="J561" i="7" s="1"/>
  <c r="I379" i="7"/>
  <c r="J379" i="7" s="1"/>
  <c r="I620" i="6"/>
  <c r="J620" i="6" s="1"/>
  <c r="I622" i="6"/>
  <c r="J622" i="6" s="1"/>
  <c r="I673" i="7"/>
  <c r="J673" i="7" s="1"/>
  <c r="I675" i="7"/>
  <c r="J675" i="7" s="1"/>
  <c r="I1825" i="6"/>
  <c r="J1825" i="6" s="1"/>
  <c r="I65" i="7"/>
  <c r="J65" i="7" s="1"/>
  <c r="B35" i="1" s="1"/>
  <c r="I1951" i="6"/>
  <c r="J1951" i="6" s="1"/>
  <c r="I1949" i="6"/>
  <c r="J1949" i="6" s="1"/>
  <c r="I2007" i="7"/>
  <c r="J2007" i="7" s="1"/>
  <c r="B3086" i="1" s="1"/>
  <c r="I1997" i="7"/>
  <c r="J1997" i="7" s="1"/>
  <c r="B3045" i="1" s="1"/>
  <c r="I1843" i="7"/>
  <c r="J1843" i="7" s="1"/>
  <c r="B1621" i="1" s="1"/>
  <c r="I1453" i="6"/>
  <c r="J1453" i="6" s="1"/>
  <c r="I1573" i="7"/>
  <c r="J1573" i="7" s="1"/>
  <c r="I1567" i="7"/>
  <c r="J1567" i="7" s="1"/>
  <c r="I1371" i="6"/>
  <c r="J1371" i="6" s="1"/>
  <c r="I1363" i="6"/>
  <c r="J1363" i="6" s="1"/>
  <c r="I1370" i="6"/>
  <c r="J1370" i="6" s="1"/>
  <c r="I1359" i="6"/>
  <c r="J1359" i="6" s="1"/>
  <c r="I1481" i="7"/>
  <c r="J1481" i="7" s="1"/>
  <c r="I1476" i="7"/>
  <c r="J1476" i="7" s="1"/>
  <c r="I1485" i="7"/>
  <c r="J1485" i="7" s="1"/>
  <c r="I1491" i="7"/>
  <c r="J1491" i="7" s="1"/>
  <c r="I1297" i="6"/>
  <c r="J1297" i="6" s="1"/>
  <c r="I1296" i="6"/>
  <c r="J1296" i="6" s="1"/>
  <c r="I1409" i="7"/>
  <c r="J1409" i="7" s="1"/>
  <c r="I1410" i="7"/>
  <c r="J1410" i="7" s="1"/>
  <c r="I1216" i="6"/>
  <c r="J1216" i="6" s="1"/>
  <c r="I1215" i="6"/>
  <c r="J1215" i="6" s="1"/>
  <c r="I1334" i="7"/>
  <c r="J1334" i="7" s="1"/>
  <c r="I1341" i="7"/>
  <c r="J1341" i="7" s="1"/>
  <c r="I1129" i="6"/>
  <c r="J1129" i="6" s="1"/>
  <c r="I1133" i="6"/>
  <c r="J1133" i="6" s="1"/>
  <c r="I1247" i="7"/>
  <c r="J1247" i="7" s="1"/>
  <c r="I1250" i="7"/>
  <c r="J1250" i="7" s="1"/>
  <c r="I1251" i="7"/>
  <c r="J1251" i="7" s="1"/>
  <c r="I982" i="7"/>
  <c r="J982" i="7" s="1"/>
  <c r="I911" i="7"/>
  <c r="J911" i="7" s="1"/>
  <c r="B1515" i="1" s="1"/>
  <c r="I670" i="6"/>
  <c r="J670" i="6" s="1"/>
  <c r="I683" i="6"/>
  <c r="J683" i="6" s="1"/>
  <c r="I744" i="7"/>
  <c r="J744" i="7" s="1"/>
  <c r="I741" i="7"/>
  <c r="J741" i="7" s="1"/>
  <c r="B1487" i="1" s="1"/>
  <c r="I737" i="7"/>
  <c r="J737" i="7" s="1"/>
  <c r="I515" i="6"/>
  <c r="J515" i="6" s="1"/>
  <c r="I580" i="7"/>
  <c r="J580" i="7" s="1"/>
  <c r="I583" i="7"/>
  <c r="J583" i="7" s="1"/>
  <c r="B319" i="1" s="1"/>
  <c r="I440" i="6"/>
  <c r="J440" i="6" s="1"/>
  <c r="I499" i="7"/>
  <c r="J499" i="7" s="1"/>
  <c r="I363" i="6"/>
  <c r="J363" i="6" s="1"/>
  <c r="I342" i="6"/>
  <c r="J342" i="6" s="1"/>
  <c r="I364" i="6"/>
  <c r="J364" i="6" s="1"/>
  <c r="I346" i="6"/>
  <c r="J346" i="6" s="1"/>
  <c r="I395" i="7"/>
  <c r="J395" i="7" s="1"/>
  <c r="I393" i="7"/>
  <c r="J393" i="7" s="1"/>
  <c r="I405" i="7"/>
  <c r="J405" i="7" s="1"/>
  <c r="B1961" i="1" s="1"/>
  <c r="I163" i="6"/>
  <c r="J163" i="6" s="1"/>
  <c r="I162" i="6"/>
  <c r="J162" i="6" s="1"/>
  <c r="I178" i="7"/>
  <c r="J178" i="7" s="1"/>
  <c r="I174" i="7"/>
  <c r="J174" i="7" s="1"/>
  <c r="I40" i="6"/>
  <c r="J40" i="6" s="1"/>
  <c r="I42" i="6"/>
  <c r="J42" i="6" s="1"/>
  <c r="I46" i="7"/>
  <c r="J46" i="7" s="1"/>
  <c r="B1420" i="1" s="1"/>
  <c r="I44" i="7"/>
  <c r="J44" i="7" s="1"/>
  <c r="I566" i="6"/>
  <c r="J566" i="6" s="1"/>
  <c r="I1509" i="7"/>
  <c r="J1509" i="7" s="1"/>
  <c r="I1017" i="6"/>
  <c r="J1017" i="6" s="1"/>
  <c r="I1118" i="7"/>
  <c r="J1118" i="7" s="1"/>
  <c r="I1119" i="7"/>
  <c r="J1119" i="7" s="1"/>
  <c r="B2415" i="1" s="1"/>
  <c r="I1527" i="7"/>
  <c r="J1527" i="7" s="1"/>
  <c r="I426" i="6"/>
  <c r="J426" i="6" s="1"/>
  <c r="I855" i="7"/>
  <c r="J855" i="7" s="1"/>
  <c r="I335" i="6"/>
  <c r="J335" i="6" s="1"/>
  <c r="I2068" i="6"/>
  <c r="J2068" i="6" s="1"/>
  <c r="I1824" i="6"/>
  <c r="J1824" i="6" s="1"/>
  <c r="I1194" i="7"/>
  <c r="J1194" i="7" s="1"/>
  <c r="I994" i="6"/>
  <c r="J994" i="6" s="1"/>
  <c r="I1083" i="7"/>
  <c r="J1083" i="7" s="1"/>
  <c r="B2399" i="1" s="1"/>
  <c r="I798" i="7"/>
  <c r="J798" i="7" s="1"/>
  <c r="I1009" i="7"/>
  <c r="J1009" i="7" s="1"/>
  <c r="B200" i="1" s="1"/>
  <c r="I50" i="6"/>
  <c r="J50" i="6" s="1"/>
  <c r="I2062" i="6"/>
  <c r="J2062" i="6" s="1"/>
  <c r="I2064" i="6"/>
  <c r="J2064" i="6" s="1"/>
  <c r="I1929" i="6"/>
  <c r="J1929" i="6" s="1"/>
  <c r="I1988" i="7"/>
  <c r="J1988" i="7" s="1"/>
  <c r="B1308" i="1" s="1"/>
  <c r="I1885" i="7"/>
  <c r="J1885" i="7" s="1"/>
  <c r="I1507" i="6"/>
  <c r="J1507" i="6" s="1"/>
  <c r="I1610" i="7"/>
  <c r="J1610" i="7" s="1"/>
  <c r="I1355" i="6"/>
  <c r="J1355" i="6" s="1"/>
  <c r="I1463" i="7"/>
  <c r="J1463" i="7" s="1"/>
  <c r="B1589" i="1" s="1"/>
  <c r="I1285" i="6"/>
  <c r="J1285" i="6" s="1"/>
  <c r="I1203" i="6"/>
  <c r="J1203" i="6" s="1"/>
  <c r="I1204" i="6"/>
  <c r="J1204" i="6" s="1"/>
  <c r="I1318" i="7"/>
  <c r="J1318" i="7" s="1"/>
  <c r="I1106" i="6"/>
  <c r="J1106" i="6" s="1"/>
  <c r="I1101" i="6"/>
  <c r="J1101" i="6" s="1"/>
  <c r="I1221" i="7"/>
  <c r="J1221" i="7" s="1"/>
  <c r="I1222" i="7"/>
  <c r="J1222" i="7" s="1"/>
  <c r="I1219" i="7"/>
  <c r="J1219" i="7" s="1"/>
  <c r="I916" i="6"/>
  <c r="J916" i="6" s="1"/>
  <c r="I848" i="6"/>
  <c r="J848" i="6" s="1"/>
  <c r="I844" i="6"/>
  <c r="J844" i="6" s="1"/>
  <c r="I895" i="7"/>
  <c r="J895" i="7" s="1"/>
  <c r="I897" i="7"/>
  <c r="J897" i="7" s="1"/>
  <c r="B513" i="1" s="1"/>
  <c r="I733" i="6"/>
  <c r="J733" i="6" s="1"/>
  <c r="I789" i="7"/>
  <c r="J789" i="7" s="1"/>
  <c r="I660" i="6"/>
  <c r="J660" i="6" s="1"/>
  <c r="I726" i="7"/>
  <c r="J726" i="7" s="1"/>
  <c r="I723" i="7"/>
  <c r="J723" i="7" s="1"/>
  <c r="I469" i="7"/>
  <c r="J469" i="7" s="1"/>
  <c r="I24" i="6"/>
  <c r="J24" i="6" s="1"/>
  <c r="I12" i="6"/>
  <c r="J12" i="6" s="1"/>
  <c r="I33" i="7"/>
  <c r="J33" i="7" s="1"/>
  <c r="B1417" i="1" s="1"/>
  <c r="I37" i="7"/>
  <c r="J37" i="7" s="1"/>
  <c r="I20" i="7"/>
  <c r="J20" i="7" s="1"/>
  <c r="I957" i="7"/>
  <c r="J957" i="7" s="1"/>
  <c r="I1347" i="6"/>
  <c r="J1347" i="6" s="1"/>
  <c r="B1341" i="1"/>
  <c r="I317" i="6"/>
  <c r="J317" i="6" s="1"/>
  <c r="I1563" i="7"/>
  <c r="J1563" i="7" s="1"/>
  <c r="B1107" i="1" s="1"/>
  <c r="I1470" i="7"/>
  <c r="J1470" i="7" s="1"/>
  <c r="I703" i="7"/>
  <c r="J703" i="7" s="1"/>
  <c r="I1004" i="6"/>
  <c r="J1004" i="6" s="1"/>
  <c r="I1091" i="7"/>
  <c r="J1091" i="7" s="1"/>
  <c r="I970" i="7"/>
  <c r="J970" i="7" s="1"/>
  <c r="B550" i="1" s="1"/>
  <c r="I2111" i="6"/>
  <c r="J2111" i="6" s="1"/>
  <c r="I1528" i="7"/>
  <c r="J1528" i="7" s="1"/>
  <c r="I447" i="6"/>
  <c r="J447" i="6" s="1"/>
  <c r="I508" i="7"/>
  <c r="J508" i="7" s="1"/>
  <c r="I288" i="6"/>
  <c r="J288" i="6" s="1"/>
  <c r="I326" i="7"/>
  <c r="J326" i="7" s="1"/>
  <c r="I108" i="7"/>
  <c r="J108" i="7" s="1"/>
  <c r="I2035" i="6"/>
  <c r="J2035" i="6" s="1"/>
  <c r="I2039" i="6"/>
  <c r="J2039" i="6" s="1"/>
  <c r="I2037" i="6"/>
  <c r="J2037" i="6" s="1"/>
  <c r="B3003" i="1"/>
  <c r="I1919" i="6"/>
  <c r="J1919" i="6" s="1"/>
  <c r="I1902" i="6"/>
  <c r="J1902" i="6" s="1"/>
  <c r="I1912" i="6"/>
  <c r="J1912" i="6" s="1"/>
  <c r="I1965" i="7"/>
  <c r="J1965" i="7" s="1"/>
  <c r="I1971" i="7"/>
  <c r="J1971" i="7" s="1"/>
  <c r="I1970" i="7"/>
  <c r="J1970" i="7" s="1"/>
  <c r="I1960" i="7"/>
  <c r="J1960" i="7" s="1"/>
  <c r="I1503" i="6"/>
  <c r="J1503" i="6" s="1"/>
  <c r="B1148" i="1"/>
  <c r="I1390" i="7"/>
  <c r="J1390" i="7" s="1"/>
  <c r="I1179" i="6"/>
  <c r="J1179" i="6" s="1"/>
  <c r="I1184" i="6"/>
  <c r="J1184" i="6" s="1"/>
  <c r="I1177" i="6"/>
  <c r="J1177" i="6" s="1"/>
  <c r="I1188" i="6"/>
  <c r="J1188" i="6" s="1"/>
  <c r="I1304" i="7"/>
  <c r="J1304" i="7" s="1"/>
  <c r="I1311" i="7"/>
  <c r="J1311" i="7" s="1"/>
  <c r="B2542" i="1" s="1"/>
  <c r="I1287" i="7"/>
  <c r="J1287" i="7" s="1"/>
  <c r="B860" i="1" s="1"/>
  <c r="I1096" i="6"/>
  <c r="J1096" i="6" s="1"/>
  <c r="I1043" i="7"/>
  <c r="J1043" i="7" s="1"/>
  <c r="I900" i="6"/>
  <c r="J900" i="6" s="1"/>
  <c r="I967" i="7"/>
  <c r="J967" i="7" s="1"/>
  <c r="I890" i="7"/>
  <c r="J890" i="7" s="1"/>
  <c r="B1510" i="1" s="1"/>
  <c r="I710" i="6"/>
  <c r="J710" i="6" s="1"/>
  <c r="I711" i="6"/>
  <c r="J711" i="6" s="1"/>
  <c r="I772" i="7"/>
  <c r="J772" i="7" s="1"/>
  <c r="I777" i="7"/>
  <c r="J777" i="7" s="1"/>
  <c r="I773" i="7"/>
  <c r="J773" i="7" s="1"/>
  <c r="B2229" i="1" s="1"/>
  <c r="I709" i="7"/>
  <c r="J709" i="7" s="1"/>
  <c r="B2163" i="1" s="1"/>
  <c r="I510" i="6"/>
  <c r="J510" i="6" s="1"/>
  <c r="I573" i="7"/>
  <c r="J573" i="7" s="1"/>
  <c r="B312" i="1" s="1"/>
  <c r="I399" i="6"/>
  <c r="J399" i="6" s="1"/>
  <c r="I441" i="7"/>
  <c r="J441" i="7" s="1"/>
  <c r="I442" i="7"/>
  <c r="J442" i="7" s="1"/>
  <c r="B261" i="1" s="1"/>
  <c r="I127" i="6"/>
  <c r="J127" i="6" s="1"/>
  <c r="I138" i="6"/>
  <c r="J138" i="6" s="1"/>
  <c r="I155" i="7"/>
  <c r="J155" i="7" s="1"/>
  <c r="B1436" i="1" s="1"/>
  <c r="I151" i="7"/>
  <c r="J151" i="7" s="1"/>
  <c r="B82" i="1" s="1"/>
  <c r="I18" i="7"/>
  <c r="J18" i="7" s="1"/>
  <c r="I146" i="6"/>
  <c r="J146" i="6" s="1"/>
  <c r="I1371" i="7"/>
  <c r="J1371" i="7" s="1"/>
  <c r="B2604" i="1" s="1"/>
  <c r="I582" i="6"/>
  <c r="J582" i="6" s="1"/>
  <c r="I640" i="7"/>
  <c r="J640" i="7" s="1"/>
  <c r="B2130" i="1" s="1"/>
  <c r="I641" i="7"/>
  <c r="J641" i="7" s="1"/>
  <c r="B2135" i="1" s="1"/>
  <c r="I1984" i="6"/>
  <c r="J1984" i="6" s="1"/>
  <c r="I1889" i="7"/>
  <c r="J1889" i="7" s="1"/>
  <c r="B2861" i="1" s="1"/>
  <c r="I1759" i="7"/>
  <c r="J1759" i="7" s="1"/>
  <c r="I1378" i="7"/>
  <c r="J1378" i="7" s="1"/>
  <c r="I1049" i="7"/>
  <c r="J1049" i="7" s="1"/>
  <c r="B599" i="1" s="1"/>
  <c r="I958" i="7"/>
  <c r="J958" i="7" s="1"/>
  <c r="I607" i="6"/>
  <c r="J607" i="6" s="1"/>
  <c r="I608" i="6"/>
  <c r="J608" i="6" s="1"/>
  <c r="I685" i="7"/>
  <c r="J685" i="7" s="1"/>
  <c r="I416" i="6"/>
  <c r="J416" i="6" s="1"/>
  <c r="I417" i="6"/>
  <c r="J417" i="6" s="1"/>
  <c r="I465" i="7"/>
  <c r="J465" i="7" s="1"/>
  <c r="B2006" i="1" s="1"/>
  <c r="I462" i="7"/>
  <c r="J462" i="7" s="1"/>
  <c r="B2000" i="1" s="1"/>
  <c r="I458" i="7"/>
  <c r="J458" i="7" s="1"/>
  <c r="I213" i="7"/>
  <c r="J213" i="7" s="1"/>
  <c r="I2129" i="6"/>
  <c r="J2129" i="6" s="1"/>
  <c r="B2991" i="1"/>
  <c r="I1952" i="7"/>
  <c r="J1952" i="7" s="1"/>
  <c r="I1801" i="6"/>
  <c r="J1801" i="6" s="1"/>
  <c r="I1797" i="6"/>
  <c r="J1797" i="6" s="1"/>
  <c r="I1880" i="7"/>
  <c r="J1880" i="7" s="1"/>
  <c r="B2878" i="1" s="1"/>
  <c r="I1863" i="7"/>
  <c r="J1863" i="7" s="1"/>
  <c r="I1736" i="6"/>
  <c r="J1736" i="6" s="1"/>
  <c r="I1739" i="6"/>
  <c r="J1739" i="6" s="1"/>
  <c r="I1829" i="7"/>
  <c r="J1829" i="7" s="1"/>
  <c r="B1163" i="1" s="1"/>
  <c r="I1496" i="6"/>
  <c r="J1496" i="6" s="1"/>
  <c r="I1086" i="7"/>
  <c r="J1086" i="7" s="1"/>
  <c r="I1557" i="7"/>
  <c r="J1557" i="7" s="1"/>
  <c r="B1063" i="1" s="1"/>
  <c r="I1342" i="6"/>
  <c r="J1342" i="6" s="1"/>
  <c r="I1343" i="6"/>
  <c r="J1343" i="6" s="1"/>
  <c r="I1439" i="7"/>
  <c r="J1439" i="7" s="1"/>
  <c r="I1451" i="7"/>
  <c r="J1451" i="7" s="1"/>
  <c r="B2660" i="1" s="1"/>
  <c r="I1266" i="6"/>
  <c r="J1266" i="6" s="1"/>
  <c r="I1153" i="6"/>
  <c r="J1153" i="6" s="1"/>
  <c r="I1157" i="6"/>
  <c r="J1157" i="6" s="1"/>
  <c r="I1164" i="6"/>
  <c r="J1164" i="6" s="1"/>
  <c r="I1279" i="7"/>
  <c r="J1279" i="7" s="1"/>
  <c r="I1276" i="7"/>
  <c r="J1276" i="7" s="1"/>
  <c r="B2530" i="1" s="1"/>
  <c r="I968" i="6"/>
  <c r="J968" i="6" s="1"/>
  <c r="I1042" i="7"/>
  <c r="J1042" i="7" s="1"/>
  <c r="I1040" i="7"/>
  <c r="J1040" i="7" s="1"/>
  <c r="I827" i="6"/>
  <c r="J827" i="6" s="1"/>
  <c r="I828" i="6"/>
  <c r="J828" i="6" s="1"/>
  <c r="I872" i="7"/>
  <c r="J872" i="7" s="1"/>
  <c r="I885" i="7"/>
  <c r="J885" i="7" s="1"/>
  <c r="I873" i="7"/>
  <c r="J873" i="7" s="1"/>
  <c r="I761" i="7"/>
  <c r="J761" i="7" s="1"/>
  <c r="B2220" i="1" s="1"/>
  <c r="I383" i="6"/>
  <c r="J383" i="6" s="1"/>
  <c r="I378" i="6"/>
  <c r="J378" i="6" s="1"/>
  <c r="I429" i="7"/>
  <c r="J429" i="7" s="1"/>
  <c r="B1462" i="1" s="1"/>
  <c r="I304" i="6"/>
  <c r="J304" i="6" s="1"/>
  <c r="I308" i="6"/>
  <c r="J308" i="6" s="1"/>
  <c r="I314" i="6"/>
  <c r="J314" i="6" s="1"/>
  <c r="I333" i="7"/>
  <c r="J333" i="7" s="1"/>
  <c r="I338" i="7"/>
  <c r="J338" i="7" s="1"/>
  <c r="I334" i="7"/>
  <c r="J334" i="7" s="1"/>
  <c r="B207" i="1" s="1"/>
  <c r="I144" i="7"/>
  <c r="J144" i="7" s="1"/>
  <c r="B1433" i="1" s="1"/>
  <c r="I1205" i="6"/>
  <c r="J1205" i="6" s="1"/>
  <c r="I1316" i="7"/>
  <c r="J1316" i="7" s="1"/>
  <c r="I1325" i="7"/>
  <c r="J1325" i="7" s="1"/>
  <c r="I1115" i="6"/>
  <c r="J1115" i="6" s="1"/>
  <c r="I1110" i="6"/>
  <c r="J1110" i="6" s="1"/>
  <c r="I1232" i="7"/>
  <c r="J1232" i="7" s="1"/>
  <c r="I1229" i="7"/>
  <c r="J1229" i="7" s="1"/>
  <c r="B1546" i="1" s="1"/>
  <c r="I973" i="6"/>
  <c r="J973" i="6" s="1"/>
  <c r="I978" i="7"/>
  <c r="J978" i="7" s="1"/>
  <c r="I846" i="6"/>
  <c r="J846" i="6" s="1"/>
  <c r="I836" i="6"/>
  <c r="J836" i="6" s="1"/>
  <c r="I902" i="7"/>
  <c r="J902" i="7" s="1"/>
  <c r="B1512" i="1" s="1"/>
  <c r="I734" i="6"/>
  <c r="J734" i="6" s="1"/>
  <c r="I791" i="7"/>
  <c r="J791" i="7" s="1"/>
  <c r="I658" i="6"/>
  <c r="J658" i="6" s="1"/>
  <c r="I663" i="6"/>
  <c r="J663" i="6" s="1"/>
  <c r="I725" i="7"/>
  <c r="J725" i="7" s="1"/>
  <c r="I514" i="6"/>
  <c r="J514" i="6" s="1"/>
  <c r="I338" i="6"/>
  <c r="J338" i="6" s="1"/>
  <c r="I22" i="6"/>
  <c r="J22" i="6" s="1"/>
  <c r="I21" i="6"/>
  <c r="J21" i="6" s="1"/>
  <c r="I26" i="7"/>
  <c r="J26" i="7" s="1"/>
  <c r="I30" i="7"/>
  <c r="J30" i="7" s="1"/>
  <c r="I1312" i="6"/>
  <c r="J1312" i="6" s="1"/>
  <c r="I585" i="6"/>
  <c r="J585" i="6" s="1"/>
  <c r="I1348" i="6"/>
  <c r="J1348" i="6" s="1"/>
  <c r="I1952" i="6"/>
  <c r="J1952" i="6" s="1"/>
  <c r="I353" i="7"/>
  <c r="J353" i="7" s="1"/>
  <c r="B1120" i="1" s="1"/>
  <c r="I1561" i="7"/>
  <c r="J1561" i="7" s="1"/>
  <c r="B1081" i="1" s="1"/>
  <c r="I701" i="6"/>
  <c r="J701" i="6" s="1"/>
  <c r="I1002" i="6"/>
  <c r="J1002" i="6" s="1"/>
  <c r="I1098" i="7"/>
  <c r="J1098" i="7" s="1"/>
  <c r="B2427" i="1" s="1"/>
  <c r="I913" i="6"/>
  <c r="J913" i="6" s="1"/>
  <c r="I973" i="7"/>
  <c r="J973" i="7" s="1"/>
  <c r="B2347" i="1" s="1"/>
  <c r="I2110" i="6"/>
  <c r="J2110" i="6" s="1"/>
  <c r="I1533" i="7"/>
  <c r="J1533" i="7" s="1"/>
  <c r="I446" i="6"/>
  <c r="J446" i="6" s="1"/>
  <c r="I507" i="7"/>
  <c r="J507" i="7" s="1"/>
  <c r="I292" i="6"/>
  <c r="J292" i="6" s="1"/>
  <c r="I366" i="6"/>
  <c r="J366" i="6" s="1"/>
  <c r="I2134" i="6"/>
  <c r="J2134" i="6" s="1"/>
  <c r="I2022" i="6"/>
  <c r="J2022" i="6" s="1"/>
  <c r="I2027" i="6"/>
  <c r="J2027" i="6" s="1"/>
  <c r="I2029" i="6"/>
  <c r="J2029" i="6" s="1"/>
  <c r="B1369" i="1"/>
  <c r="B2997" i="1"/>
  <c r="I1983" i="6"/>
  <c r="J1983" i="6" s="1"/>
  <c r="I1907" i="6"/>
  <c r="J1907" i="6" s="1"/>
  <c r="I1924" i="6"/>
  <c r="J1924" i="6" s="1"/>
  <c r="I1904" i="6"/>
  <c r="J1904" i="6" s="1"/>
  <c r="I1981" i="7"/>
  <c r="J1981" i="7" s="1"/>
  <c r="I1975" i="7"/>
  <c r="J1975" i="7" s="1"/>
  <c r="I1961" i="7"/>
  <c r="J1961" i="7" s="1"/>
  <c r="I1750" i="6"/>
  <c r="J1750" i="6" s="1"/>
  <c r="I1500" i="6"/>
  <c r="J1500" i="6" s="1"/>
  <c r="I1275" i="6"/>
  <c r="J1275" i="6" s="1"/>
  <c r="I1388" i="7"/>
  <c r="J1388" i="7" s="1"/>
  <c r="I1174" i="6"/>
  <c r="J1174" i="6" s="1"/>
  <c r="I1173" i="6"/>
  <c r="J1173" i="6" s="1"/>
  <c r="I1197" i="6"/>
  <c r="J1197" i="6" s="1"/>
  <c r="I1180" i="6"/>
  <c r="J1180" i="6" s="1"/>
  <c r="I1293" i="7"/>
  <c r="J1293" i="7" s="1"/>
  <c r="I1300" i="7"/>
  <c r="J1300" i="7" s="1"/>
  <c r="I1310" i="7"/>
  <c r="J1310" i="7" s="1"/>
  <c r="I1095" i="6"/>
  <c r="J1095" i="6" s="1"/>
  <c r="I905" i="6"/>
  <c r="J905" i="6" s="1"/>
  <c r="I906" i="6"/>
  <c r="J906" i="6" s="1"/>
  <c r="I965" i="7"/>
  <c r="J965" i="7" s="1"/>
  <c r="I724" i="6"/>
  <c r="J724" i="6" s="1"/>
  <c r="I707" i="6"/>
  <c r="J707" i="6" s="1"/>
  <c r="I718" i="6"/>
  <c r="J718" i="6" s="1"/>
  <c r="I767" i="7"/>
  <c r="J767" i="7" s="1"/>
  <c r="I769" i="7"/>
  <c r="J769" i="7" s="1"/>
  <c r="I641" i="6"/>
  <c r="J641" i="6" s="1"/>
  <c r="I706" i="7"/>
  <c r="J706" i="7" s="1"/>
  <c r="I513" i="6"/>
  <c r="J513" i="6" s="1"/>
  <c r="I392" i="6"/>
  <c r="J392" i="6" s="1"/>
  <c r="I396" i="6"/>
  <c r="J396" i="6" s="1"/>
  <c r="I440" i="7"/>
  <c r="J440" i="7" s="1"/>
  <c r="B253" i="1" s="1"/>
  <c r="I142" i="6"/>
  <c r="J142" i="6" s="1"/>
  <c r="I136" i="6"/>
  <c r="J136" i="6" s="1"/>
  <c r="I130" i="6"/>
  <c r="J130" i="6" s="1"/>
  <c r="I162" i="7"/>
  <c r="J162" i="7" s="1"/>
  <c r="I158" i="7"/>
  <c r="J158" i="7" s="1"/>
  <c r="I17" i="7"/>
  <c r="J17" i="7" s="1"/>
  <c r="I168" i="7"/>
  <c r="J168" i="7" s="1"/>
  <c r="I937" i="6"/>
  <c r="J937" i="6" s="1"/>
  <c r="I579" i="6"/>
  <c r="J579" i="6" s="1"/>
  <c r="I639" i="7"/>
  <c r="J639" i="7" s="1"/>
  <c r="B2123" i="1" s="1"/>
  <c r="I171" i="6"/>
  <c r="J171" i="6" s="1"/>
  <c r="B1655" i="1"/>
  <c r="I1888" i="7"/>
  <c r="J1888" i="7" s="1"/>
  <c r="I1758" i="7"/>
  <c r="J1758" i="7" s="1"/>
  <c r="I1725" i="6"/>
  <c r="J1725" i="6" s="1"/>
  <c r="I1377" i="7"/>
  <c r="J1377" i="7" s="1"/>
  <c r="I2079" i="6"/>
  <c r="J2079" i="6" s="1"/>
  <c r="I530" i="6"/>
  <c r="J530" i="6" s="1"/>
  <c r="I606" i="6"/>
  <c r="J606" i="6" s="1"/>
  <c r="I605" i="6"/>
  <c r="J605" i="6" s="1"/>
  <c r="I682" i="7"/>
  <c r="J682" i="7" s="1"/>
  <c r="I415" i="6"/>
  <c r="J415" i="6" s="1"/>
  <c r="I407" i="6"/>
  <c r="J407" i="6" s="1"/>
  <c r="I464" i="7"/>
  <c r="J464" i="7" s="1"/>
  <c r="B2002" i="1" s="1"/>
  <c r="I454" i="7"/>
  <c r="J454" i="7" s="1"/>
  <c r="I850" i="6"/>
  <c r="J850" i="6" s="1"/>
  <c r="I2122" i="6"/>
  <c r="J2122" i="6" s="1"/>
  <c r="I2128" i="6"/>
  <c r="J2128" i="6" s="1"/>
  <c r="I1894" i="6"/>
  <c r="J1894" i="6" s="1"/>
  <c r="I1796" i="6"/>
  <c r="J1796" i="6" s="1"/>
  <c r="I1786" i="6"/>
  <c r="J1786" i="6" s="1"/>
  <c r="I1788" i="6"/>
  <c r="J1788" i="6" s="1"/>
  <c r="I1873" i="7"/>
  <c r="J1873" i="7" s="1"/>
  <c r="B1216" i="1" s="1"/>
  <c r="I1881" i="7"/>
  <c r="J1881" i="7" s="1"/>
  <c r="B2887" i="1" s="1"/>
  <c r="I1877" i="7"/>
  <c r="J1877" i="7" s="1"/>
  <c r="I1737" i="6"/>
  <c r="J1737" i="6" s="1"/>
  <c r="I1743" i="6"/>
  <c r="J1743" i="6" s="1"/>
  <c r="I1838" i="7"/>
  <c r="J1838" i="7" s="1"/>
  <c r="B2839" i="1" s="1"/>
  <c r="I1494" i="6"/>
  <c r="J1494" i="6" s="1"/>
  <c r="I1442" i="6"/>
  <c r="J1442" i="6" s="1"/>
  <c r="I1334" i="6"/>
  <c r="J1334" i="6" s="1"/>
  <c r="I1331" i="6"/>
  <c r="J1331" i="6" s="1"/>
  <c r="I1335" i="6"/>
  <c r="J1335" i="6" s="1"/>
  <c r="I1438" i="7"/>
  <c r="J1438" i="7" s="1"/>
  <c r="I1440" i="7"/>
  <c r="J1440" i="7" s="1"/>
  <c r="B994" i="1" s="1"/>
  <c r="I1268" i="6"/>
  <c r="J1268" i="6" s="1"/>
  <c r="I1162" i="6"/>
  <c r="J1162" i="6" s="1"/>
  <c r="I1166" i="6"/>
  <c r="J1166" i="6" s="1"/>
  <c r="I1156" i="6"/>
  <c r="J1156" i="6" s="1"/>
  <c r="I1268" i="7"/>
  <c r="J1268" i="7" s="1"/>
  <c r="I1267" i="7"/>
  <c r="J1267" i="7" s="1"/>
  <c r="I966" i="6"/>
  <c r="J966" i="6" s="1"/>
  <c r="I1039" i="7"/>
  <c r="J1039" i="7" s="1"/>
  <c r="I824" i="6"/>
  <c r="J824" i="6" s="1"/>
  <c r="I825" i="6"/>
  <c r="J825" i="6" s="1"/>
  <c r="I820" i="6"/>
  <c r="J820" i="6" s="1"/>
  <c r="I888" i="7"/>
  <c r="J888" i="7" s="1"/>
  <c r="B2291" i="1" s="1"/>
  <c r="I877" i="7"/>
  <c r="J877" i="7" s="1"/>
  <c r="I700" i="6"/>
  <c r="J700" i="6" s="1"/>
  <c r="I760" i="7"/>
  <c r="J760" i="7" s="1"/>
  <c r="I382" i="6"/>
  <c r="J382" i="6" s="1"/>
  <c r="I428" i="7"/>
  <c r="J428" i="7" s="1"/>
  <c r="I302" i="6"/>
  <c r="J302" i="6" s="1"/>
  <c r="I295" i="6"/>
  <c r="J295" i="6" s="1"/>
  <c r="I306" i="6"/>
  <c r="J306" i="6" s="1"/>
  <c r="I348" i="7"/>
  <c r="J348" i="7" s="1"/>
  <c r="I330" i="7"/>
  <c r="J330" i="7" s="1"/>
  <c r="I124" i="6"/>
  <c r="J124" i="6" s="1"/>
  <c r="I143" i="7"/>
  <c r="J143" i="7" s="1"/>
  <c r="I904" i="6"/>
  <c r="J904" i="6" s="1"/>
  <c r="I966" i="7"/>
  <c r="J966" i="7" s="1"/>
  <c r="I964" i="7"/>
  <c r="J964" i="7" s="1"/>
  <c r="I706" i="6"/>
  <c r="J706" i="6" s="1"/>
  <c r="I723" i="6"/>
  <c r="J723" i="6" s="1"/>
  <c r="I708" i="6"/>
  <c r="J708" i="6" s="1"/>
  <c r="I779" i="7"/>
  <c r="J779" i="7" s="1"/>
  <c r="B452" i="1" s="1"/>
  <c r="I784" i="7"/>
  <c r="J784" i="7" s="1"/>
  <c r="B2224" i="1" s="1"/>
  <c r="I647" i="6"/>
  <c r="J647" i="6" s="1"/>
  <c r="I705" i="7"/>
  <c r="J705" i="7" s="1"/>
  <c r="I512" i="6"/>
  <c r="J512" i="6" s="1"/>
  <c r="I403" i="6"/>
  <c r="J403" i="6" s="1"/>
  <c r="I397" i="6"/>
  <c r="J397" i="6" s="1"/>
  <c r="I447" i="7"/>
  <c r="J447" i="7" s="1"/>
  <c r="I139" i="6"/>
  <c r="J139" i="6" s="1"/>
  <c r="I126" i="6"/>
  <c r="J126" i="6" s="1"/>
  <c r="I157" i="7"/>
  <c r="J157" i="7" s="1"/>
  <c r="I154" i="7"/>
  <c r="J154" i="7" s="1"/>
  <c r="I150" i="7"/>
  <c r="J150" i="7" s="1"/>
  <c r="B81" i="1" s="1"/>
  <c r="I13" i="7"/>
  <c r="J13" i="7" s="1"/>
  <c r="I167" i="7"/>
  <c r="J167" i="7" s="1"/>
  <c r="I998" i="7"/>
  <c r="J998" i="7" s="1"/>
  <c r="B1670" i="1" s="1"/>
  <c r="I577" i="6"/>
  <c r="J577" i="6" s="1"/>
  <c r="I638" i="7"/>
  <c r="J638" i="7" s="1"/>
  <c r="B2119" i="1" s="1"/>
  <c r="I172" i="6"/>
  <c r="J172" i="6" s="1"/>
  <c r="B1654" i="1"/>
  <c r="I1887" i="7"/>
  <c r="J1887" i="7" s="1"/>
  <c r="I1760" i="7"/>
  <c r="J1760" i="7" s="1"/>
  <c r="I1814" i="7"/>
  <c r="J1814" i="7" s="1"/>
  <c r="I1379" i="7"/>
  <c r="J1379" i="7" s="1"/>
  <c r="I2081" i="6"/>
  <c r="J2081" i="6" s="1"/>
  <c r="I594" i="7"/>
  <c r="J594" i="7" s="1"/>
  <c r="B424" i="1" s="1"/>
  <c r="I604" i="6"/>
  <c r="J604" i="6" s="1"/>
  <c r="I683" i="7"/>
  <c r="J683" i="7" s="1"/>
  <c r="B369" i="1" s="1"/>
  <c r="I680" i="7"/>
  <c r="J680" i="7" s="1"/>
  <c r="I414" i="6"/>
  <c r="J414" i="6" s="1"/>
  <c r="I421" i="6"/>
  <c r="J421" i="6" s="1"/>
  <c r="I459" i="7"/>
  <c r="J459" i="7" s="1"/>
  <c r="B262" i="1" s="1"/>
  <c r="I461" i="7"/>
  <c r="J461" i="7" s="1"/>
  <c r="I290" i="7"/>
  <c r="J290" i="7" s="1"/>
  <c r="B519" i="1" s="1"/>
  <c r="I2127" i="6"/>
  <c r="J2127" i="6" s="1"/>
  <c r="I2125" i="6"/>
  <c r="J2125" i="6" s="1"/>
  <c r="B3041" i="1"/>
  <c r="I1895" i="6"/>
  <c r="J1895" i="6" s="1"/>
  <c r="I1793" i="6"/>
  <c r="J1793" i="6" s="1"/>
  <c r="I1790" i="6"/>
  <c r="J1790" i="6" s="1"/>
  <c r="I1803" i="6"/>
  <c r="J1803" i="6" s="1"/>
  <c r="I1870" i="7"/>
  <c r="J1870" i="7" s="1"/>
  <c r="I1871" i="7"/>
  <c r="J1871" i="7" s="1"/>
  <c r="I1869" i="7"/>
  <c r="J1869" i="7" s="1"/>
  <c r="I1746" i="6"/>
  <c r="J1746" i="6" s="1"/>
  <c r="I1735" i="6"/>
  <c r="J1735" i="6" s="1"/>
  <c r="I1828" i="7"/>
  <c r="J1828" i="7" s="1"/>
  <c r="I1497" i="6"/>
  <c r="J1497" i="6" s="1"/>
  <c r="I1441" i="6"/>
  <c r="J1441" i="6" s="1"/>
  <c r="I1329" i="6"/>
  <c r="J1329" i="6" s="1"/>
  <c r="I1333" i="6"/>
  <c r="J1333" i="6" s="1"/>
  <c r="I1340" i="6"/>
  <c r="J1340" i="6" s="1"/>
  <c r="I1452" i="7"/>
  <c r="J1452" i="7" s="1"/>
  <c r="B2662" i="1" s="1"/>
  <c r="I1453" i="7"/>
  <c r="J1453" i="7" s="1"/>
  <c r="I1383" i="7"/>
  <c r="J1383" i="7" s="1"/>
  <c r="I1152" i="6"/>
  <c r="J1152" i="6" s="1"/>
  <c r="I1155" i="6"/>
  <c r="J1155" i="6" s="1"/>
  <c r="I1283" i="7"/>
  <c r="J1283" i="7" s="1"/>
  <c r="I1278" i="7"/>
  <c r="J1278" i="7" s="1"/>
  <c r="I1281" i="7"/>
  <c r="J1281" i="7" s="1"/>
  <c r="I965" i="6"/>
  <c r="J965" i="6" s="1"/>
  <c r="I1037" i="7"/>
  <c r="J1037" i="7" s="1"/>
  <c r="I822" i="6"/>
  <c r="J822" i="6" s="1"/>
  <c r="I831" i="6"/>
  <c r="J831" i="6" s="1"/>
  <c r="I812" i="6"/>
  <c r="J812" i="6" s="1"/>
  <c r="I887" i="7"/>
  <c r="J887" i="7" s="1"/>
  <c r="B2283" i="1" s="1"/>
  <c r="I884" i="7"/>
  <c r="J884" i="7" s="1"/>
  <c r="I698" i="6"/>
  <c r="J698" i="6" s="1"/>
  <c r="I759" i="7"/>
  <c r="J759" i="7" s="1"/>
  <c r="B2218" i="1" s="1"/>
  <c r="I380" i="6"/>
  <c r="J380" i="6" s="1"/>
  <c r="I425" i="7"/>
  <c r="J425" i="7" s="1"/>
  <c r="B243" i="1" s="1"/>
  <c r="I427" i="7"/>
  <c r="J427" i="7" s="1"/>
  <c r="B248" i="1" s="1"/>
  <c r="I315" i="6"/>
  <c r="J315" i="6" s="1"/>
  <c r="I313" i="6"/>
  <c r="J313" i="6" s="1"/>
  <c r="I298" i="6"/>
  <c r="J298" i="6" s="1"/>
  <c r="I340" i="7"/>
  <c r="J340" i="7" s="1"/>
  <c r="I345" i="7"/>
  <c r="J345" i="7" s="1"/>
  <c r="B1457" i="1" s="1"/>
  <c r="I123" i="6"/>
  <c r="J123" i="6" s="1"/>
  <c r="I142" i="7"/>
  <c r="J142" i="7" s="1"/>
  <c r="B1896" i="1" l="1"/>
  <c r="B111" i="1"/>
  <c r="B2757" i="1"/>
  <c r="B471" i="1"/>
  <c r="B1986" i="1"/>
  <c r="B2740" i="1"/>
  <c r="B1672" i="1"/>
  <c r="B2738" i="1"/>
  <c r="B1434" i="1"/>
  <c r="B2235" i="1"/>
  <c r="B1962" i="1"/>
  <c r="B1903" i="1"/>
  <c r="B2017" i="1"/>
  <c r="B1240" i="1"/>
  <c r="B1259" i="1"/>
  <c r="B518" i="1"/>
  <c r="B3085" i="1"/>
  <c r="B412" i="1"/>
  <c r="B98" i="1"/>
  <c r="B2723" i="1"/>
  <c r="B995" i="1"/>
  <c r="B2085" i="1"/>
  <c r="B2692" i="1"/>
  <c r="B1887" i="1"/>
  <c r="B540" i="1"/>
  <c r="B992" i="1"/>
  <c r="B2158" i="1"/>
  <c r="B1689" i="1"/>
  <c r="B125" i="1"/>
  <c r="B1412" i="1"/>
  <c r="B1236" i="1"/>
  <c r="B1893" i="1"/>
  <c r="B1247" i="1"/>
  <c r="B51" i="1"/>
  <c r="B2107" i="1"/>
  <c r="B2142" i="1"/>
  <c r="B1084" i="1"/>
  <c r="B1013" i="1"/>
  <c r="B578" i="1"/>
  <c r="B2008" i="1"/>
  <c r="B2153" i="1"/>
  <c r="B2035" i="1"/>
  <c r="B2111" i="1"/>
  <c r="B553" i="1"/>
  <c r="B2301" i="1"/>
  <c r="B1789" i="1"/>
  <c r="B1730" i="1"/>
  <c r="B1977" i="1"/>
  <c r="B2522" i="1"/>
  <c r="B1087" i="1"/>
  <c r="B260" i="1"/>
  <c r="B880" i="1"/>
  <c r="B2765" i="1"/>
  <c r="B2090" i="1"/>
  <c r="B1693" i="1"/>
  <c r="B1296" i="1"/>
  <c r="B462" i="1"/>
  <c r="B2140" i="1"/>
  <c r="B2961" i="1"/>
  <c r="B2785" i="1"/>
  <c r="B656" i="1"/>
  <c r="B348" i="1"/>
  <c r="B1306" i="1"/>
  <c r="B2632" i="1"/>
  <c r="B437" i="1"/>
  <c r="B2011" i="1"/>
  <c r="B2419" i="1"/>
  <c r="B1295" i="1"/>
  <c r="B2022" i="1"/>
  <c r="B2375" i="1"/>
  <c r="B758" i="1"/>
  <c r="B1398" i="1"/>
  <c r="B2779" i="1"/>
  <c r="B996" i="1"/>
  <c r="B1026" i="1"/>
  <c r="B1799" i="1"/>
  <c r="B149" i="1"/>
  <c r="B2088" i="1"/>
  <c r="B2170" i="1"/>
  <c r="B123" i="1"/>
  <c r="B753" i="1"/>
  <c r="B2577" i="1"/>
  <c r="B1172" i="1"/>
  <c r="B1454" i="1"/>
  <c r="B1524" i="1"/>
  <c r="B929" i="1"/>
  <c r="B1987" i="1"/>
  <c r="B2434" i="1"/>
  <c r="B2005" i="1"/>
  <c r="B255" i="1"/>
  <c r="B1558" i="1"/>
  <c r="B1086" i="1"/>
  <c r="B404" i="1"/>
  <c r="B2958" i="1"/>
  <c r="B311" i="1"/>
  <c r="B1282" i="1"/>
  <c r="B2500" i="1"/>
  <c r="B1419" i="1"/>
  <c r="B458" i="1"/>
  <c r="B819" i="1"/>
  <c r="B1432" i="1"/>
  <c r="B206" i="1"/>
  <c r="B952" i="1"/>
  <c r="B594" i="1"/>
  <c r="B2864" i="1"/>
  <c r="B1005" i="1"/>
  <c r="B1821" i="1"/>
  <c r="B2234" i="1"/>
  <c r="B1751" i="1"/>
  <c r="B999" i="1"/>
  <c r="B930" i="1"/>
  <c r="B1508" i="1"/>
  <c r="B1464" i="1"/>
  <c r="B1966" i="1"/>
  <c r="B1715" i="1"/>
  <c r="B1292" i="1"/>
  <c r="B3046" i="1"/>
  <c r="B3016" i="1"/>
  <c r="B2405" i="1"/>
  <c r="B1765" i="1"/>
  <c r="B1721" i="1"/>
  <c r="B761" i="1"/>
  <c r="B1551" i="1"/>
  <c r="B1746" i="1"/>
  <c r="B1828" i="1"/>
  <c r="B1753" i="1"/>
  <c r="B939" i="1"/>
  <c r="B447" i="1"/>
  <c r="B1484" i="1"/>
  <c r="B2345" i="1"/>
  <c r="B1255" i="1"/>
  <c r="B1191" i="1"/>
  <c r="B2911" i="1"/>
  <c r="B129" i="1"/>
  <c r="B1093" i="1"/>
  <c r="B154" i="1"/>
  <c r="B378" i="1"/>
  <c r="B2196" i="1"/>
  <c r="B620" i="1"/>
  <c r="B258" i="1"/>
  <c r="B1144" i="1"/>
  <c r="B810" i="1"/>
  <c r="B2814" i="1"/>
  <c r="B233" i="1"/>
  <c r="B34" i="1"/>
  <c r="B1289" i="1"/>
  <c r="B455" i="1"/>
  <c r="B2507" i="1"/>
  <c r="B1667" i="1"/>
  <c r="B104" i="1"/>
  <c r="B459" i="1"/>
  <c r="B2494" i="1"/>
  <c r="B2422" i="1"/>
  <c r="B1149" i="1"/>
  <c r="B1111" i="1"/>
  <c r="B1469" i="1"/>
  <c r="B2183" i="1"/>
  <c r="B707" i="1"/>
  <c r="B371" i="1"/>
  <c r="B2201" i="1"/>
  <c r="B2586" i="1"/>
  <c r="B1633" i="1"/>
  <c r="B1317" i="1"/>
  <c r="B773" i="1"/>
  <c r="B618" i="1"/>
  <c r="B144" i="1"/>
  <c r="B43" i="1"/>
  <c r="B224" i="1"/>
  <c r="B2967" i="1"/>
  <c r="B3042" i="1"/>
  <c r="B1562" i="1"/>
  <c r="B268" i="1"/>
  <c r="B6" i="1"/>
  <c r="B2810" i="1"/>
  <c r="B1763" i="1"/>
  <c r="B124" i="1"/>
  <c r="B429" i="1"/>
  <c r="B555" i="1"/>
  <c r="B1822" i="1"/>
  <c r="B624" i="1"/>
  <c r="B2009" i="1"/>
  <c r="B1824" i="1"/>
  <c r="B1006" i="1"/>
  <c r="B3013" i="1"/>
  <c r="B657" i="1"/>
  <c r="B622" i="1"/>
  <c r="B251" i="1"/>
  <c r="B244" i="1"/>
  <c r="B2433" i="1"/>
  <c r="B2003" i="1"/>
  <c r="B1820" i="1"/>
  <c r="B932" i="1"/>
  <c r="B1281" i="1"/>
  <c r="B2023" i="1"/>
  <c r="B1313" i="1"/>
  <c r="B1291" i="1"/>
  <c r="B1648" i="1"/>
  <c r="B2321" i="1"/>
  <c r="B576" i="1"/>
  <c r="B2783" i="1"/>
  <c r="B2963" i="1"/>
  <c r="B1737" i="1"/>
  <c r="B3074" i="1"/>
  <c r="B1415" i="1"/>
  <c r="B1486" i="1"/>
  <c r="B1643" i="1"/>
  <c r="B2579" i="1"/>
  <c r="B264" i="1"/>
  <c r="B2809" i="1"/>
  <c r="B2102" i="1"/>
  <c r="B1761" i="1"/>
  <c r="B31" i="1"/>
  <c r="B1290" i="1"/>
  <c r="B2551" i="1"/>
  <c r="B219" i="1"/>
  <c r="B1331" i="1"/>
  <c r="B2108" i="1"/>
  <c r="B1278" i="1"/>
  <c r="B65" i="1"/>
  <c r="B667" i="1"/>
  <c r="B33" i="1"/>
  <c r="B2122" i="1"/>
  <c r="B1882" i="1"/>
  <c r="B2621" i="1"/>
  <c r="B2648" i="1"/>
  <c r="B1836" i="1"/>
  <c r="B817" i="1"/>
  <c r="B947" i="1"/>
  <c r="B2367" i="1"/>
  <c r="B481" i="1"/>
  <c r="B1928" i="1"/>
  <c r="B645" i="1"/>
  <c r="B1863" i="1"/>
  <c r="B779" i="1"/>
  <c r="B632" i="1"/>
  <c r="B938" i="1"/>
  <c r="B1169" i="1"/>
  <c r="B2918" i="1"/>
  <c r="B2832" i="1"/>
  <c r="B1881" i="1"/>
  <c r="B2418" i="1"/>
  <c r="B2184" i="1"/>
  <c r="B2989" i="1"/>
  <c r="B1465" i="1"/>
  <c r="B1599" i="1"/>
  <c r="B142" i="1"/>
  <c r="B1050" i="1"/>
  <c r="B1871" i="1"/>
  <c r="B1444" i="1"/>
  <c r="B1474" i="1"/>
  <c r="B1332" i="1"/>
  <c r="B937" i="1"/>
  <c r="B1351" i="1"/>
  <c r="B1543" i="1"/>
  <c r="B1772" i="1"/>
  <c r="B1617" i="1"/>
  <c r="B2136" i="1"/>
  <c r="B1112" i="1"/>
  <c r="B28" i="1"/>
  <c r="B1323" i="1"/>
  <c r="B266" i="1"/>
  <c r="B692" i="1"/>
  <c r="B1416" i="1"/>
  <c r="B1590" i="1"/>
  <c r="B234" i="1"/>
  <c r="B1280" i="1"/>
  <c r="B2624" i="1"/>
  <c r="B1309" i="1"/>
  <c r="B2812" i="1"/>
  <c r="B91" i="1"/>
  <c r="B1491" i="1"/>
  <c r="B1321" i="1"/>
  <c r="B223" i="1"/>
  <c r="B3026" i="1"/>
  <c r="B1135" i="1"/>
  <c r="B1114" i="1"/>
  <c r="B484" i="1"/>
  <c r="B1585" i="1"/>
  <c r="B2984" i="1"/>
  <c r="B1381" i="1"/>
  <c r="B1605" i="1"/>
  <c r="B1774" i="1"/>
  <c r="B2457" i="1"/>
  <c r="B89" i="1"/>
  <c r="B2214" i="1"/>
  <c r="B1311" i="1"/>
  <c r="B1596" i="1"/>
  <c r="B1443" i="1"/>
  <c r="B1127" i="1"/>
  <c r="B2273" i="1"/>
  <c r="B2637" i="1"/>
  <c r="B1015" i="1"/>
  <c r="B803" i="1"/>
  <c r="B2212" i="1"/>
  <c r="B1582" i="1"/>
  <c r="B1320" i="1"/>
  <c r="B2966" i="1"/>
  <c r="B2821" i="1"/>
  <c r="B1569" i="1"/>
  <c r="B748" i="1"/>
  <c r="B2633" i="1"/>
  <c r="B1883" i="1"/>
  <c r="B1258" i="1"/>
  <c r="B430" i="1"/>
  <c r="B1690" i="1"/>
  <c r="B1845" i="1"/>
  <c r="B1055" i="1"/>
  <c r="B2426" i="1"/>
  <c r="B2045" i="1"/>
  <c r="B2805" i="1"/>
  <c r="B960" i="1"/>
  <c r="B781" i="1"/>
  <c r="B684" i="1"/>
  <c r="B616" i="1"/>
  <c r="B136" i="1"/>
  <c r="B2100" i="1"/>
  <c r="B987" i="1"/>
  <c r="B668" i="1"/>
  <c r="B2428" i="1"/>
  <c r="B647" i="1"/>
  <c r="B1447" i="1"/>
  <c r="B2084" i="1"/>
  <c r="B528" i="1"/>
  <c r="B911" i="1"/>
  <c r="B1869" i="1"/>
  <c r="B1884" i="1"/>
  <c r="B2141" i="1"/>
  <c r="B1170" i="1"/>
  <c r="B2977" i="1"/>
  <c r="B2763" i="1"/>
  <c r="B2720" i="1"/>
  <c r="B2278" i="1"/>
  <c r="B1285" i="1"/>
  <c r="B687" i="1"/>
  <c r="B1616" i="1"/>
  <c r="B1319" i="1"/>
  <c r="B2455" i="1"/>
  <c r="B2257" i="1"/>
  <c r="B629" i="1"/>
  <c r="B1597" i="1"/>
  <c r="B374" i="1"/>
  <c r="B1393" i="1"/>
  <c r="B2448" i="1"/>
  <c r="B942" i="1"/>
  <c r="B2160" i="1"/>
  <c r="B425" i="1"/>
  <c r="B2700" i="1"/>
  <c r="B1880" i="1"/>
  <c r="B356" i="1"/>
  <c r="B917" i="1"/>
  <c r="B1704" i="1"/>
  <c r="B482" i="1"/>
  <c r="B1890" i="1"/>
  <c r="B2203" i="1"/>
  <c r="B1581" i="1"/>
  <c r="B1650" i="1"/>
  <c r="B2865" i="1"/>
  <c r="B2691" i="1"/>
  <c r="B1710" i="1"/>
  <c r="B2323" i="1"/>
  <c r="B790" i="1"/>
  <c r="B1878" i="1"/>
  <c r="B473" i="1"/>
  <c r="B1059" i="1"/>
  <c r="B38" i="1"/>
  <c r="B2211" i="1"/>
  <c r="B1531" i="1"/>
  <c r="B480" i="1"/>
  <c r="B1388" i="1"/>
  <c r="B835" i="1"/>
  <c r="B2780" i="1"/>
  <c r="B1517" i="1"/>
  <c r="B176" i="1"/>
  <c r="B1876" i="1"/>
  <c r="B2105" i="1"/>
  <c r="B411" i="1"/>
  <c r="B1449" i="1"/>
  <c r="B766" i="1"/>
  <c r="B1653" i="1"/>
  <c r="B1498" i="1"/>
  <c r="B2185" i="1"/>
  <c r="B1879" i="1"/>
  <c r="B2754" i="1"/>
  <c r="B1671" i="1"/>
  <c r="B1168" i="1"/>
  <c r="B3067" i="1"/>
  <c r="B1299" i="1"/>
  <c r="B644" i="1"/>
  <c r="B1685" i="1"/>
  <c r="B2701" i="1"/>
  <c r="B349" i="1"/>
  <c r="B1279" i="1"/>
  <c r="B1837" i="1"/>
  <c r="B1649" i="1"/>
  <c r="B551" i="1"/>
  <c r="B1283" i="1"/>
  <c r="B1128" i="1"/>
  <c r="B2449" i="1"/>
  <c r="B422" i="1"/>
  <c r="B898" i="1"/>
  <c r="B2703" i="1"/>
  <c r="B2026" i="1"/>
  <c r="B134" i="1"/>
  <c r="B2274" i="1"/>
  <c r="B956" i="1"/>
  <c r="B760" i="1"/>
  <c r="B1855" i="1"/>
  <c r="B1453" i="1"/>
  <c r="B1518" i="1"/>
  <c r="B912" i="1"/>
  <c r="B1877" i="1"/>
  <c r="B1679" i="1"/>
  <c r="B2607" i="1"/>
  <c r="B1714" i="1"/>
  <c r="B703" i="1"/>
  <c r="B2381" i="1"/>
  <c r="B2050" i="1"/>
  <c r="B2802" i="1"/>
  <c r="B1263" i="1"/>
  <c r="B93" i="1"/>
  <c r="B2018" i="1"/>
  <c r="B2739" i="1"/>
  <c r="B2134" i="1"/>
  <c r="B1634" i="1"/>
  <c r="B1994" i="1"/>
  <c r="B1894" i="1"/>
  <c r="B2456" i="1"/>
  <c r="B1121" i="1"/>
  <c r="B1696" i="1"/>
  <c r="B1658" i="1"/>
  <c r="B1923" i="1"/>
  <c r="B1529" i="1"/>
  <c r="B2804" i="1"/>
  <c r="B1601" i="1"/>
  <c r="B589" i="1"/>
  <c r="B1700" i="1"/>
  <c r="B2523" i="1"/>
  <c r="B2955" i="1"/>
  <c r="B474" i="1"/>
  <c r="B1125" i="1"/>
  <c r="B477" i="1"/>
  <c r="B568" i="1"/>
  <c r="B771" i="1"/>
  <c r="B2442" i="1"/>
  <c r="B2835" i="1"/>
  <c r="B239" i="1"/>
  <c r="B202" i="1"/>
  <c r="B1337" i="1"/>
  <c r="B714" i="1"/>
  <c r="B2827" i="1"/>
  <c r="B2767" i="1"/>
  <c r="B1196" i="1"/>
  <c r="B3034" i="1"/>
  <c r="B2704" i="1"/>
  <c r="B2116" i="1"/>
  <c r="B1722" i="1"/>
  <c r="B2248" i="1"/>
  <c r="B466" i="1"/>
  <c r="B1057" i="1"/>
  <c r="B1271" i="1"/>
  <c r="B3035" i="1"/>
  <c r="B2986" i="1"/>
  <c r="B562" i="1"/>
  <c r="B2970" i="1"/>
  <c r="B2834" i="1"/>
  <c r="B2038" i="1"/>
  <c r="B1097" i="1"/>
  <c r="B1095" i="1"/>
  <c r="B2410" i="1"/>
  <c r="B705" i="1"/>
  <c r="B2127" i="1"/>
  <c r="B1312" i="1"/>
  <c r="B277" i="1"/>
  <c r="B463" i="1"/>
  <c r="B2013" i="1"/>
  <c r="B1288" i="1"/>
  <c r="B1294" i="1"/>
  <c r="B355" i="1"/>
  <c r="B1488" i="1"/>
  <c r="B950" i="1"/>
  <c r="B1043" i="1"/>
  <c r="B2206" i="1"/>
  <c r="B1645" i="1"/>
  <c r="B1506" i="1"/>
  <c r="B940" i="1"/>
  <c r="B2216" i="1"/>
  <c r="B2239" i="1"/>
  <c r="B2416" i="1"/>
  <c r="B285" i="1"/>
  <c r="B2756" i="1"/>
  <c r="B3036" i="1"/>
  <c r="B798" i="1"/>
  <c r="B2179" i="1"/>
  <c r="B2043" i="1"/>
  <c r="B1788" i="1"/>
  <c r="B896" i="1"/>
  <c r="B2787" i="1"/>
  <c r="B3018" i="1"/>
  <c r="B2751" i="1"/>
  <c r="B541" i="1"/>
  <c r="B2240" i="1"/>
  <c r="B2436" i="1"/>
  <c r="B2403" i="1"/>
  <c r="B1052" i="1"/>
  <c r="B1134" i="1"/>
  <c r="B281" i="1"/>
  <c r="B2975" i="1"/>
  <c r="B307" i="1"/>
  <c r="B2905" i="1"/>
  <c r="B1608" i="1"/>
  <c r="B649" i="1"/>
  <c r="B1866" i="1"/>
  <c r="B2655" i="1"/>
  <c r="B1195" i="1"/>
  <c r="B2181" i="1"/>
  <c r="B1123" i="1"/>
  <c r="B1770" i="1"/>
  <c r="B366" i="1"/>
  <c r="B1228" i="1"/>
  <c r="B174" i="1"/>
  <c r="B2242" i="1"/>
  <c r="B2831" i="1"/>
  <c r="B1889" i="1"/>
  <c r="B2833" i="1"/>
  <c r="B2371" i="1"/>
  <c r="B2929" i="1"/>
  <c r="B2247" i="1"/>
  <c r="B47" i="1"/>
  <c r="B340" i="1"/>
  <c r="B1990" i="1"/>
  <c r="B1806" i="1"/>
  <c r="B3062" i="1"/>
  <c r="B2099" i="1"/>
  <c r="B2806" i="1"/>
  <c r="B2769" i="1"/>
  <c r="B678" i="1"/>
  <c r="B1492" i="1"/>
  <c r="B1116" i="1"/>
  <c r="B2894" i="1"/>
  <c r="B3070" i="1"/>
  <c r="B1680" i="1"/>
  <c r="B1284" i="1"/>
  <c r="B2138" i="1"/>
  <c r="B2623" i="1"/>
  <c r="B1386" i="1"/>
  <c r="B288" i="1"/>
  <c r="B552" i="1"/>
  <c r="B1627" i="1"/>
  <c r="B1823" i="1"/>
  <c r="B2795" i="1"/>
  <c r="B2350" i="1"/>
  <c r="B1561" i="1"/>
  <c r="B2786" i="1"/>
  <c r="B461" i="1"/>
  <c r="B1580" i="1"/>
  <c r="B2355" i="1"/>
  <c r="B905" i="1"/>
  <c r="B1440" i="1"/>
  <c r="B1644" i="1"/>
  <c r="B2398" i="1"/>
  <c r="B1129" i="1"/>
  <c r="B931" i="1"/>
  <c r="B2430" i="1"/>
  <c r="B2932" i="1"/>
  <c r="B2972" i="1"/>
  <c r="B2370" i="1"/>
  <c r="B980" i="1"/>
  <c r="B2797" i="1"/>
  <c r="B2093" i="1"/>
  <c r="B246" i="1"/>
  <c r="B39" i="1"/>
  <c r="B709" i="1"/>
  <c r="B2031" i="1"/>
  <c r="B1660" i="1"/>
  <c r="B1143" i="1"/>
  <c r="B1356" i="1"/>
  <c r="B27" i="1"/>
  <c r="B226" i="1"/>
  <c r="B3019" i="1"/>
  <c r="B418" i="1"/>
  <c r="B2409" i="1"/>
  <c r="B1796" i="1"/>
  <c r="B2437" i="1"/>
  <c r="B3063" i="1"/>
  <c r="B2101" i="1"/>
  <c r="B395" i="1"/>
  <c r="B2619" i="1"/>
  <c r="B397" i="1"/>
  <c r="B2392" i="1"/>
  <c r="B29" i="1"/>
  <c r="B1781" i="1"/>
  <c r="B1523" i="1"/>
  <c r="B757" i="1"/>
  <c r="B2749" i="1"/>
  <c r="B1476" i="1"/>
  <c r="B2807" i="1"/>
  <c r="B1316" i="1"/>
  <c r="B1327" i="1"/>
  <c r="B2435" i="1"/>
  <c r="B1501" i="1"/>
  <c r="B3024" i="1"/>
  <c r="B3054" i="1"/>
  <c r="B1797" i="1"/>
  <c r="B1535" i="1"/>
  <c r="B1106" i="1"/>
  <c r="B2175" i="1"/>
  <c r="B398" i="1"/>
  <c r="B2722" i="1"/>
  <c r="B2862" i="1"/>
  <c r="B3060" i="1"/>
  <c r="B1996" i="1"/>
  <c r="B446" i="1"/>
  <c r="B1544" i="1"/>
  <c r="B3008" i="1"/>
  <c r="B652" i="1"/>
  <c r="B2401" i="1"/>
  <c r="B23" i="1"/>
  <c r="B2124" i="1"/>
  <c r="B2388" i="1"/>
  <c r="B2230" i="1"/>
  <c r="B105" i="1"/>
  <c r="B1916" i="1"/>
  <c r="B1422" i="1"/>
  <c r="B2741" i="1"/>
  <c r="B201" i="1"/>
  <c r="B1499" i="1"/>
  <c r="B2589" i="1"/>
  <c r="B1062" i="1"/>
  <c r="B1428" i="1"/>
  <c r="B2479" i="1"/>
  <c r="B2059" i="1"/>
  <c r="B1938" i="1"/>
  <c r="B1349" i="1"/>
  <c r="B2176" i="1"/>
  <c r="B1096" i="1"/>
  <c r="B1325" i="1"/>
  <c r="B417" i="1"/>
  <c r="B2407" i="1"/>
  <c r="B66" i="1"/>
  <c r="B1421" i="1"/>
  <c r="B1729" i="1"/>
  <c r="B2919" i="1"/>
  <c r="B2263" i="1"/>
  <c r="B1709" i="1"/>
  <c r="B332" i="1"/>
  <c r="B364" i="1"/>
  <c r="B1846" i="1"/>
  <c r="B2937" i="1"/>
  <c r="B2180" i="1"/>
  <c r="B58" i="1"/>
  <c r="B1427" i="1"/>
  <c r="B1235" i="1"/>
  <c r="B2213" i="1"/>
  <c r="B2259" i="1"/>
  <c r="B750" i="1"/>
  <c r="B1927" i="1"/>
  <c r="B297" i="1"/>
  <c r="B2454" i="1"/>
  <c r="B1723" i="1"/>
  <c r="B1245" i="1"/>
  <c r="B2762" i="1"/>
  <c r="B2265" i="1"/>
  <c r="B1405" i="1"/>
  <c r="B759" i="1"/>
  <c r="B928" i="1"/>
  <c r="B241" i="1"/>
  <c r="B1336" i="1"/>
  <c r="B1604" i="1"/>
  <c r="B2432" i="1"/>
  <c r="B2165" i="1"/>
  <c r="B2830" i="1"/>
  <c r="B428" i="1"/>
  <c r="B1545" i="1"/>
  <c r="B941" i="1"/>
  <c r="B2238" i="1"/>
  <c r="B2746" i="1"/>
  <c r="B269" i="1"/>
  <c r="B413" i="1"/>
  <c r="B265" i="1"/>
  <c r="B453" i="1"/>
  <c r="B882" i="1"/>
  <c r="B1145" i="1"/>
  <c r="B102" i="1"/>
  <c r="B2605" i="1"/>
  <c r="B406" i="1"/>
  <c r="B1756" i="1"/>
  <c r="B1113" i="1"/>
  <c r="B14" i="1"/>
  <c r="B2673" i="1"/>
  <c r="B3006" i="1"/>
  <c r="B1959" i="1"/>
  <c r="B2423" i="1"/>
  <c r="B818" i="1"/>
  <c r="B221" i="1"/>
  <c r="B906" i="1"/>
  <c r="B1028" i="1"/>
  <c r="B1248" i="1"/>
  <c r="B2337" i="1"/>
  <c r="B1142" i="1"/>
  <c r="B3029" i="1"/>
  <c r="B2776" i="1"/>
  <c r="B377" i="1"/>
  <c r="B704" i="1"/>
  <c r="B195" i="1"/>
  <c r="B815" i="1"/>
  <c r="B1348" i="1"/>
  <c r="B1251" i="1"/>
  <c r="B2949" i="1"/>
  <c r="B2481" i="1"/>
  <c r="B1503" i="1"/>
  <c r="B2721" i="1"/>
  <c r="B1224" i="1"/>
  <c r="B570" i="1"/>
  <c r="B1858" i="1"/>
  <c r="B2167" i="1"/>
  <c r="B2671" i="1"/>
  <c r="B1046" i="1"/>
  <c r="B1725" i="1"/>
  <c r="B468" i="1"/>
  <c r="B283" i="1"/>
  <c r="B475" i="1"/>
  <c r="B1053" i="1"/>
  <c r="B829" i="1"/>
  <c r="B746" i="1"/>
  <c r="B628" i="1"/>
  <c r="B2106" i="1"/>
  <c r="B2431" i="1"/>
  <c r="B1550" i="1"/>
  <c r="B1193" i="1"/>
  <c r="B2764" i="1"/>
  <c r="B2103" i="1"/>
  <c r="B357" i="1"/>
  <c r="B1868" i="1"/>
  <c r="B3033" i="1"/>
  <c r="B2086" i="1"/>
  <c r="B155" i="1"/>
  <c r="B483" i="1"/>
  <c r="B957" i="1"/>
  <c r="B2869" i="1"/>
  <c r="B2983" i="1"/>
  <c r="B1790" i="1"/>
  <c r="B1073" i="1"/>
  <c r="B592" i="1"/>
  <c r="B2725" i="1"/>
  <c r="B2773" i="1"/>
  <c r="B1943" i="1"/>
  <c r="B607" i="1"/>
  <c r="B1008" i="1"/>
  <c r="B127" i="1"/>
  <c r="B2796" i="1"/>
  <c r="B143" i="1"/>
  <c r="B797" i="1"/>
  <c r="B2602" i="1"/>
  <c r="B2561" i="1"/>
  <c r="B139" i="1"/>
  <c r="B431" i="1"/>
  <c r="B133" i="1"/>
  <c r="B3068" i="1"/>
  <c r="B1315" i="1"/>
  <c r="B654" i="1"/>
  <c r="B619" i="1"/>
  <c r="B1221" i="1"/>
  <c r="B3000" i="1"/>
  <c r="B140" i="1"/>
  <c r="B1556" i="1"/>
  <c r="B1445" i="1"/>
  <c r="B543" i="1"/>
  <c r="B615" i="1"/>
  <c r="B423" i="1"/>
  <c r="B344" i="1"/>
  <c r="B926" i="1"/>
  <c r="B2490" i="1"/>
  <c r="B354" i="1"/>
  <c r="B2172" i="1"/>
  <c r="B2608" i="1"/>
  <c r="B368" i="1"/>
  <c r="B342" i="1"/>
  <c r="B363" i="1"/>
  <c r="B621" i="1"/>
  <c r="B32" i="1"/>
  <c r="B1033" i="1"/>
  <c r="B94" i="1"/>
  <c r="B131" i="1"/>
  <c r="B625" i="1"/>
  <c r="B389" i="1"/>
  <c r="B614" i="1"/>
  <c r="B600" i="1"/>
  <c r="B96" i="1"/>
  <c r="B611" i="1"/>
  <c r="B148" i="1"/>
  <c r="B595" i="1"/>
  <c r="B115" i="1"/>
  <c r="B593" i="1"/>
  <c r="B795" i="1"/>
  <c r="B145" i="1"/>
  <c r="B770" i="1"/>
  <c r="B626" i="1"/>
  <c r="B351" i="1"/>
  <c r="B596" i="1"/>
  <c r="B343" i="1"/>
  <c r="B1051" i="1"/>
  <c r="B97" i="1"/>
  <c r="B612" i="1"/>
  <c r="B623" i="1"/>
  <c r="B693" i="1"/>
  <c r="B141" i="1"/>
  <c r="B610" i="1"/>
  <c r="B955" i="1"/>
  <c r="B606" i="1"/>
  <c r="B147" i="1"/>
  <c r="B95" i="1"/>
  <c r="B110" i="1"/>
  <c r="B598" i="1"/>
  <c r="B608" i="1"/>
  <c r="B107" i="1"/>
  <c r="B2514" i="1"/>
  <c r="B1035" i="1"/>
  <c r="B603" i="1"/>
  <c r="B763" i="1"/>
  <c r="B837" i="1"/>
  <c r="B604" i="1"/>
  <c r="B617" i="1"/>
  <c r="B1359" i="1"/>
  <c r="B2066" i="1"/>
  <c r="B3080" i="1"/>
  <c r="B1016" i="1"/>
  <c r="B3069" i="1"/>
  <c r="B1133" i="1"/>
  <c r="B3066" i="1"/>
  <c r="B547" i="1"/>
  <c r="B3071" i="1"/>
  <c r="B3002" i="1"/>
  <c r="B130" i="1"/>
  <c r="B3064" i="1"/>
  <c r="B2999" i="1"/>
  <c r="B573" i="1"/>
  <c r="B2365" i="1"/>
  <c r="B2202" i="1"/>
  <c r="B1995" i="1"/>
  <c r="B655" i="1"/>
  <c r="B491" i="1"/>
  <c r="B2063" i="1"/>
  <c r="B314" i="1"/>
  <c r="B1159" i="1"/>
  <c r="B2819" i="1"/>
  <c r="B1734" i="1"/>
  <c r="B4" i="1"/>
  <c r="B2297" i="1"/>
  <c r="B504" i="1"/>
  <c r="B2294" i="1"/>
  <c r="B2535" i="1"/>
  <c r="B842" i="1"/>
  <c r="B2282" i="1"/>
  <c r="B499" i="1"/>
  <c r="B2226" i="1"/>
  <c r="B448" i="1"/>
  <c r="B2614" i="1"/>
  <c r="B2616" i="1"/>
  <c r="B3049" i="1"/>
  <c r="B1401" i="1"/>
  <c r="B402" i="1"/>
  <c r="B2192" i="1"/>
  <c r="B460" i="1"/>
  <c r="B2250" i="1"/>
  <c r="B1762" i="1"/>
  <c r="B24" i="1"/>
  <c r="B1609" i="1"/>
  <c r="B1109" i="1"/>
  <c r="B2784" i="1"/>
  <c r="B565" i="1"/>
  <c r="B2361" i="1"/>
  <c r="B2841" i="1"/>
  <c r="B1619" i="1"/>
  <c r="B1165" i="1"/>
  <c r="B2942" i="1"/>
  <c r="B1275" i="1"/>
  <c r="B848" i="1"/>
  <c r="B2531" i="1"/>
  <c r="B1210" i="1"/>
  <c r="B2884" i="1"/>
  <c r="B1954" i="1"/>
  <c r="B1957" i="1"/>
  <c r="B1588" i="1"/>
  <c r="B1001" i="1"/>
  <c r="B2658" i="1"/>
  <c r="B1396" i="1"/>
  <c r="B3044" i="1"/>
  <c r="B346" i="1"/>
  <c r="B2131" i="1"/>
  <c r="B2668" i="1"/>
  <c r="B1002" i="1"/>
  <c r="B254" i="1"/>
  <c r="B250" i="1"/>
  <c r="B584" i="1"/>
  <c r="B2385" i="1"/>
  <c r="B1528" i="1"/>
  <c r="B886" i="1"/>
  <c r="B2564" i="1"/>
  <c r="B3007" i="1"/>
  <c r="B1372" i="1"/>
  <c r="B83" i="1"/>
  <c r="B1975" i="1"/>
  <c r="B2686" i="1"/>
  <c r="B1595" i="1"/>
  <c r="B1041" i="1"/>
  <c r="B1773" i="1"/>
  <c r="B49" i="1"/>
  <c r="B1261" i="1"/>
  <c r="B1254" i="1"/>
  <c r="B2121" i="1"/>
  <c r="B2132" i="1"/>
  <c r="B362" i="1"/>
  <c r="B2275" i="1"/>
  <c r="B492" i="1"/>
  <c r="B2638" i="1"/>
  <c r="B958" i="1"/>
  <c r="B8" i="1"/>
  <c r="B1740" i="1"/>
  <c r="B2506" i="1"/>
  <c r="B809" i="1"/>
  <c r="B722" i="1"/>
  <c r="B2674" i="1"/>
  <c r="B3009" i="1"/>
  <c r="B1375" i="1"/>
  <c r="B1068" i="1"/>
  <c r="B2384" i="1"/>
  <c r="B874" i="1"/>
  <c r="B2560" i="1"/>
  <c r="B211" i="1"/>
  <c r="B189" i="1"/>
  <c r="B1010" i="1"/>
  <c r="B2679" i="1"/>
  <c r="B1497" i="1"/>
  <c r="B450" i="1"/>
  <c r="B872" i="1"/>
  <c r="B2559" i="1"/>
  <c r="B2545" i="1"/>
  <c r="B877" i="1"/>
  <c r="B2194" i="1"/>
  <c r="B399" i="1"/>
  <c r="B2947" i="1"/>
  <c r="B1641" i="1"/>
  <c r="B235" i="1"/>
  <c r="B1979" i="1"/>
  <c r="B1461" i="1"/>
  <c r="B323" i="1"/>
  <c r="B2064" i="1"/>
  <c r="B2733" i="1"/>
  <c r="B734" i="1"/>
  <c r="B871" i="1"/>
  <c r="B2554" i="1"/>
  <c r="B1557" i="1"/>
  <c r="B2406" i="1"/>
  <c r="B590" i="1"/>
  <c r="B1579" i="1"/>
  <c r="B2622" i="1"/>
  <c r="B943" i="1"/>
  <c r="B1647" i="1"/>
  <c r="B1642" i="1"/>
  <c r="B2946" i="1"/>
  <c r="B2413" i="1"/>
  <c r="B597" i="1"/>
  <c r="B1757" i="1"/>
  <c r="B17" i="1"/>
  <c r="B2068" i="1"/>
  <c r="B317" i="1"/>
  <c r="B2736" i="1"/>
  <c r="B1034" i="1"/>
  <c r="B716" i="1"/>
  <c r="B2690" i="1"/>
  <c r="B1329" i="1"/>
  <c r="B2957" i="1"/>
  <c r="B782" i="1"/>
  <c r="B2452" i="1"/>
  <c r="B1805" i="1"/>
  <c r="B1813" i="1"/>
  <c r="B68" i="1"/>
  <c r="B1939" i="1"/>
  <c r="B185" i="1"/>
  <c r="B2048" i="1"/>
  <c r="B304" i="1"/>
  <c r="B918" i="1"/>
  <c r="B1565" i="1"/>
  <c r="B2593" i="1"/>
  <c r="B802" i="1"/>
  <c r="B1698" i="1"/>
  <c r="B636" i="1"/>
  <c r="B2438" i="1"/>
  <c r="B724" i="1"/>
  <c r="B718" i="1"/>
  <c r="B959" i="1"/>
  <c r="B2646" i="1"/>
  <c r="B2645" i="1"/>
  <c r="B2644" i="1"/>
  <c r="B966" i="1"/>
  <c r="B2642" i="1"/>
  <c r="B971" i="1"/>
  <c r="B964" i="1"/>
  <c r="B962" i="1"/>
  <c r="B977" i="1"/>
  <c r="B967" i="1"/>
  <c r="B2643" i="1"/>
  <c r="B974" i="1"/>
  <c r="B961" i="1"/>
  <c r="B973" i="1"/>
  <c r="B2640" i="1"/>
  <c r="B2639" i="1"/>
  <c r="B979" i="1"/>
  <c r="B1727" i="1"/>
  <c r="B776" i="1"/>
  <c r="B122" i="1"/>
  <c r="B1865" i="1"/>
  <c r="B1980" i="1"/>
  <c r="B237" i="1"/>
  <c r="B903" i="1"/>
  <c r="B2578" i="1"/>
  <c r="B2702" i="1"/>
  <c r="B1023" i="1"/>
  <c r="B1683" i="1"/>
  <c r="B36" i="1"/>
  <c r="B1793" i="1"/>
  <c r="B44" i="1"/>
  <c r="B569" i="1"/>
  <c r="B566" i="1"/>
  <c r="B1632" i="1"/>
  <c r="B1227" i="1"/>
  <c r="B2901" i="1"/>
  <c r="B2369" i="1"/>
  <c r="B572" i="1"/>
  <c r="B2047" i="1"/>
  <c r="B305" i="1"/>
  <c r="B2057" i="1"/>
  <c r="B309" i="1"/>
  <c r="B2019" i="1"/>
  <c r="B267" i="1"/>
  <c r="B222" i="1"/>
  <c r="B1981" i="1"/>
  <c r="B1906" i="1"/>
  <c r="B157" i="1"/>
  <c r="B2341" i="1"/>
  <c r="B1636" i="1"/>
  <c r="B1273" i="1"/>
  <c r="B2931" i="1"/>
  <c r="B2071" i="1"/>
  <c r="B2245" i="1"/>
  <c r="B2359" i="1"/>
  <c r="B560" i="1"/>
  <c r="B1252" i="1"/>
  <c r="B2900" i="1"/>
  <c r="B2030" i="1"/>
  <c r="B280" i="1"/>
  <c r="B1807" i="1"/>
  <c r="B62" i="1"/>
  <c r="B1430" i="1"/>
  <c r="B2482" i="1"/>
  <c r="B663" i="1"/>
  <c r="B679" i="1"/>
  <c r="B677" i="1"/>
  <c r="B662" i="1"/>
  <c r="B2772" i="1"/>
  <c r="B1784" i="1"/>
  <c r="B630" i="1"/>
  <c r="B602" i="1"/>
  <c r="B1988" i="1"/>
  <c r="B1682" i="1"/>
  <c r="B1898" i="1"/>
  <c r="B167" i="1"/>
  <c r="B330" i="1"/>
  <c r="B2079" i="1"/>
  <c r="B2524" i="1"/>
  <c r="B2525" i="1"/>
  <c r="B2606" i="1"/>
  <c r="B927" i="1"/>
  <c r="B1851" i="1"/>
  <c r="B1843" i="1"/>
  <c r="B3032" i="1"/>
  <c r="B240" i="1"/>
  <c r="B672" i="1"/>
  <c r="B681" i="1"/>
  <c r="B1614" i="1"/>
  <c r="B1140" i="1"/>
  <c r="B2913" i="1"/>
  <c r="B1249" i="1"/>
  <c r="B1684" i="1"/>
  <c r="B762" i="1"/>
  <c r="B1848" i="1"/>
  <c r="B1853" i="1"/>
  <c r="B106" i="1"/>
  <c r="B177" i="1"/>
  <c r="B1931" i="1"/>
  <c r="B2055" i="1"/>
  <c r="B299" i="1"/>
  <c r="B680" i="1"/>
  <c r="B683" i="1"/>
  <c r="B2863" i="1"/>
  <c r="B1173" i="1"/>
  <c r="B359" i="1"/>
  <c r="B350" i="1"/>
  <c r="B2897" i="1"/>
  <c r="B1222" i="1"/>
  <c r="B1576" i="1"/>
  <c r="B2613" i="1"/>
  <c r="B1402" i="1"/>
  <c r="B3050" i="1"/>
  <c r="B2566" i="1"/>
  <c r="B885" i="1"/>
  <c r="B2222" i="1"/>
  <c r="B442" i="1"/>
  <c r="B587" i="1"/>
  <c r="B2386" i="1"/>
  <c r="B2186" i="1"/>
  <c r="B405" i="1"/>
  <c r="B1458" i="1"/>
  <c r="B1963" i="1"/>
  <c r="B228" i="1"/>
  <c r="B2584" i="1"/>
  <c r="B902" i="1"/>
  <c r="B1024" i="1"/>
  <c r="B725" i="1"/>
  <c r="B2727" i="1"/>
  <c r="B1230" i="1"/>
  <c r="B2912" i="1"/>
  <c r="B2255" i="1"/>
  <c r="B1500" i="1"/>
  <c r="B2993" i="1"/>
  <c r="B2992" i="1"/>
  <c r="B1160" i="1"/>
  <c r="B2822" i="1"/>
  <c r="B313" i="1"/>
  <c r="B2062" i="1"/>
  <c r="B505" i="1"/>
  <c r="B2285" i="1"/>
  <c r="B2539" i="1"/>
  <c r="B855" i="1"/>
  <c r="B2289" i="1"/>
  <c r="B501" i="1"/>
  <c r="B2533" i="1"/>
  <c r="B849" i="1"/>
  <c r="B2538" i="1"/>
  <c r="B850" i="1"/>
  <c r="B215" i="1"/>
  <c r="B209" i="1"/>
  <c r="B1952" i="1"/>
  <c r="B1950" i="1"/>
  <c r="B2295" i="1"/>
  <c r="B509" i="1"/>
  <c r="B2296" i="1"/>
  <c r="B2892" i="1"/>
  <c r="B1211" i="1"/>
  <c r="B242" i="1"/>
  <c r="B1991" i="1"/>
  <c r="B876" i="1"/>
  <c r="B2550" i="1"/>
  <c r="B1743" i="1"/>
  <c r="B1741" i="1"/>
  <c r="B1742" i="1"/>
  <c r="B2557" i="1"/>
  <c r="B875" i="1"/>
  <c r="B408" i="1"/>
  <c r="B396" i="1"/>
  <c r="B1374" i="1"/>
  <c r="B3012" i="1"/>
  <c r="B2510" i="1"/>
  <c r="B822" i="1"/>
  <c r="B1186" i="1"/>
  <c r="B1622" i="1"/>
  <c r="B367" i="1"/>
  <c r="B345" i="1"/>
  <c r="B1239" i="1"/>
  <c r="B2907" i="1"/>
  <c r="B1226" i="1"/>
  <c r="B2948" i="1"/>
  <c r="B1330" i="1"/>
  <c r="B1407" i="1"/>
  <c r="B1708" i="1"/>
  <c r="B1738" i="1"/>
  <c r="B12" i="1"/>
  <c r="B2546" i="1"/>
  <c r="B868" i="1"/>
  <c r="B16" i="1"/>
  <c r="B1748" i="1"/>
  <c r="B2237" i="1"/>
  <c r="B457" i="1"/>
  <c r="B811" i="1"/>
  <c r="B2496" i="1"/>
  <c r="B2549" i="1"/>
  <c r="B861" i="1"/>
  <c r="B2404" i="1"/>
  <c r="B2414" i="1"/>
  <c r="B20" i="1"/>
  <c r="B1755" i="1"/>
  <c r="B1965" i="1"/>
  <c r="B230" i="1"/>
  <c r="B2583" i="1"/>
  <c r="B904" i="1"/>
  <c r="B2712" i="1"/>
  <c r="B2713" i="1"/>
  <c r="B1025" i="1"/>
  <c r="B727" i="1"/>
  <c r="B2501" i="1"/>
  <c r="B814" i="1"/>
  <c r="B1972" i="1"/>
  <c r="B1460" i="1"/>
  <c r="B2073" i="1"/>
  <c r="B321" i="1"/>
  <c r="B895" i="1"/>
  <c r="B2575" i="1"/>
  <c r="B2699" i="1"/>
  <c r="B2682" i="1"/>
  <c r="B1594" i="1"/>
  <c r="B1039" i="1"/>
  <c r="B1752" i="1"/>
  <c r="B1423" i="1"/>
  <c r="B37" i="1"/>
  <c r="B2069" i="1"/>
  <c r="B325" i="1"/>
  <c r="B2249" i="1"/>
  <c r="B470" i="1"/>
  <c r="B899" i="1"/>
  <c r="B2576" i="1"/>
  <c r="B2683" i="1"/>
  <c r="B721" i="1"/>
  <c r="B1136" i="1"/>
  <c r="B2788" i="1"/>
  <c r="B828" i="1"/>
  <c r="B2521" i="1"/>
  <c r="B275" i="1"/>
  <c r="B2126" i="1"/>
  <c r="B2110" i="1"/>
  <c r="B1478" i="1"/>
  <c r="B2444" i="1"/>
  <c r="B1538" i="1"/>
  <c r="B2609" i="1"/>
  <c r="B933" i="1"/>
  <c r="B187" i="1"/>
  <c r="B1940" i="1"/>
  <c r="B2089" i="1"/>
  <c r="B2080" i="1"/>
  <c r="B331" i="1"/>
  <c r="B1442" i="1"/>
  <c r="B138" i="1"/>
  <c r="B2599" i="1"/>
  <c r="B916" i="1"/>
  <c r="B2271" i="1"/>
  <c r="B489" i="1"/>
  <c r="B2871" i="1"/>
  <c r="B1200" i="1"/>
  <c r="B2853" i="1"/>
  <c r="B1185" i="1"/>
  <c r="B2828" i="1"/>
  <c r="B2829" i="1"/>
  <c r="B735" i="1"/>
  <c r="B2685" i="1"/>
  <c r="B57" i="1"/>
  <c r="B1776" i="1"/>
  <c r="B1246" i="1"/>
  <c r="B1242" i="1"/>
  <c r="B609" i="1"/>
  <c r="B1387" i="1"/>
  <c r="B1669" i="1"/>
  <c r="B3027" i="1"/>
  <c r="B2258" i="1"/>
  <c r="B574" i="1"/>
  <c r="B2445" i="1"/>
  <c r="B1533" i="1"/>
  <c r="B851" i="1"/>
  <c r="B836" i="1"/>
  <c r="B2527" i="1"/>
  <c r="B2348" i="1"/>
  <c r="B247" i="1"/>
  <c r="B545" i="1"/>
  <c r="B2338" i="1"/>
  <c r="B2694" i="1"/>
  <c r="B717" i="1"/>
  <c r="B2364" i="1"/>
  <c r="B567" i="1"/>
  <c r="B464" i="1"/>
  <c r="B2243" i="1"/>
  <c r="B301" i="1"/>
  <c r="B295" i="1"/>
  <c r="B1467" i="1"/>
  <c r="B1256" i="1"/>
  <c r="B2924" i="1"/>
  <c r="B1054" i="1"/>
  <c r="B2747" i="1"/>
  <c r="B2054" i="1"/>
  <c r="B308" i="1"/>
  <c r="B2484" i="1"/>
  <c r="B695" i="1"/>
  <c r="B2487" i="1"/>
  <c r="B2485" i="1"/>
  <c r="B694" i="1"/>
  <c r="B2474" i="1"/>
  <c r="B1272" i="1"/>
  <c r="B2939" i="1"/>
  <c r="B2794" i="1"/>
  <c r="B1124" i="1"/>
  <c r="B2917" i="1"/>
  <c r="B64" i="1"/>
  <c r="B2954" i="1"/>
  <c r="B1324" i="1"/>
  <c r="B1040" i="1"/>
  <c r="B2156" i="1"/>
  <c r="B2429" i="1"/>
  <c r="B1870" i="1"/>
  <c r="B92" i="1"/>
  <c r="B1104" i="1"/>
  <c r="B2777" i="1"/>
  <c r="B169" i="1"/>
  <c r="B1920" i="1"/>
  <c r="B2078" i="1"/>
  <c r="B335" i="1"/>
  <c r="B2594" i="1"/>
  <c r="B924" i="1"/>
  <c r="B1563" i="1"/>
  <c r="B1346" i="1"/>
  <c r="B1505" i="1"/>
  <c r="B1537" i="1"/>
  <c r="B653" i="1"/>
  <c r="B2446" i="1"/>
  <c r="B601" i="1"/>
  <c r="B627" i="1"/>
  <c r="B1335" i="1"/>
  <c r="B2962" i="1"/>
  <c r="B426" i="1"/>
  <c r="B1089" i="1"/>
  <c r="B575" i="1"/>
  <c r="B2366" i="1"/>
  <c r="B1811" i="1"/>
  <c r="B71" i="1"/>
  <c r="B2112" i="1"/>
  <c r="B2115" i="1"/>
  <c r="B2453" i="1"/>
  <c r="B635" i="1"/>
  <c r="B1839" i="1"/>
  <c r="B114" i="1"/>
  <c r="B1936" i="1"/>
  <c r="B179" i="1"/>
  <c r="B2654" i="1"/>
  <c r="B2166" i="1"/>
  <c r="B1785" i="1"/>
  <c r="B1100" i="1"/>
  <c r="B1103" i="1"/>
  <c r="B1094" i="1"/>
  <c r="B2789" i="1"/>
  <c r="B1951" i="1"/>
  <c r="B213" i="1"/>
  <c r="B2537" i="1"/>
  <c r="B856" i="1"/>
  <c r="B2890" i="1"/>
  <c r="B1212" i="1"/>
  <c r="B394" i="1"/>
  <c r="B2177" i="1"/>
  <c r="B559" i="1"/>
  <c r="B557" i="1"/>
  <c r="B2343" i="1"/>
  <c r="B1496" i="1"/>
  <c r="B435" i="1"/>
  <c r="B2353" i="1"/>
  <c r="B2354" i="1"/>
  <c r="B2159" i="1"/>
  <c r="B689" i="1"/>
  <c r="B259" i="1"/>
  <c r="B1998" i="1"/>
  <c r="B1934" i="1"/>
  <c r="B191" i="1"/>
  <c r="B1736" i="1"/>
  <c r="B5" i="1"/>
  <c r="B805" i="1"/>
  <c r="B2498" i="1"/>
  <c r="B2497" i="1"/>
  <c r="B3021" i="1"/>
  <c r="B3005" i="1"/>
  <c r="B231" i="1"/>
  <c r="B1968" i="1"/>
  <c r="B1459" i="1"/>
  <c r="B316" i="1"/>
  <c r="B2072" i="1"/>
  <c r="B2693" i="1"/>
  <c r="B711" i="1"/>
  <c r="B2696" i="1"/>
  <c r="B1238" i="1"/>
  <c r="B2910" i="1"/>
  <c r="B1651" i="1"/>
  <c r="B2953" i="1"/>
  <c r="B486" i="1"/>
  <c r="B2262" i="1"/>
  <c r="B443" i="1"/>
  <c r="B434" i="1"/>
  <c r="B2666" i="1"/>
  <c r="B997" i="1"/>
  <c r="B1522" i="1"/>
  <c r="B1520" i="1"/>
  <c r="B2349" i="1"/>
  <c r="B507" i="1"/>
  <c r="B2288" i="1"/>
  <c r="B1064" i="1"/>
  <c r="B2759" i="1"/>
  <c r="B1207" i="1"/>
  <c r="B2886" i="1"/>
  <c r="B381" i="1"/>
  <c r="B2144" i="1"/>
  <c r="B498" i="1"/>
  <c r="B2284" i="1"/>
  <c r="B858" i="1"/>
  <c r="B857" i="1"/>
  <c r="B2882" i="1"/>
  <c r="B1218" i="1"/>
  <c r="B121" i="1"/>
  <c r="B1829" i="1"/>
  <c r="B1187" i="1"/>
  <c r="B2836" i="1"/>
  <c r="B1618" i="1"/>
  <c r="B3" i="1"/>
  <c r="B1735" i="1"/>
  <c r="B1739" i="1"/>
  <c r="B10" i="1"/>
  <c r="B2548" i="1"/>
  <c r="B862" i="1"/>
  <c r="B2964" i="1"/>
  <c r="B2965" i="1"/>
  <c r="B403" i="1"/>
  <c r="B2190" i="1"/>
  <c r="B816" i="1"/>
  <c r="B2513" i="1"/>
  <c r="B2630" i="1"/>
  <c r="B944" i="1"/>
  <c r="B2903" i="1"/>
  <c r="B1250" i="1"/>
  <c r="B2603" i="1"/>
  <c r="B1564" i="1"/>
  <c r="B923" i="1"/>
  <c r="B2601" i="1"/>
  <c r="B2598" i="1"/>
  <c r="B1731" i="1"/>
  <c r="B751" i="1"/>
  <c r="B48" i="1"/>
  <c r="B1092" i="1"/>
  <c r="B2570" i="1"/>
  <c r="B2543" i="1"/>
  <c r="B190" i="1"/>
  <c r="B1935" i="1"/>
  <c r="B2504" i="1"/>
  <c r="B1548" i="1"/>
  <c r="B1370" i="1"/>
  <c r="B3004" i="1"/>
  <c r="B736" i="1"/>
  <c r="B728" i="1"/>
  <c r="B2680" i="1"/>
  <c r="B712" i="1"/>
  <c r="B2817" i="1"/>
  <c r="B2816" i="1"/>
  <c r="B869" i="1"/>
  <c r="B2562" i="1"/>
  <c r="B2024" i="1"/>
  <c r="B273" i="1"/>
  <c r="B1032" i="1"/>
  <c r="B2689" i="1"/>
  <c r="B740" i="1"/>
  <c r="B1591" i="1"/>
  <c r="B1767" i="1"/>
  <c r="B21" i="1"/>
  <c r="B1967" i="1"/>
  <c r="B1973" i="1"/>
  <c r="B2067" i="1"/>
  <c r="B322" i="1"/>
  <c r="B2074" i="1"/>
  <c r="B1592" i="1"/>
  <c r="B2726" i="1"/>
  <c r="B1045" i="1"/>
  <c r="B1593" i="1"/>
  <c r="B698" i="1"/>
  <c r="B2684" i="1"/>
  <c r="B1856" i="1"/>
  <c r="B117" i="1"/>
  <c r="B2628" i="1"/>
  <c r="B948" i="1"/>
  <c r="B1873" i="1"/>
  <c r="B1875" i="1"/>
  <c r="B328" i="1"/>
  <c r="B2076" i="1"/>
  <c r="B774" i="1"/>
  <c r="B1697" i="1"/>
  <c r="B2451" i="1"/>
  <c r="B2465" i="1"/>
  <c r="B651" i="1"/>
  <c r="B2873" i="1"/>
  <c r="B1198" i="1"/>
  <c r="B2799" i="1"/>
  <c r="B1132" i="1"/>
  <c r="B1695" i="1"/>
  <c r="B799" i="1"/>
  <c r="B227" i="1"/>
  <c r="B2197" i="1"/>
  <c r="B2669" i="1"/>
  <c r="B1586" i="1"/>
  <c r="B1782" i="1"/>
  <c r="B1791" i="1"/>
  <c r="B46" i="1"/>
  <c r="B1786" i="1"/>
  <c r="B52" i="1"/>
  <c r="B2719" i="1"/>
  <c r="B2718" i="1"/>
  <c r="B1030" i="1"/>
  <c r="B1017" i="1"/>
  <c r="B2706" i="1"/>
  <c r="B2872" i="1"/>
  <c r="B2858" i="1"/>
  <c r="B2458" i="1"/>
  <c r="B648" i="1"/>
  <c r="B1795" i="1"/>
  <c r="B59" i="1"/>
  <c r="B2377" i="1"/>
  <c r="B701" i="1"/>
  <c r="B646" i="1"/>
  <c r="B2447" i="1"/>
  <c r="B1536" i="1"/>
  <c r="B112" i="1"/>
  <c r="B1862" i="1"/>
  <c r="B1857" i="1"/>
  <c r="B197" i="1"/>
  <c r="B180" i="1"/>
  <c r="B1363" i="1"/>
  <c r="B2985" i="1"/>
  <c r="B315" i="1"/>
  <c r="B1473" i="1"/>
  <c r="B2581" i="1"/>
  <c r="B907" i="1"/>
  <c r="B1031" i="1"/>
  <c r="B715" i="1"/>
  <c r="B2688" i="1"/>
  <c r="B1583" i="1"/>
  <c r="B1110" i="1"/>
  <c r="B2951" i="1"/>
  <c r="B1652" i="1"/>
  <c r="B183" i="1"/>
  <c r="B1941" i="1"/>
  <c r="B765" i="1"/>
  <c r="B801" i="1"/>
  <c r="B2915" i="1"/>
  <c r="B1233" i="1"/>
  <c r="B1816" i="1"/>
  <c r="B1801" i="1"/>
  <c r="B2137" i="1"/>
  <c r="B1477" i="1"/>
  <c r="B338" i="1"/>
  <c r="B1333" i="1"/>
  <c r="B2960" i="1"/>
  <c r="B2982" i="1"/>
  <c r="B1355" i="1"/>
  <c r="B1905" i="1"/>
  <c r="B172" i="1"/>
  <c r="B2463" i="1"/>
  <c r="B539" i="1"/>
  <c r="B2332" i="1"/>
  <c r="B920" i="1"/>
  <c r="B1570" i="1"/>
  <c r="B2600" i="1"/>
  <c r="B1691" i="1"/>
  <c r="B787" i="1"/>
  <c r="B493" i="1"/>
  <c r="B2269" i="1"/>
  <c r="B2266" i="1"/>
  <c r="B2620" i="1"/>
  <c r="B451" i="1"/>
  <c r="B1944" i="1"/>
  <c r="B181" i="1"/>
  <c r="B2874" i="1"/>
  <c r="B1203" i="1"/>
  <c r="B1623" i="1"/>
  <c r="B1194" i="1"/>
  <c r="B1357" i="1"/>
  <c r="B2978" i="1"/>
  <c r="B1662" i="1"/>
  <c r="B292" i="1"/>
  <c r="B2025" i="1"/>
  <c r="B1678" i="1"/>
  <c r="B754" i="1"/>
  <c r="B637" i="1"/>
  <c r="B2468" i="1"/>
  <c r="B1861" i="1"/>
  <c r="B1850" i="1"/>
  <c r="B192" i="1"/>
  <c r="B1929" i="1"/>
  <c r="B2782" i="1"/>
  <c r="B2778" i="1"/>
  <c r="B2402" i="1"/>
  <c r="B585" i="1"/>
  <c r="B511" i="1"/>
  <c r="B2281" i="1"/>
  <c r="B2558" i="1"/>
  <c r="B853" i="1"/>
  <c r="B2891" i="1"/>
  <c r="B1214" i="1"/>
  <c r="B2154" i="1"/>
  <c r="B685" i="1"/>
  <c r="B2563" i="1"/>
  <c r="B873" i="1"/>
  <c r="B1526" i="1"/>
  <c r="B2373" i="1"/>
  <c r="B581" i="1"/>
  <c r="B2940" i="1"/>
  <c r="B1277" i="1"/>
  <c r="B878" i="1"/>
  <c r="B2555" i="1"/>
  <c r="B2493" i="1"/>
  <c r="B808" i="1"/>
  <c r="B2511" i="1"/>
  <c r="B2509" i="1"/>
  <c r="B2687" i="1"/>
  <c r="B720" i="1"/>
  <c r="B2695" i="1"/>
  <c r="B732" i="1"/>
  <c r="B2717" i="1"/>
  <c r="B2256" i="1"/>
  <c r="B373" i="1"/>
  <c r="B643" i="1"/>
  <c r="B2464" i="1"/>
  <c r="B1629" i="1"/>
  <c r="B63" i="1"/>
  <c r="B2902" i="1"/>
  <c r="B2909" i="1"/>
  <c r="B2916" i="1"/>
  <c r="B132" i="1"/>
  <c r="B137" i="1"/>
  <c r="B508" i="1"/>
  <c r="B2286" i="1"/>
  <c r="B1219" i="1"/>
  <c r="B2881" i="1"/>
  <c r="B1703" i="1"/>
  <c r="B2001" i="1"/>
  <c r="B1513" i="1"/>
  <c r="B218" i="1"/>
  <c r="B210" i="1"/>
  <c r="B2665" i="1"/>
  <c r="B990" i="1"/>
  <c r="B3047" i="1"/>
  <c r="B1395" i="1"/>
  <c r="B361" i="1"/>
  <c r="B2129" i="1"/>
  <c r="B372" i="1"/>
  <c r="B2866" i="1"/>
  <c r="B2844" i="1"/>
  <c r="B1418" i="1"/>
  <c r="B7" i="1"/>
  <c r="B1088" i="1"/>
  <c r="B2815" i="1"/>
  <c r="B2208" i="1"/>
  <c r="B410" i="1"/>
  <c r="B1489" i="1"/>
  <c r="B2210" i="1"/>
  <c r="B824" i="1"/>
  <c r="B2519" i="1"/>
  <c r="B954" i="1"/>
  <c r="B2631" i="1"/>
  <c r="B949" i="1"/>
  <c r="B1009" i="1"/>
  <c r="B1724" i="1"/>
  <c r="B158" i="1"/>
  <c r="B1902" i="1"/>
  <c r="B336" i="1"/>
  <c r="B2083" i="1"/>
  <c r="B2973" i="1"/>
  <c r="B2968" i="1"/>
  <c r="B1483" i="1"/>
  <c r="B2162" i="1"/>
  <c r="B2340" i="1"/>
  <c r="B549" i="1"/>
  <c r="B2306" i="1"/>
  <c r="B514" i="1"/>
  <c r="B1733" i="1"/>
  <c r="B2" i="1"/>
  <c r="B879" i="1"/>
  <c r="B2544" i="1"/>
  <c r="B272" i="1"/>
  <c r="B2015" i="1"/>
  <c r="B9" i="1"/>
  <c r="B1747" i="1"/>
  <c r="B2515" i="1"/>
  <c r="B2505" i="1"/>
  <c r="B812" i="1"/>
  <c r="B1376" i="1"/>
  <c r="B3010" i="1"/>
  <c r="B1554" i="1"/>
  <c r="B2512" i="1"/>
  <c r="B2729" i="1"/>
  <c r="B1019" i="1"/>
  <c r="B3001" i="1"/>
  <c r="B1665" i="1"/>
  <c r="B2994" i="1"/>
  <c r="B3015" i="1"/>
  <c r="B1378" i="1"/>
  <c r="B2516" i="1"/>
  <c r="B825" i="1"/>
  <c r="B419" i="1"/>
  <c r="B2209" i="1"/>
  <c r="B775" i="1"/>
  <c r="B1713" i="1"/>
  <c r="B1668" i="1"/>
  <c r="B3020" i="1"/>
  <c r="B150" i="1"/>
  <c r="B1446" i="1"/>
  <c r="B1915" i="1"/>
  <c r="B2591" i="1"/>
  <c r="B1572" i="1"/>
  <c r="B925" i="1"/>
  <c r="B383" i="1"/>
  <c r="B2143" i="1"/>
  <c r="B988" i="1"/>
  <c r="B2652" i="1"/>
  <c r="B1777" i="1"/>
  <c r="B1897" i="1"/>
  <c r="B2279" i="1"/>
  <c r="B495" i="1"/>
  <c r="B699" i="1"/>
  <c r="B700" i="1"/>
  <c r="B1155" i="1"/>
  <c r="B2825" i="1"/>
  <c r="B2200" i="1"/>
  <c r="B2205" i="1"/>
  <c r="B2217" i="1"/>
  <c r="B1328" i="1"/>
  <c r="B1646" i="1"/>
  <c r="B276" i="1"/>
  <c r="B2027" i="1"/>
  <c r="B1539" i="1"/>
  <c r="B642" i="1"/>
  <c r="B2877" i="1"/>
  <c r="B1202" i="1"/>
  <c r="B329" i="1"/>
  <c r="B320" i="1"/>
  <c r="B2580" i="1"/>
  <c r="B894" i="1"/>
  <c r="B697" i="1"/>
  <c r="B2735" i="1"/>
  <c r="B2950" i="1"/>
  <c r="B1322" i="1"/>
  <c r="B1798" i="1"/>
  <c r="B1794" i="1"/>
  <c r="B60" i="1"/>
  <c r="B3025" i="1"/>
  <c r="B1390" i="1"/>
  <c r="B1108" i="1"/>
  <c r="B1079" i="1"/>
  <c r="B1069" i="1"/>
  <c r="B1082" i="1"/>
  <c r="B1078" i="1"/>
  <c r="B1075" i="1"/>
  <c r="B1080" i="1"/>
  <c r="B1768" i="1"/>
  <c r="B279" i="1"/>
  <c r="B2029" i="1"/>
  <c r="B2587" i="1"/>
  <c r="B909" i="1"/>
  <c r="B326" i="1"/>
  <c r="B2081" i="1"/>
  <c r="B832" i="1"/>
  <c r="B831" i="1"/>
  <c r="B1552" i="1"/>
  <c r="B1413" i="1"/>
  <c r="B1716" i="1"/>
  <c r="B1831" i="1"/>
  <c r="B88" i="1"/>
  <c r="B2152" i="1"/>
  <c r="B2150" i="1"/>
  <c r="B1365" i="1"/>
  <c r="B2990" i="1"/>
  <c r="B719" i="1"/>
  <c r="B733" i="1"/>
  <c r="B229" i="1"/>
  <c r="B1970" i="1"/>
  <c r="B2440" i="1"/>
  <c r="B537" i="1"/>
  <c r="B2330" i="1"/>
  <c r="B291" i="1"/>
  <c r="B2032" i="1"/>
  <c r="B1130" i="1"/>
  <c r="B2636" i="1"/>
  <c r="B1199" i="1"/>
  <c r="B2870" i="1"/>
  <c r="B2979" i="1"/>
  <c r="B1350" i="1"/>
  <c r="B2146" i="1"/>
  <c r="B2145" i="1"/>
  <c r="B1383" i="1"/>
  <c r="B3023" i="1"/>
  <c r="B2595" i="1"/>
  <c r="B915" i="1"/>
  <c r="B1568" i="1"/>
  <c r="B1404" i="1"/>
  <c r="B747" i="1"/>
  <c r="B1982" i="1"/>
  <c r="B238" i="1"/>
  <c r="B2277" i="1"/>
  <c r="B488" i="1"/>
  <c r="B2443" i="1"/>
  <c r="B1534" i="1"/>
  <c r="B386" i="1"/>
  <c r="B1481" i="1"/>
  <c r="B380" i="1"/>
  <c r="B1480" i="1"/>
  <c r="B385" i="1"/>
  <c r="B2149" i="1"/>
  <c r="B2148" i="1"/>
  <c r="B986" i="1"/>
  <c r="B2651" i="1"/>
  <c r="B2532" i="1"/>
  <c r="B859" i="1"/>
  <c r="B2893" i="1"/>
  <c r="B1213" i="1"/>
  <c r="B78" i="1"/>
  <c r="B1817" i="1"/>
  <c r="B1989" i="1"/>
  <c r="B245" i="1"/>
  <c r="B87" i="1"/>
  <c r="B1833" i="1"/>
  <c r="B1438" i="1"/>
  <c r="B866" i="1"/>
  <c r="B2552" i="1"/>
  <c r="B15" i="1"/>
  <c r="B1745" i="1"/>
  <c r="B1158" i="1"/>
  <c r="B2818" i="1"/>
  <c r="B807" i="1"/>
  <c r="B2502" i="1"/>
  <c r="B101" i="1"/>
  <c r="B1838" i="1"/>
  <c r="B2198" i="1"/>
  <c r="B420" i="1"/>
  <c r="B2215" i="1"/>
  <c r="B834" i="1"/>
  <c r="B1549" i="1"/>
  <c r="B1918" i="1"/>
  <c r="B1917" i="1"/>
  <c r="B166" i="1"/>
  <c r="B2540" i="1"/>
  <c r="B843" i="1"/>
  <c r="B2412" i="1"/>
  <c r="B1527" i="1"/>
  <c r="B2840" i="1"/>
  <c r="B1166" i="1"/>
  <c r="B1620" i="1"/>
  <c r="B1946" i="1"/>
  <c r="B1945" i="1"/>
  <c r="B205" i="1"/>
  <c r="B1947" i="1"/>
  <c r="B1204" i="1"/>
  <c r="B1624" i="1"/>
  <c r="B2104" i="1"/>
  <c r="B347" i="1"/>
  <c r="B554" i="1"/>
  <c r="B2344" i="1"/>
  <c r="B527" i="1"/>
  <c r="B1511" i="1"/>
  <c r="B284" i="1"/>
  <c r="B2021" i="1"/>
  <c r="B827" i="1"/>
  <c r="B2503" i="1"/>
  <c r="B416" i="1"/>
  <c r="B1485" i="1"/>
  <c r="B2316" i="1"/>
  <c r="B523" i="1"/>
  <c r="B1912" i="1"/>
  <c r="B160" i="1"/>
  <c r="B571" i="1"/>
  <c r="B2368" i="1"/>
  <c r="B2987" i="1"/>
  <c r="B1343" i="1"/>
  <c r="B888" i="1"/>
  <c r="B2567" i="1"/>
  <c r="B1827" i="1"/>
  <c r="B79" i="1"/>
  <c r="B1825" i="1"/>
  <c r="B392" i="1"/>
  <c r="B2737" i="1"/>
  <c r="B512" i="1"/>
  <c r="B1514" i="1"/>
  <c r="B1472" i="1"/>
  <c r="B2060" i="1"/>
  <c r="B2627" i="1"/>
  <c r="B945" i="1"/>
  <c r="B1852" i="1"/>
  <c r="B109" i="1"/>
  <c r="B409" i="1"/>
  <c r="B2199" i="1"/>
  <c r="B274" i="1"/>
  <c r="B2016" i="1"/>
  <c r="B152" i="1"/>
  <c r="B1914" i="1"/>
  <c r="B2329" i="1"/>
  <c r="B536" i="1"/>
  <c r="B922" i="1"/>
  <c r="B1573" i="1"/>
  <c r="B2597" i="1"/>
  <c r="B2280" i="1"/>
  <c r="B496" i="1"/>
  <c r="B1661" i="1"/>
  <c r="B2976" i="1"/>
  <c r="B1268" i="1"/>
  <c r="B2927" i="1"/>
  <c r="B516" i="1"/>
  <c r="B2309" i="1"/>
  <c r="B3048" i="1"/>
  <c r="B3037" i="1"/>
  <c r="B953" i="1"/>
  <c r="B2629" i="1"/>
  <c r="B113" i="1"/>
  <c r="B1835" i="1"/>
  <c r="B1574" i="1"/>
  <c r="B913" i="1"/>
  <c r="B755" i="1"/>
  <c r="B1686" i="1"/>
  <c r="B2649" i="1"/>
  <c r="B982" i="1"/>
  <c r="B985" i="1"/>
  <c r="B50" i="1"/>
  <c r="B2420" i="1"/>
  <c r="B1971" i="1"/>
  <c r="B232" i="1"/>
  <c r="B118" i="1"/>
  <c r="B1844" i="1"/>
  <c r="B2028" i="1"/>
  <c r="B1466" i="1"/>
  <c r="B278" i="1"/>
  <c r="B2596" i="1"/>
  <c r="B908" i="1"/>
  <c r="B794" i="1"/>
  <c r="B1694" i="1"/>
  <c r="B74" i="1"/>
  <c r="B70" i="1"/>
  <c r="B2461" i="1"/>
  <c r="B1334" i="1"/>
  <c r="B2959" i="1"/>
  <c r="B1937" i="1"/>
  <c r="B1932" i="1"/>
  <c r="B188" i="1"/>
  <c r="B2980" i="1"/>
  <c r="B1354" i="1"/>
  <c r="B1382" i="1"/>
  <c r="B1126" i="1"/>
  <c r="B1060" i="1"/>
  <c r="B2744" i="1"/>
  <c r="B1384" i="1"/>
  <c r="B3022" i="1"/>
  <c r="B159" i="1"/>
  <c r="B1907" i="1"/>
  <c r="B1566" i="1"/>
  <c r="B2592" i="1"/>
  <c r="B914" i="1"/>
  <c r="B1403" i="1"/>
  <c r="B1705" i="1"/>
  <c r="B2270" i="1"/>
  <c r="B487" i="1"/>
  <c r="B2462" i="1"/>
  <c r="B633" i="1"/>
  <c r="B2647" i="1"/>
  <c r="B1587" i="1"/>
  <c r="B970" i="1"/>
  <c r="B743" i="1"/>
  <c r="B1083" i="1"/>
  <c r="B1071" i="1"/>
  <c r="B1072" i="1"/>
  <c r="B1769" i="1"/>
  <c r="B976" i="1"/>
  <c r="B2641" i="1"/>
  <c r="B981" i="1"/>
  <c r="B978" i="1"/>
  <c r="B975" i="1"/>
  <c r="B969" i="1"/>
  <c r="B2036" i="1"/>
  <c r="B1468" i="1"/>
  <c r="B521" i="1"/>
  <c r="B2319" i="1"/>
  <c r="B1408" i="1"/>
  <c r="B1732" i="1"/>
  <c r="B1925" i="1"/>
  <c r="B1452" i="1"/>
  <c r="B1612" i="1"/>
  <c r="B2798" i="1"/>
  <c r="B2879" i="1"/>
  <c r="B2868" i="1"/>
  <c r="B1197" i="1"/>
  <c r="B2052" i="1"/>
  <c r="B2147" i="1"/>
  <c r="B2151" i="1"/>
  <c r="B1778" i="1"/>
  <c r="B1606" i="1"/>
  <c r="B1105" i="1"/>
  <c r="B1780" i="1"/>
  <c r="B1085" i="1"/>
  <c r="B768" i="1"/>
  <c r="B767" i="1"/>
  <c r="B793" i="1"/>
  <c r="B785" i="1"/>
  <c r="B2372" i="1"/>
  <c r="B580" i="1"/>
  <c r="B1525" i="1"/>
  <c r="B2823" i="1"/>
  <c r="B1157" i="1"/>
  <c r="B1744" i="1"/>
  <c r="B11" i="1"/>
  <c r="B467" i="1"/>
  <c r="B2236" i="1"/>
  <c r="B456" i="1"/>
  <c r="B2663" i="1"/>
  <c r="B993" i="1"/>
  <c r="B2661" i="1"/>
  <c r="B3043" i="1"/>
  <c r="B1394" i="1"/>
  <c r="B558" i="1"/>
  <c r="B2342" i="1"/>
  <c r="B1151" i="1"/>
  <c r="B2811" i="1"/>
  <c r="B826" i="1"/>
  <c r="B2518" i="1"/>
  <c r="B951" i="1"/>
  <c r="B2626" i="1"/>
  <c r="B769" i="1"/>
  <c r="B1701" i="1"/>
  <c r="B1154" i="1"/>
  <c r="B2824" i="1"/>
  <c r="B1919" i="1"/>
  <c r="B168" i="1"/>
  <c r="B1118" i="1"/>
  <c r="B2077" i="1"/>
  <c r="B178" i="1"/>
  <c r="B146" i="1"/>
  <c r="B2292" i="1"/>
  <c r="B502" i="1"/>
  <c r="B2287" i="1"/>
  <c r="B1066" i="1"/>
  <c r="B2758" i="1"/>
  <c r="B2941" i="1"/>
  <c r="B1276" i="1"/>
  <c r="B935" i="1"/>
  <c r="B2612" i="1"/>
  <c r="B503" i="1"/>
  <c r="B1509" i="1"/>
  <c r="B2541" i="1"/>
  <c r="B840" i="1"/>
  <c r="B80" i="1"/>
  <c r="B1826" i="1"/>
  <c r="B891" i="1"/>
  <c r="B2573" i="1"/>
  <c r="B1303" i="1"/>
  <c r="B1287" i="1"/>
  <c r="B1371" i="1"/>
  <c r="B1666" i="1"/>
  <c r="B2499" i="1"/>
  <c r="B1547" i="1"/>
  <c r="B804" i="1"/>
  <c r="B1900" i="1"/>
  <c r="B162" i="1"/>
  <c r="B2466" i="1"/>
  <c r="B639" i="1"/>
  <c r="B650" i="1"/>
  <c r="B2460" i="1"/>
  <c r="B3052" i="1"/>
  <c r="B1400" i="1"/>
  <c r="B421" i="1"/>
  <c r="B2195" i="1"/>
  <c r="B2678" i="1"/>
  <c r="B1352" i="1"/>
  <c r="B1353" i="1"/>
  <c r="B1702" i="1"/>
  <c r="B2113" i="1"/>
  <c r="B444" i="1"/>
  <c r="B2227" i="1"/>
  <c r="B271" i="1"/>
  <c r="B2014" i="1"/>
  <c r="B2565" i="1"/>
  <c r="B889" i="1"/>
  <c r="B1639" i="1"/>
  <c r="B1298" i="1"/>
  <c r="B1859" i="1"/>
  <c r="B90" i="1"/>
  <c r="B883" i="1"/>
  <c r="B2569" i="1"/>
  <c r="B1872" i="1"/>
  <c r="B1439" i="1"/>
  <c r="B1720" i="1"/>
  <c r="B777" i="1"/>
  <c r="B510" i="1"/>
  <c r="B1012" i="1"/>
  <c r="B2517" i="1"/>
  <c r="B820" i="1"/>
  <c r="B2625" i="1"/>
  <c r="B946" i="1"/>
  <c r="B1766" i="1"/>
  <c r="B22" i="1"/>
  <c r="B2707" i="1"/>
  <c r="B708" i="1"/>
  <c r="B2742" i="1"/>
  <c r="B171" i="1"/>
  <c r="B1904" i="1"/>
  <c r="B156" i="1"/>
  <c r="B1410" i="1"/>
  <c r="B783" i="1"/>
  <c r="B1065" i="1"/>
  <c r="B1056" i="1"/>
  <c r="B2339" i="1"/>
  <c r="B548" i="1"/>
  <c r="B2260" i="1"/>
  <c r="B2254" i="1"/>
  <c r="B476" i="1"/>
  <c r="B1119" i="1"/>
  <c r="B2793" i="1"/>
  <c r="B1610" i="1"/>
  <c r="B75" i="1"/>
  <c r="B1815" i="1"/>
  <c r="B2056" i="1"/>
  <c r="B306" i="1"/>
  <c r="B2491" i="1"/>
  <c r="B2469" i="1"/>
  <c r="B2489" i="1"/>
  <c r="B2803" i="1"/>
  <c r="B1137" i="1"/>
  <c r="B2801" i="1"/>
  <c r="B2930" i="1"/>
  <c r="B1260" i="1"/>
  <c r="B1338" i="1"/>
  <c r="B1339" i="1"/>
  <c r="B1607" i="1"/>
  <c r="B1598" i="1"/>
  <c r="B1600" i="1"/>
  <c r="B1090" i="1"/>
  <c r="B1603" i="1"/>
  <c r="B1074" i="1"/>
  <c r="B1602" i="1"/>
  <c r="B1091" i="1"/>
  <c r="B1098" i="1"/>
  <c r="B1435" i="1"/>
  <c r="B1431" i="1"/>
  <c r="B806" i="1"/>
  <c r="B671" i="1"/>
  <c r="B670" i="1"/>
  <c r="B665" i="1"/>
  <c r="B669" i="1"/>
  <c r="B676" i="1"/>
  <c r="B675" i="1"/>
  <c r="B432" i="1"/>
  <c r="B2204" i="1"/>
  <c r="B2169" i="1"/>
  <c r="B2161" i="1"/>
  <c r="B2312" i="1"/>
  <c r="B524" i="1"/>
  <c r="B2820" i="1"/>
  <c r="B1156" i="1"/>
  <c r="B365" i="1"/>
  <c r="B1719" i="1"/>
  <c r="B2743" i="1"/>
  <c r="B2091" i="1"/>
  <c r="B2618" i="1"/>
  <c r="B440" i="1"/>
  <c r="B1577" i="1"/>
  <c r="B688" i="1"/>
  <c r="B2520" i="1"/>
  <c r="B823" i="1"/>
  <c r="B2724" i="1"/>
  <c r="B2709" i="1"/>
  <c r="B726" i="1"/>
  <c r="B723" i="1"/>
  <c r="B682" i="1"/>
  <c r="B658" i="1"/>
  <c r="B2459" i="1"/>
  <c r="B1049" i="1"/>
  <c r="B2745" i="1"/>
  <c r="B2075" i="1"/>
  <c r="B337" i="1"/>
  <c r="B1571" i="1"/>
  <c r="B921" i="1"/>
  <c r="B2173" i="1"/>
  <c r="B388" i="1"/>
  <c r="B387" i="1"/>
  <c r="B2650" i="1"/>
  <c r="B983" i="1"/>
  <c r="B1217" i="1"/>
  <c r="B2876" i="1"/>
  <c r="B2988" i="1"/>
  <c r="B1347" i="1"/>
  <c r="B379" i="1"/>
  <c r="B382" i="1"/>
  <c r="B738" i="1"/>
  <c r="B427" i="1"/>
  <c r="B530" i="1"/>
  <c r="B2315" i="1"/>
  <c r="B1908" i="1"/>
  <c r="B161" i="1"/>
  <c r="B2328" i="1"/>
  <c r="B535" i="1"/>
  <c r="B919" i="1"/>
  <c r="B2590" i="1"/>
  <c r="B1718" i="1"/>
  <c r="B764" i="1"/>
  <c r="B1451" i="1"/>
  <c r="B1924" i="1"/>
  <c r="B175" i="1"/>
  <c r="B490" i="1"/>
  <c r="B2272" i="1"/>
  <c r="B2634" i="1"/>
  <c r="B1131" i="1"/>
  <c r="B544" i="1"/>
  <c r="B2335" i="1"/>
  <c r="B1326" i="1"/>
  <c r="B2952" i="1"/>
  <c r="B2157" i="1"/>
  <c r="B1036" i="1"/>
  <c r="B640" i="1"/>
  <c r="B1532" i="1"/>
  <c r="B1802" i="1"/>
  <c r="B73" i="1"/>
  <c r="B546" i="1"/>
  <c r="B2334" i="1"/>
  <c r="B225" i="1"/>
  <c r="B1969" i="1"/>
  <c r="B1048" i="1"/>
  <c r="B2711" i="1"/>
  <c r="B2336" i="1"/>
  <c r="B2325" i="1"/>
  <c r="B1787" i="1"/>
  <c r="B53" i="1"/>
  <c r="B41" i="1"/>
  <c r="B1775" i="1"/>
  <c r="B968" i="1"/>
  <c r="B972" i="1"/>
  <c r="B963" i="1"/>
  <c r="B965" i="1"/>
  <c r="B2771" i="1"/>
  <c r="B2168" i="1"/>
  <c r="B517" i="1"/>
  <c r="B2303" i="1"/>
  <c r="B2155" i="1"/>
  <c r="B690" i="1"/>
  <c r="B1997" i="1"/>
  <c r="B2004" i="1"/>
  <c r="B1958" i="1"/>
  <c r="B203" i="1"/>
  <c r="B2231" i="1"/>
  <c r="B2219" i="1"/>
  <c r="B1397" i="1"/>
  <c r="B3040" i="1"/>
  <c r="B1223" i="1"/>
  <c r="B2898" i="1"/>
  <c r="B556" i="1"/>
  <c r="B2346" i="1"/>
  <c r="B2290" i="1"/>
  <c r="B500" i="1"/>
  <c r="B2883" i="1"/>
  <c r="B1208" i="1"/>
  <c r="B1302" i="1"/>
  <c r="B1286" i="1"/>
  <c r="B2308" i="1"/>
  <c r="B26" i="1"/>
  <c r="B2311" i="1"/>
  <c r="B522" i="1"/>
  <c r="B2012" i="1"/>
  <c r="B256" i="1"/>
  <c r="B454" i="1"/>
  <c r="B445" i="1"/>
  <c r="B2232" i="1"/>
  <c r="B998" i="1"/>
  <c r="B2656" i="1"/>
  <c r="B583" i="1"/>
  <c r="B577" i="1"/>
  <c r="B2376" i="1"/>
  <c r="B1004" i="1"/>
  <c r="B2667" i="1"/>
  <c r="B2374" i="1"/>
  <c r="B579" i="1"/>
  <c r="B991" i="1"/>
  <c r="B2670" i="1"/>
  <c r="B2842" i="1"/>
  <c r="B1164" i="1"/>
  <c r="B2293" i="1"/>
  <c r="B506" i="1"/>
  <c r="B2529" i="1"/>
  <c r="B846" i="1"/>
  <c r="B893" i="1"/>
  <c r="B2572" i="1"/>
  <c r="B3039" i="1"/>
  <c r="B391" i="1"/>
  <c r="B2582" i="1"/>
  <c r="B901" i="1"/>
  <c r="B2734" i="1"/>
  <c r="B2731" i="1"/>
  <c r="B2750" i="1"/>
  <c r="B2752" i="1"/>
  <c r="B1225" i="1"/>
  <c r="B1232" i="1"/>
  <c r="B2908" i="1"/>
  <c r="B1631" i="1"/>
  <c r="B1448" i="1"/>
  <c r="B1922" i="1"/>
  <c r="B1909" i="1"/>
  <c r="B164" i="1"/>
  <c r="B170" i="1"/>
  <c r="B69" i="1"/>
  <c r="B1810" i="1"/>
  <c r="B1800" i="1"/>
  <c r="B72" i="1"/>
  <c r="B634" i="1"/>
  <c r="B631" i="1"/>
  <c r="B870" i="1"/>
  <c r="B2553" i="1"/>
  <c r="B1615" i="1"/>
  <c r="B2808" i="1"/>
  <c r="B2189" i="1"/>
  <c r="B400" i="1"/>
  <c r="B2382" i="1"/>
  <c r="B588" i="1"/>
  <c r="B1425" i="1"/>
  <c r="B1754" i="1"/>
  <c r="B19" i="1"/>
  <c r="B438" i="1"/>
  <c r="B2225" i="1"/>
  <c r="B2547" i="1"/>
  <c r="B864" i="1"/>
  <c r="B1399" i="1"/>
  <c r="B3051" i="1"/>
  <c r="B2188" i="1"/>
  <c r="B407" i="1"/>
  <c r="B1830" i="1"/>
  <c r="B1819" i="1"/>
  <c r="B2714" i="1"/>
  <c r="B686" i="1"/>
  <c r="B270" i="1"/>
  <c r="B2020" i="1"/>
  <c r="B436" i="1"/>
  <c r="B439" i="1"/>
  <c r="B2615" i="1"/>
  <c r="B449" i="1"/>
  <c r="B1578" i="1"/>
  <c r="B1020" i="1"/>
  <c r="B1681" i="1"/>
  <c r="B1560" i="1"/>
  <c r="B892" i="1"/>
  <c r="B2574" i="1"/>
  <c r="B236" i="1"/>
  <c r="B2790" i="1"/>
  <c r="B741" i="1"/>
  <c r="B744" i="1"/>
  <c r="B2732" i="1"/>
  <c r="B2730" i="1"/>
  <c r="B2034" i="1"/>
  <c r="B282" i="1"/>
  <c r="B1342" i="1"/>
  <c r="B2974" i="1"/>
  <c r="B1659" i="1"/>
  <c r="B298" i="1"/>
  <c r="B2058" i="1"/>
  <c r="B666" i="1"/>
  <c r="B664" i="1"/>
  <c r="B2261" i="1"/>
  <c r="B1502" i="1"/>
  <c r="B1847" i="1"/>
  <c r="B1854" i="1"/>
  <c r="B108" i="1"/>
  <c r="B2098" i="1"/>
  <c r="B2092" i="1"/>
  <c r="B182" i="1"/>
  <c r="B1942" i="1"/>
  <c r="B2241" i="1"/>
  <c r="B1470" i="1"/>
  <c r="B303" i="1"/>
  <c r="B55" i="1"/>
  <c r="B42" i="1"/>
  <c r="B1676" i="1"/>
  <c r="B1677" i="1"/>
  <c r="B1115" i="1"/>
  <c r="B2094" i="1"/>
  <c r="B193" i="1"/>
  <c r="B1926" i="1"/>
  <c r="B2476" i="1"/>
  <c r="B2483" i="1"/>
  <c r="B2477" i="1"/>
  <c r="B1141" i="1"/>
  <c r="B1613" i="1"/>
  <c r="B710" i="1"/>
  <c r="B745" i="1"/>
  <c r="B739" i="1"/>
  <c r="B2715" i="1"/>
  <c r="B2710" i="1"/>
  <c r="B1022" i="1"/>
  <c r="B2708" i="1"/>
  <c r="B1021" i="1"/>
  <c r="B393" i="1"/>
  <c r="B713" i="1"/>
  <c r="B2314" i="1"/>
  <c r="B525" i="1"/>
  <c r="B2327" i="1"/>
  <c r="B538" i="1"/>
  <c r="B1673" i="1"/>
  <c r="B772" i="1"/>
  <c r="B2042" i="1"/>
  <c r="B296" i="1"/>
  <c r="B289" i="1"/>
  <c r="B2037" i="1"/>
  <c r="B2040" i="1"/>
  <c r="B1584" i="1"/>
  <c r="B2635" i="1"/>
  <c r="B1101" i="1"/>
  <c r="B1061" i="1"/>
  <c r="B1262" i="1"/>
  <c r="B2936" i="1"/>
  <c r="B103" i="1"/>
  <c r="B1841" i="1"/>
  <c r="B375" i="1"/>
  <c r="B352" i="1"/>
  <c r="B2313" i="1"/>
  <c r="B526" i="1"/>
  <c r="B339" i="1"/>
  <c r="B2133" i="1"/>
  <c r="B151" i="1"/>
  <c r="B1921" i="1"/>
  <c r="B1475" i="1"/>
  <c r="B327" i="1"/>
  <c r="B494" i="1"/>
  <c r="B2276" i="1"/>
  <c r="B984" i="1"/>
  <c r="B2653" i="1"/>
  <c r="B390" i="1"/>
  <c r="B116" i="1"/>
  <c r="B1910" i="1"/>
  <c r="B163" i="1"/>
  <c r="B2322" i="1"/>
  <c r="B2326" i="1"/>
  <c r="B531" i="1"/>
  <c r="B1892" i="1"/>
  <c r="B1886" i="1"/>
  <c r="B1264" i="1"/>
  <c r="B2934" i="1"/>
  <c r="B2928" i="1"/>
  <c r="B1637" i="1"/>
  <c r="B1265" i="1"/>
  <c r="B1076" i="1"/>
  <c r="B1077" i="1"/>
  <c r="B2246" i="1"/>
  <c r="B469" i="1"/>
  <c r="B1504" i="1"/>
  <c r="B2264" i="1"/>
  <c r="B3028" i="1"/>
  <c r="B1389" i="1"/>
  <c r="B1803" i="1"/>
  <c r="B67" i="1"/>
  <c r="B641" i="1"/>
  <c r="B2467" i="1"/>
  <c r="B2380" i="1"/>
  <c r="B1530" i="1"/>
  <c r="B1047" i="1"/>
  <c r="B1027" i="1"/>
  <c r="B1122" i="1"/>
  <c r="B2792" i="1"/>
  <c r="B1237" i="1"/>
  <c r="B2914" i="1"/>
  <c r="B2324" i="1"/>
  <c r="B1516" i="1"/>
  <c r="B1519" i="1"/>
  <c r="B2333" i="1"/>
  <c r="B542" i="1"/>
  <c r="B2408" i="1"/>
  <c r="B2424" i="1"/>
  <c r="B2935" i="1"/>
  <c r="B2926" i="1"/>
  <c r="B1638" i="1"/>
  <c r="B1266" i="1"/>
  <c r="B1267" i="1"/>
  <c r="B2855" i="1"/>
  <c r="B2847" i="1"/>
  <c r="B2845" i="1"/>
  <c r="B2846" i="1"/>
  <c r="B2850" i="1"/>
  <c r="B1178" i="1"/>
  <c r="B1179" i="1"/>
  <c r="B1177" i="1"/>
  <c r="B2848" i="1"/>
  <c r="B1176" i="1"/>
  <c r="B2857" i="1"/>
  <c r="B1174" i="1"/>
  <c r="B1175" i="1"/>
  <c r="B1180" i="1"/>
  <c r="B2856" i="1"/>
  <c r="B2852" i="1"/>
  <c r="B1818" i="1"/>
  <c r="B76" i="1"/>
  <c r="B77" i="1"/>
  <c r="B2617" i="1"/>
  <c r="B2611" i="1"/>
  <c r="B2843" i="1"/>
  <c r="B1162" i="1"/>
  <c r="B2677" i="1"/>
  <c r="B1707" i="1"/>
  <c r="B792" i="1"/>
  <c r="B86" i="1"/>
  <c r="B1437" i="1"/>
  <c r="B1832" i="1"/>
  <c r="B2109" i="1"/>
  <c r="B1949" i="1"/>
  <c r="B841" i="1"/>
  <c r="B2536" i="1"/>
  <c r="B1220" i="1"/>
  <c r="B2880" i="1"/>
  <c r="B2171" i="1"/>
  <c r="B1482" i="1"/>
  <c r="B2164" i="1"/>
  <c r="B2697" i="1"/>
  <c r="B691" i="1"/>
  <c r="B515" i="1"/>
  <c r="B1507" i="1"/>
  <c r="B2534" i="1"/>
  <c r="B854" i="1"/>
  <c r="B2885" i="1"/>
  <c r="B1205" i="1"/>
  <c r="B582" i="1"/>
  <c r="B2378" i="1"/>
  <c r="B887" i="1"/>
  <c r="B2571" i="1"/>
  <c r="B2895" i="1"/>
  <c r="B1628" i="1"/>
  <c r="B433" i="1"/>
  <c r="B1490" i="1"/>
  <c r="B2899" i="1"/>
  <c r="B1234" i="1"/>
  <c r="B135" i="1"/>
  <c r="B1913" i="1"/>
  <c r="B173" i="1"/>
  <c r="B1999" i="1"/>
  <c r="B1463" i="1"/>
  <c r="B2664" i="1"/>
  <c r="B1000" i="1"/>
  <c r="B212" i="1"/>
  <c r="B214" i="1"/>
  <c r="B989" i="1"/>
  <c r="B2657" i="1"/>
  <c r="B1955" i="1"/>
  <c r="B1956" i="1"/>
  <c r="B2659" i="1"/>
  <c r="B1003" i="1"/>
  <c r="B353" i="1"/>
  <c r="B2128" i="1"/>
  <c r="B2233" i="1"/>
  <c r="B441" i="1"/>
  <c r="B1559" i="1"/>
  <c r="B867" i="1"/>
  <c r="B2193" i="1"/>
  <c r="B401" i="1"/>
  <c r="B2358" i="1"/>
  <c r="B2351" i="1"/>
  <c r="B2307" i="1"/>
  <c r="B25" i="1"/>
  <c r="B2417" i="1"/>
  <c r="B2390" i="1"/>
  <c r="B529" i="1"/>
  <c r="B2310" i="1"/>
  <c r="B520" i="1"/>
  <c r="B2585" i="1"/>
  <c r="B900" i="1"/>
  <c r="B2698" i="1"/>
  <c r="B2728" i="1"/>
  <c r="B1042" i="1"/>
  <c r="B780" i="1"/>
  <c r="B752" i="1"/>
  <c r="B1540" i="1"/>
  <c r="B2450" i="1"/>
  <c r="B2995" i="1"/>
  <c r="B1664" i="1"/>
  <c r="B13" i="1"/>
  <c r="B1749" i="1"/>
  <c r="B2508" i="1"/>
  <c r="B813" i="1"/>
  <c r="B1385" i="1"/>
  <c r="B1380" i="1"/>
  <c r="B2305" i="1"/>
  <c r="B2299" i="1"/>
  <c r="B890" i="1"/>
  <c r="B2568" i="1"/>
  <c r="B730" i="1"/>
  <c r="B2681" i="1"/>
  <c r="B1014" i="1"/>
  <c r="B881" i="1"/>
  <c r="B2556" i="1"/>
  <c r="B186" i="1"/>
  <c r="B1911" i="1"/>
  <c r="B1424" i="1"/>
  <c r="B1750" i="1"/>
  <c r="B2070" i="1"/>
  <c r="B324" i="1"/>
  <c r="B2439" i="1"/>
  <c r="B2356" i="1"/>
  <c r="B2705" i="1"/>
  <c r="B729" i="1"/>
  <c r="B1985" i="1"/>
  <c r="B564" i="1"/>
  <c r="B1241" i="1"/>
  <c r="B2904" i="1"/>
  <c r="B2097" i="1"/>
  <c r="B2096" i="1"/>
  <c r="B1117" i="1"/>
  <c r="B2610" i="1"/>
  <c r="B934" i="1"/>
  <c r="B2046" i="1"/>
  <c r="B2044" i="1"/>
  <c r="B2473" i="1"/>
  <c r="B2475" i="1"/>
  <c r="B1783" i="1"/>
  <c r="B1495" i="1"/>
  <c r="B1493" i="1"/>
  <c r="B1494" i="1"/>
  <c r="B1849" i="1"/>
  <c r="B128" i="1"/>
  <c r="B2867" i="1"/>
  <c r="B1192" i="1"/>
  <c r="B1244" i="1"/>
  <c r="B1243" i="1"/>
  <c r="B249" i="1"/>
  <c r="B220" i="1"/>
  <c r="B384" i="1"/>
  <c r="B286" i="1"/>
  <c r="B1888" i="1"/>
  <c r="B1895" i="1"/>
  <c r="B300" i="1"/>
  <c r="B2051" i="1"/>
  <c r="B2471" i="1"/>
  <c r="B2486" i="1"/>
  <c r="B2472" i="1"/>
  <c r="B2933" i="1"/>
  <c r="B1270" i="1"/>
  <c r="B1864" i="1"/>
  <c r="B126" i="1"/>
  <c r="B2207" i="1"/>
  <c r="B414" i="1"/>
  <c r="B1901" i="1"/>
  <c r="B153" i="1"/>
  <c r="B2981" i="1"/>
  <c r="B2267" i="1"/>
  <c r="B485" i="1"/>
  <c r="B2268" i="1"/>
  <c r="B2775" i="1"/>
  <c r="B1067" i="1"/>
  <c r="B1899" i="1"/>
  <c r="B165" i="1"/>
  <c r="B2331" i="1"/>
  <c r="B534" i="1"/>
  <c r="B778" i="1"/>
  <c r="B1712" i="1"/>
  <c r="B479" i="1"/>
  <c r="B472" i="1"/>
  <c r="B2041" i="1"/>
  <c r="B290" i="1"/>
  <c r="B294" i="1"/>
  <c r="B2039" i="1"/>
  <c r="B2925" i="1"/>
  <c r="B1257" i="1"/>
  <c r="B660" i="1"/>
  <c r="B2478" i="1"/>
  <c r="B2470" i="1"/>
  <c r="B2480" i="1"/>
  <c r="B2488" i="1"/>
  <c r="B1139" i="1"/>
  <c r="B2800" i="1"/>
  <c r="B2774" i="1"/>
  <c r="B2770" i="1"/>
  <c r="B2781" i="1"/>
  <c r="B2768" i="1"/>
  <c r="B1183" i="1"/>
  <c r="B2851" i="1"/>
  <c r="B2849" i="1"/>
  <c r="B2854" i="1"/>
  <c r="B1184" i="1"/>
  <c r="B2588" i="1"/>
  <c r="B910" i="1"/>
  <c r="B2922" i="1"/>
  <c r="B1231" i="1"/>
  <c r="B3030" i="1"/>
  <c r="B3031" i="1"/>
  <c r="B334" i="1"/>
  <c r="B2082" i="1"/>
  <c r="B1414" i="1"/>
  <c r="B786" i="1"/>
  <c r="B1429" i="1"/>
  <c r="B1812" i="1"/>
  <c r="B61" i="1"/>
  <c r="B833" i="1"/>
  <c r="B1553" i="1"/>
  <c r="B310" i="1"/>
  <c r="B2049" i="1"/>
  <c r="B1542" i="1"/>
  <c r="B1541" i="1"/>
  <c r="B2362" i="1"/>
  <c r="B561" i="1"/>
  <c r="B2921" i="1"/>
  <c r="B1229" i="1"/>
  <c r="B1688" i="1"/>
  <c r="B800" i="1"/>
  <c r="B370" i="1"/>
  <c r="B2095" i="1"/>
  <c r="B302" i="1"/>
  <c r="B2053" i="1"/>
  <c r="B673" i="1"/>
  <c r="B661" i="1"/>
  <c r="B1274" i="1"/>
  <c r="B2938" i="1"/>
  <c r="B1181" i="1"/>
  <c r="B1182" i="1"/>
</calcChain>
</file>

<file path=xl/sharedStrings.xml><?xml version="1.0" encoding="utf-8"?>
<sst xmlns="http://schemas.openxmlformats.org/spreadsheetml/2006/main" count="55972" uniqueCount="8683">
  <si>
    <t>Nombre</t>
  </si>
  <si>
    <t>Fluidasa 600 mg x 10 Sobres Polvo Granulado Para Solución Oral</t>
  </si>
  <si>
    <t>Acemuk 100 mg/5 mL x 100 mL Polvo Para Jarabe</t>
  </si>
  <si>
    <t>Fluidasa 100 mg x 10 Sobres Polvo Granulado Para Solucion Oral en Sobres</t>
  </si>
  <si>
    <t>Aciclovir 200mg. Caja 24 Comp.</t>
  </si>
  <si>
    <t>Aciclovir 5% Crm. Pomo 5gr.</t>
  </si>
  <si>
    <t>Aciclovir 400mg. Caja 32 Comp.</t>
  </si>
  <si>
    <t>EUROVIR 400MG. CAJA 15 COMP.</t>
  </si>
  <si>
    <t>EUROVIR 5% CRM. POMO 5 GR.</t>
  </si>
  <si>
    <t>EUROVIR 800MG. CAJA 5 COMP.</t>
  </si>
  <si>
    <t>Vironida Forte 400 mg/5 mL x 100 mL Suspension Oral</t>
  </si>
  <si>
    <t>Eurovir 800 mg x 35 Comprimidos</t>
  </si>
  <si>
    <t>Eurovir 200 mg/5 mL x 100 mL Suspensión Oral</t>
  </si>
  <si>
    <t>Vironida 200 mg/5 mL x 100 mL Suspensión Oral</t>
  </si>
  <si>
    <t>Eurovir Forte 400 mg/5 mL x 100 mL Suspensión Oral</t>
  </si>
  <si>
    <t>Oftavir 3 % x 3,5 g Unguento Oftalmico</t>
  </si>
  <si>
    <t>Acido Acetilsalicilico 100 mg x 100 Comprimidos</t>
  </si>
  <si>
    <t>Aspirina 100 mg x 98 Comprimidos</t>
  </si>
  <si>
    <t>Cardioaspirina EC 100 mg x 20 Comprimidos Con Recubrimiento Entérico</t>
  </si>
  <si>
    <t>Cardioaspirina EC 325 mg x 30 Comprimidos Con Recubrimiento Entérico</t>
  </si>
  <si>
    <t>Cardioaspirina EC 100 mg x 50 Comprimidos Con Recubrimiento Entérico</t>
  </si>
  <si>
    <t>Aspirina 500 mg Adulto x 40 Comprimidos</t>
  </si>
  <si>
    <t>Cafiaspirina x 40 Comprimidos</t>
  </si>
  <si>
    <t>Aspirina 100 mg x 42 Comprimidos</t>
  </si>
  <si>
    <t>Nexium 20 mg x 28 Comprimidos Con Recubrimiento Entérico</t>
  </si>
  <si>
    <t>Nexium 40 mg x 28 Comprimidos Con Recubrimiento Entérico</t>
  </si>
  <si>
    <t>Aspirina 500 Mg Caja 100comp</t>
  </si>
  <si>
    <t>Tapsin M 30 Cap</t>
  </si>
  <si>
    <t>Trinomia 100/20/10mg. 28 Cap.</t>
  </si>
  <si>
    <t>Trinomia 100/20/2,5 Mg Caja 28 Cap.</t>
  </si>
  <si>
    <t>Trinomia 100/20/5 Mg. Caja  28cap.</t>
  </si>
  <si>
    <t>Coplavix 75 mg/100 mg x 28 Comprimidos Recubiertos</t>
  </si>
  <si>
    <t>Clotrombix 75 mg x 30 Comprimidos Recubiertos</t>
  </si>
  <si>
    <t>Iskimil 75 mg x 30 Comprimidos Recubiertos</t>
  </si>
  <si>
    <t>Bio Electro x 10 Comprimidos Recubiertos</t>
  </si>
  <si>
    <t>Tapsin M x 10 Comprimidos Recubiertos</t>
  </si>
  <si>
    <t>Disgren AAS 81 mg x 30 Comprimidos Con Recubrimiento Entérico</t>
  </si>
  <si>
    <t>Acido Folico 400 mcg x 100 Comprimidos</t>
  </si>
  <si>
    <t>Ferranem x 30 Capsulas Con Microgranulos De liberacion Prolongada</t>
  </si>
  <si>
    <t>Ferri FC x 30 Capsulas Con Granulos Recubiertos</t>
  </si>
  <si>
    <t>Ferranim x 30 Cápsulas Blandas</t>
  </si>
  <si>
    <t>Infor Coenzima Q10 x 30 Cápsulas Blandas</t>
  </si>
  <si>
    <t>Folifer x 60 Cápsulas Con Gránulos De Liberación Prolongada</t>
  </si>
  <si>
    <t>FOLACID 1MG. CAJA 30COMP.</t>
  </si>
  <si>
    <t>Miliser 5 mg x 30 Comprimidos</t>
  </si>
  <si>
    <t>Supradyn Prenatal x 30 Comprimidos Recubiertos</t>
  </si>
  <si>
    <t>Miliser 1 mg x 30 Comprimidos</t>
  </si>
  <si>
    <t>Regenesis Max x 30 Cápsulas Blandas</t>
  </si>
  <si>
    <t>Folisanin 1 mg x 30 Comprimidos</t>
  </si>
  <si>
    <t>Cheltin FC x 30 Comprimidos Recubiertos</t>
  </si>
  <si>
    <t>Globifer Forte Plus x 40 Comprimidos</t>
  </si>
  <si>
    <t>Regenesis x 30 Cápsulas Blandas</t>
  </si>
  <si>
    <t>Fersitol x 30 Sobres Polvo</t>
  </si>
  <si>
    <t>Hemofolic x 30 Cápsulas Blandas</t>
  </si>
  <si>
    <t>Infor x 30 Capsulas Blandas</t>
  </si>
  <si>
    <t>Folacid 5 mg x 30 Comprimidos</t>
  </si>
  <si>
    <t>Folisanin 5 mg x 30 Comprimidos</t>
  </si>
  <si>
    <t>Maltofer Fol Plus x 30 Comprimidos Recubiertos</t>
  </si>
  <si>
    <t>Tranexton 650 mg x 30 Comprimidos</t>
  </si>
  <si>
    <t>Espercil 500 mg x 20 Comprimidos Recubiertos</t>
  </si>
  <si>
    <t>Acido Valproico 500 mg x 30 Comprimidos Con Recubrimiento Entérico</t>
  </si>
  <si>
    <t>Acido Valproico 200 mg x 30 Comprimidos Con Recubrimiento Enterico</t>
  </si>
  <si>
    <t>Asicot 25 mg x 30 Comprimidos Recubiertos</t>
  </si>
  <si>
    <t>Asicot 100 mg x 30 Comprimidos Recubiertos</t>
  </si>
  <si>
    <t>Valcote 250 Mg. Caja 20 Comp. Rec.</t>
  </si>
  <si>
    <t>DEPAKENE 250MG. 25CAP. BLANDAS</t>
  </si>
  <si>
    <t>ATEMPERATOR 200MG. CAJA 30 COMP. REC.</t>
  </si>
  <si>
    <t>VALCOTE 500 MG. CAJA 50 COMP. REC.</t>
  </si>
  <si>
    <t>VALCOTE ER 250MG. CAJA 50 COMP. REC.</t>
  </si>
  <si>
    <t>ATEMPERATOR 375MG./ML. GTS. FCO. 25ML.</t>
  </si>
  <si>
    <t>ATEMPERATOR 400MG. CAJA 20 COMP. REC.</t>
  </si>
  <si>
    <t>Valcote 250 mg x 50 Comprimidos Con Recubierto Enterico</t>
  </si>
  <si>
    <t>Depakene 250 mg/5 mL x 120 mL Jarabe</t>
  </si>
  <si>
    <t>Alopurinol 100 mg x 20 Comprimidos</t>
  </si>
  <si>
    <t>Alopurinol 300 mg x 20 Comprimidos</t>
  </si>
  <si>
    <t>Alprazolam 0,5 mg x 30 Comprimidos</t>
  </si>
  <si>
    <t>Adax 0.50mg. Caja 30 Comp</t>
  </si>
  <si>
    <t>Adax 1mg. Caja 30 Comp.</t>
  </si>
  <si>
    <t>Ambroxol Clorhidrato Infantil 15 mg/5 mL x 100 mL Jarabe</t>
  </si>
  <si>
    <t>Ambroxol Clorhidrato Adulto 30 mg/5 mL x 100 mL Jarabe</t>
  </si>
  <si>
    <t>Broncot 7.5mg/Ml. Gts. Fco. 30ml.</t>
  </si>
  <si>
    <t>Broncot GFT 15 mg/5 mL x 120 mL Jarabe</t>
  </si>
  <si>
    <t>Bisolvon Adultos 8 mg/5 mL x 120 mL Jarabe</t>
  </si>
  <si>
    <t>Muxol Pediatrico 15 mg/5 mL x 100 mL Jarabe</t>
  </si>
  <si>
    <t>Muxol Adulto 30 mg/5 mL x 100 mL Jarabe</t>
  </si>
  <si>
    <t>Amitriptilina 25 mg x 100 Comprimidos Recubiertos</t>
  </si>
  <si>
    <t>Amitriptilina Clorhidrato 25 mg x 24 Comprimidos Recubiertos</t>
  </si>
  <si>
    <t>Antalin 5/12,5 mg x 30 Comprimidos Recubiertos</t>
  </si>
  <si>
    <t>Amlodipino 10mg.Caja 30 Comp</t>
  </si>
  <si>
    <t>Amlodipino 5 mg x 60 Comprimidos</t>
  </si>
  <si>
    <t>Amlodipino 5 mg x 30 Comprimidos</t>
  </si>
  <si>
    <t>Valaxam 80/5 Comp X 30 Comp</t>
  </si>
  <si>
    <t>Iltuxam 40/10 Mg Caja 28comp Rec</t>
  </si>
  <si>
    <t>Iltuxam 40/5 Mg Caja 28comp Rec</t>
  </si>
  <si>
    <t>Iltuxam 20/5 Mg Caja 28comp Rec</t>
  </si>
  <si>
    <t>Amlipros 10/40 Mg Caja 30 Comp Rec</t>
  </si>
  <si>
    <t>Amlipros 5/40 Mg Caja 30 Comp Rec</t>
  </si>
  <si>
    <t>Coveram 10mg/10mg Caja 30 Comp.</t>
  </si>
  <si>
    <t>Coveram 5mg/5mg Caja 30 Comp.</t>
  </si>
  <si>
    <t>Coveram 10mg/5mg Caja 30 Comp.</t>
  </si>
  <si>
    <t>AMPINO 10MG. CAJA 30COMP.</t>
  </si>
  <si>
    <t>EUROCOR  AM 5/5 CAJA 35 COMP. REC.</t>
  </si>
  <si>
    <t>AMPINO 5 MG. CAJA 30 COMP.</t>
  </si>
  <si>
    <t>CONCOR AM 5/5MG. CAJA 30COMP.</t>
  </si>
  <si>
    <t>CONCOR AM 5/10MG. CAJA 30COMP.</t>
  </si>
  <si>
    <t>Exforge 5 mg/80 mg x 28 Comprimidos Recubiertos</t>
  </si>
  <si>
    <t>Aprovasc 300 mg/5 mg x 28 Comprimidos Recubiertos</t>
  </si>
  <si>
    <t>Exforge 5 mg/160 mg x 28 Comprimidos Recubiertos</t>
  </si>
  <si>
    <t>Norvasc 5 mg x 30 Comprimidos</t>
  </si>
  <si>
    <t>Oltan Amlo 40 mg/10 mg x 30 Comprimidos Recubiertos</t>
  </si>
  <si>
    <t>Micardis Amlo 80 mg/5 mg x 28 Comprimidos</t>
  </si>
  <si>
    <t>Exforge 10 mg/160 mg x 28 Comprimidos Recubiertos</t>
  </si>
  <si>
    <t>Amplex 10 mg/160 mg x 30 Comprimidos Recubiertos</t>
  </si>
  <si>
    <t>Amplex 5 mg/160 mg x 30 Comprimidos Recubiertos</t>
  </si>
  <si>
    <t>Oltan Amlo 40 mg/5 mg x 30 Comprimidos Recubiertos</t>
  </si>
  <si>
    <t>Valaxam D 160 mg/5 mg/12,5 mg x 30 Comprimidos Recubiertos</t>
  </si>
  <si>
    <t>Norvasc 5 mg x 60 Comprimidos</t>
  </si>
  <si>
    <t>Micardis Amlo 80 mg/10 mg x 28 Comprimidos</t>
  </si>
  <si>
    <t>Exforge D 10 mg/320 mg/25 mg x 28 Comprimidos Recubiertos</t>
  </si>
  <si>
    <t>Exforge 5 mg/160 mg x 56 Comprimidos Recubiertos</t>
  </si>
  <si>
    <t>Valaxam 160 mg/5 mg x 30 Comprimidos Recubiertos</t>
  </si>
  <si>
    <t>Exforge 5 mg/320 mg x 28 Comprimidos Recubiertos</t>
  </si>
  <si>
    <t>Exforge 5 mg/320 mg x 56 Comprimidos Recubiertos</t>
  </si>
  <si>
    <t>Exforge 10 mg/160 mg x 56 Comprimidos Recubiertos</t>
  </si>
  <si>
    <t>Exforge D 5/160/12,5 x 28 Comprimidos Recubiertos</t>
  </si>
  <si>
    <t>Norvasc 10 mg x 30 Comprimidos</t>
  </si>
  <si>
    <t>Exforge D 10 mg/160 mg/12,5 mg x 28 Comprimidos Recubiertos</t>
  </si>
  <si>
    <t>Exforge 10 mg/320 mg x 28 Comprimidos Recubiertos</t>
  </si>
  <si>
    <t>Exforge 5 mg/80 mg x 56 Comprimidos Recubiertos</t>
  </si>
  <si>
    <t>Amoxicilina 875 mg + Acido Clavulanico 125 mg x 14 Comprimidos Recubiertos</t>
  </si>
  <si>
    <t>Augmentin Bid 875 mg/125 mg x 20 Comprimidos Recubiertos</t>
  </si>
  <si>
    <t>Clavinex Duo Forte 800 mg/57mg/5 mL x 35 mL Polvo para Suspensión Oral con Solvente</t>
  </si>
  <si>
    <t>Maximox 400 mg/57 mg x 70 mL Polvo Para Suspensión Oral Con Solvente</t>
  </si>
  <si>
    <t>Clavam Duo 875 mg/125 mg x 14 Comprimidos Recubiertos</t>
  </si>
  <si>
    <t>Ambilan Bid Forte 800 mg/57 mg x 90 mL Polvo Para Suspensión Oral</t>
  </si>
  <si>
    <t>Maximox 875 mg/125 mg x 14 Comprimidos Recubiertos</t>
  </si>
  <si>
    <t>Clavinex Duo Forte 800 mg/57 mg x 70 mL Polvo Para Suspensión Oral</t>
  </si>
  <si>
    <t>Clavam Duo 875 mg/125 mg x 20 Comprimidos Recubiertos</t>
  </si>
  <si>
    <t>Ambilan Bid 400 mg/57 mg x 70 mL Polvo Para Suspensión Oral</t>
  </si>
  <si>
    <t>Maximox 875 mg/125 mg x 20 Comprimidos Recubiertos</t>
  </si>
  <si>
    <t>Clavinex 250 mg/62,5 mg/5 mL x 60 mL Polvo Para Suspensión Oral</t>
  </si>
  <si>
    <t>Clavoxilina BID 875 mg/125 mg x 14 Comprimidos Recubiertos</t>
  </si>
  <si>
    <t>Clavam Duo 400 mg/57 mg/5 mL x 70 mL Polvo para Suspensión Oral</t>
  </si>
  <si>
    <t>Clavinex Duo CD 875 mg/125 mg x 14 Comprimidos Dispersables</t>
  </si>
  <si>
    <t>Ambilan Bid 875 mg/125 mg x 20 Comprimidos Dispersables</t>
  </si>
  <si>
    <t>Clavinex Duo x 70 mL Polvo Para Suspensión Oral</t>
  </si>
  <si>
    <t>Clavinex Duo CD 875 mg/125 mg x 20 Comprimidos Dispersables</t>
  </si>
  <si>
    <t>Ambilan Bid 875 mg/125 mg x 14 Comprimidos Dispersables</t>
  </si>
  <si>
    <t>Amoxicilina 500 Mg.Caja 21 Comp</t>
  </si>
  <si>
    <t>Amoxicilina 750 mg x 10 Comprimidos</t>
  </si>
  <si>
    <t>Amoxicilina 500 mg/5 mL x 60 mL Polvo Para Suspensión Oral</t>
  </si>
  <si>
    <t>Amoxicilina 250 mg/5 mL x 60 mL Polvo Para Suspension Oral</t>
  </si>
  <si>
    <t>Amoxicilina 500 mg x 6 Cápsulas</t>
  </si>
  <si>
    <t>Amoxicilina 500 mg + Acido Clavulanico 125 mg x 20 Comprimidos</t>
  </si>
  <si>
    <t>Clavinex Duo 80/114mg. Susp. Fco. 35ml.</t>
  </si>
  <si>
    <t>NOVAMOX CAJA 1G X 20COMP DISP</t>
  </si>
  <si>
    <t>AMOBIOTIC 500MG/5ML POLV SUSP FCO.120ML.</t>
  </si>
  <si>
    <t>Novamox 1 g x 14 Comprimidos Dispersables</t>
  </si>
  <si>
    <t>Amoval 250 mg/5 mL x 100 mL Polvo Para Suspensión Oral</t>
  </si>
  <si>
    <t>Amobiotic BID 1000 mg/5 mL x 90 mL Polvo para Suspensión Oral con Solvente</t>
  </si>
  <si>
    <t>Amoval Duo 400 mg/5mL x 70 mL Polvo Para Suspensión Oral</t>
  </si>
  <si>
    <t>Amoval 750 mg x 21 Comprimidos Recubiertos</t>
  </si>
  <si>
    <t>Amoval 1 g x 20 Comprimidos Dispersables</t>
  </si>
  <si>
    <t>Amoval Duo 800 mg/5 mL x 70 mL Polvo Para Suspensión Oral</t>
  </si>
  <si>
    <t>Amoval 500 mg x 21 Comprimidos Recubiertos</t>
  </si>
  <si>
    <t>Amoval Duo 1000 mg/5 mL x 50 mL Polvo Para Suspensión Oral Con Solvente</t>
  </si>
  <si>
    <t>Optamox 875 mg x 14 Comprimidos Recubiertos</t>
  </si>
  <si>
    <t>Amobiotic 1 g x 20 Comprimidos Dispersables</t>
  </si>
  <si>
    <t>Amoval 500 mg/5 mL x 100 mL Polvo Para Suspensión Oral Con Solvente</t>
  </si>
  <si>
    <t>Amoval Duo 800 mg/5 mL x 35 mL Polvo Para Suspension Oral</t>
  </si>
  <si>
    <t>Amobiotic 1 g x 14 Comprimidos Dispersables</t>
  </si>
  <si>
    <t>Optamox 875 mg x 21 Comprimidos Recubiertos</t>
  </si>
  <si>
    <t>Amoval 1 g x 14 Comprimidos Dispersables</t>
  </si>
  <si>
    <t>Amoval Duo 1000 mg/5 mL x 90 mL Polvo Para Suspensión Oral Con Solvente</t>
  </si>
  <si>
    <t>Atenolol 100 mg x 20 Comprimidos</t>
  </si>
  <si>
    <t>Atenolol 50 mg x 20 Comprimidos</t>
  </si>
  <si>
    <t>Atorvastatina 40 mg x 30 Comprimidos Recubiertos</t>
  </si>
  <si>
    <t>Atorvastatina 10 mg x 30 Comprimidos Recubiertos</t>
  </si>
  <si>
    <t>Atorvastatina 20 mg x 30 Comprimidos Recubiertos</t>
  </si>
  <si>
    <t>Lipitor 20 mg x 60 Comprimidos Recubiertos</t>
  </si>
  <si>
    <t>Lipitor 20 mg x 90 Comprimidos Recubiertos</t>
  </si>
  <si>
    <t>Lipitor 10 mg x 30 Comprimidos Recubiertos</t>
  </si>
  <si>
    <t>Lipitor 10 mg x 60 Comprimidos Recubiertos</t>
  </si>
  <si>
    <t>Lipitor 20 mg x 30 Comprimidos Recubiertos</t>
  </si>
  <si>
    <t>Lipitor 40 mg x 30 Comprimidos Recubiertos</t>
  </si>
  <si>
    <t>Lipox 80 mg x 30 Comprimidos Recubiertos</t>
  </si>
  <si>
    <t>Lipitor 80 mg x 30 Comprimido Recubiertos</t>
  </si>
  <si>
    <t>LIPOTEN 40 MG 28COMP</t>
  </si>
  <si>
    <t>COLMIBE 40MG/10MG CAJA 30COMP</t>
  </si>
  <si>
    <t>COLMIBE 10MG/10MG CAJA 30COMP</t>
  </si>
  <si>
    <t>COLMIBE 20MG/10MG CAJA 30COMP</t>
  </si>
  <si>
    <t>LIPOTEN 80 MG 28COMP</t>
  </si>
  <si>
    <t>HIPOLIXAN 10MG. CAJA 30 COMP.</t>
  </si>
  <si>
    <t>LOWDEN 20MG. 60 COMP. REC.</t>
  </si>
  <si>
    <t>LOWDEN 40MG. CAJA 30 COMP.</t>
  </si>
  <si>
    <t>LOWDEN 20MG. CAJA 30 COMP.</t>
  </si>
  <si>
    <t>LOWDEN 10MG. CAJA 30 COMP.</t>
  </si>
  <si>
    <t>Lowden 10 mg x 60 Comprimidos Recubiertos</t>
  </si>
  <si>
    <t>Liptruzet 10 mg/20 mg x 30 Comprimidos Recubiertos</t>
  </si>
  <si>
    <t>Lopid 900 mg x 30 Comprimidos Recubiertos</t>
  </si>
  <si>
    <t>Ezetrol 10 mg x 30 Comprimidos</t>
  </si>
  <si>
    <t>Hipolixan 40 mg x 30 Comprimidos Recubiertos</t>
  </si>
  <si>
    <t>Azitromicina 200 mg/5 mL x 30 mL Polvo Para Suspension Oral</t>
  </si>
  <si>
    <t>Azitromicina 500 mg x 3 Comprimidos Recubiertos</t>
  </si>
  <si>
    <t>Azitromicina 500 mg x 6 Comprimidos Recubiertos</t>
  </si>
  <si>
    <t>Ricilina 500 mg x 6 Comprimidos Recubiertos</t>
  </si>
  <si>
    <t>Azydrop 1,43% 6vial</t>
  </si>
  <si>
    <t>AZITROM 500 MG CD 6</t>
  </si>
  <si>
    <t>Azitrom Forte 400 mg/5 mL x 20 mL Polvo para Suspensión Oral con Solvente</t>
  </si>
  <si>
    <t>Trex Forte 400 mg/5 mL x 20 mL Polvo Para Suspensión Oral Con Solvente</t>
  </si>
  <si>
    <t>Trex 500 mg x 3 Comprimidos Recubiertos</t>
  </si>
  <si>
    <t>Trex 200 mg/5 mL x 30 mL Polvo Para Suspensión Oral</t>
  </si>
  <si>
    <t>Azitrom 200 mg/5 mL x 30 mL Polvo para Suspensión Oral con Solvente</t>
  </si>
  <si>
    <t>Trex 200 mg/5 mL x 15 mL Polvo Para Suspensión Oral Con Solvente</t>
  </si>
  <si>
    <t>Azitrom Forte 400 mg/5 mL x 30 mL Polvo Para Suspensión Oral Con Solvente</t>
  </si>
  <si>
    <t>Azimit 500 mg x 6 Comprimidos Recubiertos</t>
  </si>
  <si>
    <t>Trex 500 mg x 6 Comprimidos Recubiertos</t>
  </si>
  <si>
    <t>Trex Forte 400 mg/5 mL x 30 mL Polvo para Suspensión Oral con Solvente</t>
  </si>
  <si>
    <t>Bekunis x 45 Grageas</t>
  </si>
  <si>
    <t>EUROCOR-D 2,5/6,25 MG CAJA 35 COMP.REC</t>
  </si>
  <si>
    <t>EUROCOR 1,25MG.CAJA 14COMP.REC.</t>
  </si>
  <si>
    <t>Ziac 5,0 x 30 Comprimidos Recubiertos</t>
  </si>
  <si>
    <t>Concor 1,25 mg x 14 Comprimidos Recubiertos</t>
  </si>
  <si>
    <t>Eurocor D 5 mg/6,25 mg x 35 Comprimidos Recubiertos</t>
  </si>
  <si>
    <t>Corentel H 5 mg/6,25 mg x 30 Comprimidos Recubiertos</t>
  </si>
  <si>
    <t>Eurocor 10 mg x 35 Comprimidos Recubiertos</t>
  </si>
  <si>
    <t>Eurocor 2,5 mg x 35 Comprimidos Recubiertos</t>
  </si>
  <si>
    <t>Bisopril 1,25 mg x 30 Comprimidos Recubiertos</t>
  </si>
  <si>
    <t>Ziac 2,5 x 30 Comprimidos Recubiertos</t>
  </si>
  <si>
    <t>Eurocor 5 mg x 35 Comprimidos Recubiertos</t>
  </si>
  <si>
    <t>Corentel 2,5 mg x 30 Comprimidos Recubiertos</t>
  </si>
  <si>
    <t>Corentel 5 mg x 30 Comprimidos Recubiertos</t>
  </si>
  <si>
    <t>Concor 10 mg x 28 Comprimidos Recubiertos</t>
  </si>
  <si>
    <t>Concor 5 mg x 28 Comprimidos Recubiertos</t>
  </si>
  <si>
    <t>Bisopril 5 mg x 30 Comprimidos Recubiertos</t>
  </si>
  <si>
    <t>Concor 2,5 mg x 28 Comprimidos Recubiertos</t>
  </si>
  <si>
    <t>Bisopril 2,5 mg x 30 Comprimidos Recubiertos</t>
  </si>
  <si>
    <t>Bladuril 200 mg x 20 Comprimidos Recubiertos</t>
  </si>
  <si>
    <t>Brexotide LF 250 mcg /25 mcg x 120 Dosis Aerosol Para Inhalacion</t>
  </si>
  <si>
    <t>Brexotide LF 125 mcg /25 mcg x 120 Dosis Aerosol Para Inhalacion</t>
  </si>
  <si>
    <t>Brexotide LF 50 mcg /25 mcg x 120 Dosis Aerosol Para Inhalacion</t>
  </si>
  <si>
    <t>Ipratropio Bromuro 0,025 % x 20 mL Solución Para Inhalacion</t>
  </si>
  <si>
    <t>Iprasynt Aerosol Para Inhalaci¿N 20 Mcg</t>
  </si>
  <si>
    <t>Atrovent 0,03 % x 15 mL Solucion Nasal En Spray</t>
  </si>
  <si>
    <t>Aerotrop 20 mcg/Dosis x 250 Dosis Aerosol Para Inhalación</t>
  </si>
  <si>
    <t>Berodual Solución x 20 mL Solución Para Inhalación</t>
  </si>
  <si>
    <t>Berodual HFA x 200 Dosis Solución En Aerosol Para Inhalación</t>
  </si>
  <si>
    <t>Atrovent 0,025 % x 20 mL Solución Para Inhalación</t>
  </si>
  <si>
    <t>Atrovent HFA 20 mcg/Dosis x 200 Dosis Solución En Aerosol Para Inhalación</t>
  </si>
  <si>
    <t>Budesynt Aerosol Para Inhalaci¿N 200mcg</t>
  </si>
  <si>
    <t>Forbuden 160_4,5 mcg x 60 Capsulas Polvo para Inhalacion</t>
  </si>
  <si>
    <t>Symbicort Turbuhaler 160 mcg-4,5 mcg /Dosis x 120 Dosis Polvo Para Inhalacion Bucal</t>
  </si>
  <si>
    <t>Neumocort HFA 200 mcg/dosis x 200 Dosis Aerosol Para Inhalación</t>
  </si>
  <si>
    <t>Symbicort Turbuhaler 320 mcg/9 mcg x 60 Dosis Polvo Para Inhalacion</t>
  </si>
  <si>
    <t>Duoresp Spiromax x 120 Dosis Polvo Para Inhalación</t>
  </si>
  <si>
    <t>Bronlival EH 160/4,5 mcg/dosis x 120 Dosis Polvo para Inhalación</t>
  </si>
  <si>
    <t>Vannair PMDI 160/4,5 mcg x 120 Dosis Suspensión para Inhalación Oral</t>
  </si>
  <si>
    <t>Duoresp Spiromax 320 mcg/9 mcg x 60 Dosis Polvo Para Inhalación</t>
  </si>
  <si>
    <t>Budenofalk 3 mg x 100 Cápsulas Con Gránulos Gastroresistentes</t>
  </si>
  <si>
    <t>Neumocort plus 160 mg/4,5 mg x 150 dosis Aerosol Para Inhalación</t>
  </si>
  <si>
    <t>Budasmal SF 200 mcg/Dosis x 200 Dosis Aerosol Para Inhalación Oral</t>
  </si>
  <si>
    <t>Vannair PMDI 80/4,5 mcg x 120 Dosis Suspensión para Inhalación Oral</t>
  </si>
  <si>
    <t>Bronlival Easyhaler 320 mcg/9 mcg/ Dosis x 60 Dosis Polvo Para Inhalación</t>
  </si>
  <si>
    <t>Aerovial 200 mcg x 200 Dosis Aerosol Para Inhalacion</t>
  </si>
  <si>
    <t>Rino-B Aqua 100 mcg/Dosis x 100 Dosis Suspensión Nasal Para Nebulizacion</t>
  </si>
  <si>
    <t>Blox-D 8 mg/12,5 mg x 30 Comprimidos</t>
  </si>
  <si>
    <t>Atacand 16 mg x 30 Comprimidos</t>
  </si>
  <si>
    <t>Blox D 16/12,5 mg x 30 Comprimidos</t>
  </si>
  <si>
    <t>Blox 8 mg x 30 Comprimidos</t>
  </si>
  <si>
    <t>Atacand 8 mg x 30 Comprimidos</t>
  </si>
  <si>
    <t>Blox 32 mg x 30 Comprimidos</t>
  </si>
  <si>
    <t>Bilaten D 16 mg/12,5 mg x 30 Comprimidos</t>
  </si>
  <si>
    <t>Atacand Plus 16 mg/12,5 mg x 30 Comprimidos</t>
  </si>
  <si>
    <t>Blox-D 32 mg/12,5 mg x 30 Comprimidos</t>
  </si>
  <si>
    <t>Blox 16 mg x 30 Comprimidos</t>
  </si>
  <si>
    <t>CEFADROXILO 250MG/5ML SUSP. FCO. 60ML.</t>
  </si>
  <si>
    <t>Cefadroxilo 500 mg x 8 Cápsulas</t>
  </si>
  <si>
    <t>Adroxef Polvo P/Susp.250mg./5ml. 100ml.</t>
  </si>
  <si>
    <t>Adroxef 500 mg/5 mL x 100 mL Polvo Para Suspensión Oral</t>
  </si>
  <si>
    <t>Acantex 1 g IV x 1 Vial Polvo Para Solución Inyectable Con Solvente</t>
  </si>
  <si>
    <t>Acantex 1 g IM x 1 Vial Polvo Para Solucion Inyectable Con Solvente</t>
  </si>
  <si>
    <t>Celecoxib 200 mg x 10 Cápsulas</t>
  </si>
  <si>
    <t>Coxel 200 Mg Caja 10cap</t>
  </si>
  <si>
    <t>ARTREXIB 200 MG CAJA 30CAP</t>
  </si>
  <si>
    <t>COXEL 200 MG CAJA 30CAP</t>
  </si>
  <si>
    <t>Valdyne  200mg Caja 10 Cap</t>
  </si>
  <si>
    <t>Valdyne 200mg  Caja 30 Cap</t>
  </si>
  <si>
    <t>Argium 200 mg x 30 Capsulas</t>
  </si>
  <si>
    <t>Capsure 200 mg x 10 Cápsulas</t>
  </si>
  <si>
    <t>Capsure 200 mg x 30 Cápsulas</t>
  </si>
  <si>
    <t>Celedox 200 mg x 10 Cápsulas</t>
  </si>
  <si>
    <t>Gesix 200 mg x 30 Cápsulas</t>
  </si>
  <si>
    <t>Gesix 200 mg x 10 Cápsulas</t>
  </si>
  <si>
    <t>Celebra 200 mg x 30 Cápsulas</t>
  </si>
  <si>
    <t>Artrexib 200 mg x 10 Cápsulas</t>
  </si>
  <si>
    <t>Celebra 200 mg x 10 Cápsulas</t>
  </si>
  <si>
    <t>Ciclobenzaprina 10 mg x 20 Comprimidos Recubiertos</t>
  </si>
  <si>
    <t>FIBROX XR 10MG 20 COMPRIMIDOS REC.LP</t>
  </si>
  <si>
    <t>FIBROX XR 20MG. CAJA 20 COMP. REC.LP</t>
  </si>
  <si>
    <t>MIO-RELAX 10MG. CAJA 10 COMP. REC.</t>
  </si>
  <si>
    <t>Tensiomax 10 mg x 20 Comprimidos Recubiertos</t>
  </si>
  <si>
    <t>MIO-RELAX 10MG. CAJA 20 COMP. REC.</t>
  </si>
  <si>
    <t>IPHSAFLEX 5MG 20COMP REC</t>
  </si>
  <si>
    <t>Tensodox 10 mg x 10 Comprimidos Recubiertos</t>
  </si>
  <si>
    <t>Tensodox 10 mg x 20 Comprimidos Recubiertos</t>
  </si>
  <si>
    <t>Reflexan 5 mg x 20 Comprimidos Recubiertos</t>
  </si>
  <si>
    <t>Reflexan 10 mg x 10 Comprimidos Recubiertos</t>
  </si>
  <si>
    <t>Tensodox 5 mg x 20 Comprimidos Recubiertos</t>
  </si>
  <si>
    <t>Tensodox XR 10 mg x 20 Comprimidos Recubiertos De Liberacion Prolongada</t>
  </si>
  <si>
    <t>Reflexan 10 mg x 20 Comprimidos Recubiertos</t>
  </si>
  <si>
    <t>Apetrol x 120 mL Jarabe</t>
  </si>
  <si>
    <t>CITALOPRAM 20MG. CAJA 30 COMP.</t>
  </si>
  <si>
    <t>Cipramil 20 mg x 28 Comprimidos Recubiertos</t>
  </si>
  <si>
    <t>Grifoclobam 10mg.Caja 20 Comp.</t>
  </si>
  <si>
    <t>Clobetasol 0.05% Ugto. Pomo 25 Gr.</t>
  </si>
  <si>
    <t>DERMOVATE 0.5% LOC. FCO. 25ML. CAPILAR</t>
  </si>
  <si>
    <t>Dermovate 0,05% x 30 g Crema Tópica</t>
  </si>
  <si>
    <t>Dermovate 0,05% x 30 g Pomada Topica</t>
  </si>
  <si>
    <t>XINDER ESPUMA TOPICA 0,05% FCO. 60 GR.</t>
  </si>
  <si>
    <t>CLODAVAN 0,05% CRM. POMO 30GR.</t>
  </si>
  <si>
    <t>Balsan 0,05 % x 30 g Crema Tópica</t>
  </si>
  <si>
    <t>Xinder 0,05 % x 45 g Crema Dérmica</t>
  </si>
  <si>
    <t>Clob-X 0,05 % x 125 mL Shampoo</t>
  </si>
  <si>
    <t>Xinder 0,05 % x 40 mL Loción Capilar</t>
  </si>
  <si>
    <t>Xinder 0,05% Ugto Pomo 25gr.</t>
  </si>
  <si>
    <t>Clonazepam 0,5 mg x 30 Comprimidos</t>
  </si>
  <si>
    <t>Clonazepam 2 mg x 30 Comprimidos</t>
  </si>
  <si>
    <t>Neuryl 0.5mg. Caja 30 Comp.</t>
  </si>
  <si>
    <t>Clonex Cd 1,0mg. Caja 30 Comp.</t>
  </si>
  <si>
    <t>Valpax 1 Mg. Caja 30 Comp.</t>
  </si>
  <si>
    <t>Clozanil 2mg. Caja 30 Comp.</t>
  </si>
  <si>
    <t>Clonex Cd 2,0mg. Caja 30 Comp.</t>
  </si>
  <si>
    <t>Clonex Cd 0.5mg. Caja 30 Comp.</t>
  </si>
  <si>
    <t>Clozanil 0.5mg. Caja 30 Comp</t>
  </si>
  <si>
    <t>Valpax 0,5 mg x 30 Comprimidos</t>
  </si>
  <si>
    <t>Valpax 2 mg x 30 Comprimidos</t>
  </si>
  <si>
    <t>Neuryl 2 mg x 30 Comprimidos</t>
  </si>
  <si>
    <t>Clorfenamina Maleato 4 mg x 20 Comprimidos</t>
  </si>
  <si>
    <t>Trio-Val Sacht Dia Y Noche Caja 3 Sob</t>
  </si>
  <si>
    <t>Tapsin Nocturno Caja 12 Comp.Displ.</t>
  </si>
  <si>
    <t>Prodel 4 mg x 20 Comprimidos</t>
  </si>
  <si>
    <t>Flemex JAT Forte x 120 mL Jarabe</t>
  </si>
  <si>
    <t>Trio-Val x 10 Comprimidos Recubiertos</t>
  </si>
  <si>
    <t>Tusigen 2/30/10 mg/5 mL x 120 mL Jarabe</t>
  </si>
  <si>
    <t>Trio-Val x 100 mL Suspensión Oral</t>
  </si>
  <si>
    <t>Nastizol x 28 Comprimidos Recubiertos</t>
  </si>
  <si>
    <t>Nastizol x 120 mL Jarabe</t>
  </si>
  <si>
    <t>Trio-Val x 15 mL Suspensión Oral Para Gotas</t>
  </si>
  <si>
    <t>Nastigrip Dia Noche x 18 Comprimidos</t>
  </si>
  <si>
    <t>Nastizol x 15 mL Solución Oral Para Gotas</t>
  </si>
  <si>
    <t>Triofeno x 20 Comprimidos Recubiertos</t>
  </si>
  <si>
    <t>Nastizol Dia-Noche x 18 Comprimidos</t>
  </si>
  <si>
    <t>Duoval x 120 mL Jarabe</t>
  </si>
  <si>
    <t>Bequium x 120 mL Jarabe</t>
  </si>
  <si>
    <t>Vick Griptotal 24/7 DN x 9 Comprimidos Recubiertos</t>
  </si>
  <si>
    <t>Piretanyl x 20 Comprimidos</t>
  </si>
  <si>
    <t>Cotibin Día Y Noche x 21 Comprimidos Recubiertos</t>
  </si>
  <si>
    <t>Nastizol Compositum x 100 mL Jarabe</t>
  </si>
  <si>
    <t>Nastizol Compositum x 15 mL Solución Oral Para Gotas</t>
  </si>
  <si>
    <t>Tapsin Instaflu DN x 18 Comprimidos</t>
  </si>
  <si>
    <t>Nastul Compuesto x 100 mL Jarabe</t>
  </si>
  <si>
    <t>Niofen Cold Hbp x 10 Comprimidos Recubiertos</t>
  </si>
  <si>
    <t>Codetol PM Adulto x 120 mL Jarabe</t>
  </si>
  <si>
    <t>Prodel-B x 30 Comprimidos</t>
  </si>
  <si>
    <t>Nastul x 15 mL Solución Oral Para Gotas</t>
  </si>
  <si>
    <t>Extosen x 100 mL Jarabe</t>
  </si>
  <si>
    <t>Nastul Compuesto x 10 Comprimidos Recubiertos</t>
  </si>
  <si>
    <t>Codetol PM x 120 mL Jarabe</t>
  </si>
  <si>
    <t>Duoval x 15 mL Solución Oral Para Gotas</t>
  </si>
  <si>
    <t>Prodel-B x 120 mL Jarabe</t>
  </si>
  <si>
    <t>Cefalmin x 10 Comprimidos Recubiertos</t>
  </si>
  <si>
    <t>Rinoven x 28 Comprimidos Recubiertos</t>
  </si>
  <si>
    <t>Nastizol Compositum x 10 Comprimidos Recubiertos</t>
  </si>
  <si>
    <t>Prodel 2 mg/5 mL x 120 mL Jarabe</t>
  </si>
  <si>
    <t>Trio-Val Dia Y Noche x 20 Comprimidos Recubiertos</t>
  </si>
  <si>
    <t>Nastul Dia-Noche x 20 Comprimidos Recubiertos</t>
  </si>
  <si>
    <t>Oralgene Pasta Dental Gel x 60 g</t>
  </si>
  <si>
    <t>Perio-Aid Enjuague Bucal Tratamiento x 500 mL</t>
  </si>
  <si>
    <t>Perio-Aid Enjuague Bucal Mantenimiento Fresco x 500 mL</t>
  </si>
  <si>
    <t>Vick Freshmel Propoleo x 12 Comprimidos</t>
  </si>
  <si>
    <t>AB Antitusivo x 12 Comprimidos Masticables</t>
  </si>
  <si>
    <t>Perio-Aid Enjuague Bucal Mantenimiento Fresco x 150 mL</t>
  </si>
  <si>
    <t>AB 5 mg Antiseptico Bucal x 12 Comprimidos Masticables</t>
  </si>
  <si>
    <t>Perio-Aid Enjuague Bucal Tratamiento x 150 mL</t>
  </si>
  <si>
    <t>Fresh Mel 5 mg Miel Limon x 12 Comprimidos</t>
  </si>
  <si>
    <t>Fresh Mel Menta Fresca 5 mg x 12 Comprimidos</t>
  </si>
  <si>
    <t>Oralgene 0,12 % Colutorio x 500 mL</t>
  </si>
  <si>
    <t>Oralgene 0,12 % Colutorio x 120 mL</t>
  </si>
  <si>
    <t>Galvus Met 50 mg/850 mg x 56 Comprimidos Recubiertos</t>
  </si>
  <si>
    <t>Galvus Met 50 mg/1000 mg x 56 Comprimidos Recubiertos</t>
  </si>
  <si>
    <t>Galvus Met 50 mg/1000 mg x 28 Comprimidos Recubiertos</t>
  </si>
  <si>
    <t>Galvus Met 50 mg/850 mg x 28 Comprimidos Recubiertos</t>
  </si>
  <si>
    <t>Glafornil XR 500 mg x 30 Comprimidos De Liberación Prolongada</t>
  </si>
  <si>
    <t>Cloruro De Sodio 0,9 % 10 mL x 5 Ampollas Solución Inyectable</t>
  </si>
  <si>
    <t>Tears Naturale Free Dispensador x 32 Dispensadores 0,8 mL Solucion Oftalmica</t>
  </si>
  <si>
    <t>Suero Glucosalino Isotonico x 500 mL Solucion Inyectable</t>
  </si>
  <si>
    <t>Opti-Free Pure Moist x 300 mL Solución</t>
  </si>
  <si>
    <t>DHS Zinc 2 % x 240 mL Shampoo</t>
  </si>
  <si>
    <t>Betis Clotiazepam 10mg.Caja 30 Comp.Rec.</t>
  </si>
  <si>
    <t>Neuroval Cd 10 Mg 30comp. Dispersables</t>
  </si>
  <si>
    <t>Dilasedan 5 mg x 30 Comprimidos</t>
  </si>
  <si>
    <t>Planiden ODT 5 mg x 30 Comprimidos Dispersables</t>
  </si>
  <si>
    <t>Dilasedan 10 mg x 30 Comprimidos</t>
  </si>
  <si>
    <t>Zubam ODT 5 mg x 30 Comprimidos Dispersables</t>
  </si>
  <si>
    <t>Betis 5 mg x 30 Comprimidos Recubiertos</t>
  </si>
  <si>
    <t>Zubam ODT 10 mg x 30 Comprimidos Dispersables</t>
  </si>
  <si>
    <t>Neuroval CD 5 mg x 30 Comprimidos Dispersables</t>
  </si>
  <si>
    <t>Planiden ODT 10 mg x 30 Comprimidos Dispersables</t>
  </si>
  <si>
    <t>Clotrimazol 1 % x 20 g Crema Topica</t>
  </si>
  <si>
    <t>FUNGOS 100MG. 6 OVULOS</t>
  </si>
  <si>
    <t>LOTRIDERM CREM. POMO 15 GR.</t>
  </si>
  <si>
    <t>CLOTRIMIN-B CRM. POMO 15 GR.</t>
  </si>
  <si>
    <t>Novadrel x 20 g Crema Topica</t>
  </si>
  <si>
    <t>Axasol 500 mg x 2 Ovulos Vaginales</t>
  </si>
  <si>
    <t>Canesten 1 % x 40 mL Solución Tópica</t>
  </si>
  <si>
    <t>Donomix x 15 g Crema Tópica</t>
  </si>
  <si>
    <t>Baycuten x 15 g Crema Tópica</t>
  </si>
  <si>
    <t>Tribesona x 20 g Crema</t>
  </si>
  <si>
    <t>Canesten 1 % x 20 g Crema Tópica</t>
  </si>
  <si>
    <t>Fungos 500 mg x 1 Ovulo Vaginal</t>
  </si>
  <si>
    <t>Cutanil 1 % x 30 g Pasta Tópica</t>
  </si>
  <si>
    <t>Clotrimazol + Betametazona Crm.Pomo 15g</t>
  </si>
  <si>
    <t>Flemex JAT x 120 mL Jarabe</t>
  </si>
  <si>
    <t>Cloval Compuesto x 120 mL Solución Oral</t>
  </si>
  <si>
    <t>Vitakron Hombre x 60 Comprimidos Recubiertos</t>
  </si>
  <si>
    <t>Vitakron Hombre x 30 Comprimidos Recubiertos</t>
  </si>
  <si>
    <t>Sunvitelife SHN Biotin 60 capsulas</t>
  </si>
  <si>
    <t>Vitamina B1, B6, B12 x 3 Ampollas Solucion Inyectable</t>
  </si>
  <si>
    <t>Cetaphil Loción Ultra Humectante x 226 g</t>
  </si>
  <si>
    <t>Goicoechea Crema Corporal Detox x 400 mL</t>
  </si>
  <si>
    <t>Cotrimoxazol Forte x 10 Comprimidos</t>
  </si>
  <si>
    <t>Pradaxa 110 mg x 60 Cápsulas</t>
  </si>
  <si>
    <t>Pradaxa 150 mg x 30 Cápsulas</t>
  </si>
  <si>
    <t>Pradaxa 150 mg x 60 Cápsulas</t>
  </si>
  <si>
    <t>Aerius 2.5mg/5ml 120ml Jarabe</t>
  </si>
  <si>
    <t>Aerius Oral Sol 2.5mg/5ml 150ml</t>
  </si>
  <si>
    <t>RINOFILAX 5 MG. CAJA 30 COMP. REC.</t>
  </si>
  <si>
    <t>Despeval 2,5 mg/5 mL x 100 mL Jarabe</t>
  </si>
  <si>
    <t>Aerius 2,5 mg/5 mL x 120 mL Solución Oral</t>
  </si>
  <si>
    <t>Alledryl D x 120 mL Jarabe</t>
  </si>
  <si>
    <t>Rinofilax 2,5 mg/5 mL x 100 mL Jarabe</t>
  </si>
  <si>
    <t>D-Histaplus 5 mg x 30 Comprimidos Recubiertos</t>
  </si>
  <si>
    <t>Aerius 2,5 mg/5 mL x 100 mL Jarabe</t>
  </si>
  <si>
    <t>Despex 2,5 mg/5 mL x 120 mL Jarabe</t>
  </si>
  <si>
    <t>Aerius 5 mg x 30 Comprimidos Recubiertos</t>
  </si>
  <si>
    <t>Despeval 5 mg x 40 Comprimidos Recubiertos</t>
  </si>
  <si>
    <t>Neo-Alledryl D x 30 Comprimidos de Liberación Prolongada</t>
  </si>
  <si>
    <t>Despex 5 mg x 30 Comprimidos Recubiertos</t>
  </si>
  <si>
    <t>Alledryl 5 mg/ 5 mL x 60 mL Jarabe</t>
  </si>
  <si>
    <t>Neo Alledryl 2,5 mg/5 mL x 60 mL Jarabe</t>
  </si>
  <si>
    <t>Alledryl-D 5/120 mg x 20 Cápsulas con Gránulos de Liberación Prolongada</t>
  </si>
  <si>
    <t>Neo Alledryl 5 mg x 30 Comprimidos Recubiertos</t>
  </si>
  <si>
    <t>Desloratadina 5mg. Caja 30 Comp. Rec.</t>
  </si>
  <si>
    <t>DESVE 50 MG DESVENLAFAXINA LP 30COMP</t>
  </si>
  <si>
    <t>DESVE 100 MG DESVENLAFAXINA LP 30COMP</t>
  </si>
  <si>
    <t>Deslafax 50 mg x 30 Comprimidos Recubiertos De Liberacion Prolongada</t>
  </si>
  <si>
    <t>Deslafax 100 mg x 30 Comprimidos Recubiertos De Liberacion Prolongada</t>
  </si>
  <si>
    <t>Pristiq 50 mg x 28 Comprimidos Recubiertos De Liberación Prolongada</t>
  </si>
  <si>
    <t>Pristiq 100 mg x 28 Comprimidos Recubiertos De Liberación Prolongada</t>
  </si>
  <si>
    <t>Dexagin x 10 Ovulos Vaginales</t>
  </si>
  <si>
    <t>Dexacort C Susp. Oft¿Lm. 10Ml</t>
  </si>
  <si>
    <t>SOPHIXIN DX UNGENA UNG.OFT. 0.3% 3GR</t>
  </si>
  <si>
    <t>Tobradex x 3,5 g Ungüento Oftálmico</t>
  </si>
  <si>
    <t>Xolof D x 3,5 g Ungüento Oftálmico</t>
  </si>
  <si>
    <t>Sophixin DX Ofteno x 5 mL Solucion Oftalmica</t>
  </si>
  <si>
    <t>Poentobral Plus x 5 mL Suspension Oftalmica</t>
  </si>
  <si>
    <t>Trazidex Ofteno x 5 mL Suspensión Oftálmica</t>
  </si>
  <si>
    <t>Xolof D x 5 mL Suspensión Oftálmica</t>
  </si>
  <si>
    <t>Ciprodex x 5 mL Suspensión Oftálmica</t>
  </si>
  <si>
    <t>Cortyk 4 mg x 10 Comprimidos</t>
  </si>
  <si>
    <t>Ciprodex x 3,5 g Ungüento Oftálmico</t>
  </si>
  <si>
    <t>Tobradex x 5 mL Suspensión Oftálmica</t>
  </si>
  <si>
    <t>Trazidex Ungena x 3,5 g Ungüento Oftálmico</t>
  </si>
  <si>
    <t>Ciprodex x 7,5 mL Suspensión Otica</t>
  </si>
  <si>
    <t>Tobragan D x 5 mL Suspension Oftalmica</t>
  </si>
  <si>
    <t>Diazepam 10 mg x 20 Comprimidos</t>
  </si>
  <si>
    <t>Domperidona 10mg. Caja 20cap.</t>
  </si>
  <si>
    <t>Idon 10 mg/1 mL x 15 mL Suspensión Oral Para Gotas</t>
  </si>
  <si>
    <t>Restol 1 % x 20 mL Suspension Oral Para Gotas</t>
  </si>
  <si>
    <t>Idon 10 mg x 60 Cápsulas</t>
  </si>
  <si>
    <t>Idon 10 mg x 30 Cápsulas</t>
  </si>
  <si>
    <t>LERVITAN 60MG CAJA 30 COMP.REC.</t>
  </si>
  <si>
    <t>BINAX 60MG 28CAP</t>
  </si>
  <si>
    <t>LERVITAN 30MG CAJA 30 COMP.REC.</t>
  </si>
  <si>
    <t>Diprotan 30 mg x 30 Capsulas Con Granulos Con Recubrimiento Enterico</t>
  </si>
  <si>
    <t>Nitexol 30 mg x 30 Capsulas Con Granulos Con Recubrimiento Enterico</t>
  </si>
  <si>
    <t>Duceten 30 mg x 30 Cápsulas Con Gránulos Con Recubrimiento Entérico</t>
  </si>
  <si>
    <t>Realta 30 mg x 30 Cápsulas Con Gránulos Con Recubrimiento Entérico</t>
  </si>
  <si>
    <t>Nitexol 60 mg x 30 Cápsulas Con Gránulos Con Recubrimiento Entérico</t>
  </si>
  <si>
    <t>Duceten 60 mg x 30 Cápsulas Con Gránulos Con Recubrimiento Entérico</t>
  </si>
  <si>
    <t>Realta 60 mg x 30 Cápsulas Con Gránulos Con Recubrimiento Entérico</t>
  </si>
  <si>
    <t>Cymbalta 60 mg x 28 Cápsulas Con Gránulos Con Recubrimiento Entérico</t>
  </si>
  <si>
    <t>Diprotan 60 mg x 30 Capsulas Con Granulos Con Recubrimiento Enterico</t>
  </si>
  <si>
    <t>Cymbalta 30 mg x 28 Cápsulas Con Gránulos Con Recubrimiento Entérico</t>
  </si>
  <si>
    <t>Inspra 25 mg x 30 Comprimidos Recubiertos</t>
  </si>
  <si>
    <t>Inspra 50 mg x 30 Comprimidos Recubiertos</t>
  </si>
  <si>
    <t>ESCITAVITAE 10MG. CAJA 28 COMP.REC</t>
  </si>
  <si>
    <t>ESC 10MG CAJA 30COMP REC</t>
  </si>
  <si>
    <t>Esc 20 mg x 30 Comprimidos Recubiertos</t>
  </si>
  <si>
    <t>Celtium 10 mg x 60 Comprimidos Recubiertos</t>
  </si>
  <si>
    <t>Celtium 20 mg x 30 Comprimidos Recubiertos</t>
  </si>
  <si>
    <t>Ipran 20 mg x 30 Comprimidos Recubiertos</t>
  </si>
  <si>
    <t>Escitavitae 20 mg x 28 Comprimidos Recubiertos</t>
  </si>
  <si>
    <t>Lexapro 15 mg x 28 Comprimidos Recubiertos</t>
  </si>
  <si>
    <t>Reposil 10 mg x 30 Comprimidos Recubiertos</t>
  </si>
  <si>
    <t>Lexapro 20 mg x 28 Comprimidos Recubiertos</t>
  </si>
  <si>
    <t>Ectiban 10 mg x 30 Comprimidos Recubiertos</t>
  </si>
  <si>
    <t>Ipran 10 mg x 30 Comprimidos Recubiertos</t>
  </si>
  <si>
    <t>Lexapro 10 mg x 28 Comprimidos Recubiertos</t>
  </si>
  <si>
    <t>Ectiban 20 mg x 30 Comprimidos Recubiertos</t>
  </si>
  <si>
    <t>Celtium 10 mg x 30 Comprimidos Recubiertos</t>
  </si>
  <si>
    <t>Esomeprazol 40 mg x 30 Capsulas con Granulos con Recubrimiento Enterico</t>
  </si>
  <si>
    <t>Esomeprazol 20 mg x 30 Capsulas Con Granulos Con Recubrimiento Enterico</t>
  </si>
  <si>
    <t>NEXIUM  40MG. 14 COMP.</t>
  </si>
  <si>
    <t>Emezol 40 mg x 30 Capsulas Con Granulos con Recubrimiento Enterico</t>
  </si>
  <si>
    <t>Flectane 500 mg/20 mg x 10 Comprimidos Con Recubrimiento Enterico</t>
  </si>
  <si>
    <t>Flectane 500 mg/20 mg x 30 Comprimidos Con Recubrimiento Enterico</t>
  </si>
  <si>
    <t>Nexium 10 mg x 28 Sachets Gránulos Gastro-Resistentes Para Suspensión Oral</t>
  </si>
  <si>
    <t>Zomel HP Triterapia 1 g/500 mg/20 mg x 14 Blister</t>
  </si>
  <si>
    <t>Espironolactona 25mg. Caja 20 Comp.</t>
  </si>
  <si>
    <t>Exopil 3mg. Caja 30 Comp. Rec.</t>
  </si>
  <si>
    <t>Nirvan 2mg. Caja 40 Comp. Rec.</t>
  </si>
  <si>
    <t>Valnoc 2 mg x 30 Comprimidos Recubiertos</t>
  </si>
  <si>
    <t>Zopinon 3 mg x 30 Comprimidos Recubiertos</t>
  </si>
  <si>
    <t>Eszop 3 mg x 30 Comprimidos Recubiertos</t>
  </si>
  <si>
    <t>Nirvan 3 mg x 40 Comprimidos Recubiertos</t>
  </si>
  <si>
    <t>Noptic 3 mg x 30 Comprimidos Recubiertos</t>
  </si>
  <si>
    <t>Eteroval 60mg Caja 14comp Rec</t>
  </si>
  <si>
    <t>Coxidol 90 Mg X 14 Cr</t>
  </si>
  <si>
    <t>Coxidol 60 Mg 14comp Rec</t>
  </si>
  <si>
    <t>Eteroval 120mg Caja 7comp Rec</t>
  </si>
  <si>
    <t>Etox 60 Mg X 14 Comprimidos</t>
  </si>
  <si>
    <t>Etox 120 Mg X 7 Comprimidos</t>
  </si>
  <si>
    <t>Xumer 90 mg x 14 Comprimidos Recubiertos</t>
  </si>
  <si>
    <t>Xumer 120 mg x 7 Comprimidos Recubiertos</t>
  </si>
  <si>
    <t>Prixis 120 mg x 7 Comprimidos Recubiertos</t>
  </si>
  <si>
    <t>Xumer 60 mg x 14 Comprimidos Recubiertos</t>
  </si>
  <si>
    <t>Arcoxia 60 mg x 14 Comprimidos Recubiertos</t>
  </si>
  <si>
    <t>Arcoxia 120 mg x 7 Comprimidos Recubiertos</t>
  </si>
  <si>
    <t>Arcoxia 90 mg x 14 Comprimidos Recubiertos</t>
  </si>
  <si>
    <t>Coxidol 120 mg x 7 Comprimidos Recubiertos</t>
  </si>
  <si>
    <t>Fenitoina Sodica 100 mg x 30 Comprimidos</t>
  </si>
  <si>
    <t>Simitri 145Mg/40Mg 30Comp Rec</t>
  </si>
  <si>
    <t>Fibronil 200 mg x 30 Cápsulas</t>
  </si>
  <si>
    <t>Fibrotina Lidose 160 mg/40 mg x 30 Cápsulas</t>
  </si>
  <si>
    <t>Fibronil 200 mg x 60 Cápsulas</t>
  </si>
  <si>
    <t>Ferbex 200 mg x 30 Cápsulas</t>
  </si>
  <si>
    <t>Fibrolow Lidose 200 mg x 30 Cápsulas</t>
  </si>
  <si>
    <t>Alfexa 180 Mg 30Comp Rec</t>
  </si>
  <si>
    <t>Allegra-D x 20 Comprimidos Recubiertos de Liberacion Prolongada</t>
  </si>
  <si>
    <t>Alexia 120 mg x 10 Comprimidos Recubiertos</t>
  </si>
  <si>
    <t>Alexia-D x 10 Capsulas Con Granulos Recubiertos De Liberacion Prolongada</t>
  </si>
  <si>
    <t>Alexia-D x 20 Cápsulas Con Gránulos Recubiertos De Liberación Prolongada</t>
  </si>
  <si>
    <t>Alexia 180 mg x 30 Comprimidos Recubiertos</t>
  </si>
  <si>
    <t>Allegra Pediatrico 30 mg/5 mL x 150 mL Suspensión Oral</t>
  </si>
  <si>
    <t>Allegra 120 mg x 30 Comprimidos Recubiertos</t>
  </si>
  <si>
    <t>Alexia Forte 180 mg x 10 Comprimidos Recubiertos</t>
  </si>
  <si>
    <t>Alexia 120 mg x 30 Comprimidos Recubiertos</t>
  </si>
  <si>
    <t>Flucloxacilina 500 mg x 12 Cápsulas</t>
  </si>
  <si>
    <t>Fluconazol 150 mg x 2 Cápsulas</t>
  </si>
  <si>
    <t>Felsol 150mg. Caja 2 Cap.</t>
  </si>
  <si>
    <t>Felsol 150mg. Caja 1 Cap.</t>
  </si>
  <si>
    <t>Fluctin 150mg. Caja 4 Cap.</t>
  </si>
  <si>
    <t>Felsol 150mg. Caja 4 Cap</t>
  </si>
  <si>
    <t>Tavor 150 Mg. Caja 1 Cap.</t>
  </si>
  <si>
    <t>Fluctin 150 mg x 2 Capsulas</t>
  </si>
  <si>
    <t>Tavor 150 mg x 4 Comprimidos</t>
  </si>
  <si>
    <t>Furosemida 40 mg x 12 Comprimidos</t>
  </si>
  <si>
    <t>Asax 10mg./1ml. Sol. Fco. 60ml.</t>
  </si>
  <si>
    <t>Hidrium x 20 Comprimidos</t>
  </si>
  <si>
    <t>Pack Glucerna x 1 Pack</t>
  </si>
  <si>
    <t>Glucerna Vainilla x 850 g Polvo Para Suspensión Oral</t>
  </si>
  <si>
    <t>Glucerna Shake Vainilla x 237 mL</t>
  </si>
  <si>
    <t>Glucosa 5 % x 500 mL Solución Inyectable</t>
  </si>
  <si>
    <t>Haldol 5mg. Caja 1 Amp. 1ml.</t>
  </si>
  <si>
    <t>Haldol Decanoato 50mg. Caja 1 Amp. 1 M</t>
  </si>
  <si>
    <t>Haldol 1mg. Caja 20 Comp.</t>
  </si>
  <si>
    <t>Haldol 2mg/Ml Gts. Fco. 30ml.</t>
  </si>
  <si>
    <t>Haldol 5mg. Caja 25 Comp.</t>
  </si>
  <si>
    <t>Haloperidol 1 mg x 30 Comprimidos</t>
  </si>
  <si>
    <t>Haloperidol 5 mg x 20 Comprimidos</t>
  </si>
  <si>
    <t>Hidralazina 50mg.Caja 20 Comp</t>
  </si>
  <si>
    <t>Losartan + Hidroclorotiazida 50 mg_12,5 mg x 30 Comprimidos Recubiertos</t>
  </si>
  <si>
    <t>Hidroclorotiazida 50 mg x 20 Comprimidos</t>
  </si>
  <si>
    <t>BAJATEN-D CAJA 30 COMP</t>
  </si>
  <si>
    <t>Uren Est. Caja 24 Comp.</t>
  </si>
  <si>
    <t>Tensuren D 40/12.5 Mg 30Comp</t>
  </si>
  <si>
    <t>Iltux Hct 40/25 Mg Caja 28 Comp.Rec</t>
  </si>
  <si>
    <t>Accuretic Caja 28 Comp.</t>
  </si>
  <si>
    <t>Hidroronol 50mg. Caja 24 Comp.</t>
  </si>
  <si>
    <t>Hyzaar Forte 100 mg/25 mg x 30 Comprimidos Recubiertos</t>
  </si>
  <si>
    <t>Enalten DN 20 mg/12,5 mg x 30 Comprimidos</t>
  </si>
  <si>
    <t>Acerdil-D 20 mg/12,5 mg x 30 Comprimidos</t>
  </si>
  <si>
    <t>Hyzaar 50 mg/12,5 mg x 30 Comprimidos Recubiertos</t>
  </si>
  <si>
    <t>Tellmi-D 80 mg_12,5 mg x 30 Comprimidos Bicapa</t>
  </si>
  <si>
    <t>Tensuren D 80 mg/12,5 mg x 30 Comprimidos</t>
  </si>
  <si>
    <t>Oltan-D 20 mg /12,5 mg x 30 Comprimidos Recubiertos</t>
  </si>
  <si>
    <t>Valax D 160 mg/25 mg x 30 Comprimidos Recubiertos</t>
  </si>
  <si>
    <t>Coaprovel 300 mg/12,5 mg x 28 Comprimidos Recubiertos</t>
  </si>
  <si>
    <t>Valaplex D 160 mg/12,5 mg x 30 Comprimidos Recubiertos</t>
  </si>
  <si>
    <t>Micardis Plus 80 mg/12,5 mg x 28 Comprimidos</t>
  </si>
  <si>
    <t>Tareg-D 160 mg/25 mg x 56 Comprimidos Recubiertos</t>
  </si>
  <si>
    <t>Valaplex D Forte 160 mg/25 mg x 30 Comprimidos Recubiertos</t>
  </si>
  <si>
    <t>Tareg-D 80 mg/12,5 mg x 56 Comprimidos Recubiertos</t>
  </si>
  <si>
    <t>Iltux HCT 40 mg/12,5 mg x 28 Comprimidos Recubiertos</t>
  </si>
  <si>
    <t>Simperten-D 100 mg/25 mg x 30 Comprimidos Recubiertos</t>
  </si>
  <si>
    <t>Cardioplus D 40 mg/12,5 mg x 30 Comprimidos Recubiertos</t>
  </si>
  <si>
    <t>Cardioplus-D 20 mg/12,5 mg x 30 Comprimidos Recubiertos</t>
  </si>
  <si>
    <t>Tareg-D 160 mg/25 mg x 28 Comprimidos Recubiertos</t>
  </si>
  <si>
    <t>Micardis Plus 40 mg/12,5 mg x 28 Comprimidos</t>
  </si>
  <si>
    <t>Losapres D 50 mg/12,5 mg x 30 Comprimidos Recubiertos</t>
  </si>
  <si>
    <t>Tareg D 320 mg/12,5 mg x 28 Comprimidos Recubiertos</t>
  </si>
  <si>
    <t>Hidroronol-T x 24 Comprimidos</t>
  </si>
  <si>
    <t>Valaplex D 80 mg/12,5 mg x 30 Comprimidos Recubiertos</t>
  </si>
  <si>
    <t>Iltux HCT 20 mg/12,5 mg x 28 Comprimidos Recubiertos</t>
  </si>
  <si>
    <t>Corodin D x 30 Comprimidos Recubiertos</t>
  </si>
  <si>
    <t>Valax D 160 mg/12,5 mg x 30 Comprimidos Recubiertos</t>
  </si>
  <si>
    <t>Simperten-D 50 mg/12,5 mg x 30 Comprimidos Recubiertos</t>
  </si>
  <si>
    <t>Oltan D 40 mg/12,5 mg x 30 Comprimidos Recubiertos</t>
  </si>
  <si>
    <t>Coaprovel 150 mg/12,5 mg x 28 Comprimidos Recubiertos</t>
  </si>
  <si>
    <t>Tareg-D 160 mg/12,5 mg x 28 Comprimidos Recubiertos</t>
  </si>
  <si>
    <t>Coaprovel 300 mg/25 mg x 28 Comprimidos Recubiertos</t>
  </si>
  <si>
    <t>Tareg D 320 mg/25 mg x 28 Comprimidos Recubiertos</t>
  </si>
  <si>
    <t>Hidroronol-T x 60 Comprimidos</t>
  </si>
  <si>
    <t>Tellmi-D 40 mg/12,5 mg x 30 Comprimidos Bicapa</t>
  </si>
  <si>
    <t>Tareg D 80 mg/12,5 mg x 28 Comprimidos Recubiertos</t>
  </si>
  <si>
    <t>Micardis Plus 80 mg/25 mg x 28 Comprimidos</t>
  </si>
  <si>
    <t>Enalten-D 10 mg/25 mg x 30 Comprimidos</t>
  </si>
  <si>
    <t>Cordiax D x 30 Comprimidos</t>
  </si>
  <si>
    <t>Tareg-D 160 mg/12,5 mg x 56 Comprimidos Recubiertos</t>
  </si>
  <si>
    <t>IBUPROFENO 400MG.CAJA 20 COMP</t>
  </si>
  <si>
    <t>Ibuprofeno 600 mg x 20 Comprimidos Recubiertos</t>
  </si>
  <si>
    <t>Ibuprofeno 100 mg/5 mL x 100 mL Suspensión Oral</t>
  </si>
  <si>
    <t>Ibuprofeno 200 mg x 20 Comprimidos Recubiertos</t>
  </si>
  <si>
    <t>Actron 600 mg x 10 Capsulas Blandas</t>
  </si>
  <si>
    <t>Actron RA 200 mg x 10 Cápsulas Blandas</t>
  </si>
  <si>
    <t>Actron 400 mg x 10 Cápsulas Blandas</t>
  </si>
  <si>
    <t>Dolgex Forte 200 mg/5 mL x 120 mL Suspensión Oral</t>
  </si>
  <si>
    <t>Dolorub 5 % x 45 g Crema Topica</t>
  </si>
  <si>
    <t>Ibupirac Forte 200 mg/5 mL x 100 mL Suspensión Oral</t>
  </si>
  <si>
    <t>Ipson Forte 200 mg/5 mL x 120 mL Suspensión Oral</t>
  </si>
  <si>
    <t>Ipson 100 mg/5 mL x 120 mL Suspensión Oral</t>
  </si>
  <si>
    <t>Pironal Flu x 100 mL Suspensión Oral</t>
  </si>
  <si>
    <t>Ipson-D x 120 mL Suspensión Oral</t>
  </si>
  <si>
    <t>Niofen Flu Forte 200/30 mg/ml x 120 mL Suspensión Oral</t>
  </si>
  <si>
    <t>Ibupirac LC 600 mg x 10 Capsulas Blandas</t>
  </si>
  <si>
    <t>Niofen Neo Forte x 12 Comprimidos Recubiertos</t>
  </si>
  <si>
    <t>Pironal Flu Forte x 12 Comprimidos Recubiertos</t>
  </si>
  <si>
    <t>Niofen Forte 200 mg/5 mL x 120 mL Suspensión Oral</t>
  </si>
  <si>
    <t>Dolorub 5 % x 60 g Crema Tópica</t>
  </si>
  <si>
    <t>Dolorub 5% x 60 g Gel Dermico</t>
  </si>
  <si>
    <t>Ipson-D Forte x 120 mL Suspensión Oral</t>
  </si>
  <si>
    <t>Ibupirac LC 400 mg x 20 Cápsulas Blandas</t>
  </si>
  <si>
    <t>Pironal Flu Forte x 100 mL Suspensión Oral</t>
  </si>
  <si>
    <t>Algiasol Forte 200 mg/5 mL x 100 mL Suspensión Oral</t>
  </si>
  <si>
    <t>Ipson-D Forte 400/60 mg x 10 Comprimidos Recubiertos</t>
  </si>
  <si>
    <t>Ibupirac Flu Forte x 10 Comprimidos Recubiertos</t>
  </si>
  <si>
    <t>Niofen Flu Forte x 10 Cápsulas Blandas</t>
  </si>
  <si>
    <t>Victoza 6 mg/mL x 1 Dispositivo Prellenado Solucion Inyectable</t>
  </si>
  <si>
    <t>Insulina Lantus Solostar 100 UI/mL Solucion Inyectable x 1 Unidad</t>
  </si>
  <si>
    <t>Insulina Humalog 100 UI/mL Solucion Inyectable x 5 Cartuchos 3 mL</t>
  </si>
  <si>
    <t>Insulina Humalog 100 UI/mL Solucion Inyectable x 1 Frasco Ampolla</t>
  </si>
  <si>
    <t>Insulina Humulin 100 (70/30) UI/mL Suspension inyectable x 1 Unidad</t>
  </si>
  <si>
    <t>Insulina Lantus 100 UI/mL Solucion Inyectable x 1 Cartucho 3 mL</t>
  </si>
  <si>
    <t>Insulina Novomix 30 Flexpen 100 UI/mL Suspension Inyectable x 5 Cartuchos 3 mL</t>
  </si>
  <si>
    <t>Insulina Apidra Solostar 100 UI/mL Solucion Inyectable x 1 Cartucho 3 mL</t>
  </si>
  <si>
    <t>Insulina Toujeo (Glargina) 300 UI/mL Solucion Inyectable x 1 Aplicador Prellenado 1,5 mL</t>
  </si>
  <si>
    <t>Jeringa Desechable Insulina 100 UI x 10 Unidades</t>
  </si>
  <si>
    <t>Insulina Actrapid Penfill 100 UI/mL Solucion Inyectable x 5 Cartuchos 3 mL</t>
  </si>
  <si>
    <t>Insulina Insulatard HM Penfill 100 UI/mL Suspension Inyectable x 5 Unidades 3 mL</t>
  </si>
  <si>
    <t>Insulina Novorapid Penfill 100 UI/mL Solucion inyectable x 5 Dispositivos 3 mL</t>
  </si>
  <si>
    <t>Insulina Insulatard HM 100 UI/mL Suspension Inyectable x 1 Unidad</t>
  </si>
  <si>
    <t>Insulina Humulin N 100 UI/mL Suspension Inyectable x 5 Cartuchos 3 mL</t>
  </si>
  <si>
    <t>Jeringa De Insulina 50 UI x 10 Unidades</t>
  </si>
  <si>
    <t>Insulina Levemir Flexpen 100 UI/mL x 5 Cartuchos</t>
  </si>
  <si>
    <t>Insulina Novorapid Flexpen 100 UI/mL Solucion Inyectable x 5 Cartuchos 3 mL</t>
  </si>
  <si>
    <t>Insulina Humulin R 100 UI/mL Solucion Inyectable x 1 Unidad</t>
  </si>
  <si>
    <t>Jeringa De Insulina 30 UI x 10 Unidades</t>
  </si>
  <si>
    <t>Insulina Humulin N 100 UI/mL Suspension inyectable x 1 Frasco Ampolla</t>
  </si>
  <si>
    <t>Insulina Humalog Kiwik Pen 100 UI/mL Solucion Inyectable x 5 Dispositivos 3 mL</t>
  </si>
  <si>
    <t>Insulina Actrapid 100 UI/mL Solucion Inyectable x 1 Vial 10 mL</t>
  </si>
  <si>
    <t>Insulina Tresiba Flex 100 UI/mL Solucion Inyectable x 1 Dispositivo</t>
  </si>
  <si>
    <t>Insulina Humalog Mix 25 Kiwik Pen 100 UI/mL Suspension Inyectable x 5 Dispositivos 3 mL</t>
  </si>
  <si>
    <t>Onglyza 5 mg x 28 Comprimidos Recubiertos</t>
  </si>
  <si>
    <t>Trayenta Duo 2,5 mg/850 mg x 60 Comprimidos Recubiertos</t>
  </si>
  <si>
    <t>Galvus Met 50 mg/500 mg x 28 Comprimidos Recubiertos</t>
  </si>
  <si>
    <t>Galvus 50 mg x 28 Comprimidos</t>
  </si>
  <si>
    <t>Trayenta 5 mg x 30 Comprimidos Recubiertos</t>
  </si>
  <si>
    <t>Trayenta Duo 2,5 mg/1000 mg x 60 Comprimidos Recubiertos</t>
  </si>
  <si>
    <t>Trayenta Duo 2,5 mg/500 mg x 60 Comprimidos Recubiertos</t>
  </si>
  <si>
    <t>Galvus Met 50 mg/500 mg x 56 Comprimidos Recubiertos</t>
  </si>
  <si>
    <t>Galvus 50 mg x 56 Comprimidos</t>
  </si>
  <si>
    <t>Kombiglyze XR 5 mg/1000 mg x 28 Comprimidos Recubiertos de Liberación Extendida</t>
  </si>
  <si>
    <t>Insul Fiasp Penfill 100u/Ml. 5x3ml</t>
  </si>
  <si>
    <t>Insul Fiasp Flextouch 100u/Ml. 5x3ml</t>
  </si>
  <si>
    <t>Glukaut 500/5mg. Caja 60 Comp.</t>
  </si>
  <si>
    <t>Glaupax 850 Mg X 30comp Rec</t>
  </si>
  <si>
    <t>Glaupax 500 Mg X 30comp Rec</t>
  </si>
  <si>
    <t>Accu-Chek Softclix Kit Lancetero x 1 Unidad</t>
  </si>
  <si>
    <t>Accu-Check FastClix Lancetero x 1 Unidad</t>
  </si>
  <si>
    <t>Amaryl 4 mg x 30 Comprimidos</t>
  </si>
  <si>
    <t>Hipoglucin DA 500 mg/2,5 mg x 30 Comprimidos Recubiertos</t>
  </si>
  <si>
    <t>Glibenclamida 5 mg x 60 Comprimidos</t>
  </si>
  <si>
    <t>Jardiance Duo 12,5 mg/850 mg x 60 Comprimidos Recubiertos</t>
  </si>
  <si>
    <t>Jardiance 10 mg x 30 Comprimidos Recubiertos</t>
  </si>
  <si>
    <t>Tolbutamida 500 mg x 20 Comprimidos</t>
  </si>
  <si>
    <t>Jardiance 25 mg x 30 Comprimidos Recubiertos</t>
  </si>
  <si>
    <t>Glafornil 850 mg x 60 Comprimidos Recubiertos</t>
  </si>
  <si>
    <t>Glucagen Hypokit 1mg/mL x 1 Ampolla Liofilizado Para Solucion Inyectable Con Solvente</t>
  </si>
  <si>
    <t>Accu-Chek Performa x 25 Tiras</t>
  </si>
  <si>
    <t>Hipoglucin 850 mg x 30 Comprimidos Recubiertos</t>
  </si>
  <si>
    <t>Metformina LP 750 mg x 30 Comprimidos De Liberación Prolongada</t>
  </si>
  <si>
    <t>Glafornil 500 mg x 30 Comprimidos Recubiertos</t>
  </si>
  <si>
    <t>Accu-Chek Softclix II x 200 Lancetas</t>
  </si>
  <si>
    <t>Metformina Clorhidrato 850 mg x 60 Comprimidos Recubiertos</t>
  </si>
  <si>
    <t>Glicenex SR 1000 mg x 30 Comprimidos de Liberacion Prolongada</t>
  </si>
  <si>
    <t>Hipoglucin LP 1000 mg x 60 Comprimidos Recubiertos Liberación Prolongada</t>
  </si>
  <si>
    <t>Accucheck Guide Medidor de Glucosa x 1 Unidad</t>
  </si>
  <si>
    <t>Accu-Chek Guide x 50 Tiras</t>
  </si>
  <si>
    <t>Glicenex 500 mg x 30 Comprimidos Recubiertos</t>
  </si>
  <si>
    <t>Glicenex 850 mg x 30 Comprimidos Recubiertos</t>
  </si>
  <si>
    <t>Hipoglucin 850 mg x 60 Comprimidos Recubiertos</t>
  </si>
  <si>
    <t>Glucophage XR 750 mg x 30 Comprimidos De Liberación Prolongada</t>
  </si>
  <si>
    <t>Instant Monitor Accucheck Medidor de Glucosa x 1 Unidad</t>
  </si>
  <si>
    <t>Hipoglucin LP 750 mg x 60 Comprimidos De Liberación Prolongada</t>
  </si>
  <si>
    <t>Glafornil XR 750 mg x 30 Comprimidos De Liberación Prolongada</t>
  </si>
  <si>
    <t>Glafornil XR 1000 mg x 30 Comprimidos De Liberación Prolongada</t>
  </si>
  <si>
    <t>Glimefor XR 750 mg x 30 Comprimidos De Liberacion Prolongada</t>
  </si>
  <si>
    <t>Glifortex XR 1000 mg x 30 Comprimidos Recubiertos De Liberación Prolongada</t>
  </si>
  <si>
    <t>Glimefor XR 500 mg x 30 Comprimidos De Liberacion Prolongada</t>
  </si>
  <si>
    <t>Forxiga 10 mg x 28 Comprimidos Recubiertos</t>
  </si>
  <si>
    <t>Glicenex SR 500 mg x 30 Comprimidos De Liberación Prolongada</t>
  </si>
  <si>
    <t>Accu-Chek Performa x 50 Tiras</t>
  </si>
  <si>
    <t>Hipoglucin LP 750 mg x 30 Comprimidos De Liberación Prolongada</t>
  </si>
  <si>
    <t>Glicenex SR 750 mg x 30 Comprimidos de Liberación Prolongada</t>
  </si>
  <si>
    <t>Glifortex 850 mg x 60 Comprimidos Recubiertos</t>
  </si>
  <si>
    <t>Accu-Chek Softclix x 25 Lancetas</t>
  </si>
  <si>
    <t>Accu-Check FastClix x 24 Lancetas</t>
  </si>
  <si>
    <t>Accu-Chek Instant x 25 Tiras</t>
  </si>
  <si>
    <t>Metformina Clorhidrato 850 mg x 30 Comprimidos Recubiertos</t>
  </si>
  <si>
    <t>Hipoglucin 1000 mg x 30 Comprimidos Recubiertos</t>
  </si>
  <si>
    <t>Accu-Chek Instant Cintas x 50 Unidades</t>
  </si>
  <si>
    <t>Accu-Chek Fastclix x 102 Lancetas</t>
  </si>
  <si>
    <t>Hipoglucin LP 1000 mg x 30 Comprimidos Recubiertos Liberación Prolongada</t>
  </si>
  <si>
    <t>Accu-Chek Guide x 25 Tiras</t>
  </si>
  <si>
    <t>Gnc Eg Vinagre De Manzana 60 Comp Mast.</t>
  </si>
  <si>
    <t>Paracetamol 80 mg x 16 Comprimidos Masticables</t>
  </si>
  <si>
    <t>Paracetamol Infantil 125 mg x 6 Supositorios</t>
  </si>
  <si>
    <t>Paracetamol 100 mg/mL x 15 mL Solución Oral Para Gotas</t>
  </si>
  <si>
    <t>Paracetamol 500 mg x 16 Comprimidos</t>
  </si>
  <si>
    <t>Kitadol 120 mg/5 mL x 60 mL Jarabe</t>
  </si>
  <si>
    <t>Kitadol 160 mg x 16 Comprimidos Masticables</t>
  </si>
  <si>
    <t>Kitadol 100 mg_mL x 15 mL Solucion Oral Para Gotas</t>
  </si>
  <si>
    <t>Tapsin 160 mg x 16 Comprimidos Masticables</t>
  </si>
  <si>
    <t>Tapsin 1000 mg SC x 20 Comprimidos Recubiertos</t>
  </si>
  <si>
    <t>Tapsin 100 mg/mL x 15 mL Solución Oral Para Gotas</t>
  </si>
  <si>
    <t>DESDOL CAJA 20 COMP. REC.</t>
  </si>
  <si>
    <t>Tapsin 1g Efervescente X 20 Sobres</t>
  </si>
  <si>
    <t>Predual Caja 10 Comp.</t>
  </si>
  <si>
    <t>BIOGRIP CAJA 15 CAP.</t>
  </si>
  <si>
    <t>Zaledor P x 30 Comprimidos Recubiertos</t>
  </si>
  <si>
    <t>Panadol Infantil 160 mg/5 mL x 120 mL Jarabe</t>
  </si>
  <si>
    <t>Tapsin Periodo x 12 Comprimidos</t>
  </si>
  <si>
    <t>Panadol Advance 500 mg x 10 Comprimidos Recubiertos</t>
  </si>
  <si>
    <t>Tapsin Compuesto Dia 5 g x 6 Sobres Polvo Para Solución Oral</t>
  </si>
  <si>
    <t>Gesidol Infantil 160 mg x 16 Comprimidos Masticables</t>
  </si>
  <si>
    <t>Tapsin Compuesto Noche 5 g x 1 Sobre Polvo Para Solución Oral</t>
  </si>
  <si>
    <t>Tapsin Compuesto Antigripal Caliente Noche Limón, Miel, Jengibre x 1 Sobre Polvo Para Solucion Oral</t>
  </si>
  <si>
    <t>Cronus x 20 Comprimidos</t>
  </si>
  <si>
    <t>Tapsin Forte x 20 Comprimidos Recubiertos</t>
  </si>
  <si>
    <t>Tapsin Puro Sin Cafeina 500 mg x 24 Comprimidos</t>
  </si>
  <si>
    <t>Xumadol 1 g x 20 Comprimidos</t>
  </si>
  <si>
    <t>Panadol Advance 500 mg x 50 Comprimidos Recubiertos</t>
  </si>
  <si>
    <t>Gesidol Infantil 120 mg/5 mL x 100 mL Jarabe</t>
  </si>
  <si>
    <t>Zaldiar x 20 Comprimidos Recubiertos</t>
  </si>
  <si>
    <t>Congestex x 15 mL Solución Oral Para Gotas</t>
  </si>
  <si>
    <t>Tramavolta 37,5 mg/325 mg x 30 Comprimidos Recubiertos</t>
  </si>
  <si>
    <t>Tapsin Periodo x 30 Comprimidos</t>
  </si>
  <si>
    <t>Panadol Extra Advance 65/500 mg x 14 Comprimidos Recubiertos</t>
  </si>
  <si>
    <t>Gesidol Infantil 100 mg/mL x 15 mL Solucion para Gotas Orales</t>
  </si>
  <si>
    <t>Congestex x 120 mL Suspensión Oral</t>
  </si>
  <si>
    <t>Termo-Niofen x 120 mL Suspensión Oral</t>
  </si>
  <si>
    <t>Kitadol 500 mg x 24 Comprimidos</t>
  </si>
  <si>
    <t>Winasorb 150 mg/5 mL x 60 mL Jarabe</t>
  </si>
  <si>
    <t>Tapsin Compuesto Dia 5 g x 1 Sobre Polvo Para Solución Oral</t>
  </si>
  <si>
    <t>Panadol 80 mg x 20 Comprimidos Masticables</t>
  </si>
  <si>
    <t>Xumadol 1 g Sobres x 20 Sobres Con Granulado Efervescente</t>
  </si>
  <si>
    <t>Gesidol 500 mg x 24 Comprimidos</t>
  </si>
  <si>
    <t>Tapsin x 12 Comprimidos</t>
  </si>
  <si>
    <t>Kitadol 1 g x 18 Comprimidos</t>
  </si>
  <si>
    <t>Analgex SAP 325 mg/37,5 mg x 20 Comprimidos Recubiertos</t>
  </si>
  <si>
    <t>Cortigrip x 10 Comprimidos</t>
  </si>
  <si>
    <t>Tapsin Compuesto Antigripal Caliente Día Limón, Miel, Jengibre x 1 Sobre Polvo Para Solucion Oral</t>
  </si>
  <si>
    <t>Panadol 100 mg/mL x 30 mL Solución para Gotas Orales</t>
  </si>
  <si>
    <t>Tapsin Forte x 30 Comprimidos Recubiertos</t>
  </si>
  <si>
    <t>Winasorb 100 mg/mL x 25 mL Solución Oral para Gotas</t>
  </si>
  <si>
    <t>Tapsin x 30 Comprimidos</t>
  </si>
  <si>
    <t>Tapsin DN Dia/Noche x 18 Cápsulas</t>
  </si>
  <si>
    <t>Kitadol Forte x 10 Comprimidos Recubiertos</t>
  </si>
  <si>
    <t>Brevex x 20 Comprimidos Recubiertos</t>
  </si>
  <si>
    <t>Tapsin Compuesto Noche 5 g x 6 Sobres Polvo Para Solución Oral</t>
  </si>
  <si>
    <t>Supracalm 1 g x 20 Comprimidos Recubiertos</t>
  </si>
  <si>
    <t>Congestex x 10 Cápsulas</t>
  </si>
  <si>
    <t>Ketoprofeno 100 mg/2 mL x 5 Ampollas Solucion Inyectable</t>
  </si>
  <si>
    <t>Ketoprofeno 50 mg x 20 Cápsulas</t>
  </si>
  <si>
    <t>Ketoprofeno 200 mg x 10 Comprimidos con Recubrimiento Entérico de Liberación Prolongada</t>
  </si>
  <si>
    <t>Profenid Bi 150 mg x 10 Comprimidos De Liberación Prolongada</t>
  </si>
  <si>
    <t>Dolostat Bi 150 Mg Caja 10 Comp Lp</t>
  </si>
  <si>
    <t>Talflex  50 Mg. Caja 10 Comp.Rec.</t>
  </si>
  <si>
    <t>Flogofin 100mg. Caja X 20 Comp.Rec.</t>
  </si>
  <si>
    <t>Forenol LP 200 mg x 10 Comprimidos Con Recubrimiento Enterico De Liberacion Prolongada</t>
  </si>
  <si>
    <t>Profenid 100 mg x 20 Comprimidos Con Recubrimiento Enterico</t>
  </si>
  <si>
    <t>Talflex BI 150 mg x 14 Comprimidos De Liberación Sostenida</t>
  </si>
  <si>
    <t>Profenid 100 mg x 10 Comprimidos Con Recubrimiento Entérico</t>
  </si>
  <si>
    <t>Ketorolaco Trometamol 10 mg x 10 Comprimidos</t>
  </si>
  <si>
    <t>Acular 0.5% Col. Fco. 5ml.</t>
  </si>
  <si>
    <t>Ketanor Solucion Inyec. 30mg/1ml 3amp</t>
  </si>
  <si>
    <t>KETANOR 10MG. CAJA 10 COMP. REC.</t>
  </si>
  <si>
    <t>Acular LS 0,4% x 5 mL Solución Oftálmica</t>
  </si>
  <si>
    <t>Burten 10 mg x 20 Comprimidos</t>
  </si>
  <si>
    <t>Syndol 30 mg/mL x 5 Ampollas Solución Inyectable</t>
  </si>
  <si>
    <t>Syndol 10 mg x 10 Comprimidos Recubiertos</t>
  </si>
  <si>
    <t>Dolgenal 10 mg x 10 Comprimidos</t>
  </si>
  <si>
    <t>Ketanor SL 30 mg x 4 Comprimidos Sublinguales</t>
  </si>
  <si>
    <t>Dolgenal SL 30 mg x 4 Comprimidos Sublinguales</t>
  </si>
  <si>
    <t>Burten 10 mg x 10 Comprimidos</t>
  </si>
  <si>
    <t>Syndol 10 mg x 20 Comprimidos Recubiertos</t>
  </si>
  <si>
    <t>Burten SL 30 mg x 2 Comprimidos Sublinguales</t>
  </si>
  <si>
    <t>Multiflora Plus x 60 Cápsulas</t>
  </si>
  <si>
    <t>Biogaia + D x 5 mL Solución Oral Para Gotas</t>
  </si>
  <si>
    <t>Lactulosa 65 % x 200 mL Solución Oral</t>
  </si>
  <si>
    <t>Lactulosa 65 % x 1000 mL Solucion Oral</t>
  </si>
  <si>
    <t>Lansoprazol 30 mg x 30 Cápsulas Con MicroGránulos Con Recubrimiento Entérico</t>
  </si>
  <si>
    <t>Lanzopral 30 mg x 14 Sobres Polvo Con Gránulos Con Recubrimiento Entérico Para Suspensión Oral</t>
  </si>
  <si>
    <t>Lanzopral DB 30 mg x 15 Comprimidos De DiSolución Bucal Con MicroGránulos Con Recubrimiento Entérico</t>
  </si>
  <si>
    <t>Lanzopral 30 mg x 30 Cápsulas con Gránulos con Recubrimiento Entérico</t>
  </si>
  <si>
    <t>Lanzopral Heli-Pack x 14 Blister</t>
  </si>
  <si>
    <t>Lanzopral DB 15 mg x 14 Comprimidos De DiSolución Bucal Con MicroGránulos Con Recubrimiento Entérico</t>
  </si>
  <si>
    <t>Lasea 80 mg x 28 Cápsulas Blandas</t>
  </si>
  <si>
    <t>Keppra 500 mg x 30 Comprimidos Recubiertos</t>
  </si>
  <si>
    <t>Keppra 500 mg x 60 Comprimidos Recubiertos</t>
  </si>
  <si>
    <t>Keppra 100 mg/mL x 300 mL Solución Oral</t>
  </si>
  <si>
    <t>Keppra 1000 mg x 30 Comprimidos Recubiertos</t>
  </si>
  <si>
    <t>Levepsy 1000mg. Caja 30 Comp.Rec.</t>
  </si>
  <si>
    <t>Leoval 500mg Caja 30 Comp.</t>
  </si>
  <si>
    <t>Levera 1000 Mg 30Comp Rec</t>
  </si>
  <si>
    <t>Levepsy 500mg. Caja 30 Comp. Rec.</t>
  </si>
  <si>
    <t>Kredit 1000mg. Caja 30 Comp.Rec</t>
  </si>
  <si>
    <t>Ceumid 500mg. Caja 30 Comp. Rec.</t>
  </si>
  <si>
    <t>Kredit 500mg. Caja 30 Comp.Rec</t>
  </si>
  <si>
    <t>Levera 500Mg 30Comp Rec</t>
  </si>
  <si>
    <t>Levera 500Mg 60Comp Rec</t>
  </si>
  <si>
    <t>Kopodex 1000 mg x 30 Comprimidos Recubiertos</t>
  </si>
  <si>
    <t>LEVEVITAE 1000MG. CAJA 30 COMP.REC.</t>
  </si>
  <si>
    <t>Kopodex 100 mg/mL x 120 mL Solución Oral</t>
  </si>
  <si>
    <t>Kopodex 500 mg x 60 Comprimidos Recubiertos</t>
  </si>
  <si>
    <t>Kopodex XR 500 mg x 30 Comprimidos Recubiertos De Liberacion Prolongada</t>
  </si>
  <si>
    <t>Kopodex 500 mg x 30 Comprimidos Recubiertos</t>
  </si>
  <si>
    <t>Levevitae 500 mg x 30 Comprimidos Recubiertos</t>
  </si>
  <si>
    <t>Levocetirizina 5 mg x 30 Comprimidos Recubiertos</t>
  </si>
  <si>
    <t>Xuzal 2,5 mg/5 mL x 150 mL Solucion Oral</t>
  </si>
  <si>
    <t>Xuzal 5 mg/mL x 20 mL Solución Oral Para Gotas</t>
  </si>
  <si>
    <t>Xuzal 5 mg x 60 Comprimidos Recubiertos</t>
  </si>
  <si>
    <t>Xuzal 5 mg x 30 Comprimidos Recubiertos</t>
  </si>
  <si>
    <t>Lezitar 5 Mg 30Comp Rec</t>
  </si>
  <si>
    <t>Neo-Alertop 5 mg x 30 Comprimidos Recubiertos</t>
  </si>
  <si>
    <t>Levorigotax Forte 5 mg/5 mL x 120 mL Jarabe</t>
  </si>
  <si>
    <t>Degraler 2,5 mg/ 5 mL x 100 mL Jarabe</t>
  </si>
  <si>
    <t>Degraler 5 mg/mL x 15 mL Solución Oral Para Gotas</t>
  </si>
  <si>
    <t>Zival 5 mg x 40 Comprimidos Recubiertos</t>
  </si>
  <si>
    <t>Levorigotax 5 mg x 30 Comprimidos Recubiertos</t>
  </si>
  <si>
    <t>Degraler 5 mg x 40 Comprimidos Recubiertos</t>
  </si>
  <si>
    <t>Levorigotax 2,5 mg/5 mL x 100 mL Jarabe</t>
  </si>
  <si>
    <t>Zival Forte 5 mg_5 mL x 120 mL Solucion Oral</t>
  </si>
  <si>
    <t>Zival 5 mg_mL x 20 mL Solucion Oral Para Gotas</t>
  </si>
  <si>
    <t>Degraler Forte 5 mg/5 mL x 100 mL Jarabe</t>
  </si>
  <si>
    <t>Degraler Plus 5 mg x 40 Comprimidos Bucodispersables</t>
  </si>
  <si>
    <t>Neo Alertop 2,5 mg/5 mL x 120 mL Solución Oral</t>
  </si>
  <si>
    <t>Tiriz 5 mg x 30 Comprimidos Recubiertos</t>
  </si>
  <si>
    <t>Levorigotax 5 mg/mL x 20 mL Solución Oral para Gotas</t>
  </si>
  <si>
    <t>Zival 2,5 mg_5 mL x 120 mL Solucion Oral</t>
  </si>
  <si>
    <t>Neo-Alertop 5 mg/mL x 20 mL Solución Oral para Gotas</t>
  </si>
  <si>
    <t>Broncard 60 mg x 20 Comprimidos</t>
  </si>
  <si>
    <t>Nocof 60 mg/10 mL x 120 mL Solución Oral</t>
  </si>
  <si>
    <t>Tosedrin 30 mg/5 mL x 120 mL Jarabe</t>
  </si>
  <si>
    <t>Tocex 60 mg/10 mL x 120 mL Jarabe</t>
  </si>
  <si>
    <t>Nontox 60 mg/10 mL x 120 mL Solución Oral</t>
  </si>
  <si>
    <t>Broncard 60 mg/10 mL x 120 mL Jarabe</t>
  </si>
  <si>
    <t>Fesanil 30 mg/5 mL x 120 mL Jarabe</t>
  </si>
  <si>
    <t>Broncatox 60 mg/10 mL x 120 mL Jarabe</t>
  </si>
  <si>
    <t>Broncard 60 mg/mL x 15 mL Solución Oral Para Gotas</t>
  </si>
  <si>
    <t>Aviatus 30 mg/5mL x 120 mL Jarabe</t>
  </si>
  <si>
    <t>Brokast 60 mg/10 mL x 120 mL Solución Oral</t>
  </si>
  <si>
    <t>Levofloxacino 500 mg x 7 Comprimidos Recubiertos</t>
  </si>
  <si>
    <t>QUINOBIOT 750 MG CAJA 10 COMP. REC.</t>
  </si>
  <si>
    <t>Recamicina 750 mg x 10 Comprimidos Recubiertos</t>
  </si>
  <si>
    <t>Recamicina 500 mg x 10 Comprimidos Recubiertos</t>
  </si>
  <si>
    <t>Novacilina 750 mg x 10 Comprimidos Recubiertos</t>
  </si>
  <si>
    <t>Levoxin 500 mg x 7 Comprimidos Recubiertos</t>
  </si>
  <si>
    <t>Auxxil 500 mg x 10 Comprimidos Recubiertos</t>
  </si>
  <si>
    <t>Auxxil 750 mg x 7 Comprimidos Recubiertos</t>
  </si>
  <si>
    <t>Auxxil 500 mg x 14 Comprimidos Recubiertos</t>
  </si>
  <si>
    <t>Quinobiot 750 mg x 7 Comprimidos Recubiertos</t>
  </si>
  <si>
    <t>Auxxil 750 mg x 10 Comprimidos Recubiertos</t>
  </si>
  <si>
    <t>Recamicina 500 mg x 7 Comprimidos Recubiertos</t>
  </si>
  <si>
    <t>Novacilina 500 mg x 10 Comprimidos Recubiertos</t>
  </si>
  <si>
    <t>Recamicina 750 mg x 7 Comprimidos Recubiertos</t>
  </si>
  <si>
    <t>Dislep 2.5 % Sol. Fco. 20ml.</t>
  </si>
  <si>
    <t>Levogastrol 25 mg x 30 Comprimidos</t>
  </si>
  <si>
    <t>Dislep 25 mg x 20 Comprimidos</t>
  </si>
  <si>
    <t>Levotiroxina 100 Mcg 84comp</t>
  </si>
  <si>
    <t>T4-Bago 75 mcg x 50 Comprimidos</t>
  </si>
  <si>
    <t>T4-Bagó 50 mcg x 50 Comprimidos</t>
  </si>
  <si>
    <t>Eutirox 125 mcg x 50 Comprimidos</t>
  </si>
  <si>
    <t>Eutirox 25 mcg x 50 Comprimidos</t>
  </si>
  <si>
    <t>Eutirox 150 mcg x 50 Comprimidos</t>
  </si>
  <si>
    <t>Eutirox 100 mcg x 100 Comprimidos</t>
  </si>
  <si>
    <t>Eutirox 175 mcg x 50 Comprimidos</t>
  </si>
  <si>
    <t>Eutirox 200 mcg x 50 Comprimidos</t>
  </si>
  <si>
    <t>Eutirox 50 mcg x 50 Comprimidos</t>
  </si>
  <si>
    <t>Eutirox 88 mcg x 50 Comprimidos</t>
  </si>
  <si>
    <t>Eutirox 137 mcg x 50 Comprimidos</t>
  </si>
  <si>
    <t>Eutirox 100 mcg x 50 Comprimidos</t>
  </si>
  <si>
    <t>Eutirox 75 mcg x 50 Comprimidos</t>
  </si>
  <si>
    <t>Eutirox 112 mcg x 50 Comprimidos</t>
  </si>
  <si>
    <t>Depomedrol C/Lidocaina Caja 1 Amp.</t>
  </si>
  <si>
    <t>Lidocaina 4 % x 15 g Gel</t>
  </si>
  <si>
    <t>Lidocaina Clorhidrato 2 % 5 mL x 5 Ampollas Solución Inyectable</t>
  </si>
  <si>
    <t>Tru Sol. Fco. 10 Ml.</t>
  </si>
  <si>
    <t>Gotalgic x 5 mL Solucion Para Gotas Oticas</t>
  </si>
  <si>
    <t>Otipax x 15 mL Solución Para Gotas Oticas</t>
  </si>
  <si>
    <t>Contralmor x 6 Supositorios</t>
  </si>
  <si>
    <t>Prolong 1000 11,5 % x 10 g Spray Tópico</t>
  </si>
  <si>
    <t>Versatis 5 % x 5 Parches</t>
  </si>
  <si>
    <t>Loperamida Clorhidrato 2 mg x 6 Comprimidos</t>
  </si>
  <si>
    <t>Loratadina 10 mg x 30 Comprimidos</t>
  </si>
  <si>
    <t>Frenaler-D x 20 Cápsulas Con Gránulos De Liberación Sostenida</t>
  </si>
  <si>
    <t>Frenaler-D x 10 Cápsulas con Gránulos de Liberación Sostenida</t>
  </si>
  <si>
    <t>Frenaler 5 mg/5 mL x 60 mL Jarabe</t>
  </si>
  <si>
    <t>Frenaler D Infantil x 100 mL Jarabe</t>
  </si>
  <si>
    <t>Loptame 10 mg x 30 Comprimidos</t>
  </si>
  <si>
    <t>Rinomex x 100 mL Jarabe</t>
  </si>
  <si>
    <t>Lorazepam 2 mg x 30 Comprimidos</t>
  </si>
  <si>
    <t>Losartan Potasico 50 mg x 30 Comprimidos Recubiertos</t>
  </si>
  <si>
    <t>Losartan Potasico 100 mg x 30 Comprimidos Recubiertos</t>
  </si>
  <si>
    <t>Corodin 100mg. Caja 30 Comp.</t>
  </si>
  <si>
    <t>Aratan 100mg. Caja 30 Comp.</t>
  </si>
  <si>
    <t>Losapres 50 mg x 30 Comprimidos Recubiertos</t>
  </si>
  <si>
    <t>Cozaar 50 mg x 30 Comprimidos Recubiertos</t>
  </si>
  <si>
    <t>Cozaar 100 mg x 30 Comprimidos Recubiertos</t>
  </si>
  <si>
    <t>Corodin 50 mg x 30 Comprimidos Recubiertos</t>
  </si>
  <si>
    <t>Simperten 50 mg x 30 Comprimidos Recubiertos</t>
  </si>
  <si>
    <t>Losapres 100 mg x 30 Comprimidos Recubiertos</t>
  </si>
  <si>
    <t>Losapres D 100 mg/25 mg x 30 Comprimidos Recubiertos</t>
  </si>
  <si>
    <t>Corodin D Forte x 30 Comprimidos Recubiertos</t>
  </si>
  <si>
    <t>Melatonina 3 mg x 30 Cápsulas</t>
  </si>
  <si>
    <t>Melatonina 3 mg x 60 Comprimidos</t>
  </si>
  <si>
    <t>Vigisom 2 mg x 30 Comprimidos De Liberación Prolongada</t>
  </si>
  <si>
    <t>Isdin Crema Facial Glicoisdin® 8 Antiedad x 50 mL</t>
  </si>
  <si>
    <t>Isdin Serum Isdinceutics Instant Flash x 1 ampolla 2 mL</t>
  </si>
  <si>
    <t>Isdin Crema Isdinceutics Melaclear x 15 mL</t>
  </si>
  <si>
    <t>Isdin Crema Isdinceutics K-Ox Eyes x 15 mL</t>
  </si>
  <si>
    <t>Isdin Serum Isdinceutics Flavo-C Melatonin Noche x 10 Ampollas</t>
  </si>
  <si>
    <t>Isdin Crema Isdinceutics A.G.E. Reverse x 50 mL</t>
  </si>
  <si>
    <t>Isdin Serum Isdinceutics Flavo-C Ultraglican Día x 10 Ampollas</t>
  </si>
  <si>
    <t>Isdin Crema Ureadin Fusion® Fluid FPS 30 x 50 mL</t>
  </si>
  <si>
    <t>Isdin Crema Facial Glicoisdin ® 15 Antiedad x 50 mL</t>
  </si>
  <si>
    <t>Isdin Serum Isdinceutics Night Peel x 10 Ampollas</t>
  </si>
  <si>
    <t>Isdin Gel Facial Glicoisdin® 10 Antiedad x 50 mL</t>
  </si>
  <si>
    <t>Isdin Serum Isdinceutics Rutina Antimanchas Pigment Expert &amp; Night Peel x 20 Ampollas</t>
  </si>
  <si>
    <t>Isdin Crema Facial Nutratopic® Pro-AMP x 50 mL</t>
  </si>
  <si>
    <t>Isdin Serum Isdinceutics Pigment Expert x 10 Ampollas</t>
  </si>
  <si>
    <t>Isdin Crema Facial Ureadin FusionTM Melting Cream x 50 mL</t>
  </si>
  <si>
    <t>Isdin Serum Isdinceutics Flavo C x 30 mL</t>
  </si>
  <si>
    <t>Isdin Gel Facial Glicoisdin® 25 Antiedad x 50 mL</t>
  </si>
  <si>
    <t>Isdin Gel Crema Facial Nutradeica® Piel Seborreica x 50 mL</t>
  </si>
  <si>
    <t>Isdin Crema Ureadin® Hidratación Intensa SPF 20 x 50 mL</t>
  </si>
  <si>
    <t>Isdin Gel Crema Ureadin® Contorno De Ojos FPS 20 x 15 mL</t>
  </si>
  <si>
    <t>Isdin Crema Isdinceutics A.G.E. Reverse Night x 50 mL</t>
  </si>
  <si>
    <t>Isdin Serum Isdinceutics Rutina Antioxidante Flavo-C Ultraglican &amp; Melatonin x 20 Ampollas</t>
  </si>
  <si>
    <t>Isdin Gel Facial Glicoisdin® 15 Antiedad x 50 mL</t>
  </si>
  <si>
    <t>Meloxicam 15mg. Caja 10 Comp.</t>
  </si>
  <si>
    <t>Meloxicam 7,5 mg x 15 Comprimidos</t>
  </si>
  <si>
    <t>Mobex 15mg. Caja 10 Comp.</t>
  </si>
  <si>
    <t>Melic 15mg. Caja 10 Comp.</t>
  </si>
  <si>
    <t>Tenaron 15 Mg. Caja 10 Comp</t>
  </si>
  <si>
    <t>Mobex 15mg. Caja 3 Amp. 1.5ml. Im.</t>
  </si>
  <si>
    <t>Melic 15mg. Caja 30 Comp.</t>
  </si>
  <si>
    <t>Ebantina 10mg. Caja 30 Comp.Rec</t>
  </si>
  <si>
    <t>Merital 10 Mg 90comp</t>
  </si>
  <si>
    <t>Ebixa 10 mg x 56 Comprimidos Recubiertos</t>
  </si>
  <si>
    <t>Memax 10 mg x 60 Comprimidos Recubiertos</t>
  </si>
  <si>
    <t>Memax 20 mg x 60 Comprimidos Recubiertos</t>
  </si>
  <si>
    <t>Memax 10 mg x 30 Comprimidos Recubiertos</t>
  </si>
  <si>
    <t>Eutebrol 10 mg x 60 Comprimidos</t>
  </si>
  <si>
    <t>Mimetix ODT 20 mg x 30 Comprimidos Dispersables</t>
  </si>
  <si>
    <t>Vivimex 10 mg x 60 Comprimidos Recubiertos</t>
  </si>
  <si>
    <t>Ebantina 10 mg x 60 Comprimidos Recubiertos</t>
  </si>
  <si>
    <t>Mebral 10 mg x 60 Comprimidos Recubiertos</t>
  </si>
  <si>
    <t>Vivimex 20 mg x 30 Comprimidos Recubiertos</t>
  </si>
  <si>
    <t>Memanvitae 10 mg x 56 Comprimidos Recubiertos</t>
  </si>
  <si>
    <t>Ebixa 20 mg x 28 Comprimidos Recubiertos</t>
  </si>
  <si>
    <t>Memikare 10 mg x 30 Comprimidos Recubiertos</t>
  </si>
  <si>
    <t>Neuropron Ft 20 mg x 30 Comprimidos Bucodispersables</t>
  </si>
  <si>
    <t>Dipirona 1gr. Caja 5 Amp. 2ml.</t>
  </si>
  <si>
    <t>Dolnix x 10 Comprimidos Recubiertos</t>
  </si>
  <si>
    <t>Viadil Compuesto x 15 mL Solución Oral Para Gotas</t>
  </si>
  <si>
    <t>Migranol x 10 Comprimidos Recubiertos</t>
  </si>
  <si>
    <t>Viadil Compuesto x 2 Ampollas Solucion Inyectable</t>
  </si>
  <si>
    <t>Dipirona 250 mg x 5 Supositorios</t>
  </si>
  <si>
    <t>Dipirona 300 mg x 20 Comprimidos</t>
  </si>
  <si>
    <t>Migratam x 10 Comprimidos Recubiertos</t>
  </si>
  <si>
    <t>Bevitex Compuesto x 30 mL Solución Oral Para Gotas</t>
  </si>
  <si>
    <t>Metformina Clorhidrato LP 500 mg x 30 Comprimidos De Liberación Prolongada</t>
  </si>
  <si>
    <t>Jardiance Duo 12,5 mg/1000 mg x 60 Comprimidos Recubiertos</t>
  </si>
  <si>
    <t>Glucosan Xr 750mg 60comp Rec</t>
  </si>
  <si>
    <t>Glucophage Forte  850mg.Caja 30 Comp</t>
  </si>
  <si>
    <t>Glucosan Xr 750mg 30comp Rec</t>
  </si>
  <si>
    <t>Glifortex 850mg. Caja 30 Comp.</t>
  </si>
  <si>
    <t>Glucophage 850mg. Caja 60 Comp.</t>
  </si>
  <si>
    <t>Glucophage 500mg. Caja 30 Comp.</t>
  </si>
  <si>
    <t>Glucophage Xr 500mg.Caja 30comp.</t>
  </si>
  <si>
    <t>Glifortex XR 500 mg x 30 Comprimidos Recubiertos De Liberacion Prolongada</t>
  </si>
  <si>
    <t>Glifortex XR 750 mg x 30 Comprimidos Recubiertos De Liberacion Prolongada</t>
  </si>
  <si>
    <t>GLAFORNIL 1000MG. CAJA 30 COMP.</t>
  </si>
  <si>
    <t>Glucovance 500 mg/5 mg x 30 Comprimidos Recubiertos</t>
  </si>
  <si>
    <t>Janumet XR 50 mg/1000 mg x 56 Comprimidos De Liberación Porolongada</t>
  </si>
  <si>
    <t>Janumet 50 mg/850 mg x 28 Comprimidos Recubiertos</t>
  </si>
  <si>
    <t>Janumet 50 mg/1000 mg x 28 Comprimidos Recubiertos</t>
  </si>
  <si>
    <t>Glafornil 850 mg x 30 Comprimidos Recubiertos</t>
  </si>
  <si>
    <t>Glimefor 850 mg x 60 Comprimidos Recubiertos</t>
  </si>
  <si>
    <t>Glimefor 850 mg x 30 Comprimidos Recubiertos</t>
  </si>
  <si>
    <t>Janumet XR 100 mg/1000 mg x 28 Comprimidos De Liberación Porolongada</t>
  </si>
  <si>
    <t>Hipoglucin LP 500 mg x 60 Comprimidos De Liberación Prolongada</t>
  </si>
  <si>
    <t>Kombiglyze XR 2,5 mg/1000 mg x 56 Comprimidos Recubiertos de Liberacion Extendida</t>
  </si>
  <si>
    <t>Xig Duo XR 5/1000 mg x 56 Comprimidos Recubiertos De Liberación Prolongada</t>
  </si>
  <si>
    <t>Janumet 50 mg/500 mg x 28 Comprimidos Recubiertos</t>
  </si>
  <si>
    <t>Janumet 50 mg/850 mg x 56 Comprimidos Recubiertos</t>
  </si>
  <si>
    <t>Glaupax XR 1000 mg x 30 Comprimidos de Liberación Prolongada</t>
  </si>
  <si>
    <t>Xig Duo XR 10 mg/1000 mg x 28 Comprimidos Recubiertos De Liberación Prolongada</t>
  </si>
  <si>
    <t>Glaupax XR 750 mg x 30 Comprimidos Recubiertos De Liberación Prolongada</t>
  </si>
  <si>
    <t>Hipoglucin LP 500 mg x 30 Comprimidos De Liberación Prolongada</t>
  </si>
  <si>
    <t>Janumet 50 mg/500 mg x 56 Comprimidos Recubiertos</t>
  </si>
  <si>
    <t>Glicenex Duo 500 mg/5 mg x 30 Comprimidos Recubiertos</t>
  </si>
  <si>
    <t>Glaupax XR 500 mg x 30 Comprimidos Recubiertos De Liberación Prolongada</t>
  </si>
  <si>
    <t>Hipoglucin DA 500 mg/5 mg x 30 Comprimidos Recubiertos</t>
  </si>
  <si>
    <t>Janumet 50 mg/1000 mg x 56 Comprimidos Recubiertos</t>
  </si>
  <si>
    <t>Metoclopramida 10 mg x 24 Comprimidos</t>
  </si>
  <si>
    <t>Itan 10mg. Caja 30 Comp.</t>
  </si>
  <si>
    <t>Aero Gastrol x 20 Capsulas</t>
  </si>
  <si>
    <t>Aero Itan x 20 Cápsulas</t>
  </si>
  <si>
    <t>Crevagin Crema Vaginal 60gr</t>
  </si>
  <si>
    <t>Ginedazol Dual Crema + Ovulos x 1 Set</t>
  </si>
  <si>
    <t>Ginecopast x 10 Ovulos Vaginales</t>
  </si>
  <si>
    <t>Daktarin 2 % x 40 g Gel Oral</t>
  </si>
  <si>
    <t>Ginecopast Dual 10 Óvulos Vaginales Y 10 g Crema Vaginal x 1 Set</t>
  </si>
  <si>
    <t>Famidal x 10 Ovulos Vaginales</t>
  </si>
  <si>
    <t>Ginedazol x 10 Ovulos Vaginales</t>
  </si>
  <si>
    <t>Famidal x 60 g Crema Vaginal</t>
  </si>
  <si>
    <t>Dormonid 5mg. Caja 10 Amp.5ml.</t>
  </si>
  <si>
    <t>Gutron 5 mg x 10 Comprimidos</t>
  </si>
  <si>
    <t>Gutron 2,5 mg x 20 Comprimidos</t>
  </si>
  <si>
    <t>PROMYRTIL 30 MG. CAJA 30 COMP. REC.</t>
  </si>
  <si>
    <t>Ciblex 15 mg x 30 Comprimidos Recubiertos</t>
  </si>
  <si>
    <t>Divaril 30 mg x 30 Comprimidos Recubiertos</t>
  </si>
  <si>
    <t>Ciblex 30 mg x 30 Comprimidos Recubiertos</t>
  </si>
  <si>
    <t>Vitakron 3 Envase 30 Capsulas</t>
  </si>
  <si>
    <t>Tol 12 Forte x 20 Capsulas</t>
  </si>
  <si>
    <t>Centrum Mujer x 60 Comprimidos Recubiertos</t>
  </si>
  <si>
    <t>Shot C Vitamina C y Zinc x 30 Capsulas</t>
  </si>
  <si>
    <t>Centrum Mujer x 30 Comprimidos Recubiertos</t>
  </si>
  <si>
    <t>Centrum Hombre x 30 Comprimidos Recubiertos</t>
  </si>
  <si>
    <t>Zincovit Plus x 120 mL Jarabe</t>
  </si>
  <si>
    <t>Pack Shot B GS 30 Capsulas x 1 Pack</t>
  </si>
  <si>
    <t>Centrum Hombre x 60 Comprimidos Recubiertos</t>
  </si>
  <si>
    <t>Multium Men 90comp</t>
  </si>
  <si>
    <t>Multium Women 90comp</t>
  </si>
  <si>
    <t>Centrum x 60 Comprimidos Recubiertos</t>
  </si>
  <si>
    <t>Centrum Mujer Silver x 60 Comprimidos Recubiertos</t>
  </si>
  <si>
    <t>Centrum Silver x 60 Comprimidos Recubiertos</t>
  </si>
  <si>
    <t>Centrum x 30 Comprimidos Recubiertos</t>
  </si>
  <si>
    <t>Centrum Hombre Silver x 60 Comprimidos Recubiertos</t>
  </si>
  <si>
    <t>Centrum Silver x 30 Comprimidos Recubiertos</t>
  </si>
  <si>
    <t>Vitakron A-Z x 60 Capsulas Blandas</t>
  </si>
  <si>
    <t>Infortin Probiotico x 30 Comprimidos Masticables</t>
  </si>
  <si>
    <t>Tol 12 Oral x 250 mL Solucion Oral</t>
  </si>
  <si>
    <t>Pilexil x 50 Capsulas Blandas</t>
  </si>
  <si>
    <t>Vitakron Mujer x 60 Comprimidos Recubiertos</t>
  </si>
  <si>
    <t>Vitakron Mujer x 30 Comprimidos Recubiertos</t>
  </si>
  <si>
    <t>Shot B Total x 30 Cápsulas</t>
  </si>
  <si>
    <t>Shot B GS x 30 Cápsulas</t>
  </si>
  <si>
    <t>Regenesis Next x 30 Cápsulas Blandas</t>
  </si>
  <si>
    <t>Sunvit Life Multi Men x 60 Comprimidos</t>
  </si>
  <si>
    <t>Bion 3 x 30 Comprimidos Recubiertos</t>
  </si>
  <si>
    <t>Platinum Years x 90 Comprimidos Recubiertos</t>
  </si>
  <si>
    <t>Infor Pro 3 x 30 Comprimidos Recubiertos</t>
  </si>
  <si>
    <t>Supradyn x 30 Grageas</t>
  </si>
  <si>
    <t>Shot B Total Pack 30 Capsulas x 1 Pack</t>
  </si>
  <si>
    <t>Tol Total x 100 mL Jarabe</t>
  </si>
  <si>
    <t>Bion 3 Senior x 30 Comprimidos Recubiertos</t>
  </si>
  <si>
    <t>Infortin x 180 mL Jarabe</t>
  </si>
  <si>
    <t>Tol 12 Forte 10000 UI x 3 Ampollas Solución Inyectable</t>
  </si>
  <si>
    <t>Bion 3 Mini x 30 Comprimidos Masticables</t>
  </si>
  <si>
    <t>Pharmaton x 30 Comprimidos Recubiertos</t>
  </si>
  <si>
    <t>Infortin x 30 Comprimidos Masticables</t>
  </si>
  <si>
    <t>Infor Adulto x 120 mL Jarabe</t>
  </si>
  <si>
    <t>Vitakron A-Z x 30 Cápsulas Blandas</t>
  </si>
  <si>
    <t>Pharmaton Omega 50+ x 30 Cápsulas</t>
  </si>
  <si>
    <t>Naproxeno Sódico 550 mg x 10 Comprimidos Recubiertos</t>
  </si>
  <si>
    <t>Eurogesic 125 mg/5 mL x 60 mL Polvo Para Suspension Oral Con Solvente</t>
  </si>
  <si>
    <t>Eurogesic Infantil 50 mg x 6 Supositorios</t>
  </si>
  <si>
    <t>Eurogesic 275 mg x 10 Comprimidos Recubiertos</t>
  </si>
  <si>
    <t>Eurogesic Forte 550 mg x 10 Comprimidos Recubiertos</t>
  </si>
  <si>
    <t>MIGRA-NEFERSIL CAJA 10 COMP.m</t>
  </si>
  <si>
    <t>Nefersil 125 mg x 10 Comprimidos Recubiertos</t>
  </si>
  <si>
    <t>Nefersil 5 % x 50 g Gel Topico</t>
  </si>
  <si>
    <t>Nefersil Fast 125 mg x 10 Cápsulas</t>
  </si>
  <si>
    <t>Nefersil-B x 10 Comprimidos Recubiertos</t>
  </si>
  <si>
    <t>Neomicina 500 mg x 12 Comprimidos</t>
  </si>
  <si>
    <t>Bacitracina + Neomicina x 15 g Ungüento Dérmico</t>
  </si>
  <si>
    <t>Betametasona 0,5 mg/g + Neomicina 5 mg/g x 10 g Ungüento Dérmico</t>
  </si>
  <si>
    <t>Oftasona N x 10 mL Solucion Oftalmica</t>
  </si>
  <si>
    <t>Nasomin x 10 g Ungüento Nasal</t>
  </si>
  <si>
    <t>Oftabiotico x 10 mL Solución Oftálmica</t>
  </si>
  <si>
    <t>Otolisan x 10 mL Solucion Para Gotas Oticas</t>
  </si>
  <si>
    <t>Rinobanedif x 10 g Ungüento Nasal</t>
  </si>
  <si>
    <t>Oftabiotico Con Bacitracina x 3,5 g Ungüento Oftálmico</t>
  </si>
  <si>
    <t>Oftasona N x 3 g Ungüento Oftalmico</t>
  </si>
  <si>
    <t>Nitrofurantoina Macrocristales 100 mg x 10 Capsulas</t>
  </si>
  <si>
    <t>Macrosan 100 mg x 15 Cápsulas</t>
  </si>
  <si>
    <t>Macrosan 100 mg x 30 Cápsulas</t>
  </si>
  <si>
    <t>Macrosan 50 mg x 30 Cápsulas</t>
  </si>
  <si>
    <t>Macrodantina 50mg. Cap.</t>
  </si>
  <si>
    <t>Olexar 10 mg x 30 Comprimidos Recubiertos</t>
  </si>
  <si>
    <t>Prozac 20 mg x 28 Comprimidos Dispersables</t>
  </si>
  <si>
    <t>Sincris 5 mg x 30 Comprimidos Recubiertos</t>
  </si>
  <si>
    <t>Amulsin 10 mg x 30 Comprimidos Recubiertos</t>
  </si>
  <si>
    <t>Sincris 10 mg x 30 Comprimidos Recubiertos</t>
  </si>
  <si>
    <t>Olanzyl 5mg. Caja 28 Comp. Rec.</t>
  </si>
  <si>
    <t>Olanvitae 5 Mg. Caja 28 Comp. Rec.</t>
  </si>
  <si>
    <t>Olanvitae 10mg. Caja 28 Comp. Rec.</t>
  </si>
  <si>
    <t>Zyprexa 10 mg x 30 Comprimidos Recubiertos</t>
  </si>
  <si>
    <t>Anzap 10 mg x 30 Comprimidos Recubiertos</t>
  </si>
  <si>
    <t>Omeprazol 20 mg x 30 Cápsulas Con Gránulos Con Recubrimiento Entérico</t>
  </si>
  <si>
    <t>Omeprazol 20 mg x 60 Cápsulas Con Gránulos Con Recubrimiento Entérico</t>
  </si>
  <si>
    <t>Losec Mups 20 mg x 28 Comprimidos Recubiertos De Liberacion Retardada</t>
  </si>
  <si>
    <t>Losec Mups 10 mg x 28 Comprimidos Recubiertos De Liberacion Retardada</t>
  </si>
  <si>
    <t>Lomex 20 mg x 28 Capsulas Con Microgranulos Recubiertos De Liberacion Retardada</t>
  </si>
  <si>
    <t>Izofran Zydis 4mg. Caja 10 Tab.</t>
  </si>
  <si>
    <t>Izofran 4 mg/2 mL x 1 Solucion Inyectable</t>
  </si>
  <si>
    <t>Ondatron 4 mg x 2 Comprimidos Bucodispersables</t>
  </si>
  <si>
    <t>Izofran Zydis 4 mg x 2 Tabletas Liofilizadas de Dispersion Bucal</t>
  </si>
  <si>
    <t>Creon 5000 (60,12/100 Mg) Frasco 20gr</t>
  </si>
  <si>
    <t>Creon 10000 Fco. 20cap.</t>
  </si>
  <si>
    <t>Neo Pankreoflat x 16 Comprimidos Con Recubrimiento Enterico</t>
  </si>
  <si>
    <t>Creon 25000 UI x 50 Cápsulas Con Gránulos De Recubrimiento Entérico</t>
  </si>
  <si>
    <t>Digenil x 10 Capsulas</t>
  </si>
  <si>
    <t>Flapex E x 20 Cápsulas</t>
  </si>
  <si>
    <t>Digenil x 20 Cápsulas</t>
  </si>
  <si>
    <t>Flapex-E x 10 Cápsulas</t>
  </si>
  <si>
    <t>Viadil 0,5 % x 15 mL Solución Oral Para Gotas</t>
  </si>
  <si>
    <t>Viadil 5 mg/mL x 2 Ampollas Solucion Inyectable</t>
  </si>
  <si>
    <t>Tricolon 5 mg/mL x 15 mL Solución Oral Para Gotas</t>
  </si>
  <si>
    <t>Viadil Forte 10 mg x 10 Comprimidos Recubiertos</t>
  </si>
  <si>
    <t>Bevitex Forte 10 mg/mL x 20 mL Solucion Para Gotas Orales</t>
  </si>
  <si>
    <t>Bevitex 5 mg/mL x 20 mL Solución Oral Para Gotas</t>
  </si>
  <si>
    <t>Viadil Forte 10 mg/mL x 15 mL Solución Oral Para Gotas</t>
  </si>
  <si>
    <t>Eucerin Protector Solar Gel Oil Control Toque Seco x 200 mL</t>
  </si>
  <si>
    <t>La Roche Posay Gel Effaclar Microexfoliante x 400 Ml</t>
  </si>
  <si>
    <t>Sensibio H2O Agua Micelar x 250 mL</t>
  </si>
  <si>
    <t>Sensibio H2O x 500 mL Solución</t>
  </si>
  <si>
    <t>All Out Piojos Preventivo x 120 mL</t>
  </si>
  <si>
    <t>Blephagel Duo x 40 g Gel Tópico + 100 Compresas</t>
  </si>
  <si>
    <t>LOCIÓN CORPORAL LIGERA EUCERIN pH5 400 ML</t>
  </si>
  <si>
    <t>LOCIÓN CORPORAL EUCERIN pH5 250 ML</t>
  </si>
  <si>
    <t>EUCERIN PH5 ADVANCED REPAIR TARRO 450G</t>
  </si>
  <si>
    <t>Eucerin Crema pH5 Pote x 100 g</t>
  </si>
  <si>
    <t>CREMA CORPORAL EUCERIN pH5 450ML</t>
  </si>
  <si>
    <t>CREMA DE MANOS EUCERIN pH5 75 ML</t>
  </si>
  <si>
    <t>LOCIÓN CORPORAL EUCERIN pH5 400 ML</t>
  </si>
  <si>
    <t>ACEITE DE DUCHA EUCERIN pH5 200 ML</t>
  </si>
  <si>
    <t>DESODORANTE ROLL ON EUCERIN pH5 50 ML</t>
  </si>
  <si>
    <t>JABÓN SYNDET GEL EUCERIN pH5 250 ML</t>
  </si>
  <si>
    <t>JABÓN SYNDET GEL EUCERIN pH5 400 ML</t>
  </si>
  <si>
    <t>EUCERIN DERMOCAPILLAIRE PH5 SHAMPOO 250ML</t>
  </si>
  <si>
    <t>Aguala 0,75 % x 10 mL Solución Oral Para Gotas</t>
  </si>
  <si>
    <t>Dulcolax Perlas 2,5 mg x 30 Cápsulas Blandas</t>
  </si>
  <si>
    <t>Picoprep x 2 Sachets Polvo Para Solución Oral</t>
  </si>
  <si>
    <t>Contumax 17 g x 15 Sobres Polvo Para Solución Oral</t>
  </si>
  <si>
    <t>Lax 3350 Sachet 17 g x 7 Sobres Polvo Para Solución Oral</t>
  </si>
  <si>
    <t>Systane Ultra x 10 mL Solucion Oftalmica</t>
  </si>
  <si>
    <t>Dermabiotico x 15 g Ungüento Tópico</t>
  </si>
  <si>
    <t>Oticum x 5 mL Solución Para Gotas Oticas</t>
  </si>
  <si>
    <t>Prednisona 5 mg x 20 Comprimidos</t>
  </si>
  <si>
    <t>Prednisona 20 mg x 20 Comprimidos Recubiertos</t>
  </si>
  <si>
    <t>Prolia 60 mg/mL x 1 Jeringa Prellenada Solucion Inyectable</t>
  </si>
  <si>
    <t>Bersen 20 mg x 20 Comprimidos</t>
  </si>
  <si>
    <t>Cortiprex 20 mg x 20 Comprimidos Recubiertos</t>
  </si>
  <si>
    <t>Bersen 2 mg/mL x 60 mL Suspension Oral</t>
  </si>
  <si>
    <t>Bersen 20 mg/5 mL x 60 mL Suspensión Oral</t>
  </si>
  <si>
    <t>Cortiprex 20 mg/5 mL x 60 mL Suspensión Oral</t>
  </si>
  <si>
    <t>Cortiprex 1 mg/mL x 100 mL Suspension Oral</t>
  </si>
  <si>
    <t>Bersen 5 mg x 20 Comprimidos</t>
  </si>
  <si>
    <t>Pregabalina 150 mg x 30 Capsulas</t>
  </si>
  <si>
    <t>Neurum 75 mg x 30 Comprimidos</t>
  </si>
  <si>
    <t>Pregalin 75 Mg Caja 30 Comp</t>
  </si>
  <si>
    <t>Plenitex 150mg. Caja 30 Cap.</t>
  </si>
  <si>
    <t>Neurum 150 Mg 30comp</t>
  </si>
  <si>
    <t>PRESTAT 50 MG. 40 COMP.</t>
  </si>
  <si>
    <t>Neurum 50 mg x 30 Capsulas</t>
  </si>
  <si>
    <t>Lyrica 150 mg x 28 Capsulas</t>
  </si>
  <si>
    <t>Lyrica 150 mg x 14 Capsulas</t>
  </si>
  <si>
    <t>Lyrica 25 mg x 14 Capsulas</t>
  </si>
  <si>
    <t>Lyrica 75 mg x 14 Capsulas</t>
  </si>
  <si>
    <t>Pregalex 150 mg x 30 Comprimidos</t>
  </si>
  <si>
    <t>Lyrica 75 mg x 28 Cápsulas</t>
  </si>
  <si>
    <t>Pregobin 75 mg x 30 Capsulas</t>
  </si>
  <si>
    <t>Prestat 150 mg x 40 Comprimidos</t>
  </si>
  <si>
    <t>Pentinor 150 mg x 40 Capsulas</t>
  </si>
  <si>
    <t>Prestat 75 mg x 40 Comprimidos</t>
  </si>
  <si>
    <t>Proctogel x 30 g Crema Rectal</t>
  </si>
  <si>
    <t>Pruval 1 mg x 30 Comprimidos Recubiertos</t>
  </si>
  <si>
    <t>Pruval 2 mg x 30 Comprimidos Recubiertos</t>
  </si>
  <si>
    <t>Quetiapina 100mg. 30 Comp.Rec</t>
  </si>
  <si>
    <t>Quetiapina 200 mg x 30 Comprimidos Recubiertos</t>
  </si>
  <si>
    <t>Quetiapina 300 mg x 30 Comprimidos Recubiertos</t>
  </si>
  <si>
    <t>Nortium XR 150 mg x 30 Comprimidos Recubiertos De Liberacion Prolongada</t>
  </si>
  <si>
    <t>Qurax 200mg. Caja 30 Comp. Rec.</t>
  </si>
  <si>
    <t>Seroquel Xr 150mg. 30 Comp. Rec.L.P.</t>
  </si>
  <si>
    <t>Quetium 100mg.Caja  30comp. Rec.</t>
  </si>
  <si>
    <t>Seroquel Xr 300mg. Caja 30 Comp.Lp</t>
  </si>
  <si>
    <t>Asicot 200mg. Caja 30 Comp. Rec.</t>
  </si>
  <si>
    <t>Qurax 25mg. Caja 30 Comp. Rec.</t>
  </si>
  <si>
    <t>Gofyl 200mg. Caja 30 Comp. Rec.</t>
  </si>
  <si>
    <t>Seroquel 100 mg x 30 Comprimidos Recubiertos</t>
  </si>
  <si>
    <t>Quetex XR 50 mg x 30 Comprimidos Recubiertos de Liberacion Prolongada</t>
  </si>
  <si>
    <t>Quetium 25 mg x 30 Comprimidos Recubiertos</t>
  </si>
  <si>
    <t>Quetiazic 25 mg x 60 Comprimidos Recubiertos</t>
  </si>
  <si>
    <t>Nortium XR 300 mg x 30 Comprimidos Recubiertos De Liberacion Prolongada</t>
  </si>
  <si>
    <t>Quetex 25 mg x 30 Comprimidos Recubiertos</t>
  </si>
  <si>
    <t>Nortium 100 mg x 30 Comprimidos Recubiertos</t>
  </si>
  <si>
    <t>Quetex 200 mg x 30 Comprimidos Recubiertos</t>
  </si>
  <si>
    <t>Quetidin 200 mg x 30 Comprimidos Recubiertos</t>
  </si>
  <si>
    <t>Quetidin XR 200 mg x 30 Comprimidos Recubiertos De Liberacion Prolongada</t>
  </si>
  <si>
    <t>Quetex 100 mg x 30 Comprimidos Recubiertos</t>
  </si>
  <si>
    <t>Quetex XR 200 mg x 30 Comprimidos Recubiertos de Liberacion Prolongada</t>
  </si>
  <si>
    <t>Quetex XR 150 mg x 30 Comprimidos Recubiertos de Liberacion Prolongada</t>
  </si>
  <si>
    <t>Quetidin 25 mg x 30 Comprimidos Recubiertos</t>
  </si>
  <si>
    <t>Quetiazic 25 mg x 30 Comprimidos Recubiertos</t>
  </si>
  <si>
    <t>Nortium XR 50 mg x 30 Comprimidos Recubiertos De Liberacion Prolongada</t>
  </si>
  <si>
    <t>Quetidin XR 150 mg x 30 Comprimidos Recubiertos De Liberación Prolongada</t>
  </si>
  <si>
    <t>Nortium 25 mg x 30 Comprimidos Recubiertos</t>
  </si>
  <si>
    <t>Quetidin 300 mg x 30 Comprimidos Recubiertos</t>
  </si>
  <si>
    <t>Quetidin 100 mg x 30 Comprimidos Recubiertos</t>
  </si>
  <si>
    <t>Quetidin XR 50 mg x 30 Comprimidos Recubiertos de Liberación Prolongada</t>
  </si>
  <si>
    <t>Normix 200 mg x 12 Comprimidos Recubiertos</t>
  </si>
  <si>
    <t>Normix 200 mg x 24 Comprimidos Recubiertos</t>
  </si>
  <si>
    <t>Rismia 1 mg x 30 Comprimidos Recubiertos</t>
  </si>
  <si>
    <t>Rimox 1 mg x 30 Comprimidos Recubiertos</t>
  </si>
  <si>
    <t>Rispyl 2mg. Caja 20 Comp. Rec.</t>
  </si>
  <si>
    <t>Risperdal 1 Mg. Caja 20 Comp. Rec.</t>
  </si>
  <si>
    <t>Risperdal 1mg/Ml. Sol. Fco. 30 Ml.</t>
  </si>
  <si>
    <t>Rimox 3mg 30comp Rec</t>
  </si>
  <si>
    <t>Dagotil 1mg. Caja 30 Comp.</t>
  </si>
  <si>
    <t>Goval 1mg. Caja 30 Comp. Rec.</t>
  </si>
  <si>
    <t>Dagotil  3mg. Caja 30 Comp.</t>
  </si>
  <si>
    <t>Goval 3mg. Caja 30 Comp. Rec.</t>
  </si>
  <si>
    <t>Rispyl 1mg. Caja 20 Comp. Rec.</t>
  </si>
  <si>
    <t>Rismia 3 mg x 30 Comprimidos Recubiertos</t>
  </si>
  <si>
    <t>Spiron 1 mg x 30 Comprimidos Recubiertos</t>
  </si>
  <si>
    <t>Rimox 1 mg/mL x 45 mL Solución Oral</t>
  </si>
  <si>
    <t>Dagotil 1 mg/mL x 30 mL Solucion Oral Para Gotas</t>
  </si>
  <si>
    <t>Radigen 1 mg/mL x 30 mL Solución Oral Para Gotas</t>
  </si>
  <si>
    <t>Spiron 1 mg/mL x 30 mL Solución Oral Para Gotas</t>
  </si>
  <si>
    <t>Xarelto 15 mg x 28 Comprimidos Recubiertos</t>
  </si>
  <si>
    <t>Xarelto 20 mg x 28 Comprimidos Recubiertos</t>
  </si>
  <si>
    <t>Xarelto 10 mg x 10 Comprimidos Recubiertos</t>
  </si>
  <si>
    <t>Rux 10 mg x 60 Comprimidos Recubiertos</t>
  </si>
  <si>
    <t>Rux 10 mg x 30 Comprimidos Recubiertos</t>
  </si>
  <si>
    <t>Rux 20 mg x 30 Comprimidos Recubiertos</t>
  </si>
  <si>
    <t>Cresadex 10 mg x 30 Comprimidos Recubiertos</t>
  </si>
  <si>
    <t>Cresadex 20 mg x 30 Comprimidos Recubiertos</t>
  </si>
  <si>
    <t>Rosat-10 10 mg x 30 Comprimidos Recubiertos</t>
  </si>
  <si>
    <t>Rosumed 20 Mg. Caja 60 Comp. Rec.</t>
  </si>
  <si>
    <t>Rosumed 10 Mg. Caja 30 Comp</t>
  </si>
  <si>
    <t>Rosumed 20 Mg. Caja 30 Comp</t>
  </si>
  <si>
    <t>Rosugras 20 Mg Caja 30comp Rec</t>
  </si>
  <si>
    <t>ROSAT 20MG CAJA 30COMP REC</t>
  </si>
  <si>
    <t>Rosumed 10 mg x 60 Comprimidos Recubiertos</t>
  </si>
  <si>
    <t>Crestor 5 mg x 30 Comprimidos Recubiertos</t>
  </si>
  <si>
    <t>Crestor 20 mg x 30 Comprimidos Recubiertos</t>
  </si>
  <si>
    <t>Rovartal 10 mg x 30 Comprimidos Recubiertos</t>
  </si>
  <si>
    <t>Rux 5 mg x 30 Comprimidos Recubiertos</t>
  </si>
  <si>
    <t>Toreza 20 mg x 30 Comprimidos Recubiertos</t>
  </si>
  <si>
    <t>Crestor 40 mg x 30 Comprimidos Recubiertos</t>
  </si>
  <si>
    <t>Rosvel 10 mg x 30 Comprimidos Recubiertos</t>
  </si>
  <si>
    <t>Rosvel 10 mg x 60 Comprimidos Recubiertos</t>
  </si>
  <si>
    <t>Forlip 10 mg x 30 Comprimidos Recubiertos</t>
  </si>
  <si>
    <t>Forlip 20 mg x 30 Comprimidos Recubiertos</t>
  </si>
  <si>
    <t>Rovartal 20 mg x 30 Comprimidos Recubiertos</t>
  </si>
  <si>
    <t>Crestor 10 mg x 30 Comprimidos Recubiertos</t>
  </si>
  <si>
    <t>Toreza 10 mg x 30 Comprimidos Recubiertos</t>
  </si>
  <si>
    <t>Rosugras 10 mg x 30 Comprimidos Recubiertos</t>
  </si>
  <si>
    <t>Rosvel 20 mg x 30 Comprimidos Recubiertos</t>
  </si>
  <si>
    <t>Bioflora 250 mg x 10 Cápsulas</t>
  </si>
  <si>
    <t>Perenteryl Pediatrico 250 mg x 10 Sobres</t>
  </si>
  <si>
    <t>Bioflora 250 mg x 10 Sobres</t>
  </si>
  <si>
    <t>Perenteryl 250 mg x 10 Cápsulas</t>
  </si>
  <si>
    <t>Salbutamol 100 mcg/Dosis x 200 Dosis Aerosol Para Inhalacion</t>
  </si>
  <si>
    <t>Salbutamol 100 mcg/ Dosis + Beclometasona 50 mcg/ Dosis x 200 Dosis Aerosol para Inhalación Oral</t>
  </si>
  <si>
    <t>Aerolin 5mg./Ml. Sol. Fco. 20ml.</t>
  </si>
  <si>
    <t>Fesema LF 100 mcg x 200 Dosis Aerosol Para Inhalacion</t>
  </si>
  <si>
    <t>Aerolin LF 100 mcg x 200 Dosis Aerosol Para Inhalación</t>
  </si>
  <si>
    <t>Sacrusyt Aerosol Para Inhalacion 100 Mcg</t>
  </si>
  <si>
    <t>Salbutral Hfa  Aerosol Inh.100 Mcg 250d</t>
  </si>
  <si>
    <t>Butocort x 250 Dosis Aerosol Para Inhalación</t>
  </si>
  <si>
    <t>Salbutral AC 100 mcg/20 mcg Dosis x 250 Dosis Aerosol para Inhalacion</t>
  </si>
  <si>
    <t>Herolan SF 10 mL x 200 Dosis Aerosol Para Inhalación</t>
  </si>
  <si>
    <t>Butotal HFA 100 mcg/dosis x 250 Dosis Aerosol para Inhalación</t>
  </si>
  <si>
    <t>Bropil LF 100 mcg/dosis x 200 Dosis Aerosol para Inhalación</t>
  </si>
  <si>
    <t>Sinasmal SF 100 mcg/Dosis x 10 mL Aerosol Para Inhalación</t>
  </si>
  <si>
    <t>Seronex 100 mg x 30 Comprimidos Recubiertos</t>
  </si>
  <si>
    <t>Deprax 100 mg x 30 Comprimidos Recubiertos</t>
  </si>
  <si>
    <t>Seronex 50 mg x 30 Comprimidos Recubiertos</t>
  </si>
  <si>
    <t>Implicane 50mg. Caja 30 Comp. Rec.</t>
  </si>
  <si>
    <t>Eleval 100 mg x 30 Comprimidos Recubiertos</t>
  </si>
  <si>
    <t>Eleval 50 mg x 60 Comprimidos Recubiertos</t>
  </si>
  <si>
    <t>Deprax 50 mg x 30 Comprimidos Recubiertos</t>
  </si>
  <si>
    <t>Altruline 100 mg x 30 Comprimidos Recubiertos</t>
  </si>
  <si>
    <t>Sertac 100 mg x 30 Comprimidos Recubiertos</t>
  </si>
  <si>
    <t>Deprax 50 mg x 60 Comprimidos Recubiertos</t>
  </si>
  <si>
    <t>Flapex 4 % x 15 mL Solución Oral Para Gotas</t>
  </si>
  <si>
    <t>Antiax x 24 Comprimidos Masticables</t>
  </si>
  <si>
    <t>Antiax x 6 Comprimidos Masticables</t>
  </si>
  <si>
    <t>Januvia 100 mg x 28 Comprimidos Recubiertos</t>
  </si>
  <si>
    <t>Januvia 50 mg x 28 Comprimidos Recubiertos</t>
  </si>
  <si>
    <t>Fleetglicol Polvo Para Solución Oral x 16 Sobres</t>
  </si>
  <si>
    <t>Bentley Classic x 50 g Gel Tópico</t>
  </si>
  <si>
    <t>Bentley Gel Lubricante Intimo x 120 g Gel Tópico</t>
  </si>
  <si>
    <t>Septrin Forte x 14 Comprimidos</t>
  </si>
  <si>
    <t>Bacterol Forte x 100 mL Suspension Oral</t>
  </si>
  <si>
    <t>Sulfato Ferroso 200 Mg.X 20 Comp</t>
  </si>
  <si>
    <t>Ferrigot x 30 mL Solucion Oral Para Gotas</t>
  </si>
  <si>
    <t>Tamsulosina 0,4 mg x 30 Capsulas Con Granulos Recubiertos De Liberacion Prolongada</t>
  </si>
  <si>
    <t>Prostall 0,4 Mg 60Comp Rec</t>
  </si>
  <si>
    <t>DUODART 0,5 MG/ 0,4 MG 90CAP BLANDAS</t>
  </si>
  <si>
    <t>Prostall 0,4 mg x 30 Comprimidos Con Recubrimiento Enterico De Liberacion Prolongada</t>
  </si>
  <si>
    <t>Avodart 0,5 mg x 30 Capsulas Blandas</t>
  </si>
  <si>
    <t>Omnic Ocas 0,4 mg x 30 Comprimidos Recubiertos De Liberación Prolongada</t>
  </si>
  <si>
    <t>Tamakem XR 0,4 mg x 30 Capsulas Con Granulos De Liberacion Prolongada</t>
  </si>
  <si>
    <t>Omnic Ocas 0,4 mg x 50 Comprimidos Recubiertos De Liberación Prolongada</t>
  </si>
  <si>
    <t>Duodart 0,5 mg / 0,4 mg x 30 Capsulas Blandas Con Granulos Entericos De Liberacion Sostenida</t>
  </si>
  <si>
    <t>Combodart x 30 Cápsulas Con Gránulos Entéricos De Liberación Sostenida</t>
  </si>
  <si>
    <t>Gotely 0,4 mg x 30 Cápsulas De Liberación Prolongada</t>
  </si>
  <si>
    <t>Sulix 0,4 mg x 60 Cápsulas Con Gránulos De Liberación Prolongada</t>
  </si>
  <si>
    <t>Gotely Duo 0,5mg/0,4 mg x 30 Cápsulas Con Gránulos De Liberación Sostenida</t>
  </si>
  <si>
    <t>Sulix 0,4 mg x 30 Cápsulas Con Gránulos De Liberación Prolongada</t>
  </si>
  <si>
    <t>Terbinafina 1% Crema 20Gr</t>
  </si>
  <si>
    <t>Finex 1 % x 15 g Crema Dermica</t>
  </si>
  <si>
    <t>Micoset 1 % x 15 g Crema Dermica</t>
  </si>
  <si>
    <t>Dicil 1 % x 30 mL Solución Topica Para Atomizacion</t>
  </si>
  <si>
    <t>Dermoxyl 1 % x 15 g Crema Topica</t>
  </si>
  <si>
    <t>Finex 250 mg x 28 Comprimidos</t>
  </si>
  <si>
    <t>Micoset 250 mg x 28 Comprimidos</t>
  </si>
  <si>
    <t>Mucivil 250 mg x 30 Comprimidos</t>
  </si>
  <si>
    <t>Dicil 1% x 15 g Crema Tópica</t>
  </si>
  <si>
    <t>Mucivil 1 % x 20 g Crema Tópica</t>
  </si>
  <si>
    <t>Mucivil 1 % x 20 mL Aerosol Tópico</t>
  </si>
  <si>
    <t>Mucivil 1 % x 15 mL Solución Tópica</t>
  </si>
  <si>
    <t>Tramadol 50 Mg. Caja 10 Caps.</t>
  </si>
  <si>
    <t>Tramadol 100 mg/mL x 20 mL Solución Oral Para Gotas</t>
  </si>
  <si>
    <t>Zodol 50mg/Ml Gts. Fco. 20 Ml.</t>
  </si>
  <si>
    <t>Zafin Caja 14 Comp. Rec</t>
  </si>
  <si>
    <t>TRAMAL LONG 200 MG. CAJA 10 COMP.REC.LP</t>
  </si>
  <si>
    <t>TRAMAL LONG 150 MG CAJA 10 COMP.REC.LP</t>
  </si>
  <si>
    <t>Tram One 100Mg Caja 10 Cap. Lp.</t>
  </si>
  <si>
    <t>Zafin x 28 Comprimidos Recubiertos</t>
  </si>
  <si>
    <t>Tramal Long 50 mg x 10 Comprimidos Recubiertos De Liberación Prolongada</t>
  </si>
  <si>
    <t>Tramal Long 50 mg x 20 Comprimidos Recubiertos De Liberación Prolongada</t>
  </si>
  <si>
    <t>Tramal Long 100 mg x 10 Comprimidos Recubiertos De Liberación Prolongada</t>
  </si>
  <si>
    <t>Traumeel S x 50 g Pomada Tópica</t>
  </si>
  <si>
    <t>Traumeel S x 50 Comprimidos Sublinguales</t>
  </si>
  <si>
    <t>Trittico 100 mg x 20 Comprimidos Recubiertos</t>
  </si>
  <si>
    <t>Trittico 25 mg x 20 Cápsulas</t>
  </si>
  <si>
    <t>Tronsalan 100 mg x 20 Comprimidos Recubiertos</t>
  </si>
  <si>
    <t>Trittico A.C. 150 mg x 20 Comprimidos De Liberación Prolongada</t>
  </si>
  <si>
    <t>Trimebutino 100 mg x 20 Comprimidos</t>
  </si>
  <si>
    <t>Debridat AP 300 mg x 30 Comprimidos de Liberación Prolongada</t>
  </si>
  <si>
    <t>Trim 300 mg x 10 Comprimidos Recubiertos De Liberación Prolongada</t>
  </si>
  <si>
    <t>Dolpic 200 mg x 30 Comprimidos</t>
  </si>
  <si>
    <t>Vaselina Liquida Mdk Fco. 120ml.</t>
  </si>
  <si>
    <t>Vaselina Liquida Oficinal x 200 mL Solucion</t>
  </si>
  <si>
    <t>Duratears x 3,5 g Unguento Oftalmico</t>
  </si>
  <si>
    <t>Zaviana Fs 6,25 Mg 30 Comp. Rec. Lp</t>
  </si>
  <si>
    <t>Zaviana Fs 12,5 Mg 30 Comp. Rec. L.P</t>
  </si>
  <si>
    <t>Somno-Xr 12,5 Mg. 30 Comp.Rec.Lp</t>
  </si>
  <si>
    <t>Somno 10 mg x 30 Comprimidos Recubiertos</t>
  </si>
  <si>
    <t>Somno 5 mg x 30 Comprimidos Recubiertos</t>
  </si>
  <si>
    <t>Zopiclona 7,5 Mg Caja 30 Comp. Rec.</t>
  </si>
  <si>
    <t>Zoperil 7,5 mg x 30 Comprimidos Recubiertos</t>
  </si>
  <si>
    <t>Losopil 7,5 mg x 30 Comprimidos Recubiertos</t>
  </si>
  <si>
    <t>Zometic 7,5 mg x 30 Comprimidos Recubiertos</t>
  </si>
  <si>
    <t>Precio</t>
  </si>
  <si>
    <t>$9.990 Precio Oferta</t>
  </si>
  <si>
    <t>$9.995 Precio Oferta</t>
  </si>
  <si>
    <t>$5.317 Precio Oferta</t>
  </si>
  <si>
    <t>$5.546 Precio Oferta</t>
  </si>
  <si>
    <t>Registro Sanitario</t>
  </si>
  <si>
    <t>F-20454/18</t>
  </si>
  <si>
    <t>F-18823/16</t>
  </si>
  <si>
    <t>F-20236/18</t>
  </si>
  <si>
    <t>F-9863/21</t>
  </si>
  <si>
    <t>F-24737/19</t>
  </si>
  <si>
    <t>F-22710/21</t>
  </si>
  <si>
    <t>F-9789/21</t>
  </si>
  <si>
    <t>F-9792/21</t>
  </si>
  <si>
    <t>F-9791/21</t>
  </si>
  <si>
    <t>F-14861/20</t>
  </si>
  <si>
    <t>F-9794/21</t>
  </si>
  <si>
    <t>F-8517/16</t>
  </si>
  <si>
    <t>F-12913/18</t>
  </si>
  <si>
    <t>F-9585/21</t>
  </si>
  <si>
    <t>F-1444/18</t>
  </si>
  <si>
    <t>F-1480/18</t>
  </si>
  <si>
    <t>F-17269/18</t>
  </si>
  <si>
    <t>F-18948/16</t>
  </si>
  <si>
    <t>F-1481/18</t>
  </si>
  <si>
    <t>F-1482/18</t>
  </si>
  <si>
    <t>F-12370/17</t>
  </si>
  <si>
    <t>F-12371/17</t>
  </si>
  <si>
    <t>F-21716/20</t>
  </si>
  <si>
    <t>F-21864/20</t>
  </si>
  <si>
    <t>F-21862/20</t>
  </si>
  <si>
    <t>F-21863/20</t>
  </si>
  <si>
    <t>F-18730/21</t>
  </si>
  <si>
    <t>F-19113/16</t>
  </si>
  <si>
    <t>F-25018/19</t>
  </si>
  <si>
    <t>F-22831/21</t>
  </si>
  <si>
    <t>F-16160/17</t>
  </si>
  <si>
    <t>-</t>
  </si>
  <si>
    <t>F-8730/21</t>
  </si>
  <si>
    <t>F-24529/19</t>
  </si>
  <si>
    <t>F-8951/21</t>
  </si>
  <si>
    <t>F-11980/17</t>
  </si>
  <si>
    <t>F-8558/16</t>
  </si>
  <si>
    <t>F-19061/16</t>
  </si>
  <si>
    <t>F-13877/19</t>
  </si>
  <si>
    <t>F-4209/20</t>
  </si>
  <si>
    <t>F-15501/21</t>
  </si>
  <si>
    <t xml:space="preserve"> - </t>
  </si>
  <si>
    <t>F-8958/21</t>
  </si>
  <si>
    <t>F-23393/17</t>
  </si>
  <si>
    <t>F-18242/20</t>
  </si>
  <si>
    <t>F-2871/20</t>
  </si>
  <si>
    <t>F-7505/21</t>
  </si>
  <si>
    <t>F-16208/17</t>
  </si>
  <si>
    <t>F-19119/16</t>
  </si>
  <si>
    <t>F-4458/20</t>
  </si>
  <si>
    <t>F-15807/16</t>
  </si>
  <si>
    <t>F-14446/20</t>
  </si>
  <si>
    <t>F-23742/18</t>
  </si>
  <si>
    <t>F-23764/18</t>
  </si>
  <si>
    <t>F-5277/20</t>
  </si>
  <si>
    <t>F-9184/16</t>
  </si>
  <si>
    <t>F-2731/19</t>
  </si>
  <si>
    <t>F-23100/16</t>
  </si>
  <si>
    <t>F-5662/20</t>
  </si>
  <si>
    <t>F-2732/19</t>
  </si>
  <si>
    <t>F-9185/16</t>
  </si>
  <si>
    <t>F-15164/20</t>
  </si>
  <si>
    <t>F-15166/20</t>
  </si>
  <si>
    <t>F-8314/21</t>
  </si>
  <si>
    <t>F-5511/20</t>
  </si>
  <si>
    <t>F-5509/20</t>
  </si>
  <si>
    <t>F-6509/20</t>
  </si>
  <si>
    <t>F-6510/20</t>
  </si>
  <si>
    <t>F-10972/21</t>
  </si>
  <si>
    <t>F-5668/20</t>
  </si>
  <si>
    <t>F-6192/20</t>
  </si>
  <si>
    <t>F-5470/20</t>
  </si>
  <si>
    <t>F-5471/20</t>
  </si>
  <si>
    <t>F-1347/18</t>
  </si>
  <si>
    <t>F-5518/20</t>
  </si>
  <si>
    <t>F-19665/17</t>
  </si>
  <si>
    <t>F-22799/21</t>
  </si>
  <si>
    <t>F-19664/17</t>
  </si>
  <si>
    <t>F-16855/18</t>
  </si>
  <si>
    <t>F-19945/18</t>
  </si>
  <si>
    <t>F-19944/18</t>
  </si>
  <si>
    <t>F-19942/18</t>
  </si>
  <si>
    <t>F-23217/16</t>
  </si>
  <si>
    <t>F-23219/16</t>
  </si>
  <si>
    <t>F-21343/19</t>
  </si>
  <si>
    <t>F-21340/19</t>
  </si>
  <si>
    <t>F-21342/19</t>
  </si>
  <si>
    <t>F-20379/18</t>
  </si>
  <si>
    <t>F-22213/20</t>
  </si>
  <si>
    <t>F-20381/18</t>
  </si>
  <si>
    <t>F-20168/18</t>
  </si>
  <si>
    <t>F-20169/18</t>
  </si>
  <si>
    <t>F-16146/17</t>
  </si>
  <si>
    <t>F-19285/17</t>
  </si>
  <si>
    <t>F-16147/17</t>
  </si>
  <si>
    <t>F-10560/21</t>
  </si>
  <si>
    <t>F-19866/18</t>
  </si>
  <si>
    <t>F-18462/20</t>
  </si>
  <si>
    <t>F-16148/17</t>
  </si>
  <si>
    <t>F-19050/16</t>
  </si>
  <si>
    <t>F-19051/16</t>
  </si>
  <si>
    <t>F-19864/18</t>
  </si>
  <si>
    <t>F-19408/17</t>
  </si>
  <si>
    <t>F-18463/20</t>
  </si>
  <si>
    <t>F-19858/18</t>
  </si>
  <si>
    <t>F-16854/18</t>
  </si>
  <si>
    <t>F-16231/17</t>
  </si>
  <si>
    <t>F-19745/18</t>
  </si>
  <si>
    <t>F-10561/21</t>
  </si>
  <si>
    <t>F-19746/18</t>
  </si>
  <si>
    <t>F-16232/17</t>
  </si>
  <si>
    <t>F-25245/20</t>
  </si>
  <si>
    <t>F-10751/16</t>
  </si>
  <si>
    <t>F-11949/17</t>
  </si>
  <si>
    <t>F-24649/19</t>
  </si>
  <si>
    <t>F-19292/17</t>
  </si>
  <si>
    <t>F-22890/21</t>
  </si>
  <si>
    <t>F-14065/19</t>
  </si>
  <si>
    <t>F-14358/19</t>
  </si>
  <si>
    <t>F-5528/20</t>
  </si>
  <si>
    <t>F-10054/16</t>
  </si>
  <si>
    <t>F-19418/17</t>
  </si>
  <si>
    <t>F-17898/20</t>
  </si>
  <si>
    <t>F-17072/18</t>
  </si>
  <si>
    <t>F-24648/19</t>
  </si>
  <si>
    <t>F-22295/20</t>
  </si>
  <si>
    <t>F-6857/20</t>
  </si>
  <si>
    <t>F-22251/20</t>
  </si>
  <si>
    <t>F-21809/20</t>
  </si>
  <si>
    <t>F-22231/20</t>
  </si>
  <si>
    <t>F-24612/19</t>
  </si>
  <si>
    <t>F-14431/19</t>
  </si>
  <si>
    <t>F-8323/16</t>
  </si>
  <si>
    <t>F-14423/19</t>
  </si>
  <si>
    <t>F-22891/21</t>
  </si>
  <si>
    <t>F-3594/20</t>
  </si>
  <si>
    <t>F-5514/20</t>
  </si>
  <si>
    <t>F-5515/20</t>
  </si>
  <si>
    <t>F-10226/16</t>
  </si>
  <si>
    <t>F-5513/20</t>
  </si>
  <si>
    <t>F-15424/21</t>
  </si>
  <si>
    <t>F-12929/18</t>
  </si>
  <si>
    <t>F-7126/20</t>
  </si>
  <si>
    <t>F-5517/20</t>
  </si>
  <si>
    <t>F-9869/21</t>
  </si>
  <si>
    <t>F-15201/20</t>
  </si>
  <si>
    <t>F-23378/17</t>
  </si>
  <si>
    <t>F-23377/17</t>
  </si>
  <si>
    <t>F-23376/17</t>
  </si>
  <si>
    <t>F-21006/19</t>
  </si>
  <si>
    <t>F-21005/19</t>
  </si>
  <si>
    <t>F-21003/19</t>
  </si>
  <si>
    <t>F-19642/17</t>
  </si>
  <si>
    <t>F-21004/19</t>
  </si>
  <si>
    <t>F-20490/18</t>
  </si>
  <si>
    <t>F-24355/18</t>
  </si>
  <si>
    <t>F-24353/18</t>
  </si>
  <si>
    <t>F-24354/18</t>
  </si>
  <si>
    <t>F-20489/18</t>
  </si>
  <si>
    <t>F-3447/20</t>
  </si>
  <si>
    <t>F-2232/20</t>
  </si>
  <si>
    <t>F-13954/19</t>
  </si>
  <si>
    <t>F-2231/20</t>
  </si>
  <si>
    <t>F-23339/17</t>
  </si>
  <si>
    <t>F-2016/19</t>
  </si>
  <si>
    <t>F-13215/18</t>
  </si>
  <si>
    <t>F-13978/19</t>
  </si>
  <si>
    <t>F-24952/19</t>
  </si>
  <si>
    <t>F-21866/20</t>
  </si>
  <si>
    <t>F-24758/19</t>
  </si>
  <si>
    <t>F-19315/17</t>
  </si>
  <si>
    <t>F-24565/19</t>
  </si>
  <si>
    <t>F-15328/20</t>
  </si>
  <si>
    <t>F-12844/18</t>
  </si>
  <si>
    <t>F-9808/21</t>
  </si>
  <si>
    <t>F-9809/21</t>
  </si>
  <si>
    <t>F-8336/16</t>
  </si>
  <si>
    <t>F-17666/19</t>
  </si>
  <si>
    <t>K-63/19</t>
  </si>
  <si>
    <t>F-19911/18</t>
  </si>
  <si>
    <t>F-18881/16</t>
  </si>
  <si>
    <t>F-10513/21</t>
  </si>
  <si>
    <t>F-4291/20</t>
  </si>
  <si>
    <t>F-19912/18</t>
  </si>
  <si>
    <t>F-23365/17</t>
  </si>
  <si>
    <t>F-18887/16</t>
  </si>
  <si>
    <t>F-18880/16</t>
  </si>
  <si>
    <t>F-16994/18</t>
  </si>
  <si>
    <t>F-10512/16</t>
  </si>
  <si>
    <t>F-18882/16</t>
  </si>
  <si>
    <t>F-23704/18</t>
  </si>
  <si>
    <t>F-23145/16</t>
  </si>
  <si>
    <t>F-6028/20</t>
  </si>
  <si>
    <t>F-6029/20</t>
  </si>
  <si>
    <t>F-16992/18</t>
  </si>
  <si>
    <t>F-4290/20</t>
  </si>
  <si>
    <t>F-16993/18</t>
  </si>
  <si>
    <t>F-15612/21</t>
  </si>
  <si>
    <t>F-11833/17</t>
  </si>
  <si>
    <t>F-11831/17</t>
  </si>
  <si>
    <t>F-11832/17</t>
  </si>
  <si>
    <t>F-22210/20</t>
  </si>
  <si>
    <t>F-19969/18</t>
  </si>
  <si>
    <t>F-49/17</t>
  </si>
  <si>
    <t>F-17690/19</t>
  </si>
  <si>
    <t>F-6191/20</t>
  </si>
  <si>
    <t>F-15122/20</t>
  </si>
  <si>
    <t>F-6188/20</t>
  </si>
  <si>
    <t>F-14229/19</t>
  </si>
  <si>
    <t>F-21155/19</t>
  </si>
  <si>
    <t>F-21356/19</t>
  </si>
  <si>
    <t>F-12468/17</t>
  </si>
  <si>
    <t>F-16086/17</t>
  </si>
  <si>
    <t>F-14692/20</t>
  </si>
  <si>
    <t>F-23320/17</t>
  </si>
  <si>
    <t>F-22959/21</t>
  </si>
  <si>
    <t>F-17183/18</t>
  </si>
  <si>
    <t>F-23321/17</t>
  </si>
  <si>
    <t>F-9906/16</t>
  </si>
  <si>
    <t>F-21352/19</t>
  </si>
  <si>
    <t>F-7279/20</t>
  </si>
  <si>
    <t>F-17182/18</t>
  </si>
  <si>
    <t>F-22960/21</t>
  </si>
  <si>
    <t>F-21534/19</t>
  </si>
  <si>
    <t>F-15899/17</t>
  </si>
  <si>
    <t>F-7115/20</t>
  </si>
  <si>
    <t>F-713/18</t>
  </si>
  <si>
    <t>F-8662/21</t>
  </si>
  <si>
    <t>FX-264/17</t>
  </si>
  <si>
    <t>F-714/18</t>
  </si>
  <si>
    <t>F-21816/20</t>
  </si>
  <si>
    <t>F-12803/18</t>
  </si>
  <si>
    <t>F-15949/17</t>
  </si>
  <si>
    <t>F-12253/17</t>
  </si>
  <si>
    <t>F-2715/19</t>
  </si>
  <si>
    <t>F-6517/20</t>
  </si>
  <si>
    <t>F-6518/20</t>
  </si>
  <si>
    <t>F-8310/16</t>
  </si>
  <si>
    <t>F-12082/17</t>
  </si>
  <si>
    <t>F-5392/20</t>
  </si>
  <si>
    <t>F-5393/20</t>
  </si>
  <si>
    <t>F-22885/21</t>
  </si>
  <si>
    <t>F-23845/18</t>
  </si>
  <si>
    <t>F-19975/18</t>
  </si>
  <si>
    <t>F-20598/18</t>
  </si>
  <si>
    <t>F-23628/17</t>
  </si>
  <si>
    <t>F-20674/18</t>
  </si>
  <si>
    <t>F-23504/17</t>
  </si>
  <si>
    <t>F-21435/19</t>
  </si>
  <si>
    <t>F-20903/19</t>
  </si>
  <si>
    <t>F-14687/20</t>
  </si>
  <si>
    <t>F-17134/18</t>
  </si>
  <si>
    <t>F-15551/21</t>
  </si>
  <si>
    <t>F-25395/20</t>
  </si>
  <si>
    <t>F-17556/19</t>
  </si>
  <si>
    <t>F-11070/21</t>
  </si>
  <si>
    <t>F-23234/16</t>
  </si>
  <si>
    <t>F-23233/16</t>
  </si>
  <si>
    <t>F-15381/21</t>
  </si>
  <si>
    <t>F-18317/20</t>
  </si>
  <si>
    <t>F-7765/21</t>
  </si>
  <si>
    <t>F-24604/19</t>
  </si>
  <si>
    <t>F-15347/20</t>
  </si>
  <si>
    <t>F-3956/20</t>
  </si>
  <si>
    <t>F-20962/19</t>
  </si>
  <si>
    <t>F-4110/20</t>
  </si>
  <si>
    <t>F-2439/19</t>
  </si>
  <si>
    <t>F-2446/19</t>
  </si>
  <si>
    <t>F-18995/16</t>
  </si>
  <si>
    <t>F-12130/17</t>
  </si>
  <si>
    <t>F-12343/17</t>
  </si>
  <si>
    <t>F-9404/21</t>
  </si>
  <si>
    <t>F-15229/20</t>
  </si>
  <si>
    <t>F-9405/21</t>
  </si>
  <si>
    <t>F-18250/20</t>
  </si>
  <si>
    <t>F-13246/18</t>
  </si>
  <si>
    <t>F-13247/18</t>
  </si>
  <si>
    <t>F-17409/19</t>
  </si>
  <si>
    <t>FX-350/20</t>
  </si>
  <si>
    <t>F-10095/16</t>
  </si>
  <si>
    <t>F-505/18</t>
  </si>
  <si>
    <t>F-14219/19</t>
  </si>
  <si>
    <t>F-14217/19</t>
  </si>
  <si>
    <t>F-504/18</t>
  </si>
  <si>
    <t>F-11075/21</t>
  </si>
  <si>
    <t>F-11076/21</t>
  </si>
  <si>
    <t>F-17410/19</t>
  </si>
  <si>
    <t>F-3901/20</t>
  </si>
  <si>
    <t>F-16662/18</t>
  </si>
  <si>
    <t>F-8574/16</t>
  </si>
  <si>
    <t>F-1209/18</t>
  </si>
  <si>
    <t>F-7424/21</t>
  </si>
  <si>
    <t>F-5551/20</t>
  </si>
  <si>
    <t>F-7016/20</t>
  </si>
  <si>
    <t>F-5552/20</t>
  </si>
  <si>
    <t>F-2181/19</t>
  </si>
  <si>
    <t>F-2180/19</t>
  </si>
  <si>
    <t>F-5550/20</t>
  </si>
  <si>
    <t>F-19699/17</t>
  </si>
  <si>
    <t>F-2187/19</t>
  </si>
  <si>
    <t>F-14912/20</t>
  </si>
  <si>
    <t>F-13251/18</t>
  </si>
  <si>
    <t>F-9572/16</t>
  </si>
  <si>
    <t>F-9564/21</t>
  </si>
  <si>
    <t>F-20069/18</t>
  </si>
  <si>
    <t>F-1207/18</t>
  </si>
  <si>
    <t>F-3212/20</t>
  </si>
  <si>
    <t>F-6966/20</t>
  </si>
  <si>
    <t>F-13511/19</t>
  </si>
  <si>
    <t>F-742/18</t>
  </si>
  <si>
    <t>F-8747/21</t>
  </si>
  <si>
    <t>F-16133/17</t>
  </si>
  <si>
    <t>F-16539/17</t>
  </si>
  <si>
    <t>F-11632/21</t>
  </si>
  <si>
    <t>F-8744/16</t>
  </si>
  <si>
    <t>F-8950/21</t>
  </si>
  <si>
    <t>F-8746/21</t>
  </si>
  <si>
    <t>F-8379/16</t>
  </si>
  <si>
    <t>F-9573/16</t>
  </si>
  <si>
    <t>F-11633/21</t>
  </si>
  <si>
    <t>F-3294/20</t>
  </si>
  <si>
    <t>F-20740/18</t>
  </si>
  <si>
    <t>F-6967/20</t>
  </si>
  <si>
    <t>F-6394/20</t>
  </si>
  <si>
    <t>F-68/17</t>
  </si>
  <si>
    <t>F-11954/17</t>
  </si>
  <si>
    <t>F-10443/21</t>
  </si>
  <si>
    <t>F-12374/17</t>
  </si>
  <si>
    <t>F-7935/21</t>
  </si>
  <si>
    <t>F-18076/20</t>
  </si>
  <si>
    <t>F-9562/16</t>
  </si>
  <si>
    <t>F-7772/21</t>
  </si>
  <si>
    <t>F-8417/16</t>
  </si>
  <si>
    <t>F-306/17</t>
  </si>
  <si>
    <t>F-10441/21</t>
  </si>
  <si>
    <t>F-25264/20</t>
  </si>
  <si>
    <t>F-25267/20</t>
  </si>
  <si>
    <t>F-20048/18</t>
  </si>
  <si>
    <t>F-21542/19</t>
  </si>
  <si>
    <t>F-8041/21</t>
  </si>
  <si>
    <t>F-13717/19</t>
  </si>
  <si>
    <t>F-19245/17</t>
  </si>
  <si>
    <t>F-21162/19</t>
  </si>
  <si>
    <t>F-24632/19</t>
  </si>
  <si>
    <t>F-19494/17</t>
  </si>
  <si>
    <t>F-21525/19</t>
  </si>
  <si>
    <t>F-22852/21</t>
  </si>
  <si>
    <t>F-19246/17</t>
  </si>
  <si>
    <t>F-22881/21</t>
  </si>
  <si>
    <t>F-21163/19</t>
  </si>
  <si>
    <t>F-19495/17</t>
  </si>
  <si>
    <t>F-24783/19</t>
  </si>
  <si>
    <t>F-16818/18</t>
  </si>
  <si>
    <t>F-679/18</t>
  </si>
  <si>
    <t>F-20924/19</t>
  </si>
  <si>
    <t>F-10808/21</t>
  </si>
  <si>
    <t>F-17930/20</t>
  </si>
  <si>
    <t>F-20027/18</t>
  </si>
  <si>
    <t>F-8389/16</t>
  </si>
  <si>
    <t>F-2826/19</t>
  </si>
  <si>
    <t>F-8194/21</t>
  </si>
  <si>
    <t>F-2828/19</t>
  </si>
  <si>
    <t>F-16817/18</t>
  </si>
  <si>
    <t>F-16614/17</t>
  </si>
  <si>
    <t>F-21381/19</t>
  </si>
  <si>
    <t>F-2743/19</t>
  </si>
  <si>
    <t>F-116/17</t>
  </si>
  <si>
    <t>No Informado</t>
  </si>
  <si>
    <t>473C-20/17</t>
  </si>
  <si>
    <t>718C-191/18</t>
  </si>
  <si>
    <t>F-6535/20</t>
  </si>
  <si>
    <t>F-17448/19</t>
  </si>
  <si>
    <t>F-18648/21</t>
  </si>
  <si>
    <t>F-25404/20</t>
  </si>
  <si>
    <t>F-24809/19</t>
  </si>
  <si>
    <t>F-12267/17</t>
  </si>
  <si>
    <t>F-14003/19</t>
  </si>
  <si>
    <t>F-13671/19</t>
  </si>
  <si>
    <t>F-15085/20</t>
  </si>
  <si>
    <t>F-15444/21</t>
  </si>
  <si>
    <t>F-15110/20</t>
  </si>
  <si>
    <t>F-7109/20</t>
  </si>
  <si>
    <t>F-14004/19</t>
  </si>
  <si>
    <t>F-23439/17</t>
  </si>
  <si>
    <t>F-15113/20</t>
  </si>
  <si>
    <t>F-10815/21</t>
  </si>
  <si>
    <t>F-15537/21</t>
  </si>
  <si>
    <t>F-13670/19</t>
  </si>
  <si>
    <t>F-16473/17</t>
  </si>
  <si>
    <t>F-25048/19</t>
  </si>
  <si>
    <t>F-24399/18</t>
  </si>
  <si>
    <t>F-24365/18</t>
  </si>
  <si>
    <t>F-23849/18</t>
  </si>
  <si>
    <t>F-23885/18</t>
  </si>
  <si>
    <t>F-24053/18</t>
  </si>
  <si>
    <t>F-24018/18</t>
  </si>
  <si>
    <t>F-21779/20</t>
  </si>
  <si>
    <t>F-22209/20</t>
  </si>
  <si>
    <t>F-22098/20</t>
  </si>
  <si>
    <t>B-2797/20</t>
  </si>
  <si>
    <t>B-2804/20</t>
  </si>
  <si>
    <t>F-17893/19</t>
  </si>
  <si>
    <t>B-2801/20</t>
  </si>
  <si>
    <t>B-2811/20</t>
  </si>
  <si>
    <t>B-2805/20</t>
  </si>
  <si>
    <t>F-9566/16</t>
  </si>
  <si>
    <t>F-16683/18</t>
  </si>
  <si>
    <t>F-15861/16</t>
  </si>
  <si>
    <t>B-2798/20</t>
  </si>
  <si>
    <t>B-2815/21</t>
  </si>
  <si>
    <t>F-14179/19</t>
  </si>
  <si>
    <t>F-13230/18</t>
  </si>
  <si>
    <t>F-3920/20</t>
  </si>
  <si>
    <t>F-17090/18</t>
  </si>
  <si>
    <t>F-5467/20</t>
  </si>
  <si>
    <t>F-4019/20</t>
  </si>
  <si>
    <t>F-5462/20</t>
  </si>
  <si>
    <t>F-23867/18</t>
  </si>
  <si>
    <t>F-24888/19</t>
  </si>
  <si>
    <t>F-23868/18</t>
  </si>
  <si>
    <t>F-22110/20</t>
  </si>
  <si>
    <t>F-16174/17</t>
  </si>
  <si>
    <t>F-17767/19</t>
  </si>
  <si>
    <t>F-16761/18</t>
  </si>
  <si>
    <t>F-16173/17</t>
  </si>
  <si>
    <t>F-17768/19</t>
  </si>
  <si>
    <t>F-16760/18</t>
  </si>
  <si>
    <t>F-20875/19</t>
  </si>
  <si>
    <t>F-22123/20</t>
  </si>
  <si>
    <t>F-20874/19</t>
  </si>
  <si>
    <t>F-22735/21</t>
  </si>
  <si>
    <t>F-22736/21</t>
  </si>
  <si>
    <t>F-21383/19</t>
  </si>
  <si>
    <t>F-21233/19</t>
  </si>
  <si>
    <t>F-21116/19</t>
  </si>
  <si>
    <t>F-14527/20</t>
  </si>
  <si>
    <t>F-15513/16</t>
  </si>
  <si>
    <t>F-12973/18</t>
  </si>
  <si>
    <t>F-21382/19</t>
  </si>
  <si>
    <t>F-12838/18</t>
  </si>
  <si>
    <t>F-15314/20</t>
  </si>
  <si>
    <t>F-12839/18</t>
  </si>
  <si>
    <t>F-15040/20</t>
  </si>
  <si>
    <t>F-12972/18</t>
  </si>
  <si>
    <t>F-12837/18</t>
  </si>
  <si>
    <t>F-15039/20</t>
  </si>
  <si>
    <t>F-22514/21</t>
  </si>
  <si>
    <t>F-22513/21</t>
  </si>
  <si>
    <t>F-24496/18</t>
  </si>
  <si>
    <t>F-23577/17</t>
  </si>
  <si>
    <t>F-21315/19</t>
  </si>
  <si>
    <t>E-9/16</t>
  </si>
  <si>
    <t>F-6546/20</t>
  </si>
  <si>
    <t>F-18017/20</t>
  </si>
  <si>
    <t>F-18536/21</t>
  </si>
  <si>
    <t>F-16734/18</t>
  </si>
  <si>
    <t>F-17137/18</t>
  </si>
  <si>
    <t>F-16677/18</t>
  </si>
  <si>
    <t>F-18537/21</t>
  </si>
  <si>
    <t>F-16724/18</t>
  </si>
  <si>
    <t>F-23824/18</t>
  </si>
  <si>
    <t>F-23883/18</t>
  </si>
  <si>
    <t>F-22901/21</t>
  </si>
  <si>
    <t>F-23826/18</t>
  </si>
  <si>
    <t>F-24249/18</t>
  </si>
  <si>
    <t>F-24250/18</t>
  </si>
  <si>
    <t>F-23273/16</t>
  </si>
  <si>
    <t>F-23274/16</t>
  </si>
  <si>
    <t>F-22572/21</t>
  </si>
  <si>
    <t>F-23275/16</t>
  </si>
  <si>
    <t>F-22773/21</t>
  </si>
  <si>
    <t>F-16809/18</t>
  </si>
  <si>
    <t>F-22930/21</t>
  </si>
  <si>
    <t>F-22731/21</t>
  </si>
  <si>
    <t>F-1371/18</t>
  </si>
  <si>
    <t>F-21899/20</t>
  </si>
  <si>
    <t>F-12205/17</t>
  </si>
  <si>
    <t>F-23075/16</t>
  </si>
  <si>
    <t>F-23464/17</t>
  </si>
  <si>
    <t>F-22665/21</t>
  </si>
  <si>
    <t>F-25129/19</t>
  </si>
  <si>
    <t>F-20670/18</t>
  </si>
  <si>
    <t>F-2106/19</t>
  </si>
  <si>
    <t>F-15186/20</t>
  </si>
  <si>
    <t>F-13779/19</t>
  </si>
  <si>
    <t>F-16679/18</t>
  </si>
  <si>
    <t>F-777/18</t>
  </si>
  <si>
    <t>F-6549/20</t>
  </si>
  <si>
    <t>F-4322/20</t>
  </si>
  <si>
    <t>F-7116/20</t>
  </si>
  <si>
    <t>F-487/18</t>
  </si>
  <si>
    <t>F-12364/17</t>
  </si>
  <si>
    <t>F-2274/19</t>
  </si>
  <si>
    <t>F-12497/17</t>
  </si>
  <si>
    <t>F-5461/20</t>
  </si>
  <si>
    <t>F-13693/19</t>
  </si>
  <si>
    <t>F-21974/20</t>
  </si>
  <si>
    <t>F-21124/19</t>
  </si>
  <si>
    <t>F-5011/20</t>
  </si>
  <si>
    <t>F-21136/19</t>
  </si>
  <si>
    <t>F-2534/19</t>
  </si>
  <si>
    <t>F-4182/20</t>
  </si>
  <si>
    <t>F-4183/20</t>
  </si>
  <si>
    <t>F-3835/20</t>
  </si>
  <si>
    <t>F-19663/17</t>
  </si>
  <si>
    <t>F-24661/19</t>
  </si>
  <si>
    <t>F-8862/21</t>
  </si>
  <si>
    <t>F-4036/20</t>
  </si>
  <si>
    <t>F-24261/18</t>
  </si>
  <si>
    <t>F-18166/20</t>
  </si>
  <si>
    <t>F-3201/20</t>
  </si>
  <si>
    <t>F-1491/18</t>
  </si>
  <si>
    <t xml:space="preserve">	F-7298/20</t>
  </si>
  <si>
    <t>F-9781/21</t>
  </si>
  <si>
    <t>F-10965/21</t>
  </si>
  <si>
    <t>F-20456/18</t>
  </si>
  <si>
    <t>F-23448/17</t>
  </si>
  <si>
    <t>F-24784/19</t>
  </si>
  <si>
    <t>F-20973/19</t>
  </si>
  <si>
    <t>F-17384/19</t>
  </si>
  <si>
    <t>F-16503/17</t>
  </si>
  <si>
    <t>F-14750/20</t>
  </si>
  <si>
    <t>F-12416/17</t>
  </si>
  <si>
    <t>F-22347/20</t>
  </si>
  <si>
    <t>F-15561/21</t>
  </si>
  <si>
    <t>F-1721/19</t>
  </si>
  <si>
    <t>F-18165/20</t>
  </si>
  <si>
    <t>F-12049/17</t>
  </si>
  <si>
    <t>F-15865/16</t>
  </si>
  <si>
    <t>F-15867/16</t>
  </si>
  <si>
    <t>F-12415/17</t>
  </si>
  <si>
    <t>F-938/18</t>
  </si>
  <si>
    <t>F-22322/20</t>
  </si>
  <si>
    <t>F-1492/18</t>
  </si>
  <si>
    <t>F-12865/18</t>
  </si>
  <si>
    <t>F-18164/20</t>
  </si>
  <si>
    <t>F-48/17</t>
  </si>
  <si>
    <t>F-17383/19</t>
  </si>
  <si>
    <t>F-3021/20</t>
  </si>
  <si>
    <t>F-20972/19</t>
  </si>
  <si>
    <t>F-16504/17</t>
  </si>
  <si>
    <t>F-7190/20</t>
  </si>
  <si>
    <t>F-16171/17</t>
  </si>
  <si>
    <t>F-20850/19</t>
  </si>
  <si>
    <t>F-23446/17</t>
  </si>
  <si>
    <t>F-17265/18</t>
  </si>
  <si>
    <t>F-5455/20</t>
  </si>
  <si>
    <t>F-15379/21</t>
  </si>
  <si>
    <t>F-18139/20</t>
  </si>
  <si>
    <t>F-20013/18</t>
  </si>
  <si>
    <t>F-17019/18</t>
  </si>
  <si>
    <t>F-20393/18</t>
  </si>
  <si>
    <t>F-14758/20</t>
  </si>
  <si>
    <t>F-16002/17</t>
  </si>
  <si>
    <t>F-14035/19</t>
  </si>
  <si>
    <t>F-18066/20</t>
  </si>
  <si>
    <t>F-10427/16</t>
  </si>
  <si>
    <t>F-933/18</t>
  </si>
  <si>
    <t>F-4534/20</t>
  </si>
  <si>
    <t>F-2006/19</t>
  </si>
  <si>
    <t>F-13798/19</t>
  </si>
  <si>
    <t>F-14067/19</t>
  </si>
  <si>
    <t>F-12284/17</t>
  </si>
  <si>
    <t>F-21000/19</t>
  </si>
  <si>
    <t>F-19075/16</t>
  </si>
  <si>
    <t>F-16684/18</t>
  </si>
  <si>
    <t>F-10983/16</t>
  </si>
  <si>
    <t>F-1920/19</t>
  </si>
  <si>
    <t>F-14069/19</t>
  </si>
  <si>
    <t>F-20999/19</t>
  </si>
  <si>
    <t>F-13799/19</t>
  </si>
  <si>
    <t>F-17721/19</t>
  </si>
  <si>
    <t>F-14070/19</t>
  </si>
  <si>
    <t>F-13284/18</t>
  </si>
  <si>
    <t>F-15705/16</t>
  </si>
  <si>
    <t>B-2249/17</t>
  </si>
  <si>
    <t>B-1029/21</t>
  </si>
  <si>
    <t>B-10/17</t>
  </si>
  <si>
    <t>B-1494/21</t>
  </si>
  <si>
    <t>B-1897/20</t>
  </si>
  <si>
    <t>B-1825/19</t>
  </si>
  <si>
    <t>B-2526/20</t>
  </si>
  <si>
    <t>B-2576/21</t>
  </si>
  <si>
    <t>B-2578/21</t>
  </si>
  <si>
    <t>B-1756/18</t>
  </si>
  <si>
    <t>B-1620/21</t>
  </si>
  <si>
    <t>B-1498/21</t>
  </si>
  <si>
    <t>B-2580/21</t>
  </si>
  <si>
    <t>B-2189/21</t>
  </si>
  <si>
    <t>B-1499/21</t>
  </si>
  <si>
    <t>B-2269/17</t>
  </si>
  <si>
    <t>B-2340/18</t>
  </si>
  <si>
    <t>B-2362/18</t>
  </si>
  <si>
    <t>B-1024/21</t>
  </si>
  <si>
    <t>F-17852/19</t>
  </si>
  <si>
    <t>F-19682/17</t>
  </si>
  <si>
    <t>F-25263/20</t>
  </si>
  <si>
    <t>F-21478/19</t>
  </si>
  <si>
    <t>F-18886/16</t>
  </si>
  <si>
    <t>F-19683/17</t>
  </si>
  <si>
    <t>F-19681/17</t>
  </si>
  <si>
    <t>F-18946/16</t>
  </si>
  <si>
    <t>B-2759/19</t>
  </si>
  <si>
    <t>F-14331/19</t>
  </si>
  <si>
    <t>F-16925/18</t>
  </si>
  <si>
    <t>F-16926/18</t>
  </si>
  <si>
    <t>F-21907/20</t>
  </si>
  <si>
    <t>F-21440/19</t>
  </si>
  <si>
    <t>F-7876/21</t>
  </si>
  <si>
    <t>F-21142/19</t>
  </si>
  <si>
    <t>F-10495/16</t>
  </si>
  <si>
    <t>B-2706/18</t>
  </si>
  <si>
    <t>F-8438/16</t>
  </si>
  <si>
    <t>F-23334/17</t>
  </si>
  <si>
    <t>F-122/17</t>
  </si>
  <si>
    <t>F-20110/18</t>
  </si>
  <si>
    <t>F-23947/18</t>
  </si>
  <si>
    <t>F-18406/20</t>
  </si>
  <si>
    <t>F-15406/21</t>
  </si>
  <si>
    <t>F-14047/19</t>
  </si>
  <si>
    <t>F-18347/20</t>
  </si>
  <si>
    <t>F-18226/20</t>
  </si>
  <si>
    <t>F-21094/14</t>
  </si>
  <si>
    <t>F-21095/19</t>
  </si>
  <si>
    <t>F-23889/18</t>
  </si>
  <si>
    <t>F-24097/18</t>
  </si>
  <si>
    <t>F-23720/18</t>
  </si>
  <si>
    <t>F-23946/18</t>
  </si>
  <si>
    <t>F-17102/18</t>
  </si>
  <si>
    <t>F-17224/18</t>
  </si>
  <si>
    <t>F-7151/20</t>
  </si>
  <si>
    <t>F-13583/19</t>
  </si>
  <si>
    <t>F-498/18</t>
  </si>
  <si>
    <t>F-4002/20</t>
  </si>
  <si>
    <t>F-11670/16</t>
  </si>
  <si>
    <t>F-4001/20</t>
  </si>
  <si>
    <t>F-496/18</t>
  </si>
  <si>
    <t>F-14830/15</t>
  </si>
  <si>
    <t>F-17515/19</t>
  </si>
  <si>
    <t>F-12651/17</t>
  </si>
  <si>
    <t>F-25470/20</t>
  </si>
  <si>
    <t>F-3818/20</t>
  </si>
  <si>
    <t>F-20602/18</t>
  </si>
  <si>
    <t>F-25654/20</t>
  </si>
  <si>
    <t>F-5823/20</t>
  </si>
  <si>
    <t>F-3270/20</t>
  </si>
  <si>
    <t>F-15685/16</t>
  </si>
  <si>
    <t>F-4234/20</t>
  </si>
  <si>
    <t>F-10459/16</t>
  </si>
  <si>
    <t>F-17897/20</t>
  </si>
  <si>
    <t>F-10458/21</t>
  </si>
  <si>
    <t>F-18413/20</t>
  </si>
  <si>
    <t>F-4/17</t>
  </si>
  <si>
    <t>F-15211/20</t>
  </si>
  <si>
    <t>F-12873/18</t>
  </si>
  <si>
    <t>F-2488/19</t>
  </si>
  <si>
    <t>F-16129/17</t>
  </si>
  <si>
    <t>F-17537/19</t>
  </si>
  <si>
    <t>F-23920/18</t>
  </si>
  <si>
    <t>F-11848/17</t>
  </si>
  <si>
    <t>F-16132/17</t>
  </si>
  <si>
    <t>F-17752/19</t>
  </si>
  <si>
    <t>F-20997/19</t>
  </si>
  <si>
    <t>F-24178/18</t>
  </si>
  <si>
    <t>F-10976/21</t>
  </si>
  <si>
    <t>F-13687/19</t>
  </si>
  <si>
    <t>F-494/18</t>
  </si>
  <si>
    <t>F-474/18</t>
  </si>
  <si>
    <t>F-24670/19</t>
  </si>
  <si>
    <t>F-13536/19</t>
  </si>
  <si>
    <t>F-19506/17</t>
  </si>
  <si>
    <t>F-10457/16</t>
  </si>
  <si>
    <t>F-17536/19</t>
  </si>
  <si>
    <t>F-14651/20</t>
  </si>
  <si>
    <t>F-15151/20</t>
  </si>
  <si>
    <t>F-15212/20</t>
  </si>
  <si>
    <t>F-4233/20</t>
  </si>
  <si>
    <t>F-4609/20</t>
  </si>
  <si>
    <t>F-13576/19</t>
  </si>
  <si>
    <t>F-12244/17</t>
  </si>
  <si>
    <t>F-9652/16</t>
  </si>
  <si>
    <t>F-7782/21</t>
  </si>
  <si>
    <t>F-10975/16</t>
  </si>
  <si>
    <t>F-12905/18</t>
  </si>
  <si>
    <t>F-9897/16</t>
  </si>
  <si>
    <t>F-9898/16</t>
  </si>
  <si>
    <t>F-15681/16</t>
  </si>
  <si>
    <t>F-24727/19</t>
  </si>
  <si>
    <t>F-8886/16</t>
  </si>
  <si>
    <t>F-11969/17</t>
  </si>
  <si>
    <t>F-18533/16</t>
  </si>
  <si>
    <t>F-9748/21</t>
  </si>
  <si>
    <t>F-22700/16</t>
  </si>
  <si>
    <t>F-11628/21</t>
  </si>
  <si>
    <t>F-3592/20</t>
  </si>
  <si>
    <t>F-21616/19</t>
  </si>
  <si>
    <t>F-18133/20</t>
  </si>
  <si>
    <t>F-14888/20</t>
  </si>
  <si>
    <t>F-15740/16</t>
  </si>
  <si>
    <t>F-9558/16</t>
  </si>
  <si>
    <t>F-9556/16</t>
  </si>
  <si>
    <t>F-18934/16</t>
  </si>
  <si>
    <t>F-18287/20</t>
  </si>
  <si>
    <t>F-23028/21</t>
  </si>
  <si>
    <t>F-24241/18</t>
  </si>
  <si>
    <t>F-25848/20</t>
  </si>
  <si>
    <t>F-22767/21</t>
  </si>
  <si>
    <t>F-15769/16</t>
  </si>
  <si>
    <t>F-19265/17</t>
  </si>
  <si>
    <t>F-23780/18</t>
  </si>
  <si>
    <t>E-2/18</t>
  </si>
  <si>
    <t>F-19264/17</t>
  </si>
  <si>
    <t>N-553/20</t>
  </si>
  <si>
    <t>F-17208/18</t>
  </si>
  <si>
    <t>F-17279/19</t>
  </si>
  <si>
    <t>F-17209/18</t>
  </si>
  <si>
    <t>F-21205/19</t>
  </si>
  <si>
    <t>F-23596/17</t>
  </si>
  <si>
    <t>F-24339/18</t>
  </si>
  <si>
    <t>F-21204/19</t>
  </si>
  <si>
    <t>F-23488/17</t>
  </si>
  <si>
    <t>F-23475/17</t>
  </si>
  <si>
    <t>F-23502/17</t>
  </si>
  <si>
    <t>F-24949/19</t>
  </si>
  <si>
    <t>F-13526/19</t>
  </si>
  <si>
    <t>F-21461/19</t>
  </si>
  <si>
    <t>F-21544/19</t>
  </si>
  <si>
    <t>F-13525/19</t>
  </si>
  <si>
    <t>F-18101/20</t>
  </si>
  <si>
    <t>F-21597/19</t>
  </si>
  <si>
    <t>F-22684/21</t>
  </si>
  <si>
    <t>F-19624/17</t>
  </si>
  <si>
    <t>F-19627/17</t>
  </si>
  <si>
    <t>F-14169/19</t>
  </si>
  <si>
    <t>F-25073/19</t>
  </si>
  <si>
    <t>F-14077/19</t>
  </si>
  <si>
    <t>F-19845/18</t>
  </si>
  <si>
    <t>F-15510/21</t>
  </si>
  <si>
    <t>F-15509/16</t>
  </si>
  <si>
    <t>F-16944/18</t>
  </si>
  <si>
    <t>F-18332/20</t>
  </si>
  <si>
    <t>F-14173/19</t>
  </si>
  <si>
    <t>F-18337/20</t>
  </si>
  <si>
    <t>F-20595/18</t>
  </si>
  <si>
    <t>F-16946/18</t>
  </si>
  <si>
    <t>F-17841/19</t>
  </si>
  <si>
    <t>F-19295/17</t>
  </si>
  <si>
    <t>F-15932/17</t>
  </si>
  <si>
    <t>F-19278/17</t>
  </si>
  <si>
    <t>F-18339/20</t>
  </si>
  <si>
    <t>F-16945/18</t>
  </si>
  <si>
    <t>F-18158/20</t>
  </si>
  <si>
    <t>F-23631/17</t>
  </si>
  <si>
    <t>F-22300/20</t>
  </si>
  <si>
    <t>F-18491/21</t>
  </si>
  <si>
    <t>F-24050/18</t>
  </si>
  <si>
    <t>F-18218/20</t>
  </si>
  <si>
    <t>F-7206/20</t>
  </si>
  <si>
    <t>F-20131/18</t>
  </si>
  <si>
    <t>F-17442/19</t>
  </si>
  <si>
    <t>F-17720/19</t>
  </si>
  <si>
    <t>F-20334/18</t>
  </si>
  <si>
    <t>F-22878/21</t>
  </si>
  <si>
    <t>F-22685/21</t>
  </si>
  <si>
    <t>F-14228/19</t>
  </si>
  <si>
    <t>F-14906/20</t>
  </si>
  <si>
    <t>F-2435/19</t>
  </si>
  <si>
    <t>F-16151/17</t>
  </si>
  <si>
    <t>F-19998/18</t>
  </si>
  <si>
    <t>F-6249/20</t>
  </si>
  <si>
    <t>F-14915/20</t>
  </si>
  <si>
    <t>F-3829/20</t>
  </si>
  <si>
    <t>F-11838/17</t>
  </si>
  <si>
    <t>F-21070/19</t>
  </si>
  <si>
    <t>F-12121/17</t>
  </si>
  <si>
    <t>F-23648/17</t>
  </si>
  <si>
    <t>F-26048/21</t>
  </si>
  <si>
    <t>F-26047/21</t>
  </si>
  <si>
    <t>F-20869/19</t>
  </si>
  <si>
    <t>F-20856/19</t>
  </si>
  <si>
    <t>F-20871/19</t>
  </si>
  <si>
    <t>F-20858/19</t>
  </si>
  <si>
    <t>F-20872/19</t>
  </si>
  <si>
    <t>F-20873/19</t>
  </si>
  <si>
    <t>F-20860/19</t>
  </si>
  <si>
    <t>F-20857/19</t>
  </si>
  <si>
    <t>F-20870/19</t>
  </si>
  <si>
    <t>F-20861/19</t>
  </si>
  <si>
    <t>F-20859/19</t>
  </si>
  <si>
    <t>F-12739/17</t>
  </si>
  <si>
    <t>F-1300/18</t>
  </si>
  <si>
    <t>F-6160/20</t>
  </si>
  <si>
    <t>F-11656/21</t>
  </si>
  <si>
    <t>B-1163/21</t>
  </si>
  <si>
    <t>F-11846/17</t>
  </si>
  <si>
    <t>F-3910/20</t>
  </si>
  <si>
    <t>F-10448/21</t>
  </si>
  <si>
    <t>F-16134/17</t>
  </si>
  <si>
    <t>F-3982/15</t>
  </si>
  <si>
    <t>F-8455/21</t>
  </si>
  <si>
    <t>F-22752/21</t>
  </si>
  <si>
    <t>F-8414/16</t>
  </si>
  <si>
    <t>F-8415/21</t>
  </si>
  <si>
    <t>F-18452/20</t>
  </si>
  <si>
    <t>F-4313/20</t>
  </si>
  <si>
    <t>F-3983/20</t>
  </si>
  <si>
    <t>F-22000/20</t>
  </si>
  <si>
    <t>F-21746/20</t>
  </si>
  <si>
    <t>F-12482/17</t>
  </si>
  <si>
    <t>F-24989/19</t>
  </si>
  <si>
    <t>F-21038/19</t>
  </si>
  <si>
    <t>F-12460/17</t>
  </si>
  <si>
    <t>F-11043/21</t>
  </si>
  <si>
    <t>F-8493/21</t>
  </si>
  <si>
    <t>F-24990/19</t>
  </si>
  <si>
    <t>F-22884/21</t>
  </si>
  <si>
    <t>F-12588/17</t>
  </si>
  <si>
    <t>F-23523/17</t>
  </si>
  <si>
    <t>F-7705/21</t>
  </si>
  <si>
    <t>F-17679/19</t>
  </si>
  <si>
    <t>F-7571/21</t>
  </si>
  <si>
    <t>F-7124/20</t>
  </si>
  <si>
    <t>F-10/17</t>
  </si>
  <si>
    <t>F-13491/19</t>
  </si>
  <si>
    <t>F-25604/20</t>
  </si>
  <si>
    <t>F-132/17</t>
  </si>
  <si>
    <t>F-21511/19</t>
  </si>
  <si>
    <t>F-25844/20</t>
  </si>
  <si>
    <t>F-13484/19</t>
  </si>
  <si>
    <t>F-14188/19</t>
  </si>
  <si>
    <t>F-18195/20</t>
  </si>
  <si>
    <t>F-13641/19</t>
  </si>
  <si>
    <t>F-18835/21</t>
  </si>
  <si>
    <t>F-24385/18</t>
  </si>
  <si>
    <t>F-19137/16</t>
  </si>
  <si>
    <t>F-24389/18</t>
  </si>
  <si>
    <t>F-21467/19</t>
  </si>
  <si>
    <t>F-17687/19</t>
  </si>
  <si>
    <t>F-18186/20</t>
  </si>
  <si>
    <t>F-21993/15</t>
  </si>
  <si>
    <t>F-14284/19</t>
  </si>
  <si>
    <t>F-5680/20</t>
  </si>
  <si>
    <t>F-5389/20</t>
  </si>
  <si>
    <t>F-7003/20</t>
  </si>
  <si>
    <t>F-16713/18</t>
  </si>
  <si>
    <t>F-11604/16</t>
  </si>
  <si>
    <t>F-2645/19</t>
  </si>
  <si>
    <t>F-8459/16</t>
  </si>
  <si>
    <t>F-23183/16</t>
  </si>
  <si>
    <t>F-23335/17</t>
  </si>
  <si>
    <t>F-21912/20</t>
  </si>
  <si>
    <t>F-25113/19</t>
  </si>
  <si>
    <t>F-23967/18</t>
  </si>
  <si>
    <t>F-23968/18</t>
  </si>
  <si>
    <t>F-18346/20</t>
  </si>
  <si>
    <t>F-16216/17</t>
  </si>
  <si>
    <t>F-20012/18</t>
  </si>
  <si>
    <t>F-10050/16</t>
  </si>
  <si>
    <t>F-9763/16</t>
  </si>
  <si>
    <t>F-20933/19</t>
  </si>
  <si>
    <t>F-21603/19</t>
  </si>
  <si>
    <t>F-21604/19</t>
  </si>
  <si>
    <t>F-10495/21</t>
  </si>
  <si>
    <t>F-23097/16</t>
  </si>
  <si>
    <t>F-20932/19</t>
  </si>
  <si>
    <t>F-18851/21</t>
  </si>
  <si>
    <t>F-18947/16</t>
  </si>
  <si>
    <t>F-22449/21</t>
  </si>
  <si>
    <t>F-21602/19</t>
  </si>
  <si>
    <t>F-22956/21</t>
  </si>
  <si>
    <t>F-24007/18</t>
  </si>
  <si>
    <t>F-22955/21</t>
  </si>
  <si>
    <t>F-15400/16</t>
  </si>
  <si>
    <t>F-22954/21</t>
  </si>
  <si>
    <t>F-14549/20</t>
  </si>
  <si>
    <t>F-3988/20</t>
  </si>
  <si>
    <t>F-1163/18</t>
  </si>
  <si>
    <t>F-20321/21</t>
  </si>
  <si>
    <t>F-2360/19</t>
  </si>
  <si>
    <t>F-23542/17</t>
  </si>
  <si>
    <t>F-8423/16</t>
  </si>
  <si>
    <t>F-15055/20</t>
  </si>
  <si>
    <t>F-4995/20</t>
  </si>
  <si>
    <t>F-2141/19</t>
  </si>
  <si>
    <t>F-6606/20</t>
  </si>
  <si>
    <t>F-3946/20</t>
  </si>
  <si>
    <t>F-2349/19</t>
  </si>
  <si>
    <t>F-4160/20</t>
  </si>
  <si>
    <t>F-11511/21</t>
  </si>
  <si>
    <t>F-11510/21</t>
  </si>
  <si>
    <t>F-25078/19</t>
  </si>
  <si>
    <t>F-12348/17</t>
  </si>
  <si>
    <t>F-9774/16</t>
  </si>
  <si>
    <t>F-9773/16</t>
  </si>
  <si>
    <t>F-5547/20</t>
  </si>
  <si>
    <t>F-17976/20</t>
  </si>
  <si>
    <t>F-1170/18</t>
  </si>
  <si>
    <t>F-16920/18</t>
  </si>
  <si>
    <t>F-4972/20</t>
  </si>
  <si>
    <t>F-5549/20</t>
  </si>
  <si>
    <t>F-23349/17</t>
  </si>
  <si>
    <t>F-13582/19</t>
  </si>
  <si>
    <t>F-13868/19</t>
  </si>
  <si>
    <t>F-1973/19</t>
  </si>
  <si>
    <t>F-9787/21</t>
  </si>
  <si>
    <t>F-9784/21</t>
  </si>
  <si>
    <t>F-9785/21</t>
  </si>
  <si>
    <t>F-23162/16</t>
  </si>
  <si>
    <t>F-22912/21</t>
  </si>
  <si>
    <t>F-7368/21</t>
  </si>
  <si>
    <t>F-12479/17</t>
  </si>
  <si>
    <t>F-24186/18</t>
  </si>
  <si>
    <t>B-317/18</t>
  </si>
  <si>
    <t>B-314/18</t>
  </si>
  <si>
    <t>B-981/20</t>
  </si>
  <si>
    <t>B-520/19</t>
  </si>
  <si>
    <t>B-1080/21</t>
  </si>
  <si>
    <t>B-519/19</t>
  </si>
  <si>
    <t>B-870/20</t>
  </si>
  <si>
    <t>B-157/18</t>
  </si>
  <si>
    <t>B-885/20</t>
  </si>
  <si>
    <t>B-890/20</t>
  </si>
  <si>
    <t>F-9921/21</t>
  </si>
  <si>
    <t>F-3632/20</t>
  </si>
  <si>
    <t>F-3633/20</t>
  </si>
  <si>
    <t>F-20524/18</t>
  </si>
  <si>
    <t>F-21638/20</t>
  </si>
  <si>
    <t>F-10844/16</t>
  </si>
  <si>
    <t>F-22343/20</t>
  </si>
  <si>
    <t>F-11921/17</t>
  </si>
  <si>
    <t>F-22344/20</t>
  </si>
  <si>
    <t>F-16440/17</t>
  </si>
  <si>
    <t>F-21980/20</t>
  </si>
  <si>
    <t>F-21985/20</t>
  </si>
  <si>
    <t>F-228/17</t>
  </si>
  <si>
    <t>F-20065/18</t>
  </si>
  <si>
    <t>F-20704/18</t>
  </si>
  <si>
    <t>F-7547/21</t>
  </si>
  <si>
    <t>F-7548/21</t>
  </si>
  <si>
    <t>F-24668/19</t>
  </si>
  <si>
    <t>F-11938/17</t>
  </si>
  <si>
    <t>F-10671/16</t>
  </si>
  <si>
    <t>F-19705/17</t>
  </si>
  <si>
    <t>B-2707/18</t>
  </si>
  <si>
    <t>F-14795/20</t>
  </si>
  <si>
    <t>F-2524/20</t>
  </si>
  <si>
    <t>F-14796/20</t>
  </si>
  <si>
    <t>F-8671/21</t>
  </si>
  <si>
    <t>B-296/18</t>
  </si>
  <si>
    <t>F-5379/20</t>
  </si>
  <si>
    <t>F-17029/18</t>
  </si>
  <si>
    <t>F-26074/21</t>
  </si>
  <si>
    <t>F-23624/17</t>
  </si>
  <si>
    <t>F-14580/20</t>
  </si>
  <si>
    <t>F-14579/20</t>
  </si>
  <si>
    <t>F-13117/18</t>
  </si>
  <si>
    <t>1618C-509/20</t>
  </si>
  <si>
    <t>492C-32/18</t>
  </si>
  <si>
    <t>369C-50/16</t>
  </si>
  <si>
    <t>1618C-557/21</t>
  </si>
  <si>
    <t>F-3702/20</t>
  </si>
  <si>
    <t>F-7301/20</t>
  </si>
  <si>
    <t>F-21441/19</t>
  </si>
  <si>
    <t>F-19791/18</t>
  </si>
  <si>
    <t>F-18718/16</t>
  </si>
  <si>
    <t>F-17624/19</t>
  </si>
  <si>
    <t>B-884/20</t>
  </si>
  <si>
    <t>B-891/20</t>
  </si>
  <si>
    <t>F-15925/17</t>
  </si>
  <si>
    <t>F-15757/16</t>
  </si>
  <si>
    <t>B-2198/16</t>
  </si>
  <si>
    <t>F-11625/21</t>
  </si>
  <si>
    <t>F-8381/21</t>
  </si>
  <si>
    <t>F-7375/21</t>
  </si>
  <si>
    <t>F-11627/21</t>
  </si>
  <si>
    <t>F-7169/20</t>
  </si>
  <si>
    <t>F-8380/21</t>
  </si>
  <si>
    <t>F-11626/21</t>
  </si>
  <si>
    <t>F-26117/21</t>
  </si>
  <si>
    <t>F-24558/19</t>
  </si>
  <si>
    <t>F-19725/17</t>
  </si>
  <si>
    <t>F-24560/19</t>
  </si>
  <si>
    <t>F-22796/21</t>
  </si>
  <si>
    <t>F-18952/16</t>
  </si>
  <si>
    <t>F-14398/19</t>
  </si>
  <si>
    <t>F-14400/19</t>
  </si>
  <si>
    <t>F-14401/19</t>
  </si>
  <si>
    <t>F-16184/17</t>
  </si>
  <si>
    <t>F-15321/20</t>
  </si>
  <si>
    <t>F-19906/18</t>
  </si>
  <si>
    <t>F-23513/17</t>
  </si>
  <si>
    <t>F-19905/18</t>
  </si>
  <si>
    <t>F-10446/21</t>
  </si>
  <si>
    <t>F-21618/19</t>
  </si>
  <si>
    <t>F-21619/19</t>
  </si>
  <si>
    <t>F-23961/18</t>
  </si>
  <si>
    <t>F-23788/18</t>
  </si>
  <si>
    <t>F-19962/18</t>
  </si>
  <si>
    <t>F-24037/18</t>
  </si>
  <si>
    <t>F-23060/16</t>
  </si>
  <si>
    <t>F-18686/21</t>
  </si>
  <si>
    <t>F-20257/18</t>
  </si>
  <si>
    <t>F-25096/19</t>
  </si>
  <si>
    <t>FX-319/19</t>
  </si>
  <si>
    <t>F-21979/20</t>
  </si>
  <si>
    <t>F-16948/18</t>
  </si>
  <si>
    <t>F-25377/20</t>
  </si>
  <si>
    <t>F-23995/18</t>
  </si>
  <si>
    <t>F-20198/18</t>
  </si>
  <si>
    <t>F-15838/16</t>
  </si>
  <si>
    <t>F-24039/18</t>
  </si>
  <si>
    <t>F-23965/18</t>
  </si>
  <si>
    <t>F-21869/20</t>
  </si>
  <si>
    <t>F-23948/18</t>
  </si>
  <si>
    <t>F-12496/17</t>
  </si>
  <si>
    <t>F-18179/15</t>
  </si>
  <si>
    <t>F-23949/18</t>
  </si>
  <si>
    <t>F-23997/18</t>
  </si>
  <si>
    <t>F-23996/18</t>
  </si>
  <si>
    <t>F-12494/17</t>
  </si>
  <si>
    <t>F-24673/19</t>
  </si>
  <si>
    <t>F-18300/20</t>
  </si>
  <si>
    <t>F-21868/20</t>
  </si>
  <si>
    <t>F-15202/20</t>
  </si>
  <si>
    <t>F-12495/17</t>
  </si>
  <si>
    <t>F-18180/15</t>
  </si>
  <si>
    <t>F-18586/21</t>
  </si>
  <si>
    <t>F-22859/21</t>
  </si>
  <si>
    <t>F-23121/16</t>
  </si>
  <si>
    <t>F-18839/21</t>
  </si>
  <si>
    <t>F-9458/21</t>
  </si>
  <si>
    <t>F-9462/16</t>
  </si>
  <si>
    <t>F-23122/16</t>
  </si>
  <si>
    <t>F-25362/20</t>
  </si>
  <si>
    <t>F-25389/20</t>
  </si>
  <si>
    <t>F-24943/19</t>
  </si>
  <si>
    <t>F-24938/19</t>
  </si>
  <si>
    <t>F-18894/16</t>
  </si>
  <si>
    <t>F-22858/21</t>
  </si>
  <si>
    <t>F-668/18</t>
  </si>
  <si>
    <t>F-22077/15</t>
  </si>
  <si>
    <t>F-7157/20</t>
  </si>
  <si>
    <t>F-24690/19</t>
  </si>
  <si>
    <t>F-25665/20</t>
  </si>
  <si>
    <t>F-19161/16</t>
  </si>
  <si>
    <t>F-19162/16</t>
  </si>
  <si>
    <t>F-17179/18</t>
  </si>
  <si>
    <t>F-14165/19</t>
  </si>
  <si>
    <t>F-14166/19</t>
  </si>
  <si>
    <t>F-14759/20</t>
  </si>
  <si>
    <t>F-14760/20</t>
  </si>
  <si>
    <t>F-21131/19</t>
  </si>
  <si>
    <t>F-14689/20</t>
  </si>
  <si>
    <t>F-14690/20</t>
  </si>
  <si>
    <t>F-22190/20</t>
  </si>
  <si>
    <t>F-21132/19</t>
  </si>
  <si>
    <t>F-20700/18</t>
  </si>
  <si>
    <t>F-23899/18</t>
  </si>
  <si>
    <t>F-18341/20</t>
  </si>
  <si>
    <t>F-23058/16</t>
  </si>
  <si>
    <t>F-24937/19</t>
  </si>
  <si>
    <t>F-23755/18</t>
  </si>
  <si>
    <t>F-15251/20</t>
  </si>
  <si>
    <t>F-24462/18</t>
  </si>
  <si>
    <t>F-24463/18</t>
  </si>
  <si>
    <t>F-18321/20</t>
  </si>
  <si>
    <t>F-23754/18</t>
  </si>
  <si>
    <t>F-24936/19</t>
  </si>
  <si>
    <t>F-22189/20</t>
  </si>
  <si>
    <t>F-15252/20</t>
  </si>
  <si>
    <t>B-1941/21</t>
  </si>
  <si>
    <t>B-922/20</t>
  </si>
  <si>
    <t>B-941/20</t>
  </si>
  <si>
    <t>B-2546/20</t>
  </si>
  <si>
    <t>F-25241/20</t>
  </si>
  <si>
    <t>F-16522/17</t>
  </si>
  <si>
    <t>F-2453/19</t>
  </si>
  <si>
    <t>F-2714/19</t>
  </si>
  <si>
    <t>F-2713/19</t>
  </si>
  <si>
    <t>F-18198/20</t>
  </si>
  <si>
    <t>F-16076/17</t>
  </si>
  <si>
    <t>F-16622/17</t>
  </si>
  <si>
    <t>F-14785/20</t>
  </si>
  <si>
    <t>F-18098/20</t>
  </si>
  <si>
    <t>F-18125/20</t>
  </si>
  <si>
    <t>F-23108/16</t>
  </si>
  <si>
    <t>F-18106/20</t>
  </si>
  <si>
    <t>F-20723/18</t>
  </si>
  <si>
    <t>F-7802/21</t>
  </si>
  <si>
    <t>F-20724/18</t>
  </si>
  <si>
    <t>F-650/18</t>
  </si>
  <si>
    <t>F-7801/21</t>
  </si>
  <si>
    <t>FX-253/17</t>
  </si>
  <si>
    <t>F-2477/19</t>
  </si>
  <si>
    <t>F-2556/19</t>
  </si>
  <si>
    <t>F-20975/19</t>
  </si>
  <si>
    <t>F-1575/18</t>
  </si>
  <si>
    <t>F-5447/20</t>
  </si>
  <si>
    <t>F-21956/20</t>
  </si>
  <si>
    <t>F-21957/20</t>
  </si>
  <si>
    <t>F-18298/20</t>
  </si>
  <si>
    <t>109C-203/18</t>
  </si>
  <si>
    <t>F-2445/19</t>
  </si>
  <si>
    <t>F-2736/19</t>
  </si>
  <si>
    <t>F-6368/20</t>
  </si>
  <si>
    <t>F-6393/20</t>
  </si>
  <si>
    <t>F-25589/20</t>
  </si>
  <si>
    <t>F-11929/17</t>
  </si>
  <si>
    <t>F-18358/20</t>
  </si>
  <si>
    <t>F-20034/18</t>
  </si>
  <si>
    <t>F-17122/18</t>
  </si>
  <si>
    <t>F-24899/19</t>
  </si>
  <si>
    <t>F-20134/18</t>
  </si>
  <si>
    <t>F-890/18</t>
  </si>
  <si>
    <t>F-23357/17</t>
  </si>
  <si>
    <t>F-23252/16</t>
  </si>
  <si>
    <t>F-24708/19</t>
  </si>
  <si>
    <t>F-2479/19</t>
  </si>
  <si>
    <t>F-12144/17</t>
  </si>
  <si>
    <t>F-22909/16</t>
  </si>
  <si>
    <t>F-2842/19</t>
  </si>
  <si>
    <t>F-2478/19</t>
  </si>
  <si>
    <t>F-12145/17</t>
  </si>
  <si>
    <t>F-17034/18</t>
  </si>
  <si>
    <t>F-10460/16</t>
  </si>
  <si>
    <t>F-15618/16</t>
  </si>
  <si>
    <t>F-15504/16</t>
  </si>
  <si>
    <t>F-14031/19</t>
  </si>
  <si>
    <t>F-21475/19</t>
  </si>
  <si>
    <t>F-9812/21</t>
  </si>
  <si>
    <t>F-14084/19</t>
  </si>
  <si>
    <t>F-8611/16</t>
  </si>
  <si>
    <t>F-8604/16</t>
  </si>
  <si>
    <t>F-23970/18</t>
  </si>
  <si>
    <t>F-15065/20</t>
  </si>
  <si>
    <t>F-15699/16</t>
  </si>
  <si>
    <t>H-713/20</t>
  </si>
  <si>
    <t>H-729/20</t>
  </si>
  <si>
    <t>F-4034/20</t>
  </si>
  <si>
    <t>F-2282/19</t>
  </si>
  <si>
    <t>F-13234/18</t>
  </si>
  <si>
    <t>F-7860/21</t>
  </si>
  <si>
    <t>F-12361/17</t>
  </si>
  <si>
    <t>F-9570/16</t>
  </si>
  <si>
    <t>F-625/18</t>
  </si>
  <si>
    <t>F-4152/20</t>
  </si>
  <si>
    <t>F-20992/19</t>
  </si>
  <si>
    <t>F-2652/19</t>
  </si>
  <si>
    <t>F-3240/20</t>
  </si>
  <si>
    <t>F-17745/19</t>
  </si>
  <si>
    <t>F-17746/19</t>
  </si>
  <si>
    <t>F-17445/19</t>
  </si>
  <si>
    <t>F-9806/16</t>
  </si>
  <si>
    <t>F-9807/16</t>
  </si>
  <si>
    <t>F-26342/21</t>
  </si>
  <si>
    <t>F-16990/18</t>
  </si>
  <si>
    <t>F-7913/21</t>
  </si>
  <si>
    <t>F-8783/16</t>
  </si>
  <si>
    <t>Principio Activo</t>
  </si>
  <si>
    <t>ACETILCISTEINA</t>
  </si>
  <si>
    <t>ACICLOVIR</t>
  </si>
  <si>
    <t>ACIDO ACETILSALICILICO</t>
  </si>
  <si>
    <t>ACIDO ACETILSALICILICO-CAFEINA</t>
  </si>
  <si>
    <t>ESOMEPRAZOL</t>
  </si>
  <si>
    <t>ACIDO ACETILSALICILICO-CAFEINA-PARACETAMOL</t>
  </si>
  <si>
    <t>RAMIPRIL-ATORVASTATINA-ACIDO ACETILSALICILICO</t>
  </si>
  <si>
    <t>CLOPIDOGREL-ACIDO ACETILSALICILICO</t>
  </si>
  <si>
    <t>CLOPIDOGREL</t>
  </si>
  <si>
    <t>ACIDO FOLICO</t>
  </si>
  <si>
    <t>OTRO</t>
  </si>
  <si>
    <t>ACIDO ASCORBICO-ACIDO FOLICO-HIERRO FUMARATO</t>
  </si>
  <si>
    <t>MULTIVITAMINICO</t>
  </si>
  <si>
    <t>HIERRO-ACIDO FOLICO</t>
  </si>
  <si>
    <t>HIERRO-ACIDO FOLICO-VITAMINA B12</t>
  </si>
  <si>
    <t>QUELATO DE FERRO-ACIDO FOLICO-VITAMINA B12</t>
  </si>
  <si>
    <t>ACIDO TRANEXAMICO</t>
  </si>
  <si>
    <t>ACIDO VALPROICO</t>
  </si>
  <si>
    <t>QUETIAPINA</t>
  </si>
  <si>
    <t>ALOPURINOL</t>
  </si>
  <si>
    <t>ALPRAZOLAM</t>
  </si>
  <si>
    <t>AMBROXOL</t>
  </si>
  <si>
    <t>BROMHEXINA</t>
  </si>
  <si>
    <t>AMITRIPTILINA</t>
  </si>
  <si>
    <t>AMITRIPTILINA-CLORDIAZEPOXIDO</t>
  </si>
  <si>
    <t>AMLODIPINO</t>
  </si>
  <si>
    <t>AMLODIPINO-VALSARTAN</t>
  </si>
  <si>
    <t>OLMESARTAN-AMLODIPINO</t>
  </si>
  <si>
    <t>PERINDOPRIL-AMLODIPINO</t>
  </si>
  <si>
    <t>BISOPROLOL-AMLODIPINO</t>
  </si>
  <si>
    <t>IRBESARTAN-AMLODIPINO</t>
  </si>
  <si>
    <t>AMLODIPINO-TELMISARTAN</t>
  </si>
  <si>
    <t>VALSARTAN-AMLODIPINO-HIDROCLOROTIAZIDA</t>
  </si>
  <si>
    <t>AMLODIPINO-VALSARTAN-HIDROCLOROTIAZIDA</t>
  </si>
  <si>
    <t>AMOXICILINA-ACIDO CLAVULANICO</t>
  </si>
  <si>
    <t>AMOXICILINA</t>
  </si>
  <si>
    <t>ATENOLOL</t>
  </si>
  <si>
    <t>ATORVASTATINA</t>
  </si>
  <si>
    <t>ATORVASTATINA-EZETIMIBA</t>
  </si>
  <si>
    <t>GEMFIBROZILO</t>
  </si>
  <si>
    <t>EZETIMIBA</t>
  </si>
  <si>
    <t>AZITROMICINA</t>
  </si>
  <si>
    <t>BISACODILO</t>
  </si>
  <si>
    <t>BISOPROLOL-HIDROCLOROTIAZIDA</t>
  </si>
  <si>
    <t>BISOPROLOL</t>
  </si>
  <si>
    <t>FLAVOXATO</t>
  </si>
  <si>
    <t>FLUTICASONA PROPIONATO-SALMETEROL</t>
  </si>
  <si>
    <t>BROMURO DE IPRATROPIO</t>
  </si>
  <si>
    <t>FENOTEROL-IPRATROPIO BROMURO</t>
  </si>
  <si>
    <t>BUDESONIDA</t>
  </si>
  <si>
    <t>BUDESONIDA-FORMOTEROL</t>
  </si>
  <si>
    <t>CANDESARTAN-HIDROCLOROTIAZIDA</t>
  </si>
  <si>
    <t>CANDESARTAN</t>
  </si>
  <si>
    <t>CEFADROXILO</t>
  </si>
  <si>
    <t>CEFTRIAXONA</t>
  </si>
  <si>
    <t>CEFTRIAXONA-LIDOCAINA</t>
  </si>
  <si>
    <t>CELECOXIB</t>
  </si>
  <si>
    <t>CICLOBENZAPRINA</t>
  </si>
  <si>
    <t>CITALOPRAM</t>
  </si>
  <si>
    <t>CLOBAZAM</t>
  </si>
  <si>
    <t>CLOBETASOL</t>
  </si>
  <si>
    <t>CLONAZEPAM</t>
  </si>
  <si>
    <t>CLORFENAMINA</t>
  </si>
  <si>
    <t>CLORFENAMINA-PSEUDOEFEDRINA-PARACETAMOL</t>
  </si>
  <si>
    <t>CLORFENAMINA-PARACETAMOL</t>
  </si>
  <si>
    <t>CLORFENIRAMINA</t>
  </si>
  <si>
    <t>PSEUDOEFEDRINA-CLORFENAMINA-CODEINA</t>
  </si>
  <si>
    <t>CLORFENAMINA-PSEUDOEFEDRINA</t>
  </si>
  <si>
    <t>PARACETAMOL-CLORFENAMINA-CAFEINA</t>
  </si>
  <si>
    <t>CLORFENAMINA-PSEUDOEFEDRINA-IBUPROFENO</t>
  </si>
  <si>
    <t>CLORFENAMINA-METAMIZOL-CAFEINA</t>
  </si>
  <si>
    <t>CLORFENAMINA-IBUPROFENO</t>
  </si>
  <si>
    <t>CLORFENAMINA-BETAMETASONA</t>
  </si>
  <si>
    <t>CLORHEXIDINA GLUCONATO-FLUORURO DE SODIO</t>
  </si>
  <si>
    <t>CLORHEXIDINA</t>
  </si>
  <si>
    <t>CETILPIRIDINIO CLORURO-CLORHEXIDINA</t>
  </si>
  <si>
    <t>CLORHEXIDINA-NOSCAPINA</t>
  </si>
  <si>
    <t>VILDAGLIPTINA-METFORMINA</t>
  </si>
  <si>
    <t>METFORMINA</t>
  </si>
  <si>
    <t>CLORURO DE SODIO</t>
  </si>
  <si>
    <t>CLORURO DE SODIO-DEXTROSA</t>
  </si>
  <si>
    <t>CLOTIAZEPAM</t>
  </si>
  <si>
    <t>CLOTRIMAZOL</t>
  </si>
  <si>
    <t>CLOTRIMAZOL-BETAMETASONA</t>
  </si>
  <si>
    <t>CLOTRIMAZOL-DEXAMETASONA</t>
  </si>
  <si>
    <t>CLOBUTINOL-ORCIPRENALINA</t>
  </si>
  <si>
    <t>TRIMETOPRIM-SULFAMETOXAZOL</t>
  </si>
  <si>
    <t>DABIGATRAN</t>
  </si>
  <si>
    <t>DESLORATADINA</t>
  </si>
  <si>
    <t>LORATADINA-PSEUDOEFEDRINA</t>
  </si>
  <si>
    <t>DESLORATADINA-PSEUDOEFEDRINA</t>
  </si>
  <si>
    <t>LORATADINA</t>
  </si>
  <si>
    <t>DESVENLAFAXINA</t>
  </si>
  <si>
    <t>DEXAMETASONA-IODOHIDROXIQUINOLEINA</t>
  </si>
  <si>
    <t>CIPROFLOXACINO-DEXAMETASONA</t>
  </si>
  <si>
    <t>DEXAMETASONA-TOBRAMICINA</t>
  </si>
  <si>
    <t>DEXAMETASONA-CIPROFLOXACINO</t>
  </si>
  <si>
    <t>TOBRAMICINA-DEXAMETASONA</t>
  </si>
  <si>
    <t>DEXAMETASONA</t>
  </si>
  <si>
    <t>DIAZEPAM</t>
  </si>
  <si>
    <t>DOMPERIDONA</t>
  </si>
  <si>
    <t>DULOXETINA</t>
  </si>
  <si>
    <t>EPLERENONA</t>
  </si>
  <si>
    <t>ESCITALOPRAM</t>
  </si>
  <si>
    <t>NAPROXENO-ESOMEPRAZOL</t>
  </si>
  <si>
    <t>ESOMEPRAZOL-AMOXICILINA-CLARITROMICINA</t>
  </si>
  <si>
    <t>ESPIRONOLACTONA</t>
  </si>
  <si>
    <t>ESZOPICLONA</t>
  </si>
  <si>
    <t>ETORICOXIB</t>
  </si>
  <si>
    <t>FENITOINA</t>
  </si>
  <si>
    <t>SIMVASTATINA-FENOFIBRATO</t>
  </si>
  <si>
    <t>FENOFIBRATO</t>
  </si>
  <si>
    <t>FENOFIBRATO-PRAVASTATINA</t>
  </si>
  <si>
    <t>FEXOFENADINA</t>
  </si>
  <si>
    <t>FEXOFENADINA-PSEUDOEFEDRINA</t>
  </si>
  <si>
    <t>FLUCLOXACILINA</t>
  </si>
  <si>
    <t>FLUCONAZOL</t>
  </si>
  <si>
    <t>FUROSEMIDA</t>
  </si>
  <si>
    <t>AMILORIDA-FUROSEMIDA</t>
  </si>
  <si>
    <t>GLUCERNA</t>
  </si>
  <si>
    <t>DEXTROSA</t>
  </si>
  <si>
    <t>HALOPERIDOL</t>
  </si>
  <si>
    <t>HIDRALAZINA</t>
  </si>
  <si>
    <t>HIDROCLOROTIAZIDA-LOSARTAN</t>
  </si>
  <si>
    <t>HIDROCLOROTIAZIDA</t>
  </si>
  <si>
    <t>ENALAPRIL-HIDROCLOROTIAZIDA</t>
  </si>
  <si>
    <t>TRIAMTERENE-HIDROCLOROTIAZIDA</t>
  </si>
  <si>
    <t>HIDROCLOROTIAZIDA-TELMISARTAN</t>
  </si>
  <si>
    <t>HIDROCLOROTIAZIDA-OLMESARTAN</t>
  </si>
  <si>
    <t>QUINAPRIL-HIDROCLOROTIAZIDA</t>
  </si>
  <si>
    <t>LOSARTAN-HIDROCLOROTIAZIDA</t>
  </si>
  <si>
    <t>LISINOPRIL-HIDROCLOROTIAZIDA</t>
  </si>
  <si>
    <t>TELMISARTAN-HIDROCLOROTIAZIDA</t>
  </si>
  <si>
    <t>VALSARTAN-HIDROCLOROTIAZIDA</t>
  </si>
  <si>
    <t>IRBESARTAN-HIDROCLOROTIAZIDA</t>
  </si>
  <si>
    <t>OLMESARTAN-HIDROCLOROTIAZIDA</t>
  </si>
  <si>
    <t>IBUPROFENO</t>
  </si>
  <si>
    <t>PSEUDOEFEDRINA-IBUPROFENO</t>
  </si>
  <si>
    <t>IBUPROFENO-FENILEFRINA</t>
  </si>
  <si>
    <t>IBUPROFENO-PSEUDOEFEDRINA</t>
  </si>
  <si>
    <t>LIRAGLUTIDE</t>
  </si>
  <si>
    <t>INSULINA</t>
  </si>
  <si>
    <t>SAXAGLIPTINA</t>
  </si>
  <si>
    <t>LINAGLIPTINA-METFORMINA</t>
  </si>
  <si>
    <t>VILDAGLIPTINA</t>
  </si>
  <si>
    <t>LINAGLIPTINA</t>
  </si>
  <si>
    <t>SAXAGLIPTINA-METFORMINA</t>
  </si>
  <si>
    <t>METFORMINA-GLIBENCLAMIDA</t>
  </si>
  <si>
    <t>GLIMEPIRIDA</t>
  </si>
  <si>
    <t>EMPAGLIFLOZINA-METFORMINA</t>
  </si>
  <si>
    <t>EMPAGLIFLOZINA</t>
  </si>
  <si>
    <t>TOLBUTAMIDA</t>
  </si>
  <si>
    <t>GLUCAGON</t>
  </si>
  <si>
    <t>DAPAGLIFLOZINA</t>
  </si>
  <si>
    <t>PARACETAMOL</t>
  </si>
  <si>
    <t>CLORZOXAZONA-PARACETAMOL</t>
  </si>
  <si>
    <t>PARACETAMOL-PAMABRON-MEPIRAMINA</t>
  </si>
  <si>
    <t>PARACETAMOL-CLORFENIRAMINA-FENILPROPANOLAMINA</t>
  </si>
  <si>
    <t>TRAMADOL-PARACETAMOL</t>
  </si>
  <si>
    <t>PARACETAMOL-TRAMADOL</t>
  </si>
  <si>
    <t>PARACETAMOL-CAFEINA</t>
  </si>
  <si>
    <t>IBUPROFENO-PARACETAMOL</t>
  </si>
  <si>
    <t>PARACETAMOL-PSEUDOEFEDRINA</t>
  </si>
  <si>
    <t>KETOPROFENO</t>
  </si>
  <si>
    <t>KETOROLACO</t>
  </si>
  <si>
    <t>LACTOBACILLUS REUTERI PROTECTIS</t>
  </si>
  <si>
    <t>LACTULOSA</t>
  </si>
  <si>
    <t>LANSOPRAZOL</t>
  </si>
  <si>
    <t>LANSOPRAZOL-AMOXICILINA-CLARITROMICINA</t>
  </si>
  <si>
    <t>ACEITE DE LAVANDA</t>
  </si>
  <si>
    <t>LEVETIRACETAM</t>
  </si>
  <si>
    <t>LEVOCETIRIZINA</t>
  </si>
  <si>
    <t>LEVODROPROPIZINA</t>
  </si>
  <si>
    <t>LEVOFLOXACINO</t>
  </si>
  <si>
    <t>LEVOSULPIRIDA</t>
  </si>
  <si>
    <t>LEVOTIROXINA</t>
  </si>
  <si>
    <t>METILPREDNISOLONA-LIDOCAINA</t>
  </si>
  <si>
    <t>LIDOCAINA</t>
  </si>
  <si>
    <t>LIDOCAINA-SULFATIAZOL</t>
  </si>
  <si>
    <t>FENAZONA-LIDOCAINA</t>
  </si>
  <si>
    <t>LIDOCAINA-BETAMETASONA-ZINC</t>
  </si>
  <si>
    <t>LOPERAMIDA</t>
  </si>
  <si>
    <t>LORAZEPAM</t>
  </si>
  <si>
    <t>LOSARTAN</t>
  </si>
  <si>
    <t>MELATONINA</t>
  </si>
  <si>
    <t>MELOXICAM</t>
  </si>
  <si>
    <t>MEMANTINA</t>
  </si>
  <si>
    <t>METAMIZOL</t>
  </si>
  <si>
    <t>CLORMEZANONA-DIPIRONA-IBUPROFENO</t>
  </si>
  <si>
    <t>PARGEVERINA-METAMIZOL</t>
  </si>
  <si>
    <t>ERGOTAMINA-METAMIZOL-CAFEINA</t>
  </si>
  <si>
    <t>SITAGLIPTINA-METFORMINA</t>
  </si>
  <si>
    <t>DAPAGLIFLOZINA-METFORMINA</t>
  </si>
  <si>
    <t>METOCLOPRAMIDA</t>
  </si>
  <si>
    <t>METOCLOPRAMIDA-SIMETICONA-CLORDIAZEPOXIDO</t>
  </si>
  <si>
    <t>MICONAZOL-TINIDAZOL</t>
  </si>
  <si>
    <t>MICONAZOL</t>
  </si>
  <si>
    <t>MIDAZOLAM</t>
  </si>
  <si>
    <t>MIDODRINA</t>
  </si>
  <si>
    <t>MIRTAZAPINA</t>
  </si>
  <si>
    <t>HIDROXICOBALAMINA-PIRIDOXINA-TIAMINA</t>
  </si>
  <si>
    <t>ACIDO ASCORBICO-ZINC</t>
  </si>
  <si>
    <t>MULTIVITAMINAS CON MINERALES</t>
  </si>
  <si>
    <t>VITAMINAS B1-B6-B12</t>
  </si>
  <si>
    <t>MULTIVITAMINAS-BACILLUS COAGULANS</t>
  </si>
  <si>
    <t>MULTIVITAMINICOS</t>
  </si>
  <si>
    <t>NAPROXENO</t>
  </si>
  <si>
    <t>CLONIXINIO-ERGOMETRINA</t>
  </si>
  <si>
    <t>CLONIXINATO</t>
  </si>
  <si>
    <t>CLONIXINIO</t>
  </si>
  <si>
    <t>CLONIXINATO-COMPLEJO B</t>
  </si>
  <si>
    <t>NEOMICINA</t>
  </si>
  <si>
    <t>BACITRACINA-NEOMICINA</t>
  </si>
  <si>
    <t>BETAMETASONA-NEOMICINA</t>
  </si>
  <si>
    <t>POLIMIXINA B-NEOMICINA-GRAMICIDINA</t>
  </si>
  <si>
    <t>POLIMIXINA B-NEOMICINA-BETAMETASONA</t>
  </si>
  <si>
    <t>NEOMICINA-POLIMIXINA B-BACITRACINA</t>
  </si>
  <si>
    <t>NITROFURANTOINA</t>
  </si>
  <si>
    <t>OLANZAPINA</t>
  </si>
  <si>
    <t>FLUOXETINA</t>
  </si>
  <si>
    <t>OMEPRAZOL</t>
  </si>
  <si>
    <t>ONDANSETRON</t>
  </si>
  <si>
    <t>PANCREATINA</t>
  </si>
  <si>
    <t>PANCREATINA-SILICONA</t>
  </si>
  <si>
    <t>PANCREATINA-SIMETICONA</t>
  </si>
  <si>
    <t>PARGEVERINA</t>
  </si>
  <si>
    <t>AGUA-PEG40-ETILBUTILACETILAMINOPROPIONATO</t>
  </si>
  <si>
    <t>PICOSULFATO</t>
  </si>
  <si>
    <t>PICOSULFATO-OXIDO DE MAGNESIO-ACIDO CITRICO</t>
  </si>
  <si>
    <t>POLIETILENGLICOL</t>
  </si>
  <si>
    <t>POLIETILENGLICOL-PROPILENGLICOL</t>
  </si>
  <si>
    <t>POLIMIXINA B-BACITRACINA</t>
  </si>
  <si>
    <t>PREDNISONA</t>
  </si>
  <si>
    <t>DENOSUMAB</t>
  </si>
  <si>
    <t>PREGABALINA</t>
  </si>
  <si>
    <t>TRIBENOSIDO-LIDOCAINA</t>
  </si>
  <si>
    <t>PRUCALOPRIDA</t>
  </si>
  <si>
    <t>RIFAXIMINA</t>
  </si>
  <si>
    <t>RISPERIDONA</t>
  </si>
  <si>
    <t>RIVAROXABAN</t>
  </si>
  <si>
    <t>ROSUVASTATINA</t>
  </si>
  <si>
    <t>SACCHAROMYCES BOULARDII</t>
  </si>
  <si>
    <t>SALBUTAMOL</t>
  </si>
  <si>
    <t>SALBUTAMOL-BECLOMETASONA</t>
  </si>
  <si>
    <t>SALBURAMOL</t>
  </si>
  <si>
    <t>BECLOMETASONA-SALBUTAMOL</t>
  </si>
  <si>
    <t>SALBUTAMOL-BROMURO</t>
  </si>
  <si>
    <t>SERTRALINA</t>
  </si>
  <si>
    <t>ALUMINIO SILICATO-SIMETICONA</t>
  </si>
  <si>
    <t>MAGALDRATO-SIMETICONA</t>
  </si>
  <si>
    <t>SITAGLIPTINA</t>
  </si>
  <si>
    <t>TRIMETOPRIMA-SULFAMETOXAZOL</t>
  </si>
  <si>
    <t>SULFATO FERROSO</t>
  </si>
  <si>
    <t>TAMSULOSINA</t>
  </si>
  <si>
    <t>DUTASTERIDE-TAMSULOSINA</t>
  </si>
  <si>
    <t>DUTASTERIDE</t>
  </si>
  <si>
    <t>TERBINAFINA</t>
  </si>
  <si>
    <t>TRAMADOL</t>
  </si>
  <si>
    <t>TRAZODONA</t>
  </si>
  <si>
    <t>TRIMEBUTINO</t>
  </si>
  <si>
    <t>GLICEROL</t>
  </si>
  <si>
    <t>LANOLINA-GLICEROL</t>
  </si>
  <si>
    <t>ZOLPIDEM</t>
  </si>
  <si>
    <t>ZOPICLONA</t>
  </si>
  <si>
    <t>Laboratorio</t>
  </si>
  <si>
    <t>RECALCINE</t>
  </si>
  <si>
    <t>DEUTSCHE PHARMA</t>
  </si>
  <si>
    <t>MINTLAB</t>
  </si>
  <si>
    <t>ASCEND</t>
  </si>
  <si>
    <t>SEVEN</t>
  </si>
  <si>
    <t>SAVAL</t>
  </si>
  <si>
    <t>LABORATORIO CHILE</t>
  </si>
  <si>
    <t>BAYER</t>
  </si>
  <si>
    <t>ASTRAZENECA</t>
  </si>
  <si>
    <t>MAVER</t>
  </si>
  <si>
    <t>FERRER</t>
  </si>
  <si>
    <t>SANOFI</t>
  </si>
  <si>
    <t>NOVARTIS</t>
  </si>
  <si>
    <t>MEGALABS</t>
  </si>
  <si>
    <t>GENOMMA LAB</t>
  </si>
  <si>
    <t>PASTEUR</t>
  </si>
  <si>
    <t>COMPAÑIA DE NUTRICION GENERAL</t>
  </si>
  <si>
    <t>CHEMOPHARMA</t>
  </si>
  <si>
    <t>INSTITUTO SANITAS</t>
  </si>
  <si>
    <t>PRATER</t>
  </si>
  <si>
    <t>SYNTHON</t>
  </si>
  <si>
    <t>ITF-LABOMED</t>
  </si>
  <si>
    <t>ABBOTT</t>
  </si>
  <si>
    <t>EXELTIS</t>
  </si>
  <si>
    <t>DROGUERIA FARMOQUIMICA DEL PACIFICO</t>
  </si>
  <si>
    <t>ANDROMACO</t>
  </si>
  <si>
    <t>GRUNENTHAL</t>
  </si>
  <si>
    <t>Abbott</t>
  </si>
  <si>
    <t>MDK</t>
  </si>
  <si>
    <t>TECNOFARMA</t>
  </si>
  <si>
    <t>SERVIER</t>
  </si>
  <si>
    <t>MERCK</t>
  </si>
  <si>
    <t>PFIZER</t>
  </si>
  <si>
    <t>BOEHRINGER INGELHEIM</t>
  </si>
  <si>
    <t>GLAXOSMITHKLINE</t>
  </si>
  <si>
    <t>EUROFARMA</t>
  </si>
  <si>
    <t>LAFI</t>
  </si>
  <si>
    <t>OPKO</t>
  </si>
  <si>
    <t>MSD</t>
  </si>
  <si>
    <t>HOSPIFARMA</t>
  </si>
  <si>
    <t>THEA PHARMA</t>
  </si>
  <si>
    <t>INTERPHARMA</t>
  </si>
  <si>
    <t>PHARMASAN</t>
  </si>
  <si>
    <t>ETEX</t>
  </si>
  <si>
    <t>LUXYPHARM</t>
  </si>
  <si>
    <t>FAES FARMA</t>
  </si>
  <si>
    <t>D&amp;M PHARMA</t>
  </si>
  <si>
    <t>BIOTOSCANA</t>
  </si>
  <si>
    <t>MEDIPHARM</t>
  </si>
  <si>
    <t>ROCHE</t>
  </si>
  <si>
    <t>WYETH</t>
  </si>
  <si>
    <t>BAGO</t>
  </si>
  <si>
    <t>LUNDBECK</t>
  </si>
  <si>
    <t>GALDERMA</t>
  </si>
  <si>
    <t>DENTAID</t>
  </si>
  <si>
    <t>FRESENIUS KABI</t>
  </si>
  <si>
    <t>ALCON</t>
  </si>
  <si>
    <t>SANDERSON</t>
  </si>
  <si>
    <t>BIOSANO</t>
  </si>
  <si>
    <t>GADOR</t>
  </si>
  <si>
    <t>GLOBAL MERCURY</t>
  </si>
  <si>
    <t>ALLERGAN</t>
  </si>
  <si>
    <t>LILLY</t>
  </si>
  <si>
    <t>GALENICUM</t>
  </si>
  <si>
    <t>JOHNSON &amp; JOHNSON</t>
  </si>
  <si>
    <t>NOVO NORDISK</t>
  </si>
  <si>
    <t>BPH</t>
  </si>
  <si>
    <t>VALMA</t>
  </si>
  <si>
    <t>INDOPHARMA</t>
  </si>
  <si>
    <t>AXON</t>
  </si>
  <si>
    <t>ARAMA NATURAL</t>
  </si>
  <si>
    <t>BIOPAS</t>
  </si>
  <si>
    <t>ISDIN</t>
  </si>
  <si>
    <t>RAFFO</t>
  </si>
  <si>
    <t>DR REDDYS</t>
  </si>
  <si>
    <t>NUTRAPHARM</t>
  </si>
  <si>
    <t xml:space="preserve">PROCTER &amp; GAMBLE </t>
  </si>
  <si>
    <t>SILESIA</t>
  </si>
  <si>
    <t>ALPES CHEMIE</t>
  </si>
  <si>
    <t>BEIERSDORF</t>
  </si>
  <si>
    <t>FERRING PRODUCTOS FARMACEUTICOS</t>
  </si>
  <si>
    <t>DIFEM</t>
  </si>
  <si>
    <t>ROERIG</t>
  </si>
  <si>
    <t>ASPEN</t>
  </si>
  <si>
    <t>EUROLAB</t>
  </si>
  <si>
    <t>HEEL</t>
  </si>
  <si>
    <t>Via de administración</t>
  </si>
  <si>
    <t>ORAL</t>
  </si>
  <si>
    <t>TOPICO</t>
  </si>
  <si>
    <t>OFTALMICA</t>
  </si>
  <si>
    <t>INHALATORIA</t>
  </si>
  <si>
    <t>NASAL</t>
  </si>
  <si>
    <t>PARENTERAL</t>
  </si>
  <si>
    <t>BUCAL</t>
  </si>
  <si>
    <t>INTRAVAGINAL</t>
  </si>
  <si>
    <t>OTICA</t>
  </si>
  <si>
    <t>RECTAL</t>
  </si>
  <si>
    <t>SUBLINGUAL</t>
  </si>
  <si>
    <t>Formato</t>
  </si>
  <si>
    <t>SOBRE</t>
  </si>
  <si>
    <t>JARABE</t>
  </si>
  <si>
    <t>COMPRIMIDO</t>
  </si>
  <si>
    <t>CREMA</t>
  </si>
  <si>
    <t>SUSPENSION</t>
  </si>
  <si>
    <t>UNGUENTO</t>
  </si>
  <si>
    <t>CAPSULA</t>
  </si>
  <si>
    <t>GOTAS</t>
  </si>
  <si>
    <t>AMPOLLA</t>
  </si>
  <si>
    <t>GRAGEA</t>
  </si>
  <si>
    <t>AEROSOL</t>
  </si>
  <si>
    <t>SOLUCION</t>
  </si>
  <si>
    <t>POLVO</t>
  </si>
  <si>
    <t>LOCION</t>
  </si>
  <si>
    <t>POMADA</t>
  </si>
  <si>
    <t>ESPUMA</t>
  </si>
  <si>
    <t>SHAMPOO</t>
  </si>
  <si>
    <t>PASTA DENTAL</t>
  </si>
  <si>
    <t>FRASCO</t>
  </si>
  <si>
    <t>DISPENSADOR</t>
  </si>
  <si>
    <t>OVULO</t>
  </si>
  <si>
    <t>PASTA</t>
  </si>
  <si>
    <t>GRANULO</t>
  </si>
  <si>
    <t>BLISTER</t>
  </si>
  <si>
    <t>SHAKE</t>
  </si>
  <si>
    <t>GEL</t>
  </si>
  <si>
    <t>DISPOSITIVO</t>
  </si>
  <si>
    <t>CARTUCHO</t>
  </si>
  <si>
    <t>APLICADOR</t>
  </si>
  <si>
    <t>JERINGA</t>
  </si>
  <si>
    <t>VIAL</t>
  </si>
  <si>
    <t>LANCETERO</t>
  </si>
  <si>
    <t>TIRA</t>
  </si>
  <si>
    <t>LANCETA</t>
  </si>
  <si>
    <t>MEDIDOR</t>
  </si>
  <si>
    <t>CINTA</t>
  </si>
  <si>
    <t>SUPOSITORIO</t>
  </si>
  <si>
    <t>SPRAY</t>
  </si>
  <si>
    <t>PARCHE</t>
  </si>
  <si>
    <t>CREMA-OVULO</t>
  </si>
  <si>
    <t>TABLETA</t>
  </si>
  <si>
    <t>Cantidad de Unidades</t>
  </si>
  <si>
    <t>10MG/ML</t>
  </si>
  <si>
    <t>Dosis</t>
  </si>
  <si>
    <t>600MG</t>
  </si>
  <si>
    <t>100MG/5ML</t>
  </si>
  <si>
    <t>100MG</t>
  </si>
  <si>
    <t>200MG</t>
  </si>
  <si>
    <t>400MG</t>
  </si>
  <si>
    <t>800MG</t>
  </si>
  <si>
    <t>400MG/5ML</t>
  </si>
  <si>
    <t>200MG/5ML</t>
  </si>
  <si>
    <t>325MG</t>
  </si>
  <si>
    <t>500MG</t>
  </si>
  <si>
    <t>20MG</t>
  </si>
  <si>
    <t>40MG</t>
  </si>
  <si>
    <t>250MG/65MG/250MG</t>
  </si>
  <si>
    <t>2.5MG/20MG/100MG</t>
  </si>
  <si>
    <t>75MG/100MG</t>
  </si>
  <si>
    <t>75MG</t>
  </si>
  <si>
    <t>81MG</t>
  </si>
  <si>
    <t>400MCG</t>
  </si>
  <si>
    <t>540MG/1MG/3MG/100MG</t>
  </si>
  <si>
    <t>100MG/2MG/165MG</t>
  </si>
  <si>
    <t>100MG/2MG/1MG/330MG</t>
  </si>
  <si>
    <t>1MG</t>
  </si>
  <si>
    <t>120MG/22.20MG/22.20MG/412MG</t>
  </si>
  <si>
    <t>5MG</t>
  </si>
  <si>
    <t>30MG/600MCG</t>
  </si>
  <si>
    <t>100MG/1MG/0.01MG</t>
  </si>
  <si>
    <t>650MG</t>
  </si>
  <si>
    <t>25MG</t>
  </si>
  <si>
    <t>250MG</t>
  </si>
  <si>
    <t>375MG/ML</t>
  </si>
  <si>
    <t>250MG/5ML</t>
  </si>
  <si>
    <t>300MG</t>
  </si>
  <si>
    <t>0.5MG</t>
  </si>
  <si>
    <t>15MG/5ML</t>
  </si>
  <si>
    <t>30MG/5ML</t>
  </si>
  <si>
    <t>7.5MG/ML</t>
  </si>
  <si>
    <t>8MG/5ML</t>
  </si>
  <si>
    <t>12.5MG/5MG</t>
  </si>
  <si>
    <t>10MG</t>
  </si>
  <si>
    <t>5MG/80MG</t>
  </si>
  <si>
    <t>40MG/10MG</t>
  </si>
  <si>
    <t>40MG/5MG</t>
  </si>
  <si>
    <t>20MG/5MG</t>
  </si>
  <si>
    <t>10MG/10MG</t>
  </si>
  <si>
    <t>5MG/MG</t>
  </si>
  <si>
    <t>10MG/5MG</t>
  </si>
  <si>
    <t>5MG/5MG</t>
  </si>
  <si>
    <t>5MG/10MG</t>
  </si>
  <si>
    <t>300MG/5MG</t>
  </si>
  <si>
    <t>5MG/160MG</t>
  </si>
  <si>
    <t>10MG/160MG</t>
  </si>
  <si>
    <t>160MG/5MG/12.5MG</t>
  </si>
  <si>
    <t>10MG/80MG</t>
  </si>
  <si>
    <t>10MG/320MG/25MG</t>
  </si>
  <si>
    <t>160MG/5MG</t>
  </si>
  <si>
    <t>5MG/320MG</t>
  </si>
  <si>
    <t>5MG/160MG/12.5MG</t>
  </si>
  <si>
    <t>10MG/160MG/12.5MG</t>
  </si>
  <si>
    <t>10MG/320MG</t>
  </si>
  <si>
    <t>875MG/125MG</t>
  </si>
  <si>
    <t>800MG/57MG/5ML</t>
  </si>
  <si>
    <t>400MG/57MG/5ML</t>
  </si>
  <si>
    <t>250MG/62.5MG/5ML</t>
  </si>
  <si>
    <t>750MG</t>
  </si>
  <si>
    <t>500MG/5ML</t>
  </si>
  <si>
    <t>500MG/125MG</t>
  </si>
  <si>
    <t>114MG/80MG/5ML</t>
  </si>
  <si>
    <t>1000MG</t>
  </si>
  <si>
    <t>1000MG/5ML</t>
  </si>
  <si>
    <t>800MG/5ML</t>
  </si>
  <si>
    <t>875MG</t>
  </si>
  <si>
    <t>50MG</t>
  </si>
  <si>
    <t>80MG</t>
  </si>
  <si>
    <t>20MG/10MG</t>
  </si>
  <si>
    <t>900MG</t>
  </si>
  <si>
    <t>1.43%</t>
  </si>
  <si>
    <t>2.5MG/6.25MG</t>
  </si>
  <si>
    <t>1.5MG</t>
  </si>
  <si>
    <t>5MG/6.25MG</t>
  </si>
  <si>
    <t>1.25MG</t>
  </si>
  <si>
    <t>2.5MG</t>
  </si>
  <si>
    <t>250MCG/25MCG</t>
  </si>
  <si>
    <t>125MCG/25MCG</t>
  </si>
  <si>
    <t>50MCG/25MCG</t>
  </si>
  <si>
    <t>0.025%</t>
  </si>
  <si>
    <t>20MCG/DOSIS</t>
  </si>
  <si>
    <t>0.03%</t>
  </si>
  <si>
    <t>500MCG/250MCG/ML</t>
  </si>
  <si>
    <t>50MCG/20MCG/DOSIS</t>
  </si>
  <si>
    <t>200MCG/DOSIS</t>
  </si>
  <si>
    <t>160MCG/4.5MCG</t>
  </si>
  <si>
    <t>320MCG/9MCG</t>
  </si>
  <si>
    <t>3MG</t>
  </si>
  <si>
    <t>80MCG/4.5MCG</t>
  </si>
  <si>
    <t>100MCG/DOSIS</t>
  </si>
  <si>
    <t>8MG/12.5MG</t>
  </si>
  <si>
    <t>16MG</t>
  </si>
  <si>
    <t>16MG/12.5MG</t>
  </si>
  <si>
    <t>8MG</t>
  </si>
  <si>
    <t>32MG</t>
  </si>
  <si>
    <t>32MG/12.5MG</t>
  </si>
  <si>
    <t>400MG/80MG/100MG/12MG/15MG/12MG/100ML</t>
  </si>
  <si>
    <t>0.05%</t>
  </si>
  <si>
    <t>2MG</t>
  </si>
  <si>
    <t>4MG</t>
  </si>
  <si>
    <t>4MG/60MG/500MG</t>
  </si>
  <si>
    <t>2MG/500MG</t>
  </si>
  <si>
    <t>30MG/2MG/10MG/5ML</t>
  </si>
  <si>
    <t>2MG/30MG/125MG/5ML</t>
  </si>
  <si>
    <t>4MG/60MG</t>
  </si>
  <si>
    <t>2MG/30MG/5ML</t>
  </si>
  <si>
    <t>0.75MG/7.50MG/120MG/ML</t>
  </si>
  <si>
    <t>300MG/2MG/35MG</t>
  </si>
  <si>
    <t>1MG/30MG/ML</t>
  </si>
  <si>
    <t>2MG/30MG/200MG</t>
  </si>
  <si>
    <t>2MG/322MG/25MG</t>
  </si>
  <si>
    <t>2MG/200MG</t>
  </si>
  <si>
    <t>2MG/0.25MG</t>
  </si>
  <si>
    <t>15MG/1MG/20MG/100ML</t>
  </si>
  <si>
    <t>7.5MG/0.5MG/10MG/5ML</t>
  </si>
  <si>
    <t>2MG/0.25MG/5ML</t>
  </si>
  <si>
    <t>1MG/300MG/100MG/1MG</t>
  </si>
  <si>
    <t>2MG/5ML</t>
  </si>
  <si>
    <t>0.12%</t>
  </si>
  <si>
    <t>50MG/850MG</t>
  </si>
  <si>
    <t>50MG/1000MG</t>
  </si>
  <si>
    <t>0.9%</t>
  </si>
  <si>
    <t>2.5%</t>
  </si>
  <si>
    <t>1%/0.05%</t>
  </si>
  <si>
    <t>0.05%/1%</t>
  </si>
  <si>
    <t>1%/0.04%</t>
  </si>
  <si>
    <t>4MG/1MG/ML</t>
  </si>
  <si>
    <t>10000UI/3ML</t>
  </si>
  <si>
    <t>160MG/800MG</t>
  </si>
  <si>
    <t>110MG</t>
  </si>
  <si>
    <t>150MG</t>
  </si>
  <si>
    <t>2.5MG/5ML</t>
  </si>
  <si>
    <t>2.5MG/15MG/5ML</t>
  </si>
  <si>
    <t>2.5MG/120MG</t>
  </si>
  <si>
    <t>5MG/5ML</t>
  </si>
  <si>
    <t>5MG/120MG</t>
  </si>
  <si>
    <t>0.25MG/100MG</t>
  </si>
  <si>
    <t>0.1%</t>
  </si>
  <si>
    <t>0.3%</t>
  </si>
  <si>
    <t>100MG/300MG/100ML</t>
  </si>
  <si>
    <t>0.1%/0.3%</t>
  </si>
  <si>
    <t>100MG/350MG/ML</t>
  </si>
  <si>
    <t>300MG/100MG/ML</t>
  </si>
  <si>
    <t>100MG/350MG</t>
  </si>
  <si>
    <t>450MG/100MG</t>
  </si>
  <si>
    <t>60MG</t>
  </si>
  <si>
    <t>30MG</t>
  </si>
  <si>
    <t>15MG</t>
  </si>
  <si>
    <t>500MG/20MG</t>
  </si>
  <si>
    <t>20MG/1000MG/500MG</t>
  </si>
  <si>
    <t>90MG</t>
  </si>
  <si>
    <t>120MG</t>
  </si>
  <si>
    <t>40MG/145MG</t>
  </si>
  <si>
    <t>160MG/40MG</t>
  </si>
  <si>
    <t>180MG</t>
  </si>
  <si>
    <t>120MG/60MG</t>
  </si>
  <si>
    <t>2MG/ML</t>
  </si>
  <si>
    <t>50MG/12.5MG</t>
  </si>
  <si>
    <t>10MG/25MG</t>
  </si>
  <si>
    <t>50MG/25MG</t>
  </si>
  <si>
    <t>12.5MG/40MG</t>
  </si>
  <si>
    <t>25MG/40MG</t>
  </si>
  <si>
    <t>20MG/12.5MG</t>
  </si>
  <si>
    <t>100MG/25MG</t>
  </si>
  <si>
    <t>80MG/12.5MG</t>
  </si>
  <si>
    <t>12.5MG/20MG</t>
  </si>
  <si>
    <t>160MG/25MG</t>
  </si>
  <si>
    <t>300MG/12.5MG</t>
  </si>
  <si>
    <t>160MG/12.5MG</t>
  </si>
  <si>
    <t>40MG/12.5MG</t>
  </si>
  <si>
    <t>320MG/12.5MG</t>
  </si>
  <si>
    <t>150MG/12.5MG</t>
  </si>
  <si>
    <t>300MG/25MG</t>
  </si>
  <si>
    <t>320MG/25MG</t>
  </si>
  <si>
    <t>6MG/ML</t>
  </si>
  <si>
    <t>100UI/ML</t>
  </si>
  <si>
    <t>100 UI/ML</t>
  </si>
  <si>
    <t>300 UI/ML</t>
  </si>
  <si>
    <t>100 UI</t>
  </si>
  <si>
    <t>50 UI</t>
  </si>
  <si>
    <t>30 UI</t>
  </si>
  <si>
    <t>2.5MG/850MG</t>
  </si>
  <si>
    <t>50MG/500MG</t>
  </si>
  <si>
    <t>2.5MG/1000MG</t>
  </si>
  <si>
    <t>2.5MG/500MG</t>
  </si>
  <si>
    <t>5MG/1000MG</t>
  </si>
  <si>
    <t>500MG/5MG</t>
  </si>
  <si>
    <t>850MG</t>
  </si>
  <si>
    <t>500MG/2.5MG</t>
  </si>
  <si>
    <t>12.5MG/850MG</t>
  </si>
  <si>
    <t>1MG/ML</t>
  </si>
  <si>
    <t>125MG/5ML</t>
  </si>
  <si>
    <t>120MG/5ML</t>
  </si>
  <si>
    <t>160MG</t>
  </si>
  <si>
    <t>100MG/ML</t>
  </si>
  <si>
    <t>300MG/250MG</t>
  </si>
  <si>
    <t>500MG/25MG/15MG</t>
  </si>
  <si>
    <t>500MG/4MG/60MG</t>
  </si>
  <si>
    <t>325MG/37.5MG</t>
  </si>
  <si>
    <t>160MG/5ML</t>
  </si>
  <si>
    <t>650MG/40MG</t>
  </si>
  <si>
    <t>300MG/300MG/10ML</t>
  </si>
  <si>
    <t>150MG/5ML</t>
  </si>
  <si>
    <t>400MG/33MG</t>
  </si>
  <si>
    <t>500MG/30MG</t>
  </si>
  <si>
    <t>500MG/50MG</t>
  </si>
  <si>
    <t>250MG/300MG</t>
  </si>
  <si>
    <t>100MG/2ML</t>
  </si>
  <si>
    <t>0.5%</t>
  </si>
  <si>
    <t>30MG/1ML</t>
  </si>
  <si>
    <t>0.4%</t>
  </si>
  <si>
    <t>30MG/500MG/500MG</t>
  </si>
  <si>
    <t>5MG/ML</t>
  </si>
  <si>
    <t>60MG/10ML</t>
  </si>
  <si>
    <t>60MG/ML</t>
  </si>
  <si>
    <t>100MCG</t>
  </si>
  <si>
    <t>75MCG</t>
  </si>
  <si>
    <t>50MCG</t>
  </si>
  <si>
    <t>125MCG</t>
  </si>
  <si>
    <t>25MCG</t>
  </si>
  <si>
    <t>150MCG</t>
  </si>
  <si>
    <t>175MCG</t>
  </si>
  <si>
    <t>200MCG</t>
  </si>
  <si>
    <t>88MCG</t>
  </si>
  <si>
    <t>137MCG</t>
  </si>
  <si>
    <t>112MCG</t>
  </si>
  <si>
    <t>40MG/10MG/ML</t>
  </si>
  <si>
    <t>20MG/50MG/ML</t>
  </si>
  <si>
    <t>10000UI/3.5MG/1MG/20MG/ML</t>
  </si>
  <si>
    <t>4.8G/1.2G/100ML</t>
  </si>
  <si>
    <t>20MG/1.286MG/250MG</t>
  </si>
  <si>
    <t>11.5%</t>
  </si>
  <si>
    <t>2.5MG/15MG/15ML</t>
  </si>
  <si>
    <t>7.5MG</t>
  </si>
  <si>
    <t>15MG/1.5ML</t>
  </si>
  <si>
    <t>100MG/300MG/200MG</t>
  </si>
  <si>
    <t>5MG/300MG/ML</t>
  </si>
  <si>
    <t>1MG/300MG/100MG</t>
  </si>
  <si>
    <t>5MG/500MG/ML</t>
  </si>
  <si>
    <t>12.5MG/1000MG</t>
  </si>
  <si>
    <t>100MG/1000MG</t>
  </si>
  <si>
    <t>10MG/1000MG</t>
  </si>
  <si>
    <t>5MG/100MG/5MG</t>
  </si>
  <si>
    <t>20MG/30MG</t>
  </si>
  <si>
    <t>20MG/30MG/100MG/150MG</t>
  </si>
  <si>
    <t>100MG/150MG</t>
  </si>
  <si>
    <t>1MG/200MG/200MG</t>
  </si>
  <si>
    <t>850MG/10MG</t>
  </si>
  <si>
    <t>550MG</t>
  </si>
  <si>
    <t>275MG</t>
  </si>
  <si>
    <t>125MG/1MG</t>
  </si>
  <si>
    <t>125MG</t>
  </si>
  <si>
    <t>125MG/80MG</t>
  </si>
  <si>
    <t>5%-500UI</t>
  </si>
  <si>
    <t>0.5MG/5MG/G</t>
  </si>
  <si>
    <t>1MG/3.5MG/ML</t>
  </si>
  <si>
    <t>3.5MG/500UI/5MG/0.5MG</t>
  </si>
  <si>
    <t>5000UI/1.7MG/0.025MG/ML</t>
  </si>
  <si>
    <t>1000000UI/3.5MG/1MG/ML</t>
  </si>
  <si>
    <t>50000UI/350MG/50MG/500MG/100MG</t>
  </si>
  <si>
    <t>700MCG/8300UI/72UI/MG</t>
  </si>
  <si>
    <t>1MG/3.5MG/GR</t>
  </si>
  <si>
    <t>4MG/2ML</t>
  </si>
  <si>
    <t>60.12/100MG</t>
  </si>
  <si>
    <t>170MG/310MG</t>
  </si>
  <si>
    <t>230MG/80MG</t>
  </si>
  <si>
    <t>100MG/60MG</t>
  </si>
  <si>
    <t>0.75%</t>
  </si>
  <si>
    <t>10MG/3.5G/12G</t>
  </si>
  <si>
    <t>17GR</t>
  </si>
  <si>
    <t>4MG/3MG/ML</t>
  </si>
  <si>
    <t>10000UI/500UI/G</t>
  </si>
  <si>
    <t>20MG/5ML</t>
  </si>
  <si>
    <t>5G/2G/100G</t>
  </si>
  <si>
    <t>100MCG/50MCG</t>
  </si>
  <si>
    <t>100MCH</t>
  </si>
  <si>
    <t>50MCG/100MCG</t>
  </si>
  <si>
    <t>100MCG/20MCG</t>
  </si>
  <si>
    <t>480MG/100MG</t>
  </si>
  <si>
    <t>0.42G/0.12G/0.19G/0.37G/14.97G/1.4G</t>
  </si>
  <si>
    <t>160MG/800MG/5ML</t>
  </si>
  <si>
    <t>12.5G/100ML</t>
  </si>
  <si>
    <t>0.4MG</t>
  </si>
  <si>
    <t>0.5MG/0.4MG</t>
  </si>
  <si>
    <t>100G</t>
  </si>
  <si>
    <t>250G</t>
  </si>
  <si>
    <t>50MG/ML</t>
  </si>
  <si>
    <t>325MG/37.50MG</t>
  </si>
  <si>
    <t>120ML</t>
  </si>
  <si>
    <t>5G/5ML</t>
  </si>
  <si>
    <t>3G/3G/100G</t>
  </si>
  <si>
    <t>6.25MG</t>
  </si>
  <si>
    <t>12.5MG</t>
  </si>
  <si>
    <t>PARACETAMOL 125 MG - 6 SUPOSITORIOS INFANTIL</t>
  </si>
  <si>
    <t>PARACETAMOL 80 MG - 16 COMPRIMIDOS MASTICABLES</t>
  </si>
  <si>
    <t>PARACETAMOL 500 MG - 16 COMPRIMIDOS</t>
  </si>
  <si>
    <t>PANAGESIC - PARACETAMOL 500 MG - 30 COMPRIMIDOS</t>
  </si>
  <si>
    <t>PARACETAMOL 100 MG/ML - GOTAS 15 ML</t>
  </si>
  <si>
    <t>PANADOL - PARACETAMOL 80 MG - 16 COMPRIMIDOS MASTICABLES</t>
  </si>
  <si>
    <t>PANADOL - PARACETAMOL 160 MG - 16 COMPRIMIDOS MASTICABLES</t>
  </si>
  <si>
    <t>KITADOL - PARACETAMOL 500 MG - 24 COMPRIMIDOS</t>
  </si>
  <si>
    <t>DOLSOM - PARACETAMOL 100 MG/ML SOLUCIÓN GOTAS ORALES 30 ML</t>
  </si>
  <si>
    <t>ALGIAFIN - PARACETAMOL 120 MG/5ML - JARABE 60 ML</t>
  </si>
  <si>
    <t>DROPOL - PARACETAMOL 1 GR - 20 COMPRIMIDOS EFERVECENTES</t>
  </si>
  <si>
    <t>PANADOL - PARACETAMOL 80 MG - 20 COMPRIMIDOS MASTICABLES</t>
  </si>
  <si>
    <t>ACICLOVIR 200 MG - 25 COMPRIMIDOS</t>
  </si>
  <si>
    <t>OFTAVIR - ACICLOVIR 3% UNGÜENTO OFTÁLMICO 3.5 GR</t>
  </si>
  <si>
    <t>ACICLOVIR 400 MG - 35 COMPRIMIDOS</t>
  </si>
  <si>
    <t>ACICLOVIR 400 MG - 32 COMPRIMIDOS</t>
  </si>
  <si>
    <t>ACICLOVIR 5% - CREMA TÓPICA 15 GR</t>
  </si>
  <si>
    <t>ÁCIDO ACETILSALICÍLICO 100 MG - 100 COMPRIMIDOS</t>
  </si>
  <si>
    <t>ÁCIDO ACETILSALICÍLICO 500 MG - 100 COMPRIMIDOS</t>
  </si>
  <si>
    <t>ÁCIDO ACETILSALICÍLICO 100 MG - 100 COMPRIMIDOS MASTICABLES</t>
  </si>
  <si>
    <t>DISGREN AAS 81 - ÁCIDO ACETILSALICÍLICO 81 MG - 30 COMPRIMIDOS RECUBIERTOS</t>
  </si>
  <si>
    <t>HASSAPIRIN - ÁCIDO ACETILSALICÍLICO 500 MG - 20 COMPRIMIDOS</t>
  </si>
  <si>
    <t>ASPIRINA - ÁCIDO ACETILSALICÍLICO 500 MG - 20 COMPRIMIDOS</t>
  </si>
  <si>
    <t>ÁCIDO FÓLICO 5 MG - 30 COMPRIMIDOS</t>
  </si>
  <si>
    <t>ÁCIDO FÓLICO 1 MG - 30 COMPRIMIDOS</t>
  </si>
  <si>
    <t>ÁCIDO VALPROICO 375 MG/ML - GOTAS 25 ML</t>
  </si>
  <si>
    <t>ÁCIDO VALPROICO 500 MG - 30 COMPRIMIDOS</t>
  </si>
  <si>
    <t>ÁCIDO VALPROICO 200 MG - 30 COMPRIMIDOS</t>
  </si>
  <si>
    <t>ALOPURINOL 100 MG - 20 COMPRIMIDOS</t>
  </si>
  <si>
    <t>ALOPURINOL 300 MG - 20 COMPRIMIDOS</t>
  </si>
  <si>
    <t>ALPRAZOLAM 0.25 MG - 30 COMPRIMIDOS</t>
  </si>
  <si>
    <t>ALPRAZOLAM 0.50 MG - 30 COMPRIMIDOS</t>
  </si>
  <si>
    <t>AMBROXOL 15 MG/5ML JARABE INFANTIL 100 ML</t>
  </si>
  <si>
    <t>AMBROXOL 30 MG/5ML JARABE ADULTO 100 ML</t>
  </si>
  <si>
    <t>AMITRIPTILINA CLORHIDRATO 25 MG - 100 COMPRIMIDOS RECUBIERTOS</t>
  </si>
  <si>
    <t>AMITRIPTILINA CLORHIDRATO 25 MG - 24 COMPRIMIDOS RECUBIERTOS</t>
  </si>
  <si>
    <t>AMLODIPINO 10 MG - 30 COMPRIMIDOS</t>
  </si>
  <si>
    <t>AMLODIPINO 5 MG - 30 COMPRIMIDOS</t>
  </si>
  <si>
    <t>AMOXICILINA / ÁCIDO CLAVULÁNICO 875 / 125 MG COMPRIMIDOS RECUBIERTOS</t>
  </si>
  <si>
    <t>AMOXICILINA / ÁCIDO CLAVULÁNICO 500 / 125 MG COMPRIMIDOS RECUBIERTOS</t>
  </si>
  <si>
    <t>AMOXICILINA 250 MG - 500 CÁPSULAS</t>
  </si>
  <si>
    <t>AMOXICILINA 500 MG - 21 CÁPSULAS</t>
  </si>
  <si>
    <t>NOVAMOX - AMOXICILINA 1 GR - 14 COMPRIMIDOS DISPERSABLES</t>
  </si>
  <si>
    <t>AMOXICILINA 750 MG - 10 COMPRIMIDOS</t>
  </si>
  <si>
    <t>OPTAMOX - AMOXICILINA 875 MG - 21 COMPRIMIDOS</t>
  </si>
  <si>
    <t>AMOXICILINA 250 MG/5ML - SUSPENSIÓN 60 ML</t>
  </si>
  <si>
    <t>AMOXICILINA 500 MG/5ML SUSPENSIÓN - 60 ML</t>
  </si>
  <si>
    <t>AUGMENTIN - AMOXICILINA /ÁCIDO CLAVULÁNICO 1/0.2 GR I.V. POLVO</t>
  </si>
  <si>
    <t>ATENOLOL 100 MG - 20 COMPRIMIDOS</t>
  </si>
  <si>
    <t>ATENOLOL 50 MG - 20 COMPRIMIDOS</t>
  </si>
  <si>
    <t>ATORVASTATINA 10 MG - 30 COMPRIMIDOS</t>
  </si>
  <si>
    <t>ATORVASTATINA 20 MG - 30 COMPRIMIDOS RECUBIERTOS</t>
  </si>
  <si>
    <t>AZITROMICINA 500 MG - 6 COMPRIMIDOS RECUBIERTOS</t>
  </si>
  <si>
    <t>AZITROMICINA 500 MG - 3 COMPRIMIDOS RECUBIERTOS</t>
  </si>
  <si>
    <t>AZITROMICINA 200 MG/5ML POLVO PARA SUSPENSIÓN 30 ML</t>
  </si>
  <si>
    <t>BISOPRIL - BISOPROLOL FUMARATO 1,25 MG 30 COMPRIMIDOS RECUBIERTOS</t>
  </si>
  <si>
    <t>CORENTEL - BISOPROLOL 2.5 MG - 30 COMPRIMIDOS RECUBIERTOS</t>
  </si>
  <si>
    <t>BISOPROLOL FUMARATO 2.5 MG - 30 COMPRIMIDOS RECUBIERTOS</t>
  </si>
  <si>
    <t>BISOPRIL - BISOPROLOL FUMARATO 5 MG 30 COMPRIMIDOS RECUBIERTOS</t>
  </si>
  <si>
    <t>IPRATROPIO BROMURO 0.025% SOLUCIÓN PARA INHALACIÓN 20 ML</t>
  </si>
  <si>
    <t>AEROTROP - IPRATROPIO BROMURO 20 MCG/DOSIS AEROSOL INHALADOR 250 DOSIS</t>
  </si>
  <si>
    <t>IPRASYNT HFA - IPRATROPIO BROMURO 20 MCG/DOSIS - AEROSOL PARA INHALACIÓN200 DOSIS</t>
  </si>
  <si>
    <t>CEFADROXILO 500 MG - 8 CÁPSULAS</t>
  </si>
  <si>
    <t>CEFADROXILO 250 MG/5ML - SUSPENSIÓN 60 ML</t>
  </si>
  <si>
    <t>ARTREXIB - CELECOXIB 200 MG - 10 CÁPSULAS</t>
  </si>
  <si>
    <t>COXIRA - CELECOXIB 200 MG - 30 CÁPSULAS</t>
  </si>
  <si>
    <t>CICLOBENZAPRINA CLORHIDRATO 10 MG - 20 COMPRIMIDOS RECUBIERTOS</t>
  </si>
  <si>
    <t>IPHSAFLEX 5 - CICLOBENZAPRINA 5 MG - 20 COMPRIMIDOS</t>
  </si>
  <si>
    <t>CITALOPRAM 20 MG - 28 COMPRIMIDOS RECUBIERTOS</t>
  </si>
  <si>
    <t>CLOBETASOL PROPIONATO 0.05% CREMA DÉRMICA 25 GR</t>
  </si>
  <si>
    <t>CLOBETASOL PROPIONATO 0,05% - UNGÜENTO DÉRMICO 25 GR</t>
  </si>
  <si>
    <t>CLONAZEPAM 0.5 MG - 30 COMPRIMIDOS</t>
  </si>
  <si>
    <t>CLONAZEPAM 2 MG - 30 COMPRIMIDOS</t>
  </si>
  <si>
    <t>COLMAX - CLONIXINATO DE LISINA 125 MG - 10 COMPRIMIDOS</t>
  </si>
  <si>
    <t>CLORFENAMINA MALEATO 4 MG - 20 COMPRIMIDOS</t>
  </si>
  <si>
    <t>PRODEL - CLORFENAMINA 2 MG/5ML JARABE 120 ML</t>
  </si>
  <si>
    <t>ORALGENE - CLORHEXIDINA GLUCONATO 0.1% SOLUCIÓN 120 ML</t>
  </si>
  <si>
    <t>FRESHMEL MIEL LIMÓN - CLORHEXIDINA 5 MG - 12 COMPRIMIDOS SABOR LIMÓN</t>
  </si>
  <si>
    <t>FRESHMEL MENTA - CLORHEXIDINA 5 MG - 12 COMPRIMIDOS MENTA</t>
  </si>
  <si>
    <t>CLORURO DE SODIO 0.9% SOLUCIÓN INYECTABLE 500 ML</t>
  </si>
  <si>
    <t>FISIOLIMP - CLORURO DE SODIO 0.9% SSOLUCIÓN NASAL PARA NEBULIZACIÓN 30 ML</t>
  </si>
  <si>
    <t>REAL SEA - AGUA DE MAR ISOTÓNICO - CLORURO DE SODIO SOLUCIÓN NASAL - SPRAY 100 ML</t>
  </si>
  <si>
    <t>CLOTRIMAZOL 1% CREMA TÓPICA 20 GR</t>
  </si>
  <si>
    <t>CLOTRIMAZOL EN POLVO 1% - 30 GR</t>
  </si>
  <si>
    <t>FUNGOS - CLOTRIMAZOL 1 % SOLUCIÓN TÓPICA 20 ML</t>
  </si>
  <si>
    <t>CLOTRIMAZOL 500 MG - 1 ÓVULOS VAGINAL</t>
  </si>
  <si>
    <t>FUNGOS - CLOTRIMAZOL 100 MG - 6 ÓVULOS VAGINALES</t>
  </si>
  <si>
    <t>BETAMETASONA / CLOTRIMAZOL 0,05 / 1% - CREMA 15 GR</t>
  </si>
  <si>
    <t>PIESAN - CLOTRIMAZOL 1% - 100 GR POLVO TÓPICO</t>
  </si>
  <si>
    <t>MAGNESIO COMPLEJO B B1, B2, B6, B12 SABOR NATURAL TUBO 20 TABLETAS EFERVESCENTE</t>
  </si>
  <si>
    <t>PRE WORK ACTION GUARANA - TAURINA 1500 MG / CAFEÍNA 140 MG / INOSITOL 10 MG / COMPLEJO B - POLVO SABOR GUARANÁ LATA 300 GR</t>
  </si>
  <si>
    <t>PRE WORK ACTION LIMON - TAURINA 1500 MG / CAFEÍNA 140 MG / INOSITOL 10 MG / COMPLEJO B - POLVO SABOR: LIMONADA LATA 300 GR</t>
  </si>
  <si>
    <t>PRE WORK ACTION MEZCLA DE FRUTAS TROPICALES - TAURINA 1500 MG / CAFEÍNA 140 MG / INOSITOL 10 MG / COMPLEJO B - POLVO SABOR: MEZCLA DE FRUTAS LATA 300 GR</t>
  </si>
  <si>
    <t>DESLORATADINA 5 MG - 30 COMPRIMIDOS RECUBIERTOS</t>
  </si>
  <si>
    <t>NEOALLEDRYL - DESLORATADINA 2.5 MG/5ML SOLUCIÓN 60 ML</t>
  </si>
  <si>
    <t>DEXAMETASONA 0.1 % UNGÜENTO OFTÁLMICO 3.5 GR</t>
  </si>
  <si>
    <t>DEXAMETASONA 0.1 % SUSPENSIÓN OFTALMILCA 5 ML</t>
  </si>
  <si>
    <t>DIAZEPAM 10 MG - 20 COMPRIMIDOS</t>
  </si>
  <si>
    <t>DOMPERIDONA SUSPENSIÓN INYECTABLE 2,5 MG/ML</t>
  </si>
  <si>
    <t>DOMPERIDONA 10 MG - 20 COMPRIMIDOS</t>
  </si>
  <si>
    <t>SILIGAZ - DOMPERIDONA 10 MG/ML GOTAS ORAL 20 ML</t>
  </si>
  <si>
    <t>IDON PEDIÁTRICO - DOMPERIDONA 30 MG - 5 SUPOSITORIOS PEDIÁTRICOS</t>
  </si>
  <si>
    <t>DULOXETINA 60 MG - 30 CÁPSULAS GRÁNULOS RECUBRIMIENTO ENTÉRICO</t>
  </si>
  <si>
    <t>DULOXETINA 30 MG - 28 CÁPSULAS GRANULOS RECUBRIMIENTO ENTÉRICO</t>
  </si>
  <si>
    <t>ESCITALOPRAM 10 MG - 30 COMPRIMIDOS</t>
  </si>
  <si>
    <t>ESCITALOPRAM 20 MG - 30 COMPRIMIDOS RECUBIERTOS</t>
  </si>
  <si>
    <t>ESCITAVITAE - ESCITALOPRAM 20 MG - 28 COMPRIMIDOS RECUBIERTOS</t>
  </si>
  <si>
    <t>N-BUTILBROMURO DE ESCOPOLAMINA 20 MG/ML SOLUCIÓN INYECTABLE 5 AMP</t>
  </si>
  <si>
    <t>ESOMEPRAZOL 40 MG 30 COMPRIMIDOS RECUBIERTO ENTÉRICO</t>
  </si>
  <si>
    <t>ESOMEPRAZOL 20 MG 30 COMPRIMIDOS RECUBIERTO ENTÉRICO</t>
  </si>
  <si>
    <t>ESOMEPRAZOL 20 MG - 30 CÁPSULAS GRÁNULOS RECUBRIMIENTO ENTÉRICO</t>
  </si>
  <si>
    <t>ESOMEPRAZOL 40 MG - 30 CÁPSULAS GRÁNULOS RECUBRIMIENTO ENTÉRICO</t>
  </si>
  <si>
    <t>ESPIRONOLACTONA 25 MG - 20 COMPRIMIDOS</t>
  </si>
  <si>
    <t>ETOVITAE - ETORICOXIB 60 MG - 14 COMPRIMIDOS RECUBIERTOS</t>
  </si>
  <si>
    <t>COXTOR - ETORICOXIB 120 MG - 7 COMPRIMIDOS RECUBIERTOS</t>
  </si>
  <si>
    <t>ETOVITAE - ETORICOXIB 120 MG - 7 COMPRIMIDOS RECUBIERTOS</t>
  </si>
  <si>
    <t>FENITOÍNA 100 MG - 30 COMPRIMIDOS DE LIBERACIÓN RÁPIDA (PROMPT)</t>
  </si>
  <si>
    <t>RELSED - FEXOFENADINA CLORHIDRATO 30 MG / 5 ML SUSPENSION ORAL 120 ML</t>
  </si>
  <si>
    <t>FLUCLOXACILINA 250 MG/5ML SUSPENSIÓN 60 ML</t>
  </si>
  <si>
    <t>FLUCLOXACILINA 500 MG - 12 CAPSULAS</t>
  </si>
  <si>
    <t>FLUCONAZOL 150 MG - 2 CÁPSULAS</t>
  </si>
  <si>
    <t>FUROSEMIDA 40 MG - 12 COMPRIMIDOS</t>
  </si>
  <si>
    <t>HALOPERIDOL 1 MG - 30 COMPRIMIDOS</t>
  </si>
  <si>
    <t>HALOPERIDOL 5 MG - 20 COMPRIMIDOS</t>
  </si>
  <si>
    <t>HIDRALAZINA 50 MG - 20 COMPRIMIDOS RECUBIERTOS</t>
  </si>
  <si>
    <t>HIDROCLOROTIAZIDA 50 MG - 20 COMPRIMIDOS</t>
  </si>
  <si>
    <t>LOSARTÁN POTÁSICO 100 MG + HIDROCLOROTIAZIDA 25 MG - 30 COMPRIMIDOS RECUBIERTOS</t>
  </si>
  <si>
    <t>LOSARTÁN POTÁSICO 50 MG + HIDROCLOROTIAZIDA 12.5 MG - 30 COMPRIMIDOS RECUBIERTOS</t>
  </si>
  <si>
    <t>HIDRÓXIDO DE ALUMINIO 6% SUSPENSIÓN 180 ML</t>
  </si>
  <si>
    <t>ALUMINIO HIDROXIDO 500 MG - 20 COMPRIMIDOS</t>
  </si>
  <si>
    <t>IBUPROFENO 600 MG - 20 COMPRIMIDOS RECUBIERTOS</t>
  </si>
  <si>
    <t>IBUPROFENO 200 MG - 20 COMPRIMIDOS</t>
  </si>
  <si>
    <t>IBUFREN - IBUPROFENO 100 MG/5ML - SUSPENSIÓN 100 ML</t>
  </si>
  <si>
    <t>IBUPIRAC LC - IBUPROFENO 600 MG - 10 CÁPSULAS</t>
  </si>
  <si>
    <t>IBUPIRAC LC - IBUPROFENO 400 MG - 20 CÁPSULAS</t>
  </si>
  <si>
    <t>IBUPROFENO 400 MG - 20 COMPRIMIDOS RECUBIERTOS</t>
  </si>
  <si>
    <t>IBUPROFENO 100 MG/5ML SUSPENSIÓN ORAL 100 ML</t>
  </si>
  <si>
    <t>IBUFREN FORTE - IBUPROFENO 200 MG/5ML SUSPENSIÓN ORAL 100 ML</t>
  </si>
  <si>
    <t>INSULATARD - INSULINA HUMANA (HM) (NPH))100UI/ML 10 ML SUSPENSIÓN INYECTABLE</t>
  </si>
  <si>
    <t>ACTRAPID - INSULINA HUMANA (HM) RAPIDA 100 UI/ML 10 ML SOLUCIÓN INYECTABLE</t>
  </si>
  <si>
    <t>NIPRO SYRINGE - JERINGA PARA INSULINA 1 ML AGUJA (29 G X 1 - 2) 1 PIEZA</t>
  </si>
  <si>
    <t>ISOSORBIDA DINITRATO 10 MG - 60 COMPRIMIDOS</t>
  </si>
  <si>
    <t>ISOSORBIDA DINITRATO 5 MG - 50 COMPRIMIDOS SUBLINGUAL</t>
  </si>
  <si>
    <t>KETOPROFENO 50 MG - 20 CÁPSULAS</t>
  </si>
  <si>
    <t>KETOPROFENO 100 MG/2ML I.V. INYECTALE 5 AMPOLLA</t>
  </si>
  <si>
    <t>KETOPROFENO T.U 200 MG - 10 COMPRIMIDOS CON RECUBRIMIENTO ENTÉRICO DE LIBERACIÓN PROLONGADA</t>
  </si>
  <si>
    <t>KETOROLACO TROMETAMOL 10 MG - 10 COMPRIMIDOS</t>
  </si>
  <si>
    <t>BIOLACTUS - LACTOBACILUS CASEI RHAMNOSUS 250 MG - 12 CÁPSULAS</t>
  </si>
  <si>
    <t>BIOLACTUS LIOFILIZADO - LACTOBACILUS CASEI RHAMNOSUS 1 GR SUSPENSIÓN ORAL 6 SOBRE</t>
  </si>
  <si>
    <t>LACTULOSA 65% SOLUCIÓN 200 ML</t>
  </si>
  <si>
    <t>LANSOPRAZOL 30 MG - 30 CÁPSULAS CON MICROGRANULOS CON RECUBRIMIENTO ENTÉRICO</t>
  </si>
  <si>
    <t>LEVETIRACETAM 1000 MG - 30 COMPRIMIDOS RECUBIERTOS</t>
  </si>
  <si>
    <t>LEVEVITAE - LEVETIRACETAM 500 MG - 30 COMPRIMIDOS RECUBIERTOS</t>
  </si>
  <si>
    <t>LEVORIGOTAX - LEVOCETIRIZINA DICLORHIDRATO 2.5 MG/5ML - JARABE 100 ML</t>
  </si>
  <si>
    <t>LEVORIGOTAX - LEVOCETIRIZINA 5 MG - 30 COMPRIMIDOS</t>
  </si>
  <si>
    <t>ALERPRIV - LEVOCETIRIZINA DICLORHIDRATO 5 MG/ML - GOTAS 20 ML</t>
  </si>
  <si>
    <t>LEVORIGOTAX FORTE - LEVOCETIRIZINA 5 MG/5ML - JARABE 120 ML</t>
  </si>
  <si>
    <t>AVIATUS - LEVODROPROPIZINA 30 MG/5ML - JARABE 120 ML</t>
  </si>
  <si>
    <t>LEVOFLOXACINO 500 MG - 7 COMPRIMIDOS</t>
  </si>
  <si>
    <t>LEVOTIROXINA SODICA 100 MCG - 50 COMPRIMIDOS</t>
  </si>
  <si>
    <t>EUTIROX 75 - LEVOTIROXINA 75 MCG - 50 COMPRIMIDOS</t>
  </si>
  <si>
    <t>EUTIROX 100 - LEVOTIROXINA 100 MCG - 50 COMPRIMIDOS</t>
  </si>
  <si>
    <t>EUTIROX 175 - LEVOTIROXINA SÓDICA 175 MCG 50 COMPRIMIDOS</t>
  </si>
  <si>
    <t>EUTIROX 125 - LEVOTIROXINA SÓDICA 125 MCG - 50 COMPRIMIDOS</t>
  </si>
  <si>
    <t>LEVOTIROXINA 100 MCG - 84 COMPRIMIDOS</t>
  </si>
  <si>
    <t>EUTIROX 25 - LEVOTIROXINA SÓDICA 25 MCG - 50 COMPRIMIDOS</t>
  </si>
  <si>
    <t>LEVOTIROXINA SÓDICA 75 MCG - 50 COMPRIMIDOS</t>
  </si>
  <si>
    <t>EUTIROX 50 - LEVOTIROXINA 50 MCG - 50 COMPRIMIDOS</t>
  </si>
  <si>
    <t>EUTIROX 88 - LEVOTIROXINA 88 MCG - 50 COMPRIMIDOS</t>
  </si>
  <si>
    <t>EUTIROX 112 - LEVOTIROXINA SÓDICA 112 MCG 50 COMPRIMIDOS</t>
  </si>
  <si>
    <t>EUTIROX 137 - LEVOTIROXINA SÓDICA 137 MCG 50 COMPRIMIDOS</t>
  </si>
  <si>
    <t>T4 - BAGÓ - LEVOTIROXINA 50 MCG - 50 COMPRIMIDOS</t>
  </si>
  <si>
    <t>LOPERAMIDA CLORHIDRATO 2 MG - 6 COMPRIMIDOS</t>
  </si>
  <si>
    <t>LORATADINA 10 MG - 30 COMPRIMIDOS</t>
  </si>
  <si>
    <t>LORATADINA 5 MG/5ML - JARABE 90ML</t>
  </si>
  <si>
    <t>ALLEDRYL - LORATADINA 5 MG/5ML - JARABE 60 ML</t>
  </si>
  <si>
    <t>LORAZEPAM 2 MG - 30 COMPRIMIDOS</t>
  </si>
  <si>
    <t>LORAZEPAM 1 MG - 30 COMPRIMIDOS</t>
  </si>
  <si>
    <t>LOSARTÁN POTÁSICO 50 MG - 30 COMPRIMIDOS RECUBIERTOS</t>
  </si>
  <si>
    <t>LOSARTÁN POTÁSICO 100 MG - 30 COMPRIMIDOS RECUBIERTOS</t>
  </si>
  <si>
    <t>MACROSAN - NITROFURANTOÍNA 100 MG - 15 CÁPSULAS</t>
  </si>
  <si>
    <t>MACROSAN - NITROFURANTOÍNA MACROCRISTALES 50 MG - 20 CÁPSULAS</t>
  </si>
  <si>
    <t>MELATONINA 3 MG - 30 CÁPSULAS</t>
  </si>
  <si>
    <t>MELOXICAM 15 MG - 10 COMPRIMIDOS</t>
  </si>
  <si>
    <t>MELIC - MELOXICAM 7.5 MG - 15 COMPRIMIDOS</t>
  </si>
  <si>
    <t>MEMANVITAE - MEMANTINA CLORHIDRATO 10 MG - 56 COMPRIMIDOS RECUBIERTOS</t>
  </si>
  <si>
    <t>METAMIZOL SÓDICO 250 MG - 5 SUPOSITORIOS</t>
  </si>
  <si>
    <t>METAMIZOL SÓDICO 1 GR/2ML - 5 SOLUCIÓN INYECTABLE</t>
  </si>
  <si>
    <t>METFORMINA 850 MG - 30 COMPRIMIDOS</t>
  </si>
  <si>
    <t>GLAUPAX 500 - METFORMINA 500 MG - 30 COMPRIMIDOS</t>
  </si>
  <si>
    <t>GLAUPAX 500 XR - METFORMINA 500 MG - 30 COMP RECUBIERTOS LIBERACIÓN PROLONGADA</t>
  </si>
  <si>
    <t>GLAUPAX 1000 XR - METFORMINA 1000 MG - 30 COMPRIMIDOS RECUBIERTOS LIBERACIÓN PROLONGADA</t>
  </si>
  <si>
    <t>GLAUPAX 750 XR - METFORMINA 750 MG - 30 COMPRIMIDOS RECUBIERTOS DE LIBERACIÓN PROLONGADA</t>
  </si>
  <si>
    <t>METOCLOPRAMIDA CLORHIDRATO 10 MG - 24 COMPRIMIDOS</t>
  </si>
  <si>
    <t>MULTIVITAMÍNICO CON PROBIÓTICOS - 30 COMPRIMIDOS MASTICABLES</t>
  </si>
  <si>
    <t>SIMIGOLD MULTIVITAMÍNICO CON PROBIÓTICOS - 30 COMPRIMIDOS</t>
  </si>
  <si>
    <t>MULTIVITAMÍNICO - 30 CÁPSULAS</t>
  </si>
  <si>
    <t>ACTIV-ON - MULTIVITAMÍNICO CON PREBIÓTICOS 30 CÁPSULAS</t>
  </si>
  <si>
    <t>MULTIVITAMÍNICO /BIOTINA SABOR NARANJA 20 TABLETA EFERVESCENTE</t>
  </si>
  <si>
    <t>VITAKRON - MULTIVITAMINICO /MULTIMINERAL - 30 CÁPSULAS BLANDA</t>
  </si>
  <si>
    <t>MULTIDÍA-B - MULTIVITAMÍNICO LIBRE DE AZÚCAR 30 CAPSULAS BLANDAS</t>
  </si>
  <si>
    <t>SIMIGOLD MULTIVITAMÍNICO CON PROBIÓTICOS Y MINERALES SIN LACTOSA POLVO LATA 500 GR</t>
  </si>
  <si>
    <t>APETIT ON KIDS - MULTIVITAMÍNICO NATURAL JARABE 125 ML</t>
  </si>
  <si>
    <t>INFOR PRO 3 - MULTIVITAMÍNICO /MINERALES /PROBIÓTICO - 30 COMPRIMIDOS</t>
  </si>
  <si>
    <t>ACTIV ON KIDS - MULTIVITAMÍNICOS /PROBIÓTICOS L. ÁCIDOPHILUS - 30 COMPRIMIDOS MASTICABLES</t>
  </si>
  <si>
    <t>MINI VITAMINAS CALCIO - CALCIO 200 MG / MULTIVITAMINAS SABOR FRAMBUESA - 20 TABLETA EFERVESCENTE</t>
  </si>
  <si>
    <t>TRIOX N. F. FORTE - NAPROXENO SÓDICO 550 MG - 10 COMPRIMIDOS</t>
  </si>
  <si>
    <t>NEOMICINA 500 MG - 12 COMPRIMIDOS</t>
  </si>
  <si>
    <t>BACITRACINA / NEOMICINA 500 UI / 5 MG - UNGÜENTO 15 GR</t>
  </si>
  <si>
    <t>NITROFURANTOÍNA 100 MG - 10 CÁPSULAS</t>
  </si>
  <si>
    <t>OLANVITAE - OLANZAPINA 10 MG - 28 COMPRIMIDOS RECUBIERTOS</t>
  </si>
  <si>
    <t>OLANVITAE - OLANZAPINA 5 MG - 28 COMPRIMIDOS RECUBIERTOS</t>
  </si>
  <si>
    <t>OMEPRAZOL 20 MG - 30 CÁPSULAS</t>
  </si>
  <si>
    <t>ONDANSETRÓN 16 MG 1 SUPOSITORIO</t>
  </si>
  <si>
    <t>DIPEROX - AGUA OXIGENADA - 10 VOLÚMENES - 110 ML</t>
  </si>
  <si>
    <t>VIADIL - PARGEVERINA CLORHIDRATO 5 MG/ML SOLUCIÓN INYECTABLE</t>
  </si>
  <si>
    <t>BEVITEX FORTE - PARGEVERINA 10 MG/ML GOTAS ORALES 20 ML</t>
  </si>
  <si>
    <t>BEVITEX - PARGEVERINA CLORHIDRATO 5 MG/ML - GOTAS 20 ML</t>
  </si>
  <si>
    <t>PICOSULFATO DE SODIO 5 MG - 10 COMPRIMIDOS</t>
  </si>
  <si>
    <t>AGUALA - PICOSULFATO DE SODIO 0,75% MG - GOTAS 10 ML</t>
  </si>
  <si>
    <t>PREDNISONA 5 MG - 20 COMPRIMIDOS</t>
  </si>
  <si>
    <t>PREGABALINA 150 MG - 30 CÁPSULAS</t>
  </si>
  <si>
    <t>PREXEL - PREGABALINA 75 MG - 30 CÁPSULAS</t>
  </si>
  <si>
    <t>PREGALEX - PREGABALINA 150 MG - 30 COMPRIMIDOS</t>
  </si>
  <si>
    <t>PROPRANOLOL 40 MG - 20 COMPRIMIDOS</t>
  </si>
  <si>
    <t>PROPRANOLOL 10 MG - 20 COMPRIMIDOS</t>
  </si>
  <si>
    <t>QUETIAPINA 25 MG - 30 COMPRIMIDOS</t>
  </si>
  <si>
    <t>QUETIAPINA 100 MG - 30 COMPRIMIDOS</t>
  </si>
  <si>
    <t>QUETIAPINA 200 MG - 30 COMPRIMIDOS RECUBIERTOS</t>
  </si>
  <si>
    <t>QUETIAPINA 150 MG - 30 COMPRIMIDOS RECUBIERTOS LIBERACIÓN PROLONGADA</t>
  </si>
  <si>
    <t>QUETEX XR - QUETIAPINA XR 50 MG - 30 COMPRIMIDOS RECUBIERTOS LIBERACIÓN PROLONGADA</t>
  </si>
  <si>
    <t>RANITIDINA 150 MG - 20 COMPRIMIDOS</t>
  </si>
  <si>
    <t>RANITIDINA 300 MG - 10 COMPRIMIDOS RECUBIERTO</t>
  </si>
  <si>
    <t>RADIGEN - RISPERIDONA 1 MG/ML SOLUCIÓN ORAL GOTAS 30 ML</t>
  </si>
  <si>
    <t>DAGOTIL 1 - RISPERIDONA 1 MG - 30 COMPRIMIDOS RECUBIERTOS</t>
  </si>
  <si>
    <t>DAGOTIL 3 - RISPERIDONA 3 MG - 30 COMPRIMIDOS RECUBIERTOS</t>
  </si>
  <si>
    <t>ROSUVASTATINA 10 MG - 30 COMPRIMIDOS RECUBIERTOS</t>
  </si>
  <si>
    <t>ROSUVITAE - ROSUVASTATINA 20 MG - 28 COMPRIMIDOS RECUBIERTOS</t>
  </si>
  <si>
    <t>ENTEROL S - SACCHAROMYCES BOULARDII 250 MG- 10 CÁPSULAS</t>
  </si>
  <si>
    <t>ENTEROL S - SACCHAROMYCES BOULARDII - POLVO PARA SUSPENSIÓN ORAL 10 SOBRES</t>
  </si>
  <si>
    <t>SALBUTAMOL 0.5% SOLUCIÓN PARA NEBULIZACION 20 ML</t>
  </si>
  <si>
    <t>SALBUTAMOL 4 MG - 20 COMPRIMIDOS</t>
  </si>
  <si>
    <t>SALBUTAMOL 2 MG 20 COMPRIMIDOS</t>
  </si>
  <si>
    <t>SALBUTAMOL 100 MCG SPRAY 200 DOSIS</t>
  </si>
  <si>
    <t>SALBUTAMOL 100 MCG/DOSIS AEROSOL L.F. PARA INHALACIÓN BUCAL 250 DOSIS</t>
  </si>
  <si>
    <t>SALBUTAMOL 2 MG/5ML - JARABE 100 ML</t>
  </si>
  <si>
    <t>SALBUTAMOL 0.5 MG - SOLUCIÓN INYECTABLE 5 AMPOLLAS</t>
  </si>
  <si>
    <t>SACRUSYT HFA - SALBUTAMOL SPRAY 100 MCG - AEROSOL PARA INHALACIÓN 200 DOSIS</t>
  </si>
  <si>
    <t>SERTRALINA 50 MG - 30 COMPRIMIDOS</t>
  </si>
  <si>
    <t>SERTRALINA 100 MG - 30 COMPRIMIDOS</t>
  </si>
  <si>
    <t>FLAPEX GOTAS - SIMETICONA 4% - SOLUCIÓN 15 ML</t>
  </si>
  <si>
    <t>PHOSFOENEMA - ENEMA DESECHABLE 130 ML (FOSFATO DE SODIO MONOBÁSICO 16 GR, FOSFATO DE SODIO DIBÁSICO 6 GR)</t>
  </si>
  <si>
    <t>FORFLOW - ENEMA DESECHABLE SOLUCIÓN 133 ML (FOSFATO DE SODIO MONOBÁSICO 19 GR, FOSFATO DE SODIO DIBÁSICO 7 GR)</t>
  </si>
  <si>
    <t>COTRIMOXAZOL (SULFAMETOXAZOL 400 MG + TRIMETOPRIMA 80 MG) 20 COMPRIMIDOS</t>
  </si>
  <si>
    <t>COTRIMOXAZOL FORTE (SULFAMETOXAZOL 800 MG + TRIMETOPRIMA 160 MG) 10 COMPRIMIDOS</t>
  </si>
  <si>
    <t>COTRIMOXAZOL (SULFAMETOXAZOL 200 MG + TRIMETOPRIMA 40 MG)/ 5 ML - SUSPENSIÓN 100 ML</t>
  </si>
  <si>
    <t>SULFATO FERROSO 200 MG - 20 COMPRIMIDOS</t>
  </si>
  <si>
    <t>FERRIGOT - SULFATO FERROSO 125 MG/ML SOLUCIÓN GOTAS 30 ML</t>
  </si>
  <si>
    <t>SULFATO FERROSO HEPTAHIDRATO 125 MG/ML SOLUCIÓN GOTAS ORALES 30 ML</t>
  </si>
  <si>
    <t>SULIX - TAMSULOSINA 0.4 MG - 30 CÁPSULAS CON GRANULOS DE LIBERACIÓN PROLONGADA</t>
  </si>
  <si>
    <t>TERBINAFINA 250 MG - 28 COMPRIMIDOS</t>
  </si>
  <si>
    <t>MUCIVIL - TERBINAFINA 250 MG - 30 COMPRIMIDOS</t>
  </si>
  <si>
    <t>MUCIVIL - TERBINAFINA 1% SOLUCIÓN TÓPICA GOTAS 15 ML</t>
  </si>
  <si>
    <t>MUCIVIL - TERBINAFINA 1% - CREMA TÓPICA 20 GR</t>
  </si>
  <si>
    <t>TRAL - TRAMADOL CLORHIDRATO 100 MG/ML - SOLUCIÓN PARA GOTAS ORALES 10 ML</t>
  </si>
  <si>
    <t>TRONSALAN - TRAZODONA 100 MG - 20 COMPRIMIDOS RECUBIERTOS</t>
  </si>
  <si>
    <t>TRIMEBUTINO 100 MG - 20 COMPRIMIDOS</t>
  </si>
  <si>
    <t>VASELINA LÍQUIDA ORAL 125 ML</t>
  </si>
  <si>
    <t>INFOR VIT - VITAMINA D3 (COLECALCIFEROL) 800UI/4 GOTAS 30ML</t>
  </si>
  <si>
    <t>F-8660/16</t>
  </si>
  <si>
    <t>F-24511/19</t>
  </si>
  <si>
    <t>F-10735/16</t>
  </si>
  <si>
    <t>F-5485/20</t>
  </si>
  <si>
    <t>F-6449/20</t>
  </si>
  <si>
    <t>F-22827/21</t>
  </si>
  <si>
    <t>F-8516/21</t>
  </si>
  <si>
    <t>F-25534/20</t>
  </si>
  <si>
    <t>F-25681/20</t>
  </si>
  <si>
    <t>F-23353/17</t>
  </si>
  <si>
    <t>F-6406/20</t>
  </si>
  <si>
    <t>F-6909/20</t>
  </si>
  <si>
    <t>F-24631/19</t>
  </si>
  <si>
    <t>F-24580/19</t>
  </si>
  <si>
    <t>F-11377/21</t>
  </si>
  <si>
    <t>F-26310/21</t>
  </si>
  <si>
    <t>F-26309/21</t>
  </si>
  <si>
    <t>F-9868/21</t>
  </si>
  <si>
    <t>F-16719/18</t>
  </si>
  <si>
    <t>F-26311/21</t>
  </si>
  <si>
    <t>F-26293/21</t>
  </si>
  <si>
    <t>F-23832/18</t>
  </si>
  <si>
    <t>F-25637/20</t>
  </si>
  <si>
    <t>F-25980/21</t>
  </si>
  <si>
    <t>No informado</t>
  </si>
  <si>
    <t>F-23749/18</t>
  </si>
  <si>
    <t>F-25889/20</t>
  </si>
  <si>
    <t>F-25392/20</t>
  </si>
  <si>
    <t>F-23332/17</t>
  </si>
  <si>
    <t>F-26344/21</t>
  </si>
  <si>
    <t>F-26346/21</t>
  </si>
  <si>
    <t>F-23936/18</t>
  </si>
  <si>
    <t>F-24451/18</t>
  </si>
  <si>
    <t>F-25964/21</t>
  </si>
  <si>
    <t>F-23400/17</t>
  </si>
  <si>
    <t>F-23213/16</t>
  </si>
  <si>
    <t>F-24557/19</t>
  </si>
  <si>
    <t>F-14955/20</t>
  </si>
  <si>
    <t>F-15579/21</t>
  </si>
  <si>
    <t>F-11243/21</t>
  </si>
  <si>
    <t>F-3813/20</t>
  </si>
  <si>
    <t>F-25282/20</t>
  </si>
  <si>
    <t>F-1993/19</t>
  </si>
  <si>
    <t>F-24730/19</t>
  </si>
  <si>
    <t>F-11673/21</t>
  </si>
  <si>
    <t>F-16820/18</t>
  </si>
  <si>
    <t>F-23884/18</t>
  </si>
  <si>
    <t>F-20813/19</t>
  </si>
  <si>
    <t>F-9376/21</t>
  </si>
  <si>
    <t>F-19800/18</t>
  </si>
  <si>
    <t>F-15537/16</t>
  </si>
  <si>
    <t>B-2813/20</t>
  </si>
  <si>
    <t>F-3374/20</t>
  </si>
  <si>
    <t>F-25312/20</t>
  </si>
  <si>
    <t>F-14480/20</t>
  </si>
  <si>
    <t>F-5464/20</t>
  </si>
  <si>
    <t>F-24889/19</t>
  </si>
  <si>
    <t>F-26219/21</t>
  </si>
  <si>
    <t>F-25324/20</t>
  </si>
  <si>
    <t>F-25325/20</t>
  </si>
  <si>
    <t>F-7714/21</t>
  </si>
  <si>
    <t>F-23524/17</t>
  </si>
  <si>
    <t>F-24505/18</t>
  </si>
  <si>
    <t xml:space="preserve">	F-25904/21</t>
  </si>
  <si>
    <t>F-26077/21</t>
  </si>
  <si>
    <t>F-15162/20</t>
  </si>
  <si>
    <t>F-24362/18</t>
  </si>
  <si>
    <t>F-23282/17</t>
  </si>
  <si>
    <t>F-24350/18</t>
  </si>
  <si>
    <t>F-24854/19</t>
  </si>
  <si>
    <t>F-6550/20</t>
  </si>
  <si>
    <t>F-26244/21</t>
  </si>
  <si>
    <t>F-25573/20</t>
  </si>
  <si>
    <t>FX-15/17</t>
  </si>
  <si>
    <t>F-23843/18</t>
  </si>
  <si>
    <t>F-24464/18</t>
  </si>
  <si>
    <t>F-24467/18</t>
  </si>
  <si>
    <t>F-11618/21</t>
  </si>
  <si>
    <t>F-8973/21</t>
  </si>
  <si>
    <t>F-22842/21</t>
  </si>
  <si>
    <t>F-21861/20</t>
  </si>
  <si>
    <t>F-23290/17</t>
  </si>
  <si>
    <t>F-26280/21</t>
  </si>
  <si>
    <t>F-20338/18</t>
  </si>
  <si>
    <t>B-2577/21</t>
  </si>
  <si>
    <t>F-7205/20</t>
  </si>
  <si>
    <t>F-16049/17</t>
  </si>
  <si>
    <t>F-20088/18</t>
  </si>
  <si>
    <t>B-1142/21</t>
  </si>
  <si>
    <t>B-1143/21</t>
  </si>
  <si>
    <t>F-24345/18</t>
  </si>
  <si>
    <t>F-24940/19</t>
  </si>
  <si>
    <t>F-22020/20</t>
  </si>
  <si>
    <t>F-25960/21</t>
  </si>
  <si>
    <t>F-25597/20</t>
  </si>
  <si>
    <t>F-25596/20</t>
  </si>
  <si>
    <t>F-3982/20</t>
  </si>
  <si>
    <t>F-16767/18</t>
  </si>
  <si>
    <t>F-25903/21</t>
  </si>
  <si>
    <t>F-24693/19</t>
  </si>
  <si>
    <t>F-24124/18</t>
  </si>
  <si>
    <t>F-26109/21</t>
  </si>
  <si>
    <t>F-23626/17</t>
  </si>
  <si>
    <t>F-14258/19</t>
  </si>
  <si>
    <t>F-25036/19</t>
  </si>
  <si>
    <t>F-6380/20</t>
  </si>
  <si>
    <t>F-15180/20</t>
  </si>
  <si>
    <t>F-10175/16</t>
  </si>
  <si>
    <t>FX-353/20</t>
  </si>
  <si>
    <t>F-7580/16</t>
  </si>
  <si>
    <t>F-14640/20</t>
  </si>
  <si>
    <t>F-23944/18</t>
  </si>
  <si>
    <t>F-23945/18</t>
  </si>
  <si>
    <t>F-3440/20</t>
  </si>
  <si>
    <t>F-13795/19</t>
  </si>
  <si>
    <t>F-23743/18</t>
  </si>
  <si>
    <t>F-23309/17</t>
  </si>
  <si>
    <t>F-23024/21</t>
  </si>
  <si>
    <t>FX-205/17</t>
  </si>
  <si>
    <t>F-24163/18</t>
  </si>
  <si>
    <t>F-22276/20</t>
  </si>
  <si>
    <t>B-2651/16</t>
  </si>
  <si>
    <t>B-2652/16</t>
  </si>
  <si>
    <t>F-22001/20</t>
  </si>
  <si>
    <t>F-17879/19</t>
  </si>
  <si>
    <t>F-588/18</t>
  </si>
  <si>
    <t>F-6935/20</t>
  </si>
  <si>
    <t>F-14271/19</t>
  </si>
  <si>
    <t>F-18767/21</t>
  </si>
  <si>
    <t>F-308/17</t>
  </si>
  <si>
    <t>F-21285/19</t>
  </si>
  <si>
    <t>F-6886/20</t>
  </si>
  <si>
    <t>F-6889/20</t>
  </si>
  <si>
    <t>F-13517/19</t>
  </si>
  <si>
    <t>F-15330/20</t>
  </si>
  <si>
    <t>F-15504/21</t>
  </si>
  <si>
    <t>F-15618/21</t>
  </si>
  <si>
    <t>F-20254/18</t>
  </si>
  <si>
    <t>F-7597/21</t>
  </si>
  <si>
    <t>ESCOPOLAMINA</t>
  </si>
  <si>
    <t>HIDROXIDO DE ALUMINIO</t>
  </si>
  <si>
    <t>ISOSORBIDA</t>
  </si>
  <si>
    <t>LACTOBACILOS</t>
  </si>
  <si>
    <t>VITAMINA C-VITAMINA B-VITAMINA D3</t>
  </si>
  <si>
    <t>VITAMINA B</t>
  </si>
  <si>
    <t>CALCIO</t>
  </si>
  <si>
    <t>PEROXIDO DE HIDROGENO</t>
  </si>
  <si>
    <t>PROPRANOLOL</t>
  </si>
  <si>
    <t>RANITIDINA</t>
  </si>
  <si>
    <t>SIMETICONA</t>
  </si>
  <si>
    <t>SODIO MONOBASICO-SODIO DIBASICO</t>
  </si>
  <si>
    <t>SULFAMETOXAZOL-TRIMETOPRIMA</t>
  </si>
  <si>
    <t>VITAMINA D3</t>
  </si>
  <si>
    <t>EXPORTADORA Y COMERCIALIZADORA DE PRODUCTOS FARMACEUTICOS</t>
  </si>
  <si>
    <t>B Y B FARMACEUTICA</t>
  </si>
  <si>
    <t>REUTTER</t>
  </si>
  <si>
    <t>MDC HEALTH</t>
  </si>
  <si>
    <t>PHARMATECH</t>
  </si>
  <si>
    <t>MEDINOVA FARMA</t>
  </si>
  <si>
    <t>GARDEN HOUSE</t>
  </si>
  <si>
    <t>ETHON</t>
  </si>
  <si>
    <t>BIOSYNTEC</t>
  </si>
  <si>
    <t>3.0%</t>
  </si>
  <si>
    <t>5.0%</t>
  </si>
  <si>
    <t>0.25MG</t>
  </si>
  <si>
    <t>1G</t>
  </si>
  <si>
    <t>875G</t>
  </si>
  <si>
    <t>1GR/0.2GR</t>
  </si>
  <si>
    <t>20MCG</t>
  </si>
  <si>
    <t>1.0%</t>
  </si>
  <si>
    <t>1.0%/0.05%</t>
  </si>
  <si>
    <t>150MG/1MG/0.8MG/0.7MG/0.0005MG</t>
  </si>
  <si>
    <t>1500MG/140MG/10MG/300G</t>
  </si>
  <si>
    <t>1MG/3MG/100ML</t>
  </si>
  <si>
    <t>2.5MG/ML</t>
  </si>
  <si>
    <t>20MG/ML</t>
  </si>
  <si>
    <t>25MG/100MG</t>
  </si>
  <si>
    <t>12.5MG/50MG</t>
  </si>
  <si>
    <t>6.0%</t>
  </si>
  <si>
    <t xml:space="preserve"> 2.5MG/5ML </t>
  </si>
  <si>
    <t>2MCG</t>
  </si>
  <si>
    <t>1000MG/2ML</t>
  </si>
  <si>
    <t>500UI/5MG</t>
  </si>
  <si>
    <t>3GR/100ML</t>
  </si>
  <si>
    <t>16GR/6GR</t>
  </si>
  <si>
    <t>19GR/7GR</t>
  </si>
  <si>
    <t>400MG/80MG</t>
  </si>
  <si>
    <t>800MG/160MG</t>
  </si>
  <si>
    <t>200MG/40MG/5ML</t>
  </si>
  <si>
    <t>125MG/ML</t>
  </si>
  <si>
    <t>125ML</t>
  </si>
  <si>
    <t>800UI</t>
  </si>
  <si>
    <t>Geniol Adultos Paracetamol 500 mg 20 Comprimidos</t>
  </si>
  <si>
    <t>Xumadol Paracetamol 1000 mg 20 Comprimidos</t>
  </si>
  <si>
    <t>Tapsin Puro Sin Cafeina Paracetamol 500 mg 16 Comprimidos</t>
  </si>
  <si>
    <t>Geniol Infantil Paracetamol 100 mg/mL Gotas 15 mL</t>
  </si>
  <si>
    <t>Geniol Caliente Día Paracetamol 400 mg Solución Oral 1 Sobre</t>
  </si>
  <si>
    <t>Geniol Caliente Noche Paracetamol 400 mg Solución Oral 1 Sobre</t>
  </si>
  <si>
    <t>Tapsin Niños Paracetamol 160 mg 16 Comprimidos Masticables</t>
  </si>
  <si>
    <t>Tapsin Plus Día-Noche 400 mg</t>
  </si>
  <si>
    <t>Tapsin Periodo Pamabrom 25 mg 12 Comprimidos</t>
  </si>
  <si>
    <t>Predual Pamabron 25 mg 12 Comprimidos</t>
  </si>
  <si>
    <t>Tapsin Plus Día Paract 650 mg Solución Oral 1 Sobre</t>
  </si>
  <si>
    <t>Tapsin M Migraña Paracetamol 400 mg Cafeína 33 mg 10 Comprimidos</t>
  </si>
  <si>
    <t>Panadol Pediatrico Paracetamol 160 mg / 5 mL Jarabe 120 mL Sin Azucar</t>
  </si>
  <si>
    <t>Tapsin Forte Paracetamol 650 mg 20 Comprimidos Recubiertos</t>
  </si>
  <si>
    <t>Tapsin 1000 SC Paracetamol 1000 mg 20 Comprimidos Recubiertos</t>
  </si>
  <si>
    <t>Doloten Tramadol 37,5 mg 30 Comprimidos Recubiertos</t>
  </si>
  <si>
    <t>Brevex Paracetamol 300 mg 20 Comprimidos Recubiertos</t>
  </si>
  <si>
    <t>Nastizol Día-Noche Pseudoefedrina 60 mg 18 Comprimidos</t>
  </si>
  <si>
    <t>Desdol Clorzoxazona 300 mg 20 Comprimidos</t>
  </si>
  <si>
    <t>Xumadol Paracetamol 1000 mg 20 Sobres Efervecente Granulado</t>
  </si>
  <si>
    <t>Nastizol Compuesto Pseudoefedrina 60 mg 10 Comprimidos</t>
  </si>
  <si>
    <t>Zaledor-P Tramadol 37,5 mg 30 Comprimidos Recubiertos</t>
  </si>
  <si>
    <t>Panadol Gotas Pediatricas Paracetamol 80 mg/ml Gotas 30 mL</t>
  </si>
  <si>
    <t>Zafin Tramadol 37,5 mg 28 Comprimidos Recubiertos</t>
  </si>
  <si>
    <t>Paracetamol 500 mg 16 Comprimidos</t>
  </si>
  <si>
    <t>Gesidol Infantil Paracetamol 120 mg / 5 mL Jarabe 100 mL</t>
  </si>
  <si>
    <t>Supracalm Paracetamol 1000 mg 20 Comprimidos Recubierto</t>
  </si>
  <si>
    <t>Geniol Pediatrico Paracetamol 80 mg 16 Comprimidos</t>
  </si>
  <si>
    <t>Tapsin Paracetamol 400 mg Cafeina 33 mg 30 Comprimidos con Tapa de Seguridad Childproof</t>
  </si>
  <si>
    <t>Cronus Tramadol 37,5 mg 20 Comprimidos</t>
  </si>
  <si>
    <t>Trio-Val Pseudoefedrina 60 mg 10 Comprimidos</t>
  </si>
  <si>
    <t>Tapsin Forte Paracetamol 650 mg 30 Comprimidos Recibiertos con Tapa De Seguridad Childproof</t>
  </si>
  <si>
    <t>Codeipar Paracetamol 500 mg 12 Comprimidos</t>
  </si>
  <si>
    <t>Paracetamol 125 mg 6 Supositorios</t>
  </si>
  <si>
    <t>Winasorb Paracetamol 100 mg Gotas 25 mL</t>
  </si>
  <si>
    <t>Cortigrip Paracetamol 30 mg 10 Comprimidos</t>
  </si>
  <si>
    <t>Paracetamol 100 mg Gotas 15 mL</t>
  </si>
  <si>
    <t>Analgex SAP Tramadol 37,5 mg 20 Comprimidos Recubiertos</t>
  </si>
  <si>
    <t>Tapsin InstaFLU DN Paracetamol 500 mg Pseudoefedrina Clorhidrato 60 mg 12+6 Comprimidos</t>
  </si>
  <si>
    <t>Winasorb Paracetamol 150 mg/5mL Jarabe 60 mL</t>
  </si>
  <si>
    <t>Kitadol Paracetamol 160 mg 15 Comprimidos</t>
  </si>
  <si>
    <t>Zaldiar Tramadol 37,5 mg 20 Comprimidos Recubiertos</t>
  </si>
  <si>
    <t>Congestex Paracetam 15 mg/5ml Jarabe 120 mL</t>
  </si>
  <si>
    <t>Congestex Paracetamol 400 mg 10 Cápsulas</t>
  </si>
  <si>
    <t>Dropol Paracetamol 1000 mg 20 Comprimidos</t>
  </si>
  <si>
    <t>Panagesic Periodo Menstrual Pamabrom 25 mg 10 Comprimidos</t>
  </si>
  <si>
    <t>Panadol Advance Paracetamol 500 mg 10 Comprimidos Recubierto</t>
  </si>
  <si>
    <t>Trio-Val Día/Noche Pseudoefedrina 60 mg 20 Comprimidos</t>
  </si>
  <si>
    <t>Tramavolta 37,5/325 Tramadol 37,5 mg 30 Comprimidos</t>
  </si>
  <si>
    <t>Paracetamol 80 mg 20 Comprimidos</t>
  </si>
  <si>
    <t>Kitadol Infantil Paracetamol 100 mg Gotas 15 mL</t>
  </si>
  <si>
    <t>Tapsin Analgésico Paracetamol 400 mg 12 Comprimidos</t>
  </si>
  <si>
    <t>Cronotan Tramadol 37,5 mg 30 Comprimidos</t>
  </si>
  <si>
    <t>Nastul Pseudoef 60 mg 10 Comprimidos</t>
  </si>
  <si>
    <t>Tapsin Paracetamol 100 mg/ml Gotas 15 mL</t>
  </si>
  <si>
    <t>Congestex Paracetam 15 mg Gotas 15 mL</t>
  </si>
  <si>
    <t>Tapsin Periodo Pamabrom 25 mg 30 Comprimidos Sin Cafeina y con Tapa de Seguridad Childproof</t>
  </si>
  <si>
    <t>Dolider Ácido Acetilsalicilico 65 mg 10 Comprimidos</t>
  </si>
  <si>
    <t>Nastul Día y Noche Paracetamol 60 mg 20 Comprimidos</t>
  </si>
  <si>
    <t>Kitadol Paracetamol 120 mg/5ml Jarabe 60 mL</t>
  </si>
  <si>
    <t>Panadol Pediatrico Paracetamol 80 mg 16 Comprimidos</t>
  </si>
  <si>
    <t>Fluidasa N-Acetilcisteina 600 mg 10 Sobre</t>
  </si>
  <si>
    <t>Fluidasa N-Acetilcisteina 100 mg 10 Sobres</t>
  </si>
  <si>
    <t>Acemuk N-Acetilcisteina 2 GR Polvo Para Solución Oral 40 gr</t>
  </si>
  <si>
    <t>Aciclovir 200 mg 24 Comprimidos Genéricos</t>
  </si>
  <si>
    <t>Aciclovir 400 mg 35 Comprimidos</t>
  </si>
  <si>
    <t>Eurovir Aciclovir 800 mg 35 Comprimidos</t>
  </si>
  <si>
    <t>Eurovir Aciclovir 800 mg 5 Comprimidos</t>
  </si>
  <si>
    <t>Eurovir Aciclovir 400 mg 15 Comprimidos</t>
  </si>
  <si>
    <t>Lisovyr Aciclovir 5% Crema Tópica 15 gr</t>
  </si>
  <si>
    <t>Lisovyr Aciclovir 5% Crema Tópica 5 gr</t>
  </si>
  <si>
    <t>Aciclovir 5% Crema Dérmica 5 gr</t>
  </si>
  <si>
    <t>Vironida Forte Aciclovir 400 mg/5mL Suspensión 100 mL</t>
  </si>
  <si>
    <t>Eurovir Forte Aciclovir 400 mg/5mL Suspensión 100 mL</t>
  </si>
  <si>
    <t>Aciclovir 5% Crema Tópica 15 gr</t>
  </si>
  <si>
    <t>Eurovir Aciclovir 5% Crema Dérmica 5 gr</t>
  </si>
  <si>
    <t>Oftavir Aciclovir 3% Unguento Oftalmico 4 gr</t>
  </si>
  <si>
    <t>Eurovir Aciclovir 200 mg/5ml Suspensión 100 mL</t>
  </si>
  <si>
    <t>Hassapirin Puro Acido Acetilsalicilico 500 mg 20 Comprimidos</t>
  </si>
  <si>
    <t>Hassapirin Infantil Ácido Acetilsalicilico 100 mg 30 Comprimidos</t>
  </si>
  <si>
    <t>Disgren AAS 81 Ácido Acetilsalicílico 81 mg 30 Comprimidos Recubiertos</t>
  </si>
  <si>
    <t>Aspirina Adulto Ácido Acetilsalicílico 500 mg 20 Comprimidos</t>
  </si>
  <si>
    <t>Cardioaspirina 100 EC Ácido Acetilsalicílico 100 mg 20 Comprimidos</t>
  </si>
  <si>
    <t>Cardioaspirina 325 EC Acido Acetilsalicilico 325 mg 30 Comprimidos</t>
  </si>
  <si>
    <t>Hassapirin Infantil Ácido Acetilsalicílico 100 mg 20 Comprimidos</t>
  </si>
  <si>
    <t>Acido Acetilsalicilico 100 mg 100 Comprimidos</t>
  </si>
  <si>
    <t>Trinomia 100/20/10 Acido Acetilsalicilico 100 mg 28 Cápsulas</t>
  </si>
  <si>
    <t>Coplavix Clopidogrel 75 mg 28 Comprimidos</t>
  </si>
  <si>
    <t>Obleas Chinas 5 Acido Acetilsalisilico 15 mg 5 Obleas</t>
  </si>
  <si>
    <t>Trinomia 100/20/5 Acido Acetilsalicilico 100 mg 28 Cápsulas</t>
  </si>
  <si>
    <t>Aspirina para Niños Acido Acetilsalicilico 100 mg 42 Comprimidos</t>
  </si>
  <si>
    <t>Cafiaspirina Ácido Acetilsalicilico 40 mg 40 Comprimidos</t>
  </si>
  <si>
    <t>Cafiaspirina AAS 40 mg 10 Comprimidos</t>
  </si>
  <si>
    <t>Aspirina Forte Ácido Acetilsalicilico 650 mg 10 Comprimidos</t>
  </si>
  <si>
    <t>Aspirina Adulto Acido Acetilsalicilico 500 mg 40 Comprimidos</t>
  </si>
  <si>
    <t>Cardioaspirina 100 EC Ácido Acetilsalicílico 100 mg 50 Comprimidos</t>
  </si>
  <si>
    <t>Centrum Multivitaminico / Multimineral 60 Comprimidos Recubiertos</t>
  </si>
  <si>
    <t>Centrum Multivitaminico / Multimineral 30 Comprimidos Recubiertos</t>
  </si>
  <si>
    <t>Biocel Aminoacidos 60 Cápsulas</t>
  </si>
  <si>
    <t>Cheltin FC Hierro 30 mg 30 Comprimidos</t>
  </si>
  <si>
    <t>Folifer Fumarato Ferroso 330 mg 60 Cápsulas</t>
  </si>
  <si>
    <t>Folisanin Ácido Fólico 1 mg 30 Comprimidos</t>
  </si>
  <si>
    <t>Ferranem Sulfato Ferroso 540 mg 30 Cápsulas</t>
  </si>
  <si>
    <t>Ferranim Fumarato Ferroso 330 mg 30 Cápsulas Blandas</t>
  </si>
  <si>
    <t>Folisanin Acido Folico 5 mg 30 Comprimidos</t>
  </si>
  <si>
    <t>Maltofer Fol Plus Hierro 100 mg 30 Comprimidos Recubierto</t>
  </si>
  <si>
    <t>Infor Vitaminas 440 UI 30 Comprimidos</t>
  </si>
  <si>
    <t>Miliser Acido Folico 1 mg 30 Comprimidos</t>
  </si>
  <si>
    <t>Infortin Vitaminas 500 mcg 30 Comprimidos</t>
  </si>
  <si>
    <t>Folacid Acido Folico 5 mg 28 Comprimidos</t>
  </si>
  <si>
    <t>Supradyn Prenatal Vitaminas 30 Comprimidos</t>
  </si>
  <si>
    <t>ExelMyo Suplemento alimenticio 30 sobres</t>
  </si>
  <si>
    <t>Infor-E Vitaminas 440 UI 30 Cápsulas Blandas</t>
  </si>
  <si>
    <t>Folifer Fumarato Ferroso 330 mg 30 Cápsulas</t>
  </si>
  <si>
    <t>Hemofolic 30 Cápsulas Blandas</t>
  </si>
  <si>
    <t>Fersitol Inositol 2000 mg 30 Sobres</t>
  </si>
  <si>
    <t>Naticare Suplemento Alimentario 60 Cápsulas</t>
  </si>
  <si>
    <t>Mamá Alimento Especial Embarazadas o Nodrizas en Polvo sabor Vainilla 400 grs</t>
  </si>
  <si>
    <t>Prenamin N Doble Acción Vitaminas 400 UI 30 Comprimidos + 30 Cápsulas</t>
  </si>
  <si>
    <t>Berocca Plus 30 Comprimidos Efervescentes</t>
  </si>
  <si>
    <t>Miliser Acido Folico 5 mg 30 Comprimidos</t>
  </si>
  <si>
    <t>Folacid Ácido Fólico 1 mg 30 Comprimidos</t>
  </si>
  <si>
    <t>Espercil Ácido Tranexamico 500 mg 20 Comprimidos Recubiertos</t>
  </si>
  <si>
    <t>Tranexton Acido Tranexamico 650 mg 30 Comprimidos</t>
  </si>
  <si>
    <t>Divalprex 500 Ácido Valproico 500 mg 50 Comprimidos</t>
  </si>
  <si>
    <t>Divalprex 250 Acido Valproico 250 mg 50 Comprimidos</t>
  </si>
  <si>
    <t>Ácido Valproico 375 mg / mL Gotas 25 mL</t>
  </si>
  <si>
    <t>Atemperator Acido Valproico 500 mg 20 Comprimidos</t>
  </si>
  <si>
    <t>Valcote-ER Acido Valproico 250 mg Comprimidos Liberacion Prolongada</t>
  </si>
  <si>
    <t>Atemperator Acido Valproico 375 mg Gotas 25 mL</t>
  </si>
  <si>
    <t>Depakene Acido Valproico 250 mg/5mL Jarabe 120 mL</t>
  </si>
  <si>
    <t>Atemperator Acido Valproico 200 mL 30 Comprimidos</t>
  </si>
  <si>
    <t>Atemperator Acido Valproico 500 mg 50 Comprimidos</t>
  </si>
  <si>
    <t>Valcote-Er Acido Valproico 500 mg 50 Comprimidos Liberacion Prolongada</t>
  </si>
  <si>
    <t>Atemperator Acido Valproico 250 mg 20 Comprimidos</t>
  </si>
  <si>
    <t>Ácido Valproico 200 mg 30 Comprimidos</t>
  </si>
  <si>
    <t>Atemperator Acido Valproico 250 mg 50 Comprimidos</t>
  </si>
  <si>
    <t>Valcote Acido Valproico 125 mg 20 Comprimidos</t>
  </si>
  <si>
    <t>Valcote Acido Valproico 250 mg 50 Comprimidos</t>
  </si>
  <si>
    <t>Atemperator Acido Valproico 400 mg 20 Comprimidos</t>
  </si>
  <si>
    <t>Ácido Valproico 500 mg 30 Comprimidos Recubiertos</t>
  </si>
  <si>
    <t>Valcote Acido Valproico 500 mg 50 Comprimidos</t>
  </si>
  <si>
    <t>Alopurinol 100 mg 20 Comprimidos</t>
  </si>
  <si>
    <t>Alopurinol 300 mg 20 Comprimidos</t>
  </si>
  <si>
    <t>Alprazolam 0,5 mg 30 Comprimidos</t>
  </si>
  <si>
    <t>Adax Alprazolam 1 mg 30 Comprimidos</t>
  </si>
  <si>
    <t>Adax Alprazolam 0,5 mg 30 Comprimidos</t>
  </si>
  <si>
    <t>Mintamox Adulto Ambroxol 30 mg / 5 mL Jarabe 100 mL</t>
  </si>
  <si>
    <t>Muxol Pediátrico Ambroxol 15 mg / 5 mL Jarabe 100 mL</t>
  </si>
  <si>
    <t>Muxol Adulto Ambroxol 30 mg / 5 mL Jarabe 100 mL</t>
  </si>
  <si>
    <t>Mintamox Pediatrico Ambroxol 15 mg/5mL Jarabe 100 mL</t>
  </si>
  <si>
    <t>Tocalm Adulto Ambroxol 30 mg/5mL Jarabe 100 mL</t>
  </si>
  <si>
    <t>Muxol Ambroxol 30 mg 20 Comprimidos</t>
  </si>
  <si>
    <t>Ambroxol 15 mg/5mL Jarabe 100 mL</t>
  </si>
  <si>
    <t>Ambroxol 30 mg/5mL Jarabe 100 mL</t>
  </si>
  <si>
    <t>Broncot Forte GFT Ambroxol 30 mg/5mL Jarabe 120 mL</t>
  </si>
  <si>
    <t>Broncot Ambroxol 7,5 mg/mL Gotas 30 mL</t>
  </si>
  <si>
    <t>Tocalm Pediatrico Ambroxol 15 mg/5mL Jarabe 100 mL</t>
  </si>
  <si>
    <t>Antalin Amitriptilina 10 mg 30 Comprimidos</t>
  </si>
  <si>
    <t>Antalin Clordiazepoxido 5 mg 30 Comprimidos</t>
  </si>
  <si>
    <t>Amitriptilina 25 mg 100 Comprimidos</t>
  </si>
  <si>
    <t>Amitriptilina 25 mg 24 Comprimidos</t>
  </si>
  <si>
    <t>Amlipros Amlodipino 5 mg Olmesartan 40 mg 30 Comprimidos Recubiertos</t>
  </si>
  <si>
    <t>Amlipros Amlodipino 10 mg Olmesartan 40 mg 30 Comprimidos Recubiertos</t>
  </si>
  <si>
    <t>Amlodipino 5 mg 60 Comprimidos</t>
  </si>
  <si>
    <t>Amlodipino 5 mg 30 Comprimidos</t>
  </si>
  <si>
    <t>Ampino AmLodipino 10 mg 30 Comprimidos</t>
  </si>
  <si>
    <t>Amplex 5/160 Amlodipino 5 mg 30 Comprimidos Recubiertos</t>
  </si>
  <si>
    <t>Amlodipino 10 mg 30 Comprimidos</t>
  </si>
  <si>
    <t>Ampino Amlodipino 5 mg 30 Comprimidos</t>
  </si>
  <si>
    <t>Amlodipino 10 mg 60 Comprimidos</t>
  </si>
  <si>
    <t>Valaxam AmLodipino 160 mg 30 Comprimidos</t>
  </si>
  <si>
    <t>Micardis Amlo Telmisartan 80 mg 28 Comprimidos</t>
  </si>
  <si>
    <t>Concor AM Bisopropol Fumarato 5 mg 30 Comprimidos</t>
  </si>
  <si>
    <t>Coveram Perindopril Arginina 10 mg 30 Comprimidos Ferrer</t>
  </si>
  <si>
    <t>Exforge 5/160 Amlodipino 5 mg 28 Comprimidos Recubierto</t>
  </si>
  <si>
    <t>Exforge5/80 AmLodipino 5 mg 28 Comprimidos</t>
  </si>
  <si>
    <t>Exforge Amlodipino 10 mg 28 Comprimidos Recubierto</t>
  </si>
  <si>
    <t>Exforge D Amlodipino 5 mg 28 Comprimidos Recubiertos</t>
  </si>
  <si>
    <t>Valaxam Valsartan 160 mg 30 Comprimidos Recubierto</t>
  </si>
  <si>
    <t>Norvasc Amlodipino 5 mg 30 Comprimidos</t>
  </si>
  <si>
    <t>Exforge 5/80 Amlodipino 5 mg 56 Comprimidos Recubierto</t>
  </si>
  <si>
    <t>Exforge 5/160 Amlodipino 5 mg 56 Comprimidos Recubierto</t>
  </si>
  <si>
    <t>Exforge D Amlodipino 10 mg 28 Comprimidos Recubierto</t>
  </si>
  <si>
    <t>Norvasc Amlodipino 5 mg 60 Comprimidos</t>
  </si>
  <si>
    <t>Exforge10/160 AmLodipino 10 mg 56 Comprimidos</t>
  </si>
  <si>
    <t>Exforge D Amlodipino 10 mg 28 Comprimido Recubiertos</t>
  </si>
  <si>
    <t>Caduet Amlodipino 5 mgm 30 Comprimidos Recubierto</t>
  </si>
  <si>
    <t>Valaxam 320/10 Valsartan 320 mg 30 Comprimidos Recubiertos</t>
  </si>
  <si>
    <t>Coveram Perindopril Arginina 10 mg 30 Comprimidos</t>
  </si>
  <si>
    <t>Exforge 10/160 AmLodipino 10 mg 28 Comprimidos</t>
  </si>
  <si>
    <t>Oltan Amlo Olmesartan 40 mg 30 Comprimidos Recubierto</t>
  </si>
  <si>
    <t>Norvasc Amlodipino 10 mg 30 Comprimidos</t>
  </si>
  <si>
    <t>Exforge AmLodipino 5 mg 28 Comprimidos</t>
  </si>
  <si>
    <t>Valaxam-D 160/10/12,5 Valsartan 160 mg 30 Comprimidos Recubiertos</t>
  </si>
  <si>
    <t>Aprovasc Ibesartan 150 mg 28 Comprimidos</t>
  </si>
  <si>
    <t>Oltan Amlo Olmesartan 10 mg 30 Comprimidos Recubierto</t>
  </si>
  <si>
    <t>Coveram Perindopril Arginina 5 mg Amlodipino 5 mg 30 Comprimidos</t>
  </si>
  <si>
    <t>Valaxam 80/5 Valsartan 80 mg 30 Comprimidos</t>
  </si>
  <si>
    <t>Valaxam-D Valsartán 160 mg 30 Comprimidos</t>
  </si>
  <si>
    <t>Aprovasc Ibesartan 300 mg 28 Comprimidos</t>
  </si>
  <si>
    <t>Iltuxam Olmesartán Medoxomilo 40 mg Amlodipino 10 mg 28 Comprimidos Recubiertos</t>
  </si>
  <si>
    <t>Iltuxam Olmesartán Medoxomilo 20 mg Amlodipino 5 mg 28 Comprimidos Recubiertos</t>
  </si>
  <si>
    <t>Iltuxam Olmesartán Medoxomilo 40 mg Amlodipino 5 mg 28 Comprimidos Recubiertos</t>
  </si>
  <si>
    <t>Zolimax Duo 875/125 Amoxicilina 875 mg 14 Comprimidos</t>
  </si>
  <si>
    <t>Zolimax Duo 875/125 Amoxicilina 875 mg 20 Comprimidos</t>
  </si>
  <si>
    <t>Clavam Duo Amoxicilina 875 mg 20 Comprimidos Recubierto</t>
  </si>
  <si>
    <t>Maximox Amoxicilina 875 mg 14 Comprimidos Recubierto</t>
  </si>
  <si>
    <t>Maximox Amoxicilina 875 mg 20 Comprimidos Recubierto</t>
  </si>
  <si>
    <t>Clavam Duo Amoxicilina 875 mg 14 Comprimidos Recubierto</t>
  </si>
  <si>
    <t>Amoxicilina 500 mg + Acido Clavulánico 125 mg 20 Comprimidos</t>
  </si>
  <si>
    <t>Zolimax Duo 400/57 Amoxicilina 400 mg Polvo Solución Oral 70 mL</t>
  </si>
  <si>
    <t>Clavinex Duo CD Amoxicilina 875 mg 14 Comprimidos</t>
  </si>
  <si>
    <t>Clavam Duo Amoxicilina 57 mg/5mL Suspensión 70 mL</t>
  </si>
  <si>
    <t>Clavinex Duo Forte 800/57 Amoxicilina 57 mg/5mL Suspensión 35 Ml</t>
  </si>
  <si>
    <t>Ambilan Bid Amoxicilina 875 mg 14 Comprimidos Dispersable</t>
  </si>
  <si>
    <t>Clavinex Duo Amoxicilina 57 mg/5mL Suspensión 35 mL</t>
  </si>
  <si>
    <t>Ambilan Bid Amoxicilina 875 mg 20 Comprimidos Dispersable</t>
  </si>
  <si>
    <t>Augmentin BID Amoxicilina 875 mg 20 Comprimidos Recubiertos</t>
  </si>
  <si>
    <t>Ambilan Bid Amoxicilina 57 mg/5ml Suspensión 70 mL</t>
  </si>
  <si>
    <t>Clavinex Duo Forte Amoxicilina 57 mg Suspensión 70 mL</t>
  </si>
  <si>
    <t>Augmentin BID Amoxicilina 875 mg 14 Comprimidos Recubiertos</t>
  </si>
  <si>
    <t>Clavinex Amoxicilina 62,5 mg/5mL Suspensión 60 mL</t>
  </si>
  <si>
    <t>Clavinex Duo Amoxicilina 57 mg Suspensión 70 mL</t>
  </si>
  <si>
    <t>Maximox 400/57 Amoxicilina 57 mg/5mL Suspensión 70 mL</t>
  </si>
  <si>
    <t>Zolimax Duo 800/57 Amoxicilina 800 mg Polvo Solución Oral 70 mL</t>
  </si>
  <si>
    <t>Optamox Amoxicilina 875 mg 14 Comprimidos Recubiertos</t>
  </si>
  <si>
    <t>Amoval Amoxicilina 500 mg 21 Comprimidos Recubierto</t>
  </si>
  <si>
    <t>Amoval Amoxicilina 750 mg 21 Comprimidos</t>
  </si>
  <si>
    <t>Amoxicilina 500 mg 6 Cápsulas</t>
  </si>
  <si>
    <t>Novamox Amoxicilina 1000 mg 14 Comprimidos Dispersable</t>
  </si>
  <si>
    <t>Amoxicilina 500 mg 21 Cápsulas</t>
  </si>
  <si>
    <t>Novamox Amoxicilina 1000 mg 20 Comprimidos</t>
  </si>
  <si>
    <t>Optamox Amoxicilina 875 mg 21 Comprimidos</t>
  </si>
  <si>
    <t>Amobiotic Amoxicilina 500 mg/5mL Suspensión 120 mL</t>
  </si>
  <si>
    <t>Amoval Amoxicilina 250 mg/5ml Suspensión 100 mL</t>
  </si>
  <si>
    <t>Amoval Amoxicilina 400 mg/5ml Suspensión 70 mL</t>
  </si>
  <si>
    <t>Amoval Duo Amoxicilina 800 mg/5ml Suspensión 70 mL</t>
  </si>
  <si>
    <t>Amoval Amoxicilina 1000 mg 20 Comprimidos Recubierto</t>
  </si>
  <si>
    <t>Zomel HP Triterapia Amoxicilina 1 GR Comprimido 28 Dosis</t>
  </si>
  <si>
    <t>Amobiotic BID Amoxicilina 1000 mg/5mL Suspensión 90 mL</t>
  </si>
  <si>
    <t>Amoval Amoxicilina 1000 mg 14 Comprimidos Recubierto</t>
  </si>
  <si>
    <t>Amoxicilina 250 mg/5mL Jarabe 60 mL</t>
  </si>
  <si>
    <t>Amoxicilina 750 mg 10 Comprimidos</t>
  </si>
  <si>
    <t>Lanzopral Heli-Pack Lansoprazol 30 mg Amoxcicilina 500 mg Claritromicina 500 mg 14 Blisters</t>
  </si>
  <si>
    <t>Amoval Amoxicilina 1000 mg/5ml Suspensión 50 mL</t>
  </si>
  <si>
    <t>Amoval Amoxicilina 1000 mg/5ml Suspensión 90 mL</t>
  </si>
  <si>
    <t>Amobiotic Amoxicilina 1000 mg 20 Comprimidos</t>
  </si>
  <si>
    <t>Amoval Amoxicilina 500 mg/5ml Suspensión 100 mL</t>
  </si>
  <si>
    <t>Amoxicilina 500 mg/5ml Jarabe 60 mL</t>
  </si>
  <si>
    <t>Amoval Duo Amoxicilina 800 mg/5mL Suspensión 35 mL</t>
  </si>
  <si>
    <t>Clavinex Duo CD Amoxicilina 875 mg 20 Comprimidos</t>
  </si>
  <si>
    <t>Atenolol 100 mg 20 Comprimidos</t>
  </si>
  <si>
    <t>Atenolol 50 mg 20 Comprimidos</t>
  </si>
  <si>
    <t>Hipolixan Atorvastatina 10 mg 30 Comprimidos Recubiertos</t>
  </si>
  <si>
    <t>Toresta 80 Atorvastatina 80 mg 30 Comprimidos Recubiertos</t>
  </si>
  <si>
    <t>Hipolixan Atorvastatina 20 mg 30 Comprimidos</t>
  </si>
  <si>
    <t>Lipoten Atorvastatina 80 mg 28 Comprimidos Recubiertos</t>
  </si>
  <si>
    <t>Orvakare Atorvastatina 40 mg 30 Comprimidos Recubiertos</t>
  </si>
  <si>
    <t>Toresta 40 Atorvastatina 40 mg 30 Comprimidos Recubiertos</t>
  </si>
  <si>
    <t>Lipoten Atorvastatina 40 mg 28 Comprimidos Recubiertos</t>
  </si>
  <si>
    <t>Colmibe Atorvastatina / Ezetimiba 40 mg / 10 mg 30 Comprimidos</t>
  </si>
  <si>
    <t>Colmibe Atorvastatina / Ezetimiba 20 mg / 10 mg 30 Comprimidos</t>
  </si>
  <si>
    <t>Colmibe Atorvastatina / Ezetimiba 10 mg / 10 mg 30 Comprimidos</t>
  </si>
  <si>
    <t>Atorvastatina 20 mg 30 Comprimidos</t>
  </si>
  <si>
    <t>Atorvastatina 10 mg 30 Comprimidos</t>
  </si>
  <si>
    <t>Atorvastatina 10 mg 60 Comprimidos Recubiertos</t>
  </si>
  <si>
    <t>Lipitor Atorvastatina 40 mg 30 Comprimidos Recubiertos</t>
  </si>
  <si>
    <t>Lipitor Atorvastatina 80 mg 30 Comprimidos Recubiertos</t>
  </si>
  <si>
    <t>Lipitor Atorvastatina 10 mg 60 Comprimidos Recubiertos</t>
  </si>
  <si>
    <t>Lipitor Atorvastatina 10 mg 30 Comprimidos Recubiertoss</t>
  </si>
  <si>
    <t>Trinomia Acido Acetilsalicilico 100 mg 28 Cápsulas</t>
  </si>
  <si>
    <t>Lipitor Atorvastatina 20 mg 90 Comprimidos Recubierto</t>
  </si>
  <si>
    <t>Azithral 500 Azitromicina 500 mg 6 Comprimidos Recubiertos</t>
  </si>
  <si>
    <t>Azitromicina 500 mg 3 Comprimidos Recubiertos</t>
  </si>
  <si>
    <t>Azitromicina 500 mg 6 Comprimidos</t>
  </si>
  <si>
    <t>Trex Azitromicina 500 mg 3 Comprimidos</t>
  </si>
  <si>
    <t>Trex Comprimidos Azitromicina 500 mg 6 Comprimidos</t>
  </si>
  <si>
    <t>Azitrom Forte Azitromicina 400 mg / 5 mL Suspensión 30 mL + Jeringa Dosificadora</t>
  </si>
  <si>
    <t>Azitrom Azitromicina 200 mg Suspensión 5 mL</t>
  </si>
  <si>
    <t>Azitrom Azitromicina 400 mg / 5 mL 20 mL</t>
  </si>
  <si>
    <t>Azydrop Azitromicina Dihidrato 0,25 gr / Unidosis 6 Unidosis</t>
  </si>
  <si>
    <t>Trex Azitromicina 200 mg Suspensión 15 mL</t>
  </si>
  <si>
    <t>Trex Forte Azitromicina 400 mg / 5 mL Suspensión 20 mL</t>
  </si>
  <si>
    <t>Trex Forte Azitromicina 400 mg / 5 mL Suspensión Oral con Solvente 30 mL</t>
  </si>
  <si>
    <t>Trex Azitromicina 200 mg Suspensión 30 mL</t>
  </si>
  <si>
    <t>Azitromicina 200 mg / 5 mL Suspensión Oral 15 mL</t>
  </si>
  <si>
    <t>Biprosel Bisoprolol 2,5 mg 30 Comprimidos Recubiertos</t>
  </si>
  <si>
    <t>Biprosel Bisoprolol 5 mg 30 Comprimidos Recubiertos</t>
  </si>
  <si>
    <t>Eurocor Bisoprolol 2,5 mg 35 Comprimidos Recubiertoss</t>
  </si>
  <si>
    <t>Eurocor Bisoprolol 5 mg 35 Comprimidos Recubiertoss</t>
  </si>
  <si>
    <t>Bisopril Bisoprolol 1,25 mg 30 Comprimidos Recubiertos</t>
  </si>
  <si>
    <t>Eurocor Bisoprolol 10 mg 35 Comprimidos</t>
  </si>
  <si>
    <t>Eurocor Bisoprolol 1,25 mg 14 Comprimidos Recubiertos</t>
  </si>
  <si>
    <t>Ziac Bisoprolol 10 mg 30 Comprimidos</t>
  </si>
  <si>
    <t>Eurocor-D Bisoprolol 5 mg 35 Comprimidos</t>
  </si>
  <si>
    <t>Corentel Bisoprolol 2,5 mg 30 Comprimidos Recubiertoss</t>
  </si>
  <si>
    <t>Corentel H Bisoprolol 5 mg 30 Comprimidos</t>
  </si>
  <si>
    <t>Ziac Bisoprolol 2,5 mg 30 Comprimidos Recubiertoss</t>
  </si>
  <si>
    <t>Corentel Bisoprolol 5 mg 30 Comprimidos Recubiertos</t>
  </si>
  <si>
    <t>Concor Bisoprolol 1,25 mg 14 Comprimidos Recubiertos</t>
  </si>
  <si>
    <t>Concor Bisoprolol 2,5 mg 28 Comprimidos Recubiertos</t>
  </si>
  <si>
    <t>Concor Bisoprolol 5 mg 28 Comprimidos Recubiertos</t>
  </si>
  <si>
    <t>Concor Bisoprolol 10 mg 28 Comprimidos Recubiertoss</t>
  </si>
  <si>
    <t>Corentel 1,25 Bisoprolol 1,25 mg 30 Comprimidos</t>
  </si>
  <si>
    <t>Eurocor-D Bisoprolol 2,5 mg 35 Comprimidos</t>
  </si>
  <si>
    <t>Corentel Bisoprolol 10 mg 30 Comprimidos</t>
  </si>
  <si>
    <t>Bisopril Bisoprolol 5 mg 30 Comprimidos Recubiertos</t>
  </si>
  <si>
    <t>Bisopril Bisoprolol 2,5 mg 30 Comprimidos Recubiertos</t>
  </si>
  <si>
    <t>Ziac Bisoprolol 5 mg 30 Comprimidos Recubierto</t>
  </si>
  <si>
    <t>Bladuril Flavoxato Clorhidrato 200 mg 20 Comprimidos Recubiertos</t>
  </si>
  <si>
    <t>Brexotide LF Salmeterol 25 mcg Inhalador Bucal 120 Dosis</t>
  </si>
  <si>
    <t>Brexotide Lf 250/25 Salmeterol 25 mcg/DS Inhalador Bucal 120 Dosis</t>
  </si>
  <si>
    <t>Brexotide Lf 125/25 Salmeterol 25 mcg/DS Inhalador Bucal 120 Dosis</t>
  </si>
  <si>
    <t>Gamalate B6 Gaba 75 mg 30 Comprimidos Recubiertos</t>
  </si>
  <si>
    <t>Gamalate B6 Gaba 75 mg 60 Comprimidos Recubiertos</t>
  </si>
  <si>
    <t>Gamalate B6 Gaba 100 mg/5ml Jarabe 80 mL</t>
  </si>
  <si>
    <t>Aerotrop HFA Ipratropio Bromuro 20 mcg / DS Inhalador Bucal 250 Dosis 12,5 mL</t>
  </si>
  <si>
    <t>Salbutral Salbutamol 100 mcg/DS Inhalador Bucal 250 Dosis</t>
  </si>
  <si>
    <t>Ipratropio Bromuro 0,025% Solución para Inhalación 20 mL</t>
  </si>
  <si>
    <t>Atrovent Ipratropio Bromuro 0,3 mg Spray Nasal 15 mL</t>
  </si>
  <si>
    <t>Atrovent HFA Bromuro de Ipratropio 20 mcg / DS Inhalador Bucal 200 Dosis</t>
  </si>
  <si>
    <t>Berodual HFA Fenoterol 50 mcg / DS Inhalador Bucal 200 Dosis</t>
  </si>
  <si>
    <t>Berodual Fenoterol 0,5 mg Solución 20 mL</t>
  </si>
  <si>
    <t>Atrovent Bromuro de Ipratropio 0,025% Solución para Inhalación 20 mL</t>
  </si>
  <si>
    <t>Bronlival Budesonida 320 mcg Inhalador Bucal 60 Dosis</t>
  </si>
  <si>
    <t>Budenofalk Budesonida 3 mg 100 Cápsulas</t>
  </si>
  <si>
    <t>Rino-B Aqua Budesonida 100 mcg/DS Suspensión Nasal 100 Dosis</t>
  </si>
  <si>
    <t>Forbuden Budesonida 160 mcg 60 Cápsulas Inhalada</t>
  </si>
  <si>
    <t>Bronlival Budesonida 160 mcg Inhalador Bucal 120 Dosis</t>
  </si>
  <si>
    <t>Vannair Budesonida 160 mcg Inhalador Bucal 120 Dosis</t>
  </si>
  <si>
    <t>Budasmal Sf Budesonida 200 mcg/DS Inhalador Bucal 200 Dosis</t>
  </si>
  <si>
    <t>Aerovial Budesonida 200 mcg Inhalador Bucal 200 Dosis</t>
  </si>
  <si>
    <t>Budenofalk Budesonida 2 mg Espuma 14 Dosis</t>
  </si>
  <si>
    <t>Symbicort Turbuhaler Budesonida 160 mcg / Dosis Polvo para Inhalación Bucal 120 Dosis</t>
  </si>
  <si>
    <t>Symbicort Turbuhaler Budesonida 320 mcg Inhalador Bucal 60 Dosis</t>
  </si>
  <si>
    <t>Vannair 80/4,5 Budesonida 4,5 mcg Inhalador Bucal 120 Dosis</t>
  </si>
  <si>
    <t>Neumocortplus 100/4,5 Budesonida 160 mcg Inhalador Bucal 150 Dosis</t>
  </si>
  <si>
    <t>Cortiment MMX Budesónida 9 mg 30 Comprimidos con Recubierto Enterico de Liberación Prolongada</t>
  </si>
  <si>
    <t>Neumocort Hfa Budesonida 200 mcg/DS Inhalador Bucal 200 Dosis</t>
  </si>
  <si>
    <t>Transtec Buprenorfina 20 mg 5 Parches</t>
  </si>
  <si>
    <t>Norspan 10mcg/Hora Buprenorfina 10 mcg 2 Parches</t>
  </si>
  <si>
    <t>Norspan 5mcg/Hora Buprenorfina 5 mcg 2 Parches</t>
  </si>
  <si>
    <t>Bilaten-D Candesartan 16 mg 30 Comprimidos</t>
  </si>
  <si>
    <t>Blox Candesartan 16 mg 30 Comprimidos</t>
  </si>
  <si>
    <t>Blox Candesartan 8 mg 30 Comprimidos Ranurado</t>
  </si>
  <si>
    <t>Blox Candesartan 32 mg 30 Comprimidos Ranurado</t>
  </si>
  <si>
    <t>Atacand Candesartan 16 mg 30 Comprimidos</t>
  </si>
  <si>
    <t>Atacand Candesartan 8 mg 30 Comprimidos</t>
  </si>
  <si>
    <t>Blox-D Candesartan 12,5 mg / 8 mg 30 Comprimidos</t>
  </si>
  <si>
    <t>Blox-D Candesartan 16 mg 30 Comprimidos</t>
  </si>
  <si>
    <t>Blox-D Candesartan 32 mg 30 Comprimidos</t>
  </si>
  <si>
    <t>Atacand Plus Candesartan 12,5 mg 30 Comprimidos</t>
  </si>
  <si>
    <t>Cefadroxilo 500 mg 8 Cápsulas</t>
  </si>
  <si>
    <t>Adroxef Cefadroxilo 500 mg 14 Capsulas</t>
  </si>
  <si>
    <t>Cefradoxilo 250 mg/5mL Jarabe 60 mL</t>
  </si>
  <si>
    <t>Adroxef Cefadroxilo 250 mg/5mL Jarabe 100 mL</t>
  </si>
  <si>
    <t>Adroxef Cefadroxilo 500 mg/5mL Suspensión 100 mL</t>
  </si>
  <si>
    <t>Acantex Ceftriaxona 1 gr 1 Ampolla Intravenosa</t>
  </si>
  <si>
    <t>Coques Celecoxib 200 mg 10 Cápsulas</t>
  </si>
  <si>
    <t>Celedox Celecoxib 200 mg 10 Cápsulas</t>
  </si>
  <si>
    <t>Gesix Celecoxib 200 mg 30 Cápsulas</t>
  </si>
  <si>
    <t>Coxira Celecoxib 200 mg 10 Cápsulas</t>
  </si>
  <si>
    <t>Celedox Celecoxib 200 mg 30 Cápsulas</t>
  </si>
  <si>
    <t>Coxira Celecoxib 200 mg 30 Cápsulas</t>
  </si>
  <si>
    <t>Capsure Celecoxib 200 mg 10 Cápsulas</t>
  </si>
  <si>
    <t>Coques Celecoxib 200 mg 30 Cápsulas</t>
  </si>
  <si>
    <t>Capsure Celecoxib 200 mg 30 Cápsulas</t>
  </si>
  <si>
    <t>Celebra Celecoxib 200 mg 10 Cápsulas</t>
  </si>
  <si>
    <t>Celebra Celecoxib 200 mg 30 Cápsulas</t>
  </si>
  <si>
    <t>Celebra Max Celecoxib 10 Cápsulas</t>
  </si>
  <si>
    <t>Nostaden Ciclobenzaprina 5 mg 20 Comprimidos Recubierto</t>
  </si>
  <si>
    <t>Nostaden Ciclobenzaprina 10 mg 20 Comprimidos</t>
  </si>
  <si>
    <t>Mio-Relax Ciclobenzaprina 5 mg 30 Comprimidos Recubiertos</t>
  </si>
  <si>
    <t>Ciclobenzaprina 10 mg 20 Comprimidos</t>
  </si>
  <si>
    <t>Tensodox Ciclobenzaprina 10 mg 20 Comprimidos Recubierto</t>
  </si>
  <si>
    <t>Tensodox Ciclobenzaprina 10 mg 10 Comprimidos</t>
  </si>
  <si>
    <t>Reflexan Ciclobenzaprina 10 mg 20 Comprimidos Ranurado</t>
  </si>
  <si>
    <t>Tensiomax Ciclobenzaprina 5 mg 20 Comprimidos Recubierto</t>
  </si>
  <si>
    <t>Mio Realax Ciclobenzaprina 10 mg 10 Comprimidos</t>
  </si>
  <si>
    <t>Reflexan Ciclobenzaprina 10 mg 10 Comprimidos Ranurado</t>
  </si>
  <si>
    <t>Mio Realax Ciclobenzaprina 10 mg 20 Comprimidos</t>
  </si>
  <si>
    <t>Tensodox Ciclobenzaprina 5 mg 20 Comprimidos Recubierto</t>
  </si>
  <si>
    <t>Fibrox Ciclobenzaprina 20 mg 20 Comprimidos</t>
  </si>
  <si>
    <t>Reflexan Ciclobenzaprina 5 mg 20 Comprimidos Recubierto</t>
  </si>
  <si>
    <t>Tensodox XR Ciclobenzaprina 10 mg 20 Comprimidos</t>
  </si>
  <si>
    <t>Fibrox Ciclobenzaprina 10 mg 20 Comprimidos</t>
  </si>
  <si>
    <t>Apetrol Ciproheptadina 4 mg Jarabe 120 Ml</t>
  </si>
  <si>
    <t>Citalopram 20 mg 30 Comprimidos Recubiertos</t>
  </si>
  <si>
    <t>Citta Citalopram 20 mg 30 Comprimidos Recubiertos</t>
  </si>
  <si>
    <t>Cipramil Citalopram 20 mg 28 Comprimidos Ranurados</t>
  </si>
  <si>
    <t>Grifoclobam Clobazam 10 mg 20 Comprimidos</t>
  </si>
  <si>
    <t>Clob-X Clobetasol 0,05% Shampoo Medicado 118 mL</t>
  </si>
  <si>
    <t>Xinder Clobetasol 0,05% Shampoo Medicado 150 gr</t>
  </si>
  <si>
    <t>Clobetasol 0,05% Unguento 25 gr</t>
  </si>
  <si>
    <t>Clobetasol 0,05% Crema Tópica 25 gr</t>
  </si>
  <si>
    <t>Dermovate Crema Clobetasol 0,05% 30 gr</t>
  </si>
  <si>
    <t>Xinder Clobetasol 0,05% Unguento 25 gr</t>
  </si>
  <si>
    <t>Xinder Clobetasol 0,05% Loción Capilar 40 mL</t>
  </si>
  <si>
    <t>Dermovate Unguento Clobetasol 0,05% Unguento 30 gr</t>
  </si>
  <si>
    <t>Dermovate Clobetasol 0,5% Loción 25 mL</t>
  </si>
  <si>
    <t>Balsan Clobetasol 0,05% Crema Tópica 30 gr</t>
  </si>
  <si>
    <t>Xinder Clobetasol 0,05% Crema Tópica 45 gr</t>
  </si>
  <si>
    <t>Neuryl Clonazepam 2 mg 30 Comprimidos Triranurados</t>
  </si>
  <si>
    <t>Neuryl Clonazepam 0,5 mg 30 Comprimidos</t>
  </si>
  <si>
    <t>Clonazepam 2 mg 30 Comprimidos</t>
  </si>
  <si>
    <t>Valpax Clonazepam 0,5 mg 30 Comprimidos Ranurados</t>
  </si>
  <si>
    <t>Valpax Clonazepam 1 mg 30 Comprimidos</t>
  </si>
  <si>
    <t>Clozanil Clonazepam 2 mg 30 Comprimidos</t>
  </si>
  <si>
    <t>Clonazepam 0,5 mg 30 Comprimidos</t>
  </si>
  <si>
    <t>Clozanil Clonazepam 0,5 mg 30 Comprimidos</t>
  </si>
  <si>
    <t>Valpax Clonazepam 2 mg 30 Comprimidos Ranurado</t>
  </si>
  <si>
    <t>Ravotril Clonazepam 2 mg 30 Comprimidos</t>
  </si>
  <si>
    <t>Ravotril Clonazepam 0,5 mg 30 Comprimidos</t>
  </si>
  <si>
    <t>Clonex Clonazepam 1 mg 30 Comprimidos</t>
  </si>
  <si>
    <t>Clonex Clonazepam 2 mg 30 Comprimidos Dispersable</t>
  </si>
  <si>
    <t>Ravotril Clonazepam 0,25 mg 10 Comprimidos Sub-Linguales</t>
  </si>
  <si>
    <t>Clonex Clonazepam 0,5 mg 30 Comprimidos Dispersables</t>
  </si>
  <si>
    <t>Ravotril Clonazepam 1 mg 30 Comprimidos</t>
  </si>
  <si>
    <t>Blonax Clonixinato De Lisina 125 mg 10 Comprimidos</t>
  </si>
  <si>
    <t>Nefersil-B Clonixinato Lis. 30 mg 10 Comprimidos Ranurado</t>
  </si>
  <si>
    <t>Nefersil Clonixinato De Lisina 125 mg 10 Comprimidos</t>
  </si>
  <si>
    <t>Nefersil Clonixinato De Lisina 100 mg / 2 mL 5 Ampollas</t>
  </si>
  <si>
    <t>Nefersil Fast Clonixinato De Lisina 125 mg 10 Cápsulas</t>
  </si>
  <si>
    <t>Colmax Clonixinato De Lisina 125 mg 10 Comprimidos</t>
  </si>
  <si>
    <t>Clonixinato de Lisina 125 mg 10 Comprimidos</t>
  </si>
  <si>
    <t>Nefersil Clonixinato De Lisina 5% Gel Tópico 50 gr</t>
  </si>
  <si>
    <t>Piretanyl Metamizol Sódico 322 mg 20 Comprimidos</t>
  </si>
  <si>
    <t>Tapsin Plus Noche Paractetamol 650 mg Solución Oral 1 Sobre</t>
  </si>
  <si>
    <t>Nastigrip Antigripal Día-Noche Paracetamol 300 mg 18 Comprimidos</t>
  </si>
  <si>
    <t>Prodel Clorfenamina Maleato 4 mg 20 Comprimidos</t>
  </si>
  <si>
    <t>Nastizol Pseudoefedrina 30 mg / 5 mL Jarabe 120 mL</t>
  </si>
  <si>
    <t>Prodel-B Betametasona 2 mg Jarabe 120 mL</t>
  </si>
  <si>
    <t>Cefalmin Metamizol 300 mg 10 Comprimidos Recubiertos</t>
  </si>
  <si>
    <t>Nastizol Pseudoefedrina 60 mg 14 Comprimidos Recubiertos</t>
  </si>
  <si>
    <t>Deucotos Codeina 7,5 mg / 5 mL Jarabe 120 mL</t>
  </si>
  <si>
    <t>Prodel-B Betametasona 2 mg 30 Comprimidos</t>
  </si>
  <si>
    <t>Prodel Clorfenamina 2 mg/5mL Jarabe 120 mL</t>
  </si>
  <si>
    <t>Nastizol Compuesto Pseudoefedrina 30 mg/5 ml Jarabe 100 mL</t>
  </si>
  <si>
    <t>Nipolen Clorfenamina 4 mg 20 Comprimidos</t>
  </si>
  <si>
    <t>Extosen Codeina 7,5 mg / 5 mL Jarabe 100 mL</t>
  </si>
  <si>
    <t>Nastul Oral Pseudoefedrina 30 mg / mL Gotas 15 mL</t>
  </si>
  <si>
    <t>Clorfenamina 4 mg 20 Comprimidos</t>
  </si>
  <si>
    <t>Nastizol Pediatrico Pseudoefedrina 7,5 mg / mL Gotas Orales 15 mL</t>
  </si>
  <si>
    <t>Tusigen Codeina 30 mg/5ml Jarabe 120 mL</t>
  </si>
  <si>
    <t>Nastul Compuesto Pseudoefedrina 30 mg Jarabe 100 mL</t>
  </si>
  <si>
    <t>Flemex Jat Forte Codeina 10 mg/5ml Jarabe 120 mL</t>
  </si>
  <si>
    <t>Nastizol Pseudoefedrina 30 mg / mL Gotas 15 mL</t>
  </si>
  <si>
    <t>Geniol Flu Pseudoefedrina 30 mg Jarabe 100 mL</t>
  </si>
  <si>
    <t>Nipolen Clorfenamina 2 mg/5mL Jarabe 100 mL</t>
  </si>
  <si>
    <t>Nasolver Codeina 30 mg/5mL Jarabe 100 mL</t>
  </si>
  <si>
    <t>Geniol Flu Día-Noche Pseudoefedrina 60 mg 20 Comprimidos</t>
  </si>
  <si>
    <t>Cinabel Metamizol 300 mg 10 Comprimidos Recubiertos</t>
  </si>
  <si>
    <t>Tapsin Nocturno Paracetamol 500 mg 12 Comprimidos</t>
  </si>
  <si>
    <t xml:space="preserve">Griptotal 24/7 Día/Noche Paracetamol 500 mg 9 Comprimidos </t>
  </si>
  <si>
    <t>Duo-Val Pseudoefedrina 30 mg / 5 mL Jarabe 120 mL</t>
  </si>
  <si>
    <t>Rinoven Pseudoefedrina 60 mg 28 Comprimidos</t>
  </si>
  <si>
    <t>Bequium Codeina 30 mg Jarabe 120 mL</t>
  </si>
  <si>
    <t>Nastizol Pseudoefedrina 60 mg 28 Comprimidos</t>
  </si>
  <si>
    <t>Niofen Cold HBP Ibuprofeno 200 mg 10 Comprimidos</t>
  </si>
  <si>
    <t>Trio-Val Pseudoefedrina 30 mg Suspensión Oral 100 mL</t>
  </si>
  <si>
    <t>Trio-Val Paracetamol 120 mg Gotas 15 mL</t>
  </si>
  <si>
    <t>Flemex Jat Codeina 7,5 mg/5mL Jarabe 120 mL</t>
  </si>
  <si>
    <t>Prodel-B Betametasona 2 mg 10 Comprimidos</t>
  </si>
  <si>
    <t>Cedetol Pm Infantil Codeína 10 mg / 5 mL Jarabe 120 mL</t>
  </si>
  <si>
    <t>Triofeno Ibuprofeno 200 mg 20 Comprimidos</t>
  </si>
  <si>
    <t>Codetol-Pm Codeina 10 mg/5ml Jarabe 120 mL</t>
  </si>
  <si>
    <t>Duo-Val Pseudoefedrina 30 mg Gotas 15 mL</t>
  </si>
  <si>
    <t>Tapsin Día-Noche Plus Paracetamol 400 mg 18 Comprimidos Recubiertos</t>
  </si>
  <si>
    <t>Bucogerm Tos Noscapina 10 mg Clorhexidina 5 mg 10 Comprimidos Masticable</t>
  </si>
  <si>
    <t>AB Clorhexidina 5 mg 12 Comprimidos Masticable Sabor Miel / Limón</t>
  </si>
  <si>
    <t>AB Antitusivo Clorhexidina 10 mg 12 Comprimidos Masticable Sabor Menta Fresca</t>
  </si>
  <si>
    <t>Solución Bucal Mantenimiento Colutorio 500 mL</t>
  </si>
  <si>
    <t>Solución Dental Mantenimiento 150 mL</t>
  </si>
  <si>
    <t>Solucion Tratamiento Sin Alcohol Colutorio Bucal 150 mL</t>
  </si>
  <si>
    <t>Freshmel Miel Limón Sin Azucar Clorhexidina 5 mg 12 Comprimidos</t>
  </si>
  <si>
    <t>Freshmel Menta Fresca Sin Azucar Clorhexidina 5 mg 12 Comprimidos</t>
  </si>
  <si>
    <t>Enjuague Bucal 0,12% Clorhexidina 500 mL</t>
  </si>
  <si>
    <t>Solución Tratamiento Sin Alcohol Colutorio Bucal 500 mL</t>
  </si>
  <si>
    <t>Enjuague Bucal 0,12% Clorhexidina 120 mL</t>
  </si>
  <si>
    <t>Galvus Met Vildagliptina 50 mg 56 Comprimidos Recubierto</t>
  </si>
  <si>
    <t>Trayenta Duo Linagliptina 2,5 mg 60 Comprimidos</t>
  </si>
  <si>
    <t>Xigduo XR Dapagliflozina 10 mg 28 Comprimidos</t>
  </si>
  <si>
    <t>Xigduo XR Dapagliflozina 5 mg 56 Comprimidos</t>
  </si>
  <si>
    <t>Galvus Met 50/1000 Metformina 1000 mg 28 Comprimidos</t>
  </si>
  <si>
    <t>Trayenta Duo Linagliptina 2,5 mg 60 Comprimidos Recubiertos</t>
  </si>
  <si>
    <t>Janumet XR 100/1000 Sitagliptina 28 Comprimidos</t>
  </si>
  <si>
    <t>Fisiolimp Cloruro De Sodio 0,9% Solución Nasal 30 mL</t>
  </si>
  <si>
    <t>Fisiomar Cloruro De Sodio 0,9% Solución Nasal 125 mL</t>
  </si>
  <si>
    <t>Rinosteryl Cloruro De Sodio 0,9% Solución Nasal 30 mL</t>
  </si>
  <si>
    <t>Sanderson Cloruro De Sodio 0,9% Solución Inyectable 250 mL</t>
  </si>
  <si>
    <t>Pedialyte 45 Solución Oral 500 mL Sabor Frutilla</t>
  </si>
  <si>
    <t>Floralite Sodio 20 mEq / L Solución Oral 500 mL Sabor Naranja</t>
  </si>
  <si>
    <t>T.R.O. Sales Rehidratantes 60 mEq Sabor Fresa 6,7 gr 10 Sobres</t>
  </si>
  <si>
    <t>Pedialyte 60 Uva Dex 175,7 mg Solución Oral 500 mL</t>
  </si>
  <si>
    <t>Fisiolimp LN Cloruro De Sodio 0,9% Solución Nasal 100 mL</t>
  </si>
  <si>
    <t>Pedialyte 60 Solución Oral 500 mL Sabor Manzana</t>
  </si>
  <si>
    <t>Nasivin Lubricante Cloruro De Sodio 0,65 GR Solución Nasal 30 mL</t>
  </si>
  <si>
    <t>T.R.O. Sales Rehidratación 90 mEq Polvo para Solución Oral 10 Sobres</t>
  </si>
  <si>
    <t>Fisiolimp H Hipertónico Cloruro De Sodio Solución Nasal 50 mL</t>
  </si>
  <si>
    <t>Sales para Rehidratación 90 Cloruro de Sodio 3,5 gr Polvo para Suspensión Oral 4 Sobres Sabor Limón</t>
  </si>
  <si>
    <t>T.R.O. Sales Rehidratantes Cloruro De Sodio 20 GR 4 Sobres</t>
  </si>
  <si>
    <t>Apiroflex Cloruro de Sodio Solución Inyectable 500 mL</t>
  </si>
  <si>
    <t>Sanderson Cloruro De Sodio 0,9% Solucion Inyectable 5 Ampollas de 20 mL</t>
  </si>
  <si>
    <t>Cloruro de Sodio 0,9% Solución Inyectable Intravenosa 500 mL</t>
  </si>
  <si>
    <t>Rehsal-60 Sales Hidratantes Sodio 1 Sobre Sabor Frutilla</t>
  </si>
  <si>
    <t>Sales para Rehidratación 60 Cloruro de Sodio 3,5 gr Polvo para Suspensión Oral 8 Sobres Sabor Fresa</t>
  </si>
  <si>
    <t>Pedialyte 45 Solución Oral 500 mL</t>
  </si>
  <si>
    <t>Rinokid Cloruro De Sodio 3% Solución Nasal 25 mL</t>
  </si>
  <si>
    <t>Rehsal-60 Sales Hidratantes Sodio 8 Sobres Sabor Frutilla</t>
  </si>
  <si>
    <t>Rehsal-90 Sales Hidratantes Sodio 4 Sobres Sabor Limón</t>
  </si>
  <si>
    <t>Endofalk Potasio 0,18 gr 6 Sobres</t>
  </si>
  <si>
    <t>Betis Clotiazepam 5 mg 30 Comprimidos Recubierto</t>
  </si>
  <si>
    <t>Planiden ODT Clotiazepam 10 mg 30 Comprimidos Dispersable</t>
  </si>
  <si>
    <t>Neuroval CD Clotiazepam 5 mg 30 Comprimidos Dispersable</t>
  </si>
  <si>
    <t>Neuroval CD Clotiazepam 10 mg 30 Comprimidos Dispersable</t>
  </si>
  <si>
    <t>Dilasedan Clotiazepam 10 mg 30 Comprimidos</t>
  </si>
  <si>
    <t>Rize Clotiazepam 10 mg 30 Comprimidos Recubiertos</t>
  </si>
  <si>
    <t>Planiden ODT Clotiazepam 5 mg 30 Comprimidos Dispersable</t>
  </si>
  <si>
    <t>Dilasedan Clotiazepam 5 mg 30 Comprimidos</t>
  </si>
  <si>
    <t>Betis Clotiazepam 10 mg 30 Comprimidos Recubierto</t>
  </si>
  <si>
    <t>Rize Clotiazepam 5 mg 30 Comprimidos Recubiertos</t>
  </si>
  <si>
    <t>Creminem Clotrimazol 1% Crema 20 gr</t>
  </si>
  <si>
    <t>Creminem-B Clotrimazol 10 mg Crema Dermica 15 gr</t>
  </si>
  <si>
    <t>Fungos Clotrimazol 500 mg 1 Ovulo</t>
  </si>
  <si>
    <t>Clotrimazol 1% Crema Tópica 20 gr</t>
  </si>
  <si>
    <t>Fungos Clotrimazol 1% Solución Tópica 20 mL</t>
  </si>
  <si>
    <t>Locrim Clotrimazol 1 Crema Tópica 15 gr</t>
  </si>
  <si>
    <t>Clotrimazol 1% Solución 20 mL</t>
  </si>
  <si>
    <t>Clotrimazol 1 gr Betametasona 0,05 gr Crema Tópica 15 gr</t>
  </si>
  <si>
    <t>Clotrimin Clotrimazol 1% Polvo 100 gr</t>
  </si>
  <si>
    <t>Fungos Clotrimazol 1% Polvo 60 gr</t>
  </si>
  <si>
    <t>Arnela 500 Clotrimazol 500 mg 2 Óvulos</t>
  </si>
  <si>
    <t>Axasol Clotrimazol 500 mg 2 Óvulos</t>
  </si>
  <si>
    <t>Clotrimazol 100 mg 6 Ovulos</t>
  </si>
  <si>
    <t>Canesten Clotrimazol 1% Crema Tópica 20 gr</t>
  </si>
  <si>
    <t>Fungos Clotrimazol 100 mg 6 Óvulos</t>
  </si>
  <si>
    <t>Tribesona Crema Clotrimazol 1 gr Crema Tópica 20 gr</t>
  </si>
  <si>
    <t>Cutanil Clotrimazol 1% Pasta Dérmica 30 gr</t>
  </si>
  <si>
    <t>Baycuten Dexametasona 6 mg Crema Tópica 15 gr</t>
  </si>
  <si>
    <t>Canesten Clotrimazol 1% Spray 40 mL</t>
  </si>
  <si>
    <t>Clotrimazol 500 mg 1 Ovulo</t>
  </si>
  <si>
    <t>Donomix Clotrimazol 10 mg / gr Crema Dérmica 15 gr</t>
  </si>
  <si>
    <t>Clotrimazol 1% Polvo 30 gr</t>
  </si>
  <si>
    <t>Pradaxa Dabigatran 110 mg 60 Cápsulas</t>
  </si>
  <si>
    <t>Pradaxa Dabigatran 150 mg 30 Cápsulas</t>
  </si>
  <si>
    <t>Pradaxa Dabigatran 150 mg 60 Cápsulas</t>
  </si>
  <si>
    <t>Neohysticlar Desloratadina 5 mg 30 Comprimidos Recubierto</t>
  </si>
  <si>
    <t>D-Histaplus Desloratadina 5 mg 30 Comprimidos</t>
  </si>
  <si>
    <t>Neohysticlar Desloratadina 5 mg 60 Comprimidos Recubierto</t>
  </si>
  <si>
    <t>Neo Alledryl Desloratadina 5 mg 60 Comprimidos</t>
  </si>
  <si>
    <t>Despeval Desloratadina 2,5 mg / 5 mL Jarabe 100 mL</t>
  </si>
  <si>
    <t>Despex Desloratadina 5 mg 30 Comprimidos Recubierto</t>
  </si>
  <si>
    <t>Despex Desloratadina 2,5 mg / 5 ml Jarabe 120 mL</t>
  </si>
  <si>
    <t>Neohysticlar Desloratadina 2,5 mg / 5 mL Jarabe 90 mL</t>
  </si>
  <si>
    <t>Aerius Desloratadina 2,5 mg / 5 mL Jarabe 100 mL</t>
  </si>
  <si>
    <t>Neo Alledryl D Desloratadina 25 mg 30 Comprimidos</t>
  </si>
  <si>
    <t>Aerius Desloratadina 2,5 mg/5mL Solución Oral 120 mL</t>
  </si>
  <si>
    <t>Aerius Desloratadina 5 mg 30 Comprimidos Recubierto</t>
  </si>
  <si>
    <t>Rinofilax Desloratadina 2,5 mg / 5 mL Jarabe 100 mL</t>
  </si>
  <si>
    <t>D-Histaplus Desloratadina 2,5 mg / 5 mL Solución Oral 100 mL</t>
  </si>
  <si>
    <t>Pristiq Desvenlafaxina 50 mg 28 Comprimidos</t>
  </si>
  <si>
    <t>Deslafax Desvenlafaxina 50 mg 30 Comprimidos</t>
  </si>
  <si>
    <t>Deslafax Desvenlafaxina 100 mg 30 Comprimidos</t>
  </si>
  <si>
    <t>Pristiq Desvenlafaxina 100 mg 28 Comprimidos</t>
  </si>
  <si>
    <t>Tobradex Tobramicina 0,3% Unguento Oftalmico 4 gr</t>
  </si>
  <si>
    <t>Tobradex Tobramicina 0,3% Solución Oftalmica 5 mL</t>
  </si>
  <si>
    <t>Poenbiotic Ciprofloxacina 0,3% Dexametasona 0,1% Suspensión Oftálmica 5 mL</t>
  </si>
  <si>
    <t>Xolof-D Tobramicina 0,3% Solución Oftálmica 5 mL</t>
  </si>
  <si>
    <t>Xolof-D Tobramicina 0,3% Unguento Oftálmico 4 gr</t>
  </si>
  <si>
    <t>Cilodex Ciprofloxacino 0,1 % Solución Oftálmica 5 mL</t>
  </si>
  <si>
    <t>Ciprodex Ciprofloxacino 0,1% Solución Oftálmica 5 mL</t>
  </si>
  <si>
    <t>Trazidex Ofteno Tobramicina 0,3% Suspensión Oftalmica 5 mL</t>
  </si>
  <si>
    <t>Dexacort-C Ciprofloxacino 0,1% Suspensión Oftálmica 10 mL</t>
  </si>
  <si>
    <t>Poentobral Plus Tobramicina 0,3% Dexametasona 0,1% Solución Oftálmica 5 mL</t>
  </si>
  <si>
    <t>Cortyk Dexametasona 4 mg 10 Comprimidos</t>
  </si>
  <si>
    <t>Dexagin Dexametasona 100 mg 10 Ovulos</t>
  </si>
  <si>
    <t>Ciprodex Ciprofloxacino 0,1% Solución Otológica 8 mL</t>
  </si>
  <si>
    <t>Ciprodex Ciprofloxacino 0,1% Unguento Oftálmico 4 gr</t>
  </si>
  <si>
    <t>Sophixin DX Ciprofloxacino 0,1% Unguento Oftalmico 4 gr</t>
  </si>
  <si>
    <t>Diazepam 10 mg 20 Comprimidos</t>
  </si>
  <si>
    <t>Diazepam 10 mg 20 Comprimidos Genéricos</t>
  </si>
  <si>
    <t>Calmosedan Clormezanona 2,5 mg 30 Comprimidos</t>
  </si>
  <si>
    <t>Docivin Domperidona 10 mg 30 Cápsulas</t>
  </si>
  <si>
    <t>Docivin Domperidona 10 mg/mL Solución 15 mL</t>
  </si>
  <si>
    <t>Domperidona 10 mg 20 comprimidos Genéricos</t>
  </si>
  <si>
    <t>Idon Domperidona 10 mg 30 Cápsulas</t>
  </si>
  <si>
    <t>Restol Domperidona 10 mg Gotas 20 mL</t>
  </si>
  <si>
    <t>Idon Domperidona 10 mg/ml Gotas 15 mL</t>
  </si>
  <si>
    <t>Dompesin Domperidona 10 mg Suspensión 20 mL</t>
  </si>
  <si>
    <t>Idon Domperidona 30 mg 5 Supositorios</t>
  </si>
  <si>
    <t>Idon Domperidona 5 mg Suspensión 100 mL</t>
  </si>
  <si>
    <t>Diprotan Duloxetina 60 mg 30 Cápsulas</t>
  </si>
  <si>
    <t>Diprotan Duloxetina 30 mg 30 Cápsulas</t>
  </si>
  <si>
    <t>Duloxetina 30 mg 30 Cápsulas</t>
  </si>
  <si>
    <t>Duloxetina 60 mg 30 Cápsulas</t>
  </si>
  <si>
    <t>Duceten Duloxetina 30 mg 30 Cápsulas</t>
  </si>
  <si>
    <t>Nitexol Duloxetina 60 mg 30 Cápsulas Recubrimiento Enterico</t>
  </si>
  <si>
    <t>Duceten Duloxetina 60 mg 30 Cápsulas</t>
  </si>
  <si>
    <t>Nitexol Duloxetina 30 mg 30 Cápsulas Recubrimiento Enterico</t>
  </si>
  <si>
    <t>Realta Duloxetina 60 mg 30 Cápsulas</t>
  </si>
  <si>
    <t>Cymbalta Duluxetina 60 mg 28 Cápsulas</t>
  </si>
  <si>
    <t>Cymbalta Duloxetina 30 mg 28 Cápsulas</t>
  </si>
  <si>
    <t>Realta Duloxetina 30 mg 30 Cápsulas</t>
  </si>
  <si>
    <t>Cymbalta Duloxetina 30 mg 7 Cápsulas Liberación Prolongada</t>
  </si>
  <si>
    <t>Inspra Eplerenona 25 mg 30 Comprimidos Recubiertos</t>
  </si>
  <si>
    <t>Inspra Eplerenona 50 mg 30 Comprimidos</t>
  </si>
  <si>
    <t>Celtium Escitalopram 10 mg 30 Comprimidos Recubiertos</t>
  </si>
  <si>
    <t>Esc Escitalopram 20 mg 30 Comprimidos</t>
  </si>
  <si>
    <t>Etalokare Escitalopram 10 mg 30 Comprimidos</t>
  </si>
  <si>
    <t>Esc Escitalopram 10 mg 30 Comprimidos Recubierto</t>
  </si>
  <si>
    <t>Reposil Escitalopram 10 mg 30 Comprimidos</t>
  </si>
  <si>
    <t>Ipran Escitalopram 10 mg 30 Comprimidos Recubiertos</t>
  </si>
  <si>
    <t>Ipran Escitalopram 20 mg 30 Comprimidos Recubierto</t>
  </si>
  <si>
    <t>Ectiban Escitalopram 10 mg 30 Comprimidos Recubiertos</t>
  </si>
  <si>
    <t>Celtium Escitalopram 20 mg 30 Comprimidos Recubierto</t>
  </si>
  <si>
    <t>Celtium Escitalopram 10 mg 60 Comprimidos Recubierto</t>
  </si>
  <si>
    <t>Neopresol Escitalopram 10 mg 30 Comprimidos Recubierto</t>
  </si>
  <si>
    <t>Escitalopram 10 mg 30 Comprimidos</t>
  </si>
  <si>
    <t>Lexapro Escitalopram 20 mg 28 Comprimidos Recubiertos</t>
  </si>
  <si>
    <t>Lexapro Escitalopram 15 mg 28 Comprimidos Recubierto</t>
  </si>
  <si>
    <t>Lexapro de 10 mg 28 Comprimidos Recubiertos</t>
  </si>
  <si>
    <t>Lexapro Escitalopram 10 mg 28 Comprimidos Recubiertos</t>
  </si>
  <si>
    <t>Buscapina Escopolamina 10 mg Gotas 20 mL</t>
  </si>
  <si>
    <t>Buscapina Perlas Escopolamina 10 mg 10 Cápsulas Blandas</t>
  </si>
  <si>
    <t>Dolcopin Escopolamina 16,66 mg Gotas 15 mL</t>
  </si>
  <si>
    <t>Emezol Esomeprazol 40 mg 30 Cápsulas Recubrimiento Enterico</t>
  </si>
  <si>
    <t>Gastrezol 20 Esomeprazol 20 mg 40 Comprimidos con Recubierto Entérico</t>
  </si>
  <si>
    <t>Gastrezol 40 Esomeprazol 40 mg 40 Comprimidos</t>
  </si>
  <si>
    <t>Flectane 500/20 Naproxeno 500 mg 30 Comprimidos</t>
  </si>
  <si>
    <t>Emezol Esomeprazol 20 mg 30 Comprimidos</t>
  </si>
  <si>
    <t>Nexium Esomeprazol 10 mg 28 Sobres</t>
  </si>
  <si>
    <t>Nexium Esomeprazol 40 mg 14 Comprimidos</t>
  </si>
  <si>
    <t>Nexium Esomeprazol 20 mg 28 Comprimidos Recubiertos</t>
  </si>
  <si>
    <t>Nexium Esomeprazol 40 mg 28 Comprimidos Recubiertos</t>
  </si>
  <si>
    <t>Flectane 500/20 Naproxeno 500 mg 10 Comprimidos con Recubierto Enterico</t>
  </si>
  <si>
    <t>Espironolactona 25 mg 20 Comprimidos</t>
  </si>
  <si>
    <t>Nirvan Eszopiclona 2 mg 40 Comprimidos</t>
  </si>
  <si>
    <t>Zopinom Eszopiclona 3 mg 30 Comprimidos Recubierto</t>
  </si>
  <si>
    <t>Nirvan Eszopiclona 3 mg 40 Comprimidos</t>
  </si>
  <si>
    <t>Noptic Eszopiclona 3 mg 30 Comprimidos Recubiertos</t>
  </si>
  <si>
    <t>Novo Insomnium 3 Eszopiclona 3 mg 30 Comprimidos</t>
  </si>
  <si>
    <t>Valnoc Eszopiclona 2 mg 30 Comprimidos</t>
  </si>
  <si>
    <t>Eszop Eszopiclona 3 mg 30 Comprimidos Recubierto</t>
  </si>
  <si>
    <t>Novo Insomnium 2 Eszopiclona 2 mg 30 Comprimidos</t>
  </si>
  <si>
    <t>Exopil Eszopiclona 3 mg 30 Comprimidos</t>
  </si>
  <si>
    <t>Noptic Eszopiclona 2 mg 30 Comprimidos</t>
  </si>
  <si>
    <t>Valnoc Eszopiclona 3 mg 30 Comprimidos Recubierto</t>
  </si>
  <si>
    <t>Etovitae 90 Etoricoxib 90 mg 14 Comprimidos Recubiertos</t>
  </si>
  <si>
    <t>Trexxia Etoricoxib 120 mg 7 Comprimidos Recubiertos</t>
  </si>
  <si>
    <t>Etovitae 60 Etoricoxib 60 mg 14 Comprimidos Recubiertos</t>
  </si>
  <si>
    <t>Etovitae 120 Etoricoxib 120 mg 7 Comprimidos Recubiertos</t>
  </si>
  <si>
    <t>Eteroval Etoricoxib 120 mg 7 Comprimidos Recubiertos</t>
  </si>
  <si>
    <t>Arcoxia Etoricoxib 60 mg 14 Comprimidos Recubierto</t>
  </si>
  <si>
    <t>Xumer Etoricoxib 120 mg 7 Comprimidos Recubierto</t>
  </si>
  <si>
    <t>Prixis Etoricoxib 120 mg 7 Comprimidos Recubiertos</t>
  </si>
  <si>
    <t>Xumer Etoricoxib 60 mg 14 Comprimidos Recubiertos</t>
  </si>
  <si>
    <t>Xumer Etoricoxib 90 mg 14 Comprimidos Recubierto</t>
  </si>
  <si>
    <t>Arcoxia Etoricoxib 120 mg 7 Comprimidos Recubiertos</t>
  </si>
  <si>
    <t>Fenitoina Sódica 100 mg 30 Comprimidos</t>
  </si>
  <si>
    <t>Fibronil Fenofibrato 200 mg 60 Cápsulas</t>
  </si>
  <si>
    <t>Fibronil Fenofibrato 200 mg 30 Cápsulas</t>
  </si>
  <si>
    <t>Simitri 145/40 Fenofibrato 145 mg 30 Comprimidos Recubiertos</t>
  </si>
  <si>
    <t>Trilipix Fenofibrato 135 mg 30 Cápsulas</t>
  </si>
  <si>
    <t>Fibrotina Fenofibrato 160 mg 30 Cápsulas</t>
  </si>
  <si>
    <t>Fibrolow Fenofibrato 200 mg 30 Cápsulas</t>
  </si>
  <si>
    <t>Alfexa 180 Fexofenadina 180 mg 30 Comprimidos Recubiertos</t>
  </si>
  <si>
    <t>Allegra Pediátrico Fexofenadina 30 mg / 5 mL Suspensión Oral 150 mL</t>
  </si>
  <si>
    <t>Alexia Fexofenadina 120 mg 30 Comprimidos Recubierto</t>
  </si>
  <si>
    <t>Alexia Forte Fexofenadina 180 mg 10 Comprimidos</t>
  </si>
  <si>
    <t>Alexia Forte Fexofenadina 180 mg 30 Comprimidos Recubierto</t>
  </si>
  <si>
    <t>Allegra Fexofenadina 180 mg 30 Comprimidos Recubiertos</t>
  </si>
  <si>
    <t>Allegra Fexofenadina 120 mg 30 Comprimidos Recubiertos</t>
  </si>
  <si>
    <t>Alexia-D Fexofenadina 120 mg 20 Cápsulas</t>
  </si>
  <si>
    <t>Allegra-D Fexofenadina 120 mg 20 Comprimidos</t>
  </si>
  <si>
    <t>Relsed Fexofenadina 30 mg / 5 mL Suspension Oral 120 mL</t>
  </si>
  <si>
    <t>Okrafit 120 Cápsulas</t>
  </si>
  <si>
    <t>Lacsure Suplemento Alimenticio En Polvo Sabor Vainilla 800 grs</t>
  </si>
  <si>
    <t>Stabilia Fórmula Triple Acción Polvo 28 Sobres Sabor Limonada Vainilla</t>
  </si>
  <si>
    <t>Diavital Probi KLN 2 billones de Probióticos + Fibra 30 Cápsulas</t>
  </si>
  <si>
    <t>Diavital Probi TST 10 billones de Probióticos 30 Cápsulas</t>
  </si>
  <si>
    <t>Flucloxacilina 500 mg 12 Capsulas</t>
  </si>
  <si>
    <t>Flucloxacilina 250 mg/5mL Jarabe 60 mL</t>
  </si>
  <si>
    <t>Flucloxacilina 500 mg 6 Cápsulas</t>
  </si>
  <si>
    <t>Felsol Fluconazol 150 mg 4 Cápsulas</t>
  </si>
  <si>
    <t>Fluconazol 150 mg 2 Cápsulas</t>
  </si>
  <si>
    <t>Felsol Fluconazol 150 mg 1 Cápsula</t>
  </si>
  <si>
    <t>Tavor Fluconazol 150 mg 1 Comprimido</t>
  </si>
  <si>
    <t>Felsol Fluconazol 150 mg 2 Cápsulas</t>
  </si>
  <si>
    <t>Fluctin Fluconazol 150 mg 2 Cápsulas</t>
  </si>
  <si>
    <t>Tavor Fluconazol 150 mg 4 Comprimidos</t>
  </si>
  <si>
    <t>Diflucan Fluconazol 150 mg 2 Cápsulas</t>
  </si>
  <si>
    <t>Furosemida 40 mg 12 Comprimidos</t>
  </si>
  <si>
    <t>Hidrium Furosemida 40 mg 20 Comprimidos</t>
  </si>
  <si>
    <t>Shake Sabor Vainilla Sin Lactosa Pack 4 Botellas de 237 mL C/U</t>
  </si>
  <si>
    <t>Triple Care Alimento en Polvo Vainilla 850 gr</t>
  </si>
  <si>
    <t>Shake Sabor Vainilla 237 mL</t>
  </si>
  <si>
    <t>Sanderson Glucosa Dextrosa 5% Solución Inyectable 500 mL</t>
  </si>
  <si>
    <t>Haloperidol 1 mg 30 Comprimidos</t>
  </si>
  <si>
    <t>Haloperidol 5 mg 20 Comprimidos</t>
  </si>
  <si>
    <t>Haldol Haloperidol 5 mg 25 Comprimidos</t>
  </si>
  <si>
    <t>Haldol Haloperidol 2 mg Solución Oral 30 mL</t>
  </si>
  <si>
    <t>Haldol Haloperidol 1 mg 20 Comprimidos</t>
  </si>
  <si>
    <t>Haldol Decano Haloperidol 50 mg 1 Ampolla</t>
  </si>
  <si>
    <t>Hidralazina 50 mg 20 Comprimidos</t>
  </si>
  <si>
    <t>Olmepress-D 40/12,5 Olmesartán 40 mg Hidroclorotiazida 12,5 mg 30 Comprimidos Recubiertos</t>
  </si>
  <si>
    <t>Olmepress-D 20/12,5 Olmesartán 20 mg Hidroclorotiazida 12,5 mg 30 Comprimidos Recubiertos</t>
  </si>
  <si>
    <t>Lopren-D Losartan 50 mg 30 Comprimidos</t>
  </si>
  <si>
    <t>Iltux HCT Olmesartan 40 mg Hidroclorotiazida 25 mg 28 Comprimidos</t>
  </si>
  <si>
    <t>Valaplex-D 80/12,5 Valsartan 80 mg 30 Comprimidos Recubiertos</t>
  </si>
  <si>
    <t>Valaplex-D 160/12,5 Valsartan 160 mg 30 Comprimidos Recubiertos</t>
  </si>
  <si>
    <t>Hidroclorotiazida 50 mg 20 Comprimidos</t>
  </si>
  <si>
    <t>Tensuren D 40/12,5 Telmisartán 40 mg / Hidroclorotiazida 12,5 mg 30 Comprimidos</t>
  </si>
  <si>
    <t>Valax-D 160/12,5 Valsartan 160 mg Hidroclorotiazida 12,5 mg 30 Comprimidos Recubiertos</t>
  </si>
  <si>
    <t>Micardis Plus 80mg/25mg Telmisartan 80 mg 28 Comprimidos</t>
  </si>
  <si>
    <t>Oltan-D Olmesartan 40 mg 30 Comprimidos Recubierto</t>
  </si>
  <si>
    <t>Iltux Hct Olmesartan 20 mg 28 Comprimidos Recubierto</t>
  </si>
  <si>
    <t>Simperten-D Losartan 100 mg 30 Comprimidos Recubierto</t>
  </si>
  <si>
    <t>Enalten-D Enalaprila 10 mg 30 Comprimidos Ranurado</t>
  </si>
  <si>
    <t>Losapres-D 12.5/50 Losartan 50 mg 30 Comprimidos Recubierto</t>
  </si>
  <si>
    <t>Tareg-D Valsartan 25 mg 28 Comprimidos Recubierto</t>
  </si>
  <si>
    <t>Tareg-D 80/12,5 Valsartan 80 mg 56 Comprimidos Recubiertos</t>
  </si>
  <si>
    <t>Iltux HCT Olmesartan 40/12,5 mg 28 Comprimidos Recubiertos</t>
  </si>
  <si>
    <t>Valaplex-D 160/25 Hidroclorotiazida 160 mg 30 Comprimidos Recubiertos</t>
  </si>
  <si>
    <t>Coaprovel 150/12,5 Irbesartan 150 mg 28 Comprimidos</t>
  </si>
  <si>
    <t>Cardioplus-D Olmesartan 20 mg 30 Comprimidos Recubiertos</t>
  </si>
  <si>
    <t>Losapres-D 100/25 Losartan 100 mg 30 Comprimidos Recubierto</t>
  </si>
  <si>
    <t>Tareg-D Valsartan 80 mg 28 Comprimidos Recubierto</t>
  </si>
  <si>
    <t>Bajaten-D Enalaprila 25 mg 30 Comprimidos</t>
  </si>
  <si>
    <t>Simperten-D Losartan 50 mg 30 Comprimidos Recubierto</t>
  </si>
  <si>
    <t>Tareg-D Valsartan 320 mg 28 Comprimidos</t>
  </si>
  <si>
    <t>Cardioplus-D Olmesartan 40 mg 30 Comprimidos Recubierto</t>
  </si>
  <si>
    <t>Hidroronol Hidroclorotiazida 50 mg 24 Comprimidos</t>
  </si>
  <si>
    <t>Hidro-Ronol-T Hidroclorotiazida 50 mg 60 Comprimidos</t>
  </si>
  <si>
    <t>Tellmi-D 80-12,5 Bicapa Telmisartan 30 Comprimidos</t>
  </si>
  <si>
    <t>Hidro-Ronol-T Hidroclorotiazida 50 mg 24 Comprimidos</t>
  </si>
  <si>
    <t>Enalten-DN Enalapril 20 mg Hidroclorotiazida 12,5 mg 30 Comprimidos</t>
  </si>
  <si>
    <t>Micardis Plus Telmisartan 80 mg 28 Comprimidos</t>
  </si>
  <si>
    <t>Corodin-D Losartan 50 mg 30 Comprimidos</t>
  </si>
  <si>
    <t>Oltan-D Olmesartan 20 mg 30 Comprimidos Recubierto</t>
  </si>
  <si>
    <t>Cordiax D Telmisartan 40 mg 30 Comprimidos</t>
  </si>
  <si>
    <t>Tareg-D Valsartan 160 mg 28 Comprimidos Recubierto</t>
  </si>
  <si>
    <t>Acerdil-D Lisinopril 20 mg 30 Comprimidos</t>
  </si>
  <si>
    <t>Uren Triamterena 50 mg 24 Comprimidos</t>
  </si>
  <si>
    <t>Corodin-D Losartan 100 mg 30 Comprimidos Recubierto</t>
  </si>
  <si>
    <t>Tensuren D 80/12,5 Telmisartán 80 mg / Hidroclorotiazida 12,5 mg 30 Comprimidos</t>
  </si>
  <si>
    <t>Tareg-D Valsartan 160 mg 56 Comprimidos Recubiertos</t>
  </si>
  <si>
    <t>Valax-D 320/25 Valsartan 320 mg Hidroclorotiazida 25 mg 30 Comprimidos Recubiertos</t>
  </si>
  <si>
    <t>Valax-D 160/25 Valsartan 160 mg Hidroclorotiazida 25 mg 30 Comprimidos Recubiertos</t>
  </si>
  <si>
    <t>Tareg-D Valsartan 320 mg 28 Comprimidos Axon</t>
  </si>
  <si>
    <t>Losartan Potásico 50 mg Hidroclorotiazida 12,5 mg 30 Comprimidos</t>
  </si>
  <si>
    <t>Tellmi-D Bicapa Telmisartan 30 Comprimidos 12,5 mg</t>
  </si>
  <si>
    <t>Hyzaar Forte Losartan 100 mg 30 Comprimidos</t>
  </si>
  <si>
    <t>Micardis Plus Telmisartan 40 mg 28 Comprimidos</t>
  </si>
  <si>
    <t>Co-Aprovel Irbesartan 300 mg 28 Comprimidos</t>
  </si>
  <si>
    <t>Valax-D 80/12,5 Valsartan 80 mg Hidroclorotiazida 12,5 mg 30 Comprimidos Recubiertos</t>
  </si>
  <si>
    <t>Malarone Atovacuona 250 mg y Clorhidrato de Proguanil 100 mg 12 Comprimidos</t>
  </si>
  <si>
    <t>Phillips Carbonato Ca 100 mg 10 Comprimidos</t>
  </si>
  <si>
    <t>Phillips Carbonato Ca 100 mg 30 Comprimidos Masticable</t>
  </si>
  <si>
    <t>Gasopax Simetic 200 mg 24 Comprimidos</t>
  </si>
  <si>
    <t>Maalox Plus Simetic 200 mg 10 Comprimidos</t>
  </si>
  <si>
    <t>Aluminio Hidroxdo Aluminio Hidroxido 6% Gel 180 mL</t>
  </si>
  <si>
    <t>Hidroxicarbamida 500 mg 100 Cápsulas</t>
  </si>
  <si>
    <t>Pyriped Forte Ibuprofeno 200 mg / 5 mL Suspensión Oral 100 mL</t>
  </si>
  <si>
    <t>Actron Ra Ibuprofeno 200 mg 10 Cápsulas Blandas</t>
  </si>
  <si>
    <t>Strepfen Miel y Limón Flurbiprofeno 8,75 mg 8 Pastillas de Disolución Bucal</t>
  </si>
  <si>
    <t>Niofen Forte Ibuprofeno 200 mg/5ml Suspensión Pediátrica 120 mL</t>
  </si>
  <si>
    <t>Pyriped Ibuprofeno 400 mg 20 Cápsulas Blandas</t>
  </si>
  <si>
    <t>Pyriped Forte Ibuprofeno 600 mg 20 Comprimidos Recubiertos</t>
  </si>
  <si>
    <t>Ibuprofeno 200 mg 20 Comprimidos</t>
  </si>
  <si>
    <t>Ibuprofeno 400 mg 20 Comprimidos</t>
  </si>
  <si>
    <t>Ibuprofeno 600 mg 20 Comprimidos</t>
  </si>
  <si>
    <t>Ibupirac LC Ibuprofeno 400 mg 20 Cápsulas Blandas</t>
  </si>
  <si>
    <t>Ibupirac LC Ibuprofeno 600 mg 10 Cápsulas Blandas</t>
  </si>
  <si>
    <t>Pyriped Ibuprofeno 100 mg/5mL Suspensión 100 mL</t>
  </si>
  <si>
    <t>Dolnix Clormezanona 300 mg 10 Comprimidos Recubierto</t>
  </si>
  <si>
    <t>Ibupirac Forte Ibuprofeno 200 mg/5 mL Suspensión Oral 100 mL</t>
  </si>
  <si>
    <t>Pironal Forte Ibuprofeno 200 mg/5mL Suspensión 100 mL</t>
  </si>
  <si>
    <t>Termo-Niofen Ibuprofeno 300 mg Suspensión 120 mL</t>
  </si>
  <si>
    <t>Actron Ibuprofeno 600 mg 10 Cápsulas Blandas</t>
  </si>
  <si>
    <t>Ibupirac Flu Forte Ibuprofeno 60 mg 10 Comprimidos</t>
  </si>
  <si>
    <t>Pironal Flu Forte Ibuprofeno 200 mg Suspensión 100 mL</t>
  </si>
  <si>
    <t>Niofen Neo Forte Ibuprofeno 400 mg 20 Comprimidos</t>
  </si>
  <si>
    <t>Niofen Neo Forte Ibuprofeno 200 mg/5mL Suspensión 120 mL</t>
  </si>
  <si>
    <t>Pironal Flu Forte Ibuprofeno 400 mg 12 Comprimidos Recubiertos</t>
  </si>
  <si>
    <t>Niofen Flu Forte Ibuprofeno 60 mg 10 Cápsulas Blandas</t>
  </si>
  <si>
    <t>Dolorub Analgesica-Antiinflamatoria Ibuprofeno 5% Crema Tópica 45 gr</t>
  </si>
  <si>
    <t>Painpac Ibuprofeno 5% Gel Tópico 60 gr</t>
  </si>
  <si>
    <t>Ibuprofeno 100 mg/5mL Suspensión 100 mL</t>
  </si>
  <si>
    <t>Niofen Flu Forte Ibuprofeno 30 mg Suspensión 120 mL</t>
  </si>
  <si>
    <t>Pironal Flu Ibuprofeno 100 mg / 5 mL Suspensión Oral 100 mL</t>
  </si>
  <si>
    <t>Dolorub Gel Ibuprofeno 5% Tópico Semisolido Pomo 60 gr</t>
  </si>
  <si>
    <t>Dolorub Ibuprofeno 5% Crema Tópica 60 gr</t>
  </si>
  <si>
    <t>Ipson Forte Ibuprofeno 200 mg/5ml Suspensión 120 mL</t>
  </si>
  <si>
    <t>Actron 400 Ibuprofeno 400 mg 10 Cápsulas Blandas</t>
  </si>
  <si>
    <t>Insulatard-Hm Insulina Isofanica Humana 100 UI 1 Ampolla</t>
  </si>
  <si>
    <t>Lantus Solostar Insulina Glargina Humana 100 UI/ml 1 Cartridge</t>
  </si>
  <si>
    <t>Humulin-N Insulina Humana Protamina Zinc 100 UI 1 Ampolla</t>
  </si>
  <si>
    <t>Humulin-Rapida Insulina Soluble Humana 100 UI 1 Ampolla</t>
  </si>
  <si>
    <t>Novorapid 5 Flexpen Insulina Aspartica Soluble 100 UI/ml 5 Cartridge</t>
  </si>
  <si>
    <t>Novorapid Penfill Insulina Asparta 100 UI / mL 5 Cartuchos</t>
  </si>
  <si>
    <t>Novomix 30 Ins.Aspartica Soluble 30/70 100u/ml 5 Dispositivos 3 ml.</t>
  </si>
  <si>
    <t>Humalog Insulina Lispro 100 UI 5 Cartridge</t>
  </si>
  <si>
    <t>Humalog Kwik Insulina Lispro 100 UI 5 Cartridge</t>
  </si>
  <si>
    <t>Apidra Solostar Insulina Glulisina 100 UI/ml 1 Cartridge</t>
  </si>
  <si>
    <t>Lantus Insulina Glargina Humana 100 UI/ml 1 Ampolla</t>
  </si>
  <si>
    <t>Lantus Insulina Glargina Humana 100 UI 1 Cartucho</t>
  </si>
  <si>
    <t>Humulin 30/70 Insulinas 30 1 Ampolla</t>
  </si>
  <si>
    <t>Tresiba Flextouch Insulina Degludec 100 UI/ml Lapicera Prellenada 3 mL</t>
  </si>
  <si>
    <t>Humalog Mix25 Kwik Pen Insulina Lispro 25 UI 5 Cartridge</t>
  </si>
  <si>
    <t>Insulatard HM Penfill Insulina Isofanica Humana 100 UI / mL 5 Cartridge Con 3,0ml C/U</t>
  </si>
  <si>
    <t>Actrapid-Hm 5 Penfill De 100ui/mL C/3mL Insulina Soluble Humana 100 UI 5 Cartridge</t>
  </si>
  <si>
    <t>Humalog Insulina Lispro 100 UI 1 Ampolla</t>
  </si>
  <si>
    <t>Levemir Insulina Detemir 100 UI/ml 5 Cartridge</t>
  </si>
  <si>
    <t>Apidra Insulina Glulisina 100 UI 1 Cartridge</t>
  </si>
  <si>
    <t>Actrapid-Hm Insulina Soluble Humana 100 UI 1 Ampolla</t>
  </si>
  <si>
    <t>Toujeo Insulina Glargina Humana 300 UI/ml Lapicera Prellenada 2 mL</t>
  </si>
  <si>
    <t>Novorapid Insulina Aspartica Soluble 100 UI 1 Ampolla</t>
  </si>
  <si>
    <t>Isosorbide Isosorbide Dinitrato 10 mg 60 Comprimidos</t>
  </si>
  <si>
    <t>Dolostat BI Ketoprofeno 150 mg 10 Comprimidos de Liberacion Prolongada</t>
  </si>
  <si>
    <t>Relatene Ketoprofeno 50 mg 10 Cápsulas</t>
  </si>
  <si>
    <t>Relatene Ketoprofeno 100 mg 10 Comprimidos Recubiertos</t>
  </si>
  <si>
    <t>Forenol LP Ketoprofeno 200 mg 10 Comprimidos</t>
  </si>
  <si>
    <t>Relatene Ketoprofeno 50 mg 20 Cápsulas</t>
  </si>
  <si>
    <t>Ketoprofeno 50 mg 20 Cápsulas</t>
  </si>
  <si>
    <t>Relatene Ketoprofeno 100 mg 20 Comprimidos Recubiertos</t>
  </si>
  <si>
    <t>Dolostat Ketoprofeno 100 mg 20 Comprimidos</t>
  </si>
  <si>
    <t>Profenid Ketoprofeno 100 mg 10 Comprimidos Recubiertos</t>
  </si>
  <si>
    <t>Profenid-Bi Ketoprofeno 150 mg 10 Comprimidos Liberacion Prolongada</t>
  </si>
  <si>
    <t>Ketoprofeno 100 mg 5 Ampollas</t>
  </si>
  <si>
    <t>Ketoprofeno 200 mg 10 Comprimidos de Liberación Proolongada</t>
  </si>
  <si>
    <t>Profenid Ketoprofeno 100 mg 20 Comprimidos Recubrimiento Entérico</t>
  </si>
  <si>
    <t>Talflex Ketoprofeno 50 mg 10 Comprimidos</t>
  </si>
  <si>
    <t>Talflex Ketoprofeno 2,5% Gel Tópico 30 gr</t>
  </si>
  <si>
    <t>Talflex Bi Ketoprofeno 150 mg 14 Comprimidos de Liberación Sostenida</t>
  </si>
  <si>
    <t>Brodifac Ketorolaco 10 mg 10 Comprimidos Recubierto</t>
  </si>
  <si>
    <t>Syndol Ketorolaco 10 mg 10 Comprimidos</t>
  </si>
  <si>
    <t>Ketorolaco 10 mg 10 Comprimidos</t>
  </si>
  <si>
    <t>Ketanor Ketorolaco 30 mg 3 Ampollas</t>
  </si>
  <si>
    <t>Acular Ketorolaco 0,5% Solución Oftálmica 5 mL</t>
  </si>
  <si>
    <t>Syndol Ketorolaco 30 mg 5 Ampollas</t>
  </si>
  <si>
    <t>Acular LS Ketorolaco 0,4% Solución Oftalmica 5 mL</t>
  </si>
  <si>
    <t>Dolgenal Sl Ketorolaco 30 mg 4 Comprimidos Sub-Lingual</t>
  </si>
  <si>
    <t>Burten Ketorolaco 10 mg 20 Comprimidos</t>
  </si>
  <si>
    <t>Burten Ketorolaco 10 mg 10 Comprimidos</t>
  </si>
  <si>
    <t>Ketanor-Sl Ketorolaco 30 mg 4 Comprimidos Sub-Lingual</t>
  </si>
  <si>
    <t>Dolgenal Ketorolaco 10 mg 10 Comprimidos</t>
  </si>
  <si>
    <t>Burten SL Ketorolaco Trometamol 30 mg 2 Comprimidos Sublinguales</t>
  </si>
  <si>
    <t>Dolgenal Ketorolaco 30 mg 3 Ampollas</t>
  </si>
  <si>
    <t>Gynophilus Lactobacilus 14 Cápsulas Vaginal</t>
  </si>
  <si>
    <t>Axant Lactulosa Lactulosa 65% Solución Oral 200 mL</t>
  </si>
  <si>
    <t>Lactulosa 65% Solución 200 mL</t>
  </si>
  <si>
    <t>Lanzopral Pediatrico Lansoprazol 30 mg 14 Sobres</t>
  </si>
  <si>
    <t>Lanzopral Lansoprazol 30 mg 30 Cápsulas</t>
  </si>
  <si>
    <t>Lasea Aceite Esencial de Lavanda 80 mg 28 Cápsulas Blandas</t>
  </si>
  <si>
    <t>Levera 1000 Levetiracetam 1000 mg 30 Comprimidos Recubiertos</t>
  </si>
  <si>
    <t>Levera 500 Levetiracetam 500 mg 30 Comprimidos Recubiertos</t>
  </si>
  <si>
    <t>Kredit Levetiracetam 1000 mg 30 Comprimidos Recubierto</t>
  </si>
  <si>
    <t>Levevitae Levetiracetam 500 mg 30 Comprimidos</t>
  </si>
  <si>
    <t>Kredit Levetiracetam 500 mg 30 Comprimidos</t>
  </si>
  <si>
    <t>Levevitae Levetiracetam 1000 mg 30 Comprimidos</t>
  </si>
  <si>
    <t>Keppra Levetiracetam 100 mg/ml Solución Oral 300 mL</t>
  </si>
  <si>
    <t>Keppra Levetiracetam 500 mg 60 Comprimidos Recubierto</t>
  </si>
  <si>
    <t>Kopodex Levetiracetam 500 mg 60 Comprimidos Recubierto</t>
  </si>
  <si>
    <t>Ceumid 500 Levetiracetam 500 mg 30 Comprimidos</t>
  </si>
  <si>
    <t>Kopodex Levetiracetam 100 mg / mL Solución Oral 120 mL</t>
  </si>
  <si>
    <t>Keppra Levetiracetam 1000 mg 30 Comprimidos Recubierto</t>
  </si>
  <si>
    <t>Keppra Levetiracetam 500 mg 30 Comprimidos Recubierto</t>
  </si>
  <si>
    <t>Lalergic Levocetirizina 5 mg 30 Comprimidos</t>
  </si>
  <si>
    <t>Lalergic Levocetirizina 5 mg Solución Oral 20 mL</t>
  </si>
  <si>
    <t>Tiriz Levocetirizina 5 mg 30 Comprimidos Recubiertos</t>
  </si>
  <si>
    <t>Degraler Levocetirizina 5 mg 40 Comprimidos Recubiertos</t>
  </si>
  <si>
    <t>Degraler Levocetirizina 2,5 mg / 5 mL Jarabe 100 mL</t>
  </si>
  <si>
    <t>Xuzal Levocetirizina 5 mg 30 Comprimidos Recubierto</t>
  </si>
  <si>
    <t>Xuzal Levocetirizina 5 mg/ml Solución Oral 20 mL</t>
  </si>
  <si>
    <t>Xuzal Levocetirizina 2,5 mg/5mL Solución Oral 5 mL</t>
  </si>
  <si>
    <t>Degraler Forte Levocetirizina 5 mg / 5 mL Jarabe 100 mL</t>
  </si>
  <si>
    <t>Levorigotax Levocetirizina 5 mg 60 Comprimidos</t>
  </si>
  <si>
    <t>Neo-Alertop Levocetirizina 5 mg 30 Comprimidos Recubiertos</t>
  </si>
  <si>
    <t>Zival Levocetirizina 5 mg 40 Comprimidos Recubierto</t>
  </si>
  <si>
    <t>Levorigotax Levocetirizina 5 mg 30 Comprimidos Recubierto</t>
  </si>
  <si>
    <t>Neo-Alertop Levocetirizina 2,5 mg/5mL Jarabe 120 mL</t>
  </si>
  <si>
    <t>Zival Levocetirizina 2,5 mg/5mL Solución Oral 120 mL</t>
  </si>
  <si>
    <t>Zival Levocetirizina 5 mg / mL Solución Oral Gotas 20 mL</t>
  </si>
  <si>
    <t>Levorigotax Forte Levocetirizina 5 mg/5mL Jarabe 120 mL</t>
  </si>
  <si>
    <t>Degraler Plus Levocetirizina 5 mg 40 Comprimidos</t>
  </si>
  <si>
    <t>Zival Forte Levocetirizina 5 mg/5ml Solución Oral 120 mL</t>
  </si>
  <si>
    <t>Levorigotax Levocetirizina 5 mg/ml Solución Oral 20 mL</t>
  </si>
  <si>
    <t>Degraler Levocetirizina 5 mg/mL Gotas 15 mL</t>
  </si>
  <si>
    <t>Levorigotax Levocetirizina 2,5 mg / 5 mL Jarabe 100 mL</t>
  </si>
  <si>
    <t>Tocex Levodropropizina 60 mg / 10 mL Jarabe 120 mL</t>
  </si>
  <si>
    <t>Fesanil Levodropropizina 0,6 g / 100 mL Jarabe 120 mL</t>
  </si>
  <si>
    <t>Tosedrin Levodropropizina 30 mg/5ml Jarabe 120 mL</t>
  </si>
  <si>
    <t>Broncard Levodropropizina 60 mg / 10 ml Jarabe 120 mL</t>
  </si>
  <si>
    <t>Broncatox Levodropropizina 60 mg /10 mL Jarabe 120 mL</t>
  </si>
  <si>
    <t>Broncard Levodropropizina 60 mg 20 Comprimidos</t>
  </si>
  <si>
    <t>Percof Levodropropizina 30 mg / 5 mL Jarabe 120 Ml</t>
  </si>
  <si>
    <t>Nontox Levodropropizina 60 mg/10ml Solución Oral 120 mL</t>
  </si>
  <si>
    <t>Brokast Levodropropizina 60 mg/10ml Solución Oral 120 mL</t>
  </si>
  <si>
    <t>Broncard Levodropropizina 60 mg Solución Oral 15 mL</t>
  </si>
  <si>
    <t>Aviatus Levodropropizina 30 mg/5ml Jarabe 120 mL</t>
  </si>
  <si>
    <t>Quinobiot Levofloxacina 750 mg 10 Comprimidos</t>
  </si>
  <si>
    <t>Levoxin Levofloxacina 500 mg 7 Comprimidos</t>
  </si>
  <si>
    <t>Leflonex Levofloxacino 500 mg 10 Comprimidos</t>
  </si>
  <si>
    <t>Quinobiot Levofloxacina 750 mg 7 Comprimidos</t>
  </si>
  <si>
    <t>Levoxin Levofloxacina 750 mg 10 Comprimidos</t>
  </si>
  <si>
    <t>Levofloxacina 500 mg 7 Comprimidos</t>
  </si>
  <si>
    <t>Recamicina Levofloxacina 750 mg 7 Comprimidos Recubierto</t>
  </si>
  <si>
    <t>Auxxil Levofloxacina 750 mg 7 Comprimidos Recubierto</t>
  </si>
  <si>
    <t>Auxxil Levofloxacino 750 mg 10 Comprimidos Recubierto</t>
  </si>
  <si>
    <t>Auxxil Levofloxacina 500 mg 14 Comprimidos</t>
  </si>
  <si>
    <t>Auxxil Levofloxacina 500 mg 10 Comprimidos</t>
  </si>
  <si>
    <t>Dislep Levosulpirida 2,5% Gotas 20 mL</t>
  </si>
  <si>
    <t>Levogastrol Levosulpirida 25 mg 30 Comprimidos</t>
  </si>
  <si>
    <t>Dislep Levosulpirida 25 mg 20 Comprimidos</t>
  </si>
  <si>
    <t>Novothyral 20 Levotiroxina 20 mcg 100 Comprimidos</t>
  </si>
  <si>
    <t>Eutirox 200 Levotiroxina 200 mcg 50 Comprimidos</t>
  </si>
  <si>
    <t>Eutirox 112 Levotiroxina 112 mcg 50 Comprimidos</t>
  </si>
  <si>
    <t>Eutirox 125 Levotiroxina 125 mcg 50 Comprimidos</t>
  </si>
  <si>
    <t>Eutirox 175 Levotiroxina 175 mcg 50 Comprimidos</t>
  </si>
  <si>
    <t>Eutirox 75 Levotiroxina 75 mcg 50 Comprimidos</t>
  </si>
  <si>
    <t>Eutirox 25 Levotiroxina 25 mcg 50 Comprimidos</t>
  </si>
  <si>
    <t>Eutirox 88 Levotiroxina 88 mcg 50 Comprimidos</t>
  </si>
  <si>
    <t>Eutirox 137 Levotiroxina 137 mcg 50 Comprimidos</t>
  </si>
  <si>
    <t>Eutirox 100 Levotiroxina 100 mcg 100 Comprimidos</t>
  </si>
  <si>
    <t>Eutirox 150 Levotiroxina 150 mcg 50 Comprimidos</t>
  </si>
  <si>
    <t>Eutirox 50 Levotiroxina 50 mcg 50 Comprimidos</t>
  </si>
  <si>
    <t>Eutirox 100 Levotiroxina 100 mcg 50 Comprimidos</t>
  </si>
  <si>
    <t>Otolisan Polimixina B 10.000 UI / mL Solución Ótica 10 mL</t>
  </si>
  <si>
    <t>Tru Sulfatiazol 50 mg Lidocaína 20 mg Solución Otológica 10 mL</t>
  </si>
  <si>
    <t>Depo-Medrol Metilprednisolona 40 mg 1 Ampolla</t>
  </si>
  <si>
    <t>Contralmor Betametsona 250 mg 6 Supositorios</t>
  </si>
  <si>
    <t>Lidocaína Clorhidrato Gel 4% Ungüento 15 g</t>
  </si>
  <si>
    <t>Oticum Solución Otológica 5 mL</t>
  </si>
  <si>
    <t>Otipax Fenazona 4,8 gr / 100 mL Lidocaína 1,2 gr / 100 mL Solución Otologica 13 mL</t>
  </si>
  <si>
    <t>Prolong-1000 Lidocaina 9 mg/DS Spray 10 gr</t>
  </si>
  <si>
    <t>Vesatis Lidocaina 5% 5 Parches</t>
  </si>
  <si>
    <t>Coliper Loperamida 2 mg 6 Comprimidos</t>
  </si>
  <si>
    <t>Loperamida 2 mg 6 Comprimidos</t>
  </si>
  <si>
    <t>Loratadina 10 mg 30 Comprimidos</t>
  </si>
  <si>
    <t>Hysticlar Loratadina 5 mg Jarabe 100 mL</t>
  </si>
  <si>
    <t>Alledryl Loratadina 5 mg / 5 mL Jarabe 60 mL</t>
  </si>
  <si>
    <t>Loratadina 5 mg Jarabe 100 mL</t>
  </si>
  <si>
    <t>Frenaler Pediatrico Loratadina 5 mg Jarabe 60 mL</t>
  </si>
  <si>
    <t>Alledryl-D Loratadina 15 mg/5ml Jarabe 120 mL</t>
  </si>
  <si>
    <t>Frenaler-D Loratadina 15 mg/5ml Jarabe 100 mL</t>
  </si>
  <si>
    <t>Alledryl-D Pseudoefedrina 120 mg 20 Cápsulas</t>
  </si>
  <si>
    <t>Rinomex Loratadina 2,5 mg Jarabe 100 mL</t>
  </si>
  <si>
    <t>Lorazepam 2 mg 30 Comprimidos</t>
  </si>
  <si>
    <t>Amparax S-L Lorazepam 1 mg 25 Comprimidos</t>
  </si>
  <si>
    <t>Lopren Losartan Potasico 50 mg 30 Comprimidos Recubiertos</t>
  </si>
  <si>
    <t>Corodin Losartan Potasico 100 mg 30 Comprimidos</t>
  </si>
  <si>
    <t>Corodin Losartan Potasico 50 mg 30 Comprimidos</t>
  </si>
  <si>
    <t>Losartan Potasico 100 mg 30 Comprimidos</t>
  </si>
  <si>
    <t>Losapres Losartán Potásico 50 mg 30 Comprimidos Recubiertos</t>
  </si>
  <si>
    <t>Losapres Losartan Potasico 100 mg 30 Comprimidos Recubierto</t>
  </si>
  <si>
    <t>Losartan Potasico 50 mg 30 Comprimidos</t>
  </si>
  <si>
    <t>Cozaar Losartan Potasico 50 mg 30 Comprimidos</t>
  </si>
  <si>
    <t>Matidan Nitrofurantoina 100 mg 30 Cápsulas</t>
  </si>
  <si>
    <t>Macrosan Nitrofurantoina 100 mg 30 Cápsulas</t>
  </si>
  <si>
    <t>Macrosan Nitrofurantoina 50 mg 20 Cápsulas</t>
  </si>
  <si>
    <t>Macrosan Nitrofurantoina 100 mg 15 Cápsulas</t>
  </si>
  <si>
    <t>Melatonina 3 mg 30 Cápsulas</t>
  </si>
  <si>
    <t>Vigisom Melatonina 2 mg 30 Comprimidos Liberacion Prolongada</t>
  </si>
  <si>
    <t>Ureadin Crema Antiarrugas piel normal a seca con SPF20. 50mL</t>
  </si>
  <si>
    <t>Isdinceutics A.G.E Reverse Day Crema Facial Remodelante Triple Acción Antiedad 51.5 grs</t>
  </si>
  <si>
    <t>Ureadin Contorno de Ojos Gel Crema Hidratante 15 mL</t>
  </si>
  <si>
    <t>Ureadin Crema Facial Antiarrugas Cream 50 mL</t>
  </si>
  <si>
    <t>Glicoisdin 8% SOFT Crema Facial Antiedad 50 mL</t>
  </si>
  <si>
    <t>Glicoisdin 10% SOFT Gel Facial Antiedad Antimanchas piel grasa 50 mL</t>
  </si>
  <si>
    <t>Glicoisdin 15% MODERATE Gel Facial Antiedad 50 mL</t>
  </si>
  <si>
    <t>Glicoisdin 15% MODEATE Crema Facial Antiedad 50 mL</t>
  </si>
  <si>
    <t>Meloxicam 7,5 mg 15 Comprimidos</t>
  </si>
  <si>
    <t>Meloxicam 15 mg 10 Comprimidos</t>
  </si>
  <si>
    <t>Melic Meloxicam 15 mg 10 Comprimidos</t>
  </si>
  <si>
    <t>Melic Meloxicam 7,5 mg 15 Comprimidos</t>
  </si>
  <si>
    <t>Tenaron Meloxicam 15 mg 10 Comprimidos</t>
  </si>
  <si>
    <t>Melic Meloxicam 15 mg 30 Comprimidos</t>
  </si>
  <si>
    <t>Mobex Meloxicam 15 mg 10 Comprimidos</t>
  </si>
  <si>
    <t>Mobex Meloxicam 15 mg / 1,5 mL 3 Ampollas</t>
  </si>
  <si>
    <t>Mobex Meloxicam 15 mg 30 Comprimidos</t>
  </si>
  <si>
    <t>Ebantina Memantina 10 mg 60 Comprimidos</t>
  </si>
  <si>
    <t>Ebantina Memantina 10 mg 30 Comprimidos</t>
  </si>
  <si>
    <t>Memanvitae Memantina 10 mg 56 Comprimidos Recubierto</t>
  </si>
  <si>
    <t>Memikare Memantina 10 mg 30 Comprimidos</t>
  </si>
  <si>
    <t>Memax Memantina 10 mg 30 Comprimidos</t>
  </si>
  <si>
    <t>Memax 20 Memantina 20 mg 60 Comprimidos Recubiertos</t>
  </si>
  <si>
    <t>Eutebrol Memantina 20 mg 30 Comprimidos</t>
  </si>
  <si>
    <t>Ebixa Memantina 10 mg 28 Comprimidos Recubiertos</t>
  </si>
  <si>
    <t>Vivimex Memantina 20 mg 30 Comprimidos</t>
  </si>
  <si>
    <t>Merital Memantina 10 mg 90 Comprimidos</t>
  </si>
  <si>
    <t>Vivimex Memantina 10 mg 60 Comprimidos Recubierto</t>
  </si>
  <si>
    <t>Neuropron FT Memantina 20 mg 30 Comprimidos</t>
  </si>
  <si>
    <t>Ebixa Memantina 20 mg 28 Comprimidos Recubierto</t>
  </si>
  <si>
    <t>Mebral Memantina 10 mg 60 Comprimidos Recubiertos</t>
  </si>
  <si>
    <t>Ebixa Memantina 10 mg 56 Comprimidos</t>
  </si>
  <si>
    <t>Migranol Metamizol 300 mg 10 Comprimidos Recubiertos</t>
  </si>
  <si>
    <t>Viadil Compuesto Pargeverina 0,6 g /100 mL Gotas 15 mL</t>
  </si>
  <si>
    <t>Metamizol 300 mg 20 Comprimidos</t>
  </si>
  <si>
    <t>Metamizol 500 mg 5 supositorios</t>
  </si>
  <si>
    <t>Bevitex Compuesto Metamizol 300 mg / mL Gotas Orales 30 mL</t>
  </si>
  <si>
    <t>Metamizol Sódico 1 gr / 2 mL 5 Ampollas</t>
  </si>
  <si>
    <t>Viadil Pargeverina clorhidrato 5 mg / mL Compuesto Solución Inyectable 1 mL 2 Ampollas</t>
  </si>
  <si>
    <t>Migratam Ergotamina 300 mg 10 Comprimidos Recubierto</t>
  </si>
  <si>
    <t>Metamizol 250 mg 5 Supositorios</t>
  </si>
  <si>
    <t>Glimefor XR Metformina 750 mg 30 Comprimidos</t>
  </si>
  <si>
    <t>Glimefor XR Metformina 500 mg 30 Comprimidos</t>
  </si>
  <si>
    <t>Glaupax XR Metformina 1000 mg 30 Comprimidos</t>
  </si>
  <si>
    <t>Glicenex Metformina 850 mg 30 Comprimidos Recubiertos</t>
  </si>
  <si>
    <t>Glaupax 500 Metformina 500 mg 30 Comprimidos Recubiertoss</t>
  </si>
  <si>
    <t>Glicenex SR Metformina 750 mg 30 Comprimidos</t>
  </si>
  <si>
    <t>Glaupax XR Metformina 750 mg 30 Comprimidos de Liberación Prolongada</t>
  </si>
  <si>
    <t>Glicenex Metformina 500 mg Comprimidos Recubiertos</t>
  </si>
  <si>
    <t>Glimefor 850 Metformina 850 mg 60 Comprimidos Recubiertos</t>
  </si>
  <si>
    <t>Glimefor 850 Metformina 850 mg 30 Comprimidos Recubiertos</t>
  </si>
  <si>
    <t>Glicenex Sr Metformina 1000 mg 30 Comprimidos</t>
  </si>
  <si>
    <t>Glucovance Metformina 500 mg 30 Comprimidos Recubiertos</t>
  </si>
  <si>
    <t>Glifortex XR Metformina 750 mg 30 Comprimidos de Liberación Prolongada</t>
  </si>
  <si>
    <t>Metformina 850 mg 30 Comprimidos</t>
  </si>
  <si>
    <t>Hipoglucin 1000 Lp Metformina 1000 mg 60 Comprimidos</t>
  </si>
  <si>
    <t>Glicenex Sr Metformina 500 mg 30 Comprimidos</t>
  </si>
  <si>
    <t>Hipoglucin Metformina 850 mg 30 Comprimidos</t>
  </si>
  <si>
    <t>Galvus Met Vildagliptina 50 mg / metformina 500 mg con 56 Comprimidos Recubiertos</t>
  </si>
  <si>
    <t>Hipoglucin DA Metformina 500 mg 30 Comprimidos</t>
  </si>
  <si>
    <t>Glukaut Metformina 500 mg 60 Comprimidos</t>
  </si>
  <si>
    <t>Janumet 50/500 Sitagliptina 50 mg 56 Comprimidos Recubierto</t>
  </si>
  <si>
    <t>Kombiglyze XR Saxagliptina 5 mg 28 Comprimidos</t>
  </si>
  <si>
    <t>Glifortex Xr Metformina 500 mg 30 Comprimidos Liberación Prolongada</t>
  </si>
  <si>
    <t>Janumet 50/1000 Sitagliptina 50 mg 56 Comprimidos</t>
  </si>
  <si>
    <t>Glucovance Metformina 1000 mg 30 Comprimidos</t>
  </si>
  <si>
    <t>Glifortex XR Metformina 1000 mg 30 Comprimidos Recubiertos de Liberación Prolongada</t>
  </si>
  <si>
    <t>Glafornil Metformina 850 mg 30 Comprimidos Recubiertos</t>
  </si>
  <si>
    <t>Glafornil Metformina 850 mg 60 Comprimidos Recubiertos</t>
  </si>
  <si>
    <t>Glafornil XR Metformina 500 mg 30 Comprimidos Liberacion Prolongada</t>
  </si>
  <si>
    <t>Glafornil XR Metformina 750 mg 30 Comprimidos Liberación Prolongada</t>
  </si>
  <si>
    <t>Glafornil Metformina 500 mg 30 Comprimidos Recubiertos</t>
  </si>
  <si>
    <t>Glucovance Metformina 2,5 mg 30 Comprimidos</t>
  </si>
  <si>
    <t>Glafornil XR Metformina 1000 mg 30 Comprimidos Liberación Prolongada</t>
  </si>
  <si>
    <t>Glafornil Metformina 1000 mg 30 Comprimidos Recubiertos</t>
  </si>
  <si>
    <t>Galvus Met 50/500 Metformina 500 mg 28 Comprimidos</t>
  </si>
  <si>
    <t>Glucophage 500 XR Metformina 500 mg 30 Comprimidos</t>
  </si>
  <si>
    <t>Glicenex Duo Metformina 2,5 mg 30 Comprimidos</t>
  </si>
  <si>
    <t>Glicenex Duo Metformina 500 mg 30 Comprimidos</t>
  </si>
  <si>
    <t>Glucophage Metformina 850 mg 30 Comprimidos</t>
  </si>
  <si>
    <t>Glucophage Metformina 500 mg 30 Comprimidos</t>
  </si>
  <si>
    <t>Jardiance Duo Empagliflozina 12,5 mg 60 Comprimidos Recubiertos</t>
  </si>
  <si>
    <t>Jardiance Duo Empagliflozina 12,5 mg 60 Comprimidos</t>
  </si>
  <si>
    <t>Janumet 50/850 Sitagliptina 50 mg 56 Comprimidos Recubiertos</t>
  </si>
  <si>
    <t>Kombiglyze XR Saxagliptina 2,79 mg 56 Comprimidos Recubiertos</t>
  </si>
  <si>
    <t>Glucophage 750 Xr Metformina 750 mg 30 Comprimidos</t>
  </si>
  <si>
    <t>Janumet 50/850 Sitagliptina 50 mg 28 Comprimidos Recubierto</t>
  </si>
  <si>
    <t>Glaupax XR Metformina 500 mg 30 Comprimidos</t>
  </si>
  <si>
    <t>Hipoglucin 750 LP Metformina 750 mg 60 Comprimidos Liberación Prolongada</t>
  </si>
  <si>
    <t>Hipoglucin 500 LP Metformina 500 mg 30 Comprimidos Liberacion Prolongada</t>
  </si>
  <si>
    <t>Glifortex Metformina 850 mg 30 Comprimidos</t>
  </si>
  <si>
    <t>Hipoglucin Metformina 1000 mg 30 Comprimidos Recubiertos</t>
  </si>
  <si>
    <t>Metformina 850 mg 60 Comprimidos</t>
  </si>
  <si>
    <t>Hipoglucin 1000 Lp Metformina 1000 mg 30 Comprimidos</t>
  </si>
  <si>
    <t>Hipoglucin 750 Lp Metformina 750 mg 30 Comprimidos Liberacion Prolongada</t>
  </si>
  <si>
    <t>Hipoglucin Metformina 850 mg 60 Comprimidos Recubiertos</t>
  </si>
  <si>
    <t>Glaupax 850 Metformina 850 mg 30 Comprimidos Recubiertos</t>
  </si>
  <si>
    <t>Hipoglucin 500 LP Metformina 500 mg 60 Comprimidos Liberacion Prolongada</t>
  </si>
  <si>
    <t>Galvus Met Vildagliptina 50 mg / Metformina 850 mg de 28 Comprimidos</t>
  </si>
  <si>
    <t>Janumet 50/500 Sitagliptina 50 mg 28 Comprimidos</t>
  </si>
  <si>
    <t>Galvus Met Vildagliptina 50 mg 56 Comprimidos Recubierto Axon</t>
  </si>
  <si>
    <t>Janumet 50/1000 Sitagliptina 50 mg 28 Comprimidos Recubierto</t>
  </si>
  <si>
    <t>Glucophage Forte Metformina 850 mg 60 Comprimidos Recubiertos</t>
  </si>
  <si>
    <t>Aerogastrol Metoclopramida 20 Cápsulas</t>
  </si>
  <si>
    <t>Metoclopramida 10 mg 24 Comprimidos</t>
  </si>
  <si>
    <t>Itan Metoclopramida 10 mg 30 Comprimidos</t>
  </si>
  <si>
    <t>Aero Itan Simeticona 100 mg 20 Cápsulas</t>
  </si>
  <si>
    <t>Ginecopast Tinidazol 2 10 Ovulos</t>
  </si>
  <si>
    <t>Ginecopast Tinidazol 150 mg 10 Óvulos</t>
  </si>
  <si>
    <t>Daktarin Miconazol 124 mg/5ml Gel Oral 40 gr</t>
  </si>
  <si>
    <t>Ginedazol Dual (Ovulos+Crema) Tinidazol 150 mg 10 Ovulos</t>
  </si>
  <si>
    <t>Crevagin Crema Vaginal Tinidazol 60 gr + 10 Aplicadores Desechables</t>
  </si>
  <si>
    <t>Ginedazol Tinidazol 150 mg 10 Ovulos</t>
  </si>
  <si>
    <t>Famidal Dual Ovulos + Crema Tinidazol 150 mg 20 Ovulos</t>
  </si>
  <si>
    <t>Famidal Tinidazol 3 Crema Vaginal 60 gr</t>
  </si>
  <si>
    <t>Dormonid Midazolam 5 mg 10 Ampollas</t>
  </si>
  <si>
    <t>Gutron Midodrina 2,5 mg 20 Comprimidos</t>
  </si>
  <si>
    <t>Gutron Midodrina 5 mg 10 Comprimidos</t>
  </si>
  <si>
    <t>Ciblex Mirtazapina 30 mg 30 Comprimidos Recubierto</t>
  </si>
  <si>
    <t>Ciblex Mirtazapina 15 mg 30 Comprimidos Recubierto</t>
  </si>
  <si>
    <t>Centrum Hombre Multivitaminico / Multimineral 30 Comprimidos Recubiertos</t>
  </si>
  <si>
    <t>Centrum Mujer Multivitaminico / Multimineral 30 Comprimidos Recubiertos</t>
  </si>
  <si>
    <t>Centrum Hombre Multivitaminico / Multimineral 60 Comprimidos Recubiertos</t>
  </si>
  <si>
    <t>Regenesis Max Omega 3 300 mg Suplemento Alimentario 30 Cápsulas</t>
  </si>
  <si>
    <t>Centrum Mujer Multivitaminico / Multimineral 60 Comprimidos Recubiertos</t>
  </si>
  <si>
    <t>Multivitamínico+Probióticos 60 Comprimidos Masticables</t>
  </si>
  <si>
    <t>Neurobionta Vitamina B1, B6 y B12 500 mg 20 Comprimidos</t>
  </si>
  <si>
    <t>Fortotal Active Multivitamínico + Minerales 30 Cápsulas Blandas</t>
  </si>
  <si>
    <t>Fortotal Senior Multivitamínico + Minerales + Q-10 + Arandanos 60 Comprimidos Recubiertos 0% Azucar</t>
  </si>
  <si>
    <t>Fortotal Mujer Multivitaminico 30 Comprimidos</t>
  </si>
  <si>
    <t>Fortotal Student Multivitamínico + Minerales + Ginseng Coreano 60 Comprimidos Recubiertos 0% Azucar</t>
  </si>
  <si>
    <t>Fortotal Hombre Multivitaminico 30 Comprimidos</t>
  </si>
  <si>
    <t>Infor Q10 Omega 30 Cápsulas Blandas</t>
  </si>
  <si>
    <t>Novalif Suplemento Alimentario 60 Cápsulas</t>
  </si>
  <si>
    <t>Fortotal Mujer Multivitaminico 60 Comprimidos</t>
  </si>
  <si>
    <t>Vitakron A-Z Multivitaminico Multimineral 30 Capsulas Blandas</t>
  </si>
  <si>
    <t>Up Time Vitaminas y Minerales Suplemento Alimentario 60 Cápsulas</t>
  </si>
  <si>
    <t>Pharmaton Multivitamínico + Minerales + Gingseng G115 30 Comprimidos Recubiertos</t>
  </si>
  <si>
    <t>Fortotal Student Multivitamínico + Minerales + Ginseng Coreano 120 Comprimidos Recubiertos 0% Azucar</t>
  </si>
  <si>
    <t>Regenesis Next Omega Suplemento Alimentario 30 Cápsulas</t>
  </si>
  <si>
    <t>Vitakron A-Z Multivitaminico Multimineral 60 Capsulas Blandas</t>
  </si>
  <si>
    <t>Fortotal Hombre Multivitaminico 60 Comprimidos</t>
  </si>
  <si>
    <t>Fortotal Senior Multivitamínico + Minerales + Q-10 + Arandanos 120 Comprimidos Recubiertos 0% Azucar</t>
  </si>
  <si>
    <t>Naproxeno de Sodio 550 mg 10 Comprimidos Recubiertos</t>
  </si>
  <si>
    <t>Triox N.F. Forte Naproxeno 550 mg 10 Comprimidos Recubierto</t>
  </si>
  <si>
    <t>Eurogesic Adulto Naproxeno 275 mg 10 Comprimidos</t>
  </si>
  <si>
    <t>Eurogesic FORTE Naproxeno 550 mg 10 Comprimidos Recubiertos</t>
  </si>
  <si>
    <t>Eurogesic Pediatrico Naproxeno 50 mg 6 Supositorios</t>
  </si>
  <si>
    <t>Eurogesic Naproxeno 25 mg Suspensión 60 mL</t>
  </si>
  <si>
    <t>Monticina Ungüento Dermico 15 gr</t>
  </si>
  <si>
    <t>Betametasona 0,05% Neomicina 0,5% Unguento 10 gr</t>
  </si>
  <si>
    <t>Bacitracina + Neomicina Bacitracina 500 UI Unguento 15 gr</t>
  </si>
  <si>
    <t>Oftabiotico Polimixina 6000 UI Unguento Oftalmico 4 gr</t>
  </si>
  <si>
    <t>Neomicina 500 mg 12 Comprimidos</t>
  </si>
  <si>
    <t>Oftabiotico Polimixina B 0,06% Solución Oftálmica 10 mL</t>
  </si>
  <si>
    <t>Oftasona-N Betametasona 0,35 Solución Oftálmica 10 mL</t>
  </si>
  <si>
    <t>Oftasona-N Betametasona 0,35 Unguento Oftalmico 3 gr</t>
  </si>
  <si>
    <t>Rinobanedif Bacitracina 5.000 UI Unguento Nasal 10 gr</t>
  </si>
  <si>
    <t>Nitrofurantoina Macrocristales 100 mg 10 Cápsulas</t>
  </si>
  <si>
    <t>Anzap Olanzapina 5 mg 30 Comprimidos Recubiertos</t>
  </si>
  <si>
    <t>Olanzyl Olanzapina 5 mg 28 Comprimidos</t>
  </si>
  <si>
    <t>Amulsin Olanzapina 10 mg 30 Comprimidos Recubierto</t>
  </si>
  <si>
    <t>Olanzyl Olanzapina 10 mg 28 Comprimidos Recubierto</t>
  </si>
  <si>
    <t>Anzap Olanzapina 10 mg 30 Comprimidos</t>
  </si>
  <si>
    <t>Amulsin Olanzapina 5 mg 30 Comprimidos</t>
  </si>
  <si>
    <t>Zyprexa Olanzapina 10 mg 1 Ampolla</t>
  </si>
  <si>
    <t>Zyprexa Zydis Olanzapina 5 mg 14 Comprimidos</t>
  </si>
  <si>
    <t>Zyprexa Zydis Olanzapina 10 mg 14 Comprimidos</t>
  </si>
  <si>
    <t>Omeprazol 20 mg 30 Cápsulas con Gránulos</t>
  </si>
  <si>
    <t>Omeprazol 20 mg 60 Cápsulas con Gránulos</t>
  </si>
  <si>
    <t>Odatron Ondansetron 4 mg 8 Comprimidos Bucodispersables</t>
  </si>
  <si>
    <t>Odatron Ondansetron 4 mg 2 Comprimidos Bucodispersable</t>
  </si>
  <si>
    <t>Izofran Zydis Ondansetron 4 mg 10 Comprimidos Bucodispersable</t>
  </si>
  <si>
    <t>Izofran Zydis Ondansetron 4 mg 2 Comprimidos Bucodispersable</t>
  </si>
  <si>
    <t>Izofran Zydis Ondansetron 8 mg 10 Comprimidos Bucodispersable</t>
  </si>
  <si>
    <t>Izofran Ondansetron 8 mg Solucion Inyectable 4 mL 1 Ampolla</t>
  </si>
  <si>
    <t>Agua Oxigenada Liquida Diperox 10 Volúmenes 110 cc</t>
  </si>
  <si>
    <t>Agua Oxigenada Liquida Diperox 10 Volúmenes 500 cc</t>
  </si>
  <si>
    <t>Flapex-E Simeticona 60 mg 20 Cápsulas</t>
  </si>
  <si>
    <t>Digenil Pancreatina 230 mg 20 Cápsulas</t>
  </si>
  <si>
    <t>Creon 25000 Pancreatina 300 mg 50 Cápsulas</t>
  </si>
  <si>
    <t>Creon 5000 Pancreatina 60,12 mg 1 frasco</t>
  </si>
  <si>
    <t>Flapex-E Pancreatina 100 mg 10 Cápsulas</t>
  </si>
  <si>
    <t>Digenil Pancreatina 230 mg 10 Cápsulas</t>
  </si>
  <si>
    <t>Creon 10.000 Pancreatina 150 mg 20 Cápsulas</t>
  </si>
  <si>
    <t>Neo-Pankreoflat Pancreatina 170 mg 16 Comprimidos</t>
  </si>
  <si>
    <t>Neo-Pankreoflat Pancreatina 170 mg 8 Comprimidos</t>
  </si>
  <si>
    <t>Salonpas Parche Salicilato de Metilo 36 mg Analgésico Tópico 10 unidades</t>
  </si>
  <si>
    <t>Dolorub Parche Poroso con Hilos de Cobre 1 Parche</t>
  </si>
  <si>
    <t>Dolorub Parche Dérmico 18x13 cm 1 Parche</t>
  </si>
  <si>
    <t>Tanyx Parche Electrónico Contra el Dolor 1 Parche</t>
  </si>
  <si>
    <t>Exelon TTS Rivastigmina 9 mg 30 Parches</t>
  </si>
  <si>
    <t>Exelon Rivastigmina 18 mg 30 Parches</t>
  </si>
  <si>
    <t>Neupro 24 h Rotigotina 8 mg 14 Parches</t>
  </si>
  <si>
    <t>Exelon Parche Rivastigmina 13,3 mg/24 horas 30 Parches Transdermicos</t>
  </si>
  <si>
    <t>Vesat+2:54is Lidocaina 5% 5 Parches</t>
  </si>
  <si>
    <t>Viadil Pargeverina 5 mg / mL Gotas 15 mL</t>
  </si>
  <si>
    <t>Plazolit Propinoxato Pargeverina Clorhidrato 5 mg/mL Solución 15 mL</t>
  </si>
  <si>
    <t>Viadil Forte Pargeverina 10 mg / mL Gotas 15 mL</t>
  </si>
  <si>
    <t>Plazolit Forte Propinoxato 10 mg Gotas 15 mL</t>
  </si>
  <si>
    <t>Bevitex Pargeverina 5 mg / mL Gotas 20 mL</t>
  </si>
  <si>
    <t>Bevitex Forte Pargeverina 10 mg Gotas 20 mL</t>
  </si>
  <si>
    <t>Viadil Forte Pargeverina 10 mg 10 Comprimidos</t>
  </si>
  <si>
    <t>Viadil Pargeverina 5 mg / mL Solución Inyectable 2 Ampollas</t>
  </si>
  <si>
    <t>Penicilina Benzatina 1200000 UI 1 Ampolla</t>
  </si>
  <si>
    <t>Crema Corporal Ph5 450 mL</t>
  </si>
  <si>
    <t>Crema de Manos Ph5 75 mL</t>
  </si>
  <si>
    <t>Loción Corporal Ph5 250 mL</t>
  </si>
  <si>
    <t>Loción Corporal Ligera Ph5 400 mL</t>
  </si>
  <si>
    <t>Aceite De Ducha Ph5 200 mL</t>
  </si>
  <si>
    <t>Crema Ph5 100 mL</t>
  </si>
  <si>
    <t>Jabón Syndet Gel Ph5 250 mL</t>
  </si>
  <si>
    <t>Loción Reparadora Urea 10% 250 mL</t>
  </si>
  <si>
    <t>Shampoo Ph5 Dermocapillaire 250 mL</t>
  </si>
  <si>
    <t>Jabón Syndet Gel Ph5 400 mL</t>
  </si>
  <si>
    <t>Ph5 Advanced Repair Tarro 450 grs</t>
  </si>
  <si>
    <t>Loción Corporal Ph5 400 mL</t>
  </si>
  <si>
    <t>Loción Micelar 3 En 1 Dermatoclean 400 mL</t>
  </si>
  <si>
    <t>Dulcolax Picosulfato De Sodio 0,75 Gotas 15 mL</t>
  </si>
  <si>
    <t>Aguala Picosulfato De Sodio 0,75% Gotas 10 Ml52</t>
  </si>
  <si>
    <t>Dulcolax Perlas Picosulfato De Sodio 2,5 mg 30 Cápsulas Blandas</t>
  </si>
  <si>
    <t>Prucalex Prucaloprida 2 mg 30 Comprimidos Recubiertos</t>
  </si>
  <si>
    <t>Lax 3350 Macrogol 3350 17 gr Polvo 7 Sobres</t>
  </si>
  <si>
    <t>Blephagel Duo Borato 2 Gel Oftalmico 40 gr</t>
  </si>
  <si>
    <t>Systane Ultra Plus Polietilenglicol 0,4% Solucion Oftalmica 10 mL</t>
  </si>
  <si>
    <t>Systane Ultra Polietilenglicol 4 mg Solución Oftalmica 10 Ml</t>
  </si>
  <si>
    <t>Systane Polietilenglicol 400 0,4% Gel Oftalmico 10 mL</t>
  </si>
  <si>
    <t>Dermabiótico Polimixina 10000 UI Ungüento 15 gr</t>
  </si>
  <si>
    <t>Bersen Prednisona 20 mg 20 Comprimidos</t>
  </si>
  <si>
    <t>Procion Prednisona 20 mg 20 Comprimidos</t>
  </si>
  <si>
    <t>Bersen MD Prednisona 2 mg Suspensión 60 mL</t>
  </si>
  <si>
    <t>Bersen Prednisona 20 mg/5ml Suspensión 60 mL</t>
  </si>
  <si>
    <t>Prednisona 5 mg 20 Comprimidos</t>
  </si>
  <si>
    <t>Cortiprex Prednisona 20 mg 20 Comprimidos Recubierto</t>
  </si>
  <si>
    <t>Bersen Prednisona 5 mg 20 Comprimidos</t>
  </si>
  <si>
    <t>Procion Prednisona 5 mg Suspensión Oral 60 mL</t>
  </si>
  <si>
    <t>Cortiprex Prednisona 20 mg/5ml Suspensión 60 mL</t>
  </si>
  <si>
    <t>Cortiprex Prednisona 1 mg Suspensión 100 mL</t>
  </si>
  <si>
    <t>Pentinor Pregabalina 75 mg 40 Cápsulas</t>
  </si>
  <si>
    <t>Prestat Pregabalina 50 mg 40 Comprimidos</t>
  </si>
  <si>
    <t>Prestat Pregabalina 75 mg 40 Comprimidos</t>
  </si>
  <si>
    <t>Pentinor 150 Pregabalina 150 mg 40 Cápsulas</t>
  </si>
  <si>
    <t>Prestat Pregabalina 150 mg 40 Comprimidos</t>
  </si>
  <si>
    <t>Neurum Pregabalina 150 mg 30 Comprimidos Ranurados</t>
  </si>
  <si>
    <t>Neurum Pregabalina 50 mg 30 Cápsulas</t>
  </si>
  <si>
    <t>Neurum Pregabalina 75 mg 30 Comprimidos Ranurados</t>
  </si>
  <si>
    <t>Plenitex Pregabalina 150 mg 30 Cápsulas</t>
  </si>
  <si>
    <t>Pregalex Pregabalina 150 mg 30 Comprimidos</t>
  </si>
  <si>
    <t>Plenitex Pregabalina 75 mg 30 Cápsulas</t>
  </si>
  <si>
    <t>Lyrica Pregabalina 75 mg 28 Cápsulas</t>
  </si>
  <si>
    <t>Lyrica Pregabalina 150 mg 14 Cápsulas</t>
  </si>
  <si>
    <t>Lyrica Pregabalina 75 mg 14 Cápsulas</t>
  </si>
  <si>
    <t>Lyrica Pregabalina 150 mg 28 Cápsulas</t>
  </si>
  <si>
    <t>Lyrica Pregabalina 25 mg 14 Cápsulas</t>
  </si>
  <si>
    <t>Proctogel Tribenósido 5 gr Lidocaína Clorhidrato 2 gr Crema Tópica 30 gr</t>
  </si>
  <si>
    <t>Propranolol 10 mg 20 Comprimidos</t>
  </si>
  <si>
    <t>Propranolol 40 mg 20 Comprimidos</t>
  </si>
  <si>
    <t>Pruval Prucaloprida 1 mg 30 Comprimidos</t>
  </si>
  <si>
    <t>Pruval Prucaloprida 2 mg 30 Comprimidos</t>
  </si>
  <si>
    <t>Gofyl Quetiapina 200 mg 30 Comprimidos Recubierto</t>
  </si>
  <si>
    <t>Nortium 25 Quetiapina 25 mg 30 Comprimidos</t>
  </si>
  <si>
    <t>Nortium XR Quetiapina 150 mg 30 Comprimidos Recubiertos de Liberación Prolongada</t>
  </si>
  <si>
    <t>Quetiapina 25 mg 30 Comprimidos Recubiertos</t>
  </si>
  <si>
    <t>Nortium XR Quetiapina 50 mg 30 Comprimidos Recubiertos de Liberación Prolongada</t>
  </si>
  <si>
    <t>Nortium 100 Quetiapina 100 mg 30 Comprimidos</t>
  </si>
  <si>
    <t>Gofyl Quetiapina 100 mg 30 Comprimidos Recubiertos</t>
  </si>
  <si>
    <t>Nortium 200 Quetiapina 200 mg 30 Comprimidos Recubiertos</t>
  </si>
  <si>
    <t>Nortium XR Quetiapina 300 mg 30 Comprimidos Recubiertos de Liberación Prolongada</t>
  </si>
  <si>
    <t>Quetiapina 200 mg 30 Comprimidos Recubiertos</t>
  </si>
  <si>
    <t>Quetiapina 25 mg 30 Comprimidos</t>
  </si>
  <si>
    <t>Quetiazic Quetiapina 25 mg 60 Comprimidos Recubierto</t>
  </si>
  <si>
    <t>Norsic Quetiapina 300 mg 30 Comprimidos Recubiertos</t>
  </si>
  <si>
    <t>Quetium Quetiapina 100 mg 30 Comprimidos</t>
  </si>
  <si>
    <t>Quetiazic Quetiapina 25 mg 30 Comprimidos Recubierto</t>
  </si>
  <si>
    <t>Quetium Quetiapina 25 mg 30 Comprimidos</t>
  </si>
  <si>
    <t>Qurax Quetiapina 25 mg 30 Comprimidos</t>
  </si>
  <si>
    <t>Asicot Quetiapina 25 mg 30 Comprimidos</t>
  </si>
  <si>
    <t>Quetiapina 100 mg 30 Comprimidos Recubiertos</t>
  </si>
  <si>
    <t>Seroquel XR Quetiapina 200 mg 30 Comprimidos Liberación Prolongada</t>
  </si>
  <si>
    <t>Seroquel XR Quetiapina 50 mg 30 Comprimidos Liberación Prolongada</t>
  </si>
  <si>
    <t>Seroquel Quetiapina 25 mg 30 Comprimidos Recubierto</t>
  </si>
  <si>
    <t>Seroquel XR Quetiapina 150 mg 30 Comprimidos</t>
  </si>
  <si>
    <t>Seroquel XR Quetiapina 300 mg 30 Comprimidos</t>
  </si>
  <si>
    <t>Seroquel XR Quetiapina 400 mg 30 Comprimidos</t>
  </si>
  <si>
    <t>Normix Rifaximina Polimorfo 200 mg 12 Comprimidos Recubierto</t>
  </si>
  <si>
    <t>Normix Rifaximina 200 mg 24 Comprimidos Recubierto</t>
  </si>
  <si>
    <t>Goval Risperidona 3 mg 30 Comprimidos</t>
  </si>
  <si>
    <t>Rispyl Risperidona 1 mg 20 Comprimidos Recubierto</t>
  </si>
  <si>
    <t>Goval Risperidona 1 mg 30 Comprimidos</t>
  </si>
  <si>
    <t>Rispyl Risperidona 3 mg 20 Comprimidos</t>
  </si>
  <si>
    <t>Rispyl Risperidona 2 mg 20 Comprimidos</t>
  </si>
  <si>
    <t>Radigen Risperidona 1 mg/ml Gotas 30 mL</t>
  </si>
  <si>
    <t>Spiron Risperidona 1 mg 60 Comprimidos</t>
  </si>
  <si>
    <t>Spiron Risperidona 1 mg 30 Comprimidos Recubierto</t>
  </si>
  <si>
    <t>Dagotil Risperidona 1 mg 30 Comprimidos</t>
  </si>
  <si>
    <t>Dagotil 3 Risperidona 3 mg 30 Comprimidos</t>
  </si>
  <si>
    <t>Risperdal Risperidona 1 mg Solución 30 mL</t>
  </si>
  <si>
    <t>Risperdal Risperidona 1 mg 20 Comprimidos</t>
  </si>
  <si>
    <t>Spiron Risperidona 1 mg/ml Gotas 30 mL</t>
  </si>
  <si>
    <t>Dagotil Risperidona 1 mg / mL Solución Oral 30 mL</t>
  </si>
  <si>
    <t>Xarelto Rivaroxaban 10 mg 10 Comprimidos Recubierto</t>
  </si>
  <si>
    <t>Xarelto Rivaroxaban 20 mg 28 Comprimidos Recubierto</t>
  </si>
  <si>
    <t>Xarelto Rivaroxaban 15 mg 28 Comprimidos Recubierto</t>
  </si>
  <si>
    <t>Xarelto Rivaroxaban 2,5 mg 56 Comprimidos</t>
  </si>
  <si>
    <t>Vintix Saccharomyces Boulardii 250 mg Polvo para Uso Oral 10 Sobres</t>
  </si>
  <si>
    <t>Vintix Saccharomyces Boulardii 250 mg 10 Cápsulas</t>
  </si>
  <si>
    <t>Enterol S Saccharomyces Boulardii 250 mg Suspensión Oral 10 Sobres</t>
  </si>
  <si>
    <t>Enterol S Saccharomyces Boulardii 250 mg 10 Cápsulas</t>
  </si>
  <si>
    <t>Sertac Sertralina 100 mg 30 Comprimidos Recubiertos</t>
  </si>
  <si>
    <t>Sertac Sertralina 50 mg 30 Comprimidos</t>
  </si>
  <si>
    <t>Seronex Sertralina 100 mg 30 Comprimidos Recubiertos</t>
  </si>
  <si>
    <t>Sertralina 100 mg 30 Comprimidos</t>
  </si>
  <si>
    <t>Eleval Sertralina 100 mg 30 Comprimidos Recubierto</t>
  </si>
  <si>
    <t>Sertralina 50 mg 30 Comprimidos</t>
  </si>
  <si>
    <t>Seronex 50 Sertralina 50 mg 30 Comprimidos Recubiertos</t>
  </si>
  <si>
    <t>Altruline Sertralina 50 mg 60 Comprimidos Recubierto</t>
  </si>
  <si>
    <t>Altruline Sertralina 50 mg 30 Comprimidos Recubierto</t>
  </si>
  <si>
    <t>Altruline Sertralina 100 mg 30 Comprimidos Recubierto</t>
  </si>
  <si>
    <t>ACIFIN Antiácido Magaldrato 480 mg Simeticona 100 mg 10 Comprimidos Masticables</t>
  </si>
  <si>
    <t>Antiax Antiácido con Magaldrato 480 gm 6 Comprimidos Masticables</t>
  </si>
  <si>
    <t>Antiax Magaldrate 480 mg 24 Comprimidos</t>
  </si>
  <si>
    <t>Janumet XR 50/1000 Sitagliptina 50 mg 56 Comprimidos</t>
  </si>
  <si>
    <t>Januvia Sitagliptina 100 mg 28 Comprimidos Recubierto</t>
  </si>
  <si>
    <t>Fosfosoda Jengibre Limón Bifosfato Na 18 Solución Oral 45 mL</t>
  </si>
  <si>
    <t>Bentley Classic Gel Lubricante Intimo 50 gr</t>
  </si>
  <si>
    <t>Bentley Frutilla Gel Lubricante Intimo 50 gr</t>
  </si>
  <si>
    <t>Fisiolimp Cloruro de Sodio 0,9% Solución Nasal 50 mL</t>
  </si>
  <si>
    <t>Trelibec Forte Sulfametoxazol 160 mg 10 Comprimidos</t>
  </si>
  <si>
    <t>Bacterol Sulfametoxazol 40 mg/5mL Suspensión 100 Ml</t>
  </si>
  <si>
    <t>Co-Trimoxazol Sulfametoxazol 80 mg 20 Comprimidos</t>
  </si>
  <si>
    <t>Co-Trimoxazol Forte Sulfametoxazol 160 mg 10 Comprimidos</t>
  </si>
  <si>
    <t>Septrin Forte Sulfametoxazol 160 mg 14 Comprimidos</t>
  </si>
  <si>
    <t>Co-Trimoxazol Sulfametoxazol 40 mg/5mL Jarabe 100 mL</t>
  </si>
  <si>
    <t>Bacterol Forte Sulfametoxazol 80 mg/5mL Suspensión 100 mL</t>
  </si>
  <si>
    <t>Sulfato Sulfato Ferroso 200 mg 20 Comprimidos</t>
  </si>
  <si>
    <t>Ferrigot Sulfato Ferroso 25 mg Gotas 30 mL</t>
  </si>
  <si>
    <t>Sulfato Ferroso 125 mg/mL Solución Oral 30 mL</t>
  </si>
  <si>
    <t>Dutamsuvitae Dutasterida 0,5 mg Tamsulosina 0,4 mg 30 Cápsulas</t>
  </si>
  <si>
    <t>Sulix Tamsulosina 0,4 mg 30 Cápsulas Liberación Prolongada</t>
  </si>
  <si>
    <t>Tamakem XR Tamsulosina 0,4 mg 30 Cápsulas</t>
  </si>
  <si>
    <t>Gotely Tamsulosina 0,4 mg 30 Cápsulas de Liberación Prolongada</t>
  </si>
  <si>
    <t>Combodart 0,5/0,4 Dutasteride 0,5 mg Tamsulosina 0,4 mg 30 Cápsulas Blandas</t>
  </si>
  <si>
    <t>Sulix Tamsulosina 0,4 mg 60 Cápsulas Liberacion Prolongada</t>
  </si>
  <si>
    <t>Prostalic Tamsulosina 0,4 mg 30 Comprimidos Recubiertos</t>
  </si>
  <si>
    <t>Omnic Ocas Tamsulosina 0,4 mg 50 Comprimidos Liberacion Prolongada</t>
  </si>
  <si>
    <t>Gotely Duo Dutasterida 0,5 mg 30 Cápsulas Liberación Sostenida</t>
  </si>
  <si>
    <t>Duodart 0,5/0,4 Dutasteride 0,5 mg Tamsulosina 0,4 mg 30 Cápsulas de Liberacion Sostenida</t>
  </si>
  <si>
    <t>Omnic Ocas Tamsulosina 0,4 mg 30 Comprimidos</t>
  </si>
  <si>
    <t>Prostall Tamsulosina 0,4 mg 30 Comprimidos</t>
  </si>
  <si>
    <t>Duodart 0,5/0,4 Dutasteride 0,5 mg Tamsulosina 0,4 mg 90 Cápsulas de Liberacion Sostenida</t>
  </si>
  <si>
    <t>Prosina Tamsulosina 0,4 mg 30 Cápsulas Liberación Prolongada</t>
  </si>
  <si>
    <t>Palexis Retard Tapentadol 100 mg 10 Comprimidos</t>
  </si>
  <si>
    <t>Palexis Retard Tapentadol 50 mg 10 Comprimidos</t>
  </si>
  <si>
    <t>Palexis Tapentadol 50 mg 10 Comprimidos</t>
  </si>
  <si>
    <t>Mucivil Terbinafina 1% Solución Tópica 15 mL</t>
  </si>
  <si>
    <t>Mucivil Terbinafina 250 mg 30 Comprimidos</t>
  </si>
  <si>
    <t>Micoset Terbinafina 250 mg 28 Comprimidos</t>
  </si>
  <si>
    <t>Finex Terbinafina 250 mg 28 Comprimidos</t>
  </si>
  <si>
    <t>Donter Terbinafina 1% Crema Dermica 15 gr</t>
  </si>
  <si>
    <t>Micoset Terbinafina 1% Crema Dérmica 15 gr</t>
  </si>
  <si>
    <t>Dicil Terbinafina 1% Crema Tópica 15 gr</t>
  </si>
  <si>
    <t>Mucivil Spray Terbinafina 1% Solución Tópica 20 mL</t>
  </si>
  <si>
    <t>Dicil Spray Terbinafina 1% Solución Tópica 30 mL</t>
  </si>
  <si>
    <t>Finex Terbinafina 1% Crema Dérmica 15 gr</t>
  </si>
  <si>
    <t>Tramadol Clorhidrato 50 mg 10 Cápsulas</t>
  </si>
  <si>
    <t>Tramal Tramadol Clorhidrato 100 mg/ml Gotas 10 mL</t>
  </si>
  <si>
    <t>Naxodol Tramadol Clorhidrato 100 mg Gotas 10 mL</t>
  </si>
  <si>
    <t>Zodol Tramadol Clorhidrato 50 mg Gotas 20 mL</t>
  </si>
  <si>
    <t>Tram-One Tramadol Clorhidrato 150 mg 10 Cápsulas</t>
  </si>
  <si>
    <t>Tramal Long Tramadol Clorhidrato 150 mg 10 Comprimidos</t>
  </si>
  <si>
    <t>Tram-One Tramadol Clorhidrato 100 mg 10 Cápsulas</t>
  </si>
  <si>
    <t>Tramadol Clorhidrato 100 mg/ml Solución Oral 10 mL</t>
  </si>
  <si>
    <t>Tramal Long Tramadol Clorhidrato 200 mg 10 Comprimidos</t>
  </si>
  <si>
    <t>Tram-One Tramadol Clorhidrato 200 mg 10 Cápsulas</t>
  </si>
  <si>
    <t>Tramal Long Tramadol Clorhidrato 50 mg 20 Comprimidos</t>
  </si>
  <si>
    <t>Tramal Long Tramadol Clorhidrato 50 mg 10 Comprimidos</t>
  </si>
  <si>
    <t>Heel Traumeel S Arnica 15 mg 50 Comprimidos</t>
  </si>
  <si>
    <t>Heel Traumeel Arnica 5 5 Ampollas</t>
  </si>
  <si>
    <t>Traumeel S Arnica Pomada 50 gr</t>
  </si>
  <si>
    <t>Heel Traumeel Arnica 5 Gotas 30 mL</t>
  </si>
  <si>
    <t>Tronsalan Trazodona 100 mg 20 Comprimidos Recubierto</t>
  </si>
  <si>
    <t>Trittico AC Trazodona 150 mg 20 Comprimidos</t>
  </si>
  <si>
    <t>Trittico Trazodona 25 mg 20 Cápsulas</t>
  </si>
  <si>
    <t>Trittico Trazodona 100 mg 20 Comprimidos</t>
  </si>
  <si>
    <t>Dolpic Trimebutina Maleato 200 mg 10 Comprimidos</t>
  </si>
  <si>
    <t>Dolpic Trimebutino 200 mg 30 Comprimidos</t>
  </si>
  <si>
    <t>Dolpic Trimebutino 200 mg 50 Comprimidos</t>
  </si>
  <si>
    <t>Trimebutino 100 mg 20 Comprimidos</t>
  </si>
  <si>
    <t>Trim Trimebutino 300 mg 10 Comprimidos Liberación Prolongada</t>
  </si>
  <si>
    <t>Trim Trimebutino 300 mg 30 Comprimidos Liberación Prolongada</t>
  </si>
  <si>
    <t>Vaselina Liquida 125 mL</t>
  </si>
  <si>
    <t>Vaselina Liquida 250 mL</t>
  </si>
  <si>
    <t>Laxonarol Vaselina Liquida 1100 mg 25 Cápsulas Blandas</t>
  </si>
  <si>
    <t>Vaselina Liquida Medicinal 200 mL</t>
  </si>
  <si>
    <t>Vitamina D3 800 UI / 4 Gotas 10 mL</t>
  </si>
  <si>
    <t>Vitde Gotas Vitamina D3 800 UI / 4 gts Gotas 10 mL</t>
  </si>
  <si>
    <t>Bonavid Colecalciferol 300.000 UI Solución Oral para Gotas 2 mL</t>
  </si>
  <si>
    <t>Dvida D3 Vitamina D3 200 UI/GT Gotas 10 mL</t>
  </si>
  <si>
    <t>Sucedal Zolpidem Hemitartrato 10 mg 30 Comprimidos Recubierto</t>
  </si>
  <si>
    <t>Somno Zolpidem 5 mg 30 Comprimidos</t>
  </si>
  <si>
    <t>Somno Zolpidem 10 mg 30 Comprimidos Recubierto</t>
  </si>
  <si>
    <t>Somnil Zolpidem 10 mg 30 Comprimidos</t>
  </si>
  <si>
    <t>Somnipax Zolpidem 10 mg 30 Comprimidos</t>
  </si>
  <si>
    <t>Zaviana FS Zolpidem 6,25 mg 30 Comprimidos</t>
  </si>
  <si>
    <t>Somno XR Zolpidem 12,5 mg 30 Comprimidos Liberación Prolongada</t>
  </si>
  <si>
    <t>Somit CR Zolpidem 12,5 mg 30 Comprimidos</t>
  </si>
  <si>
    <t>Sucedal LP Zolpidem 12,5 mg 30 Comprimidos Recubiertos</t>
  </si>
  <si>
    <t>Zaviana Zolpidem 12,5 mg 30 Comprimidos Recubiertos</t>
  </si>
  <si>
    <t>Zonix Zopiclona 7,5 mg 30 Comprimidos Recubiertos</t>
  </si>
  <si>
    <t>Losopil Zopiclona 7,5 mg 30 Comprimidos</t>
  </si>
  <si>
    <t>Zometic Zopiclona 7,5 mg 30 Comprimidos Recubiertos</t>
  </si>
  <si>
    <t>Zopiclona 7,5 mg 30 Comprimidos Recubiertos</t>
  </si>
  <si>
    <t>Zoperil Zopiclona 7,5 mg 30 Comprimidos Recubiertos</t>
  </si>
  <si>
    <t>$990
Oferta Club
Precio reducido de
$1.190 (Normal)
(Oferta)</t>
  </si>
  <si>
    <t>$7.431
Oferta Club
$7.490 (Oferta)
Precio reducido de
$7.990 (Normal)
(Oferta)</t>
  </si>
  <si>
    <t>$990
Oferta Club
Precio reducido de
$1.880 (Normal)
(Oferta)</t>
  </si>
  <si>
    <t>$2.130
Oferta Club
Precio reducido de
$2.290 (Normal)
(Oferta)</t>
  </si>
  <si>
    <t>$549
Oferta Club
Precio reducido de
$590 (Normal)
(Oferta)</t>
  </si>
  <si>
    <t>$1.990
Oferta Club
Precio reducido de
$2.690 (Normal)
(Oferta)</t>
  </si>
  <si>
    <t>$2.590
Oferta Club
Precio reducido de
$3.940 (Normal)
(Oferta)</t>
  </si>
  <si>
    <t>$1.272
Oferta Club
$1.490 (Oferta)
Precio reducido de
$1.590 (Normal)
(Oferta)</t>
  </si>
  <si>
    <t>$1.690
Oferta Club
Precio reducido de
$2.290 (Normal)
(Oferta)</t>
  </si>
  <si>
    <t>$712
Oferta Club
Precio reducido de
$890 (Normal)
(Oferta)</t>
  </si>
  <si>
    <t>$1.743
Oferta Club
Precio reducido de
$2.490 (Normal)
(Oferta)</t>
  </si>
  <si>
    <t>$8.472
Oferta Club
$8.490 (Oferta)
Precio reducido de
$10.590 (Normal)
(Oferta)</t>
  </si>
  <si>
    <t>$1.990
Oferta Club
$2.490 (Oferta)
Precio reducido de
$3.190 (Normal)
(Oferta)</t>
  </si>
  <si>
    <t>$6.390
Oferta Club
Precio reducido de
$7.990 (Normal)
(Oferta)</t>
  </si>
  <si>
    <t>$13.312
Oferta Club
Precio reducido de
$16.640 (Normal)
(Oferta)</t>
  </si>
  <si>
    <t>$9.592
Oferta Club
Precio reducido de
$11.990 (Normal)
(Oferta)</t>
  </si>
  <si>
    <t>$2.990
Oferta Club
Precio reducido de
$3.790 (Normal)
(Oferta)</t>
  </si>
  <si>
    <t>$5.243
Oferta Club
Precio reducido de
$7.490 (Normal)
(Oferta)</t>
  </si>
  <si>
    <t>$7.032
Oferta Club
Precio reducido de
$8.790 (Normal)
(Oferta)</t>
  </si>
  <si>
    <t>$3.992
Oferta Club
Precio reducido de
$4.990 (Normal)
(Oferta)</t>
  </si>
  <si>
    <t>$10.931
Oferta Club
Precio reducido de
$12.860 (Normal)
(Oferta)</t>
  </si>
  <si>
    <t>$5.943
Oferta Club
Precio reducido de
$6.390 (Normal)
(Oferta)</t>
  </si>
  <si>
    <t>$22.376
Oferta Club
Precio reducido de
$24.060 (Normal)
(Oferta)</t>
  </si>
  <si>
    <t>$865
Oferta Club
Precio reducido de
$930 (Normal)
(Oferta)</t>
  </si>
  <si>
    <t>Precio reducido de
$8.990
(Oferta)</t>
  </si>
  <si>
    <t>$8.779
Oferta Club
Precio reducido de
$9.440 (Normal)
(Oferta)</t>
  </si>
  <si>
    <t>$1.665
Oferta Club
Precio reducido de
$1.790 (Normal)
(Oferta)</t>
  </si>
  <si>
    <t>$2.552
Oferta Club
Precio reducido de
$3.190 (Normal)
(Oferta)</t>
  </si>
  <si>
    <t>$13.832
Oferta Club
Precio reducido de
$17.290 (Normal)
(Oferta)</t>
  </si>
  <si>
    <t>$3.490
Oferta Club
Precio reducido de
$5.590 (Normal)
(Oferta)</t>
  </si>
  <si>
    <t>$2.792
Oferta Club
Precio reducido de
$3.490 (Normal)
(Oferta)</t>
  </si>
  <si>
    <t>$6.312
Oferta Club
Precio reducido de
$7.890 (Normal)
(Oferta)</t>
  </si>
  <si>
    <t>$1.072
Oferta Club
Precio reducido de
$1.340 (Normal)
(Oferta)</t>
  </si>
  <si>
    <t>$3.032
Oferta Club
Precio reducido de
$3.790 (Normal)
(Oferta)</t>
  </si>
  <si>
    <t>$1.272
Oferta Club
Precio reducido de
$1.590 (Normal)
(Oferta)</t>
  </si>
  <si>
    <t>$17.088
Oferta Club
Precio reducido de
$21.360 (Normal)
(Oferta)</t>
  </si>
  <si>
    <t>$5.512
Oferta Club
Precio reducido de
$6.890 (Normal)
(Oferta)</t>
  </si>
  <si>
    <t>$6.552
Oferta Club
Precio reducido de
$8.190 (Normal)
(Oferta)</t>
  </si>
  <si>
    <t>$1.992
Oferta Club
Precio reducido de
$2.490 (Normal)
(Oferta)</t>
  </si>
  <si>
    <t>$19.352
Oferta Club
Precio reducido de
$24.190 (Normal)
(Oferta)</t>
  </si>
  <si>
    <t>$8.392
Oferta Club
Precio reducido de
$10.490 (Normal)
(Oferta)</t>
  </si>
  <si>
    <t>$7.992
Oferta Club
Precio reducido de
$9.990 (Normal)
(Oferta)</t>
  </si>
  <si>
    <t>$5.832
Oferta Club
Precio reducido de
$7.290 (Normal)
(Oferta)</t>
  </si>
  <si>
    <t>$2.232
Oferta Club
Precio reducido de
$2.790 (Normal)
(Oferta)</t>
  </si>
  <si>
    <t>$3.790
Oferta Club
Precio reducido de
$6.590 (Normal)
(Oferta)</t>
  </si>
  <si>
    <t>$2.392
Oferta Club
Precio reducido de
$2.990 (Normal)
(Oferta)</t>
  </si>
  <si>
    <t>$1.112
Oferta Club
Precio reducido de
$1.390 (Normal)
(Oferta)</t>
  </si>
  <si>
    <t>$10.384
Oferta Club
Precio reducido de
$12.980 (Normal)
(Oferta)</t>
  </si>
  <si>
    <t>$3.832
Oferta Club
Precio reducido de
$4.790 (Normal)
(Oferta)</t>
  </si>
  <si>
    <t>$10.792
Oferta Club
Precio reducido de
$13.490 (Normal)
(Oferta)</t>
  </si>
  <si>
    <t>$3.672
Oferta Club
Precio reducido de
$4.590 (Normal)
(Oferta)</t>
  </si>
  <si>
    <t>$7.272
Oferta Club
Precio reducido de
$9.090 (Normal)
(Oferta)</t>
  </si>
  <si>
    <t>$2.632
Oferta Club
Precio reducido de
$3.290 (Normal)
(Oferta)</t>
  </si>
  <si>
    <t>$4.455
Oferta Club
Precio reducido de
$4.790 (Normal)
(Oferta)</t>
  </si>
  <si>
    <t>$4.176
Oferta Club
Precio reducido de
$4.490 (Normal)
(Oferta)</t>
  </si>
  <si>
    <t>$8.547
Oferta Club
Precio reducido de
$9.190 (Normal)
(Oferta)</t>
  </si>
  <si>
    <t>$2.688
Oferta Club
Precio reducido de
$2.890 (Normal)
(Oferta)</t>
  </si>
  <si>
    <t>$6.780
Oferta Club
Precio reducido de
$7.290 (Normal)
(Oferta)</t>
  </si>
  <si>
    <t>$51.606
Oferta Club
Precio reducido de
$55.490 (Normal)
(Oferta)</t>
  </si>
  <si>
    <t>$11.244
Oferta Club
Precio reducido de
$12.090 (Normal)
(Oferta)</t>
  </si>
  <si>
    <t>$20.823
Oferta Club
Precio reducido de
$22.390 (Normal)
(Oferta)</t>
  </si>
  <si>
    <t>$8.454
Oferta Club
Precio reducido de
$9.090 (Normal)
(Oferta)</t>
  </si>
  <si>
    <t>$5.106
Oferta Club
Precio reducido de
$5.490 (Normal)
(Oferta)</t>
  </si>
  <si>
    <t>$1.293
Oferta Club
Precio reducido de
$1.390 (Normal)
(Oferta)</t>
  </si>
  <si>
    <t>$30.774
Oferta Club
Precio reducido de
$33.090 (Normal)
(Oferta)</t>
  </si>
  <si>
    <t>$32.968
Oferta Club
Precio reducido de
$35.450 (Normal)
(Oferta)</t>
  </si>
  <si>
    <t>$2.037
Oferta Club
Precio reducido de
$2.190 (Normal)
(Oferta)</t>
  </si>
  <si>
    <t>$7.663
Oferta Club
Precio reducido de
$8.240 (Normal)
(Oferta)</t>
  </si>
  <si>
    <t>$24.450
Oferta Club
Precio reducido de
$26.290 (Normal)
(Oferta)</t>
  </si>
  <si>
    <t>$28.309
Oferta Club
Precio reducido de
$30.440 (Normal)
(Oferta)</t>
  </si>
  <si>
    <t>$1.162
Oferta Club
Precio reducido de
$1.250 (Normal)
(Oferta)</t>
  </si>
  <si>
    <t>$2.190 (Oferta)
Precio reducido de
$2.990 (Normal)
(Oferta)</t>
  </si>
  <si>
    <t>$2.316
Oferta Club
Precio reducido de
$2.490 (Normal)
(Oferta)</t>
  </si>
  <si>
    <t>$5.571
Oferta Club
Precio reducido de
$5.990 (Normal)
(Oferta)</t>
  </si>
  <si>
    <t>$12.571
Oferta Club
Precio reducido de
$14.790 (Normal)
(Oferta)</t>
  </si>
  <si>
    <t>$3.153
Oferta Club
Precio reducido de
$3.390 (Normal)
(Oferta)</t>
  </si>
  <si>
    <t>$21.753
Oferta Club
Precio reducido de
$23.390 (Normal)
(Oferta)</t>
  </si>
  <si>
    <t>$63.045
Oferta Club
Precio reducido de
$67.790 (Normal)
(Oferta)</t>
  </si>
  <si>
    <t>$2.781
Oferta Club
Precio reducido de
$2.990 (Normal)
(Oferta)</t>
  </si>
  <si>
    <t>$20.451
Oferta Club
Precio reducido de
$21.990 (Normal)
(Oferta)</t>
  </si>
  <si>
    <t>$3.711
Oferta Club
Precio reducido de
$3.990 (Normal)
(Oferta)</t>
  </si>
  <si>
    <t>$7.896
Oferta Club
Precio reducido de
$8.490 (Normal)
(Oferta)</t>
  </si>
  <si>
    <t>$1.533
Oferta Club
Precio reducido de
$2.190 (Normal)
(Oferta)</t>
  </si>
  <si>
    <t>$1.624
Oferta Club
Precio reducido de
$2.320 (Normal)
(Oferta)</t>
  </si>
  <si>
    <t>$9.663
Oferta Club
Precio reducido de
$10.390 (Normal)
(Oferta)</t>
  </si>
  <si>
    <t>$11.928
Oferta Club
Precio reducido de
$17.040 (Normal)
(Oferta)</t>
  </si>
  <si>
    <t>$7.903
Oferta Club
$9.390 (Oferta)
Precio reducido de
$11.290 (Normal)
(Oferta)</t>
  </si>
  <si>
    <t>$12.639
Oferta Club
Precio reducido de
$13.590 (Normal)
(Oferta)</t>
  </si>
  <si>
    <t>$13.846
Oferta Club
Precio reducido de
$16.290 (Normal)
(Oferta)</t>
  </si>
  <si>
    <t>$14.858
Oferta Club
Precio reducido de
$17.480 (Normal)
(Oferta)</t>
  </si>
  <si>
    <t>$3.816
Oferta Club
Precio reducido de
$4.490 (Normal)
(Oferta)</t>
  </si>
  <si>
    <t>$10.106
Oferta Club
Precio reducido de
$11.890 (Normal)
(Oferta)</t>
  </si>
  <si>
    <t>$9.341
Oferta Club
Precio reducido de
$10.990 (Normal)
(Oferta)</t>
  </si>
  <si>
    <t>$4.548
Oferta Club
Precio reducido de
$4.890 (Normal)
(Oferta)</t>
  </si>
  <si>
    <t>$21.083
Oferta Club
Precio reducido de
$22.670 (Normal)
(Oferta)</t>
  </si>
  <si>
    <t>$6.873
Oferta Club
Precio reducido de
$7.390 (Normal)
(Oferta)</t>
  </si>
  <si>
    <t>$9.746
Oferta Club
Precio reducido de
$10.480 (Normal)
(Oferta)</t>
  </si>
  <si>
    <t>$60.878
Oferta Club
Precio reducido de
$65.460 (Normal)
(Oferta)</t>
  </si>
  <si>
    <t>$26.031
Oferta Club
Precio reducido de
$27.990 (Normal)
(Oferta)</t>
  </si>
  <si>
    <t>$19.893
Oferta Club
Precio reducido de
$21.390 (Normal)
(Oferta)</t>
  </si>
  <si>
    <t>$19.428
Oferta Club
Precio reducido de
$20.890 (Normal)
(Oferta)</t>
  </si>
  <si>
    <t>$6.512
Oferta Club
Precio reducido de
$8.140 (Normal)
(Oferta)</t>
  </si>
  <si>
    <t>$17.661
Oferta Club
Precio reducido de
$18.990 (Normal)
(Oferta)</t>
  </si>
  <si>
    <t>$40.966
Oferta Club
Precio reducido de
$44.050 (Normal)
(Oferta)</t>
  </si>
  <si>
    <t>$19.762
Oferta Club
Precio reducido de
$21.250 (Normal)
(Oferta)</t>
  </si>
  <si>
    <t>$17.447
Oferta Club
Precio reducido de
$18.760 (Normal)
(Oferta)</t>
  </si>
  <si>
    <t>$13.271
Oferta Club
Precio reducido de
$14.270 (Normal)
(Oferta)</t>
  </si>
  <si>
    <t>$33.564
Oferta Club
Precio reducido de
$36.090 (Normal)
(Oferta)</t>
  </si>
  <si>
    <t>$55.392
Oferta Club
Precio reducido de
$69.240 (Normal)
(Oferta)</t>
  </si>
  <si>
    <t>$9.752
Oferta Club
Precio reducido de
$12.190 (Normal)
(Oferta)</t>
  </si>
  <si>
    <t>$5.757
Oferta Club
Precio reducido de
$6.190 (Normal)
(Oferta)</t>
  </si>
  <si>
    <t>$24.264
Oferta Club
Precio reducido de
$26.090 (Normal)
(Oferta)</t>
  </si>
  <si>
    <t>$9.291
Oferta Club
Precio reducido de
$9.990 (Normal)
(Oferta)</t>
  </si>
  <si>
    <t>$39.609
Oferta Club
Precio reducido de
$42.590 (Normal)
(Oferta)</t>
  </si>
  <si>
    <t>$19.707
Oferta Club
Precio reducido de
$21.190 (Normal)
(Oferta)</t>
  </si>
  <si>
    <t>$7.012
Oferta Club
Precio reducido de
$7.540 (Normal)
(Oferta)</t>
  </si>
  <si>
    <t>$62.208
Oferta Club
Precio reducido de
$66.890 (Normal)
(Oferta)</t>
  </si>
  <si>
    <t>$1.386
Oferta Club
Precio reducido de
$1.490 (Normal)
(Oferta)</t>
  </si>
  <si>
    <t>$2.176
Oferta Club
Precio reducido de
$2.340 (Normal)
(Oferta)</t>
  </si>
  <si>
    <t>$1.200
Oferta Club
Precio reducido de
$1.290 (Normal)
(Oferta)</t>
  </si>
  <si>
    <t>$16.917
Oferta Club
Precio reducido de
$18.190 (Normal)
(Oferta)</t>
  </si>
  <si>
    <t>$15.336
Oferta Club
Precio reducido de
$16.490 (Normal)
(Oferta)</t>
  </si>
  <si>
    <t>$2.286
Oferta Club
Precio reducido de
$2.690 (Normal)
(Oferta)</t>
  </si>
  <si>
    <t>$3.690
Oferta Club
Precio reducido de
$6.990 (Normal)
(Oferta)</t>
  </si>
  <si>
    <t>$3.690
Oferta Club
Precio reducido de
$5.090 (Normal)
(Oferta)</t>
  </si>
  <si>
    <t>$2.190
Oferta Club
Precio reducido de
$2.740 (Normal)
(Oferta)</t>
  </si>
  <si>
    <t>$2.409
Oferta Club
$2.490 (Oferta)
Precio reducido de
$2.590 (Normal)
(Oferta)</t>
  </si>
  <si>
    <t>$8.268
Oferta Club
Precio reducido de
$8.890 (Normal)
(Oferta)</t>
  </si>
  <si>
    <t>$1.572
Oferta Club
Precio reducido de
$1.690 (Normal)
(Oferta)</t>
  </si>
  <si>
    <t>$6.129
Oferta Club
Precio reducido de
$6.590 (Normal)
(Oferta)</t>
  </si>
  <si>
    <t>$11.151
Oferta Club
Precio reducido de
$11.990 (Normal)
(Oferta)</t>
  </si>
  <si>
    <t>$2.490
Oferta Club
Precio reducido de
$3.190 (Normal)
(Oferta)</t>
  </si>
  <si>
    <t>$18.870
Oferta Club
Precio reducido de
$20.290 (Normal)
(Oferta)</t>
  </si>
  <si>
    <t>$1.107
Oferta Club
Precio reducido de
$1.190 (Normal)
(Oferta)</t>
  </si>
  <si>
    <t>$15.990
Oferta Club
Precio reducido de
$19.990 (Normal)
(Oferta)</t>
  </si>
  <si>
    <t>$14.490
Oferta Club
Precio reducido de
$19.990 (Normal)
(Oferta)</t>
  </si>
  <si>
    <t>$4.873
Oferta Club
Precio reducido de
$5.240 (Normal)
(Oferta)</t>
  </si>
  <si>
    <t>Precio reducido de
$2.590
(Oferta)</t>
  </si>
  <si>
    <t>$12.518
Oferta Club
Precio reducido de
$13.460 (Normal)
(Oferta)</t>
  </si>
  <si>
    <t>$2.409
Oferta Club
Precio reducido de
$2.590 (Normal)
(Oferta)</t>
  </si>
  <si>
    <t>$5.245
Oferta Club
Precio reducido de
$5.640 (Normal)
(Oferta)</t>
  </si>
  <si>
    <t>Precio reducido de
$26.490
(Oferta)</t>
  </si>
  <si>
    <t>$34.308
Oferta Club
Precio reducido de
$36.890 (Normal)
(Oferta)</t>
  </si>
  <si>
    <t>$27.974
Oferta Club
Precio reducido de
$30.080 (Normal)
(Oferta)</t>
  </si>
  <si>
    <t>$28.449
Oferta Club
Precio reducido de
$30.590 (Normal)
(Oferta)</t>
  </si>
  <si>
    <t>$42.017
Oferta Club
Precio reducido de
$45.180 (Normal)
(Oferta)</t>
  </si>
  <si>
    <t>$36.512
Oferta Club
Precio reducido de
$39.260 (Normal)
(Oferta)</t>
  </si>
  <si>
    <t>$37.749
Oferta Club
Precio reducido de
$40.590 (Normal)
(Oferta)</t>
  </si>
  <si>
    <t>$48.909
Oferta Club
Precio reducido de
$52.590 (Normal)
(Oferta)</t>
  </si>
  <si>
    <t>Precio reducido de
$28.450
(Oferta)</t>
  </si>
  <si>
    <t>$31.592
Oferta Club
Precio reducido de
$39.490 (Normal)
(Oferta)</t>
  </si>
  <si>
    <t>$50.752
Oferta Club
Precio reducido de
$63.440 (Normal)
(Oferta)</t>
  </si>
  <si>
    <t>$58.200
Oferta Club
Precio reducido de
$72.750 (Normal)
(Oferta)</t>
  </si>
  <si>
    <t>$39.051
Oferta Club
Precio reducido de
$41.990 (Normal)
(Oferta)</t>
  </si>
  <si>
    <t>$65.444
Oferta Club
Precio reducido de
$70.370 (Normal)
(Oferta)</t>
  </si>
  <si>
    <t>$60.999
Oferta Club
Precio reducido de
$65.590 (Normal)
(Oferta)</t>
  </si>
  <si>
    <t>$42.492
Oferta Club
Precio reducido de
$45.690 (Normal)
(Oferta)</t>
  </si>
  <si>
    <t>$63.510
Oferta Club
Precio reducido de
$68.290 (Normal)
(Oferta)</t>
  </si>
  <si>
    <t>$21.592
Oferta Club
Precio reducido de
$26.990 (Normal)
(Oferta)</t>
  </si>
  <si>
    <t>$23.192
Oferta Club
Precio reducido de
$28.990 (Normal)
(Oferta)</t>
  </si>
  <si>
    <t>$31.816
Oferta Club
Precio reducido de
$39.770 (Normal)
(Oferta)</t>
  </si>
  <si>
    <t>$14.112
Oferta Club
Precio reducido de
$17.640 (Normal)
(Oferta)</t>
  </si>
  <si>
    <t>$44.272
Oferta Club
Precio reducido de
$55.340 (Normal)
(Oferta)</t>
  </si>
  <si>
    <t>$21.192
Oferta Club
Precio reducido de
$26.490 (Normal)
(Oferta)</t>
  </si>
  <si>
    <t>$24.392
Oferta Club
Precio reducido de
$30.490 (Normal)
(Oferta)</t>
  </si>
  <si>
    <t>$12.472
Oferta Club
Precio reducido de
$15.590 (Normal)
(Oferta)</t>
  </si>
  <si>
    <t>$23.613
Oferta Club
Precio reducido de
$25.390 (Normal)
(Oferta)</t>
  </si>
  <si>
    <t>$22.840
Oferta Club
Precio reducido de
$28.550 (Normal)
(Oferta)</t>
  </si>
  <si>
    <t>Precio reducido de
$15.290
(Oferta)</t>
  </si>
  <si>
    <t>Precio reducido de
$16.290
(Oferta)</t>
  </si>
  <si>
    <t>$13.490
Oferta Club
Precio reducido de
$17.990 (Normal)
(Oferta)</t>
  </si>
  <si>
    <t>$17.712
Oferta Club
$19.990 (Oferta)
Precio reducido de
$22.140 (Normal)
(Oferta)</t>
  </si>
  <si>
    <t>$11.992
Oferta Club
$14.090 (Oferta)
Precio reducido de
$14.990 (Normal)
(Oferta)</t>
  </si>
  <si>
    <t>$13.592
Oferta Club
$16.890 (Oferta)
Precio reducido de
$16.990 (Normal)
(Oferta)</t>
  </si>
  <si>
    <t>$15.192
Oferta Club
$16.490 (Oferta)
Precio reducido de
$18.990 (Normal)
(Oferta)</t>
  </si>
  <si>
    <t>$7.245
Oferta Club
Precio reducido de
$7.790 (Normal)
(Oferta)</t>
  </si>
  <si>
    <t>Precio reducido de
$12.990
(Oferta)</t>
  </si>
  <si>
    <t>$22.552
Oferta Club
Precio reducido de
$24.250 (Normal)
(Oferta)</t>
  </si>
  <si>
    <t>$10.712
Oferta Club
Precio reducido de
$13.390 (Normal)
(Oferta)</t>
  </si>
  <si>
    <t>$18.952
Oferta Club
Precio reducido de
$23.690 (Normal)
(Oferta)</t>
  </si>
  <si>
    <t>$11.112
Oferta Club
Precio reducido de
$13.890 (Normal)
(Oferta)</t>
  </si>
  <si>
    <t>$23.992
Oferta Club
Precio reducido de
$29.990 (Normal)
(Oferta)</t>
  </si>
  <si>
    <t>$15.192
Oferta Club
Precio reducido de
$18.990 (Normal)
(Oferta)</t>
  </si>
  <si>
    <t>$19.672
Oferta Club
Precio reducido de
$24.590 (Normal)
(Oferta)</t>
  </si>
  <si>
    <t>$19.992
Oferta Club
Precio reducido de
$24.990 (Normal)
(Oferta)</t>
  </si>
  <si>
    <t>$13.941
Oferta Club
Precio reducido de
$14.990 (Normal)
(Oferta)</t>
  </si>
  <si>
    <t>$10.472
Oferta Club
Precio reducido de
$13.090 (Normal)
(Oferta)</t>
  </si>
  <si>
    <t>$20.792
Oferta Club
Precio reducido de
$25.990 (Normal)
(Oferta)</t>
  </si>
  <si>
    <t>$10.152
Oferta Club
Precio reducido de
$12.690 (Normal)
(Oferta)</t>
  </si>
  <si>
    <t>$13.592
Oferta Club
Precio reducido de
$16.990 (Normal)
(Oferta)</t>
  </si>
  <si>
    <t>$11.594
Oferta Club
Precio reducido de
$13.640 (Normal)
(Oferta)</t>
  </si>
  <si>
    <t>$17.010
Oferta Club
Precio reducido de
$18.290 (Normal)
(Oferta)</t>
  </si>
  <si>
    <t>$20.637
Oferta Club
Precio reducido de
$22.190 (Normal)
(Oferta)</t>
  </si>
  <si>
    <t>$1.014
Oferta Club
Precio reducido de
$1.090 (Normal)
(Oferta)</t>
  </si>
  <si>
    <t>$8.175
Oferta Club
Precio reducido de
$8.790 (Normal)
(Oferta)</t>
  </si>
  <si>
    <t>Precio reducido de
$3.990
(Oferta)</t>
  </si>
  <si>
    <t>$9.756
Oferta Club
Precio reducido de
$10.490 (Normal)
(Oferta)</t>
  </si>
  <si>
    <t>$10.937
Oferta Club
Precio reducido de
$11.760 (Normal)
(Oferta)</t>
  </si>
  <si>
    <t>$18.126
Oferta Club
Precio reducido de
$19.490 (Normal)
(Oferta)</t>
  </si>
  <si>
    <t>$12.928
Oferta Club
Precio reducido de
$16.160 (Normal)
(Oferta)</t>
  </si>
  <si>
    <t>$12.512
Oferta Club
Precio reducido de
$15.640 (Normal)
(Oferta)</t>
  </si>
  <si>
    <t>$13.272
Oferta Club
Precio reducido de
$16.590 (Normal)
(Oferta)</t>
  </si>
  <si>
    <t>$14.552
Oferta Club
Precio reducido de
$18.190 (Normal)
(Oferta)</t>
  </si>
  <si>
    <t>$33.592
Oferta Club
Precio reducido de
$41.990 (Normal)
(Oferta)</t>
  </si>
  <si>
    <t>$12.392
Oferta Club
Precio reducido de
$15.490 (Normal)
(Oferta)</t>
  </si>
  <si>
    <t>$11.192
Oferta Club
Precio reducido de
$13.990 (Normal)
(Oferta)</t>
  </si>
  <si>
    <t>$1.592
Oferta Club
Precio reducido de
$1.990 (Normal)
(Oferta)</t>
  </si>
  <si>
    <t>$26.593
Oferta Club
Precio reducido de
$37.990 (Normal)
(Oferta)</t>
  </si>
  <si>
    <t>$11.592
Oferta Club
Precio reducido de
$14.490 (Normal)
(Oferta)</t>
  </si>
  <si>
    <t>$13.992
Oferta Club
Precio reducido de
$17.490 (Normal)
(Oferta)</t>
  </si>
  <si>
    <t>$15.522
Oferta Club
Precio reducido de
$16.690 (Normal)
(Oferta)</t>
  </si>
  <si>
    <t>$13.512
Oferta Club
Precio reducido de
$16.890 (Normal)
(Oferta)</t>
  </si>
  <si>
    <t>$9.112
Oferta Club
Precio reducido de
$11.390 (Normal)
(Oferta)</t>
  </si>
  <si>
    <t>$29.565
Oferta Club
Precio reducido de
$31.790 (Normal)
(Oferta)</t>
  </si>
  <si>
    <t>$1.479
Oferta Club
Precio reducido de
$1.590 (Normal)
(Oferta)</t>
  </si>
  <si>
    <t>$688
Oferta Club
Precio reducido de
$740 (Normal)
(Oferta)</t>
  </si>
  <si>
    <t>$7.664
Oferta Club
$8.143 (Oferta)
Precio reducido de
$9.580 (Normal)
(Oferta)</t>
  </si>
  <si>
    <t>$18.990
Oferta Club
Precio reducido de
$29.990 (Normal)
(Oferta)</t>
  </si>
  <si>
    <t>$12.990
Oferta Club
Precio reducido de
$20.090 (Normal)
(Oferta)</t>
  </si>
  <si>
    <t>$22.992
Oferta Club
$23.890 (Oferta)
Precio reducido de
$28.740 (Normal)
(Oferta)</t>
  </si>
  <si>
    <t>$14.074
Oferta Club
Precio reducido de
$21.990 (Normal)
(Oferta)</t>
  </si>
  <si>
    <t>$15.992
Oferta Club
Precio reducido de
$19.990 (Normal)
(Oferta)</t>
  </si>
  <si>
    <t>$22.392
Oferta Club
$27.490 (Oferta)
Precio reducido de
$27.990 (Normal)
(Oferta)</t>
  </si>
  <si>
    <t>$30.336
Oferta Club
Precio reducido de
$35.690 (Normal)
(Oferta)</t>
  </si>
  <si>
    <t>$26.171
Oferta Club
Precio reducido de
$30.790 (Normal)
(Oferta)</t>
  </si>
  <si>
    <t>$25.279
Oferta Club
Precio reducido de
$29.740 (Normal)
(Oferta)</t>
  </si>
  <si>
    <t>$2.827
Oferta Club
Precio reducido de
$3.040 (Normal)
(Oferta)</t>
  </si>
  <si>
    <t>$61.082
Oferta Club
Precio reducido de
$65.680 (Normal)
(Oferta)</t>
  </si>
  <si>
    <t>$63.417
Oferta Club
Precio reducido de
$68.190 (Normal)
(Oferta)</t>
  </si>
  <si>
    <t>$58.209
Oferta Club
Precio reducido de
$62.590 (Normal)
(Oferta)</t>
  </si>
  <si>
    <t>$38.592
Oferta Club
Precio reducido de
$48.240 (Normal)
(Oferta)</t>
  </si>
  <si>
    <t>$17.912
Oferta Club
Precio reducido de
$22.390 (Normal)
(Oferta)</t>
  </si>
  <si>
    <t>$76.552
Oferta Club
Precio reducido de
$95.690 (Normal)
(Oferta)</t>
  </si>
  <si>
    <t>$13.712
Oferta Club
$14.990 (Oferta)
Precio reducido de
$17.140 (Normal)
(Oferta)</t>
  </si>
  <si>
    <t>$13.569
Oferta Club
Precio reducido de
$14.590 (Normal)
(Oferta)</t>
  </si>
  <si>
    <t>$19.018
Oferta Club
Precio reducido de
$20.450 (Normal)
(Oferta)</t>
  </si>
  <si>
    <t>$15.801
Oferta Club
Precio reducido de
$16.990 (Normal)
(Oferta)</t>
  </si>
  <si>
    <t>$14.778
Oferta Club
Precio reducido de
$15.890 (Normal)
(Oferta)</t>
  </si>
  <si>
    <t>$19.521
Oferta Club
Precio reducido de
$20.990 (Normal)
(Oferta)</t>
  </si>
  <si>
    <t>$11.523
Oferta Club
Precio reducido de
$12.390 (Normal)
(Oferta)</t>
  </si>
  <si>
    <t>$14.872
Oferta Club
Precio reducido de
$18.590 (Normal)
(Oferta)</t>
  </si>
  <si>
    <t>$16.072
Oferta Club
Precio reducido de
$20.090 (Normal)
(Oferta)</t>
  </si>
  <si>
    <t>$5.385
Oferta Club
Precio reducido de
$5.790 (Normal)
(Oferta)</t>
  </si>
  <si>
    <t>$12.792
Oferta Club
$12.990 (Oferta)
Precio reducido de
$15.990 (Normal)
(Oferta)</t>
  </si>
  <si>
    <t>$14.990
Oferta Club
Precio reducido de
$18.990 (Normal)
(Oferta)</t>
  </si>
  <si>
    <t>$13.690
Oferta Club
Precio reducido de
$17.790 (Normal)
(Oferta)</t>
  </si>
  <si>
    <t>$15.490
Oferta Club
Precio reducido de
$19.990 (Normal)
(Oferta)</t>
  </si>
  <si>
    <t>$6.196
Oferta Club
Precio reducido de
$7.290 (Normal)
(Oferta)</t>
  </si>
  <si>
    <t>$20.730
Oferta Club
Precio reducido de
$22.290 (Normal)
(Oferta)</t>
  </si>
  <si>
    <t>$32.717
Oferta Club
Precio reducido de
$35.180 (Normal)
(Oferta)</t>
  </si>
  <si>
    <t>$15.987
Oferta Club
Precio reducido de
$17.190 (Normal)
(Oferta)</t>
  </si>
  <si>
    <t>$13.352
Oferta Club
Precio reducido de
$16.690 (Normal)
(Oferta)</t>
  </si>
  <si>
    <t>$15.904
Oferta Club
Precio reducido de
$19.880 (Normal)
(Oferta)</t>
  </si>
  <si>
    <t>$29.352
Oferta Club
Precio reducido de
$36.690 (Normal)
(Oferta)</t>
  </si>
  <si>
    <t>$15.496
Oferta Club
Precio reducido de
$19.370 (Normal)
(Oferta)</t>
  </si>
  <si>
    <t>$12.992
Oferta Club
Precio reducido de
$13.970 (Normal)
(Oferta)</t>
  </si>
  <si>
    <t>$21.432
Oferta Club
Precio reducido de
$26.790 (Normal)
(Oferta)</t>
  </si>
  <si>
    <t>$20.273
Oferta Club
Precio reducido de
$31.190 (Normal)
(Oferta)</t>
  </si>
  <si>
    <t>$10.192
Oferta Club
Precio reducido de
$12.740 (Normal)
(Oferta)</t>
  </si>
  <si>
    <t>$13.290
Oferta Club
Precio reducido de
$14.290 (Normal)
(Oferta)</t>
  </si>
  <si>
    <t>$26.217
Oferta Club
Precio reducido de
$28.190 (Normal)
(Oferta)</t>
  </si>
  <si>
    <t>$15.150
Oferta Club
Precio reducido de
$16.290 (Normal)
(Oferta)</t>
  </si>
  <si>
    <t>$13.011
Oferta Club
Precio reducido de
$13.990 (Normal)
(Oferta)</t>
  </si>
  <si>
    <t>$39.423
Oferta Club
Precio reducido de
$42.390 (Normal)
(Oferta)</t>
  </si>
  <si>
    <t>$14.472
Oferta Club
Precio reducido de$18.090 (Normal)</t>
  </si>
  <si>
    <t>$30.820
Oferta Club
Precio reducido de
$33.140 (Normal)
(Oferta)</t>
  </si>
  <si>
    <t>$34.990
Oferta Club
Precio reducido de
$52.490 (Normal)
(Oferta)</t>
  </si>
  <si>
    <t>$47.049
Oferta Club
Precio reducido de
$50.590 (Normal)
(Oferta)</t>
  </si>
  <si>
    <t>$19.541
Oferta Club
Precio reducido de
$22.990 (Normal)
(Oferta)</t>
  </si>
  <si>
    <t>$29.486
Oferta Club
Precio reducido de
$34.690 (Normal)
(Oferta)</t>
  </si>
  <si>
    <t>$26.961
Oferta Club
Precio reducido de
$28.990 (Normal)
(Oferta)</t>
  </si>
  <si>
    <t>$11.895
Oferta Club
Precio reducido de
$12.790 (Normal)
(Oferta)</t>
  </si>
  <si>
    <t>$8.200
Oferta Club
Precio reducido de
$10.250 (Normal)
(Oferta)</t>
  </si>
  <si>
    <t>$14.220
Oferta Club
Precio reducido de
$15.290 (Normal)
(Oferta)</t>
  </si>
  <si>
    <t>$24.636
Oferta Club
Precio reducido de
$26.490 (Normal)
(Oferta)</t>
  </si>
  <si>
    <t>$22.776
Oferta Club
Precio reducido de
$24.490 (Normal)
(Oferta)</t>
  </si>
  <si>
    <t>$23.129
Oferta Club
Precio reducido de
$24.870 (Normal)
(Oferta)</t>
  </si>
  <si>
    <t>$17.540
Oferta Club
Precio reducido de
$18.860 (Normal)
(Oferta)</t>
  </si>
  <si>
    <t>$38.392
Oferta Club
Precio reducido de
$47.990 (Normal)
(Oferta)</t>
  </si>
  <si>
    <t>$110.872
Oferta Club
Precio reducido de
$138.590 (Normal)
(Oferta)</t>
  </si>
  <si>
    <t>$14.871
Oferta Club
Precio reducido de
$15.990 (Normal)
(Oferta)</t>
  </si>
  <si>
    <t>$24.171
Oferta Club
Precio reducido de
$25.990 (Normal)
(Oferta)</t>
  </si>
  <si>
    <t>$39.888
Oferta Club
Precio reducido de
$42.890 (Normal)
(Oferta)</t>
  </si>
  <si>
    <t>$52.536
Oferta Club
Precio reducido de
$56.490 (Normal)
(Oferta)</t>
  </si>
  <si>
    <t>$16.359
Oferta Club
Precio reducido de
$17.590 (Normal)
(Oferta)</t>
  </si>
  <si>
    <t>$147.768
Oferta Club
Precio reducido de
$158.890 (Normal)
(Oferta)</t>
  </si>
  <si>
    <t>$56.872
Oferta Club
Precio reducido de
$71.090 (Normal)
(Oferta)</t>
  </si>
  <si>
    <t>$72.531
Oferta Club
Precio reducido de
$77.990 (Normal)
(Oferta)</t>
  </si>
  <si>
    <t>$35.470
Oferta Club
Precio reducido de
$38.140 (Normal)
(Oferta)</t>
  </si>
  <si>
    <t>Precio reducido de
$22.890
(Oferta)</t>
  </si>
  <si>
    <t>Precio reducido de
$138.570
(Oferta)</t>
  </si>
  <si>
    <t>$12.174
Oferta Club
Precio reducido de
$13.090 (Normal)
(Oferta)</t>
  </si>
  <si>
    <t>$98.292
Oferta Club
Precio reducido de
$105.690 (Normal)
(Oferta)</t>
  </si>
  <si>
    <t>$20.916
Oferta Club
Precio reducido de
$22.490 (Normal)
(Oferta)</t>
  </si>
  <si>
    <t>$15.716
Oferta Club
Precio reducido de
$18.490 (Normal)
(Oferta)</t>
  </si>
  <si>
    <t>$33.192
Oferta Club
Precio reducido de
$35.690 (Normal)
(Oferta)</t>
  </si>
  <si>
    <t>$29.100
Oferta Club
Precio reducido de
$31.290 (Normal)
(Oferta)</t>
  </si>
  <si>
    <t>$40.306
Oferta Club
Precio reducido de
$43.340 (Normal)
(Oferta)</t>
  </si>
  <si>
    <t>$29.379
Oferta Club
Precio reducido de
$31.590 (Normal)
(Oferta)</t>
  </si>
  <si>
    <t>$23.055
Oferta Club
Precio reducido de
$24.790 (Normal)
(Oferta)</t>
  </si>
  <si>
    <t>$33.285
Oferta Club
Precio reducido de
$35.790 (Normal)
(Oferta)</t>
  </si>
  <si>
    <t>$38.493
Oferta Club
Precio reducido de
$41.390 (Normal)
(Oferta)</t>
  </si>
  <si>
    <t>$41.255
Oferta Club
Precio reducido de
$44.360 (Normal)
(Oferta)</t>
  </si>
  <si>
    <t>$1.851
Oferta Club
Precio reducido de
$1.990 (Normal)
(Oferta)</t>
  </si>
  <si>
    <t>$25.938
Oferta Club
Precio reducido de
$27.890 (Normal)
(Oferta)</t>
  </si>
  <si>
    <t>$22.683
Oferta Club
Precio reducido de
$24.390 (Normal)
(Oferta)</t>
  </si>
  <si>
    <t>$30.262
Oferta Club
Precio reducido de
$32.540 (Normal)
(Oferta)</t>
  </si>
  <si>
    <t>$30.216
Oferta Club
Precio reducido de$32.490 (Normal)(Oferta)</t>
  </si>
  <si>
    <t>$8.990
Oferta Club
Precio reducido de
$15.990 (Normal)
(Oferta)</t>
  </si>
  <si>
    <t>$7.848
Oferta Club
$9.790 (Oferta)
Precio reducido de
$9.810 (Normal)
(Oferta)</t>
  </si>
  <si>
    <t>$18.792
Oferta Club
$22.990 (Oferta)
Precio reducido de
$23.490 (Normal)
(Oferta)</t>
  </si>
  <si>
    <t>$9.490
Oferta Club
Precio reducido de
$14.990 (Normal)
(Oferta)</t>
  </si>
  <si>
    <t>$26.392
Oferta Club
Precio reducido de
$32.990 (Normal)
(Oferta)</t>
  </si>
  <si>
    <t>$20.490
Oferta Club
Precio reducido de
$29.990 (Normal)
(Oferta)</t>
  </si>
  <si>
    <t>$10.472
Oferta Club
$11.990 (Oferta)
Precio reducido de
$13.090 (Normal)
(Oferta)</t>
  </si>
  <si>
    <t>$19.990
Oferta Club
Precio reducido de
$24.990 (Normal)
(Oferta)</t>
  </si>
  <si>
    <t>$26.990
Oferta Club
Precio reducido de
$30.440 (Normal)
(Oferta)</t>
  </si>
  <si>
    <t>$15.752
Oferta Club
Precio reducido de
$19.690 (Normal)
(Oferta)</t>
  </si>
  <si>
    <t>$38.792
Oferta Club
Precio reducido de
$48.490 (Normal)
(Oferta)</t>
  </si>
  <si>
    <t>$17.112
Oferta Club
Precio reducido de
$21.390 (Normal)
(Oferta)</t>
  </si>
  <si>
    <t>$3.552
Oferta Club
$4.190 (Oferta)
Precio reducido de
$4.440 (Normal)
(Oferta)</t>
  </si>
  <si>
    <t>Precio reducido de
$4.990
(Oferta)</t>
  </si>
  <si>
    <t>$10.686
Oferta Club
Precio reducido de
$11.490 (Normal)
(Oferta)</t>
  </si>
  <si>
    <t>$10.688
Oferta Club
Precio reducido de
$13.360 (Normal)
(Oferta)</t>
  </si>
  <si>
    <t>$9.105
Oferta Club
Precio reducido de
$9.790 (Normal)
(Oferta)</t>
  </si>
  <si>
    <t>$2.443
Oferta Club
Precio reducido de
$3.490 (Normal)
(Oferta)</t>
  </si>
  <si>
    <t>$6.222
Oferta Club
Precio reducido de
$6.690 (Normal)
(Oferta)</t>
  </si>
  <si>
    <t>Precio reducido de
$4.190
(Oferta)</t>
  </si>
  <si>
    <t>$6.268
Oferta Club
Precio reducido de
$6.740 (Normal)
(Oferta)</t>
  </si>
  <si>
    <t>$6.392
Oferta Club
Precio reducido de
$7.990 (Normal)
(Oferta)</t>
  </si>
  <si>
    <t>$9.681
Oferta Club
Precio reducido de
$11.390 (Normal)
(Oferta)"</t>
  </si>
  <si>
    <t>Precio reducido de
$9.990
(Oferta)</t>
  </si>
  <si>
    <t>$36.986
Oferta Club
Precio reducido de
$39.770 (Normal)
(Oferta)</t>
  </si>
  <si>
    <t>$20.776
Oferta Club
Precio reducido de$22.340 (Normal)</t>
  </si>
  <si>
    <t>$29.832
Oferta Club
Precio reducido de
$37.290 (Normal)
(Oferta)</t>
  </si>
  <si>
    <t>$15.429
Oferta Club
Precio reducido de
$16.590 (Normal)
(Oferta)</t>
  </si>
  <si>
    <t>$2.223
Oferta Club
Precio reducido de
$2.390 (Normal)
(Oferta)</t>
  </si>
  <si>
    <t>$29.341
Oferta Club
Precio reducido de
$31.550 (Normal)
(Oferta)</t>
  </si>
  <si>
    <t>$8.072
Oferta Club
Precio reducido de
$8.680 (Normal)
(Oferta)</t>
  </si>
  <si>
    <t>$12.081
Oferta Club
Precio reducido de
$12.990 (Normal)
(Oferta)</t>
  </si>
  <si>
    <t>$25.566
Oferta Club
Precio reducido de
$27.490 (Normal)
(Oferta)</t>
  </si>
  <si>
    <t>$15.122
Oferta Club
Precio reducido de
$16.260 (Normal)
(Oferta)</t>
  </si>
  <si>
    <t>$4.192
Oferta Club
Precio reducido de
$5.240 (Normal)
(Oferta)</t>
  </si>
  <si>
    <t>$9.192
Oferta Club
Precio reducido de
$11.490 (Normal)
(Oferta)</t>
  </si>
  <si>
    <t>$6.966
Oferta Club
Precio reducido de
$7.490 (Normal)
(Oferta)</t>
  </si>
  <si>
    <t>$3.832
Oferta Club
Precio reducido de
$4.120 (Normal)
(Oferta)</t>
  </si>
  <si>
    <t>$3.192
Oferta Club
Precio reducido de
$3.990 (Normal)
(Oferta)</t>
  </si>
  <si>
    <t>$14.313
Oferta Club
Precio reducido de
$15.390 (Normal)
(Oferta)</t>
  </si>
  <si>
    <t>$14.406
Oferta Club
Precio reducido de
$15.490 (Normal)
(Oferta)</t>
  </si>
  <si>
    <t>$7.431
Oferta Club
Precio reducido de
$7.990 (Normal)
(Oferta)</t>
  </si>
  <si>
    <t>$12.918
Oferta Club
Precio reducido de
$13.890 (Normal)
(Oferta)</t>
  </si>
  <si>
    <t>$11.992
Oferta Club
Precio reducido de
$14.990 (Normal)
(Oferta)</t>
  </si>
  <si>
    <t>$12.384
Oferta Club
Precio reducido de
$15.480 (Normal)
(Oferta)</t>
  </si>
  <si>
    <t>$9.093
Oferta Club
Precio reducido de
$12.990 (Normal)
(Oferta)</t>
  </si>
  <si>
    <t>$2.786
Oferta Club
Precio reducido de
$3.980 (Normal)
(Oferta)</t>
  </si>
  <si>
    <t>$5.453
Oferta Club
Precio reducido de
$7.790 (Normal)
(Oferta)</t>
  </si>
  <si>
    <t>$4.718
Oferta Club
Precio reducido de
$6.740 (Normal)
(Oferta)</t>
  </si>
  <si>
    <t>$3.106
Oferta Club
$3.190 (Oferta)
Precio reducido de
$3.340 (Normal)
(Oferta)</t>
  </si>
  <si>
    <t>$9.384
Oferta Club
Precio reducido de
$10.090 (Normal)
(Oferta)</t>
  </si>
  <si>
    <t>$2.223
Oferta Club
Precio reducido de
$2.290 (Normal)
(Oferta)</t>
  </si>
  <si>
    <t>$530
Oferta Club
Precio reducido de
$570 (Normal)
(Oferta)</t>
  </si>
  <si>
    <t>$2.490
Oferta Club
Precio reducido de
$2.690 (Normal)
(Oferta)</t>
  </si>
  <si>
    <t>$1.712
Oferta Club
Precio reducido de
$1.990 (Normal)
(Oferta)</t>
  </si>
  <si>
    <t>$6.587
Oferta Club
Precio reducido de
$7.750 (Normal)
(Oferta)</t>
  </si>
  <si>
    <t>$1.946
Oferta Club
Precio reducido de
$2.290 (Normal)
(Oferta)</t>
  </si>
  <si>
    <t>$5.260
Oferta Club
Precio reducido de
$6.190(Normal)
(Oferta)</t>
  </si>
  <si>
    <t>$9.086
Oferta Club
Precio reducido de
$10.690 (Normal)
(Oferta)</t>
  </si>
  <si>
    <t>$6.154
Oferta Club
Precio reducido de
$7.240(Normal)
(Oferta)</t>
  </si>
  <si>
    <t>$4.439
Oferta Club
Precio reducido de
$5.340(Normal)
(Oferta)</t>
  </si>
  <si>
    <t>$7.556
Oferta Club
Precio reducido de
$8.890(Normal)
(Oferta)</t>
  </si>
  <si>
    <t>$1.990
Oferta Club
Precio reducido de
$2.140 (Normal)
(Oferta)</t>
  </si>
  <si>
    <t>$4.827
Oferta Club
Precio reducido de
$5.190 (Normal)
(Oferta)</t>
  </si>
  <si>
    <t>$670
Oferta Club
Precio reducido de
$720 (Normal)
(Oferta)</t>
  </si>
  <si>
    <t>$11.616
Oferta Club
Precio reducido de
$12.490 (Normal)
(Oferta)</t>
  </si>
  <si>
    <t>$14.685
Oferta Club
Precio reducido de
$15.790 (Normal)
(Oferta)</t>
  </si>
  <si>
    <t>$7.989
Oferta Club
Precio reducido de
$8.590 (Normal)
(Oferta)</t>
  </si>
  <si>
    <t>$7.152
Oferta Club
Precio reducido de
$7.690 (Normal)
(Oferta)</t>
  </si>
  <si>
    <t>$3.850
Oferta Club
Precio reducido de
$4.140 (Normal)
(Oferta)</t>
  </si>
  <si>
    <t>$5.478
Oferta Club
Precio reducido de
$5.890 (Normal)
(Oferta)</t>
  </si>
  <si>
    <t>$2.390
Oferta Club
Precio reducido de
$3.940 (Normal)
(Oferta)</t>
  </si>
  <si>
    <t>$4.045
Oferta Club
Precio reducido de
$4.350 (Normal)
(Oferta)</t>
  </si>
  <si>
    <t>Precio reducido de
$7.690 (Normal)
(Oferta)</t>
  </si>
  <si>
    <t>$15.894
Oferta Club
Precio reducido de
$17.090 (Normal)
(Oferta)</t>
  </si>
  <si>
    <t>$12.704
Oferta Club
Precio reducido de
$13.660 (Normal)
(Oferta)</t>
  </si>
  <si>
    <t>$6.501
Oferta Club
Precio reducido de
$6.990 (Normal)
(Oferta)</t>
  </si>
  <si>
    <t>$12.443
Oferta Club
Precio reducido de
$13.380 (Normal)
(Oferta)</t>
  </si>
  <si>
    <t>$12.546
Oferta Club
Precio reducido de
$13.490 (Normal)
(Oferta)</t>
  </si>
  <si>
    <t>$7.524
Oferta Club
Precio reducido de
$8.090 (Normal)
(Oferta)</t>
  </si>
  <si>
    <t>$14.964
Oferta Club
Precio reducido de
$16.090 (Normal)
(Oferta)</t>
  </si>
  <si>
    <t>$2.548
Oferta Club
$2.690 (Oferta)
Precio reducido de
$2.740 (Normal)
(Oferta)</t>
  </si>
  <si>
    <t>$2.502
Oferta Club
Precio reducido de
$2.690 (Normal)
(Oferta)</t>
  </si>
  <si>
    <t>Precio reducido de
$9.890
(Oferta)</t>
  </si>
  <si>
    <t>Precio reducido de
$6.190
(Oferta)</t>
  </si>
  <si>
    <t>Precio reducido de
$5.990
(Oferta)</t>
  </si>
  <si>
    <t>$3.246
Oferta Club
Precio reducido de
$3.490 (Normal)
(Oferta)</t>
  </si>
  <si>
    <t>Precio reducido de
$10.990
(Oferta)</t>
  </si>
  <si>
    <t>Precio reducido de
$7.490
(Oferta)</t>
  </si>
  <si>
    <t>$41.352
Oferta Club
Precio reducido de
$51.690 (Normal)
(Oferta)</t>
  </si>
  <si>
    <t>$36.037
Oferta Club
Precio reducido de
$38.750 (Normal)
(Oferta)</t>
  </si>
  <si>
    <t>$37.935
Oferta Club
Precio reducido de
$40.790 (Normal)
(Oferta)</t>
  </si>
  <si>
    <t>$21.992
Oferta Club
Precio reducido de
$27.490 (Normal)
(Oferta)</t>
  </si>
  <si>
    <t>$42.678
Oferta Club
Precio reducido de
$45.890 (Normal)
(Oferta)</t>
  </si>
  <si>
    <t>$54.861
Oferta Club
Precio reducido de
$58.990 (Normal)
(Oferta)</t>
  </si>
  <si>
    <t>$3.990
Oferta Club
Precio reducido de
$4.390 (Normal)
(Oferta)</t>
  </si>
  <si>
    <t>$9.681
Oferta Club
Precio reducido de
$11.390 (Normal)
(Oferta)</t>
  </si>
  <si>
    <t>Precio reducido de
$4.940
(Oferta)</t>
  </si>
  <si>
    <t>$10.035
Oferta Club
Precio reducido de
$10.790 (Normal)
(Oferta)</t>
  </si>
  <si>
    <t>$4.436
Oferta Club
Precio reducido de
$4.770 (Normal)
(Oferta)</t>
  </si>
  <si>
    <t>$7.710
Oferta Club
Precio reducido de
$8.290 (Normal)
(Oferta)</t>
  </si>
  <si>
    <t>$6.594
Oferta Club
Precio reducido de
$7.090 (Normal)
(Oferta)</t>
  </si>
  <si>
    <t>$7.756
Oferta Club
Precio reducido de
$8.340 (Normal)
(Oferta)</t>
  </si>
  <si>
    <t>$7.059
Oferta Club
Precio reducido de
$7.590 (Normal)
(Oferta)</t>
  </si>
  <si>
    <t>$1.944
Oferta Club
Precio reducido de
$2.090 (Normal)
(Oferta)</t>
  </si>
  <si>
    <t>Precio reducido de
$2.090
(Oferta)</t>
  </si>
  <si>
    <t>$4.920
Oferta Club
Precio reducido de
$5.290 (Normal)
(Oferta)</t>
  </si>
  <si>
    <t>$7.803
Oferta Club
Precio reducido de
$8.390 (Normal)
(Oferta)</t>
  </si>
  <si>
    <t>$7.192
Oferta Club
Precio reducido de
$8.990 (Normal)
(Oferta)</t>
  </si>
  <si>
    <t>$21.846
Oferta Club
Precio reducido de
$23.490 (Normal)
(Oferta)</t>
  </si>
  <si>
    <t>$16.805
Oferta Club
Precio reducido de
$18.070 (Normal)
(Oferta)</t>
  </si>
  <si>
    <t>$10.779
Oferta Club
Precio reducido de
$11.590 (Normal)
(Oferta)</t>
  </si>
  <si>
    <t>$22.311
Oferta Club
Precio reducido de
$23.990 (Normal)
(Oferta)</t>
  </si>
  <si>
    <t>$4.963
Oferta Club
Precio reducido de
$7.090 (Normal)
(Oferta)</t>
  </si>
  <si>
    <t>$12.792
Oferta Club
Precio reducido de
$15.990 (Normal)
(Oferta)</t>
  </si>
  <si>
    <t>$14.917
Oferta Club
Precio reducido de
$16.040 (Normal)
(Oferta)</t>
  </si>
  <si>
    <t>$1.990
Oferta Club
Precio reducido de
$2.840 (Normal)
(Oferta)</t>
  </si>
  <si>
    <t>$6.791
Oferta Club
Precio reducido de
$7.990 (Normal)
(Oferta)</t>
  </si>
  <si>
    <t>$5.771
Oferta Club
Precio reducido de
$6.790 (Normal)
(Oferta)</t>
  </si>
  <si>
    <t>$13.990
Oferta Club
Precio reducido de
$17.040 (Normal)
(Oferta)</t>
  </si>
  <si>
    <t>$1.758
Oferta Club
Precio reducido de
$1.890 (Normal)
(Oferta)</t>
  </si>
  <si>
    <t>$6.687
Oferta Club
Precio reducido de
$7.190 (Normal)
(Oferta)</t>
  </si>
  <si>
    <t>$16.731
Oferta Club
Precio reducido de
$17.990 (Normal)
(Oferta)</t>
  </si>
  <si>
    <t>$3.060
Oferta Club
Precio reducido de
$3.290 (Normal)
(Oferta)</t>
  </si>
  <si>
    <t>$8.993
Oferta Club
Precio reducido de
$9.670 (Normal)
(Oferta)</t>
  </si>
  <si>
    <t>$15.112
Oferta Club
Precio reducido de
$16.250 (Normal)
(Oferta)</t>
  </si>
  <si>
    <t>$10.500
Oferta Club
Precio reducido de
$11.290 (Normal)
(Oferta)</t>
  </si>
  <si>
    <t>$22.962
Oferta Club
Precio reducido de
$24.690 (Normal)
(Oferta)</t>
  </si>
  <si>
    <t>$6.643
Oferta Club
Precio reducido de
$9.490 (Normal)
(Oferta)</t>
  </si>
  <si>
    <t>$2.072
Oferta Club
Precio reducido de
$2.590 (Normal)
(Oferta)</t>
  </si>
  <si>
    <t>$13.264
Oferta Club
Precio reducido de
$16.580 (Normal)
(Oferta)</t>
  </si>
  <si>
    <t>$1.672
Oferta Club
Precio reducido de
$2.090 (Normal)
(Oferta)</t>
  </si>
  <si>
    <t>$46.946
Oferta Club
Precio reducido de
$50.480 (Normal)
(Oferta)</t>
  </si>
  <si>
    <t>$72.996
Oferta Club
Precio reducido de
$78.490 (Normal)
(Oferta)</t>
  </si>
  <si>
    <t>$4.490
Oferta Club
Precio reducido de
$6.340 (Normal)
(Oferta)</t>
  </si>
  <si>
    <t>$5.992
Oferta Club
$6.990 (Oferta)
Precio reducido de
$7.490 (Normal)
(Oferta)</t>
  </si>
  <si>
    <t>$8.082
Oferta Club
Precio reducido de
$8.690 (Normal)
(Oferta)</t>
  </si>
  <si>
    <t>$9.570
Oferta Club
Precio reducido de
$10.290 (Normal)
(Oferta)</t>
  </si>
  <si>
    <t>$5.190
Oferta Club
Precio reducido de
$7.290 (Normal)
(Oferta)</t>
  </si>
  <si>
    <t>$10.872
Oferta Club
Precio reducido de
$11.690 (Normal)
(Oferta)</t>
  </si>
  <si>
    <t>$4.390
Oferta Club
Precio reducido de
$6.540 (Normal)
(Oferta)</t>
  </si>
  <si>
    <t>$11.890 (Oferta)
Precio reducido de
$12.190 (Normal)
(Oferta)</t>
  </si>
  <si>
    <t>$17.847
Oferta Club
Precio reducido de
$19.190 (Normal)
(Oferta)</t>
  </si>
  <si>
    <t>$4.473
Oferta Club
Precio reducido de
$6.390 (Normal)
(Oferta)</t>
  </si>
  <si>
    <t>$48.112
Oferta Club
Precio reducido de
$60.140 (Normal)
(Oferta)</t>
  </si>
  <si>
    <t>$18.232
Oferta Club
Precio reducido de
$22.790 (Normal)
(Oferta)</t>
  </si>
  <si>
    <t>Precio reducido de
$24.880
(Oferta)</t>
  </si>
  <si>
    <t>$71.043
Oferta Club
Precio reducido de
$76.390 (Normal)
(Oferta)</t>
  </si>
  <si>
    <t>$25.534
Oferta Club
Precio reducido de
$30.040 (Normal)
(Oferta)</t>
  </si>
  <si>
    <t>$23.196
Oferta Club
Precio reducido de
$27.290 (Normal)
(Oferta)</t>
  </si>
  <si>
    <t>$18.691
Oferta Club
Precio reducido de
$21.990 (Normal)
(Oferta)</t>
  </si>
  <si>
    <t>$21.512
Oferta Club
Precio reducido de
$26.890 (Normal)
(Oferta)</t>
  </si>
  <si>
    <t>$19.480
Oferta Club
Precio reducido de
$24.350 (Normal)
(Oferta)</t>
  </si>
  <si>
    <t>$12.840
Oferta Club
Precio reducido de
$16.050 (Normal)
(Oferta)</t>
  </si>
  <si>
    <t>$17.032
Oferta Club
Precio reducido de
$21.290 (Normal)
(Oferta)</t>
  </si>
  <si>
    <t>$17.754
Oferta Club
Precio reducido de
$19.090 (Normal)
(Oferta)</t>
  </si>
  <si>
    <t>Precio reducido de
$6.610
(Oferta)</t>
  </si>
  <si>
    <t>$13.104
Oferta Club
Precio reducido de
$14.090 (Normal)
(Oferta)</t>
  </si>
  <si>
    <t>$21.474
Oferta Club
Precio reducido de
$23.090 (Normal)
(Oferta)</t>
  </si>
  <si>
    <t>Precio reducido de
$20.860
(Oferta)</t>
  </si>
  <si>
    <t>$921
Oferta Club
Precio reducido de
$990 (Normal)
(Oferta)</t>
  </si>
  <si>
    <t>$3.512
Oferta Club
Precio reducido de
$4.390 (Normal)
(Oferta)</t>
  </si>
  <si>
    <t>$4.921
Oferta Club
Precio reducido de
$5.790 (Normal)
(Oferta)</t>
  </si>
  <si>
    <t>$11.988
Oferta Club
Precio reducido de
$12.890 (Normal)
(Oferta)</t>
  </si>
  <si>
    <t>$2.368
Oferta Club
Precio reducido de
$2.960 (Normal)
(Oferta)</t>
  </si>
  <si>
    <t>$7.912
Oferta Club
Precio reducido de
$9.890 (Normal)
(Oferta)</t>
  </si>
  <si>
    <t>$15.490
Oferta Club
Precio reducido de
$21.990 (Normal)
(Oferta)</t>
  </si>
  <si>
    <t>$11.990
Oferta Club
Precio reducido de
$17.990 (Normal)
(Oferta)</t>
  </si>
  <si>
    <t>$9.430
Oferta Club
Precio reducido de
$10.140 (Normal)
(Oferta)</t>
  </si>
  <si>
    <t>$10.825
Oferta Club
Precio reducido de
$11.640 (Normal)
(Oferta)</t>
  </si>
  <si>
    <t>$19.056
Oferta Club
Precio reducido de
$20.490 (Normal)
(Oferta)</t>
  </si>
  <si>
    <t>$19.474
Oferta Club
Precio reducido de
$20.940 (Normal)
(Oferta)</t>
  </si>
  <si>
    <t>$21.613
Oferta Club
Precio reducido de
$23.240 (Normal)
(Oferta)</t>
  </si>
  <si>
    <t>$19.242
Oferta Club
Precio reducido de
$20.690 (Normal)
(Oferta)</t>
  </si>
  <si>
    <t>$50.266
Oferta Club
Precio reducido de
$54.050 (Normal)
(Oferta)</t>
  </si>
  <si>
    <t>Precio reducido de
$43.140
(Oferta)</t>
  </si>
  <si>
    <t>$18.014
Oferta Club
Precio reducido de
$19.370 (Normal)
(Oferta)</t>
  </si>
  <si>
    <t>$23.520
Oferta Club
Precio reducido de
$25.290 (Normal)
(Oferta)</t>
  </si>
  <si>
    <t>$21.512
Oferta Club
$22.490 (Oferta)
Precio reducido de
$26.890 (Normal)
(Oferta)</t>
  </si>
  <si>
    <t>$14.872
Oferta Club
$17.990 (Oferta)
Precio reducido de
$18.590 (Normal)
(Oferta)</t>
  </si>
  <si>
    <t>$9.990
Oferta Club
Precio reducido de
$17.090 (Normal)
(Oferta)</t>
  </si>
  <si>
    <t>$11.333
Oferta Club
$12.990 (Oferta)
Precio reducido de
$16.190 (Normal)
(Oferta)</t>
  </si>
  <si>
    <t>$12.792
Oferta Club
$14.990 (Oferta)
Precio reducido de
$15.990 (Normal)
(Oferta)</t>
  </si>
  <si>
    <t>$18.624
Oferta Club
Precio reducido de
$23.280 (Normal)
(Oferta)</t>
  </si>
  <si>
    <t>$31.824
Oferta Club
Precio reducido de
$39.780 (Normal)
(Oferta)</t>
  </si>
  <si>
    <t>$34.494
Oferta Club
Precio reducido de
$37.090 (Normal)
(Oferta)</t>
  </si>
  <si>
    <t>$35.321
Oferta Club
Precio reducido de
$37.980 (Normal)
(Oferta)</t>
  </si>
  <si>
    <t>$12.584
Oferta Club
Precio reducido de
$15.730 (Normal)
(Oferta)</t>
  </si>
  <si>
    <t>$6.488
Oferta Club
Precio reducido de
$8.110 (Normal)
(Oferta)</t>
  </si>
  <si>
    <t>$43.113
Oferta Club
Precio reducido de
$61.590 (Normal)
(Oferta)</t>
  </si>
  <si>
    <t>$40.453
Oferta Club
$54.990 (Oferta)
Precio reducido de
$57.790 (Normal)
(Oferta)</t>
  </si>
  <si>
    <t>$37.191
Oferta Club
Precio reducido de
$39.990 (Normal)
(Oferta)</t>
  </si>
  <si>
    <t>$5.059
Oferta Club
Precio reducido de
$5.440 (Normal)
(Oferta)</t>
  </si>
  <si>
    <t>$5.199
Oferta Club
Precio reducido de
$5.590 (Normal)
(Oferta)</t>
  </si>
  <si>
    <t>$15.743
Oferta Club
$22.290 (Oferta)
Precio reducido de
$22.490 (Normal)
(Oferta)</t>
  </si>
  <si>
    <t>$7.546
Oferta Club
Precio reducido de
$10.780 (Normal)
(Oferta)</t>
  </si>
  <si>
    <t>$18.893
Oferta Club
$20.990 (Oferta)
Precio reducido de
$26.990 (Normal)
(Oferta)</t>
  </si>
  <si>
    <t>$12.741
Oferta Club
Precio reducido de
$14.990 (Normal)
(Oferta)</t>
  </si>
  <si>
    <t>$11.495
Oferta Club
Precio reducido de
$12.360 (Normal)
(Oferta)</t>
  </si>
  <si>
    <t>$41.655
Oferta Club
Precio reducido de
$44.790 (Normal)
(Oferta)</t>
  </si>
  <si>
    <t>$25.101
Oferta Club
Precio reducido de
$26.990 (Normal)
(Oferta)</t>
  </si>
  <si>
    <t>$36.819
Oferta Club
Precio reducido de
$39.590 (Normal)
(Oferta)</t>
  </si>
  <si>
    <t>Precio reducido de
$6.370
(Oferta)</t>
  </si>
  <si>
    <t>$1.672
Oferta Club
Precio reducido de$2.090 (Normal)</t>
  </si>
  <si>
    <t>$6.315
Oferta Club
Precio reducido de
$6.790 (Normal)
(Oferta)</t>
  </si>
  <si>
    <t>$10.732
Oferta Club
Precio reducido de
$11.540 (Normal)
(Oferta)</t>
  </si>
  <si>
    <t>$9.723
Oferta Club
Precio reducido de
$13.890 (Normal)
(Oferta)</t>
  </si>
  <si>
    <t>$8.361
Oferta Club
Precio reducido de
$8.990 (Normal)
(Oferta)</t>
  </si>
  <si>
    <t>$8.826
Oferta Club
Precio reducido de
$9.490 (Normal)
(Oferta)</t>
  </si>
  <si>
    <t>$18.684
Oferta Club
Precio reducido de
$20.090 (Normal)
(Oferta)</t>
  </si>
  <si>
    <t>$10.221
Oferta Club
Precio reducido de
$10.990 (Normal)
(Oferta)</t>
  </si>
  <si>
    <t>$10.152
Oferta Club
$11.790 (Oferta)
Precio reducido de
$12.690 (Normal)
(Oferta)</t>
  </si>
  <si>
    <t>$11.992
Oferta Club
$13.990 (Oferta)
Precio reducido de
$14.990 (Normal)
(Oferta)</t>
  </si>
  <si>
    <t>$9.832
Oferta Club
Precio reducido de
$12.290 (Normal)
(Oferta)</t>
  </si>
  <si>
    <t>Precio reducido de
$12.390
(Oferta)</t>
  </si>
  <si>
    <t>$15.708
Oferta Club
Precio reducido de
$16.890 (Normal)
(Oferta)</t>
  </si>
  <si>
    <t>$16.266
Oferta Club
Precio reducido de
$17.490 (Normal)
(Oferta)</t>
  </si>
  <si>
    <t>$1.618
Oferta Club
Precio reducido de$1.740 (Normal)</t>
  </si>
  <si>
    <t>$40.927
Oferta Club
Precio reducido de
$48.150 (Normal)
(Oferta)</t>
  </si>
  <si>
    <t>$25.916
Oferta Club
Precio reducido de
$30.490 (Normal)
(Oferta)</t>
  </si>
  <si>
    <t>$21.288
Oferta Club
Precio reducido de
$22.890 (Normal)
(Oferta)</t>
  </si>
  <si>
    <t>Precio reducido de
$27.890
(Oferta)</t>
  </si>
  <si>
    <t>$19.790
Oferta Club
Precio reducido de
$26.590 (Normal)
(Oferta)</t>
  </si>
  <si>
    <t>$12.444
Oferta Club
Precio reducido de
$14.640 (Normal)
(Oferta)</t>
  </si>
  <si>
    <t>$23.287
Oferta Club
Precio reducido de
$25.040 (Normal)
(Oferta)</t>
  </si>
  <si>
    <t>$24.822
Oferta Club
Precio reducido de
$26.690 (Normal)
(Oferta)</t>
  </si>
  <si>
    <t>$24.543
Oferta Club
Precio reducido de
$26.390 (Normal)
(Oferta)</t>
  </si>
  <si>
    <t>$23.904
Oferta Club
Precio reducido de
$29.880 (Normal)
(Oferta)</t>
  </si>
  <si>
    <t>$22.497
Oferta Club
Precio reducido de
$24.190 (Normal)
(Oferta)</t>
  </si>
  <si>
    <t>$24.078
Oferta Club
Precio reducido de
$25.890 (Normal)
(Oferta)</t>
  </si>
  <si>
    <t>Precio reducido de
$11.900
(Oferta)</t>
  </si>
  <si>
    <t>$19.990 (Oferta)
Precio reducido de
$27.890 (Normal)
(Oferta)</t>
  </si>
  <si>
    <t>$13.490 (Oferta)
Precio reducido de
$15.990 (Normal)
(Oferta)</t>
  </si>
  <si>
    <t>$11.990
Oferta Club
Precio reducido de
$16.290 (Normal)
(Oferta)</t>
  </si>
  <si>
    <t>$15.990 (Oferta)
Precio reducido de
$17.990 (Normal)
(Oferta)</t>
  </si>
  <si>
    <t>$4.222
Oferta Club
Precio reducido de
$4.540 (Normal)
(Oferta)</t>
  </si>
  <si>
    <t>$10.792
Oferta Club
$12.790 (Oferta)
Precio reducido de
$13.490 (Normal)
(Oferta)</t>
  </si>
  <si>
    <t>$5.924
Oferta Club
Precio reducido de
$6.370 (Normal)
(Oferta)</t>
  </si>
  <si>
    <t>$21.808
Oferta Club
Precio reducido de
$23.450 (Normal)
(Oferta)</t>
  </si>
  <si>
    <t>$19.149
Oferta Club
Precio reducido de
$20.590 (Normal)
(Oferta)</t>
  </si>
  <si>
    <t>$12.267
Oferta Club
Precio reducido de
$13.190 (Normal)
(Oferta)</t>
  </si>
  <si>
    <t>Precio reducido de
$8.590
(Oferta)</t>
  </si>
  <si>
    <t>Precio reducido de
$20.390
(Oferta)</t>
  </si>
  <si>
    <t>Precio reducido de
$2.490
(Oferta)</t>
  </si>
  <si>
    <t>$1.525
Oferta Club
Precio reducido de$1.640 (Normal)</t>
  </si>
  <si>
    <t>$4.641
Oferta Club
Precio reducido de
$4.990 (Normal)
(Oferta)</t>
  </si>
  <si>
    <t>$11.569
Oferta Club
Precio reducido de
$12.440 (Normal)
(Oferta)</t>
  </si>
  <si>
    <t>$19.335
Oferta Club
Precio reducido de
$20.790 (Normal)
(Oferta)</t>
  </si>
  <si>
    <t>$3.339
Oferta Club
Precio reducido de$3.590 (Normal)</t>
  </si>
  <si>
    <t>$13.293
Oferta Club
$15.990 (Oferta)
Precio reducido de
$18.990 (Normal)
(Oferta)</t>
  </si>
  <si>
    <t>$11.193
Oferta Club
$13.790 (Oferta)
Precio reducido de
$15.990 (Normal)
(Oferta)</t>
  </si>
  <si>
    <t>$6.706
Oferta Club
Precio reducido de
$7.890 (Normal)
(Oferta)</t>
  </si>
  <si>
    <t>$12.656
Oferta Club
Precio reducido de
$14.890 (Normal)
(Oferta)</t>
  </si>
  <si>
    <t>$16.219
Oferta Club
Precio reducido de
$17.440 (Normal)
(Oferta)</t>
  </si>
  <si>
    <t>$1.274
Oferta Club
Precio reducido de
$1.370 (Normal)
(Oferta)</t>
  </si>
  <si>
    <t>$22.680
Oferta Club
Precio reducido de
$28.350 (Normal)
(Oferta)</t>
  </si>
  <si>
    <t>$22.784
Oferta Club
Precio reducido de
$28.480 (Normal)
(Oferta)</t>
  </si>
  <si>
    <t>$17.992
Oferta Club
Precio reducido de
$22.490 (Normal)
(Oferta)</t>
  </si>
  <si>
    <t>$14.034
Oferta Club
Precio reducido de
$15.090 (Normal)
(Oferta)</t>
  </si>
  <si>
    <t>$26.486
Oferta Club
Precio reducido de
$28.480 (Normal)
(Oferta)</t>
  </si>
  <si>
    <t>$30.592
Oferta Club
Precio reducido de
$38.240 (Normal)
(Oferta)</t>
  </si>
  <si>
    <t>$55.432
Oferta Club
Precio reducido de
$69.290 (Normal)
(Oferta)</t>
  </si>
  <si>
    <t>$15.008
Oferta Club
Precio reducido de
$18.760 (Normal)
(Oferta)</t>
  </si>
  <si>
    <t>$14.432
Oferta Club
Precio reducido de
$18.040 (Normal)
(Oferta)</t>
  </si>
  <si>
    <t>$27.032
Oferta Club
Precio reducido de
$33.790 (Normal)
(Oferta)</t>
  </si>
  <si>
    <t>$18.272
Oferta Club
Precio reducido de
$22.840 (Normal)
(Oferta)</t>
  </si>
  <si>
    <t>$16.415
Oferta Club
Precio reducido de
$23.450 (Normal)
(Oferta)</t>
  </si>
  <si>
    <t>$36.680
Oferta Club
Precio reducido de
$45.850 (Normal)
(Oferta)</t>
  </si>
  <si>
    <t>$4.893
Oferta Club
Precio reducido de
$6.990 (Normal)
(Oferta)</t>
  </si>
  <si>
    <t>$31.656
Oferta Club
Precio reducido de
$39.570 (Normal)
(Oferta)</t>
  </si>
  <si>
    <t>$19.752
Oferta Club
Precio reducido de
$24.690 (Normal)
(Oferta)</t>
  </si>
  <si>
    <t>$3.664
Oferta Club
Precio reducido de
$4.580 (Normal)
(Oferta)</t>
  </si>
  <si>
    <t>$7.832
Oferta Club
Precio reducido de
$9.790 (Normal)
(Oferta)</t>
  </si>
  <si>
    <t>$18.312
Oferta Club
Precio reducido de
$22.890 (Normal)
(Oferta)</t>
  </si>
  <si>
    <t>$3.752
Oferta Club
Precio reducido de
$4.690 (Normal)
(Oferta)</t>
  </si>
  <si>
    <t>$22.856
Oferta Club
Precio reducido de
$28.570 (Normal)
(Oferta)</t>
  </si>
  <si>
    <t>$28.792
Oferta Club
Precio reducido de
$35.990 (Normal)
(Oferta)</t>
  </si>
  <si>
    <t>$22.392
Oferta Club
Precio reducido de
$27.990 (Normal)
(Oferta)</t>
  </si>
  <si>
    <t>$11.824
Oferta Club
Precio reducido de
$14.780 (Normal)
(Oferta)</t>
  </si>
  <si>
    <t>$18.792
Oferta Club
Precio reducido de
$23.490 (Normal)
(Oferta)</t>
  </si>
  <si>
    <t>$27.352
Oferta Club
Precio reducido de
$34.190 (Normal)
(Oferta)</t>
  </si>
  <si>
    <t>$11.752
Oferta Club
Precio reducido de
$14.690 (Normal)
(Oferta)</t>
  </si>
  <si>
    <t>$11.912
Oferta Club
Precio reducido de
$14.890 (Normal)
(Oferta)</t>
  </si>
  <si>
    <t>$29.752
Oferta Club
Precio reducido de
$37.190 (Normal)
(Oferta)</t>
  </si>
  <si>
    <t>Precio reducido de
$19.990
(Oferta)</t>
  </si>
  <si>
    <t>Precio reducido de
$14.790
(Oferta)</t>
  </si>
  <si>
    <t>$5.672
Oferta Club
Precio reducido de
$7.090 (Normal)
(Oferta)</t>
  </si>
  <si>
    <t>$2.967
Oferta Club
Precio reducido de
$3.190 (Normal)
(Oferta)</t>
  </si>
  <si>
    <t>$4.590
Oferta Club
Precio reducido de
$5.190 (Normal)
(Oferta)</t>
  </si>
  <si>
    <t>$2.158
Oferta Club
$2.190 (Oferta)
Precio reducido de
$2.320 (Normal)
(Oferta)</t>
  </si>
  <si>
    <t>$2.990
Oferta Club
Precio reducido de
$4.490 (Normal)
(Oferta)</t>
  </si>
  <si>
    <t>$5.490
Oferta Club
Precio reducido de
$8.990 (Normal)
(Oferta)</t>
  </si>
  <si>
    <t>$2.672
Oferta Club
$2.890 (Oferta)
Precio reducido de
$3.340 (Normal)
(Oferta)</t>
  </si>
  <si>
    <t>$3.990
Oferta Club
Precio reducido de
$5.940 (Normal)
(Oferta)</t>
  </si>
  <si>
    <t>$1.032
Oferta Club
Precio reducido de
$1.290 (Normal)
(Oferta)</t>
  </si>
  <si>
    <t>$1.553
Oferta Club
Precio reducido de
$1.670 (Normal)
(Oferta)</t>
  </si>
  <si>
    <t>$4.269
Oferta Club
Precio reducido de
$4.590 (Normal)
(Oferta)</t>
  </si>
  <si>
    <t>$5.292
Oferta Club
Precio reducido de
$5.690 (Normal)
(Oferta)</t>
  </si>
  <si>
    <t>$3.990
Oferta Club
Precio reducido de
$4.290 (Normal)
(Oferta)</t>
  </si>
  <si>
    <t>$15.047
Oferta Club
Precio reducido de
$16.180 (Normal)
(Oferta)</t>
  </si>
  <si>
    <t>$5.013
Oferta Club
Precio reducido de
$5.390 (Normal)
(Oferta)</t>
  </si>
  <si>
    <t>$4.123
Oferta Club
Precio reducido de
$5.890 (Normal)
(Oferta)</t>
  </si>
  <si>
    <t>$3.703
Oferta Club
Precio reducido de
$5.290 (Normal)
(Oferta)</t>
  </si>
  <si>
    <t>$9.443
Oferta Club
$10.990 (Oferta)
Precio reducido de
$13.490 (Normal)
(Oferta)</t>
  </si>
  <si>
    <t>$6.472
Oferta Club
Precio reducido de
$8.090 (Normal)
(Oferta)</t>
  </si>
  <si>
    <t>$7.592
Oferta Club
Precio reducido de
$9.490 (Normal)
(Oferta)</t>
  </si>
  <si>
    <t>$9.830
Oferta Club
Precio reducido de
$10.570 (Normal)
(Oferta)</t>
  </si>
  <si>
    <t>$11.802
Oferta Club
Precio reducido de
$12.690 (Normal)
(Oferta)</t>
  </si>
  <si>
    <t>$2.583
Oferta Club
$3.590 (Oferta)
Precio reducido de
$3.690 (Normal)
(Oferta)</t>
  </si>
  <si>
    <t>$13.383
Oferta Club
Precio reducido de
$14.390 (Normal)
(Oferta)</t>
  </si>
  <si>
    <t>$5.103
Oferta Club
Precio reducido de
$7.290 (Normal)
(Oferta)</t>
  </si>
  <si>
    <t>$4.417
Oferta Club
Precio reducido de
$4.750 (Normal)
(Oferta)</t>
  </si>
  <si>
    <t>$6.290
Oferta Club
Precio reducido de
$12.690 (Normal)
(Oferta)</t>
  </si>
  <si>
    <t>$3.022
Oferta Club
Precio reducido de
$3.250 (Normal)
(Oferta)</t>
  </si>
  <si>
    <t>$28.944
Oferta Club
Precio reducido de
$36.180 (Normal)
(Oferta)</t>
  </si>
  <si>
    <t>$26.551
Oferta Club
Precio reducido de
$28.550 (Normal)
(Oferta)</t>
  </si>
  <si>
    <t>$26.077
Oferta Club
Precio reducido de
$28.040 (Normal)
(Oferta)</t>
  </si>
  <si>
    <t>$69.815
Oferta Club
Precio reducido de
$75.070 (Normal)
(Oferta)</t>
  </si>
  <si>
    <t>$68.253
Oferta Club
Precio reducido de
$73.390 (Normal)
(Oferta)</t>
  </si>
  <si>
    <t>$73.981
Oferta Club
Precio reducido de
$79.550 (Normal)
(Oferta)</t>
  </si>
  <si>
    <t>$72.577
Oferta Club
Precio reducido de
$78.040 (Normal)
(Oferta)</t>
  </si>
  <si>
    <t>$66.858
Oferta Club
Precio reducido de
$71.890 (Normal)
(Oferta)</t>
  </si>
  <si>
    <t>$60.069
Oferta Club
Precio reducido de
$64.590 (Normal)
(Oferta)</t>
  </si>
  <si>
    <t>$20.358
Oferta Club
Precio reducido de
$21.890 (Normal)
(Oferta)</t>
  </si>
  <si>
    <t>$23.352
Oferta Club
Precio reducido de
$29.190 (Normal)
(Oferta)</t>
  </si>
  <si>
    <t>$52.952
Oferta Club
Precio reducido de
$66.190 (Normal)
(Oferta)</t>
  </si>
  <si>
    <t>$53.094
Oferta Club
Precio reducido de
$57.090 (Normal)
(Oferta)</t>
  </si>
  <si>
    <t>$51.122
Oferta Club
Precio reducido de
$54.970 (Normal)
(Oferta)</t>
  </si>
  <si>
    <t>$34.122
Oferta Club
Precio reducido de
$36.690 (Normal)
(Oferta)</t>
  </si>
  <si>
    <t>$93.921
Oferta Club
Precio reducido de
$100.990 (Normal)
(Oferta)</t>
  </si>
  <si>
    <t>$26.712
Oferta Club
Precio reducido de
$33.390 (Normal)
(Oferta)</t>
  </si>
  <si>
    <t>$25.472
Oferta Club
Precio reducido de
$31.840 (Normal)
(Oferta)</t>
  </si>
  <si>
    <t>$35.563
Oferta Club
Precio reducido de
$38.240 (Normal)
(Oferta)</t>
  </si>
  <si>
    <t>$3.618
Oferta Club
Precio reducido de$3.890 (Normal)</t>
  </si>
  <si>
    <t>$10.990
Oferta Club
Precio reducido de
$13.990 (Normal)
(Oferta)</t>
  </si>
  <si>
    <t>$3.051
Oferta Club
Precio reducido de
$3.590 (Normal)
(Oferta)</t>
  </si>
  <si>
    <t>$10.956
Oferta Club
Precio reducido de
$12.890 (Normal)
(Oferta)</t>
  </si>
  <si>
    <t>$5.989
Oferta Club
Precio reducido de
$6.440 (Normal)
(Oferta)</t>
  </si>
  <si>
    <t>$14.592
Oferta Club
Precio reducido de
$15.690 (Normal)
(Oferta)</t>
  </si>
  <si>
    <t>$4.504
Oferta Club
Precio reducido de
$5.630 (Normal)
(Oferta)</t>
  </si>
  <si>
    <t>$6.152
Oferta Club
Precio reducido de
$7.690 (Normal)
(Oferta)</t>
  </si>
  <si>
    <t>$13.290
Oferta Club
Precio reducido de
$17.340 (Normal)
(Oferta)</t>
  </si>
  <si>
    <t>$8.072
Oferta Club
Precio reducido de
$10.090 (Normal)
(Oferta)</t>
  </si>
  <si>
    <t>$22.218
Oferta Club
Precio reducido de
$23.890 (Normal)
(Oferta)</t>
  </si>
  <si>
    <t>$16.232
Oferta Club
Precio reducido de
$20.290 (Normal)
(Oferta)</t>
  </si>
  <si>
    <t>$29.193
Oferta Club
Precio reducido de
$31.390 (Normal)
(Oferta)</t>
  </si>
  <si>
    <t>$10.407
Oferta Club
Precio reducido de
$11.190 (Normal)
(Oferta)</t>
  </si>
  <si>
    <t>$16.792
Oferta Club
$19.990 (Oferta)
Precio reducido de
$20.990 (Normal)
(Oferta)</t>
  </si>
  <si>
    <t>$7.000
Oferta Club
Precio reducido de
$8.750 (Normal)
(Oferta)</t>
  </si>
  <si>
    <t>$14.108
Oferta Club
Precio reducido de
$15.170 (Normal)
(Oferta)</t>
  </si>
  <si>
    <t>$10.128
Oferta Club
Precio reducido de
$10.890 (Normal)
(Oferta)</t>
  </si>
  <si>
    <t>$16.545
Oferta Club
Precio reducido de$17.790 (Normal)</t>
  </si>
  <si>
    <t>$7.291
Oferta Club
Precio reducido de
$7.840 (Normal)
(Oferta)</t>
  </si>
  <si>
    <t>$21.334
Oferta Club
Precio reducido de
$22.940 (Normal)
(Oferta)</t>
  </si>
  <si>
    <t>$21.939
Oferta Club
Precio reducido de
$23.590 (Normal)
(Oferta)</t>
  </si>
  <si>
    <t>$16.405
Oferta Club
Precio reducido de$17.640 (Normal)</t>
  </si>
  <si>
    <t>$26.392
Oferta Club
$30.990 (Oferta)
Precio reducido de
$32.990 (Normal)
(Oferta)</t>
  </si>
  <si>
    <t>$15.192
Oferta Club
$15.990 (Oferta)
Precio reducido de
$18.990 (Normal)
(Oferta)</t>
  </si>
  <si>
    <t>$27.576
Oferta Club
$32.990 (Oferta)
Precio reducido de
$34.470 (Normal)
(Oferta)</t>
  </si>
  <si>
    <t>$14.112
Oferta Club
$16.990 (Oferta)
Precio reducido de
$17.640 (Normal)
(Oferta)</t>
  </si>
  <si>
    <t>$15.272
Oferta Club
$18.490 (Oferta)
Precio reducido de
$19.090 (Normal)
(Oferta)</t>
  </si>
  <si>
    <t>$25.672
Oferta Club
$31.490 (Oferta)
Precio reducido de
$32.090 (Normal)
(Oferta)</t>
  </si>
  <si>
    <t>$29.992
Oferta Club
Precio reducido de
$37.490 (Normal)
(Oferta)</t>
  </si>
  <si>
    <t>$46.996
Oferta Club
Precio reducido de
$55.290 (Normal)
(Oferta)</t>
  </si>
  <si>
    <t>$43.515
Oferta Club
Precio reducido de
$46.790 (Normal)
(Oferta)</t>
  </si>
  <si>
    <t>$18.591
Oferta Club
Precio reducido de
$19.990 (Normal)
(Oferta)</t>
  </si>
  <si>
    <t>$55.912
Oferta Club
Precio reducido de
$69.890 (Normal)
(Oferta)</t>
  </si>
  <si>
    <t>$27.500
Oferta Club
Precio reducido de
$29.570 (Normal)
(Oferta)</t>
  </si>
  <si>
    <t>$5.592
Oferta Club
$6.290 (Oferta)
Precio reducido de
$6.990 (Normal)
(Oferta)</t>
  </si>
  <si>
    <t>$9.894
Oferta Club
Precio reducido de
$17.990 (Normal)
(Oferta)</t>
  </si>
  <si>
    <t>$4.472
Oferta Club
$5.490 (Oferta)
Precio reducido de
$5.590 (Normal)
(Oferta)</t>
  </si>
  <si>
    <t>$10.632
Oferta Club
Precio reducido de
$13.290 (Normal)
(Oferta)</t>
  </si>
  <si>
    <t>$13.404
Oferta Club
$14.900 (Oferta)
Precio reducido de
$15.770 (Normal)
(Oferta)</t>
  </si>
  <si>
    <t>$8.491
Oferta Club
Precio reducido de
$9.990 (Normal)
(Oferta)</t>
  </si>
  <si>
    <t>$12.316
Oferta Club
Precio reducido de
$14.490 (Normal)
(Oferta)</t>
  </si>
  <si>
    <t>$11.381
Oferta Club
Precio reducido de
$13.390 (Normal)
(Oferta)</t>
  </si>
  <si>
    <t>$14.662
Oferta Club
$16.490 (Oferta)
Precio reducido de
$17.250 (Normal)
(Oferta)</t>
  </si>
  <si>
    <t>$11.709
Oferta Club
Precio reducido de
$12.590 (Normal)
(Oferta)</t>
  </si>
  <si>
    <t>$11.337
Oferta Club
Precio reducido de
$12.190 (Normal)
(Oferta)</t>
  </si>
  <si>
    <t>$6.036
Oferta Club
Precio reducido de
$6.490 (Normal)
(Oferta)</t>
  </si>
  <si>
    <t>$5.290
Oferta Club
Precio reducido de
$10.990 (Normal)
(Oferta)</t>
  </si>
  <si>
    <t>$15.029
Oferta Club
Precio reducido de
$16.160 (Normal)
(Oferta)</t>
  </si>
  <si>
    <t>$14.072
Oferta Club
Precio reducido de
$17.590 (Normal)
(Oferta)</t>
  </si>
  <si>
    <t>$7.775
Oferta Club
Precio reducido de
$8.360 (Normal)
(Oferta)</t>
  </si>
  <si>
    <t>$4.893
Oferta Club
$6.290 (Oferta)
Precio reducido de
$6.990 (Normal)
(Oferta)</t>
  </si>
  <si>
    <t>$6.013
Oferta Club
$7.790 (Oferta)
Precio reducido de
$8.590 (Normal)
(Oferta)</t>
  </si>
  <si>
    <t>$7.471
Oferta Club
Precio reducido de
$8.790 (Normal)
(Oferta)</t>
  </si>
  <si>
    <t>$10.786
Oferta Club
$11.990 (Oferta)
Precio reducido de
$12.690 (Normal)
(Oferta)</t>
  </si>
  <si>
    <t>$6.590
Oferta Club
Precio reducido de
$11.090 (Normal)
(Oferta)</t>
  </si>
  <si>
    <t>Precio reducido de
$11.290
(Oferta)</t>
  </si>
  <si>
    <t>$9.477
Oferta Club
Precio reducido de
$10.190 (Normal)
(Oferta)</t>
  </si>
  <si>
    <t>$13.476
Oferta Club
Precio reducido de
$14.490 (Normal)
(Oferta)</t>
  </si>
  <si>
    <t>$6.690
Oferta Club
Precio reducido de
$9.240 (Normal)
(Oferta)</t>
  </si>
  <si>
    <t>$14.990
Oferta Club
Precio reducido de
$19.490 (Normal)
(Oferta)</t>
  </si>
  <si>
    <t>$9.664
Oferta Club
Precio reducido de
$12.080 (Normal)
(Oferta)</t>
  </si>
  <si>
    <t>$13.992
Oferta Club
$16.490 (Oferta)
Precio reducido de
$17.490 (Normal)
(Oferta)</t>
  </si>
  <si>
    <t>$11.613
Oferta Club
$16.490 (Oferta)
Precio reducido de
$16.590 (Normal)
(Oferta)</t>
  </si>
  <si>
    <t>$21.195
Oferta Club
Precio reducido de
$22.790 (Normal)
(Oferta)</t>
  </si>
  <si>
    <t>Precio reducido de
$21.840
(Oferta)</t>
  </si>
  <si>
    <t>$23.706
Oferta Club
Precio reducido de
$25.490 (Normal)
(Oferta)</t>
  </si>
  <si>
    <t>$9.632
Oferta Club
Precio reducido de
$13.760 (Normal)
(Oferta)</t>
  </si>
  <si>
    <t>$16.312
Oferta Club
Precio reducido de
$20.390 (Normal)
(Oferta)</t>
  </si>
  <si>
    <t>$16.080
Oferta Club
Precio reducido de
$17.290 (Normal)
(Oferta)</t>
  </si>
  <si>
    <t>$13.745
Oferta Club
Precio reducido de
$14.780 (Normal)
(Oferta)</t>
  </si>
  <si>
    <t>$8.221
Oferta Club
Precio reducido de
$8.840 (Normal)
(Oferta)</t>
  </si>
  <si>
    <t>$11.211
Oferta Club
Precio reducido de
$13.190 (Normal)
(Oferta)</t>
  </si>
  <si>
    <t>$28.635
Oferta Club
Precio reducido de
$30.790 (Normal)
(Oferta)</t>
  </si>
  <si>
    <t>$12.732
Oferta Club
Precio reducido de
$13.690 (Normal)
(Oferta)</t>
  </si>
  <si>
    <t>$9.512
Oferta Club
Precio reducido de
$11.890 (Normal)
(Oferta)</t>
  </si>
  <si>
    <t>$12.825
Oferta Club
Precio reducido de
$13.790 (Normal)
(Oferta)</t>
  </si>
  <si>
    <t>$6.872
Oferta Club
Precio reducido de
$8.590 (Normal)
(Oferta)</t>
  </si>
  <si>
    <t>$32.355
Oferta Club
Precio reducido de
$34.790 (Normal)
(Oferta)</t>
  </si>
  <si>
    <t>$772
Oferta Club
Precio reducido de
$830 (Normal)
(Oferta)</t>
  </si>
  <si>
    <t>$3.664
Oferta Club
Precio reducido de
$3.940 (Normal)
(Oferta)</t>
  </si>
  <si>
    <t>$5.590
Oferta Club
Precio reducido de
$6.890 (Normal)
(Oferta)</t>
  </si>
  <si>
    <t>$13.662
Oferta Club
Precio reducido de
$14.690 (Normal)
(Oferta)</t>
  </si>
  <si>
    <t>$9.190
Oferta Club
Precio reducido de
$11.790 (Normal)
(Oferta)</t>
  </si>
  <si>
    <t>$1.618
Oferta Club
Precio reducido de$1.740 (Normal)</t>
  </si>
  <si>
    <t>$24.264
Oferta Club
Precio reducido de$26.090 (Normal)</t>
  </si>
  <si>
    <t>$5.912
Oferta Club
Precio reducido de
$7.390 (Normal)
(Oferta)</t>
  </si>
  <si>
    <t>$22.097
Oferta Club
Precio reducido de
$23.760 (Normal)
(Oferta)</t>
  </si>
  <si>
    <t>$16.498
Oferta Club
Precio reducido de
$17.740 (Normal)
(Oferta)</t>
  </si>
  <si>
    <t>$2.399
Oferta Club
Precio reducido de
$2.580 (Normal)
(Oferta)</t>
  </si>
  <si>
    <t>$25.845
Oferta Club
Precio reducido de
$27.790 (Normal)
(Oferta)</t>
  </si>
  <si>
    <t>$9.592
Oferta Club
$10.690 (Oferta)
Precio reducido de
$11.990 (Normal)
(Oferta)</t>
  </si>
  <si>
    <t>$9.352
Oferta Club
Precio reducido de
$11.690 (Normal)
(Oferta)</t>
  </si>
  <si>
    <t>$8.590 (Oferta)
Precio reducido de
$9.290 (Normal)
(Oferta)</t>
  </si>
  <si>
    <t>$31.983
Oferta Club
Precio reducido de
$34.390 (Normal)
(Oferta)</t>
  </si>
  <si>
    <t>Precio reducido de
$23.990
(Oferta)</t>
  </si>
  <si>
    <t>$31.352
Oferta Club
Precio reducido de
$39.190 (Normal)
(Oferta)</t>
  </si>
  <si>
    <t>$14.127
Oferta Club
Precio reducido de
$15.190 (Normal)
(Oferta)</t>
  </si>
  <si>
    <t>$10.314
Oferta Club
Precio reducido de
$11.090 (Normal)
(Oferta)</t>
  </si>
  <si>
    <t>$11.755
Oferta Club
Precio reducido de
$12.640 (Normal)
(Oferta)</t>
  </si>
  <si>
    <t>$29.286
Oferta Club
Precio reducido de
$31.490 (Normal)
(Oferta)</t>
  </si>
  <si>
    <t>$25.832
Oferta Club
$29.990 (Oferta)
Precio reducido de
$32.290 (Normal)
(Oferta)</t>
  </si>
  <si>
    <t>$16.312
Oferta Club
$19.990 (Oferta)
Precio reducido de
$20.390 (Normal)
(Oferta)</t>
  </si>
  <si>
    <t>$20.632
Oferta Club
$25.490 (Oferta)
Precio reducido de
$25.790 (Normal)
(Oferta)</t>
  </si>
  <si>
    <t>$11.390
Oferta Club
Precio reducido de
$24.440 (Normal)
(Oferta)</t>
  </si>
  <si>
    <t>$68.625
Oferta Club
Precio reducido de
$73.790 (Normal)
(Oferta)</t>
  </si>
  <si>
    <t>$62.161
Oferta Club
Precio reducido de
$66.840 (Normal)
(Oferta)</t>
  </si>
  <si>
    <t>$41.617
Oferta Club
Precio reducido de
$44.750 (Normal)
(Oferta)</t>
  </si>
  <si>
    <t>Precio reducido de
$48.590
(Oferta)</t>
  </si>
  <si>
    <t>$32.913
Oferta Club
Precio reducido de
$35.390 (Normal)
(Oferta)</t>
  </si>
  <si>
    <t>$47.421
Oferta Club
Precio reducido de
$50.990 (Normal)
(Oferta)</t>
  </si>
  <si>
    <t>$76.437
Oferta Club
Precio reducido de
$82.190 (Normal)
(Oferta)</t>
  </si>
  <si>
    <t>$29.937
Oferta Club
Precio reducido de
$32.190 (Normal)
(Oferta)</t>
  </si>
  <si>
    <t>$93.223
Oferta Club
Precio reducido de
$100.240 (Normal)
(Oferta)</t>
  </si>
  <si>
    <t>$1.606
Oferta Club
Precio reducido de
$1.890 (Normal)
(Oferta)</t>
  </si>
  <si>
    <t>$6.790
Oferta Club
Precio reducido de
$9.090 (Normal)
(Oferta)</t>
  </si>
  <si>
    <t>Precio reducido de
$1.290
(Oferta)</t>
  </si>
  <si>
    <t>$3.943
Oferta Club
Precio reducido de
$4.240 (Normal)
(Oferta)</t>
  </si>
  <si>
    <t>$5.272
Oferta Club
$5.690 (Oferta)
Precio reducido de
$6.590 (Normal)
(Oferta)</t>
  </si>
  <si>
    <t>$4.472
Oferta Club
Precio reducido de
$5.590 (Normal)
(Oferta)</t>
  </si>
  <si>
    <t>$1.042
Oferta Club
Precio reducido de
$1.120 (Normal)
(Oferta)</t>
  </si>
  <si>
    <t>$8.792
Oferta Club
$10.490 (Oferta)
Precio reducido de
$10.990 (Normal)
(Oferta)</t>
  </si>
  <si>
    <t>$5.432
Oferta Club
$6.290 (Oferta)
Precio reducido de
$6.790 (Normal)
(Oferta)</t>
  </si>
  <si>
    <t>$11.992
Oferta Club
$12.490 (Oferta)
Precio reducido de
$14.990 (Normal)
(Oferta)</t>
  </si>
  <si>
    <t>$7.744
Oferta Club
$9.490 (Oferta)
Precio reducido de
$9.680 (Normal)
(Oferta)</t>
  </si>
  <si>
    <t>$5.552
Oferta Club
$5.790 (Oferta)
Precio reducido de
$6.940 (Normal)
(Oferta)</t>
  </si>
  <si>
    <t>$11.992
Oferta Club
$14.890 (Oferta)
Precio reducido de
$14.990 (Normal)
(Oferta)</t>
  </si>
  <si>
    <t>$9.512
Oferta Club
$11.490 (Oferta)
Precio reducido de
$11.890 (Normal)
(Oferta)</t>
  </si>
  <si>
    <t>$4.872
Oferta Club
Precio reducido de
$6.090 (Normal)
(Oferta)</t>
  </si>
  <si>
    <t>$8.232
Oferta Club
Precio reducido de
$10.290 (Normal)
(Oferta)</t>
  </si>
  <si>
    <t>$4.792
Oferta Club
$5.290 (Oferta)
Precio reducido de
$5.990 (Normal)
(Oferta)</t>
  </si>
  <si>
    <t>$9.352
Oferta Club
$11.290 (Oferta)
Precio reducido de
$11.690 (Normal)
(Oferta)</t>
  </si>
  <si>
    <t>$15.164
Oferta Club
Precio reducido de
$17.840 (Normal)
(Oferta)</t>
  </si>
  <si>
    <t>$23.473
Oferta Club
Precio reducido de
$25.240 (Normal)
(Oferta)</t>
  </si>
  <si>
    <t>$7.579
Oferta Club
Precio reducido de
$8.150 (Normal)
(Oferta)</t>
  </si>
  <si>
    <t>$46.472
Oferta Club
Precio reducido de
$49.970 (Normal)
(Oferta)</t>
  </si>
  <si>
    <t>$9.942
Oferta Club
Precio reducido de
$10.690 (Normal)
(Oferta)</t>
  </si>
  <si>
    <t>$49.281
Oferta Club
Precio reducido de
$52.990 (Normal)
(Oferta)</t>
  </si>
  <si>
    <t>$8.054
Oferta Club
Precio reducido de
$8.660 (Normal)
(Oferta)</t>
  </si>
  <si>
    <t>$51.141
Oferta Club
Precio reducido de
$54.990 (Normal)
(Oferta)</t>
  </si>
  <si>
    <t>$21.102
Oferta Club
Precio reducido de
$22.690 (Normal)
(Oferta)</t>
  </si>
  <si>
    <t>$14.452
Oferta Club
Precio reducido de
$15.540 (Normal)
(Oferta)</t>
  </si>
  <si>
    <t>$12.797
Oferta Club
Precio reducido de
$13.760 (Normal)
(Oferta)</t>
  </si>
  <si>
    <t>$26.496
Oferta Club
Precio reducido de
$28.490 (Normal)
(Oferta)</t>
  </si>
  <si>
    <t>$7.486
Oferta Club
Precio reducido de
$8.050 (Normal)
(Oferta)</t>
  </si>
  <si>
    <t>$7.990
Oferta Club
Precio reducido de
$13.190 (Normal)
(Oferta)</t>
  </si>
  <si>
    <t>$5.990
Oferta Club
Precio reducido de
$6.590 (Normal)
(Oferta)</t>
  </si>
  <si>
    <t>$39.702
Oferta Club
Precio reducido de
$42.690 (Normal)
(Oferta)</t>
  </si>
  <si>
    <t>$51.215
Oferta Club
Precio reducido de
$55.070 (Normal)
(Oferta)</t>
  </si>
  <si>
    <t>$49.746
Oferta Club
Precio reducido de
$53.490 (Normal)
(Oferta)</t>
  </si>
  <si>
    <t>$30.309
Oferta Club
Precio reducido de
$32.590 (Normal)
(Oferta)</t>
  </si>
  <si>
    <t>$7.192
Oferta Club
$7.290 (Oferta)
Precio reducido de
$8.990 (Normal)
(Oferta)</t>
  </si>
  <si>
    <t>$20.079
Oferta Club
Precio reducido de
$21.590 (Normal)
(Oferta)</t>
  </si>
  <si>
    <t>$16.545
Oferta Club
Precio reducido de
$17.790 (Normal)
(Oferta)</t>
  </si>
  <si>
    <t>$12.871
Oferta Club
Precio reducido de
$13.840 (Normal)
(Oferta)</t>
  </si>
  <si>
    <t>$29.927
Oferta Club
Precio reducido de
$32.180 (Normal)
(Oferta)</t>
  </si>
  <si>
    <t>$29.704
Oferta Club
Precio reducido de
$31.940 (Normal)
(Oferta)</t>
  </si>
  <si>
    <t>$48.072
Oferta Club
Precio reducido de
$51.690 (Normal)
(Oferta)</t>
  </si>
  <si>
    <t>$15.990
Oferta Club
Precio reducido de
$22.890 (Normal)
(Oferta)</t>
  </si>
  <si>
    <t>$8.661
Oferta Club
Precio reducido de
$10.190 (Normal)
(Oferta)</t>
  </si>
  <si>
    <t>$1.339
Oferta Club
Precio reducido de
$1.440 (Normal)
(Oferta)</t>
  </si>
  <si>
    <t>$9.198
Oferta Club
Precio reducido de
$9.890 (Normal)
(Oferta)</t>
  </si>
  <si>
    <t>$14.545
Oferta Club
Precio reducido de
$15.640 (Normal)
(Oferta)</t>
  </si>
  <si>
    <t>$11.466
Oferta Club
Precio reducido de
$13.490 (Normal)
(Oferta)</t>
  </si>
  <si>
    <t>$21.343
Oferta Club
Precio reducido de
$22.950 (Normal)
(Oferta)</t>
  </si>
  <si>
    <t>$12.593
Oferta Club
Precio reducido de
$17.990 (Normal)
(Oferta)</t>
  </si>
  <si>
    <t>$22.032
Oferta Club
Precio reducido de
$23.690 (Normal)
(Oferta)</t>
  </si>
  <si>
    <t>$16.638
Oferta Club
Precio reducido de$17.890 (Normal)</t>
  </si>
  <si>
    <t>$39.112
Oferta Club
$47.990 (Oferta)
Precio reducido de
$48.890 (Normal)
(Oferta)</t>
  </si>
  <si>
    <t>$20.172
Oferta Club
Precio reducido de
$21.690 (Normal)
(Oferta)</t>
  </si>
  <si>
    <t>$10.490
Oferta Club
Precio reducido de
$14.190 (Normal)
(Oferta)</t>
  </si>
  <si>
    <t>$18.990
Oferta Club
Precio reducido de
$22.790 (Normal)
(Oferta)</t>
  </si>
  <si>
    <t>Precio reducido de
$15.490
(Oferta)</t>
  </si>
  <si>
    <t>$7.592
Oferta Club
$7.990 (Oferta)
Precio reducido de
$9.490 (Normal)
(Oferta)</t>
  </si>
  <si>
    <t>$11.272
Oferta Club
Precio reducido de
$14.090 (Normal)
(Oferta)</t>
  </si>
  <si>
    <t>$3.073
Oferta Club
Precio reducido de
$4.390 (Normal)
(Oferta)</t>
  </si>
  <si>
    <t>$9.093
Oferta Club
$9.990 (Oferta)
Precio reducido de
$12.990 (Normal)
(Oferta)</t>
  </si>
  <si>
    <t>$6.590
Oferta Club
Precio reducido de
$9.990 (Normal)
(Oferta)</t>
  </si>
  <si>
    <t>$8.393
Oferta Club
$10.990 (Oferta)
Precio reducido de
$11.990 (Normal)
(Oferta)</t>
  </si>
  <si>
    <t>$14.763
Oferta Club
Precio reducido de
$21.090 (Normal)
(Oferta)</t>
  </si>
  <si>
    <t>Precio reducido de
$14.990
(Oferta)</t>
  </si>
  <si>
    <t>$4.543
Oferta Club
$5.990 (Oferta)
Precio reducido de
$6.490 (Normal)
(Oferta)</t>
  </si>
  <si>
    <t>$7.672
Oferta Club
Precio reducido de
$9.590 (Normal)
(Oferta)</t>
  </si>
  <si>
    <t>Precio reducido de
$21.290
(Oferta)</t>
  </si>
  <si>
    <t>Precio reducido de
$13.920
(Oferta)</t>
  </si>
  <si>
    <t>Precio reducido de
$2.340
(Oferta)</t>
  </si>
  <si>
    <t>$2.690
Oferta Club
Precio reducido de
$2.990 (Normal)
(Oferta)</t>
  </si>
  <si>
    <t>$4.190
Oferta Club
Precio reducido de
$5.490 (Normal)
(Oferta)</t>
  </si>
  <si>
    <t>$3.897
Oferta Club
Precio reducido de
$4.190 (Normal)
(Oferta)</t>
  </si>
  <si>
    <t>$5.850
Oferta Club
Precio reducido de
$6.290 (Normal)
(Oferta)</t>
  </si>
  <si>
    <t>$3.096
Oferta Club
Precio reducido de
$3.870 (Normal)
(Oferta)</t>
  </si>
  <si>
    <t>$5.032
Oferta Club
Precio reducido de
$6.290 (Normal)
(Oferta)</t>
  </si>
  <si>
    <t>$3.618
Oferta Club
Precio reducido de
$3.890 (Normal)
(Oferta)</t>
  </si>
  <si>
    <t>$22.990
Oferta Club
Precio reducido de
$31.990 (Normal)
(Oferta)</t>
  </si>
  <si>
    <t>$27.152
Oferta Club
$28.390 (Oferta)
Precio reducido de
$33.940 (Normal)
(Oferta)</t>
  </si>
  <si>
    <t>$33.592
Oferta Club
$41.150 (Oferta)
Precio reducido de
$41.990 (Normal)
(Oferta)</t>
  </si>
  <si>
    <t>$32.990
Oferta Club
Precio reducido de
$69.240 (Normal)
(Oferta)</t>
  </si>
  <si>
    <t>$21.693
Oferta Club
$24.990 (Oferta)
Precio reducido de
$30.990 (Normal)
(Oferta)</t>
  </si>
  <si>
    <t>$38.214
Oferta Club
Precio reducido de
$41.090 (Normal)
(Oferta)</t>
  </si>
  <si>
    <t>$62.952
Oferta Club
Precio reducido de
$67.690 (Normal)
(Oferta)</t>
  </si>
  <si>
    <t>Precio reducido de
$1.390
(Oferta)</t>
  </si>
  <si>
    <t>Precio reducido de
$1.890
(Oferta)</t>
  </si>
  <si>
    <t>$5.990
Oferta Club
Precio reducido de
$6.990 (Normal)
(Oferta)</t>
  </si>
  <si>
    <t>$9.912
Oferta Club
Precio reducido de
$12.390 (Normal)
(Oferta)</t>
  </si>
  <si>
    <t>$66.951
Oferta Club
Precio reducido de
$71.990 (Normal)
(Oferta)</t>
  </si>
  <si>
    <t>$48.792
Oferta Club
Precio reducido de
$60.990 (Normal)
(Oferta)</t>
  </si>
  <si>
    <t>$4.799
Oferta Club
Precio reducido de
$5.160 (Normal)
(Oferta)</t>
  </si>
  <si>
    <t>$3.590
Oferta Club
Precio reducido de
$6.190 (Normal)
(Oferta)</t>
  </si>
  <si>
    <t>$22.924
Oferta Club
Precio reducido de
$24.650 (Normal)
(Oferta)</t>
  </si>
  <si>
    <t>$9.490
Oferta Club
Precio reducido de
$11.590 (Normal)
(Oferta)</t>
  </si>
  <si>
    <t>$4.990
Oferta Club
Precio reducido de
$7.390 (Normal)
(Oferta)</t>
  </si>
  <si>
    <t>$2.690
Oferta Club
Precio reducido de
$3.790 (Normal)
(Oferta)</t>
  </si>
  <si>
    <t>$1.813
Oferta Club
Precio reducido de
$2.590 (Normal)
(Oferta)</t>
  </si>
  <si>
    <t>$2.373
Oferta Club
Precio reducido de
$3.390 (Normal)
(Oferta)</t>
  </si>
  <si>
    <t>$14.903
Oferta Club
Precio reducido de
$21.290 (Normal)
(Oferta)</t>
  </si>
  <si>
    <t>$79.960
Oferta Club
Precio reducido de
$99.950 (Normal)
(Oferta)</t>
  </si>
  <si>
    <t>$81.432
Oferta Club
Precio reducido de
$101.790 (Normal)
(Oferta)</t>
  </si>
  <si>
    <t>$51.992
Oferta Club
Precio reducido de
$64.990 (Normal)
(Oferta)</t>
  </si>
  <si>
    <t>$5.912
Oferta Club
$6.490 (Oferta)
Precio reducido de
$7.390 (Normal)
(Oferta)</t>
  </si>
  <si>
    <t>$2.541
Oferta Club
Precio reducido de
$2.990 (Normal)
(Oferta)</t>
  </si>
  <si>
    <t>$5.990
Oferta Club
Precio reducido de
$7.580 (Normal)
(Oferta)</t>
  </si>
  <si>
    <t>$4.090
Oferta Club
Precio reducido de
$5.390 (Normal)
(Oferta)</t>
  </si>
  <si>
    <t>$5.690
Oferta Club
Precio reducido de
$6.370 (Normal)
(Oferta)</t>
  </si>
  <si>
    <t>$4.501
Oferta Club
Precio reducido de
$4.840 (Normal)
(Oferta)</t>
  </si>
  <si>
    <t>$1.192
Oferta Club
Precio reducido de$1.490 (Normal)</t>
  </si>
  <si>
    <t>$19.192
Oferta Club
Precio reducido de
$23.990 (Normal)
(Oferta)</t>
  </si>
  <si>
    <t>$6.990 (Oferta)
Precio reducido de
$9.290 (Normal)
(Oferta)</t>
  </si>
  <si>
    <t>$11.990 (Oferta)
Precio reducido de
$16.990 (Normal)
(Oferta)</t>
  </si>
  <si>
    <t>$10.392
Oferta Club
Precio reducido de
$12.990 (Normal)
(Oferta)</t>
  </si>
  <si>
    <t>$8.952
Oferta Club
Precio reducido de
$11.190 (Normal)
(Oferta)</t>
  </si>
  <si>
    <t>$11.430
Oferta Club
Precio reducido de
$12.290 (Normal)
(Oferta)</t>
  </si>
  <si>
    <t>$42.380
Oferta Club
Precio reducido de
$45.570 (Normal)
(Oferta)</t>
  </si>
  <si>
    <t>$18.296
Oferta Club
Precio reducido de
$22.870 (Normal)
(Oferta)</t>
  </si>
  <si>
    <t>Precio reducido de
$21.090
(Oferta)</t>
  </si>
  <si>
    <t>$5.192
Oferta Club
Precio reducido de
$6.490 (Normal)
(Oferta)</t>
  </si>
  <si>
    <t>$5.112
Oferta Club
$5.790 (Oferta)
Precio reducido de
$6.390 (Normal)
(Oferta)</t>
  </si>
  <si>
    <t>$6.792
Oferta Club
Precio reducido de
$8.490 (Normal)
(Oferta)</t>
  </si>
  <si>
    <t>$8.792
Oferta Club
Precio reducido de
$10.990 (Normal)
(Oferta)</t>
  </si>
  <si>
    <t>$9.990 (Oferta)
Precio reducido de
$15.990 (Normal)
(Oferta)</t>
  </si>
  <si>
    <t>$9.352
Oferta Club
$11.590 (Oferta)
Precio reducido de
$11.690 (Normal)
(Oferta)</t>
  </si>
  <si>
    <t>$18.990
Oferta Club
Precio reducido de
$24.990 (Normal)
(Oferta)</t>
  </si>
  <si>
    <t>$17.992
Oferta Club
$22.290 (Oferta)
Precio reducido de
$22.490 (Normal)
(Oferta)</t>
  </si>
  <si>
    <t>$18.960
Oferta Club
$19.490 (Oferta)
Precio reducido de
$23.700 (Normal)
(Oferta)</t>
  </si>
  <si>
    <t>$8.990
Oferta Club
Precio reducido de
$11.690 (Normal)
(Oferta)</t>
  </si>
  <si>
    <t>$8.944
Oferta Club
$10.990 (Oferta)
Precio reducido de
$11.180 (Normal)
(Oferta)</t>
  </si>
  <si>
    <t>$19.214
Oferta Club
Precio reducido de
$20.660 (Normal)
(Oferta)</t>
  </si>
  <si>
    <t>$34.112
Oferta Club
Precio reducido de
$36.680 (Normal)
(Oferta)</t>
  </si>
  <si>
    <t>$37.274
Oferta Club
Precio reducido de
$40.080 (Normal)
(Oferta)</t>
  </si>
  <si>
    <t>$34.680
Oferta Club
Precio reducido de
$37.290 (Normal)
(Oferta)</t>
  </si>
  <si>
    <t>$59.432
Oferta Club
Precio reducido de
$74.290 (Normal)
(Oferta)</t>
  </si>
  <si>
    <t>$10.990 (Oferta)
Precio reducido de$12.440 (Normal)</t>
  </si>
  <si>
    <t>$792
Oferta Club
Precio reducido de
$990 (Normal)
(Oferta)</t>
  </si>
  <si>
    <t>$34.270
Oferta Club
Precio reducido de
$36.850 (Normal)
(Oferta)</t>
  </si>
  <si>
    <t>$30.590
Oferta Club
Precio reducido de
$56.700 (Normal)
(Oferta)</t>
  </si>
  <si>
    <t>$11.990
Oferta Club
Precio reducido de
$15.490 (Normal)
(Oferta)</t>
  </si>
  <si>
    <t>$36.690
Oferta Club
Precio reducido de
$51.990 (Normal)
(Oferta)</t>
  </si>
  <si>
    <t>$13.090
Oferta Club
Precio reducido de
$18.940 (Normal)
(Oferta)</t>
  </si>
  <si>
    <t>$31.990
Oferta Club
Precio reducido de
$42.900 (Normal)
(Oferta)</t>
  </si>
  <si>
    <t>$14.890
Oferta Club
Precio reducido de
$19.990 (Normal)
(Oferta)</t>
  </si>
  <si>
    <t>$15.790
Oferta Club
Precio reducido de
$38.790 (Normal)
(Oferta)</t>
  </si>
  <si>
    <t>$29.693
Oferta Club
Precio reducido de
$44.990 (Normal)
(Oferta)</t>
  </si>
  <si>
    <t>$51.992
Oferta Club
$57.990 (Oferta)
Precio reducido de
$64.990 (Normal)
(Oferta)</t>
  </si>
  <si>
    <t>Precio reducido de
$25.140
(Oferta)</t>
  </si>
  <si>
    <t>$46.035
Oferta Club
Precio reducido de
$49.500 (Normal)
(Oferta)</t>
  </si>
  <si>
    <t>$18.600
Oferta Club
Precio reducido de
$23.250 (Normal)
(Oferta)</t>
  </si>
  <si>
    <t>$16.173
Oferta Club
Precio reducido de
$17.390 (Normal)
(Oferta)</t>
  </si>
  <si>
    <t>$8.360
Oferta Club
Precio reducido de
$10.450 (Normal)
(Oferta)</t>
  </si>
  <si>
    <t>$70.952
Oferta Club
Precio reducido de
$88.690 (Normal)
(Oferta)</t>
  </si>
  <si>
    <t>$57.992
Oferta Club
Precio reducido de
$72.490 (Normal)
(Oferta)</t>
  </si>
  <si>
    <t>$77.088
Oferta Club
Precio reducido de
$82.890 (Normal)
(Oferta)</t>
  </si>
  <si>
    <t>$75.816
Oferta Club
Precio reducido de
$94.770 (Normal)
(Oferta)</t>
  </si>
  <si>
    <t>$88.872
Oferta Club
Precio reducido de
$111.090 (Normal)
(Oferta)</t>
  </si>
  <si>
    <t>$16.312
Oferta Club
$19.490 (Oferta)
Precio reducido de
$20.390 (Normal)
(Oferta)</t>
  </si>
  <si>
    <t>$12.712
Oferta Club
$15.690 (Oferta)
Precio reducido de
$15.890 (Normal)
(Oferta)</t>
  </si>
  <si>
    <t>$12.472
Oferta Club
$14.990 (Oferta)
Precio reducido de
$15.590 (Normal)
(Oferta)</t>
  </si>
  <si>
    <t>$18.990
Oferta Club
Precio reducido de
$29.390 (Normal)
(Oferta)</t>
  </si>
  <si>
    <t>$17.912
Oferta Club
$20.990 (Oferta)
Precio reducido de
$22.390 (Normal)
(Oferta)</t>
  </si>
  <si>
    <t>$13.432
Oferta Club
Precio reducido de
$16.790 (Normal)
(Oferta)</t>
  </si>
  <si>
    <t>$28.077
Oferta Club
Precio reducido de
$30.190 (Normal)
(Oferta)</t>
  </si>
  <si>
    <t>$67.509
Oferta Club
Precio reducido de
$72.590 (Normal)
(Oferta)</t>
  </si>
  <si>
    <t>$38.028
Oferta Club
Precio reducido de
$40.890 (Normal)
(Oferta)</t>
  </si>
  <si>
    <t>$24.403
Oferta Club
Precio reducido de
$26.240 (Normal)
(Oferta)</t>
  </si>
  <si>
    <t>$23.194
Oferta Club
Precio reducido de
$24.940 (Normal)
(Oferta)</t>
  </si>
  <si>
    <t>$35.992
Oferta Club
$38.241 (Oferta)
Precio reducido de
$44.990 (Normal)
(Oferta)</t>
  </si>
  <si>
    <t>$71.508
Oferta Club
Precio reducido de
$76.890 (Normal)
(Oferta)</t>
  </si>
  <si>
    <t>$66.765
Oferta Club
Precio reducido de
$71.790 (Normal)
(Oferta)</t>
  </si>
  <si>
    <t>$59.240
Oferta Club
Precio reducido de
$74.050 (Normal)
(Oferta)</t>
  </si>
  <si>
    <t>$7.990
Oferta Club
Precio reducido de
$9.440 (Normal)
(Oferta)</t>
  </si>
  <si>
    <t>$7.896
Oferta Club
$7.990 (Oferta)
Precio reducido de
$8.490 (Normal)
(Oferta)</t>
  </si>
  <si>
    <t>Precio reducido de
$8.690
(Oferta)</t>
  </si>
  <si>
    <t>$18.352
Oferta Club
$20.990 (Oferta)
Precio reducido de
$22.940 (Normal)
(Oferta)</t>
  </si>
  <si>
    <t>$17.080
Oferta Club
$18.990 (Oferta)
Precio reducido de
$21.350 (Normal)
(Oferta)</t>
  </si>
  <si>
    <t>$20.312
Oferta Club
$24.890 (Oferta)
Precio reducido de
$25.390 (Normal)
(Oferta)</t>
  </si>
  <si>
    <t>$5.232
Oferta Club
Precio reducido de
$6.540 (Normal)
(Oferta)</t>
  </si>
  <si>
    <t>$75.135
Oferta Club
Precio reducido de
$80.790 (Normal)
(Oferta)</t>
  </si>
  <si>
    <t>$990
Oferta Club
Precio reducido de
$1.140 (Normal)
(Oferta)</t>
  </si>
  <si>
    <t>$1.190
Oferta Club
Precio reducido de
$3.090 (Normal)
(Oferta)</t>
  </si>
  <si>
    <t>$52.164
Oferta Club
Precio reducido de
$56.090 (Normal)
(Oferta)</t>
  </si>
  <si>
    <t>$48.258
Oferta Club
Precio reducido de
$51.890 (Normal)
(Oferta)</t>
  </si>
  <si>
    <t>$3.391
Oferta Club
Precio reducido de
$3.990 (Normal)
(Oferta)</t>
  </si>
  <si>
    <t>Precio reducido de
$1.990
(Oferta)</t>
  </si>
  <si>
    <t>$2.548
Oferta Club
Precio reducido de
$2.740 (Normal)
(Oferta)</t>
  </si>
  <si>
    <t>$1.352
Oferta Club
Precio reducido de
$1.690 (Normal)
(Oferta)</t>
  </si>
  <si>
    <t>$2.872
Oferta Club
Precio reducido de
$3.590 (Normal)
(Oferta)</t>
  </si>
  <si>
    <t>$22.392
Oferta Club
$23.490 (Oferta)
Precio reducido de
$27.990 (Normal)
(Oferta)</t>
  </si>
  <si>
    <t>$9.192
Oferta Club
$11.290 (Oferta)
Precio reducido de
$11.490 (Normal)
(Oferta)</t>
  </si>
  <si>
    <t>$8.990
Oferta Club
Precio reducido de
$12.990 (Normal)
(Oferta)</t>
  </si>
  <si>
    <t>$13.591
Oferta Club
Precio reducido de
$15.990 (Normal)
(Oferta)</t>
  </si>
  <si>
    <t>$20.604
Oferta Club
Precio reducido de
$24.240 (Normal)
(Oferta)</t>
  </si>
  <si>
    <t>$27.695
Oferta Club
Precio reducido de
$29.780 (Normal)
(Oferta)</t>
  </si>
  <si>
    <t>$42.203
Oferta Club
Precio reducido de
$45.380 (Normal)
(Oferta)</t>
  </si>
  <si>
    <t>$17.828
Oferta Club
Precio reducido de
$19.170 (Normal)
(Oferta)</t>
  </si>
  <si>
    <t>$18.395
Oferta Club
Precio reducido de
$19.780 (Normal)
(Oferta)</t>
  </si>
  <si>
    <t>$93.418
Oferta Club
Precio reducido de
$100.450 (Normal)
(Oferta)</t>
  </si>
  <si>
    <t>$23.400
Oferta Club
Precio reducido de
$29.250 (Normal)
(Oferta)</t>
  </si>
  <si>
    <t>$13.085
Oferta Club
Precio reducido de
$14.070 (Normal)
(Oferta)</t>
  </si>
  <si>
    <t>$9.496
Oferta Club
Precio reducido de
$11.870 (Normal)
(Oferta)</t>
  </si>
  <si>
    <t>$4.290
Oferta Club
Precio reducido de
$5.490 (Normal)
(Oferta)</t>
  </si>
  <si>
    <t>$22.078
Oferta Club
Precio reducido de
$23.740 (Normal)
(Oferta)</t>
  </si>
  <si>
    <t>$6.290
Oferta Club
Precio reducido de
$7.290 (Normal)
(Oferta)</t>
  </si>
  <si>
    <t>$18.219
Oferta Club
Precio reducido de
$19.590 (Normal)
(Oferta)</t>
  </si>
  <si>
    <t>$16.872
Oferta Club
Precio reducido de
$21.090 (Normal)
(Oferta)</t>
  </si>
  <si>
    <t>$3.432
Oferta Club
Precio reducido de
$4.290 (Normal)
(Oferta)</t>
  </si>
  <si>
    <t>$31.146
Oferta Club
Precio reducido de
$33.490 (Normal)
(Oferta)</t>
  </si>
  <si>
    <t>$13.848
Oferta Club
Precio reducido de
$14.890 (Normal)
(Oferta)</t>
  </si>
  <si>
    <t>$11.963
Oferta Club
Precio reducido de
$17.090 (Normal)
(Oferta)</t>
  </si>
  <si>
    <t>$12.103
Oferta Club
Precio reducido de
$17.290 (Normal)
(Oferta)</t>
  </si>
  <si>
    <t>$17.158
Oferta Club
Precio reducido de
$18.450 (Normal)
(Oferta)</t>
  </si>
  <si>
    <t>$19.595
Oferta Club
Precio reducido de
$21.070 (Normal)
(Oferta)</t>
  </si>
  <si>
    <t>$46.398
Oferta Club
Precio reducido de
$49.890 (Normal)
(Oferta)</t>
  </si>
  <si>
    <t>$24.232
Oferta Club
Precio reducido de
$30.290 (Normal)
(Oferta)</t>
  </si>
  <si>
    <t>$9.808
Oferta Club
Precio reducido de
$12.260 (Normal)
(Oferta)</t>
  </si>
  <si>
    <t>$18.777
Oferta Club
Precio reducido de
$20.190 (Normal)
(Oferta)</t>
  </si>
  <si>
    <t>$38.186
Oferta Club
Precio reducido de
$41.060 (Normal)
(Oferta)</t>
  </si>
  <si>
    <t>$7.490 (Oferta)
Precio reducido de
$8.990 (Normal)
(Oferta)</t>
  </si>
  <si>
    <t>$10.990
Oferta Club
Precio reducido de
$14.990 (Normal)
(Oferta)</t>
  </si>
  <si>
    <t>$14.611
Oferta Club
Precio reducido de
$17.190 (Normal)
(Oferta)</t>
  </si>
  <si>
    <t>$27.035
Oferta Club
Precio reducido de
$29.070 (Normal)
(Oferta)</t>
  </si>
  <si>
    <t>$30.681
Oferta Club
Precio reducido de
$32.990 (Normal)
(Oferta)</t>
  </si>
  <si>
    <t>$20.265
Oferta Club
Precio reducido de
$21.790 (Normal)
(Oferta)</t>
  </si>
  <si>
    <t>Precio reducido de
$20.490
(Oferta)</t>
  </si>
  <si>
    <t>$23.241
Oferta Club
Precio reducido de
$24.990 (Normal)
(Oferta)</t>
  </si>
  <si>
    <t>$4.072
Oferta Club
Precio reducido de
$5.090 (Normal)
(Oferta)</t>
  </si>
  <si>
    <t>$5.490
Oferta Club
Precio reducido de
$5.490 (Normal)
(Oferta)</t>
  </si>
  <si>
    <t>$6.680
Oferta Club
Precio reducido de
$6.680 (Normal)
(Oferta)</t>
  </si>
  <si>
    <t>$3.290
Oferta Club
Precio reducido de
$3.290 (Normal)
(Oferta)</t>
  </si>
  <si>
    <t>$4.830
Oferta Club
Precio reducido de
$4.840 (Normal)
(Oferta)</t>
  </si>
  <si>
    <t>LKM</t>
  </si>
  <si>
    <t>RECKITT BENCKISER</t>
  </si>
  <si>
    <t>F-6908/20</t>
  </si>
  <si>
    <t>F-13238/18</t>
  </si>
  <si>
    <t>F-14191/19</t>
  </si>
  <si>
    <t>F-14192/19</t>
  </si>
  <si>
    <t>F-15355/20</t>
  </si>
  <si>
    <t>F-12118/17</t>
  </si>
  <si>
    <t>FX-334/19</t>
  </si>
  <si>
    <t xml:space="preserve"> F-4233/20</t>
  </si>
  <si>
    <t>F-20020/18</t>
  </si>
  <si>
    <t>F-9895/16</t>
  </si>
  <si>
    <t>F-11231/21</t>
  </si>
  <si>
    <t>F-22827/16</t>
  </si>
  <si>
    <t>F-7587/21</t>
  </si>
  <si>
    <t>F-898/18</t>
  </si>
  <si>
    <t>F-21892/20</t>
  </si>
  <si>
    <t>F-8746/16</t>
  </si>
  <si>
    <t>F-12922/18</t>
  </si>
  <si>
    <t>F-18823/21</t>
  </si>
  <si>
    <t>F-13105/18</t>
  </si>
  <si>
    <t>F-1703/19</t>
  </si>
  <si>
    <t>F-9864/21</t>
  </si>
  <si>
    <t>F-21826/20</t>
  </si>
  <si>
    <t>F-1984/19</t>
  </si>
  <si>
    <t>F-1071/18</t>
  </si>
  <si>
    <t>F-13533/19</t>
  </si>
  <si>
    <t>F-23457/17</t>
  </si>
  <si>
    <t>F-7398/21</t>
  </si>
  <si>
    <t>F-22179/20</t>
  </si>
  <si>
    <t>F-22194/20</t>
  </si>
  <si>
    <t>F-437/18</t>
  </si>
  <si>
    <t>F-23099/16</t>
  </si>
  <si>
    <t>F-9776/16</t>
  </si>
  <si>
    <t>F-438/18</t>
  </si>
  <si>
    <t>F-5276/20</t>
  </si>
  <si>
    <t>F-5278/20</t>
  </si>
  <si>
    <t>F-760/18</t>
  </si>
  <si>
    <t>F-759/18</t>
  </si>
  <si>
    <t>F-10828/16</t>
  </si>
  <si>
    <t>F-5468/20</t>
  </si>
  <si>
    <t>F-5667/20</t>
  </si>
  <si>
    <t>F-10823/21</t>
  </si>
  <si>
    <t>F-5519/20</t>
  </si>
  <si>
    <t>F-15692/16</t>
  </si>
  <si>
    <t>F-15691/16</t>
  </si>
  <si>
    <t>F-14288/19</t>
  </si>
  <si>
    <t>F-20230/18</t>
  </si>
  <si>
    <t>F-19409/17</t>
  </si>
  <si>
    <t>F-19283/17</t>
  </si>
  <si>
    <t>F-22473/21</t>
  </si>
  <si>
    <t>F-23293/17</t>
  </si>
  <si>
    <t>F-21571/19</t>
  </si>
  <si>
    <t>F-10751/21</t>
  </si>
  <si>
    <t>F-22103/20</t>
  </si>
  <si>
    <t>F-9943/16</t>
  </si>
  <si>
    <t>F-15189/20</t>
  </si>
  <si>
    <t>F-5516/20</t>
  </si>
  <si>
    <t>F-13087/18</t>
  </si>
  <si>
    <t>F-14424/19</t>
  </si>
  <si>
    <t>F-24269/18</t>
  </si>
  <si>
    <t>F-19731/17</t>
  </si>
  <si>
    <t>F-24010/18</t>
  </si>
  <si>
    <t>F-25864/20</t>
  </si>
  <si>
    <t>F-14545/20</t>
  </si>
  <si>
    <t>F-22563/21</t>
  </si>
  <si>
    <t>F-14422/19</t>
  </si>
  <si>
    <t>F-25210/20</t>
  </si>
  <si>
    <t>F-25117/19</t>
  </si>
  <si>
    <t>F-408/18</t>
  </si>
  <si>
    <t>F-23831/18</t>
  </si>
  <si>
    <t>F-23146/16</t>
  </si>
  <si>
    <t>F-20356/18</t>
  </si>
  <si>
    <t>F-1787/19</t>
  </si>
  <si>
    <t>F-18566/21</t>
  </si>
  <si>
    <t>F-18812/21</t>
  </si>
  <si>
    <t>F-22371/20</t>
  </si>
  <si>
    <t>F-13396/18</t>
  </si>
  <si>
    <t>F-22125/20</t>
  </si>
  <si>
    <t>F-22124/20</t>
  </si>
  <si>
    <t>F-2716/19</t>
  </si>
  <si>
    <t>F-21020/19</t>
  </si>
  <si>
    <t>F-6874/20</t>
  </si>
  <si>
    <t>F-21104/19</t>
  </si>
  <si>
    <t>F-23842/18</t>
  </si>
  <si>
    <t>F-21274/19</t>
  </si>
  <si>
    <t>F-17911/20</t>
  </si>
  <si>
    <t>F-12150/17</t>
  </si>
  <si>
    <t>F-20019/18</t>
  </si>
  <si>
    <t>F-12151/17</t>
  </si>
  <si>
    <t>F-13568/19</t>
  </si>
  <si>
    <t>F-17253/18</t>
  </si>
  <si>
    <t>F-19655/17</t>
  </si>
  <si>
    <t>F-17565/19</t>
  </si>
  <si>
    <t>F-21894/20F-14932/20</t>
  </si>
  <si>
    <t>F-21894/20</t>
  </si>
  <si>
    <t>F-9404/21F-9404/21</t>
  </si>
  <si>
    <t>F-13557/19</t>
  </si>
  <si>
    <t>F-13556/19</t>
  </si>
  <si>
    <t>F-2584/19</t>
  </si>
  <si>
    <t>F-2583/19</t>
  </si>
  <si>
    <t>F-14218/19</t>
  </si>
  <si>
    <t>F-15095/20</t>
  </si>
  <si>
    <t>F-13350/18</t>
  </si>
  <si>
    <t>F-1933/19</t>
  </si>
  <si>
    <t>F-25831/20</t>
  </si>
  <si>
    <t>F-9881/21</t>
  </si>
  <si>
    <t>F-20612/18</t>
  </si>
  <si>
    <t>F-13441/18</t>
  </si>
  <si>
    <t>F-6877/20</t>
  </si>
  <si>
    <t xml:space="preserve">	F-13927/19</t>
  </si>
  <si>
    <t>F-12167/17</t>
  </si>
  <si>
    <t>F-13934/19</t>
  </si>
  <si>
    <t>F-15098/20</t>
  </si>
  <si>
    <t>F-11220/21</t>
  </si>
  <si>
    <t>F-14157/19</t>
  </si>
  <si>
    <t xml:space="preserve">	F-10441/21</t>
  </si>
  <si>
    <t>F-25187/19</t>
  </si>
  <si>
    <t>F-22450/21</t>
  </si>
  <si>
    <t>F-24009/18</t>
  </si>
  <si>
    <t>F-25185/19</t>
  </si>
  <si>
    <t>F-12764/18</t>
  </si>
  <si>
    <t>F-19055/16</t>
  </si>
  <si>
    <t>F-17358/19</t>
  </si>
  <si>
    <t>F-11679/21</t>
  </si>
  <si>
    <t>F-18845/21</t>
  </si>
  <si>
    <t>F-18844/16</t>
  </si>
  <si>
    <t>F-6374/20</t>
  </si>
  <si>
    <t>F-18239/20</t>
  </si>
  <si>
    <t>F-22521/21</t>
  </si>
  <si>
    <t>F-4018/20</t>
  </si>
  <si>
    <t>F-18238/20</t>
  </si>
  <si>
    <t>F-19053/16</t>
  </si>
  <si>
    <t>F-12574/17</t>
  </si>
  <si>
    <t>F-4017/20</t>
  </si>
  <si>
    <t>F-16034/17</t>
  </si>
  <si>
    <t>F-12499/17</t>
  </si>
  <si>
    <t>F-12498/17</t>
  </si>
  <si>
    <t>F-7431/21</t>
  </si>
  <si>
    <t>F-7432/21</t>
  </si>
  <si>
    <t>F-16821/18</t>
  </si>
  <si>
    <t>F-21107/19</t>
  </si>
  <si>
    <t>F-11611/21</t>
  </si>
  <si>
    <t>F-16706/18</t>
  </si>
  <si>
    <t>F-21035/19</t>
  </si>
  <si>
    <t>F-18792/21</t>
  </si>
  <si>
    <t>F-11609/21</t>
  </si>
  <si>
    <t>F-11610/21</t>
  </si>
  <si>
    <t>F-11608/21</t>
  </si>
  <si>
    <t>F-14378/19</t>
  </si>
  <si>
    <t>F-14380/19</t>
  </si>
  <si>
    <t>F-16187/17</t>
  </si>
  <si>
    <t>B-2797/21</t>
  </si>
  <si>
    <t>B-2798/21</t>
  </si>
  <si>
    <t>F-15903/17</t>
  </si>
  <si>
    <t>F-7785/21</t>
  </si>
  <si>
    <t>F-5791/20</t>
  </si>
  <si>
    <t>F-18144/20</t>
  </si>
  <si>
    <t>F-14280/19</t>
  </si>
  <si>
    <t>F-3257/20</t>
  </si>
  <si>
    <t>F-5466/20</t>
  </si>
  <si>
    <t>F-20783/19</t>
  </si>
  <si>
    <t>F-20784/19</t>
  </si>
  <si>
    <t>F-19232/17</t>
  </si>
  <si>
    <t>F-15513/21</t>
  </si>
  <si>
    <t>F-15836/16</t>
  </si>
  <si>
    <t>F-17605/19</t>
  </si>
  <si>
    <t>F-20844/19</t>
  </si>
  <si>
    <t>F-17203/18</t>
  </si>
  <si>
    <t>F-11643/21</t>
  </si>
  <si>
    <t>F-24598/19</t>
  </si>
  <si>
    <t>F-23525/17</t>
  </si>
  <si>
    <t>F-24495/18</t>
  </si>
  <si>
    <t>F-22660/21</t>
  </si>
  <si>
    <t>F-22659/21</t>
  </si>
  <si>
    <t>F-18878/16</t>
  </si>
  <si>
    <t xml:space="preserve">	F-18877/16</t>
  </si>
  <si>
    <t>F-16723/18</t>
  </si>
  <si>
    <t>F-16735/18</t>
  </si>
  <si>
    <t>F-24360/18</t>
  </si>
  <si>
    <t>F-23070/21</t>
  </si>
  <si>
    <t xml:space="preserve">	F-21899/20</t>
  </si>
  <si>
    <t>F-21750/20</t>
  </si>
  <si>
    <t>F-25350/20</t>
  </si>
  <si>
    <t>F-12446/17</t>
  </si>
  <si>
    <t>F-9890/21</t>
  </si>
  <si>
    <t>F-9891/16</t>
  </si>
  <si>
    <t>F-10557/21</t>
  </si>
  <si>
    <t>F-11274/16</t>
  </si>
  <si>
    <t>F-13693/14</t>
  </si>
  <si>
    <t>F-25773/20</t>
  </si>
  <si>
    <t>F-22094/20</t>
  </si>
  <si>
    <t>F-22092/20</t>
  </si>
  <si>
    <t>F-14547/20</t>
  </si>
  <si>
    <t>F-22883/21</t>
  </si>
  <si>
    <t>F-19544/17</t>
  </si>
  <si>
    <t>F-23703/18</t>
  </si>
  <si>
    <t xml:space="preserve">	F-20850/19</t>
  </si>
  <si>
    <t>F-7298/20</t>
  </si>
  <si>
    <t>F-17382/19</t>
  </si>
  <si>
    <t>F-642/18</t>
  </si>
  <si>
    <t>F-2242/19</t>
  </si>
  <si>
    <t>F-10837/21</t>
  </si>
  <si>
    <t>F-421/18</t>
  </si>
  <si>
    <t>F-1311/18</t>
  </si>
  <si>
    <t>F-23333/17</t>
  </si>
  <si>
    <t>F-13104/18</t>
  </si>
  <si>
    <t>F-17994/20</t>
  </si>
  <si>
    <t>F-19110/16</t>
  </si>
  <si>
    <t>F-18548/21</t>
  </si>
  <si>
    <t>F-10176/16</t>
  </si>
  <si>
    <t>F-7638/21</t>
  </si>
  <si>
    <t>F-9928/16</t>
  </si>
  <si>
    <t>F-8694/16</t>
  </si>
  <si>
    <t>F-21646/20</t>
  </si>
  <si>
    <t>B-2338/18</t>
  </si>
  <si>
    <t>B-1497/21</t>
  </si>
  <si>
    <t>B-2643/21</t>
  </si>
  <si>
    <t>B-1024/21B-2269/17</t>
  </si>
  <si>
    <t>B-1991/17</t>
  </si>
  <si>
    <t>B-2487/20</t>
  </si>
  <si>
    <t>B-2613/21</t>
  </si>
  <si>
    <t>B-2762/19</t>
  </si>
  <si>
    <t>F-7204/20</t>
  </si>
  <si>
    <t>F-6931/20</t>
  </si>
  <si>
    <t>F-15952/17</t>
  </si>
  <si>
    <t>F-15681/21</t>
  </si>
  <si>
    <t>F-7663/16</t>
  </si>
  <si>
    <t>F-9644/16</t>
  </si>
  <si>
    <t>F-9873/21</t>
  </si>
  <si>
    <t>F-12349/17</t>
  </si>
  <si>
    <t>F-18935/16</t>
  </si>
  <si>
    <t>F-12669/17</t>
  </si>
  <si>
    <t>F-12493/17</t>
  </si>
  <si>
    <t>F-19254/17</t>
  </si>
  <si>
    <t>F-23644/17</t>
  </si>
  <si>
    <t>F-23586/17</t>
  </si>
  <si>
    <t>FX-338/20</t>
  </si>
  <si>
    <t>F-15509/21</t>
  </si>
  <si>
    <t>F-23329/17</t>
  </si>
  <si>
    <t>F-18918/16</t>
  </si>
  <si>
    <t>F-22408/21</t>
  </si>
  <si>
    <t xml:space="preserve">	F-6249/20</t>
  </si>
  <si>
    <t>F-10502/16</t>
  </si>
  <si>
    <t>F-843/18</t>
  </si>
  <si>
    <t>F-12268/17</t>
  </si>
  <si>
    <t>F-9902/21</t>
  </si>
  <si>
    <t>F-5985/20</t>
  </si>
  <si>
    <t>F-14316/19</t>
  </si>
  <si>
    <t>F-12330/17</t>
  </si>
  <si>
    <t>F-10604/16</t>
  </si>
  <si>
    <t>558C-129/19</t>
  </si>
  <si>
    <t>558C-113/18</t>
  </si>
  <si>
    <t>558C-64/19</t>
  </si>
  <si>
    <t>558C-65/19</t>
  </si>
  <si>
    <t>558C-31/19</t>
  </si>
  <si>
    <t>F-25666/20</t>
  </si>
  <si>
    <t>F-13490/19</t>
  </si>
  <si>
    <t>F-19348/17</t>
  </si>
  <si>
    <t>F-24790/19</t>
  </si>
  <si>
    <t xml:space="preserve">F-3446/20	</t>
  </si>
  <si>
    <t>F-2571/19</t>
  </si>
  <si>
    <t>FX-277/18</t>
  </si>
  <si>
    <t>F-9764/16</t>
  </si>
  <si>
    <t>F-14634/20</t>
  </si>
  <si>
    <t>F-14332/19</t>
  </si>
  <si>
    <t>F-17838/19</t>
  </si>
  <si>
    <t>F-21094/19</t>
  </si>
  <si>
    <t>F-15401/21</t>
  </si>
  <si>
    <t>F-22448/21</t>
  </si>
  <si>
    <t>E-22/18</t>
  </si>
  <si>
    <t>F-26035/21</t>
  </si>
  <si>
    <t>F-4156/20</t>
  </si>
  <si>
    <t>F-1837/19</t>
  </si>
  <si>
    <t>F-9787/16</t>
  </si>
  <si>
    <t>B-1038/21</t>
  </si>
  <si>
    <t>B-1266/21</t>
  </si>
  <si>
    <t>F-23592/17</t>
  </si>
  <si>
    <t>F-16439/17</t>
  </si>
  <si>
    <t>F-11923/17</t>
  </si>
  <si>
    <t>F-12094/17</t>
  </si>
  <si>
    <t>F-25843/20</t>
  </si>
  <si>
    <t>F-10669/16</t>
  </si>
  <si>
    <t>F-10670/16</t>
  </si>
  <si>
    <t>F-10672/16</t>
  </si>
  <si>
    <t>118C-55/19</t>
  </si>
  <si>
    <t>F-20664/18</t>
  </si>
  <si>
    <t>F-20661/18</t>
  </si>
  <si>
    <t>F-16580/17</t>
  </si>
  <si>
    <t>F-18957/16</t>
  </si>
  <si>
    <t>F-16581/18</t>
  </si>
  <si>
    <t>B-2796/20
B-2796/20</t>
  </si>
  <si>
    <t>F-25685/20</t>
  </si>
  <si>
    <t>F-21409/19</t>
  </si>
  <si>
    <t>F-18718/21</t>
  </si>
  <si>
    <t>F-24468/18</t>
  </si>
  <si>
    <t>F-19617/17</t>
  </si>
  <si>
    <t>F-12227/17</t>
  </si>
  <si>
    <t>F-12185/17</t>
  </si>
  <si>
    <t>F-23514/17</t>
  </si>
  <si>
    <t>F-22320/20</t>
  </si>
  <si>
    <t>F-22319/20</t>
  </si>
  <si>
    <t>F-2279/19</t>
  </si>
  <si>
    <t>F-16949/18</t>
  </si>
  <si>
    <t>F-22917/21</t>
  </si>
  <si>
    <t>FX-259/17</t>
  </si>
  <si>
    <t>F-23789/18</t>
  </si>
  <si>
    <t>F-22669/21</t>
  </si>
  <si>
    <t>F-22668/21</t>
  </si>
  <si>
    <t>F-22181/20</t>
  </si>
  <si>
    <t>F-25097/19</t>
  </si>
  <si>
    <t>F-18840/21</t>
  </si>
  <si>
    <t>F-7564/21</t>
  </si>
  <si>
    <t>F-20765/19</t>
  </si>
  <si>
    <t>B-2104/19</t>
  </si>
  <si>
    <t>B-2103/19</t>
  </si>
  <si>
    <t>F-20977/19</t>
  </si>
  <si>
    <t>F-10592/21</t>
  </si>
  <si>
    <t>F-17842/20</t>
  </si>
  <si>
    <t>F-22845/21</t>
  </si>
  <si>
    <t>F-6942/20</t>
  </si>
  <si>
    <t>F-2737/19</t>
  </si>
  <si>
    <t>F-6887/20</t>
  </si>
  <si>
    <t>F-6536/20</t>
  </si>
  <si>
    <t>F-25373/20</t>
  </si>
  <si>
    <t>F-22512/21</t>
  </si>
  <si>
    <t>F-21242/19</t>
  </si>
  <si>
    <t>F-18402/20</t>
  </si>
  <si>
    <t>F-19539/17</t>
  </si>
  <si>
    <t>F-17888/19</t>
  </si>
  <si>
    <t>F-13948/19</t>
  </si>
  <si>
    <t>F-22911/21</t>
  </si>
  <si>
    <t>F-22909/21</t>
  </si>
  <si>
    <t>F-13761/19</t>
  </si>
  <si>
    <t>F-16423/17</t>
  </si>
  <si>
    <t>F-23971/18</t>
  </si>
  <si>
    <t>F-23972/18</t>
  </si>
  <si>
    <t>H-1101/20</t>
  </si>
  <si>
    <t>H-1091/17</t>
  </si>
  <si>
    <t>F-6946/20</t>
  </si>
  <si>
    <t>F-13916/19</t>
  </si>
  <si>
    <t>F-2284/19</t>
  </si>
  <si>
    <t>F-22489/21</t>
  </si>
  <si>
    <t>F-10028/21</t>
  </si>
  <si>
    <t>F-10360/16</t>
  </si>
  <si>
    <t>F-23014/21</t>
  </si>
  <si>
    <t>F-18465/21</t>
  </si>
  <si>
    <t>F-23545/17</t>
  </si>
  <si>
    <t>F-12585/17</t>
  </si>
  <si>
    <t>MEPIRAMINA-PAMABRON-PARACETAMOL</t>
  </si>
  <si>
    <t>CAFEINA-PARACETAMOL</t>
  </si>
  <si>
    <t>CLORFENAMINA-PARACETAMOL-PSEUDOEFEDRINA</t>
  </si>
  <si>
    <t>CODEINA-PARACETAMOL</t>
  </si>
  <si>
    <t>PAMABRON-PARACETAMOL-PIRILAMINA</t>
  </si>
  <si>
    <t>ACIDO ACETILSALICILICO-ATORVASTATINA-RAMIPRIL</t>
  </si>
  <si>
    <t>ACIDO ACETILSALICILICO-CLOPIDOGREL</t>
  </si>
  <si>
    <t>ACIDO FOLICO-GLICINATO FERROSO</t>
  </si>
  <si>
    <t>ACIDO FOLICO-CIANOCOBALAMINA-HIERRO HIDROXIDO</t>
  </si>
  <si>
    <t>AMLODIPINO-OLMESARTAN</t>
  </si>
  <si>
    <t>AMLODIPINO-BISOPROLOL</t>
  </si>
  <si>
    <t>AMLODIPINO-PERINDOPRIL</t>
  </si>
  <si>
    <t>AMLODIPINO-HIDROCLOROTIAZIDA-VALSARTAN</t>
  </si>
  <si>
    <t>AMLODIPINO-ATORVASTATINA</t>
  </si>
  <si>
    <t>AMLODIPINO-IRBESARTAN</t>
  </si>
  <si>
    <t>ACIDO CLAVULANICO-AMOXICILINA</t>
  </si>
  <si>
    <t>AMOXICILINA-CLARITROMICINA-ESOMEPRAZOL</t>
  </si>
  <si>
    <t>AMOXICILINA-CLARITROMICINA-LANSOPRAZOL</t>
  </si>
  <si>
    <t>BROMURO-SALBUTAMOL</t>
  </si>
  <si>
    <t>BROMURO DE IPRATROPIO-FENOTEROL</t>
  </si>
  <si>
    <t>BUPRENORFINA</t>
  </si>
  <si>
    <t>CLONIXINIO DE LISINA</t>
  </si>
  <si>
    <t>CAFEINA-CLORFENAMINA-METAMIZOL</t>
  </si>
  <si>
    <t>CAFEINA-CLORFENAMINA-PARACETAMOL</t>
  </si>
  <si>
    <t>BETAMETASONA-CLORFENAMINA</t>
  </si>
  <si>
    <t>CLORFENAMINA-CODEINA-PSEUDOEFEDRINA</t>
  </si>
  <si>
    <t>CLORFENAMINA-IBUPROFENO-PSEUDOEFEDRINA</t>
  </si>
  <si>
    <t>METFORMINA-VILDAGLIPTINA</t>
  </si>
  <si>
    <t>METFORMINA-SITAGLIPTINA</t>
  </si>
  <si>
    <t>BENZALCONIO CLORURO-CLORURO DE SODIO</t>
  </si>
  <si>
    <t>CLORURO DE SODIO-GLICEROL</t>
  </si>
  <si>
    <t>DEXTROSA-CLORURO DE SODIO</t>
  </si>
  <si>
    <t>POTASIO CLORURO-CLORURO DE SODIO</t>
  </si>
  <si>
    <t>POTASIO CLORURO-SODIO BICARBONATO-CLORURO DE SODIO</t>
  </si>
  <si>
    <t>BETAMETASONA-CLOTRIMAZOL</t>
  </si>
  <si>
    <t>CLORMEZANONA-DIAZEPAM</t>
  </si>
  <si>
    <t>ESCOPOLAMINA-METAMIZOL</t>
  </si>
  <si>
    <t>FENOFIBRATO-SIMVASTATINA</t>
  </si>
  <si>
    <t>FIBRA SOLUBLE</t>
  </si>
  <si>
    <t>GLUCOSA 5%</t>
  </si>
  <si>
    <t>HIDROCLOROTIAZIDA-VALSARTAN</t>
  </si>
  <si>
    <t>HIDROCLOROTIAZIDA-IRBESARTAN</t>
  </si>
  <si>
    <t>HIDROCLOROTIAZIDA-TRIAMTERENO</t>
  </si>
  <si>
    <t>HIDROCLOROTIAZIDA-LISINOPRIL</t>
  </si>
  <si>
    <t>ATOVACUONA-HIDROCLORURO DE PROGUANIL</t>
  </si>
  <si>
    <t>HIDROXIDO DE ALUMINIO-CARBONATO DE CALCIO-HIDROXIDO DE MAGNESIO</t>
  </si>
  <si>
    <t>HIDROXIDO DE ALUMINIO-HIDROXIDO DE MAGNESIO-SIMETICONA</t>
  </si>
  <si>
    <t>HIDROXIDO DE ALUMINIO-DIMETICONA-HIDROXIDO DE MAGNESIO</t>
  </si>
  <si>
    <t>HIDROXICARBAMIDA</t>
  </si>
  <si>
    <t>FLURBIPROFENO</t>
  </si>
  <si>
    <t>FENILEFRINA-IBUPROFENO</t>
  </si>
  <si>
    <t>CLORMEZANONA-IBUPROFENO-METAMIZOL</t>
  </si>
  <si>
    <t>INSULINA HUMNA ISOFANA-INSULINA HUMANA</t>
  </si>
  <si>
    <t>LEVOTIROXINA-LIOTIRONINA</t>
  </si>
  <si>
    <t>LIDOCAINA-METILPREDNISOLONA</t>
  </si>
  <si>
    <t>BETAMETASONA-LIDOCAINA-ZINC</t>
  </si>
  <si>
    <t>ERGOTAMINA-CAFEINA-METAMIZOL</t>
  </si>
  <si>
    <t>METAMIZOL-PARGEVERINA</t>
  </si>
  <si>
    <t>METFORMINA-SAXAGLIPTINA</t>
  </si>
  <si>
    <t>METFORMINA-EMPAGLIFLOZINA</t>
  </si>
  <si>
    <t>METFORMINA-DAPAGLIFLOZINA</t>
  </si>
  <si>
    <t>CLORDIAZEPOXIDO-METOCLOPRAMIDA-SIMETICONA</t>
  </si>
  <si>
    <t>TINIDAZOL-MICONAZOL</t>
  </si>
  <si>
    <t>RETINOL-CALCIFEROL-ALFATOCOFEROL</t>
  </si>
  <si>
    <t>ACEITE DE PESCADO-ACIDO ASCORBICO-BIOTINA</t>
  </si>
  <si>
    <t>LACTOBACILLUS-ACIDOPHILLUS-CALCIFEROL</t>
  </si>
  <si>
    <t>CIANOCOBALAMINA-PIRIDOXINA-TIAMINA</t>
  </si>
  <si>
    <t>ACEITE DE PESCADO-OXIDO MAGNESICO-COENZIMA</t>
  </si>
  <si>
    <t>BACITRACINA-NEOMICINA-POLIMIXINA B</t>
  </si>
  <si>
    <t>OXIGENO</t>
  </si>
  <si>
    <t>RIVASTIGMINA</t>
  </si>
  <si>
    <t>ROTIGOTINA</t>
  </si>
  <si>
    <t>PENICILINA BENZATINA</t>
  </si>
  <si>
    <t>MACROGOL</t>
  </si>
  <si>
    <t>MACROGOL-PROPILENGLICOL</t>
  </si>
  <si>
    <t>LIDOCAINA-TRIBENOSIDO</t>
  </si>
  <si>
    <t>MEGALDRATO-SIMETICONA</t>
  </si>
  <si>
    <t>CALCIO FOSFATO-SODIO BIFOSFATO</t>
  </si>
  <si>
    <t>SODIO MONOBASICO</t>
  </si>
  <si>
    <t>DUTASTERIDA-TAMSULOSINA</t>
  </si>
  <si>
    <t>TAPENTADOL</t>
  </si>
  <si>
    <t>TRAUMEEL</t>
  </si>
  <si>
    <t>OBLEA</t>
  </si>
  <si>
    <t>TRANSDERMICA</t>
  </si>
  <si>
    <t>PASTILLA</t>
  </si>
  <si>
    <t>15MG/25MG/500MG</t>
  </si>
  <si>
    <t>40MG/650MG</t>
  </si>
  <si>
    <t>4MG/500MG/60MG</t>
  </si>
  <si>
    <t>33MG/400MG</t>
  </si>
  <si>
    <t>30MG/500MG</t>
  </si>
  <si>
    <t>4G/500MG</t>
  </si>
  <si>
    <t>150G/5ML</t>
  </si>
  <si>
    <t>25MG/500MG/15MG</t>
  </si>
  <si>
    <t>100MG/20MG/10MG</t>
  </si>
  <si>
    <t>100MG/75MG</t>
  </si>
  <si>
    <t>400MG/15MG</t>
  </si>
  <si>
    <t>100MG/20MG/5MG</t>
  </si>
  <si>
    <t>500MG/40MG</t>
  </si>
  <si>
    <t>600MG/30MG</t>
  </si>
  <si>
    <t>100MG/3MG/1MG/540MG</t>
  </si>
  <si>
    <t>1MG/100MG/0.01MG</t>
  </si>
  <si>
    <t>25MG/10MG</t>
  </si>
  <si>
    <t>5MG/40MG</t>
  </si>
  <si>
    <t>10MG/40MG</t>
  </si>
  <si>
    <t>5MG/12.5MG/160MG</t>
  </si>
  <si>
    <t>10MG/25MG/320MG</t>
  </si>
  <si>
    <t>10MG/12.5MG/160MG</t>
  </si>
  <si>
    <t>5MG/150MG</t>
  </si>
  <si>
    <t>5MG/300MG</t>
  </si>
  <si>
    <t>5MG/20MG</t>
  </si>
  <si>
    <t>125MG/875MG</t>
  </si>
  <si>
    <t>125MG/500MG</t>
  </si>
  <si>
    <t>57MG/400MG</t>
  </si>
  <si>
    <t>57MG/400MG/5ML</t>
  </si>
  <si>
    <t>57MG/800MG/5ML</t>
  </si>
  <si>
    <t>62.5MG/250MG/5ML</t>
  </si>
  <si>
    <t>57MG/800MG</t>
  </si>
  <si>
    <t>1000MG/500MG/20MG</t>
  </si>
  <si>
    <t>500MG/500MG/30MG</t>
  </si>
  <si>
    <t>100MG/20MG/2.5MG</t>
  </si>
  <si>
    <t>6.25MG/10MG</t>
  </si>
  <si>
    <t>20MCG/100MCG/DOSIS</t>
  </si>
  <si>
    <t>20MCG/50MCG/DOSIS</t>
  </si>
  <si>
    <t>0.25MG/0.5MG/ML</t>
  </si>
  <si>
    <t>320MCG/9MCG/DOSIS</t>
  </si>
  <si>
    <t>160MCG/4.5MCG/DOSIS</t>
  </si>
  <si>
    <t>2MG/DOSIS</t>
  </si>
  <si>
    <t>80MCG/4.5MCG/DOSIS</t>
  </si>
  <si>
    <t>9MG</t>
  </si>
  <si>
    <t>35MCG/HORA</t>
  </si>
  <si>
    <t>10MCG/HORA</t>
  </si>
  <si>
    <t>5MCG/HORA</t>
  </si>
  <si>
    <t>20MG/4MG/5MG/0.6MG/0.75MG/0.6MG/5ML</t>
  </si>
  <si>
    <t>50MCG/125MG/30MG/50MG</t>
  </si>
  <si>
    <t>25MG/2MG/322MG</t>
  </si>
  <si>
    <t>50MG/40MG/4MG/10MG/650MG</t>
  </si>
  <si>
    <t>35MG/4MG/300MG</t>
  </si>
  <si>
    <t>0.25MG/2MG/5ML</t>
  </si>
  <si>
    <t>100MG/1MG/1MG/300MG</t>
  </si>
  <si>
    <t>0.5MG/10MG/7.5MG/5ML</t>
  </si>
  <si>
    <t>0.25MG/2MG</t>
  </si>
  <si>
    <t>2MG/125MG/30MG/5ML</t>
  </si>
  <si>
    <t>0.75MG/120MG/7.5MG/ML</t>
  </si>
  <si>
    <t>2MG/10MG/30MG/5ML</t>
  </si>
  <si>
    <t>25MG/2MG/500MG</t>
  </si>
  <si>
    <t>2MG/200MG/30MG</t>
  </si>
  <si>
    <t>1.12%-0.05%</t>
  </si>
  <si>
    <t>0.5%-0.5%</t>
  </si>
  <si>
    <t>1000MG/50MG</t>
  </si>
  <si>
    <t>1000MG/100MG</t>
  </si>
  <si>
    <t>60MG/900MG/100ML</t>
  </si>
  <si>
    <t>2.5MG/216MG/94MG/6MG/6MG/100ML</t>
  </si>
  <si>
    <t>60mEq/L</t>
  </si>
  <si>
    <t>1.2MG/289MG/150MG/175MG/6MG</t>
  </si>
  <si>
    <t>1.188G/150MG/289MG/175MG/6MG/100ML</t>
  </si>
  <si>
    <t>0.65GR/1GR/100ML</t>
  </si>
  <si>
    <t>90mEq/L</t>
  </si>
  <si>
    <t>5GR/375MG/735MG/450MG</t>
  </si>
  <si>
    <t>2.5MG/216MG/94MG/207MG/6.1MG/100ML</t>
  </si>
  <si>
    <t>20GR/1.5GR/2.94GR/3.5GR</t>
  </si>
  <si>
    <t>185MG/715MG/1.4GR</t>
  </si>
  <si>
    <t>0.5MG/10MG</t>
  </si>
  <si>
    <t>0.64MG/10MG</t>
  </si>
  <si>
    <t>1MG/0.05MG</t>
  </si>
  <si>
    <t>1G/40MG</t>
  </si>
  <si>
    <t>150MG/6MG</t>
  </si>
  <si>
    <t>2.5MG/100MG</t>
  </si>
  <si>
    <t>0.3%/0.1%</t>
  </si>
  <si>
    <t>100MG/2.5MG</t>
  </si>
  <si>
    <t>6.67MG/333.4MG/ML</t>
  </si>
  <si>
    <t>145MG/40MG</t>
  </si>
  <si>
    <t>135MG</t>
  </si>
  <si>
    <t>60MG/120MG</t>
  </si>
  <si>
    <t>12.5MG/80MG</t>
  </si>
  <si>
    <t>12.5MG/160MG</t>
  </si>
  <si>
    <t>25MG/80MG</t>
  </si>
  <si>
    <t>25MG/160MG</t>
  </si>
  <si>
    <t>12.5MG/150MG</t>
  </si>
  <si>
    <t>12.5MG/320MG</t>
  </si>
  <si>
    <t>25MG/50MG</t>
  </si>
  <si>
    <t>12.5MG/100MG</t>
  </si>
  <si>
    <t>25MG/320MG</t>
  </si>
  <si>
    <t>12.5MG/300MG</t>
  </si>
  <si>
    <t>250MG/100MG</t>
  </si>
  <si>
    <t>70MG/805MG/100MG</t>
  </si>
  <si>
    <t>200MG/200MG/25MG</t>
  </si>
  <si>
    <t>200MG/25MG/200MG</t>
  </si>
  <si>
    <t>8.75MG</t>
  </si>
  <si>
    <t>5MG/200MG/5ML</t>
  </si>
  <si>
    <t>100MG/200MG/300MG</t>
  </si>
  <si>
    <t>400MG/60MG</t>
  </si>
  <si>
    <t>200MG/30MG/5ML</t>
  </si>
  <si>
    <t>10MG/400MG</t>
  </si>
  <si>
    <t>30MG/200MG/5ML</t>
  </si>
  <si>
    <t>100MG/15MG/5ML</t>
  </si>
  <si>
    <t>70UI/30UI/ML</t>
  </si>
  <si>
    <t>300UI/ML</t>
  </si>
  <si>
    <t>30MG/ML</t>
  </si>
  <si>
    <t>341MG</t>
  </si>
  <si>
    <t>1MG/20MG/3.5MG/10000UI/ML</t>
  </si>
  <si>
    <t>10MG/40MG/ML</t>
  </si>
  <si>
    <t>1MG/20MG/250MG</t>
  </si>
  <si>
    <t>1MG/3.5MG/10000UI/20MG/ML</t>
  </si>
  <si>
    <t>4.8GR/1.2GR/100ML</t>
  </si>
  <si>
    <t>1MG/100MG/300MG</t>
  </si>
  <si>
    <t>0.6G/100ML</t>
  </si>
  <si>
    <t>34.35G/0.6G</t>
  </si>
  <si>
    <t>1G/2ML</t>
  </si>
  <si>
    <t>1000MG/5MG</t>
  </si>
  <si>
    <t>1000MG/12.5MG</t>
  </si>
  <si>
    <t>850MG/50MG</t>
  </si>
  <si>
    <t>1000MG/2.5MG</t>
  </si>
  <si>
    <t>500MG/10MG</t>
  </si>
  <si>
    <t>5MG/5MG/104MG</t>
  </si>
  <si>
    <t>5MG/5MG/100MG</t>
  </si>
  <si>
    <t>150MG/100MG</t>
  </si>
  <si>
    <t>124MG/5ML</t>
  </si>
  <si>
    <t>3G/2G/100MG</t>
  </si>
  <si>
    <t>800MCG/10MCG/18MG</t>
  </si>
  <si>
    <t>667MCG/10MCG/16MG</t>
  </si>
  <si>
    <t>200MCG/200MG/100MG</t>
  </si>
  <si>
    <t>500UI/5.0MG</t>
  </si>
  <si>
    <t>0.05%/0.5%</t>
  </si>
  <si>
    <t>5%/500UI</t>
  </si>
  <si>
    <t>72UI/700MCG/8300UI/MG</t>
  </si>
  <si>
    <t>1MG/3.5MG/G</t>
  </si>
  <si>
    <t>5000UI/350MG/50MG/500MG/100G</t>
  </si>
  <si>
    <t>8MG/4ML</t>
  </si>
  <si>
    <t>60.12MG/100MG</t>
  </si>
  <si>
    <t>7.1MG/38.8MG/5.46MG/36MG/4.59MG</t>
  </si>
  <si>
    <t>18MG</t>
  </si>
  <si>
    <t>13.3MG</t>
  </si>
  <si>
    <t>700MG</t>
  </si>
  <si>
    <t>1200000UI</t>
  </si>
  <si>
    <t>0.75MG/ML</t>
  </si>
  <si>
    <t>17G</t>
  </si>
  <si>
    <t>2G/5G</t>
  </si>
  <si>
    <t>2.4G/0.9G/5ML</t>
  </si>
  <si>
    <t>80MG/160MG</t>
  </si>
  <si>
    <t>800MG/160MG/5ML</t>
  </si>
  <si>
    <t>80MG/400MG</t>
  </si>
  <si>
    <t>400MG/160MG</t>
  </si>
  <si>
    <t>400MG/80MG/5ML</t>
  </si>
  <si>
    <t>25MG/ML</t>
  </si>
  <si>
    <t>50G</t>
  </si>
  <si>
    <t>1100MG</t>
  </si>
  <si>
    <t>300000UI</t>
  </si>
  <si>
    <t>200UI</t>
  </si>
  <si>
    <t>Codigo</t>
  </si>
  <si>
    <t>PRINCIPIO ACTIVO</t>
  </si>
  <si>
    <t>AUX1</t>
  </si>
  <si>
    <t>AUX2</t>
  </si>
  <si>
    <t>CODIGO</t>
  </si>
  <si>
    <t>ACETILGLUTAMINA-ACIDO GAMA AMINOBUTIRICO</t>
  </si>
  <si>
    <t>BIFOSFATO DE SODIO</t>
  </si>
  <si>
    <t>BLADURIL</t>
  </si>
  <si>
    <t>BLEOMICINA</t>
  </si>
  <si>
    <t>BREXOTIDE</t>
  </si>
  <si>
    <t>BROMHIDRATO DE FENOTEROL</t>
  </si>
  <si>
    <t>CIPROHEPTADINA</t>
  </si>
  <si>
    <t>CLORHIDRATO DE METFORMINA</t>
  </si>
  <si>
    <t>CODEINA</t>
  </si>
  <si>
    <t>CODETOL</t>
  </si>
  <si>
    <t>COMPLEJO B</t>
  </si>
  <si>
    <t>COTRIMOXAZOL</t>
  </si>
  <si>
    <t>FENTANILO</t>
  </si>
  <si>
    <t>HIDROCLORURO</t>
  </si>
  <si>
    <t>HIDROXIUREA</t>
  </si>
  <si>
    <t>INSULINA BASAL</t>
  </si>
  <si>
    <t>LASEA</t>
  </si>
  <si>
    <t>LIOTIRONINA</t>
  </si>
  <si>
    <t>MACRODANTINA</t>
  </si>
  <si>
    <t>MACROSAN</t>
  </si>
  <si>
    <t>METADONA</t>
  </si>
  <si>
    <t>MORFINA</t>
  </si>
  <si>
    <t>NEFERSIL</t>
  </si>
  <si>
    <t>PARCHE BUPRENORFINA</t>
  </si>
  <si>
    <t>PARCHE FENTANILO</t>
  </si>
  <si>
    <t>PH5 EUCERIN</t>
  </si>
  <si>
    <t>POLIETILENGLICOL 3350</t>
  </si>
  <si>
    <t>POLIMIXINA B</t>
  </si>
  <si>
    <t>PROCTOGEL</t>
  </si>
  <si>
    <t>PRUVAL</t>
  </si>
  <si>
    <t>SODIO BIFOSFATO</t>
  </si>
  <si>
    <t>SUERO FISIOLOGICO</t>
  </si>
  <si>
    <t>SUERO GLUCOSADO</t>
  </si>
  <si>
    <t>SUERO GLUCOSALINO</t>
  </si>
  <si>
    <t>VASELINA LIQUIDA</t>
  </si>
  <si>
    <t>MULTIVITAMINICO-MULTIMINERAL</t>
  </si>
  <si>
    <t>CAFEINA-PARACETAMOL-CLORFENAMINA</t>
  </si>
  <si>
    <t>CLORFENIRAMINA-PSEUDOEFEDRINA-PARACETAMOL</t>
  </si>
  <si>
    <t>PEG</t>
  </si>
  <si>
    <t>CALCIO FOSFATO-SODIO FOSFATO</t>
  </si>
  <si>
    <t>METFORMINA-LINAGLIPTINA</t>
  </si>
  <si>
    <t>CAPSAICINA</t>
  </si>
  <si>
    <t>CALCIO-FOSFORO-MAGNESIO</t>
  </si>
  <si>
    <t>OLMESARTAN</t>
  </si>
  <si>
    <t>HIDROXIDO DE ALUMINIO-SIMETICONA-HIDROXIDO DE MAGNESIO</t>
  </si>
  <si>
    <t>VIA ADMINISTRACION</t>
  </si>
  <si>
    <t>LABORATORIO</t>
  </si>
  <si>
    <t>3M CHILE</t>
  </si>
  <si>
    <t>ABBVIE</t>
  </si>
  <si>
    <t>AC MARCA</t>
  </si>
  <si>
    <t>ADVANCED INTEGRATED TECHNOLOGIES</t>
  </si>
  <si>
    <t>AGUSIN</t>
  </si>
  <si>
    <t>ALEJANDRA QUIROS SANCHEZ</t>
  </si>
  <si>
    <t>ALLERGIKA</t>
  </si>
  <si>
    <t>ANASAC AMBIENTAL</t>
  </si>
  <si>
    <t>ANDESLAB HIGIENE</t>
  </si>
  <si>
    <t>ARNALDO DANTE</t>
  </si>
  <si>
    <t>ASESORIA FARMACEUTICA</t>
  </si>
  <si>
    <t>ASOCIACION CHILENA DE PROTECCION DE LA FAMILIA</t>
  </si>
  <si>
    <t>AUSTRAL CHEMICALS</t>
  </si>
  <si>
    <t>AVALON</t>
  </si>
  <si>
    <t>B. BRAUN MEDICAL</t>
  </si>
  <si>
    <t>BARONI CONSULTORES</t>
  </si>
  <si>
    <t>BASF</t>
  </si>
  <si>
    <t>BECTON DICKINSON DE CHILE</t>
  </si>
  <si>
    <t>BIOGEN</t>
  </si>
  <si>
    <t>BIOMARIN</t>
  </si>
  <si>
    <t>BIOTEC</t>
  </si>
  <si>
    <t>BLAU</t>
  </si>
  <si>
    <t>BRISTOL</t>
  </si>
  <si>
    <t>BTS</t>
  </si>
  <si>
    <t>BUHOS SOCIEDAD COMERCIAL INDUSTRIAL</t>
  </si>
  <si>
    <t>C Y D</t>
  </si>
  <si>
    <t>CENTRO DE ENTOMOLOGIA APLICADA</t>
  </si>
  <si>
    <t>CENTRO VETERINARIO Y AGRICOLA</t>
  </si>
  <si>
    <t>CGM NUCLEAR</t>
  </si>
  <si>
    <t>CITREX</t>
  </si>
  <si>
    <t>CLOROX</t>
  </si>
  <si>
    <t>CMPC TISSUE</t>
  </si>
  <si>
    <t>COLGATE PALMOLIVE</t>
  </si>
  <si>
    <t>COMERCIAL CAVA</t>
  </si>
  <si>
    <t>COMERCIAL SANTA ADRIANA</t>
  </si>
  <si>
    <t>COMERCIAL SURCHILE</t>
  </si>
  <si>
    <t>COMERCIALIZADORA ALEFFARMA</t>
  </si>
  <si>
    <t>COMERCIALIZADORA BIO RENAL</t>
  </si>
  <si>
    <t>COMERCIALIZADORA CRANDON</t>
  </si>
  <si>
    <t>COMERCIALIZADORA E IMPORTADORA NEWPHARM</t>
  </si>
  <si>
    <t>COMERCIALIZADORA PHARMACOSANTE</t>
  </si>
  <si>
    <t>COMERCIALIZADORA VIVIANA ZAMORA GAJARDO</t>
  </si>
  <si>
    <t>COMPAÑIA DE TRATAMIENTOS DE AGUA Y CUMBUSTION</t>
  </si>
  <si>
    <t>CONSULTORA IN HOUSE</t>
  </si>
  <si>
    <t>CONSULTORIAS INTEGRALES AGRICOLAS</t>
  </si>
  <si>
    <t>CSL BEHRING</t>
  </si>
  <si>
    <t>CYRSALAB</t>
  </si>
  <si>
    <t>D MANOLI CONSULTANT</t>
  </si>
  <si>
    <t>DEGESCH</t>
  </si>
  <si>
    <t>DENTAL LAVAL</t>
  </si>
  <si>
    <t>DIHEMO</t>
  </si>
  <si>
    <t>DIKEN</t>
  </si>
  <si>
    <t>DIVERSEY INDUSTRIAL Y COMERCIAL</t>
  </si>
  <si>
    <t>DKT</t>
  </si>
  <si>
    <t>DROGUERIA ARAMA NATURAL</t>
  </si>
  <si>
    <t>DROGUERIA GLOBAL PHARMA</t>
  </si>
  <si>
    <t>DROGUERIA HOFMANN</t>
  </si>
  <si>
    <t>E-MONTT COMMERCE</t>
  </si>
  <si>
    <t>ECOLAB</t>
  </si>
  <si>
    <t>ECOLYTE</t>
  </si>
  <si>
    <t>EMPRESAS DEMARIA</t>
  </si>
  <si>
    <t>ESCOLLANOS MEDICAMENTOS BIOLOGICOS</t>
  </si>
  <si>
    <t>ESPECIALIDADES OFTALMOLOGICAS</t>
  </si>
  <si>
    <t>FAINVET</t>
  </si>
  <si>
    <t>FARMACEUTICA ESAN</t>
  </si>
  <si>
    <t>FARMACEUTICA INTEGRA</t>
  </si>
  <si>
    <t>FARMACEUTICA MEDCELL</t>
  </si>
  <si>
    <t>FARMACEUTICA SURETSO</t>
  </si>
  <si>
    <t>XENIUS</t>
  </si>
  <si>
    <t>FARMACIAS DE SIMILARES</t>
  </si>
  <si>
    <t>FARMAGLOBAL</t>
  </si>
  <si>
    <t>FARMEDICAL</t>
  </si>
  <si>
    <t>FIBRO</t>
  </si>
  <si>
    <t>FLAVIA WOLOSZYN</t>
  </si>
  <si>
    <t>GEDEON RICHTER</t>
  </si>
  <si>
    <t>GEMARKPHARMA</t>
  </si>
  <si>
    <t>GENERAL ELECTRIC INTERNATIONAL</t>
  </si>
  <si>
    <t>GRIFOLS</t>
  </si>
  <si>
    <t>GUERBET</t>
  </si>
  <si>
    <t>HOSPITALIA PRODUCTOS MEDICOS</t>
  </si>
  <si>
    <t>IMPORTADORA S&amp;E</t>
  </si>
  <si>
    <t>IMPORTADORA SOVIQUIM</t>
  </si>
  <si>
    <t>IMPORTADORA SURDENT</t>
  </si>
  <si>
    <t>IMPORTADORA Y COMERCIALIZADORA MEDTRADE</t>
  </si>
  <si>
    <t>IMPORTADORA Y DISTRIBUIDORA SANTA NAO</t>
  </si>
  <si>
    <t>INDURA</t>
  </si>
  <si>
    <t>BAXTER</t>
  </si>
  <si>
    <t>DRUGPLASTICS</t>
  </si>
  <si>
    <t>INFAR</t>
  </si>
  <si>
    <t>INGENIERIA Y SERVICIOS BIOZONO</t>
  </si>
  <si>
    <t>INGENIERIA, MAQUINARIA TECNOLOGIA</t>
  </si>
  <si>
    <t>INMED</t>
  </si>
  <si>
    <t>INNOVATIVE MEDICINES</t>
  </si>
  <si>
    <t>INTERGLOB</t>
  </si>
  <si>
    <t>INVERSIONES LOS LAURELES</t>
  </si>
  <si>
    <t>INVERSIONES PHARMAVISAN</t>
  </si>
  <si>
    <t>KAMPAR</t>
  </si>
  <si>
    <t>KNOP</t>
  </si>
  <si>
    <t>CELNOVA</t>
  </si>
  <si>
    <t>FLEXPHARMA</t>
  </si>
  <si>
    <t>KEMEX</t>
  </si>
  <si>
    <t>SCL</t>
  </si>
  <si>
    <t>AC FARMA</t>
  </si>
  <si>
    <t>BOCELI</t>
  </si>
  <si>
    <t>IMSILAB</t>
  </si>
  <si>
    <t>PINT-PHARMA</t>
  </si>
  <si>
    <t>RICHMOND</t>
  </si>
  <si>
    <t>SANFER</t>
  </si>
  <si>
    <t>SMB FARMA</t>
  </si>
  <si>
    <t>TARZIJAN</t>
  </si>
  <si>
    <t>LABVITALIS</t>
  </si>
  <si>
    <t>LIBRA</t>
  </si>
  <si>
    <t>LINDE GAS</t>
  </si>
  <si>
    <t>MARPRO</t>
  </si>
  <si>
    <t>MARVELKLEEN CHEMICAL</t>
  </si>
  <si>
    <t>MB MULTISERVICIOS</t>
  </si>
  <si>
    <t>MC PHARMACEUTICALS</t>
  </si>
  <si>
    <t>MEDBIOTEC</t>
  </si>
  <si>
    <t>MEDICALTEK</t>
  </si>
  <si>
    <t>MEDSTYLE</t>
  </si>
  <si>
    <t>MSN</t>
  </si>
  <si>
    <t>NALCO</t>
  </si>
  <si>
    <t>NANOTECNOLOGIA</t>
  </si>
  <si>
    <t>NARITA</t>
  </si>
  <si>
    <t>NEOETHICALS</t>
  </si>
  <si>
    <t>NEUMANN</t>
  </si>
  <si>
    <t>NUTRITION &amp; BIOSCIENCES</t>
  </si>
  <si>
    <t>OXIQUIM</t>
  </si>
  <si>
    <t>PARK DAN</t>
  </si>
  <si>
    <t>PENTAFARMA</t>
  </si>
  <si>
    <t>PHARMABRAND</t>
  </si>
  <si>
    <t>PHARMAMERICA</t>
  </si>
  <si>
    <t>PHARMARIS</t>
  </si>
  <si>
    <t>PHARMAVIRAL</t>
  </si>
  <si>
    <t>PIGMALION</t>
  </si>
  <si>
    <t>PINNACLE</t>
  </si>
  <si>
    <t>PISA</t>
  </si>
  <si>
    <t>POINT</t>
  </si>
  <si>
    <t>PRINAL</t>
  </si>
  <si>
    <t>PRODUCTOS INDUSTRIALES</t>
  </si>
  <si>
    <t>PRODUCTOS QUIMICOS INDUSTRIALES CHILENOS</t>
  </si>
  <si>
    <t>SANIVIRUS</t>
  </si>
  <si>
    <t>TANAX</t>
  </si>
  <si>
    <t>PROQUIEL</t>
  </si>
  <si>
    <t>PROQUIMIA</t>
  </si>
  <si>
    <t>PROTECSA</t>
  </si>
  <si>
    <t>PTC</t>
  </si>
  <si>
    <t>QUIMICA DE LOS ANDES</t>
  </si>
  <si>
    <t>MAGUEY</t>
  </si>
  <si>
    <t>PASSOL</t>
  </si>
  <si>
    <t>RECBEN XENERICS</t>
  </si>
  <si>
    <t>ENCIPHARM</t>
  </si>
  <si>
    <t>JOHNSON &amp; SON</t>
  </si>
  <si>
    <t>SALCOBRAND</t>
  </si>
  <si>
    <t>SALUS FLORADIX</t>
  </si>
  <si>
    <t>SANO GROUP</t>
  </si>
  <si>
    <t>SAVANT</t>
  </si>
  <si>
    <t>SCOTMAS LIMITED FISSORE</t>
  </si>
  <si>
    <t>SERVICIOS Y COMERCIALIZADORA DE INSUMOS MEDICOS</t>
  </si>
  <si>
    <t>SHIRE</t>
  </si>
  <si>
    <t>SIRON</t>
  </si>
  <si>
    <t>SOCIEDAD AGENCIA DE COMPRAS INTERNACIONALES Y NACIONALES</t>
  </si>
  <si>
    <t>DISTRIMED</t>
  </si>
  <si>
    <t>IMPROFAR</t>
  </si>
  <si>
    <t>PACIFIC CHEM</t>
  </si>
  <si>
    <t>SUCITESA</t>
  </si>
  <si>
    <t>ENVIRO TECH</t>
  </si>
  <si>
    <t>TERVIS PHARMA</t>
  </si>
  <si>
    <t>SIDENTAL</t>
  </si>
  <si>
    <t>SOCIEDAD IMPORTADORA Y COMERCIALIZADORA DE PRODUCTOS PARA LA SALUD</t>
  </si>
  <si>
    <t>INNOWATECH</t>
  </si>
  <si>
    <t>SPARTAN</t>
  </si>
  <si>
    <t>STRENUUS</t>
  </si>
  <si>
    <t>SUMITOMO</t>
  </si>
  <si>
    <t>SUN</t>
  </si>
  <si>
    <t>SUPERMERCADOS CENTRAL LIMITADA</t>
  </si>
  <si>
    <t>SYNGENTA</t>
  </si>
  <si>
    <t>TAGORE</t>
  </si>
  <si>
    <t>TAKEDA</t>
  </si>
  <si>
    <t>TANNIA</t>
  </si>
  <si>
    <t>TECHMAN</t>
  </si>
  <si>
    <t>TRESSA</t>
  </si>
  <si>
    <t>UNIFARMA</t>
  </si>
  <si>
    <t>UNILEVER</t>
  </si>
  <si>
    <t>VARIFARMA</t>
  </si>
  <si>
    <t>VESALIUS</t>
  </si>
  <si>
    <t>VETERQUIMICA</t>
  </si>
  <si>
    <t>VIRUTEX</t>
  </si>
  <si>
    <t>VIVUNT</t>
  </si>
  <si>
    <t>WALFORD</t>
  </si>
  <si>
    <t>WELEDA</t>
  </si>
  <si>
    <t>WINKLER</t>
  </si>
  <si>
    <t>WINPHARM</t>
  </si>
  <si>
    <t>ZERICUM</t>
  </si>
  <si>
    <t>FORMATO</t>
  </si>
  <si>
    <t>EMULSION</t>
  </si>
  <si>
    <t>CONCENTRADO</t>
  </si>
  <si>
    <t>INFUSION</t>
  </si>
  <si>
    <t>LACA</t>
  </si>
  <si>
    <t>IMPLANTE</t>
  </si>
  <si>
    <t>GAS</t>
  </si>
  <si>
    <t>KEY</t>
  </si>
  <si>
    <t>FARMACIA AHUMADA</t>
  </si>
  <si>
    <t>DR. SIMI</t>
  </si>
  <si>
    <t>CRUZ VERDE</t>
  </si>
  <si>
    <t>15MG/100MG/5ML</t>
  </si>
  <si>
    <t>400MG/10MG</t>
  </si>
  <si>
    <t>60MG/400MG</t>
  </si>
  <si>
    <t>30MG/200MG</t>
  </si>
  <si>
    <t>Gesidol Paracetamol Bioe.1gr X 20comp</t>
  </si>
  <si>
    <t>F-23750/18</t>
  </si>
  <si>
    <t>200MG/300MG</t>
  </si>
  <si>
    <t>F-2271/19</t>
  </si>
  <si>
    <t>Kitadol Duo X 10 Comp</t>
  </si>
  <si>
    <t>F-25708/20</t>
  </si>
  <si>
    <t>Panadol Advance 500mg x 48 Comprimidos</t>
  </si>
  <si>
    <t>Panadol Advance 500mg x 12 Comprimidos</t>
  </si>
  <si>
    <t>Convultam 1000 Mg X 30 Comp. Rec.</t>
  </si>
  <si>
    <t>F-25557/20</t>
  </si>
  <si>
    <t>F-25554/20</t>
  </si>
  <si>
    <t>Convultam 500 Mg X 30 Comp.Rec</t>
  </si>
  <si>
    <t>F-19641/17</t>
  </si>
  <si>
    <t>Lipox 40mg. Caja 30 Comp.Rec</t>
  </si>
  <si>
    <t>F-7515/21</t>
  </si>
  <si>
    <t>Clotrimin 500mg. Caja 1 Ovulo Vag.1un.</t>
  </si>
  <si>
    <t>Actron 400mg X 20 Capsulas Blandas</t>
  </si>
  <si>
    <t>Actron 600mg Caja 20 Comprimidos</t>
  </si>
  <si>
    <t>Valaxam 320/5 Comp X 30</t>
  </si>
  <si>
    <t>F-20231/18</t>
  </si>
  <si>
    <t>25MG/300MG</t>
  </si>
  <si>
    <t>Moxivulan 875/125 Amoxicilina 875 mg Ácido Clavulánico 125 mg 14 Comprimidos Recubiertos</t>
  </si>
  <si>
    <t>Amobiotic Amoxicilina 1000 mg 14 Comprimidos</t>
  </si>
  <si>
    <t>Macrodantina Nitrofurantoina 50 mg 40 Cápsulas</t>
  </si>
  <si>
    <t>Macrodantina Nitrofurantoina 100 mg 40 Cápsulas</t>
  </si>
  <si>
    <t>Coaprovel Irbesartan 300 mg 28 Comprimidos Recubierto</t>
  </si>
  <si>
    <t>Glucosan XR Metfornica Clorhidrato 750 mg 60 Comprimidos Recubiertos de Liberacion Prolongada</t>
  </si>
  <si>
    <t>Glucosan XR Metfornica Clorhidrato 1000 mg 60 Comprimidos Recubiertos de Liberacion Prolongada</t>
  </si>
  <si>
    <t>Ferbex Fenofibrato 200 mg 30 Cápsulas</t>
  </si>
  <si>
    <t>Berocca Plus 30 Comprimidos Recubiertos</t>
  </si>
  <si>
    <t>Supradyn Vitaminas y Minerales 30 Grageas</t>
  </si>
  <si>
    <t>$12.990 (Oferta)
Precio reducido de
$16.990 (Normal)
(Oferta)</t>
  </si>
  <si>
    <t>$12.368
Oferta Club
Precio reducido de
$15.460 (Normal)
(Oferta)</t>
  </si>
  <si>
    <t>$15.672
Oferta Club
Precio reducido de
$19.590 (Normal)
(Oferta)</t>
  </si>
  <si>
    <t>$19.192
Oferta Club
$19.990 (Oferta)
Precio reducido de
$23.990 (Normal)
(Oferta)</t>
  </si>
  <si>
    <t>$19.992
Oferta Club
$21.990 (Oferta)
Precio reducido de
$24.990 (Normal)
(Oferta)</t>
  </si>
  <si>
    <t>$18.392
Oferta Club
Precio reducido de
$22.990 (Normal)
(Oferta)</t>
  </si>
  <si>
    <t>$16.776
Oferta Club
Precio reducido de
$20.970 (Normal)
(Oferta)</t>
  </si>
  <si>
    <t>F-25244/20</t>
  </si>
  <si>
    <t>F-20616/18</t>
  </si>
  <si>
    <t>F-25052/19</t>
  </si>
  <si>
    <t>F-7399/21</t>
  </si>
  <si>
    <t>FLUCLOXACILINA 500 MG - 12 COMPRIMIDOS</t>
  </si>
  <si>
    <t>VITAMINA D3 - VITAMINA D3 (COLECALCIFEROL) 800 UI - 30 COMPRIMIDOS</t>
  </si>
  <si>
    <t>SIMI CALCIO - CALCIO FORTE /MAGNESIO /VITAMINA D3 - 30 COMPRIMIDOS</t>
  </si>
  <si>
    <t>CALCIO CA - CALCIO /VITAMINA D3 500MG/7.5MCG SIN SABOR - TUBO 20 TABLETA EFERVESCENTE</t>
  </si>
  <si>
    <t>CALCIO PLUS - CALCIO 200 MG /MAGNESIO 104 MG /VITAMINA D3 100 U.I. 60 CÁPSULAS</t>
  </si>
  <si>
    <t>SIMI COLÁGENO PLUS - COLÁGENO HIDROLIZADO 6.72 GR /VITAMINA D3 800 UI /MAGNESIO 150 MG - SACHET 10 GRS 30 SOBRES SABOR DURAZNO</t>
  </si>
  <si>
    <t>CLOBETASOL ROPIONATO 0,05% - UNGÜENTO DÉRMICO 25 GR</t>
  </si>
  <si>
    <t>F-14932/20</t>
  </si>
  <si>
    <t>ACIDO FOLICO-HIERRO</t>
  </si>
  <si>
    <t>ACIDO FOLICO-HIERRO-VITAMINA B12</t>
  </si>
  <si>
    <t>ACIDO FOLICO-QUELATO DE FERRO-VITAMINA B12</t>
  </si>
  <si>
    <t>SULFAMETOXAZOL-TRIMETOPRIM</t>
  </si>
  <si>
    <t>ESOMEPRAZOL-NAPROXENO</t>
  </si>
  <si>
    <t>HIDROCLOROTIAZIDA-TRIAMTERENE</t>
  </si>
  <si>
    <t>HIDROCLOROTIAZIDA-QUINAPRIL</t>
  </si>
  <si>
    <t>GLIBENCLAMIDA-METFORMINA</t>
  </si>
  <si>
    <t>CLORFENIRAMINA-FENILPROPANOLAMINA-PARACETAMOL</t>
  </si>
  <si>
    <t>CAFEINA-ERGOTAMINA-METAMIZOL</t>
  </si>
  <si>
    <t>BACILLUS COAGULANS-MULTIVITAMINAS</t>
  </si>
  <si>
    <t>GRAMICIDINA-NEOMICINA-POLIMIXINA B</t>
  </si>
  <si>
    <t>BETAMETASONA-NEOMICINA-POLIMIXINA B</t>
  </si>
  <si>
    <t>AGUA-ETILBUTILACETILAMINOPROPIONATO-PEG40</t>
  </si>
  <si>
    <t>ACIDO CITRICO-OXIDO DE MAGNESIO-PICOSULFATO</t>
  </si>
  <si>
    <t>BACITRACINA-POLIMIXINA B</t>
  </si>
  <si>
    <t>GLICEROL-LANOLINA</t>
  </si>
  <si>
    <t>VITAMINA B-VITAMINA C-VITAMINA D3</t>
  </si>
  <si>
    <t>SODIO DIBASICO-SODIO MONOBASICO</t>
  </si>
  <si>
    <t>CLORURO DE SODIO-POTASIO CLORURO</t>
  </si>
  <si>
    <t>CLORURO DE SODIO-POTASIO CLORURO-SODIO BICARBONATO</t>
  </si>
  <si>
    <t>CARBONATO DE CALCIO-HIDROXIDO DE ALUMINIO-HIDROXIDO DE MAGNESIO</t>
  </si>
  <si>
    <t>DIMETICONA-HIDROXIDO DE ALUMINIO-HIDROXIDO DE MAGNESIO</t>
  </si>
  <si>
    <t>INSULINA HUMANA-INSULINA HUMNA ISOFANA</t>
  </si>
  <si>
    <t>ALFATOCOFEROL-CALCIFEROL-RETINOL</t>
  </si>
  <si>
    <t>ACIDOPHILLUS-CALCIFEROL-LACTOBACILLUS</t>
  </si>
  <si>
    <t>ACEITE DE PESCADO-COENZIMA-OXIDO MAGNESICO</t>
  </si>
  <si>
    <t>600MCG/30MG</t>
  </si>
  <si>
    <t>7.5MG/1ML</t>
  </si>
  <si>
    <t>80MG/114MG/5ML</t>
  </si>
  <si>
    <t>35MG/2MG/300MG</t>
  </si>
  <si>
    <t>350MG/100MG</t>
  </si>
  <si>
    <t>100MG/450MG</t>
  </si>
  <si>
    <t>20MG/500MG</t>
  </si>
  <si>
    <t>200MG/30MG</t>
  </si>
  <si>
    <t>100UI</t>
  </si>
  <si>
    <t>50UI</t>
  </si>
  <si>
    <t>30UI</t>
  </si>
  <si>
    <t>5MG/500MG</t>
  </si>
  <si>
    <t>37.5MG/325MG</t>
  </si>
  <si>
    <t>100MG/1MG/300MG</t>
  </si>
  <si>
    <t>0.5MG/5MG</t>
  </si>
  <si>
    <t>1MG/3.5MG</t>
  </si>
  <si>
    <t>20MCG/100MCG</t>
  </si>
  <si>
    <t>150MG/1MG/0.8MG</t>
  </si>
  <si>
    <t>1500MG/140MG/10MG</t>
  </si>
  <si>
    <t>20MG/4MG/5MG</t>
  </si>
  <si>
    <t>50MCG/125MG/30MG</t>
  </si>
  <si>
    <t>50MG/40MG/4MG</t>
  </si>
  <si>
    <t>100MG/1MG/1MG</t>
  </si>
  <si>
    <t>2.5MG/216MG/94MG</t>
  </si>
  <si>
    <t>1.2MG/289MG/150MG</t>
  </si>
  <si>
    <t>805MG/70MG/100MG</t>
  </si>
  <si>
    <t>25MG/200MG/200MG</t>
  </si>
  <si>
    <t>10MG/500MG</t>
  </si>
  <si>
    <t>18MG/10MCG/800MCG</t>
  </si>
  <si>
    <t>16MG/10MCG/667MCG</t>
  </si>
  <si>
    <t>5000UI/350MG/50MG</t>
  </si>
  <si>
    <t>7.1MG/38.8MG/5.46MG</t>
  </si>
  <si>
    <t>875000MG</t>
  </si>
  <si>
    <t>200MG/1000MG</t>
  </si>
  <si>
    <t>2400MG/900MG/5ML</t>
  </si>
  <si>
    <t>650MG/1000MG/100ML</t>
  </si>
  <si>
    <t>1000MG/40MG</t>
  </si>
  <si>
    <t>350MG/100MG/ML</t>
  </si>
  <si>
    <t>4800MG/1200MG/100ML</t>
  </si>
  <si>
    <t>5000MG/5ML</t>
  </si>
  <si>
    <t>30UI/70UI/ML</t>
  </si>
  <si>
    <t>3000MG/3000MG/1000MG</t>
  </si>
  <si>
    <t>2000MG/5000MG</t>
  </si>
  <si>
    <t>17000MG</t>
  </si>
  <si>
    <t>34350MG/600MG</t>
  </si>
  <si>
    <t>3000MG/2000MG/100MG</t>
  </si>
  <si>
    <t>420MG/120MG/190MG/370MG</t>
  </si>
  <si>
    <t>5000MG/375mg/735mg/450mg</t>
  </si>
  <si>
    <t>150000MG/5ML</t>
  </si>
  <si>
    <t>600MG/100ML</t>
  </si>
  <si>
    <t>300MG/5MG/ML</t>
  </si>
  <si>
    <t>500MG/5MG/ML</t>
  </si>
  <si>
    <t>3000MG/100ML</t>
  </si>
  <si>
    <t>10MG/3500MG/12000MG</t>
  </si>
  <si>
    <t>500UI/10000UI/1000MG</t>
  </si>
  <si>
    <t>1MG/3.5MG/1000000UI/ML</t>
  </si>
  <si>
    <t>0.025MG/1.7MG/5000UI/ML</t>
  </si>
  <si>
    <t>1400MG/185MG/715MG</t>
  </si>
  <si>
    <t>1MG/20MG/15MG/100ML</t>
  </si>
  <si>
    <t>6000MG/16000MG</t>
  </si>
  <si>
    <t>7000MG/19000MG</t>
  </si>
  <si>
    <t>12500MG/100ML</t>
  </si>
  <si>
    <t>250000MG</t>
  </si>
  <si>
    <t>100MG/300MG/ML</t>
  </si>
  <si>
    <t>50000MG</t>
  </si>
  <si>
    <t>4000MG</t>
  </si>
  <si>
    <t>5000MG/375MG/735MG/450MG</t>
  </si>
  <si>
    <t>20000MG/1500MG</t>
  </si>
  <si>
    <t>ACIDO CITRICO-PICOSULFATO-OXIDO DE MAGNESIO</t>
  </si>
  <si>
    <t>BROMURO DE IPATROPIO-SALBUTAMOL</t>
  </si>
  <si>
    <t>1MG/0.01MG/100MG</t>
  </si>
  <si>
    <t>400UI/3.5MG/6000UI/1000MG</t>
  </si>
  <si>
    <t>1MG/3.5MG/1000MG</t>
  </si>
  <si>
    <t>10MG/6.25MG</t>
  </si>
  <si>
    <t>1000MG/35MG/3.5ML</t>
  </si>
  <si>
    <t>20MG/5MG/5ML</t>
  </si>
  <si>
    <t>4MG/500MG/30MG</t>
  </si>
  <si>
    <t>500UI/1000UI/1000MG</t>
  </si>
  <si>
    <t>1MG/3.5MG/10000UI/ML</t>
  </si>
  <si>
    <t>1188MG/150MG/289MG</t>
  </si>
  <si>
    <t>5MG/25MG/160MG</t>
  </si>
  <si>
    <t>Valaxam-D 320/10/25 Comp X 30</t>
  </si>
  <si>
    <t>Valaxam-D 160/5/25 Comp X 30</t>
  </si>
  <si>
    <t>Valaxam 160 / 10 Mg Caja 30comp Rec</t>
  </si>
  <si>
    <t>Amoval Duo 1000 X 120 Ml</t>
  </si>
  <si>
    <t>Allegra 180 mg x 30 Comprimidos Recubiertos</t>
  </si>
  <si>
    <t>Eteroval Comp 90 Mg X 14</t>
  </si>
  <si>
    <t>Filcos 90mg 14comp Rec</t>
  </si>
  <si>
    <t>Filcos 120mg 7comp Rec</t>
  </si>
  <si>
    <t>F-20223/18</t>
  </si>
  <si>
    <t>F-20929/19</t>
  </si>
  <si>
    <t>F-16853/18</t>
  </si>
  <si>
    <t>F-23825/18</t>
  </si>
  <si>
    <t>F-25029/19</t>
  </si>
  <si>
    <t>F-25031/19</t>
  </si>
  <si>
    <t>SKU</t>
  </si>
  <si>
    <t>CH0225</t>
  </si>
  <si>
    <t>CH7197</t>
  </si>
  <si>
    <t>BE0185</t>
  </si>
  <si>
    <t>BE0039</t>
  </si>
  <si>
    <t>CH71971</t>
  </si>
  <si>
    <t>CH5558</t>
  </si>
  <si>
    <t>CH0075</t>
  </si>
  <si>
    <t>CH5942</t>
  </si>
  <si>
    <t>CH5296</t>
  </si>
  <si>
    <t>CH53561</t>
  </si>
  <si>
    <t>CH5718</t>
  </si>
  <si>
    <t>CH5973</t>
  </si>
  <si>
    <t>6</t>
  </si>
  <si>
    <t>CH0270</t>
  </si>
  <si>
    <t>4</t>
  </si>
  <si>
    <t>BE0171</t>
  </si>
  <si>
    <t>CA0167</t>
  </si>
  <si>
    <t>BE0049</t>
  </si>
  <si>
    <t>BE0092</t>
  </si>
  <si>
    <t>AR2190</t>
  </si>
  <si>
    <t>CH5690</t>
  </si>
  <si>
    <t>BE0057</t>
  </si>
  <si>
    <t>CH5787</t>
  </si>
  <si>
    <t>AR0008</t>
  </si>
  <si>
    <t>CA4019</t>
  </si>
  <si>
    <t>CH7112</t>
  </si>
  <si>
    <t>CA7323</t>
  </si>
  <si>
    <t>CH7080</t>
  </si>
  <si>
    <t>CH0018</t>
  </si>
  <si>
    <t>268</t>
  </si>
  <si>
    <t>CH0297ND</t>
  </si>
  <si>
    <t>AR3001ND</t>
  </si>
  <si>
    <t>CH0006</t>
  </si>
  <si>
    <t>CH0007</t>
  </si>
  <si>
    <t>BE0192</t>
  </si>
  <si>
    <t>CH7261</t>
  </si>
  <si>
    <t>BE0082</t>
  </si>
  <si>
    <t>BE0083</t>
  </si>
  <si>
    <t>BE0015</t>
  </si>
  <si>
    <t>CH7473</t>
  </si>
  <si>
    <t>CH7117</t>
  </si>
  <si>
    <t>BE0155</t>
  </si>
  <si>
    <t>CH5035</t>
  </si>
  <si>
    <t>CH0011</t>
  </si>
  <si>
    <t>CH5196</t>
  </si>
  <si>
    <t>CA0109</t>
  </si>
  <si>
    <t>CH0009</t>
  </si>
  <si>
    <t>CH5159</t>
  </si>
  <si>
    <t>BE0051</t>
  </si>
  <si>
    <t>AR0576</t>
  </si>
  <si>
    <t>AR2015</t>
  </si>
  <si>
    <t>AR2016</t>
  </si>
  <si>
    <t>CH7121</t>
  </si>
  <si>
    <t>595</t>
  </si>
  <si>
    <t>CH7082</t>
  </si>
  <si>
    <t>CH5913</t>
  </si>
  <si>
    <t>CH5725</t>
  </si>
  <si>
    <t>BE0172</t>
  </si>
  <si>
    <t>CH5914</t>
  </si>
  <si>
    <t>CH7277</t>
  </si>
  <si>
    <t>CH5977</t>
  </si>
  <si>
    <t>CH5472</t>
  </si>
  <si>
    <t>AR0283ND</t>
  </si>
  <si>
    <t>AR0284ND</t>
  </si>
  <si>
    <t>BE0042</t>
  </si>
  <si>
    <t>BE0127</t>
  </si>
  <si>
    <t>CH0229</t>
  </si>
  <si>
    <t>CH5439</t>
  </si>
  <si>
    <t>BE0118</t>
  </si>
  <si>
    <t>CH0028</t>
  </si>
  <si>
    <t>BE0006ND</t>
  </si>
  <si>
    <t>CH7487ND</t>
  </si>
  <si>
    <t>480</t>
  </si>
  <si>
    <t>BE0003</t>
  </si>
  <si>
    <t>289</t>
  </si>
  <si>
    <t>CH7367</t>
  </si>
  <si>
    <t>CH5409</t>
  </si>
  <si>
    <t>CH5347</t>
  </si>
  <si>
    <t>AR2220</t>
  </si>
  <si>
    <t>CH5308</t>
  </si>
  <si>
    <t>2298</t>
  </si>
  <si>
    <t>AR2141</t>
  </si>
  <si>
    <t>CH0275</t>
  </si>
  <si>
    <t>PR0006</t>
  </si>
  <si>
    <t>CL0048</t>
  </si>
  <si>
    <t>306</t>
  </si>
  <si>
    <t>CH0013</t>
  </si>
  <si>
    <t>CH5300</t>
  </si>
  <si>
    <t>CH5793</t>
  </si>
  <si>
    <t>CH5849</t>
  </si>
  <si>
    <t>CH5848</t>
  </si>
  <si>
    <t>CH5850</t>
  </si>
  <si>
    <t>BE0019</t>
  </si>
  <si>
    <t>CH7362</t>
  </si>
  <si>
    <t>CH71340ND</t>
  </si>
  <si>
    <t>CH7134ND</t>
  </si>
  <si>
    <t>CH0114ND</t>
  </si>
  <si>
    <t>CH73580ND</t>
  </si>
  <si>
    <t>CH0044</t>
  </si>
  <si>
    <t>CH7358</t>
  </si>
  <si>
    <t>CH7137</t>
  </si>
  <si>
    <t>BE0077</t>
  </si>
  <si>
    <t>BE0111</t>
  </si>
  <si>
    <t>CH5502</t>
  </si>
  <si>
    <t>BE0081</t>
  </si>
  <si>
    <t>BE0053</t>
  </si>
  <si>
    <t>CH5905</t>
  </si>
  <si>
    <t>BE0186</t>
  </si>
  <si>
    <t>BE0187</t>
  </si>
  <si>
    <t>BE0020</t>
  </si>
  <si>
    <t>BE0021</t>
  </si>
  <si>
    <t>CH0048</t>
  </si>
  <si>
    <t>BE0177</t>
  </si>
  <si>
    <t>CH5830</t>
  </si>
  <si>
    <t>BE0158</t>
  </si>
  <si>
    <t>CH0121</t>
  </si>
  <si>
    <t>CH5947</t>
  </si>
  <si>
    <t>CH0126</t>
  </si>
  <si>
    <t>AR0520</t>
  </si>
  <si>
    <t>BE0009</t>
  </si>
  <si>
    <t>CH0135</t>
  </si>
  <si>
    <t>AR3015</t>
  </si>
  <si>
    <t>CH0137</t>
  </si>
  <si>
    <t>BE0041</t>
  </si>
  <si>
    <t>CH5462</t>
  </si>
  <si>
    <t>1403</t>
  </si>
  <si>
    <t>CH0005</t>
  </si>
  <si>
    <t>CH0004ND</t>
  </si>
  <si>
    <t>BE0044</t>
  </si>
  <si>
    <t>CA0138</t>
  </si>
  <si>
    <t>CH0053</t>
  </si>
  <si>
    <t>BE0024</t>
  </si>
  <si>
    <t>BE0023</t>
  </si>
  <si>
    <t>BE0022</t>
  </si>
  <si>
    <t>CH00530</t>
  </si>
  <si>
    <t>CH0271</t>
  </si>
  <si>
    <t>CH5767</t>
  </si>
  <si>
    <t>CH5766</t>
  </si>
  <si>
    <t>AR9008</t>
  </si>
  <si>
    <t>CH0054</t>
  </si>
  <si>
    <t>CH7148</t>
  </si>
  <si>
    <t>BE0007</t>
  </si>
  <si>
    <t>CH7279</t>
  </si>
  <si>
    <t>CH7221</t>
  </si>
  <si>
    <t>315</t>
  </si>
  <si>
    <t>CH0282</t>
  </si>
  <si>
    <t>CH7214</t>
  </si>
  <si>
    <t>CH0148</t>
  </si>
  <si>
    <t>BE0085</t>
  </si>
  <si>
    <t>BE0067</t>
  </si>
  <si>
    <t>BE0064</t>
  </si>
  <si>
    <t>CH5229</t>
  </si>
  <si>
    <t>CH7471</t>
  </si>
  <si>
    <t>CH5211</t>
  </si>
  <si>
    <t>CH5451</t>
  </si>
  <si>
    <t>1194</t>
  </si>
  <si>
    <t>CH5120ND</t>
  </si>
  <si>
    <t>BE0206</t>
  </si>
  <si>
    <t>CH5589</t>
  </si>
  <si>
    <t>CH5591</t>
  </si>
  <si>
    <t>CH5964</t>
  </si>
  <si>
    <t>CH5879</t>
  </si>
  <si>
    <t>BE0105</t>
  </si>
  <si>
    <t>CH5877</t>
  </si>
  <si>
    <t>BE0205</t>
  </si>
  <si>
    <t>CH5590</t>
  </si>
  <si>
    <t>CH5587</t>
  </si>
  <si>
    <t>CH5962</t>
  </si>
  <si>
    <t>CH5963</t>
  </si>
  <si>
    <t>CH7151</t>
  </si>
  <si>
    <t>CH0060</t>
  </si>
  <si>
    <t>CA0075</t>
  </si>
  <si>
    <t>CH5894</t>
  </si>
  <si>
    <t>450</t>
  </si>
  <si>
    <t>CH0152ND</t>
  </si>
  <si>
    <t>CH0298ND</t>
  </si>
  <si>
    <t>BE0004</t>
  </si>
  <si>
    <t>BE0130</t>
  </si>
  <si>
    <t>BE0075</t>
  </si>
  <si>
    <t>BE0035</t>
  </si>
  <si>
    <t>CH4028</t>
  </si>
  <si>
    <t>428</t>
  </si>
  <si>
    <t>CH7219</t>
  </si>
  <si>
    <t>BE0090</t>
  </si>
  <si>
    <t>CH0115</t>
  </si>
  <si>
    <t>CH0234</t>
  </si>
  <si>
    <t>BE0001</t>
  </si>
  <si>
    <t>BE0028</t>
  </si>
  <si>
    <t>BE0093</t>
  </si>
  <si>
    <t>BE0088</t>
  </si>
  <si>
    <t>BE0094</t>
  </si>
  <si>
    <t>BE0033</t>
  </si>
  <si>
    <t>CH5163</t>
  </si>
  <si>
    <t>CH5734</t>
  </si>
  <si>
    <t>CH4029</t>
  </si>
  <si>
    <t>CH7438</t>
  </si>
  <si>
    <t>CH5775</t>
  </si>
  <si>
    <t>CH5811</t>
  </si>
  <si>
    <t>CH5897</t>
  </si>
  <si>
    <t>CH5898</t>
  </si>
  <si>
    <t>CH7262</t>
  </si>
  <si>
    <t>CH5499</t>
  </si>
  <si>
    <t>CH5577</t>
  </si>
  <si>
    <t>CH5774</t>
  </si>
  <si>
    <t>BE0037</t>
  </si>
  <si>
    <t>CH0162ND</t>
  </si>
  <si>
    <t>CA0081</t>
  </si>
  <si>
    <t>BE0156</t>
  </si>
  <si>
    <t>BE0145</t>
  </si>
  <si>
    <t>BE0144</t>
  </si>
  <si>
    <t>BE0058</t>
  </si>
  <si>
    <t>CH7095</t>
  </si>
  <si>
    <t>CH9002</t>
  </si>
  <si>
    <t>CH5020</t>
  </si>
  <si>
    <t>CH5807</t>
  </si>
  <si>
    <t>CH7436</t>
  </si>
  <si>
    <t>CH5491</t>
  </si>
  <si>
    <t>CH7428</t>
  </si>
  <si>
    <t>BE0002ND</t>
  </si>
  <si>
    <t>BE0124</t>
  </si>
  <si>
    <t>BE0089</t>
  </si>
  <si>
    <t>BE0045</t>
  </si>
  <si>
    <t>BE0069</t>
  </si>
  <si>
    <t>BE0074</t>
  </si>
  <si>
    <t>BE0016</t>
  </si>
  <si>
    <t>BE0087</t>
  </si>
  <si>
    <t>BE0162</t>
  </si>
  <si>
    <t>BE0122</t>
  </si>
  <si>
    <t>BE0121</t>
  </si>
  <si>
    <t>174</t>
  </si>
  <si>
    <t>175</t>
  </si>
  <si>
    <t>CH5784</t>
  </si>
  <si>
    <t>BE0112</t>
  </si>
  <si>
    <t>BE0164</t>
  </si>
  <si>
    <t>BE0078</t>
  </si>
  <si>
    <t>BE0098</t>
  </si>
  <si>
    <t>CH5739</t>
  </si>
  <si>
    <t>CH5740</t>
  </si>
  <si>
    <t>CH7102</t>
  </si>
  <si>
    <t>CA0214</t>
  </si>
  <si>
    <t>CH0082</t>
  </si>
  <si>
    <t>1780</t>
  </si>
  <si>
    <t>CH5978</t>
  </si>
  <si>
    <t>CH5537</t>
  </si>
  <si>
    <t>CH5088</t>
  </si>
  <si>
    <t>178</t>
  </si>
  <si>
    <t>AR2133</t>
  </si>
  <si>
    <t>CH5351</t>
  </si>
  <si>
    <t>CH7464</t>
  </si>
  <si>
    <t>CH7166</t>
  </si>
  <si>
    <t>CH0035</t>
  </si>
  <si>
    <t>CH0036</t>
  </si>
  <si>
    <t>CH0038</t>
  </si>
  <si>
    <t>CH4040</t>
  </si>
  <si>
    <t>CA4010</t>
  </si>
  <si>
    <t>CA40100</t>
  </si>
  <si>
    <t>CH5440</t>
  </si>
  <si>
    <t>CA7326</t>
  </si>
  <si>
    <t>CH7486</t>
  </si>
  <si>
    <t>CH7458</t>
  </si>
  <si>
    <t>CA4106</t>
  </si>
  <si>
    <t>CA0310ND</t>
  </si>
  <si>
    <t>CH5871</t>
  </si>
  <si>
    <t>BE0038</t>
  </si>
  <si>
    <t>AR4039</t>
  </si>
  <si>
    <t>CH5628</t>
  </si>
  <si>
    <t>260536</t>
  </si>
  <si>
    <t>266145</t>
  </si>
  <si>
    <t>266050</t>
  </si>
  <si>
    <t>256767</t>
  </si>
  <si>
    <t>260733</t>
  </si>
  <si>
    <t>260734</t>
  </si>
  <si>
    <t>13224</t>
  </si>
  <si>
    <t>72214</t>
  </si>
  <si>
    <t>72203</t>
  </si>
  <si>
    <t>72202</t>
  </si>
  <si>
    <t>258320</t>
  </si>
  <si>
    <t>290830</t>
  </si>
  <si>
    <t>272695</t>
  </si>
  <si>
    <t>258403</t>
  </si>
  <si>
    <t>9212</t>
  </si>
  <si>
    <t>9088</t>
  </si>
  <si>
    <t>27176</t>
  </si>
  <si>
    <t>255525</t>
  </si>
  <si>
    <t>9051</t>
  </si>
  <si>
    <t>12136</t>
  </si>
  <si>
    <t>252758</t>
  </si>
  <si>
    <t>272241</t>
  </si>
  <si>
    <t>255611</t>
  </si>
  <si>
    <t>268732</t>
  </si>
  <si>
    <t>299186</t>
  </si>
  <si>
    <t>251788</t>
  </si>
  <si>
    <t>19258</t>
  </si>
  <si>
    <t>252676</t>
  </si>
  <si>
    <t>4508</t>
  </si>
  <si>
    <t>15175</t>
  </si>
  <si>
    <t>4160</t>
  </si>
  <si>
    <t>288548</t>
  </si>
  <si>
    <t>6058</t>
  </si>
  <si>
    <t>265078</t>
  </si>
  <si>
    <t>27139</t>
  </si>
  <si>
    <t>262566</t>
  </si>
  <si>
    <t>258039</t>
  </si>
  <si>
    <t>276037</t>
  </si>
  <si>
    <t>255388</t>
  </si>
  <si>
    <t>299091</t>
  </si>
  <si>
    <t>251075</t>
  </si>
  <si>
    <t>6256</t>
  </si>
  <si>
    <t>199085</t>
  </si>
  <si>
    <t>72223</t>
  </si>
  <si>
    <t>277273</t>
  </si>
  <si>
    <t>299121</t>
  </si>
  <si>
    <t>41110</t>
  </si>
  <si>
    <t>292260</t>
  </si>
  <si>
    <t>1355</t>
  </si>
  <si>
    <t>72222</t>
  </si>
  <si>
    <t>72127</t>
  </si>
  <si>
    <t>258353</t>
  </si>
  <si>
    <t>257314</t>
  </si>
  <si>
    <t>26225</t>
  </si>
  <si>
    <t>1390</t>
  </si>
  <si>
    <t>271077</t>
  </si>
  <si>
    <t>271202</t>
  </si>
  <si>
    <t>193060</t>
  </si>
  <si>
    <t>274380</t>
  </si>
  <si>
    <t>288697</t>
  </si>
  <si>
    <t>6230</t>
  </si>
  <si>
    <t>6229</t>
  </si>
  <si>
    <t>6383</t>
  </si>
  <si>
    <t>193061</t>
  </si>
  <si>
    <t>2368</t>
  </si>
  <si>
    <t>252067</t>
  </si>
  <si>
    <t>6384</t>
  </si>
  <si>
    <t>199002</t>
  </si>
  <si>
    <t>6234</t>
  </si>
  <si>
    <t>6228</t>
  </si>
  <si>
    <t>6236</t>
  </si>
  <si>
    <t>256142</t>
  </si>
  <si>
    <t>290330</t>
  </si>
  <si>
    <t>257310</t>
  </si>
  <si>
    <t>253352</t>
  </si>
  <si>
    <t>263456</t>
  </si>
  <si>
    <t>256673</t>
  </si>
  <si>
    <t>264669</t>
  </si>
  <si>
    <t>288728</t>
  </si>
  <si>
    <t>265040</t>
  </si>
  <si>
    <t>3119</t>
  </si>
  <si>
    <t>62146</t>
  </si>
  <si>
    <t>274629</t>
  </si>
  <si>
    <t>262006</t>
  </si>
  <si>
    <t>288729</t>
  </si>
  <si>
    <t>3143</t>
  </si>
  <si>
    <t>3111</t>
  </si>
  <si>
    <t>258037</t>
  </si>
  <si>
    <t>266867</t>
  </si>
  <si>
    <t>255517</t>
  </si>
  <si>
    <t>254229</t>
  </si>
  <si>
    <t>254309</t>
  </si>
  <si>
    <t>12129</t>
  </si>
  <si>
    <t>12164</t>
  </si>
  <si>
    <t>289732</t>
  </si>
  <si>
    <t>257095</t>
  </si>
  <si>
    <t>111124</t>
  </si>
  <si>
    <t>40082</t>
  </si>
  <si>
    <t>57199</t>
  </si>
  <si>
    <t>297850</t>
  </si>
  <si>
    <t>266767</t>
  </si>
  <si>
    <t>256775</t>
  </si>
  <si>
    <t>66202</t>
  </si>
  <si>
    <t>111135</t>
  </si>
  <si>
    <t>253221</t>
  </si>
  <si>
    <t>257859</t>
  </si>
  <si>
    <t>24127</t>
  </si>
  <si>
    <t>271201</t>
  </si>
  <si>
    <t>286081</t>
  </si>
  <si>
    <t>288818</t>
  </si>
  <si>
    <t>252528</t>
  </si>
  <si>
    <t>4552</t>
  </si>
  <si>
    <t>29079</t>
  </si>
  <si>
    <t>4104</t>
  </si>
  <si>
    <t>266494</t>
  </si>
  <si>
    <t>253842</t>
  </si>
  <si>
    <t>4458</t>
  </si>
  <si>
    <t>4105</t>
  </si>
  <si>
    <t>4459</t>
  </si>
  <si>
    <t>253840</t>
  </si>
  <si>
    <t>29189</t>
  </si>
  <si>
    <t>253841</t>
  </si>
  <si>
    <t>255343</t>
  </si>
  <si>
    <t>29098</t>
  </si>
  <si>
    <t>29171</t>
  </si>
  <si>
    <t>29172</t>
  </si>
  <si>
    <t>274324</t>
  </si>
  <si>
    <t>274323</t>
  </si>
  <si>
    <t>199264</t>
  </si>
  <si>
    <t>6125</t>
  </si>
  <si>
    <t>6148</t>
  </si>
  <si>
    <t>193049</t>
  </si>
  <si>
    <t>6178</t>
  </si>
  <si>
    <t>6179</t>
  </si>
  <si>
    <t>193055</t>
  </si>
  <si>
    <t>111093</t>
  </si>
  <si>
    <t>2224</t>
  </si>
  <si>
    <t>6176</t>
  </si>
  <si>
    <t>4081</t>
  </si>
  <si>
    <t>256479</t>
  </si>
  <si>
    <t>199006</t>
  </si>
  <si>
    <t>111094</t>
  </si>
  <si>
    <t>6127</t>
  </si>
  <si>
    <t>6137</t>
  </si>
  <si>
    <t>199009</t>
  </si>
  <si>
    <t>199010</t>
  </si>
  <si>
    <t>384150</t>
  </si>
  <si>
    <t>384149</t>
  </si>
  <si>
    <t>254473</t>
  </si>
  <si>
    <t>288078</t>
  </si>
  <si>
    <t>272387</t>
  </si>
  <si>
    <t>255584</t>
  </si>
  <si>
    <t>199448</t>
  </si>
  <si>
    <t>254474</t>
  </si>
  <si>
    <t>294134</t>
  </si>
  <si>
    <t>259751</t>
  </si>
  <si>
    <t>266058</t>
  </si>
  <si>
    <t>288248</t>
  </si>
  <si>
    <t>255583</t>
  </si>
  <si>
    <t>255582</t>
  </si>
  <si>
    <t>256828</t>
  </si>
  <si>
    <t>271839</t>
  </si>
  <si>
    <t>294133</t>
  </si>
  <si>
    <t>22154</t>
  </si>
  <si>
    <t>255585</t>
  </si>
  <si>
    <t>255586</t>
  </si>
  <si>
    <t>11141</t>
  </si>
  <si>
    <t>22175</t>
  </si>
  <si>
    <t>255587</t>
  </si>
  <si>
    <t>260750</t>
  </si>
  <si>
    <t>297969</t>
  </si>
  <si>
    <t>288247</t>
  </si>
  <si>
    <t>269324</t>
  </si>
  <si>
    <t>22155</t>
  </si>
  <si>
    <t>256830</t>
  </si>
  <si>
    <t>271840</t>
  </si>
  <si>
    <t>267686</t>
  </si>
  <si>
    <t>269325</t>
  </si>
  <si>
    <t>288245</t>
  </si>
  <si>
    <t>297130</t>
  </si>
  <si>
    <t>255936</t>
  </si>
  <si>
    <t>359759</t>
  </si>
  <si>
    <t>359756</t>
  </si>
  <si>
    <t>359757</t>
  </si>
  <si>
    <t>292269</t>
  </si>
  <si>
    <t>292268</t>
  </si>
  <si>
    <t>392524</t>
  </si>
  <si>
    <t>272673</t>
  </si>
  <si>
    <t>161148</t>
  </si>
  <si>
    <t>268905</t>
  </si>
  <si>
    <t>6093</t>
  </si>
  <si>
    <t>6351</t>
  </si>
  <si>
    <t>6261</t>
  </si>
  <si>
    <t>1169</t>
  </si>
  <si>
    <t>251819</t>
  </si>
  <si>
    <t>6132</t>
  </si>
  <si>
    <t>6349</t>
  </si>
  <si>
    <t>259836</t>
  </si>
  <si>
    <t>253300</t>
  </si>
  <si>
    <t>199267</t>
  </si>
  <si>
    <t>287518</t>
  </si>
  <si>
    <t>199266</t>
  </si>
  <si>
    <t>1505</t>
  </si>
  <si>
    <t>26118</t>
  </si>
  <si>
    <t>260685</t>
  </si>
  <si>
    <t>275149</t>
  </si>
  <si>
    <t>6116</t>
  </si>
  <si>
    <t>260321</t>
  </si>
  <si>
    <t>259539</t>
  </si>
  <si>
    <t>260548</t>
  </si>
  <si>
    <t>296838</t>
  </si>
  <si>
    <t>292266</t>
  </si>
  <si>
    <t>277271</t>
  </si>
  <si>
    <t>269109</t>
  </si>
  <si>
    <t>259180</t>
  </si>
  <si>
    <t>6260</t>
  </si>
  <si>
    <t>253299</t>
  </si>
  <si>
    <t>16074</t>
  </si>
  <si>
    <t>259367</t>
  </si>
  <si>
    <t>199013</t>
  </si>
  <si>
    <t>1398</t>
  </si>
  <si>
    <t>1504</t>
  </si>
  <si>
    <t>6308</t>
  </si>
  <si>
    <t>6376</t>
  </si>
  <si>
    <t>277270</t>
  </si>
  <si>
    <t>6131</t>
  </si>
  <si>
    <t>292267</t>
  </si>
  <si>
    <t>6155</t>
  </si>
  <si>
    <t>6348</t>
  </si>
  <si>
    <t>199153</t>
  </si>
  <si>
    <t>199152</t>
  </si>
  <si>
    <t>41081</t>
  </si>
  <si>
    <t>271782</t>
  </si>
  <si>
    <t>384913</t>
  </si>
  <si>
    <t>294545</t>
  </si>
  <si>
    <t>271781</t>
  </si>
  <si>
    <t>41068</t>
  </si>
  <si>
    <t>298052</t>
  </si>
  <si>
    <t>295418</t>
  </si>
  <si>
    <t>295741</t>
  </si>
  <si>
    <t>295417</t>
  </si>
  <si>
    <t>270459</t>
  </si>
  <si>
    <t>252923</t>
  </si>
  <si>
    <t>270458</t>
  </si>
  <si>
    <t>62143</t>
  </si>
  <si>
    <t>250389</t>
  </si>
  <si>
    <t>261663</t>
  </si>
  <si>
    <t>62140</t>
  </si>
  <si>
    <t>62135</t>
  </si>
  <si>
    <t>288249</t>
  </si>
  <si>
    <t>297222</t>
  </si>
  <si>
    <t>274327</t>
  </si>
  <si>
    <t>274326</t>
  </si>
  <si>
    <t>6224</t>
  </si>
  <si>
    <t>6282</t>
  </si>
  <si>
    <t>254570</t>
  </si>
  <si>
    <t>267221</t>
  </si>
  <si>
    <t>272415</t>
  </si>
  <si>
    <t>6225</t>
  </si>
  <si>
    <t>1302</t>
  </si>
  <si>
    <t>266311</t>
  </si>
  <si>
    <t>6379</t>
  </si>
  <si>
    <t>199414</t>
  </si>
  <si>
    <t>6244</t>
  </si>
  <si>
    <t>391127</t>
  </si>
  <si>
    <t>265176</t>
  </si>
  <si>
    <t>265175</t>
  </si>
  <si>
    <t>391128</t>
  </si>
  <si>
    <t>266155</t>
  </si>
  <si>
    <t>265174</t>
  </si>
  <si>
    <t>265177</t>
  </si>
  <si>
    <t>264818</t>
  </si>
  <si>
    <t>260502</t>
  </si>
  <si>
    <t>271718</t>
  </si>
  <si>
    <t>6252</t>
  </si>
  <si>
    <t>6239</t>
  </si>
  <si>
    <t>11135</t>
  </si>
  <si>
    <t>11134</t>
  </si>
  <si>
    <t>295419</t>
  </si>
  <si>
    <t>271717</t>
  </si>
  <si>
    <t>263307</t>
  </si>
  <si>
    <t>266503</t>
  </si>
  <si>
    <t>11105</t>
  </si>
  <si>
    <t>263305</t>
  </si>
  <si>
    <t>263308</t>
  </si>
  <si>
    <t>11174</t>
  </si>
  <si>
    <t>6377</t>
  </si>
  <si>
    <t>87012</t>
  </si>
  <si>
    <t>104030</t>
  </si>
  <si>
    <t>104029</t>
  </si>
  <si>
    <t>104028</t>
  </si>
  <si>
    <t>15248</t>
  </si>
  <si>
    <t>15512</t>
  </si>
  <si>
    <t>15249</t>
  </si>
  <si>
    <t>263701</t>
  </si>
  <si>
    <t>272083</t>
  </si>
  <si>
    <t>264185</t>
  </si>
  <si>
    <t>78014</t>
  </si>
  <si>
    <t>253575</t>
  </si>
  <si>
    <t>253574</t>
  </si>
  <si>
    <t>78072</t>
  </si>
  <si>
    <t>267311</t>
  </si>
  <si>
    <t>255458</t>
  </si>
  <si>
    <t>289527</t>
  </si>
  <si>
    <t>290020</t>
  </si>
  <si>
    <t>4300</t>
  </si>
  <si>
    <t>16076</t>
  </si>
  <si>
    <t>259375</t>
  </si>
  <si>
    <t>259369</t>
  </si>
  <si>
    <t>290021</t>
  </si>
  <si>
    <t>86035</t>
  </si>
  <si>
    <t>253080</t>
  </si>
  <si>
    <t>259374</t>
  </si>
  <si>
    <t>290671</t>
  </si>
  <si>
    <t>276472</t>
  </si>
  <si>
    <t>262635</t>
  </si>
  <si>
    <t>287362</t>
  </si>
  <si>
    <t>160071</t>
  </si>
  <si>
    <t>295053</t>
  </si>
  <si>
    <t>264819</t>
  </si>
  <si>
    <t>6335</t>
  </si>
  <si>
    <t>6338</t>
  </si>
  <si>
    <t>6339</t>
  </si>
  <si>
    <t>11125</t>
  </si>
  <si>
    <t>11123</t>
  </si>
  <si>
    <t>254528</t>
  </si>
  <si>
    <t>6336</t>
  </si>
  <si>
    <t>300230</t>
  </si>
  <si>
    <t>296496</t>
  </si>
  <si>
    <t>270963</t>
  </si>
  <si>
    <t>1205</t>
  </si>
  <si>
    <t>199226</t>
  </si>
  <si>
    <t>1261</t>
  </si>
  <si>
    <t>1490</t>
  </si>
  <si>
    <t>57077</t>
  </si>
  <si>
    <t>272224</t>
  </si>
  <si>
    <t>274987</t>
  </si>
  <si>
    <t>298569</t>
  </si>
  <si>
    <t>295624</t>
  </si>
  <si>
    <t>271766</t>
  </si>
  <si>
    <t>272332</t>
  </si>
  <si>
    <t>295619</t>
  </si>
  <si>
    <t>298570</t>
  </si>
  <si>
    <t>274286</t>
  </si>
  <si>
    <t>22168</t>
  </si>
  <si>
    <t>22170</t>
  </si>
  <si>
    <t>261201</t>
  </si>
  <si>
    <t>193101</t>
  </si>
  <si>
    <t>4202</t>
  </si>
  <si>
    <t>9217</t>
  </si>
  <si>
    <t>4550</t>
  </si>
  <si>
    <t>291970</t>
  </si>
  <si>
    <t>273912</t>
  </si>
  <si>
    <t>161133</t>
  </si>
  <si>
    <t>291972</t>
  </si>
  <si>
    <t>161113</t>
  </si>
  <si>
    <t>265930</t>
  </si>
  <si>
    <t>254164</t>
  </si>
  <si>
    <t>251741</t>
  </si>
  <si>
    <t>259896</t>
  </si>
  <si>
    <t>252501</t>
  </si>
  <si>
    <t>298417</t>
  </si>
  <si>
    <t>67352</t>
  </si>
  <si>
    <t>1022</t>
  </si>
  <si>
    <t>60023</t>
  </si>
  <si>
    <t>263697</t>
  </si>
  <si>
    <t>199426</t>
  </si>
  <si>
    <t>199425</t>
  </si>
  <si>
    <t>212022</t>
  </si>
  <si>
    <t>60024</t>
  </si>
  <si>
    <t>60038</t>
  </si>
  <si>
    <t>264007</t>
  </si>
  <si>
    <t>258544</t>
  </si>
  <si>
    <t>212023</t>
  </si>
  <si>
    <t>4376</t>
  </si>
  <si>
    <t>269505</t>
  </si>
  <si>
    <t>4614</t>
  </si>
  <si>
    <t>9173</t>
  </si>
  <si>
    <t>12161</t>
  </si>
  <si>
    <t>9174</t>
  </si>
  <si>
    <t>199480</t>
  </si>
  <si>
    <t>199479</t>
  </si>
  <si>
    <t>4377</t>
  </si>
  <si>
    <t>260967</t>
  </si>
  <si>
    <t>261055</t>
  </si>
  <si>
    <t>250260</t>
  </si>
  <si>
    <t>250261</t>
  </si>
  <si>
    <t>261252</t>
  </si>
  <si>
    <t>253559</t>
  </si>
  <si>
    <t>250259</t>
  </si>
  <si>
    <t>193068</t>
  </si>
  <si>
    <t>161008</t>
  </si>
  <si>
    <t>161007</t>
  </si>
  <si>
    <t>161157</t>
  </si>
  <si>
    <t>161074</t>
  </si>
  <si>
    <t>13156</t>
  </si>
  <si>
    <t>199306</t>
  </si>
  <si>
    <t>161141</t>
  </si>
  <si>
    <t>41026</t>
  </si>
  <si>
    <t>259891</t>
  </si>
  <si>
    <t>250184</t>
  </si>
  <si>
    <t>41036</t>
  </si>
  <si>
    <t>9043</t>
  </si>
  <si>
    <t>12096</t>
  </si>
  <si>
    <t>268736</t>
  </si>
  <si>
    <t>268734</t>
  </si>
  <si>
    <t>299391</t>
  </si>
  <si>
    <t>41084</t>
  </si>
  <si>
    <t>27140</t>
  </si>
  <si>
    <t>31070</t>
  </si>
  <si>
    <t>12111</t>
  </si>
  <si>
    <t>87176</t>
  </si>
  <si>
    <t>383406</t>
  </si>
  <si>
    <t>9064</t>
  </si>
  <si>
    <t>12135</t>
  </si>
  <si>
    <t>254298</t>
  </si>
  <si>
    <t>9042</t>
  </si>
  <si>
    <t>4583</t>
  </si>
  <si>
    <t>193095</t>
  </si>
  <si>
    <t>288121</t>
  </si>
  <si>
    <t>6105</t>
  </si>
  <si>
    <t>4092</t>
  </si>
  <si>
    <t>6231</t>
  </si>
  <si>
    <t>9041</t>
  </si>
  <si>
    <t>273440</t>
  </si>
  <si>
    <t>199334</t>
  </si>
  <si>
    <t>4067</t>
  </si>
  <si>
    <t>41031</t>
  </si>
  <si>
    <t>1368</t>
  </si>
  <si>
    <t>263945</t>
  </si>
  <si>
    <t>259113</t>
  </si>
  <si>
    <t>254625</t>
  </si>
  <si>
    <t>251832</t>
  </si>
  <si>
    <t>6050</t>
  </si>
  <si>
    <t>6196</t>
  </si>
  <si>
    <t>46034</t>
  </si>
  <si>
    <t>259092</t>
  </si>
  <si>
    <t>259890</t>
  </si>
  <si>
    <t>259888</t>
  </si>
  <si>
    <t>72118</t>
  </si>
  <si>
    <t>46035</t>
  </si>
  <si>
    <t>72107</t>
  </si>
  <si>
    <t>253784</t>
  </si>
  <si>
    <t>265109</t>
  </si>
  <si>
    <t>276900</t>
  </si>
  <si>
    <t>276901</t>
  </si>
  <si>
    <t>297952</t>
  </si>
  <si>
    <t>272010</t>
  </si>
  <si>
    <t>272008</t>
  </si>
  <si>
    <t>41064</t>
  </si>
  <si>
    <t>256683</t>
  </si>
  <si>
    <t>193113</t>
  </si>
  <si>
    <t>266327</t>
  </si>
  <si>
    <t>272957</t>
  </si>
  <si>
    <t>265800</t>
  </si>
  <si>
    <t>11169</t>
  </si>
  <si>
    <t>276087</t>
  </si>
  <si>
    <t>266330</t>
  </si>
  <si>
    <t>264513</t>
  </si>
  <si>
    <t>253554</t>
  </si>
  <si>
    <t>266329</t>
  </si>
  <si>
    <t>262157</t>
  </si>
  <si>
    <t>260308</t>
  </si>
  <si>
    <t>265893</t>
  </si>
  <si>
    <t>271017</t>
  </si>
  <si>
    <t>264514</t>
  </si>
  <si>
    <t>1077</t>
  </si>
  <si>
    <t>252595</t>
  </si>
  <si>
    <t>1076</t>
  </si>
  <si>
    <t>1094</t>
  </si>
  <si>
    <t>259605</t>
  </si>
  <si>
    <t>67416</t>
  </si>
  <si>
    <t>67415</t>
  </si>
  <si>
    <t>269023</t>
  </si>
  <si>
    <t>267085</t>
  </si>
  <si>
    <t>267262</t>
  </si>
  <si>
    <t>269024</t>
  </si>
  <si>
    <t>271985</t>
  </si>
  <si>
    <t>271986</t>
  </si>
  <si>
    <t>274144</t>
  </si>
  <si>
    <t>297125</t>
  </si>
  <si>
    <t>193078</t>
  </si>
  <si>
    <t>3128</t>
  </si>
  <si>
    <t>193079</t>
  </si>
  <si>
    <t>259415</t>
  </si>
  <si>
    <t>260784</t>
  </si>
  <si>
    <t>199034</t>
  </si>
  <si>
    <t>259470</t>
  </si>
  <si>
    <t>254696</t>
  </si>
  <si>
    <t>199231</t>
  </si>
  <si>
    <t>199387</t>
  </si>
  <si>
    <t>161102</t>
  </si>
  <si>
    <t>2384</t>
  </si>
  <si>
    <t>7021</t>
  </si>
  <si>
    <t>24149</t>
  </si>
  <si>
    <t>59101</t>
  </si>
  <si>
    <t>260785</t>
  </si>
  <si>
    <t>199261</t>
  </si>
  <si>
    <t>1230</t>
  </si>
  <si>
    <t>199169</t>
  </si>
  <si>
    <t>264305</t>
  </si>
  <si>
    <t>271505</t>
  </si>
  <si>
    <t>271506</t>
  </si>
  <si>
    <t>251267</t>
  </si>
  <si>
    <t>253853</t>
  </si>
  <si>
    <t>265019</t>
  </si>
  <si>
    <t>287253</t>
  </si>
  <si>
    <t>267614</t>
  </si>
  <si>
    <t>253954</t>
  </si>
  <si>
    <t>254224</t>
  </si>
  <si>
    <t>257742</t>
  </si>
  <si>
    <t>268735</t>
  </si>
  <si>
    <t>290311</t>
  </si>
  <si>
    <t>256269</t>
  </si>
  <si>
    <t>23182</t>
  </si>
  <si>
    <t>253542</t>
  </si>
  <si>
    <t>294441</t>
  </si>
  <si>
    <t>259790</t>
  </si>
  <si>
    <t>259791</t>
  </si>
  <si>
    <t>294442</t>
  </si>
  <si>
    <t>290368</t>
  </si>
  <si>
    <t>277088</t>
  </si>
  <si>
    <t>287272</t>
  </si>
  <si>
    <t>161154</t>
  </si>
  <si>
    <t>6363</t>
  </si>
  <si>
    <t>6364</t>
  </si>
  <si>
    <t>68022</t>
  </si>
  <si>
    <t>68072</t>
  </si>
  <si>
    <t>6245</t>
  </si>
  <si>
    <t>68023</t>
  </si>
  <si>
    <t>19176</t>
  </si>
  <si>
    <t>258843</t>
  </si>
  <si>
    <t>255260</t>
  </si>
  <si>
    <t>292251</t>
  </si>
  <si>
    <t>6396</t>
  </si>
  <si>
    <t>2140</t>
  </si>
  <si>
    <t>199471</t>
  </si>
  <si>
    <t>4553</t>
  </si>
  <si>
    <t>263906</t>
  </si>
  <si>
    <t>253807</t>
  </si>
  <si>
    <t>272620</t>
  </si>
  <si>
    <t>255781</t>
  </si>
  <si>
    <t>6171</t>
  </si>
  <si>
    <t>1426</t>
  </si>
  <si>
    <t>253207</t>
  </si>
  <si>
    <t>6175</t>
  </si>
  <si>
    <t>297512</t>
  </si>
  <si>
    <t>297513</t>
  </si>
  <si>
    <t>286936</t>
  </si>
  <si>
    <t>286935</t>
  </si>
  <si>
    <t>262530</t>
  </si>
  <si>
    <t>257780</t>
  </si>
  <si>
    <t>262603</t>
  </si>
  <si>
    <t>257779</t>
  </si>
  <si>
    <t>267209</t>
  </si>
  <si>
    <t>267210</t>
  </si>
  <si>
    <t>250867</t>
  </si>
  <si>
    <t>293731</t>
  </si>
  <si>
    <t>257842</t>
  </si>
  <si>
    <t>286967</t>
  </si>
  <si>
    <t>286966</t>
  </si>
  <si>
    <t>251497</t>
  </si>
  <si>
    <t>274265</t>
  </si>
  <si>
    <t>274264</t>
  </si>
  <si>
    <t>266312</t>
  </si>
  <si>
    <t>252427</t>
  </si>
  <si>
    <t>254735</t>
  </si>
  <si>
    <t>256520</t>
  </si>
  <si>
    <t>273172</t>
  </si>
  <si>
    <t>255523</t>
  </si>
  <si>
    <t>268719</t>
  </si>
  <si>
    <t>254867</t>
  </si>
  <si>
    <t>29196</t>
  </si>
  <si>
    <t>78097</t>
  </si>
  <si>
    <t>260601</t>
  </si>
  <si>
    <t>161018</t>
  </si>
  <si>
    <t>294482</t>
  </si>
  <si>
    <t>255366</t>
  </si>
  <si>
    <t>299328</t>
  </si>
  <si>
    <t>292507</t>
  </si>
  <si>
    <t>256610</t>
  </si>
  <si>
    <t>261117</t>
  </si>
  <si>
    <t>16073</t>
  </si>
  <si>
    <t>16072</t>
  </si>
  <si>
    <t>292505</t>
  </si>
  <si>
    <t>257977</t>
  </si>
  <si>
    <t>263664</t>
  </si>
  <si>
    <t>260246</t>
  </si>
  <si>
    <t>263665</t>
  </si>
  <si>
    <t>264637</t>
  </si>
  <si>
    <t>287530</t>
  </si>
  <si>
    <t>257788</t>
  </si>
  <si>
    <t>259981</t>
  </si>
  <si>
    <t>287531</t>
  </si>
  <si>
    <t>259980</t>
  </si>
  <si>
    <t>257789</t>
  </si>
  <si>
    <t>386656</t>
  </si>
  <si>
    <t>300647</t>
  </si>
  <si>
    <t>386655</t>
  </si>
  <si>
    <t>296454</t>
  </si>
  <si>
    <t>268661</t>
  </si>
  <si>
    <t>296176</t>
  </si>
  <si>
    <t>289327</t>
  </si>
  <si>
    <t>290499</t>
  </si>
  <si>
    <t>289326</t>
  </si>
  <si>
    <t>257773</t>
  </si>
  <si>
    <t>289325</t>
  </si>
  <si>
    <t>2069</t>
  </si>
  <si>
    <t>274172</t>
  </si>
  <si>
    <t>261087</t>
  </si>
  <si>
    <t>277285</t>
  </si>
  <si>
    <t>292516</t>
  </si>
  <si>
    <t>292012</t>
  </si>
  <si>
    <t>384064</t>
  </si>
  <si>
    <t>258076</t>
  </si>
  <si>
    <t>6289</t>
  </si>
  <si>
    <t>6395</t>
  </si>
  <si>
    <t>251066</t>
  </si>
  <si>
    <t>262683</t>
  </si>
  <si>
    <t>32237</t>
  </si>
  <si>
    <t>6368</t>
  </si>
  <si>
    <t>32239</t>
  </si>
  <si>
    <t>300755</t>
  </si>
  <si>
    <t>298441</t>
  </si>
  <si>
    <t>331090</t>
  </si>
  <si>
    <t>386353</t>
  </si>
  <si>
    <t>2322</t>
  </si>
  <si>
    <t>199058</t>
  </si>
  <si>
    <t>199059</t>
  </si>
  <si>
    <t>41089</t>
  </si>
  <si>
    <t>41087</t>
  </si>
  <si>
    <t>41088</t>
  </si>
  <si>
    <t>4457</t>
  </si>
  <si>
    <t>289562</t>
  </si>
  <si>
    <t>87131</t>
  </si>
  <si>
    <t>22147</t>
  </si>
  <si>
    <t>270079</t>
  </si>
  <si>
    <t>6169</t>
  </si>
  <si>
    <t>293848</t>
  </si>
  <si>
    <t>271923</t>
  </si>
  <si>
    <t>291262</t>
  </si>
  <si>
    <t>40037</t>
  </si>
  <si>
    <t>40034</t>
  </si>
  <si>
    <t>250658</t>
  </si>
  <si>
    <t>28036</t>
  </si>
  <si>
    <t>277317</t>
  </si>
  <si>
    <t>250657</t>
  </si>
  <si>
    <t>2201</t>
  </si>
  <si>
    <t>387691</t>
  </si>
  <si>
    <t>387693</t>
  </si>
  <si>
    <t>297058</t>
  </si>
  <si>
    <t>252216</t>
  </si>
  <si>
    <t>272510</t>
  </si>
  <si>
    <t>256669</t>
  </si>
  <si>
    <t>66045</t>
  </si>
  <si>
    <t>66221</t>
  </si>
  <si>
    <t>293817</t>
  </si>
  <si>
    <t>1500</t>
  </si>
  <si>
    <t>254527</t>
  </si>
  <si>
    <t>161127</t>
  </si>
  <si>
    <t>55278</t>
  </si>
  <si>
    <t>4539</t>
  </si>
  <si>
    <t>257792</t>
  </si>
  <si>
    <t>4536</t>
  </si>
  <si>
    <t>55235</t>
  </si>
  <si>
    <t>1417</t>
  </si>
  <si>
    <t>11104</t>
  </si>
  <si>
    <t>260749</t>
  </si>
  <si>
    <t>25150</t>
  </si>
  <si>
    <t>251739</t>
  </si>
  <si>
    <t>254571</t>
  </si>
  <si>
    <t>197022</t>
  </si>
  <si>
    <t>264817</t>
  </si>
  <si>
    <t>261273</t>
  </si>
  <si>
    <t>4684</t>
  </si>
  <si>
    <t>197047</t>
  </si>
  <si>
    <t>297128</t>
  </si>
  <si>
    <t>6358</t>
  </si>
  <si>
    <t>256246</t>
  </si>
  <si>
    <t>199473</t>
  </si>
  <si>
    <t>293816</t>
  </si>
  <si>
    <t>250330</t>
  </si>
  <si>
    <t>25151</t>
  </si>
  <si>
    <t>257803</t>
  </si>
  <si>
    <t>26065</t>
  </si>
  <si>
    <t>111096</t>
  </si>
  <si>
    <t>67072</t>
  </si>
  <si>
    <t>199168</t>
  </si>
  <si>
    <t>760240</t>
  </si>
  <si>
    <t>268737</t>
  </si>
  <si>
    <t>255885</t>
  </si>
  <si>
    <t>4397</t>
  </si>
  <si>
    <t>266170</t>
  </si>
  <si>
    <t>263909</t>
  </si>
  <si>
    <t>273441</t>
  </si>
  <si>
    <t>273362</t>
  </si>
  <si>
    <t>257271</t>
  </si>
  <si>
    <t>199297</t>
  </si>
  <si>
    <t>266410</t>
  </si>
  <si>
    <t>193020</t>
  </si>
  <si>
    <t>4208</t>
  </si>
  <si>
    <t>258414</t>
  </si>
  <si>
    <t>273313</t>
  </si>
  <si>
    <t>267900</t>
  </si>
  <si>
    <t>272080</t>
  </si>
  <si>
    <t>257146</t>
  </si>
  <si>
    <t>257860</t>
  </si>
  <si>
    <t>9185</t>
  </si>
  <si>
    <t>12194</t>
  </si>
  <si>
    <t>257148</t>
  </si>
  <si>
    <t>292084</t>
  </si>
  <si>
    <t>253077</t>
  </si>
  <si>
    <t>199392</t>
  </si>
  <si>
    <t>4626</t>
  </si>
  <si>
    <t>257147</t>
  </si>
  <si>
    <t>259970</t>
  </si>
  <si>
    <t>72106</t>
  </si>
  <si>
    <t>250281</t>
  </si>
  <si>
    <t>6325</t>
  </si>
  <si>
    <t>258139</t>
  </si>
  <si>
    <t>4535</t>
  </si>
  <si>
    <t>4580</t>
  </si>
  <si>
    <t>260641</t>
  </si>
  <si>
    <t>258140</t>
  </si>
  <si>
    <t>10095</t>
  </si>
  <si>
    <t>4471</t>
  </si>
  <si>
    <t>257243</t>
  </si>
  <si>
    <t>266011</t>
  </si>
  <si>
    <t>136051</t>
  </si>
  <si>
    <t>32289</t>
  </si>
  <si>
    <t>255906</t>
  </si>
  <si>
    <t>172094</t>
  </si>
  <si>
    <t>136064</t>
  </si>
  <si>
    <t>172011</t>
  </si>
  <si>
    <t>4576</t>
  </si>
  <si>
    <t>274372</t>
  </si>
  <si>
    <t>172088</t>
  </si>
  <si>
    <t>136066</t>
  </si>
  <si>
    <t>256511</t>
  </si>
  <si>
    <t>255347</t>
  </si>
  <si>
    <t>172004</t>
  </si>
  <si>
    <t>253082</t>
  </si>
  <si>
    <t>384053</t>
  </si>
  <si>
    <t>193027</t>
  </si>
  <si>
    <t>254476</t>
  </si>
  <si>
    <t>193028</t>
  </si>
  <si>
    <t>268664</t>
  </si>
  <si>
    <t>254475</t>
  </si>
  <si>
    <t>32290</t>
  </si>
  <si>
    <t>152229</t>
  </si>
  <si>
    <t>265692</t>
  </si>
  <si>
    <t>9148</t>
  </si>
  <si>
    <t>9197</t>
  </si>
  <si>
    <t>254531</t>
  </si>
  <si>
    <t>199354</t>
  </si>
  <si>
    <t>276297</t>
  </si>
  <si>
    <t>287506</t>
  </si>
  <si>
    <t>193036</t>
  </si>
  <si>
    <t>57217</t>
  </si>
  <si>
    <t>199295</t>
  </si>
  <si>
    <t>178047</t>
  </si>
  <si>
    <t>57231</t>
  </si>
  <si>
    <t>253429</t>
  </si>
  <si>
    <t>287564</t>
  </si>
  <si>
    <t>1112</t>
  </si>
  <si>
    <t>265009</t>
  </si>
  <si>
    <t>259749</t>
  </si>
  <si>
    <t>87085</t>
  </si>
  <si>
    <t>295758</t>
  </si>
  <si>
    <t>87086</t>
  </si>
  <si>
    <t>268464</t>
  </si>
  <si>
    <t>33035</t>
  </si>
  <si>
    <t>15363</t>
  </si>
  <si>
    <t>256549</t>
  </si>
  <si>
    <t>161116</t>
  </si>
  <si>
    <t>287269</t>
  </si>
  <si>
    <t>384699</t>
  </si>
  <si>
    <t>274243</t>
  </si>
  <si>
    <t>384700</t>
  </si>
  <si>
    <t>274244</t>
  </si>
  <si>
    <t>261675</t>
  </si>
  <si>
    <t>262753</t>
  </si>
  <si>
    <t>260800</t>
  </si>
  <si>
    <t>260801</t>
  </si>
  <si>
    <t>4707</t>
  </si>
  <si>
    <t>254870</t>
  </si>
  <si>
    <t>259721</t>
  </si>
  <si>
    <t>259720</t>
  </si>
  <si>
    <t>275404</t>
  </si>
  <si>
    <t>268910</t>
  </si>
  <si>
    <t>275408</t>
  </si>
  <si>
    <t>287255</t>
  </si>
  <si>
    <t>253729</t>
  </si>
  <si>
    <t>268565</t>
  </si>
  <si>
    <t>268141</t>
  </si>
  <si>
    <t>268132</t>
  </si>
  <si>
    <t>259748</t>
  </si>
  <si>
    <t>264327</t>
  </si>
  <si>
    <t>262316</t>
  </si>
  <si>
    <t>9218</t>
  </si>
  <si>
    <t>262144</t>
  </si>
  <si>
    <t>250774</t>
  </si>
  <si>
    <t>258116</t>
  </si>
  <si>
    <t>264328</t>
  </si>
  <si>
    <t>270074</t>
  </si>
  <si>
    <t>271725</t>
  </si>
  <si>
    <t>255987</t>
  </si>
  <si>
    <t>262142</t>
  </si>
  <si>
    <t>262143</t>
  </si>
  <si>
    <t>253730</t>
  </si>
  <si>
    <t>274646</t>
  </si>
  <si>
    <t>294674</t>
  </si>
  <si>
    <t>265900</t>
  </si>
  <si>
    <t>259484</t>
  </si>
  <si>
    <t>288119</t>
  </si>
  <si>
    <t>291821</t>
  </si>
  <si>
    <t>260600</t>
  </si>
  <si>
    <t>66206</t>
  </si>
  <si>
    <t>287498</t>
  </si>
  <si>
    <t>270911</t>
  </si>
  <si>
    <t>260646</t>
  </si>
  <si>
    <t>256837</t>
  </si>
  <si>
    <t>288098</t>
  </si>
  <si>
    <t>254532</t>
  </si>
  <si>
    <t>277287</t>
  </si>
  <si>
    <t>272234</t>
  </si>
  <si>
    <t>257752</t>
  </si>
  <si>
    <t>253097</t>
  </si>
  <si>
    <t>259802</t>
  </si>
  <si>
    <t>264913</t>
  </si>
  <si>
    <t>1438</t>
  </si>
  <si>
    <t>1493</t>
  </si>
  <si>
    <t>292063</t>
  </si>
  <si>
    <t>67398</t>
  </si>
  <si>
    <t>67397</t>
  </si>
  <si>
    <t>11040</t>
  </si>
  <si>
    <t>11093</t>
  </si>
  <si>
    <t>11171</t>
  </si>
  <si>
    <t>11092</t>
  </si>
  <si>
    <t>11170</t>
  </si>
  <si>
    <t>11138</t>
  </si>
  <si>
    <t>258492</t>
  </si>
  <si>
    <t>258490</t>
  </si>
  <si>
    <t>258491</t>
  </si>
  <si>
    <t>11098</t>
  </si>
  <si>
    <t>11017</t>
  </si>
  <si>
    <t>11100</t>
  </si>
  <si>
    <t>253753</t>
  </si>
  <si>
    <t>161103</t>
  </si>
  <si>
    <t>256544</t>
  </si>
  <si>
    <t>2392</t>
  </si>
  <si>
    <t>18015</t>
  </si>
  <si>
    <t>6142</t>
  </si>
  <si>
    <t>72030</t>
  </si>
  <si>
    <t>272946</t>
  </si>
  <si>
    <t>193069</t>
  </si>
  <si>
    <t>199072</t>
  </si>
  <si>
    <t>273015</t>
  </si>
  <si>
    <t>268733</t>
  </si>
  <si>
    <t>111022</t>
  </si>
  <si>
    <t>270021</t>
  </si>
  <si>
    <t>111160</t>
  </si>
  <si>
    <t>1367</t>
  </si>
  <si>
    <t>1097</t>
  </si>
  <si>
    <t>4607</t>
  </si>
  <si>
    <t>250887</t>
  </si>
  <si>
    <t>2169</t>
  </si>
  <si>
    <t>30010</t>
  </si>
  <si>
    <t>256772</t>
  </si>
  <si>
    <t>161122</t>
  </si>
  <si>
    <t>4671</t>
  </si>
  <si>
    <t>251737</t>
  </si>
  <si>
    <t>4540</t>
  </si>
  <si>
    <t>268539</t>
  </si>
  <si>
    <t>193099</t>
  </si>
  <si>
    <t>12148</t>
  </si>
  <si>
    <t>12034</t>
  </si>
  <si>
    <t>12041</t>
  </si>
  <si>
    <t>213076</t>
  </si>
  <si>
    <t>275574</t>
  </si>
  <si>
    <t>392270</t>
  </si>
  <si>
    <t>386475</t>
  </si>
  <si>
    <t>253226</t>
  </si>
  <si>
    <t>290438</t>
  </si>
  <si>
    <t>296455</t>
  </si>
  <si>
    <t>251459</t>
  </si>
  <si>
    <t>268055</t>
  </si>
  <si>
    <t>292520</t>
  </si>
  <si>
    <t>41112</t>
  </si>
  <si>
    <t>41113</t>
  </si>
  <si>
    <t>274385</t>
  </si>
  <si>
    <t>161124</t>
  </si>
  <si>
    <t>252753</t>
  </si>
  <si>
    <t>274386</t>
  </si>
  <si>
    <t>78117</t>
  </si>
  <si>
    <t>78119</t>
  </si>
  <si>
    <t>78155</t>
  </si>
  <si>
    <t>276848</t>
  </si>
  <si>
    <t>292437</t>
  </si>
  <si>
    <t>275390</t>
  </si>
  <si>
    <t>266835</t>
  </si>
  <si>
    <t>251102</t>
  </si>
  <si>
    <t>267435</t>
  </si>
  <si>
    <t>272930</t>
  </si>
  <si>
    <t>276893</t>
  </si>
  <si>
    <t>290142</t>
  </si>
  <si>
    <t>287874</t>
  </si>
  <si>
    <t>266832</t>
  </si>
  <si>
    <t>260133</t>
  </si>
  <si>
    <t>260508</t>
  </si>
  <si>
    <t>288819</t>
  </si>
  <si>
    <t>29200</t>
  </si>
  <si>
    <t>9070</t>
  </si>
  <si>
    <t>161140</t>
  </si>
  <si>
    <t>291922</t>
  </si>
  <si>
    <t>199430</t>
  </si>
  <si>
    <t>252692</t>
  </si>
  <si>
    <t>199390</t>
  </si>
  <si>
    <t>199232</t>
  </si>
  <si>
    <t>41047</t>
  </si>
  <si>
    <t>296292</t>
  </si>
  <si>
    <t>296291</t>
  </si>
  <si>
    <t>288669</t>
  </si>
  <si>
    <t>255612</t>
  </si>
  <si>
    <t>272597</t>
  </si>
  <si>
    <t>260681</t>
  </si>
  <si>
    <t>288668</t>
  </si>
  <si>
    <t>253774</t>
  </si>
  <si>
    <t>298015</t>
  </si>
  <si>
    <t>298014</t>
  </si>
  <si>
    <t>294111</t>
  </si>
  <si>
    <t>11151</t>
  </si>
  <si>
    <t>269798</t>
  </si>
  <si>
    <t>272405</t>
  </si>
  <si>
    <t>260680</t>
  </si>
  <si>
    <t>1281</t>
  </si>
  <si>
    <t>261777</t>
  </si>
  <si>
    <t>251816</t>
  </si>
  <si>
    <t>251675</t>
  </si>
  <si>
    <t>270694</t>
  </si>
  <si>
    <t>266655</t>
  </si>
  <si>
    <t>269797</t>
  </si>
  <si>
    <t>257178</t>
  </si>
  <si>
    <t>261423</t>
  </si>
  <si>
    <t>269799</t>
  </si>
  <si>
    <t>11084</t>
  </si>
  <si>
    <t>11085</t>
  </si>
  <si>
    <t>11172</t>
  </si>
  <si>
    <t>254866</t>
  </si>
  <si>
    <t>11101</t>
  </si>
  <si>
    <t>11152</t>
  </si>
  <si>
    <t>260015</t>
  </si>
  <si>
    <t>11149</t>
  </si>
  <si>
    <t>261776</t>
  </si>
  <si>
    <t>260598</t>
  </si>
  <si>
    <t>253775</t>
  </si>
  <si>
    <t>253776</t>
  </si>
  <si>
    <t>57169</t>
  </si>
  <si>
    <t>57206</t>
  </si>
  <si>
    <t>276084</t>
  </si>
  <si>
    <t>276085</t>
  </si>
  <si>
    <t>270695</t>
  </si>
  <si>
    <t>265963</t>
  </si>
  <si>
    <t>261725</t>
  </si>
  <si>
    <t>257177</t>
  </si>
  <si>
    <t>288667</t>
  </si>
  <si>
    <t>272404</t>
  </si>
  <si>
    <t>254859</t>
  </si>
  <si>
    <t>15401</t>
  </si>
  <si>
    <t>1528</t>
  </si>
  <si>
    <t>263286</t>
  </si>
  <si>
    <t>263285</t>
  </si>
  <si>
    <t>1282</t>
  </si>
  <si>
    <t>272943</t>
  </si>
  <si>
    <t>254860</t>
  </si>
  <si>
    <t>259487</t>
  </si>
  <si>
    <t>270696</t>
  </si>
  <si>
    <t>257176</t>
  </si>
  <si>
    <t>57170</t>
  </si>
  <si>
    <t>27130</t>
  </si>
  <si>
    <t>268208</t>
  </si>
  <si>
    <t>6037</t>
  </si>
  <si>
    <t>24192</t>
  </si>
  <si>
    <t>41103</t>
  </si>
  <si>
    <t>41067</t>
  </si>
  <si>
    <t>15157</t>
  </si>
  <si>
    <t>298563</t>
  </si>
  <si>
    <t>1105</t>
  </si>
  <si>
    <t>1054</t>
  </si>
  <si>
    <t>28003</t>
  </si>
  <si>
    <t>15160</t>
  </si>
  <si>
    <t>67347</t>
  </si>
  <si>
    <t>67343</t>
  </si>
  <si>
    <t>4609</t>
  </si>
  <si>
    <t>4641</t>
  </si>
  <si>
    <t>254966</t>
  </si>
  <si>
    <t>386261</t>
  </si>
  <si>
    <t>254965</t>
  </si>
  <si>
    <t>297807</t>
  </si>
  <si>
    <t>298019</t>
  </si>
  <si>
    <t>297806</t>
  </si>
  <si>
    <t>297716</t>
  </si>
  <si>
    <t>11035</t>
  </si>
  <si>
    <t>251669</t>
  </si>
  <si>
    <t>274536</t>
  </si>
  <si>
    <t>111049</t>
  </si>
  <si>
    <t>386686</t>
  </si>
  <si>
    <t>297734</t>
  </si>
  <si>
    <t>292501</t>
  </si>
  <si>
    <t>297848</t>
  </si>
  <si>
    <t>300308</t>
  </si>
  <si>
    <t>296199</t>
  </si>
  <si>
    <t>289436</t>
  </si>
  <si>
    <t>297851</t>
  </si>
  <si>
    <t>57084</t>
  </si>
  <si>
    <t>297849</t>
  </si>
  <si>
    <t>292502</t>
  </si>
  <si>
    <t>297124</t>
  </si>
  <si>
    <t>15466</t>
  </si>
  <si>
    <t>6277</t>
  </si>
  <si>
    <t>6278</t>
  </si>
  <si>
    <t>6280</t>
  </si>
  <si>
    <t>6286</t>
  </si>
  <si>
    <t>193093</t>
  </si>
  <si>
    <t>2091</t>
  </si>
  <si>
    <t>6045</t>
  </si>
  <si>
    <t>6046</t>
  </si>
  <si>
    <t>225015</t>
  </si>
  <si>
    <t>6206</t>
  </si>
  <si>
    <t>2372</t>
  </si>
  <si>
    <t>6068</t>
  </si>
  <si>
    <t>9036</t>
  </si>
  <si>
    <t>199269</t>
  </si>
  <si>
    <t>272236</t>
  </si>
  <si>
    <t>266448</t>
  </si>
  <si>
    <t>295617</t>
  </si>
  <si>
    <t>258542</t>
  </si>
  <si>
    <t>258541</t>
  </si>
  <si>
    <t>4708</t>
  </si>
  <si>
    <t>257843</t>
  </si>
  <si>
    <t>257844</t>
  </si>
  <si>
    <t>275886</t>
  </si>
  <si>
    <t>276485</t>
  </si>
  <si>
    <t>270538</t>
  </si>
  <si>
    <t>273671</t>
  </si>
  <si>
    <t>760178</t>
  </si>
  <si>
    <t>760179</t>
  </si>
  <si>
    <t>60143</t>
  </si>
  <si>
    <t>760311</t>
  </si>
  <si>
    <t>199363</t>
  </si>
  <si>
    <t>199362</t>
  </si>
  <si>
    <t>263178</t>
  </si>
  <si>
    <t>264265</t>
  </si>
  <si>
    <t>253100</t>
  </si>
  <si>
    <t>6005</t>
  </si>
  <si>
    <t>24186</t>
  </si>
  <si>
    <t>6337</t>
  </si>
  <si>
    <t>272657</t>
  </si>
  <si>
    <t>287860</t>
  </si>
  <si>
    <t>287859</t>
  </si>
  <si>
    <t>261174</t>
  </si>
  <si>
    <t>256523</t>
  </si>
  <si>
    <t>250923</t>
  </si>
  <si>
    <t>288735</t>
  </si>
  <si>
    <t>161017</t>
  </si>
  <si>
    <t>161028</t>
  </si>
  <si>
    <t>256770</t>
  </si>
  <si>
    <t>258961</t>
  </si>
  <si>
    <t>252693</t>
  </si>
  <si>
    <t>256613</t>
  </si>
  <si>
    <t>161067</t>
  </si>
  <si>
    <t>293487</t>
  </si>
  <si>
    <t>259865</t>
  </si>
  <si>
    <t>261676</t>
  </si>
  <si>
    <t>259513</t>
  </si>
  <si>
    <t>265690</t>
  </si>
  <si>
    <t>35006</t>
  </si>
  <si>
    <t>35007</t>
  </si>
  <si>
    <t>35076</t>
  </si>
  <si>
    <t>35119</t>
  </si>
  <si>
    <t>290280</t>
  </si>
  <si>
    <t>275557</t>
  </si>
  <si>
    <t>35012</t>
  </si>
  <si>
    <t>384177</t>
  </si>
  <si>
    <t>257085</t>
  </si>
  <si>
    <t>255618</t>
  </si>
  <si>
    <t>268745</t>
  </si>
  <si>
    <t>272074</t>
  </si>
  <si>
    <t>268045</t>
  </si>
  <si>
    <t>263650</t>
  </si>
  <si>
    <t>41022</t>
  </si>
  <si>
    <t>252180</t>
  </si>
  <si>
    <t>41096</t>
  </si>
  <si>
    <t>41018</t>
  </si>
  <si>
    <t>267931</t>
  </si>
  <si>
    <t>1147</t>
  </si>
  <si>
    <t>41019</t>
  </si>
  <si>
    <t>273518</t>
  </si>
  <si>
    <t>1443</t>
  </si>
  <si>
    <t>1407</t>
  </si>
  <si>
    <t>277179</t>
  </si>
  <si>
    <t>268690</t>
  </si>
  <si>
    <t>295612</t>
  </si>
  <si>
    <t>299261</t>
  </si>
  <si>
    <t>268689</t>
  </si>
  <si>
    <t>256320</t>
  </si>
  <si>
    <t>265284</t>
  </si>
  <si>
    <t>256321</t>
  </si>
  <si>
    <t>276339</t>
  </si>
  <si>
    <t>256611</t>
  </si>
  <si>
    <t>276338</t>
  </si>
  <si>
    <t>250393</t>
  </si>
  <si>
    <t>250395</t>
  </si>
  <si>
    <t>250394</t>
  </si>
  <si>
    <t>268226</t>
  </si>
  <si>
    <t>250392</t>
  </si>
  <si>
    <t>72104</t>
  </si>
  <si>
    <t>273864</t>
  </si>
  <si>
    <t>273865</t>
  </si>
  <si>
    <t>272391</t>
  </si>
  <si>
    <t>272392</t>
  </si>
  <si>
    <t>297056</t>
  </si>
  <si>
    <t>268371</t>
  </si>
  <si>
    <t>260014</t>
  </si>
  <si>
    <t>296840</t>
  </si>
  <si>
    <t>296044</t>
  </si>
  <si>
    <t>296041</t>
  </si>
  <si>
    <t>297057</t>
  </si>
  <si>
    <t>261106</t>
  </si>
  <si>
    <t>273314</t>
  </si>
  <si>
    <t>266769</t>
  </si>
  <si>
    <t>297462</t>
  </si>
  <si>
    <t>271611</t>
  </si>
  <si>
    <t>271610</t>
  </si>
  <si>
    <t>257092</t>
  </si>
  <si>
    <t>274684</t>
  </si>
  <si>
    <t>264086</t>
  </si>
  <si>
    <t>276502</t>
  </si>
  <si>
    <t>253375</t>
  </si>
  <si>
    <t>11131</t>
  </si>
  <si>
    <t>259132</t>
  </si>
  <si>
    <t>264806</t>
  </si>
  <si>
    <t>259131</t>
  </si>
  <si>
    <t>259134</t>
  </si>
  <si>
    <t>259133</t>
  </si>
  <si>
    <t>263990</t>
  </si>
  <si>
    <t>289738</t>
  </si>
  <si>
    <t>254193</t>
  </si>
  <si>
    <t>254194</t>
  </si>
  <si>
    <t>266449</t>
  </si>
  <si>
    <t>266458</t>
  </si>
  <si>
    <t>254688</t>
  </si>
  <si>
    <t>15510</t>
  </si>
  <si>
    <t>15456</t>
  </si>
  <si>
    <t>179157</t>
  </si>
  <si>
    <t>179158</t>
  </si>
  <si>
    <t>28053</t>
  </si>
  <si>
    <t>28045</t>
  </si>
  <si>
    <t>179171</t>
  </si>
  <si>
    <t>15430</t>
  </si>
  <si>
    <t>258597</t>
  </si>
  <si>
    <t>265514</t>
  </si>
  <si>
    <t>271158</t>
  </si>
  <si>
    <t>265513</t>
  </si>
  <si>
    <t>287517</t>
  </si>
  <si>
    <t>287516</t>
  </si>
  <si>
    <t>297459</t>
  </si>
  <si>
    <t>290371</t>
  </si>
  <si>
    <t>253029</t>
  </si>
  <si>
    <t>253030</t>
  </si>
  <si>
    <t>271777</t>
  </si>
  <si>
    <t>271776</t>
  </si>
  <si>
    <t>273365</t>
  </si>
  <si>
    <t>274499</t>
  </si>
  <si>
    <t>22186</t>
  </si>
  <si>
    <t>22157</t>
  </si>
  <si>
    <t>22172</t>
  </si>
  <si>
    <t>261287</t>
  </si>
  <si>
    <t>67069</t>
  </si>
  <si>
    <t>6119</t>
  </si>
  <si>
    <t>272009</t>
  </si>
  <si>
    <t>256480</t>
  </si>
  <si>
    <t>33009</t>
  </si>
  <si>
    <t>111139</t>
  </si>
  <si>
    <t>273494</t>
  </si>
  <si>
    <t>41074</t>
  </si>
  <si>
    <t>193024</t>
  </si>
  <si>
    <t>60121</t>
  </si>
  <si>
    <t>199040</t>
  </si>
  <si>
    <t>199041</t>
  </si>
  <si>
    <t>199039</t>
  </si>
  <si>
    <t>4271</t>
  </si>
  <si>
    <t>292517</t>
  </si>
  <si>
    <t>41007</t>
  </si>
  <si>
    <t>2132</t>
  </si>
  <si>
    <t>391793</t>
  </si>
  <si>
    <t>258271</t>
  </si>
  <si>
    <t>298010</t>
  </si>
  <si>
    <t>87182</t>
  </si>
  <si>
    <t>265918</t>
  </si>
  <si>
    <t>261089</t>
  </si>
  <si>
    <t>274248</t>
  </si>
  <si>
    <t>259446</t>
  </si>
  <si>
    <t>259445</t>
  </si>
  <si>
    <t>4620</t>
  </si>
  <si>
    <t>274062</t>
  </si>
  <si>
    <t>269491</t>
  </si>
  <si>
    <t>271814</t>
  </si>
  <si>
    <t>262905</t>
  </si>
  <si>
    <t>269504</t>
  </si>
  <si>
    <t>269502</t>
  </si>
  <si>
    <t>269503</t>
  </si>
  <si>
    <t>256472</t>
  </si>
  <si>
    <t>297031</t>
  </si>
  <si>
    <t>255779</t>
  </si>
  <si>
    <t>6312</t>
  </si>
  <si>
    <t>256642</t>
  </si>
  <si>
    <t>179191</t>
  </si>
  <si>
    <t>265351</t>
  </si>
  <si>
    <t>9203</t>
  </si>
  <si>
    <t>259840</t>
  </si>
  <si>
    <t>6313</t>
  </si>
  <si>
    <t>274391</t>
  </si>
  <si>
    <t>19024</t>
  </si>
  <si>
    <t>256768</t>
  </si>
  <si>
    <t>19088</t>
  </si>
  <si>
    <t>6223</t>
  </si>
  <si>
    <t>256516</t>
  </si>
  <si>
    <t>276039</t>
  </si>
  <si>
    <t>276038</t>
  </si>
  <si>
    <t>19215</t>
  </si>
  <si>
    <t>252464</t>
  </si>
  <si>
    <t>252484</t>
  </si>
  <si>
    <t>263891</t>
  </si>
  <si>
    <t>257650</t>
  </si>
  <si>
    <t>257648</t>
  </si>
  <si>
    <t>257649</t>
  </si>
  <si>
    <t>254704</t>
  </si>
  <si>
    <t>1475</t>
  </si>
  <si>
    <t>1183</t>
  </si>
  <si>
    <t>1182</t>
  </si>
  <si>
    <t>73022</t>
  </si>
  <si>
    <t>252752</t>
  </si>
  <si>
    <t>73023</t>
  </si>
  <si>
    <t>199342</t>
  </si>
  <si>
    <t>6372</t>
  </si>
  <si>
    <t>6373</t>
  </si>
  <si>
    <t>754149</t>
  </si>
  <si>
    <t>754200</t>
  </si>
  <si>
    <t>31025</t>
  </si>
  <si>
    <t>59175</t>
  </si>
  <si>
    <t>297423</t>
  </si>
  <si>
    <t>268136</t>
  </si>
  <si>
    <t>290034</t>
  </si>
  <si>
    <t>260018</t>
  </si>
  <si>
    <t>251035</t>
  </si>
  <si>
    <t>6392</t>
  </si>
  <si>
    <t>6393</t>
  </si>
  <si>
    <t>87139</t>
  </si>
  <si>
    <t>290835</t>
  </si>
  <si>
    <t>262655</t>
  </si>
  <si>
    <t>260147</t>
  </si>
  <si>
    <t>288938</t>
  </si>
  <si>
    <t>299355</t>
  </si>
  <si>
    <t>262656</t>
  </si>
  <si>
    <t>193115</t>
  </si>
  <si>
    <t>250520</t>
  </si>
  <si>
    <t>273269</t>
  </si>
  <si>
    <t>12039</t>
  </si>
  <si>
    <t>289841</t>
  </si>
  <si>
    <t>1451</t>
  </si>
  <si>
    <t>6267</t>
  </si>
  <si>
    <t>256638</t>
  </si>
  <si>
    <t>255977</t>
  </si>
  <si>
    <t>294135</t>
  </si>
  <si>
    <t>391789</t>
  </si>
  <si>
    <t>392720</t>
  </si>
  <si>
    <t>288652</t>
  </si>
  <si>
    <t>57131</t>
  </si>
  <si>
    <t>297728</t>
  </si>
  <si>
    <t>CH0207</t>
  </si>
  <si>
    <t>CH5827</t>
  </si>
  <si>
    <t>CH7232</t>
  </si>
  <si>
    <t>CH5773</t>
  </si>
  <si>
    <t>CH52541</t>
  </si>
  <si>
    <t>CH5763</t>
  </si>
  <si>
    <t>CH0239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</si>
</sst>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164" formatCode="&quot;HT&quot;\-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6" fontId="0" fillId="2" borderId="0" xfId="0" applyNumberFormat="1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6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4" borderId="0" xfId="0" applyFill="1"/>
    <xf numFmtId="6" fontId="0" fillId="4" borderId="0" xfId="0" applyNumberFormat="1" applyFill="1"/>
    <xf numFmtId="9" fontId="0" fillId="4" borderId="0" xfId="0" applyNumberFormat="1" applyFill="1"/>
    <xf numFmtId="0" fontId="0" fillId="4" borderId="2" xfId="0" applyFill="1" applyBorder="1"/>
    <xf numFmtId="0" fontId="0" fillId="4" borderId="0" xfId="0" applyFill="1" applyBorder="1"/>
    <xf numFmtId="0" fontId="1" fillId="0" borderId="3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9" fontId="0" fillId="0" borderId="0" xfId="0" applyNumberFormat="1"/>
    <xf numFmtId="0" fontId="0" fillId="3" borderId="2" xfId="0" applyFill="1" applyBorder="1"/>
    <xf numFmtId="0" fontId="0" fillId="3" borderId="0" xfId="0" applyFill="1" applyBorder="1"/>
    <xf numFmtId="0" fontId="0" fillId="3" borderId="0" xfId="0" applyFill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3FCF-E08F-4D76-BE85-1524B7CB75D0}">
  <dimension ref="A1:P3088"/>
  <sheetViews>
    <sheetView tabSelected="1" workbookViewId="0">
      <selection activeCell="Q5" sqref="Q5"/>
    </sheetView>
  </sheetViews>
  <sheetFormatPr defaultRowHeight="14.5" x14ac:dyDescent="0.35"/>
  <cols>
    <col min="2" max="2" width="21.54296875" bestFit="1" customWidth="1"/>
    <col min="6" max="6" width="11.36328125" customWidth="1"/>
  </cols>
  <sheetData>
    <row r="1" spans="1:16" x14ac:dyDescent="0.35">
      <c r="A1" t="s">
        <v>6949</v>
      </c>
      <c r="B1" s="8" t="s">
        <v>6696</v>
      </c>
      <c r="C1" s="1" t="s">
        <v>0</v>
      </c>
      <c r="D1" s="1" t="s">
        <v>1402</v>
      </c>
      <c r="E1" s="1" t="s">
        <v>1407</v>
      </c>
      <c r="F1" s="1" t="s">
        <v>2566</v>
      </c>
      <c r="G1" s="1" t="s">
        <v>2831</v>
      </c>
      <c r="H1" s="1" t="s">
        <v>2918</v>
      </c>
      <c r="I1" s="1" t="s">
        <v>2930</v>
      </c>
      <c r="J1" s="1" t="s">
        <v>2972</v>
      </c>
      <c r="K1" s="1" t="s">
        <v>2974</v>
      </c>
      <c r="L1" s="1" t="s">
        <v>7129</v>
      </c>
      <c r="M1" s="1" t="s">
        <v>2566</v>
      </c>
      <c r="P1" s="1" t="s">
        <v>2974</v>
      </c>
    </row>
    <row r="2" spans="1:16" x14ac:dyDescent="0.35">
      <c r="A2" t="str">
        <f>_xlfn.CONCAT(F2:K2)</f>
        <v>ACETILCISTEINARECALCINEORALSOBRE10600MG</v>
      </c>
      <c r="B2" t="str">
        <f>VLOOKUP(A2,'MAESTRO PRODUCTOS-FAR'!G:J,4,FALSE)</f>
        <v>HT-0001-01-001-0171-01</v>
      </c>
      <c r="C2" s="11" t="s">
        <v>1</v>
      </c>
      <c r="D2" s="12">
        <v>4995</v>
      </c>
      <c r="E2" s="11" t="s">
        <v>1408</v>
      </c>
      <c r="F2" s="11" t="s">
        <v>2567</v>
      </c>
      <c r="G2" s="11" t="s">
        <v>2832</v>
      </c>
      <c r="H2" s="11" t="s">
        <v>2919</v>
      </c>
      <c r="I2" s="11" t="s">
        <v>2931</v>
      </c>
      <c r="J2" s="11">
        <v>10</v>
      </c>
      <c r="K2" s="11" t="s">
        <v>2975</v>
      </c>
      <c r="L2">
        <v>77814</v>
      </c>
      <c r="M2" s="11" t="s">
        <v>2567</v>
      </c>
      <c r="N2" s="18" t="s">
        <v>6950</v>
      </c>
      <c r="O2" s="18"/>
      <c r="P2" s="11" t="s">
        <v>2975</v>
      </c>
    </row>
    <row r="3" spans="1:16" x14ac:dyDescent="0.35">
      <c r="A3" t="str">
        <f t="shared" ref="A3:A66" si="0">_xlfn.CONCAT(F3:K3)</f>
        <v>ACETILCISTEINADEUTSCHE PHARMAORALJARABE1100MG/5ML</v>
      </c>
      <c r="B3" t="str">
        <f>VLOOKUP(A3,'MAESTRO PRODUCTOS-FAR'!G:J,4,FALSE)</f>
        <v>HT-0001-01-002-0067-01</v>
      </c>
      <c r="C3" s="11" t="s">
        <v>2</v>
      </c>
      <c r="D3" s="12">
        <v>9495</v>
      </c>
      <c r="E3" s="11" t="s">
        <v>1409</v>
      </c>
      <c r="F3" s="11" t="s">
        <v>2567</v>
      </c>
      <c r="G3" s="11" t="s">
        <v>2833</v>
      </c>
      <c r="H3" s="11" t="s">
        <v>2919</v>
      </c>
      <c r="I3" s="11" t="s">
        <v>2932</v>
      </c>
      <c r="J3" s="11">
        <v>1</v>
      </c>
      <c r="K3" s="11" t="s">
        <v>2976</v>
      </c>
      <c r="L3">
        <v>73123</v>
      </c>
      <c r="M3" s="11" t="s">
        <v>2567</v>
      </c>
      <c r="N3" s="19" t="s">
        <v>6952</v>
      </c>
      <c r="O3" s="19"/>
      <c r="P3" s="11" t="s">
        <v>2976</v>
      </c>
    </row>
    <row r="4" spans="1:16" x14ac:dyDescent="0.35">
      <c r="A4" t="str">
        <f t="shared" si="0"/>
        <v>ACETILCISTEINARECALCINEORALSOBRE10100MG</v>
      </c>
      <c r="B4" t="str">
        <f>VLOOKUP(A4,'MAESTRO PRODUCTOS-FAR'!G:J,4,FALSE)</f>
        <v>HT-0001-01-001-0171-02</v>
      </c>
      <c r="C4" s="11" t="s">
        <v>3</v>
      </c>
      <c r="D4" s="12">
        <v>4695</v>
      </c>
      <c r="E4" s="11" t="s">
        <v>1410</v>
      </c>
      <c r="F4" s="11" t="s">
        <v>2567</v>
      </c>
      <c r="G4" s="11" t="s">
        <v>2832</v>
      </c>
      <c r="H4" s="11" t="s">
        <v>2919</v>
      </c>
      <c r="I4" s="11" t="s">
        <v>2931</v>
      </c>
      <c r="J4" s="11">
        <v>10</v>
      </c>
      <c r="K4" s="11" t="s">
        <v>2977</v>
      </c>
      <c r="L4">
        <v>77815</v>
      </c>
      <c r="M4" s="11" t="s">
        <v>2567</v>
      </c>
      <c r="N4" s="20" t="s">
        <v>6951</v>
      </c>
      <c r="O4" s="20"/>
      <c r="P4" s="11" t="s">
        <v>2977</v>
      </c>
    </row>
    <row r="5" spans="1:16" x14ac:dyDescent="0.35">
      <c r="A5" t="str">
        <f t="shared" si="0"/>
        <v>ACICLOVIRMINTLABORALCOMPRIMIDO24200MG</v>
      </c>
      <c r="B5" t="str">
        <f>VLOOKUP(A5,'MAESTRO PRODUCTOS-FAR'!G:J,4,FALSE)</f>
        <v>HT-0003-01-003-0197-01</v>
      </c>
      <c r="C5" s="11" t="s">
        <v>4</v>
      </c>
      <c r="D5" s="12">
        <v>2895</v>
      </c>
      <c r="E5" s="11" t="s">
        <v>1411</v>
      </c>
      <c r="F5" s="11" t="s">
        <v>2568</v>
      </c>
      <c r="G5" s="11" t="s">
        <v>2834</v>
      </c>
      <c r="H5" s="11" t="s">
        <v>2919</v>
      </c>
      <c r="I5" s="11" t="s">
        <v>2933</v>
      </c>
      <c r="J5" s="11">
        <v>24</v>
      </c>
      <c r="K5" s="11" t="s">
        <v>2978</v>
      </c>
      <c r="L5">
        <v>89183</v>
      </c>
      <c r="M5" s="11" t="s">
        <v>2568</v>
      </c>
      <c r="P5" s="11" t="s">
        <v>2978</v>
      </c>
    </row>
    <row r="6" spans="1:16" x14ac:dyDescent="0.35">
      <c r="A6" t="str">
        <f t="shared" si="0"/>
        <v>ACICLOVIRASCENDTOPICOCREMA10,05</v>
      </c>
      <c r="B6" t="str">
        <f>VLOOKUP(A6,'MAESTRO PRODUCTOS-FAR'!G:J,4,FALSE)</f>
        <v>HT-0003-04-004-0016-01</v>
      </c>
      <c r="C6" s="11" t="s">
        <v>5</v>
      </c>
      <c r="D6" s="12">
        <v>1695</v>
      </c>
      <c r="E6" s="11" t="s">
        <v>1412</v>
      </c>
      <c r="F6" s="11" t="s">
        <v>2568</v>
      </c>
      <c r="G6" s="11" t="s">
        <v>2835</v>
      </c>
      <c r="H6" s="11" t="s">
        <v>2920</v>
      </c>
      <c r="I6" s="11" t="s">
        <v>2934</v>
      </c>
      <c r="J6" s="11">
        <v>1</v>
      </c>
      <c r="K6" s="13">
        <v>0.05</v>
      </c>
      <c r="L6">
        <v>89181</v>
      </c>
      <c r="M6" s="11" t="s">
        <v>2568</v>
      </c>
      <c r="P6" s="13">
        <v>0.05</v>
      </c>
    </row>
    <row r="7" spans="1:16" x14ac:dyDescent="0.35">
      <c r="A7" t="str">
        <f t="shared" si="0"/>
        <v>ACICLOVIRSEVENORALCOMPRIMIDO32400MG</v>
      </c>
      <c r="B7" t="str">
        <f>VLOOKUP(A7,'MAESTRO PRODUCTOS-FAR'!G:J,4,FALSE)</f>
        <v>HT-0003-01-003-0250-01</v>
      </c>
      <c r="C7" s="11" t="s">
        <v>6</v>
      </c>
      <c r="D7" s="12">
        <v>7195</v>
      </c>
      <c r="E7" s="11" t="s">
        <v>1413</v>
      </c>
      <c r="F7" s="11" t="s">
        <v>2568</v>
      </c>
      <c r="G7" s="11" t="s">
        <v>2836</v>
      </c>
      <c r="H7" s="11" t="s">
        <v>2919</v>
      </c>
      <c r="I7" s="11" t="s">
        <v>2933</v>
      </c>
      <c r="J7" s="11">
        <v>32</v>
      </c>
      <c r="K7" s="11" t="s">
        <v>2979</v>
      </c>
      <c r="L7">
        <v>87704</v>
      </c>
      <c r="M7" s="11" t="s">
        <v>2568</v>
      </c>
      <c r="P7" s="11" t="s">
        <v>2979</v>
      </c>
    </row>
    <row r="8" spans="1:16" x14ac:dyDescent="0.35">
      <c r="A8" t="str">
        <f t="shared" si="0"/>
        <v>ACICLOVIRSAVALORALCOMPRIMIDO15400MG</v>
      </c>
      <c r="B8" t="str">
        <f>VLOOKUP(A8,'MAESTRO PRODUCTOS-FAR'!G:J,4,FALSE)</f>
        <v>HT-0003-01-003-0174-01</v>
      </c>
      <c r="C8" s="11" t="s">
        <v>7</v>
      </c>
      <c r="D8" s="12">
        <v>21595</v>
      </c>
      <c r="E8" s="11" t="s">
        <v>1414</v>
      </c>
      <c r="F8" s="11" t="s">
        <v>2568</v>
      </c>
      <c r="G8" s="11" t="s">
        <v>2837</v>
      </c>
      <c r="H8" s="11" t="s">
        <v>2919</v>
      </c>
      <c r="I8" s="11" t="s">
        <v>2933</v>
      </c>
      <c r="J8" s="11">
        <v>15</v>
      </c>
      <c r="K8" s="11" t="s">
        <v>2979</v>
      </c>
      <c r="L8">
        <v>41127</v>
      </c>
      <c r="M8" s="11" t="s">
        <v>2568</v>
      </c>
      <c r="P8" s="11" t="s">
        <v>2979</v>
      </c>
    </row>
    <row r="9" spans="1:16" x14ac:dyDescent="0.35">
      <c r="A9" t="str">
        <f t="shared" si="0"/>
        <v>ACICLOVIRSAVALTOPICOCREMA10,05</v>
      </c>
      <c r="B9" t="str">
        <f>VLOOKUP(A9,'MAESTRO PRODUCTOS-FAR'!G:J,4,FALSE)</f>
        <v>HT-0003-04-004-0174-01</v>
      </c>
      <c r="C9" s="11" t="s">
        <v>8</v>
      </c>
      <c r="D9" s="12">
        <v>7495</v>
      </c>
      <c r="E9" s="11" t="s">
        <v>1415</v>
      </c>
      <c r="F9" s="11" t="s">
        <v>2568</v>
      </c>
      <c r="G9" s="11" t="s">
        <v>2837</v>
      </c>
      <c r="H9" s="11" t="s">
        <v>2920</v>
      </c>
      <c r="I9" s="11" t="s">
        <v>2934</v>
      </c>
      <c r="J9" s="11">
        <v>1</v>
      </c>
      <c r="K9" s="13">
        <v>0.05</v>
      </c>
      <c r="L9">
        <v>7905</v>
      </c>
      <c r="M9" s="11" t="s">
        <v>2568</v>
      </c>
      <c r="P9" s="13">
        <v>0.05</v>
      </c>
    </row>
    <row r="10" spans="1:16" x14ac:dyDescent="0.35">
      <c r="A10" t="str">
        <f t="shared" si="0"/>
        <v>ACICLOVIRSAVALORALCOMPRIMIDO5800MG</v>
      </c>
      <c r="B10" t="str">
        <f>VLOOKUP(A10,'MAESTRO PRODUCTOS-FAR'!G:J,4,FALSE)</f>
        <v>HT-0003-01-003-0174-02</v>
      </c>
      <c r="C10" s="11" t="s">
        <v>9</v>
      </c>
      <c r="D10" s="12">
        <v>10995</v>
      </c>
      <c r="E10" s="11" t="s">
        <v>1416</v>
      </c>
      <c r="F10" s="11" t="s">
        <v>2568</v>
      </c>
      <c r="G10" s="11" t="s">
        <v>2837</v>
      </c>
      <c r="H10" s="11" t="s">
        <v>2919</v>
      </c>
      <c r="I10" s="11" t="s">
        <v>2933</v>
      </c>
      <c r="J10" s="11">
        <v>5</v>
      </c>
      <c r="K10" s="11" t="s">
        <v>2980</v>
      </c>
      <c r="L10">
        <v>8321</v>
      </c>
      <c r="M10" s="11" t="s">
        <v>2568</v>
      </c>
      <c r="P10" s="11" t="s">
        <v>2980</v>
      </c>
    </row>
    <row r="11" spans="1:16" x14ac:dyDescent="0.35">
      <c r="A11" t="str">
        <f t="shared" si="0"/>
        <v>ACICLOVIRLABORATORIO CHILEORALSUSPENSION1400MG/5ML</v>
      </c>
      <c r="B11" t="str">
        <f>VLOOKUP(A11,'MAESTRO PRODUCTOS-FAR'!G:J,4,FALSE)</f>
        <v>HT-0003-01-005-0148-01</v>
      </c>
      <c r="C11" s="11" t="s">
        <v>10</v>
      </c>
      <c r="D11" s="12">
        <v>30995</v>
      </c>
      <c r="E11" s="11" t="s">
        <v>1417</v>
      </c>
      <c r="F11" s="11" t="s">
        <v>2568</v>
      </c>
      <c r="G11" s="11" t="s">
        <v>2838</v>
      </c>
      <c r="H11" s="11" t="s">
        <v>2919</v>
      </c>
      <c r="I11" s="11" t="s">
        <v>2935</v>
      </c>
      <c r="J11" s="11">
        <v>1</v>
      </c>
      <c r="K11" s="11" t="s">
        <v>2981</v>
      </c>
      <c r="L11">
        <v>46103</v>
      </c>
      <c r="M11" s="11" t="s">
        <v>2568</v>
      </c>
      <c r="P11" s="11" t="s">
        <v>2981</v>
      </c>
    </row>
    <row r="12" spans="1:16" x14ac:dyDescent="0.35">
      <c r="A12" t="str">
        <f t="shared" si="0"/>
        <v>ACICLOVIRSAVALORALCOMPRIMIDO35800MG</v>
      </c>
      <c r="B12" t="str">
        <f>VLOOKUP(A12,'MAESTRO PRODUCTOS-FAR'!G:J,4,FALSE)</f>
        <v>HT-0003-01-003-0174-03</v>
      </c>
      <c r="C12" s="11" t="s">
        <v>11</v>
      </c>
      <c r="D12" s="12">
        <v>53995</v>
      </c>
      <c r="E12" s="11" t="s">
        <v>1416</v>
      </c>
      <c r="F12" s="11" t="s">
        <v>2568</v>
      </c>
      <c r="G12" s="11" t="s">
        <v>2837</v>
      </c>
      <c r="H12" s="11" t="s">
        <v>2919</v>
      </c>
      <c r="I12" s="11" t="s">
        <v>2933</v>
      </c>
      <c r="J12" s="11">
        <v>35</v>
      </c>
      <c r="K12" s="11" t="s">
        <v>2980</v>
      </c>
      <c r="L12">
        <v>8334</v>
      </c>
      <c r="M12" s="11" t="s">
        <v>2568</v>
      </c>
      <c r="P12" s="11" t="s">
        <v>2980</v>
      </c>
    </row>
    <row r="13" spans="1:16" x14ac:dyDescent="0.35">
      <c r="A13" t="str">
        <f t="shared" si="0"/>
        <v>ACICLOVIRSAVALORALSUSPENSION1200MG/5ML</v>
      </c>
      <c r="B13" t="str">
        <f>VLOOKUP(A13,'MAESTRO PRODUCTOS-FAR'!G:J,4,FALSE)</f>
        <v>HT-0003-01-005-0174-01</v>
      </c>
      <c r="C13" s="11" t="s">
        <v>12</v>
      </c>
      <c r="D13" s="12">
        <v>28995</v>
      </c>
      <c r="E13" s="11" t="s">
        <v>1418</v>
      </c>
      <c r="F13" s="11" t="s">
        <v>2568</v>
      </c>
      <c r="G13" s="11" t="s">
        <v>2837</v>
      </c>
      <c r="H13" s="11" t="s">
        <v>2919</v>
      </c>
      <c r="I13" s="11" t="s">
        <v>2935</v>
      </c>
      <c r="J13" s="11">
        <v>1</v>
      </c>
      <c r="K13" s="11" t="s">
        <v>2982</v>
      </c>
      <c r="L13">
        <v>7879</v>
      </c>
      <c r="M13" s="11" t="s">
        <v>2568</v>
      </c>
      <c r="P13" s="11" t="s">
        <v>2982</v>
      </c>
    </row>
    <row r="14" spans="1:16" x14ac:dyDescent="0.35">
      <c r="A14" t="str">
        <f t="shared" si="0"/>
        <v>ACICLOVIRLABORATORIO CHILEORALSUSPENSION1200MG/5ML</v>
      </c>
      <c r="B14" t="str">
        <f>VLOOKUP(A14,'MAESTRO PRODUCTOS-FAR'!G:J,4,FALSE)</f>
        <v>HT-0003-01-005-0148-02</v>
      </c>
      <c r="C14" s="11" t="s">
        <v>13</v>
      </c>
      <c r="D14" s="12">
        <v>31495</v>
      </c>
      <c r="E14" s="11" t="s">
        <v>1419</v>
      </c>
      <c r="F14" s="11" t="s">
        <v>2568</v>
      </c>
      <c r="G14" s="11" t="s">
        <v>2838</v>
      </c>
      <c r="H14" s="11" t="s">
        <v>2919</v>
      </c>
      <c r="I14" s="11" t="s">
        <v>2935</v>
      </c>
      <c r="J14" s="11">
        <v>1</v>
      </c>
      <c r="K14" s="11" t="s">
        <v>2982</v>
      </c>
      <c r="L14">
        <v>44449</v>
      </c>
      <c r="M14" s="11" t="s">
        <v>2568</v>
      </c>
      <c r="P14" s="11" t="s">
        <v>2982</v>
      </c>
    </row>
    <row r="15" spans="1:16" x14ac:dyDescent="0.35">
      <c r="A15" t="str">
        <f t="shared" si="0"/>
        <v>ACICLOVIRSAVALORALSUSPENSION1400MG/5ML</v>
      </c>
      <c r="B15" t="str">
        <f>VLOOKUP(A15,'MAESTRO PRODUCTOS-FAR'!G:J,4,FALSE)</f>
        <v>HT-0003-01-005-0174-02</v>
      </c>
      <c r="C15" s="11" t="s">
        <v>14</v>
      </c>
      <c r="D15" s="12">
        <v>32395</v>
      </c>
      <c r="E15" s="11" t="s">
        <v>1420</v>
      </c>
      <c r="F15" s="11" t="s">
        <v>2568</v>
      </c>
      <c r="G15" s="11" t="s">
        <v>2837</v>
      </c>
      <c r="H15" s="11" t="s">
        <v>2919</v>
      </c>
      <c r="I15" s="11" t="s">
        <v>2935</v>
      </c>
      <c r="J15" s="11">
        <v>1</v>
      </c>
      <c r="K15" s="11" t="s">
        <v>2981</v>
      </c>
      <c r="L15">
        <v>41129</v>
      </c>
      <c r="M15" s="11" t="s">
        <v>2568</v>
      </c>
      <c r="P15" s="11" t="s">
        <v>2981</v>
      </c>
    </row>
    <row r="16" spans="1:16" x14ac:dyDescent="0.35">
      <c r="A16" t="str">
        <f t="shared" si="0"/>
        <v>ACICLOVIRSAVALOFTALMICAUNGUENTO10,03</v>
      </c>
      <c r="B16" t="str">
        <f>VLOOKUP(A16,'MAESTRO PRODUCTOS-FAR'!G:J,4,FALSE)</f>
        <v>HT-0003-05-006-0174-01</v>
      </c>
      <c r="C16" s="11" t="s">
        <v>15</v>
      </c>
      <c r="D16" s="12">
        <v>26245</v>
      </c>
      <c r="E16" s="11" t="s">
        <v>1421</v>
      </c>
      <c r="F16" s="11" t="s">
        <v>2568</v>
      </c>
      <c r="G16" s="11" t="s">
        <v>2837</v>
      </c>
      <c r="H16" s="11" t="s">
        <v>2921</v>
      </c>
      <c r="I16" s="11" t="s">
        <v>2936</v>
      </c>
      <c r="J16" s="11">
        <v>1</v>
      </c>
      <c r="K16" s="13">
        <v>0.03</v>
      </c>
      <c r="L16">
        <v>9140</v>
      </c>
      <c r="M16" s="11" t="s">
        <v>2568</v>
      </c>
      <c r="P16" s="13">
        <v>0.03</v>
      </c>
    </row>
    <row r="17" spans="1:16" x14ac:dyDescent="0.35">
      <c r="A17" t="str">
        <f t="shared" si="0"/>
        <v>ACIDO ACETILSALICILICOMINTLABORALCOMPRIMIDO100100MG</v>
      </c>
      <c r="B17" t="str">
        <f>VLOOKUP(A17,'MAESTRO PRODUCTOS-FAR'!G:J,4,FALSE)</f>
        <v>HT-0004-01-003-0197-01</v>
      </c>
      <c r="C17" s="11" t="s">
        <v>16</v>
      </c>
      <c r="D17" s="12">
        <v>3295</v>
      </c>
      <c r="E17" s="11" t="s">
        <v>1422</v>
      </c>
      <c r="F17" s="11" t="s">
        <v>2569</v>
      </c>
      <c r="G17" s="11" t="s">
        <v>2834</v>
      </c>
      <c r="H17" s="11" t="s">
        <v>2919</v>
      </c>
      <c r="I17" s="11" t="s">
        <v>2933</v>
      </c>
      <c r="J17" s="11">
        <v>100</v>
      </c>
      <c r="K17" s="11" t="s">
        <v>2977</v>
      </c>
      <c r="L17">
        <v>84855</v>
      </c>
      <c r="M17" s="11" t="s">
        <v>2569</v>
      </c>
      <c r="P17" s="11" t="s">
        <v>2977</v>
      </c>
    </row>
    <row r="18" spans="1:16" x14ac:dyDescent="0.35">
      <c r="A18" t="str">
        <f t="shared" si="0"/>
        <v>ACIDO ACETILSALICILICOBAYERORALCOMPRIMIDO98100MG</v>
      </c>
      <c r="B18" t="str">
        <f>VLOOKUP(A18,'MAESTRO PRODUCTOS-FAR'!G:J,4,FALSE)</f>
        <v>HT-0004-01-003-0028-01</v>
      </c>
      <c r="C18" s="11" t="s">
        <v>17</v>
      </c>
      <c r="D18" s="12">
        <v>7995</v>
      </c>
      <c r="E18" s="11" t="s">
        <v>1423</v>
      </c>
      <c r="F18" s="11" t="s">
        <v>2569</v>
      </c>
      <c r="G18" s="11" t="s">
        <v>2839</v>
      </c>
      <c r="H18" s="11" t="s">
        <v>2919</v>
      </c>
      <c r="I18" s="11" t="s">
        <v>2933</v>
      </c>
      <c r="J18" s="11">
        <v>98</v>
      </c>
      <c r="K18" s="11" t="s">
        <v>2977</v>
      </c>
      <c r="L18">
        <v>88718</v>
      </c>
      <c r="M18" s="11" t="s">
        <v>2569</v>
      </c>
      <c r="P18" s="11" t="s">
        <v>2977</v>
      </c>
    </row>
    <row r="19" spans="1:16" x14ac:dyDescent="0.35">
      <c r="A19" t="str">
        <f t="shared" si="0"/>
        <v>ACIDO ACETILSALICILICOBAYERORALCOMPRIMIDO20100MG</v>
      </c>
      <c r="B19" t="str">
        <f>VLOOKUP(A19,'MAESTRO PRODUCTOS-FAR'!G:J,4,FALSE)</f>
        <v>HT-0004-01-003-0028-02</v>
      </c>
      <c r="C19" s="11" t="s">
        <v>18</v>
      </c>
      <c r="D19" s="12">
        <v>5995</v>
      </c>
      <c r="E19" s="11" t="s">
        <v>1424</v>
      </c>
      <c r="F19" s="11" t="s">
        <v>2569</v>
      </c>
      <c r="G19" s="11" t="s">
        <v>2839</v>
      </c>
      <c r="H19" s="11" t="s">
        <v>2919</v>
      </c>
      <c r="I19" s="11" t="s">
        <v>2933</v>
      </c>
      <c r="J19" s="11">
        <v>20</v>
      </c>
      <c r="K19" s="11" t="s">
        <v>2977</v>
      </c>
      <c r="L19">
        <v>88719</v>
      </c>
      <c r="M19" s="11" t="s">
        <v>2569</v>
      </c>
      <c r="P19" s="11" t="s">
        <v>2977</v>
      </c>
    </row>
    <row r="20" spans="1:16" x14ac:dyDescent="0.35">
      <c r="A20" t="str">
        <f t="shared" si="0"/>
        <v>ACIDO ACETILSALICILICOBAYERORALCOMPRIMIDO30325MG</v>
      </c>
      <c r="B20" t="str">
        <f>VLOOKUP(A20,'MAESTRO PRODUCTOS-FAR'!G:J,4,FALSE)</f>
        <v>HT-0004-01-003-0028-03</v>
      </c>
      <c r="C20" s="11" t="s">
        <v>19</v>
      </c>
      <c r="D20" s="12">
        <v>14595</v>
      </c>
      <c r="E20" s="11" t="s">
        <v>1425</v>
      </c>
      <c r="F20" s="11" t="s">
        <v>2569</v>
      </c>
      <c r="G20" s="11" t="s">
        <v>2839</v>
      </c>
      <c r="H20" s="11" t="s">
        <v>2919</v>
      </c>
      <c r="I20" s="11" t="s">
        <v>2933</v>
      </c>
      <c r="J20" s="11">
        <v>30</v>
      </c>
      <c r="K20" s="11" t="s">
        <v>2983</v>
      </c>
      <c r="L20">
        <v>1289</v>
      </c>
      <c r="M20" s="11" t="s">
        <v>2569</v>
      </c>
      <c r="P20" s="11" t="s">
        <v>2983</v>
      </c>
    </row>
    <row r="21" spans="1:16" x14ac:dyDescent="0.35">
      <c r="A21" t="str">
        <f t="shared" si="0"/>
        <v>ACIDO ACETILSALICILICOBAYERORALCOMPRIMIDO50100MG</v>
      </c>
      <c r="B21" t="str">
        <f>VLOOKUP(A21,'MAESTRO PRODUCTOS-FAR'!G:J,4,FALSE)</f>
        <v>HT-0004-01-003-0028-04</v>
      </c>
      <c r="C21" s="11" t="s">
        <v>20</v>
      </c>
      <c r="D21" s="12">
        <v>9995</v>
      </c>
      <c r="E21" s="11" t="s">
        <v>1424</v>
      </c>
      <c r="F21" s="11" t="s">
        <v>2569</v>
      </c>
      <c r="G21" s="11" t="s">
        <v>2839</v>
      </c>
      <c r="H21" s="11" t="s">
        <v>2919</v>
      </c>
      <c r="I21" s="11" t="s">
        <v>2933</v>
      </c>
      <c r="J21" s="11">
        <v>50</v>
      </c>
      <c r="K21" s="11" t="s">
        <v>2977</v>
      </c>
      <c r="L21">
        <v>73628</v>
      </c>
      <c r="M21" s="11" t="s">
        <v>2569</v>
      </c>
      <c r="P21" s="11" t="s">
        <v>2977</v>
      </c>
    </row>
    <row r="22" spans="1:16" x14ac:dyDescent="0.35">
      <c r="A22" t="str">
        <f t="shared" si="0"/>
        <v>ACIDO ACETILSALICILICOBAYERORALCOMPRIMIDO40500MG</v>
      </c>
      <c r="B22" t="str">
        <f>VLOOKUP(A22,'MAESTRO PRODUCTOS-FAR'!G:J,4,FALSE)</f>
        <v>HT-0004-01-003-0028-05</v>
      </c>
      <c r="C22" s="11" t="s">
        <v>21</v>
      </c>
      <c r="D22" s="12">
        <v>2345</v>
      </c>
      <c r="E22" s="11" t="s">
        <v>1426</v>
      </c>
      <c r="F22" s="11" t="s">
        <v>2569</v>
      </c>
      <c r="G22" s="11" t="s">
        <v>2839</v>
      </c>
      <c r="H22" s="11" t="s">
        <v>2919</v>
      </c>
      <c r="I22" s="11" t="s">
        <v>2933</v>
      </c>
      <c r="J22" s="11">
        <v>40</v>
      </c>
      <c r="K22" s="11" t="s">
        <v>2984</v>
      </c>
      <c r="L22">
        <v>1302</v>
      </c>
      <c r="M22" s="11" t="s">
        <v>2569</v>
      </c>
      <c r="P22" s="11" t="s">
        <v>2984</v>
      </c>
    </row>
    <row r="23" spans="1:16" x14ac:dyDescent="0.35">
      <c r="A23" t="str">
        <f t="shared" si="0"/>
        <v>ACIDO ACETILSALICILICO-CAFEINABAYERORALCOMPRIMIDO40500MG</v>
      </c>
      <c r="B23" t="str">
        <f>VLOOKUP(A23,'MAESTRO PRODUCTOS-FAR'!G:J,4,FALSE)</f>
        <v>HT-0179-01-003-0028-01</v>
      </c>
      <c r="C23" s="11" t="s">
        <v>22</v>
      </c>
      <c r="D23" s="12">
        <v>8495</v>
      </c>
      <c r="E23" s="11" t="s">
        <v>1427</v>
      </c>
      <c r="F23" s="11" t="s">
        <v>2570</v>
      </c>
      <c r="G23" s="11" t="s">
        <v>2839</v>
      </c>
      <c r="H23" s="11" t="s">
        <v>2919</v>
      </c>
      <c r="I23" s="11" t="s">
        <v>2933</v>
      </c>
      <c r="J23" s="11">
        <v>40</v>
      </c>
      <c r="K23" s="11" t="s">
        <v>2984</v>
      </c>
      <c r="L23">
        <v>9933</v>
      </c>
      <c r="M23" s="11" t="s">
        <v>2570</v>
      </c>
      <c r="P23" s="11" t="s">
        <v>2984</v>
      </c>
    </row>
    <row r="24" spans="1:16" x14ac:dyDescent="0.35">
      <c r="A24" t="str">
        <f t="shared" si="0"/>
        <v>ACIDO ACETILSALICILICOBAYERORALCOMPRIMIDO42100MG</v>
      </c>
      <c r="B24" t="str">
        <f>VLOOKUP(A24,'MAESTRO PRODUCTOS-FAR'!G:J,4,FALSE)</f>
        <v>HT-0004-01-003-0028-06</v>
      </c>
      <c r="C24" s="11" t="s">
        <v>23</v>
      </c>
      <c r="D24" s="12">
        <v>3995</v>
      </c>
      <c r="E24" s="11" t="s">
        <v>1423</v>
      </c>
      <c r="F24" s="11" t="s">
        <v>2569</v>
      </c>
      <c r="G24" s="11" t="s">
        <v>2839</v>
      </c>
      <c r="H24" s="11" t="s">
        <v>2919</v>
      </c>
      <c r="I24" s="11" t="s">
        <v>2933</v>
      </c>
      <c r="J24" s="11">
        <v>42</v>
      </c>
      <c r="K24" s="11" t="s">
        <v>2977</v>
      </c>
      <c r="L24">
        <v>26108</v>
      </c>
      <c r="M24" s="11" t="s">
        <v>2569</v>
      </c>
      <c r="P24" s="11" t="s">
        <v>2977</v>
      </c>
    </row>
    <row r="25" spans="1:16" x14ac:dyDescent="0.35">
      <c r="A25" t="str">
        <f t="shared" si="0"/>
        <v>ESOMEPRAZOLASTRAZENECAORALCOMPRIMIDO2820MG</v>
      </c>
      <c r="B25" t="str">
        <f>VLOOKUP(A25,'MAESTRO PRODUCTOS-FAR'!G:J,4,FALSE)</f>
        <v>HT-0059-01-003-0020-01</v>
      </c>
      <c r="C25" s="11" t="s">
        <v>24</v>
      </c>
      <c r="D25" s="12">
        <v>26995</v>
      </c>
      <c r="E25" s="11" t="s">
        <v>1428</v>
      </c>
      <c r="F25" s="11" t="s">
        <v>2571</v>
      </c>
      <c r="G25" s="11" t="s">
        <v>2840</v>
      </c>
      <c r="H25" s="11" t="s">
        <v>2919</v>
      </c>
      <c r="I25" s="11" t="s">
        <v>2933</v>
      </c>
      <c r="J25" s="11">
        <v>28</v>
      </c>
      <c r="K25" s="11" t="s">
        <v>2985</v>
      </c>
      <c r="L25">
        <v>35824</v>
      </c>
      <c r="M25" s="11" t="s">
        <v>2571</v>
      </c>
      <c r="P25" s="11" t="s">
        <v>2985</v>
      </c>
    </row>
    <row r="26" spans="1:16" x14ac:dyDescent="0.35">
      <c r="A26" t="str">
        <f t="shared" si="0"/>
        <v>ESOMEPRAZOLASTRAZENECAORALCOMPRIMIDO2840MG</v>
      </c>
      <c r="B26" t="str">
        <f>VLOOKUP(A26,'MAESTRO PRODUCTOS-FAR'!G:J,4,FALSE)</f>
        <v>HT-0059-01-003-0020-02</v>
      </c>
      <c r="C26" s="11" t="s">
        <v>25</v>
      </c>
      <c r="D26" s="12">
        <v>39995</v>
      </c>
      <c r="E26" s="11" t="s">
        <v>1429</v>
      </c>
      <c r="F26" s="11" t="s">
        <v>2571</v>
      </c>
      <c r="G26" s="11" t="s">
        <v>2840</v>
      </c>
      <c r="H26" s="11" t="s">
        <v>2919</v>
      </c>
      <c r="I26" s="11" t="s">
        <v>2933</v>
      </c>
      <c r="J26" s="11">
        <v>28</v>
      </c>
      <c r="K26" s="11" t="s">
        <v>2986</v>
      </c>
      <c r="L26">
        <v>35826</v>
      </c>
      <c r="M26" s="11" t="s">
        <v>2571</v>
      </c>
      <c r="P26" s="11" t="s">
        <v>2986</v>
      </c>
    </row>
    <row r="27" spans="1:16" x14ac:dyDescent="0.35">
      <c r="A27" t="str">
        <f t="shared" si="0"/>
        <v>ACIDO ACETILSALICILICOBAYERORALCOMPRIMIDO100500MG</v>
      </c>
      <c r="B27" t="str">
        <f>VLOOKUP(A27,'MAESTRO PRODUCTOS-FAR'!G:J,4,FALSE)</f>
        <v>HT-0004-01-003-0028-07</v>
      </c>
      <c r="C27" s="11" t="s">
        <v>26</v>
      </c>
      <c r="D27" s="12">
        <v>5995</v>
      </c>
      <c r="E27" s="11" t="s">
        <v>1426</v>
      </c>
      <c r="F27" s="11" t="s">
        <v>2569</v>
      </c>
      <c r="G27" s="11" t="s">
        <v>2839</v>
      </c>
      <c r="H27" s="11" t="s">
        <v>2919</v>
      </c>
      <c r="I27" s="11" t="s">
        <v>2933</v>
      </c>
      <c r="J27" s="11">
        <v>100</v>
      </c>
      <c r="K27" s="11" t="s">
        <v>2984</v>
      </c>
      <c r="L27">
        <v>35826</v>
      </c>
      <c r="M27" s="11" t="s">
        <v>2569</v>
      </c>
      <c r="P27" s="11" t="s">
        <v>2984</v>
      </c>
    </row>
    <row r="28" spans="1:16" x14ac:dyDescent="0.35">
      <c r="A28" t="str">
        <f t="shared" si="0"/>
        <v>ACIDO ACETILSALICILICO-CAFEINA-PARACETAMOLMAVERORALCAPSULA30250MG/65MG/250MG</v>
      </c>
      <c r="B28" t="str">
        <f>VLOOKUP(A28,'MAESTRO PRODUCTOS-FAR'!G:J,4,FALSE)</f>
        <v>HT-0180-01-007-0154-01</v>
      </c>
      <c r="C28" s="11" t="s">
        <v>27</v>
      </c>
      <c r="D28" s="12">
        <v>4195</v>
      </c>
      <c r="E28" s="11" t="s">
        <v>1430</v>
      </c>
      <c r="F28" s="11" t="s">
        <v>2572</v>
      </c>
      <c r="G28" s="11" t="s">
        <v>2841</v>
      </c>
      <c r="H28" s="11" t="s">
        <v>2919</v>
      </c>
      <c r="I28" s="11" t="s">
        <v>2937</v>
      </c>
      <c r="J28" s="11">
        <v>30</v>
      </c>
      <c r="K28" s="11" t="s">
        <v>2987</v>
      </c>
      <c r="L28">
        <v>19274</v>
      </c>
      <c r="M28" s="11" t="s">
        <v>2572</v>
      </c>
      <c r="P28" s="11" t="s">
        <v>2987</v>
      </c>
    </row>
    <row r="29" spans="1:16" x14ac:dyDescent="0.35">
      <c r="A29" t="str">
        <f t="shared" si="0"/>
        <v>ACIDO ACETILSALICILICO-ATORVASTATINA-RAMIPRILFERRERORALCAPSULA28100MG/20MG/10MG</v>
      </c>
      <c r="B29" t="str">
        <f>VLOOKUP(A29,'MAESTRO PRODUCTOS-FAR'!G:J,4,FALSE)</f>
        <v>HT-0181-01-007-0101-01</v>
      </c>
      <c r="C29" s="11" t="s">
        <v>28</v>
      </c>
      <c r="D29" s="12">
        <v>24195</v>
      </c>
      <c r="E29" s="11" t="s">
        <v>1431</v>
      </c>
      <c r="F29" s="11" t="s">
        <v>6453</v>
      </c>
      <c r="G29" s="11" t="s">
        <v>2842</v>
      </c>
      <c r="H29" s="11" t="s">
        <v>2919</v>
      </c>
      <c r="I29" s="11" t="s">
        <v>2937</v>
      </c>
      <c r="J29" s="11">
        <v>28</v>
      </c>
      <c r="K29" s="11" t="s">
        <v>6541</v>
      </c>
      <c r="L29">
        <v>87768</v>
      </c>
      <c r="M29" s="11" t="s">
        <v>6453</v>
      </c>
      <c r="P29" s="11" t="s">
        <v>6541</v>
      </c>
    </row>
    <row r="30" spans="1:16" x14ac:dyDescent="0.35">
      <c r="A30" t="str">
        <f t="shared" si="0"/>
        <v>ACIDO ACETILSALICILICO-ATORVASTATINA-RAMIPRILFERRERORALCAPSULA28100MG/20MG/2.5MG</v>
      </c>
      <c r="B30" t="str">
        <f>VLOOKUP(A30,'MAESTRO PRODUCTOS-FAR'!G:J,4,FALSE)</f>
        <v>HT-0181-01-007-0101-03</v>
      </c>
      <c r="C30" s="11" t="s">
        <v>29</v>
      </c>
      <c r="D30" s="12">
        <v>23195</v>
      </c>
      <c r="E30" s="11" t="s">
        <v>1432</v>
      </c>
      <c r="F30" s="11" t="s">
        <v>6453</v>
      </c>
      <c r="G30" s="11" t="s">
        <v>2842</v>
      </c>
      <c r="H30" s="11" t="s">
        <v>2919</v>
      </c>
      <c r="I30" s="11" t="s">
        <v>2937</v>
      </c>
      <c r="J30" s="11">
        <v>28</v>
      </c>
      <c r="K30" s="11" t="s">
        <v>6567</v>
      </c>
      <c r="L30">
        <v>81807</v>
      </c>
      <c r="M30" s="11" t="s">
        <v>2573</v>
      </c>
      <c r="P30" s="11" t="s">
        <v>2988</v>
      </c>
    </row>
    <row r="31" spans="1:16" x14ac:dyDescent="0.35">
      <c r="A31" t="str">
        <f t="shared" si="0"/>
        <v>ACIDO ACETILSALICILICO-ATORVASTATINA-RAMIPRILFERRERORALCAPSULA28100MG/20MG/5MG</v>
      </c>
      <c r="B31" t="str">
        <f>VLOOKUP(A31,'MAESTRO PRODUCTOS-FAR'!G:J,4,FALSE)</f>
        <v>HT-0181-01-007-0101-02</v>
      </c>
      <c r="C31" s="11" t="s">
        <v>30</v>
      </c>
      <c r="D31" s="12">
        <v>22795</v>
      </c>
      <c r="E31" s="11" t="s">
        <v>1433</v>
      </c>
      <c r="F31" s="11" t="s">
        <v>6453</v>
      </c>
      <c r="G31" s="11" t="s">
        <v>2842</v>
      </c>
      <c r="H31" s="11" t="s">
        <v>2919</v>
      </c>
      <c r="I31" s="11" t="s">
        <v>2937</v>
      </c>
      <c r="J31" s="11">
        <v>28</v>
      </c>
      <c r="K31" s="11" t="s">
        <v>6544</v>
      </c>
      <c r="L31">
        <v>81809</v>
      </c>
      <c r="M31" s="11" t="s">
        <v>6453</v>
      </c>
      <c r="P31" s="11" t="s">
        <v>6544</v>
      </c>
    </row>
    <row r="32" spans="1:16" x14ac:dyDescent="0.35">
      <c r="A32" t="str">
        <f t="shared" si="0"/>
        <v>ACIDO ACETILSALICILICO-CLOPIDOGRELSANOFIORALCOMPRIMIDO28100MG/75MG</v>
      </c>
      <c r="B32" t="str">
        <f>VLOOKUP(A32,'MAESTRO PRODUCTOS-FAR'!G:J,4,FALSE)</f>
        <v>HT-0183-01-003-0246-01</v>
      </c>
      <c r="C32" s="11" t="s">
        <v>31</v>
      </c>
      <c r="D32" s="12">
        <v>67395</v>
      </c>
      <c r="E32" s="11" t="s">
        <v>1434</v>
      </c>
      <c r="F32" s="11" t="s">
        <v>6454</v>
      </c>
      <c r="G32" s="11" t="s">
        <v>2843</v>
      </c>
      <c r="H32" s="11" t="s">
        <v>2919</v>
      </c>
      <c r="I32" s="11" t="s">
        <v>2933</v>
      </c>
      <c r="J32" s="11">
        <v>28</v>
      </c>
      <c r="K32" s="11" t="s">
        <v>6542</v>
      </c>
      <c r="L32">
        <v>71629</v>
      </c>
      <c r="M32" s="11" t="s">
        <v>2574</v>
      </c>
      <c r="P32" s="11" t="s">
        <v>2989</v>
      </c>
    </row>
    <row r="33" spans="1:16" x14ac:dyDescent="0.35">
      <c r="A33" t="str">
        <f t="shared" si="0"/>
        <v>CLOPIDOGRELNOVARTISORALCOMPRIMIDO3075MG</v>
      </c>
      <c r="B33" t="str">
        <f>VLOOKUP(A33,'MAESTRO PRODUCTOS-FAR'!G:J,4,FALSE)</f>
        <v>HT-0182-01-003-0204-01</v>
      </c>
      <c r="C33" s="11" t="s">
        <v>32</v>
      </c>
      <c r="D33" s="12">
        <v>14995</v>
      </c>
      <c r="E33" s="11" t="s">
        <v>1435</v>
      </c>
      <c r="F33" s="11" t="s">
        <v>2575</v>
      </c>
      <c r="G33" s="11" t="s">
        <v>2844</v>
      </c>
      <c r="H33" s="11" t="s">
        <v>2919</v>
      </c>
      <c r="I33" s="11" t="s">
        <v>2933</v>
      </c>
      <c r="J33" s="11">
        <v>30</v>
      </c>
      <c r="K33" s="11" t="s">
        <v>2990</v>
      </c>
      <c r="L33">
        <v>77212</v>
      </c>
      <c r="M33" s="11" t="s">
        <v>2575</v>
      </c>
      <c r="P33" s="11" t="s">
        <v>2990</v>
      </c>
    </row>
    <row r="34" spans="1:16" x14ac:dyDescent="0.35">
      <c r="A34" t="str">
        <f t="shared" si="0"/>
        <v>CLOPIDOGRELMEGALABSORALCOMPRIMIDO3075MG</v>
      </c>
      <c r="B34" t="str">
        <f>VLOOKUP(A34,'MAESTRO PRODUCTOS-FAR'!G:J,4,FALSE)</f>
        <v>HT-0182-01-003-0194-01</v>
      </c>
      <c r="C34" s="11" t="s">
        <v>33</v>
      </c>
      <c r="D34" s="12">
        <v>27795</v>
      </c>
      <c r="E34" s="11" t="s">
        <v>1436</v>
      </c>
      <c r="F34" s="11" t="s">
        <v>2575</v>
      </c>
      <c r="G34" s="11" t="s">
        <v>2845</v>
      </c>
      <c r="H34" s="11" t="s">
        <v>2919</v>
      </c>
      <c r="I34" s="11" t="s">
        <v>2933</v>
      </c>
      <c r="J34" s="11">
        <v>30</v>
      </c>
      <c r="K34" s="11" t="s">
        <v>2990</v>
      </c>
      <c r="L34">
        <v>42120</v>
      </c>
      <c r="M34" s="11" t="s">
        <v>2575</v>
      </c>
      <c r="P34" s="11" t="s">
        <v>2990</v>
      </c>
    </row>
    <row r="35" spans="1:16" x14ac:dyDescent="0.35">
      <c r="A35" t="str">
        <f t="shared" si="0"/>
        <v>ACIDO ACETILSALICILICO-CAFEINA-PARACETAMOLGENOMMA LABORALCOMPRIMIDO10250MG/65MG/250MG</v>
      </c>
      <c r="B35" t="str">
        <f>VLOOKUP(A35,'MAESTRO PRODUCTOS-FAR'!G:J,4,FALSE)</f>
        <v>HT-0180-01-003-0112-01</v>
      </c>
      <c r="C35" s="11" t="s">
        <v>34</v>
      </c>
      <c r="D35" s="12">
        <v>2995</v>
      </c>
      <c r="E35" s="11" t="s">
        <v>1437</v>
      </c>
      <c r="F35" s="11" t="s">
        <v>2572</v>
      </c>
      <c r="G35" s="11" t="s">
        <v>2846</v>
      </c>
      <c r="H35" s="11" t="s">
        <v>2919</v>
      </c>
      <c r="I35" s="11" t="s">
        <v>2933</v>
      </c>
      <c r="J35" s="11">
        <v>10</v>
      </c>
      <c r="K35" s="11" t="s">
        <v>2987</v>
      </c>
      <c r="L35">
        <v>41336</v>
      </c>
      <c r="M35" s="11" t="s">
        <v>2572</v>
      </c>
      <c r="P35" s="11" t="s">
        <v>2987</v>
      </c>
    </row>
    <row r="36" spans="1:16" x14ac:dyDescent="0.35">
      <c r="A36" t="str">
        <f t="shared" si="0"/>
        <v>ACIDO ACETILSALICILICO-CAFEINA-PARACETAMOLMAVERORALCOMPRIMIDO10250MG/65MG/250MG</v>
      </c>
      <c r="B36" t="str">
        <f>VLOOKUP(A36,'MAESTRO PRODUCTOS-FAR'!G:J,4,FALSE)</f>
        <v>HT-0180-01-003-0154-01</v>
      </c>
      <c r="C36" s="11" t="s">
        <v>35</v>
      </c>
      <c r="D36" s="12">
        <v>2545</v>
      </c>
      <c r="E36" s="11" t="s">
        <v>1430</v>
      </c>
      <c r="F36" s="11" t="s">
        <v>2572</v>
      </c>
      <c r="G36" s="11" t="s">
        <v>2841</v>
      </c>
      <c r="H36" s="11" t="s">
        <v>2919</v>
      </c>
      <c r="I36" s="11" t="s">
        <v>2933</v>
      </c>
      <c r="J36" s="11">
        <v>10</v>
      </c>
      <c r="K36" s="11" t="s">
        <v>2987</v>
      </c>
      <c r="L36">
        <v>85218</v>
      </c>
      <c r="M36" s="11" t="s">
        <v>2572</v>
      </c>
      <c r="P36" s="11" t="s">
        <v>2987</v>
      </c>
    </row>
    <row r="37" spans="1:16" x14ac:dyDescent="0.35">
      <c r="A37" t="str">
        <f t="shared" si="0"/>
        <v>ACIDO ACETILSALICILICOPASTEURORALCOMPRIMIDO3081MG</v>
      </c>
      <c r="B37" t="str">
        <f>VLOOKUP(A37,'MAESTRO PRODUCTOS-FAR'!G:J,4,FALSE)</f>
        <v>HT-0004-01-003-0155-01</v>
      </c>
      <c r="C37" s="11" t="s">
        <v>36</v>
      </c>
      <c r="D37" s="12">
        <v>2245</v>
      </c>
      <c r="E37" s="11" t="s">
        <v>1438</v>
      </c>
      <c r="F37" s="11" t="s">
        <v>2569</v>
      </c>
      <c r="G37" s="11" t="s">
        <v>2847</v>
      </c>
      <c r="H37" s="11" t="s">
        <v>2919</v>
      </c>
      <c r="I37" s="11" t="s">
        <v>2933</v>
      </c>
      <c r="J37" s="11">
        <v>30</v>
      </c>
      <c r="K37" s="11" t="s">
        <v>2991</v>
      </c>
      <c r="L37">
        <v>62374</v>
      </c>
      <c r="M37" s="11" t="s">
        <v>2569</v>
      </c>
      <c r="P37" s="11" t="s">
        <v>2991</v>
      </c>
    </row>
    <row r="38" spans="1:16" x14ac:dyDescent="0.35">
      <c r="A38" t="str">
        <f t="shared" si="0"/>
        <v>ACIDO FOLICOCOMPAÑIA DE NUTRICION GENERALORALCOMPRIMIDO100400MCG</v>
      </c>
      <c r="B38" t="str">
        <f>VLOOKUP(A38,'MAESTRO PRODUCTOS-FAR'!G:J,4,FALSE)</f>
        <v>HT-0005-01-003-0058-01</v>
      </c>
      <c r="C38" s="11" t="s">
        <v>37</v>
      </c>
      <c r="D38" s="12">
        <v>4496</v>
      </c>
      <c r="E38" s="11" t="s">
        <v>1439</v>
      </c>
      <c r="F38" s="11" t="s">
        <v>2576</v>
      </c>
      <c r="G38" s="11" t="s">
        <v>2848</v>
      </c>
      <c r="H38" s="11" t="s">
        <v>2919</v>
      </c>
      <c r="I38" s="11" t="s">
        <v>2933</v>
      </c>
      <c r="J38" s="11">
        <v>100</v>
      </c>
      <c r="K38" s="11" t="s">
        <v>2992</v>
      </c>
      <c r="L38">
        <v>39834</v>
      </c>
      <c r="M38" s="11" t="s">
        <v>2576</v>
      </c>
      <c r="P38" s="11" t="s">
        <v>2992</v>
      </c>
    </row>
    <row r="39" spans="1:16" x14ac:dyDescent="0.35">
      <c r="A39" t="str">
        <f t="shared" si="0"/>
        <v>OTROCHEMOPHARMAORALCAPSULA30540MG/1MG/3MG/100MG</v>
      </c>
      <c r="B39" t="str">
        <f>VLOOKUP(A39,'MAESTRO PRODUCTOS-FAR'!G:J,4,FALSE)</f>
        <v>HT-9999-01-007-0044-01</v>
      </c>
      <c r="C39" s="11" t="s">
        <v>38</v>
      </c>
      <c r="D39" s="12">
        <v>11995</v>
      </c>
      <c r="E39" s="11" t="s">
        <v>1440</v>
      </c>
      <c r="F39" s="11" t="s">
        <v>2577</v>
      </c>
      <c r="G39" s="11" t="s">
        <v>2849</v>
      </c>
      <c r="H39" s="11" t="s">
        <v>2919</v>
      </c>
      <c r="I39" s="11" t="s">
        <v>2937</v>
      </c>
      <c r="J39" s="11">
        <v>30</v>
      </c>
      <c r="K39" s="11" t="s">
        <v>2993</v>
      </c>
      <c r="L39">
        <v>6673</v>
      </c>
      <c r="M39" s="11" t="s">
        <v>2577</v>
      </c>
      <c r="P39" s="11" t="s">
        <v>2993</v>
      </c>
    </row>
    <row r="40" spans="1:16" x14ac:dyDescent="0.35">
      <c r="A40" t="str">
        <f t="shared" si="0"/>
        <v>ACIDO ASCORBICO-ACIDO FOLICO-HIERRO FUMARATOPASTEURORALCAPSULA30100MG/2MG/165MG</v>
      </c>
      <c r="B40" t="str">
        <f>VLOOKUP(A40,'MAESTRO PRODUCTOS-FAR'!G:J,4,FALSE)</f>
        <v>HT-0184-01-007-0155-01</v>
      </c>
      <c r="C40" s="11" t="s">
        <v>39</v>
      </c>
      <c r="D40" s="12">
        <v>11995</v>
      </c>
      <c r="E40" s="11" t="s">
        <v>1441</v>
      </c>
      <c r="F40" s="11" t="s">
        <v>2578</v>
      </c>
      <c r="G40" s="11" t="s">
        <v>2847</v>
      </c>
      <c r="H40" s="11" t="s">
        <v>2919</v>
      </c>
      <c r="I40" s="11" t="s">
        <v>2937</v>
      </c>
      <c r="J40" s="11">
        <v>30</v>
      </c>
      <c r="K40" s="11" t="s">
        <v>2994</v>
      </c>
      <c r="L40">
        <v>87294</v>
      </c>
      <c r="M40" s="11" t="s">
        <v>2578</v>
      </c>
      <c r="P40" s="11" t="s">
        <v>2994</v>
      </c>
    </row>
    <row r="41" spans="1:16" x14ac:dyDescent="0.35">
      <c r="A41" t="str">
        <f t="shared" si="0"/>
        <v>OTROINSTITUTO SANITASORALCAPSULA30100MG/2MG/1MG/330MG</v>
      </c>
      <c r="B41" t="str">
        <f>VLOOKUP(A41,'MAESTRO PRODUCTOS-FAR'!G:J,4,FALSE)</f>
        <v>HT-9999-01-007-0133-01</v>
      </c>
      <c r="C41" s="11" t="s">
        <v>40</v>
      </c>
      <c r="D41" s="12">
        <v>10995</v>
      </c>
      <c r="E41" s="11" t="s">
        <v>1442</v>
      </c>
      <c r="F41" s="11" t="s">
        <v>2577</v>
      </c>
      <c r="G41" s="11" t="s">
        <v>2850</v>
      </c>
      <c r="H41" s="11" t="s">
        <v>2919</v>
      </c>
      <c r="I41" s="11" t="s">
        <v>2937</v>
      </c>
      <c r="J41" s="11">
        <v>30</v>
      </c>
      <c r="K41" s="11" t="s">
        <v>2995</v>
      </c>
      <c r="L41">
        <v>82082</v>
      </c>
      <c r="M41" s="11" t="s">
        <v>2577</v>
      </c>
      <c r="P41" s="11" t="s">
        <v>2995</v>
      </c>
    </row>
    <row r="42" spans="1:16" x14ac:dyDescent="0.35">
      <c r="A42" t="str">
        <f t="shared" si="0"/>
        <v>OTROPRATERORALCAPSULA301MG</v>
      </c>
      <c r="B42" t="str">
        <f>VLOOKUP(A42,'MAESTRO PRODUCTOS-FAR'!G:J,4,FALSE)</f>
        <v>HT-9999-01-007-0169-01</v>
      </c>
      <c r="C42" s="11" t="s">
        <v>41</v>
      </c>
      <c r="D42" s="12">
        <v>12595</v>
      </c>
      <c r="E42" s="11" t="s">
        <v>1443</v>
      </c>
      <c r="F42" s="11" t="s">
        <v>2577</v>
      </c>
      <c r="G42" s="11" t="s">
        <v>2851</v>
      </c>
      <c r="H42" s="11" t="s">
        <v>2919</v>
      </c>
      <c r="I42" s="11" t="s">
        <v>2937</v>
      </c>
      <c r="J42" s="11">
        <v>30</v>
      </c>
      <c r="K42" s="11" t="s">
        <v>2996</v>
      </c>
      <c r="L42">
        <v>35942</v>
      </c>
      <c r="M42" s="11" t="s">
        <v>2577</v>
      </c>
      <c r="P42" s="11" t="s">
        <v>2996</v>
      </c>
    </row>
    <row r="43" spans="1:16" x14ac:dyDescent="0.35">
      <c r="A43" t="str">
        <f t="shared" si="0"/>
        <v>OTROSYNTHONORALCAPSULA60120MG/22.20MG/22.20MG/412MG</v>
      </c>
      <c r="B43" t="str">
        <f>VLOOKUP(A43,'MAESTRO PRODUCTOS-FAR'!G:J,4,FALSE)</f>
        <v>HT-9999-01-007-0269-01</v>
      </c>
      <c r="C43" s="11" t="s">
        <v>42</v>
      </c>
      <c r="D43" s="12">
        <v>18195</v>
      </c>
      <c r="E43" s="11" t="s">
        <v>1444</v>
      </c>
      <c r="F43" s="11" t="s">
        <v>2577</v>
      </c>
      <c r="G43" s="11" t="s">
        <v>2852</v>
      </c>
      <c r="H43" s="11" t="s">
        <v>2919</v>
      </c>
      <c r="I43" s="11" t="s">
        <v>2937</v>
      </c>
      <c r="J43" s="11">
        <v>60</v>
      </c>
      <c r="K43" s="11" t="s">
        <v>2997</v>
      </c>
      <c r="L43">
        <v>60207</v>
      </c>
      <c r="M43" s="11" t="s">
        <v>2577</v>
      </c>
      <c r="P43" s="11" t="s">
        <v>2997</v>
      </c>
    </row>
    <row r="44" spans="1:16" x14ac:dyDescent="0.35">
      <c r="A44" t="str">
        <f t="shared" si="0"/>
        <v>ACIDO FOLICOITF-LABOMEDORALCOMPRIMIDO301MG</v>
      </c>
      <c r="B44" t="str">
        <f>VLOOKUP(A44,'MAESTRO PRODUCTOS-FAR'!G:J,4,FALSE)</f>
        <v>HT-0005-01-003-0139-01</v>
      </c>
      <c r="C44" s="11" t="s">
        <v>43</v>
      </c>
      <c r="D44" s="12">
        <v>4695</v>
      </c>
      <c r="E44" s="11" t="s">
        <v>1445</v>
      </c>
      <c r="F44" s="11" t="s">
        <v>2576</v>
      </c>
      <c r="G44" s="11" t="s">
        <v>2853</v>
      </c>
      <c r="H44" s="11" t="s">
        <v>2919</v>
      </c>
      <c r="I44" s="11" t="s">
        <v>2933</v>
      </c>
      <c r="J44" s="11">
        <v>30</v>
      </c>
      <c r="K44" s="11" t="s">
        <v>2996</v>
      </c>
      <c r="L44">
        <v>72864</v>
      </c>
      <c r="M44" s="11" t="s">
        <v>2576</v>
      </c>
      <c r="P44" s="11" t="s">
        <v>2996</v>
      </c>
    </row>
    <row r="45" spans="1:16" x14ac:dyDescent="0.35">
      <c r="A45" t="str">
        <f t="shared" si="0"/>
        <v>ACIDO FOLICOABBOTTORALCOMPRIMIDO305MG</v>
      </c>
      <c r="B45" t="str">
        <f>VLOOKUP(A45,'MAESTRO PRODUCTOS-FAR'!G:J,4,FALSE)</f>
        <v>HT-0005-01-003-0002-01</v>
      </c>
      <c r="C45" s="11" t="s">
        <v>44</v>
      </c>
      <c r="D45" s="12">
        <v>12595</v>
      </c>
      <c r="E45" s="11" t="s">
        <v>1446</v>
      </c>
      <c r="F45" s="11" t="s">
        <v>2576</v>
      </c>
      <c r="G45" s="11" t="s">
        <v>2854</v>
      </c>
      <c r="H45" s="11" t="s">
        <v>2919</v>
      </c>
      <c r="I45" s="11" t="s">
        <v>2933</v>
      </c>
      <c r="J45" s="11">
        <v>30</v>
      </c>
      <c r="K45" s="11" t="s">
        <v>2998</v>
      </c>
      <c r="L45">
        <v>50430</v>
      </c>
      <c r="M45" s="11" t="s">
        <v>2576</v>
      </c>
      <c r="P45" s="11" t="s">
        <v>2998</v>
      </c>
    </row>
    <row r="46" spans="1:16" x14ac:dyDescent="0.35">
      <c r="A46" t="str">
        <f t="shared" si="0"/>
        <v>OTROBAYERORALCOMPRIMIDO30-</v>
      </c>
      <c r="B46" t="str">
        <f>VLOOKUP(A46,'MAESTRO PRODUCTOS-FAR'!G:J,4,FALSE)</f>
        <v>HT-9999-01-003-0028-01</v>
      </c>
      <c r="C46" s="11" t="s">
        <v>45</v>
      </c>
      <c r="D46" s="12">
        <v>18495</v>
      </c>
      <c r="E46" s="11" t="s">
        <v>1447</v>
      </c>
      <c r="F46" s="11" t="s">
        <v>2577</v>
      </c>
      <c r="G46" s="11" t="s">
        <v>2839</v>
      </c>
      <c r="H46" s="11" t="s">
        <v>2919</v>
      </c>
      <c r="I46" s="11" t="s">
        <v>2933</v>
      </c>
      <c r="J46" s="11">
        <v>30</v>
      </c>
      <c r="K46" s="11" t="s">
        <v>1439</v>
      </c>
      <c r="L46">
        <v>15657</v>
      </c>
      <c r="M46" s="11" t="s">
        <v>2577</v>
      </c>
      <c r="P46" s="11" t="s">
        <v>1439</v>
      </c>
    </row>
    <row r="47" spans="1:16" x14ac:dyDescent="0.35">
      <c r="A47" t="str">
        <f t="shared" si="0"/>
        <v>ACIDO FOLICOABBOTTORALCOMPRIMIDO301MG</v>
      </c>
      <c r="B47" t="str">
        <f>VLOOKUP(A47,'MAESTRO PRODUCTOS-FAR'!G:J,4,FALSE)</f>
        <v>HT-0005-01-003-0002-02</v>
      </c>
      <c r="C47" s="11" t="s">
        <v>46</v>
      </c>
      <c r="D47" s="12">
        <v>10195</v>
      </c>
      <c r="E47" s="11" t="s">
        <v>1448</v>
      </c>
      <c r="F47" s="11" t="s">
        <v>2576</v>
      </c>
      <c r="G47" s="11" t="s">
        <v>2854</v>
      </c>
      <c r="H47" s="11" t="s">
        <v>2919</v>
      </c>
      <c r="I47" s="11" t="s">
        <v>2933</v>
      </c>
      <c r="J47" s="11">
        <v>30</v>
      </c>
      <c r="K47" s="11" t="s">
        <v>2996</v>
      </c>
      <c r="L47">
        <v>50431</v>
      </c>
      <c r="M47" s="11" t="s">
        <v>2576</v>
      </c>
      <c r="P47" s="11" t="s">
        <v>2996</v>
      </c>
    </row>
    <row r="48" spans="1:16" x14ac:dyDescent="0.35">
      <c r="A48" t="str">
        <f t="shared" si="0"/>
        <v>MULTIVITAMINICOEXELTISORALCAPSULA30-</v>
      </c>
      <c r="B48" t="str">
        <f>VLOOKUP(A48,'MAESTRO PRODUCTOS-FAR'!G:J,4,FALSE)</f>
        <v>HT-0115-01-007-0089-01</v>
      </c>
      <c r="C48" s="11" t="s">
        <v>47</v>
      </c>
      <c r="D48" s="12">
        <v>15995</v>
      </c>
      <c r="E48" s="11" t="s">
        <v>1449</v>
      </c>
      <c r="F48" s="11" t="s">
        <v>2579</v>
      </c>
      <c r="G48" s="11" t="s">
        <v>2855</v>
      </c>
      <c r="H48" s="11" t="s">
        <v>2919</v>
      </c>
      <c r="I48" s="11" t="s">
        <v>2937</v>
      </c>
      <c r="J48" s="11">
        <v>30</v>
      </c>
      <c r="K48" s="11" t="s">
        <v>1439</v>
      </c>
      <c r="L48">
        <v>87495</v>
      </c>
      <c r="M48" s="11" t="s">
        <v>2579</v>
      </c>
      <c r="P48" s="11" t="s">
        <v>1439</v>
      </c>
    </row>
    <row r="49" spans="1:16" x14ac:dyDescent="0.35">
      <c r="A49" t="str">
        <f t="shared" si="0"/>
        <v>ACIDO FOLICOINSTITUTO SANITASORALCOMPRIMIDO301MG</v>
      </c>
      <c r="B49" t="str">
        <f>VLOOKUP(A49,'MAESTRO PRODUCTOS-FAR'!G:J,4,FALSE)</f>
        <v>HT-0005-01-003-0133-01</v>
      </c>
      <c r="C49" s="11" t="s">
        <v>48</v>
      </c>
      <c r="D49" s="12">
        <v>4495</v>
      </c>
      <c r="E49" s="11" t="s">
        <v>1450</v>
      </c>
      <c r="F49" s="11" t="s">
        <v>2576</v>
      </c>
      <c r="G49" s="11" t="s">
        <v>2850</v>
      </c>
      <c r="H49" s="11" t="s">
        <v>2919</v>
      </c>
      <c r="I49" s="11" t="s">
        <v>2933</v>
      </c>
      <c r="J49" s="11">
        <v>30</v>
      </c>
      <c r="K49" s="11" t="s">
        <v>2996</v>
      </c>
      <c r="L49">
        <v>6452</v>
      </c>
      <c r="M49" s="11" t="s">
        <v>2576</v>
      </c>
      <c r="P49" s="11" t="s">
        <v>2996</v>
      </c>
    </row>
    <row r="50" spans="1:16" x14ac:dyDescent="0.35">
      <c r="A50" t="str">
        <f t="shared" si="0"/>
        <v>ACIDO FOLICO-HIERROMEGALABSORALCOMPRIMIDO30600MCG/30MG</v>
      </c>
      <c r="B50" t="str">
        <f>VLOOKUP(A50,'MAESTRO PRODUCTOS-FAR'!G:J,4,FALSE)</f>
        <v>HT-0186-01-003-0194-01</v>
      </c>
      <c r="C50" s="11" t="s">
        <v>49</v>
      </c>
      <c r="D50" s="12">
        <v>16195</v>
      </c>
      <c r="E50" s="11" t="s">
        <v>1451</v>
      </c>
      <c r="F50" s="11" t="s">
        <v>7007</v>
      </c>
      <c r="G50" s="11" t="s">
        <v>2845</v>
      </c>
      <c r="H50" s="11" t="s">
        <v>2919</v>
      </c>
      <c r="I50" s="11" t="s">
        <v>2933</v>
      </c>
      <c r="J50" s="11">
        <v>30</v>
      </c>
      <c r="K50" s="11" t="s">
        <v>7034</v>
      </c>
      <c r="L50">
        <v>48802</v>
      </c>
      <c r="M50" s="11" t="s">
        <v>2580</v>
      </c>
      <c r="P50" s="11" t="s">
        <v>2999</v>
      </c>
    </row>
    <row r="51" spans="1:16" x14ac:dyDescent="0.35">
      <c r="A51" t="str">
        <f t="shared" si="0"/>
        <v>HIERRO-ACIDO FOLICO-VITAMINA B12DROGUERIA FARMOQUIMICA DEL PACIFICOORALCOMPRIMIDO40-</v>
      </c>
      <c r="B51" t="e">
        <f>VLOOKUP(A51,'MAESTRO PRODUCTOS-FAR'!G:J,4,FALSE)</f>
        <v>#N/A</v>
      </c>
      <c r="C51" s="11" t="s">
        <v>50</v>
      </c>
      <c r="D51" s="12">
        <v>25995</v>
      </c>
      <c r="E51" s="11" t="s">
        <v>1439</v>
      </c>
      <c r="F51" s="11" t="s">
        <v>2581</v>
      </c>
      <c r="G51" s="11" t="s">
        <v>2856</v>
      </c>
      <c r="H51" s="11" t="s">
        <v>2919</v>
      </c>
      <c r="I51" s="11" t="s">
        <v>2933</v>
      </c>
      <c r="J51" s="11">
        <v>40</v>
      </c>
      <c r="K51" s="11" t="s">
        <v>1439</v>
      </c>
      <c r="L51">
        <v>87030</v>
      </c>
      <c r="M51" s="11" t="s">
        <v>2581</v>
      </c>
      <c r="P51" s="11" t="s">
        <v>1439</v>
      </c>
    </row>
    <row r="52" spans="1:16" x14ac:dyDescent="0.35">
      <c r="A52" t="str">
        <f t="shared" si="0"/>
        <v>OTROEXELTISORALCAPSULA30-</v>
      </c>
      <c r="B52" t="str">
        <f>VLOOKUP(A52,'MAESTRO PRODUCTOS-FAR'!G:J,4,FALSE)</f>
        <v>HT-9999-01-007-0089-01</v>
      </c>
      <c r="C52" s="11" t="s">
        <v>51</v>
      </c>
      <c r="D52" s="12">
        <v>15995</v>
      </c>
      <c r="E52" s="11" t="s">
        <v>1439</v>
      </c>
      <c r="F52" s="11" t="s">
        <v>2577</v>
      </c>
      <c r="G52" s="11" t="s">
        <v>2855</v>
      </c>
      <c r="H52" s="11" t="s">
        <v>2919</v>
      </c>
      <c r="I52" s="11" t="s">
        <v>2937</v>
      </c>
      <c r="J52" s="11">
        <v>30</v>
      </c>
      <c r="K52" s="11" t="s">
        <v>1439</v>
      </c>
      <c r="L52">
        <v>86263</v>
      </c>
      <c r="M52" s="11" t="s">
        <v>2577</v>
      </c>
      <c r="P52" s="11" t="s">
        <v>1439</v>
      </c>
    </row>
    <row r="53" spans="1:16" x14ac:dyDescent="0.35">
      <c r="A53" t="str">
        <f t="shared" si="0"/>
        <v>OTROITF-LABOMEDORALSOBRE30-</v>
      </c>
      <c r="B53" t="str">
        <f>VLOOKUP(A53,'MAESTRO PRODUCTOS-FAR'!G:J,4,FALSE)</f>
        <v>HT-9999-01-001-0139-01</v>
      </c>
      <c r="C53" s="11" t="s">
        <v>52</v>
      </c>
      <c r="D53" s="12">
        <v>16795</v>
      </c>
      <c r="E53" s="11" t="s">
        <v>1439</v>
      </c>
      <c r="F53" s="11" t="s">
        <v>2577</v>
      </c>
      <c r="G53" s="11" t="s">
        <v>2853</v>
      </c>
      <c r="H53" s="11" t="s">
        <v>2919</v>
      </c>
      <c r="I53" s="11" t="s">
        <v>2931</v>
      </c>
      <c r="J53" s="11">
        <v>30</v>
      </c>
      <c r="K53" s="11" t="s">
        <v>1439</v>
      </c>
      <c r="L53">
        <v>77428</v>
      </c>
      <c r="M53" s="11" t="s">
        <v>2577</v>
      </c>
      <c r="P53" s="11" t="s">
        <v>1439</v>
      </c>
    </row>
    <row r="54" spans="1:16" x14ac:dyDescent="0.35">
      <c r="A54" t="str">
        <f t="shared" si="0"/>
        <v>ACIDO FOLICO-QUELATO DE FERRO-VITAMINA B12EXELTISORALCAPSULA30-</v>
      </c>
      <c r="B54" t="str">
        <f>VLOOKUP(A54,'MAESTRO PRODUCTOS-FAR'!G:J,4,FALSE)</f>
        <v>HT-0188-01-007-0089-01</v>
      </c>
      <c r="C54" s="11" t="s">
        <v>53</v>
      </c>
      <c r="D54" s="12">
        <v>17295</v>
      </c>
      <c r="E54" s="11" t="s">
        <v>1439</v>
      </c>
      <c r="F54" s="11" t="s">
        <v>7009</v>
      </c>
      <c r="G54" s="11" t="s">
        <v>2855</v>
      </c>
      <c r="H54" s="11" t="s">
        <v>2919</v>
      </c>
      <c r="I54" s="11" t="s">
        <v>2937</v>
      </c>
      <c r="J54" s="11">
        <v>30</v>
      </c>
      <c r="K54" s="11" t="s">
        <v>1439</v>
      </c>
      <c r="L54">
        <v>85540</v>
      </c>
      <c r="M54" s="11" t="s">
        <v>2582</v>
      </c>
      <c r="P54" s="11" t="s">
        <v>1439</v>
      </c>
    </row>
    <row r="55" spans="1:16" x14ac:dyDescent="0.35">
      <c r="A55" t="str">
        <f t="shared" si="0"/>
        <v>OTROPRATERORALCAPSULA301MG</v>
      </c>
      <c r="B55" t="str">
        <f>VLOOKUP(A55,'MAESTRO PRODUCTOS-FAR'!G:J,4,FALSE)</f>
        <v>HT-9999-01-007-0169-01</v>
      </c>
      <c r="C55" s="11" t="s">
        <v>54</v>
      </c>
      <c r="D55" s="12">
        <v>7395</v>
      </c>
      <c r="E55" s="11" t="s">
        <v>1452</v>
      </c>
      <c r="F55" s="11" t="s">
        <v>2577</v>
      </c>
      <c r="G55" s="11" t="s">
        <v>2851</v>
      </c>
      <c r="H55" s="11" t="s">
        <v>2919</v>
      </c>
      <c r="I55" s="11" t="s">
        <v>2937</v>
      </c>
      <c r="J55" s="11">
        <v>30</v>
      </c>
      <c r="K55" s="11" t="s">
        <v>2996</v>
      </c>
      <c r="L55">
        <v>3767</v>
      </c>
      <c r="M55" s="11" t="s">
        <v>2577</v>
      </c>
      <c r="P55" s="11" t="s">
        <v>2996</v>
      </c>
    </row>
    <row r="56" spans="1:16" x14ac:dyDescent="0.35">
      <c r="A56" t="str">
        <f t="shared" si="0"/>
        <v>ACIDO FOLICOITF-LABOMEDORALCOMPRIMIDO305MG</v>
      </c>
      <c r="B56" t="str">
        <f>VLOOKUP(A56,'MAESTRO PRODUCTOS-FAR'!G:J,4,FALSE)</f>
        <v>HT-0005-01-003-0139-02</v>
      </c>
      <c r="C56" s="11" t="s">
        <v>55</v>
      </c>
      <c r="D56" s="12">
        <v>4695</v>
      </c>
      <c r="E56" s="11" t="s">
        <v>1453</v>
      </c>
      <c r="F56" s="11" t="s">
        <v>2576</v>
      </c>
      <c r="G56" s="11" t="s">
        <v>2853</v>
      </c>
      <c r="H56" s="11" t="s">
        <v>2919</v>
      </c>
      <c r="I56" s="11" t="s">
        <v>2933</v>
      </c>
      <c r="J56" s="11">
        <v>30</v>
      </c>
      <c r="K56" s="11" t="s">
        <v>2998</v>
      </c>
      <c r="L56">
        <v>72863</v>
      </c>
      <c r="M56" s="11" t="s">
        <v>2576</v>
      </c>
      <c r="P56" s="11" t="s">
        <v>2998</v>
      </c>
    </row>
    <row r="57" spans="1:16" x14ac:dyDescent="0.35">
      <c r="A57" t="str">
        <f t="shared" si="0"/>
        <v>ACIDO FOLICOINSTITUTO SANITASORALCOMPRIMIDO305MG</v>
      </c>
      <c r="B57" t="str">
        <f>VLOOKUP(A57,'MAESTRO PRODUCTOS-FAR'!G:J,4,FALSE)</f>
        <v>HT-0005-01-003-0133-02</v>
      </c>
      <c r="C57" s="11" t="s">
        <v>56</v>
      </c>
      <c r="D57" s="12">
        <v>5695</v>
      </c>
      <c r="E57" s="11" t="s">
        <v>1454</v>
      </c>
      <c r="F57" s="11" t="s">
        <v>2576</v>
      </c>
      <c r="G57" s="11" t="s">
        <v>2850</v>
      </c>
      <c r="H57" s="11" t="s">
        <v>2919</v>
      </c>
      <c r="I57" s="11" t="s">
        <v>2933</v>
      </c>
      <c r="J57" s="11">
        <v>30</v>
      </c>
      <c r="K57" s="11" t="s">
        <v>2998</v>
      </c>
      <c r="L57">
        <v>22867</v>
      </c>
      <c r="M57" s="11" t="s">
        <v>2576</v>
      </c>
      <c r="P57" s="11" t="s">
        <v>2998</v>
      </c>
    </row>
    <row r="58" spans="1:16" x14ac:dyDescent="0.35">
      <c r="A58" t="str">
        <f t="shared" si="0"/>
        <v>OTROANDROMACOORALCOMPRIMIDO30100MG/1MG/0.01MG</v>
      </c>
      <c r="B58" t="str">
        <f>VLOOKUP(A58,'MAESTRO PRODUCTOS-FAR'!G:J,4,FALSE)</f>
        <v>HT-9999-01-003-0161-01</v>
      </c>
      <c r="C58" s="11" t="s">
        <v>57</v>
      </c>
      <c r="D58" s="12">
        <v>22495</v>
      </c>
      <c r="E58" s="11" t="s">
        <v>1455</v>
      </c>
      <c r="F58" s="11" t="s">
        <v>2577</v>
      </c>
      <c r="G58" s="11" t="s">
        <v>2857</v>
      </c>
      <c r="H58" s="11" t="s">
        <v>2919</v>
      </c>
      <c r="I58" s="11" t="s">
        <v>2933</v>
      </c>
      <c r="J58" s="11">
        <v>30</v>
      </c>
      <c r="K58" s="11" t="s">
        <v>3000</v>
      </c>
      <c r="L58">
        <v>62249</v>
      </c>
      <c r="M58" s="11" t="s">
        <v>2577</v>
      </c>
      <c r="P58" s="11" t="s">
        <v>3000</v>
      </c>
    </row>
    <row r="59" spans="1:16" x14ac:dyDescent="0.35">
      <c r="A59" t="str">
        <f t="shared" si="0"/>
        <v>ACIDO TRANEXAMICORECALCINEORALCOMPRIMIDO30650MG</v>
      </c>
      <c r="B59" t="str">
        <f>VLOOKUP(A59,'MAESTRO PRODUCTOS-FAR'!G:J,4,FALSE)</f>
        <v>HT-0006-01-003-0171-01</v>
      </c>
      <c r="C59" s="11" t="s">
        <v>58</v>
      </c>
      <c r="D59" s="12">
        <v>28995</v>
      </c>
      <c r="E59" s="11" t="s">
        <v>1456</v>
      </c>
      <c r="F59" s="11" t="s">
        <v>2583</v>
      </c>
      <c r="G59" s="11" t="s">
        <v>2832</v>
      </c>
      <c r="H59" s="11" t="s">
        <v>2919</v>
      </c>
      <c r="I59" s="11" t="s">
        <v>2933</v>
      </c>
      <c r="J59" s="11">
        <v>30</v>
      </c>
      <c r="K59" s="11" t="s">
        <v>3001</v>
      </c>
      <c r="L59">
        <v>74659</v>
      </c>
      <c r="M59" s="11" t="s">
        <v>2583</v>
      </c>
      <c r="P59" s="11" t="s">
        <v>3001</v>
      </c>
    </row>
    <row r="60" spans="1:16" x14ac:dyDescent="0.35">
      <c r="A60" t="str">
        <f t="shared" si="0"/>
        <v>ACIDO TRANEXAMICOGRUNENTHALORALCOMPRIMIDO20500MG</v>
      </c>
      <c r="B60" t="str">
        <f>VLOOKUP(A60,'MAESTRO PRODUCTOS-FAR'!G:J,4,FALSE)</f>
        <v>HT-0006-01-003-0116-01</v>
      </c>
      <c r="C60" s="11" t="s">
        <v>59</v>
      </c>
      <c r="D60" s="12">
        <v>67795</v>
      </c>
      <c r="E60" s="11" t="s">
        <v>1457</v>
      </c>
      <c r="F60" s="11" t="s">
        <v>2583</v>
      </c>
      <c r="G60" s="11" t="s">
        <v>2858</v>
      </c>
      <c r="H60" s="11" t="s">
        <v>2919</v>
      </c>
      <c r="I60" s="11" t="s">
        <v>2933</v>
      </c>
      <c r="J60" s="11">
        <v>20</v>
      </c>
      <c r="K60" s="11" t="s">
        <v>2984</v>
      </c>
      <c r="L60">
        <v>10124</v>
      </c>
      <c r="M60" s="11" t="s">
        <v>2583</v>
      </c>
      <c r="P60" s="11" t="s">
        <v>2984</v>
      </c>
    </row>
    <row r="61" spans="1:16" x14ac:dyDescent="0.35">
      <c r="A61" t="str">
        <f t="shared" si="0"/>
        <v>ACIDO VALPROICOANDROMACOORALCOMPRIMIDO30500MG</v>
      </c>
      <c r="B61" t="str">
        <f>VLOOKUP(A61,'MAESTRO PRODUCTOS-FAR'!G:J,4,FALSE)</f>
        <v>HT-0007-01-003-0161-01</v>
      </c>
      <c r="C61" s="11" t="s">
        <v>60</v>
      </c>
      <c r="D61" s="12">
        <v>7795</v>
      </c>
      <c r="E61" s="11" t="s">
        <v>1458</v>
      </c>
      <c r="F61" s="11" t="s">
        <v>2584</v>
      </c>
      <c r="G61" s="11" t="s">
        <v>2857</v>
      </c>
      <c r="H61" s="11" t="s">
        <v>2919</v>
      </c>
      <c r="I61" s="11" t="s">
        <v>2933</v>
      </c>
      <c r="J61" s="11">
        <v>30</v>
      </c>
      <c r="K61" s="11" t="s">
        <v>2984</v>
      </c>
      <c r="L61">
        <v>71789</v>
      </c>
      <c r="M61" s="11" t="s">
        <v>2584</v>
      </c>
      <c r="P61" s="11" t="s">
        <v>2984</v>
      </c>
    </row>
    <row r="62" spans="1:16" x14ac:dyDescent="0.35">
      <c r="A62" t="str">
        <f t="shared" si="0"/>
        <v>ACIDO VALPROICOANDROMACOORALCOMPRIMIDO30200MG</v>
      </c>
      <c r="B62" t="str">
        <f>VLOOKUP(A62,'MAESTRO PRODUCTOS-FAR'!G:J,4,FALSE)</f>
        <v>HT-0007-01-003-0161-02</v>
      </c>
      <c r="C62" s="11" t="s">
        <v>61</v>
      </c>
      <c r="D62" s="12">
        <v>6395</v>
      </c>
      <c r="E62" s="11" t="s">
        <v>1459</v>
      </c>
      <c r="F62" s="11" t="s">
        <v>2584</v>
      </c>
      <c r="G62" s="11" t="s">
        <v>2857</v>
      </c>
      <c r="H62" s="11" t="s">
        <v>2919</v>
      </c>
      <c r="I62" s="11" t="s">
        <v>2933</v>
      </c>
      <c r="J62" s="11">
        <v>30</v>
      </c>
      <c r="K62" s="11" t="s">
        <v>2978</v>
      </c>
      <c r="L62">
        <v>70210</v>
      </c>
      <c r="M62" s="11" t="s">
        <v>2584</v>
      </c>
      <c r="P62" s="11" t="s">
        <v>2978</v>
      </c>
    </row>
    <row r="63" spans="1:16" x14ac:dyDescent="0.35">
      <c r="A63" t="str">
        <f t="shared" si="0"/>
        <v>QUETIAPINALABORATORIO CHILEORALCOMPRIMIDO3025MG</v>
      </c>
      <c r="B63" t="str">
        <f>VLOOKUP(A63,'MAESTRO PRODUCTOS-FAR'!G:J,4,FALSE)</f>
        <v>HT-0141-01-003-0148-01</v>
      </c>
      <c r="C63" s="11" t="s">
        <v>62</v>
      </c>
      <c r="D63" s="12">
        <v>17995</v>
      </c>
      <c r="E63" s="11" t="s">
        <v>1460</v>
      </c>
      <c r="F63" s="11" t="s">
        <v>2585</v>
      </c>
      <c r="G63" s="11" t="s">
        <v>2838</v>
      </c>
      <c r="H63" s="11" t="s">
        <v>2919</v>
      </c>
      <c r="I63" s="11" t="s">
        <v>2933</v>
      </c>
      <c r="J63" s="11">
        <v>30</v>
      </c>
      <c r="K63" s="11" t="s">
        <v>3002</v>
      </c>
      <c r="L63">
        <v>47414</v>
      </c>
      <c r="M63" s="11" t="s">
        <v>2585</v>
      </c>
      <c r="P63" s="11" t="s">
        <v>3002</v>
      </c>
    </row>
    <row r="64" spans="1:16" x14ac:dyDescent="0.35">
      <c r="A64" t="str">
        <f t="shared" si="0"/>
        <v>QUETIAPINALABORATORIO CHILEORALCOMPRIMIDO30100MG</v>
      </c>
      <c r="B64" t="str">
        <f>VLOOKUP(A64,'MAESTRO PRODUCTOS-FAR'!G:J,4,FALSE)</f>
        <v>HT-0141-01-003-0148-02</v>
      </c>
      <c r="C64" s="11" t="s">
        <v>63</v>
      </c>
      <c r="D64" s="12">
        <v>23495</v>
      </c>
      <c r="E64" s="11" t="s">
        <v>1461</v>
      </c>
      <c r="F64" s="11" t="s">
        <v>2585</v>
      </c>
      <c r="G64" s="11" t="s">
        <v>2838</v>
      </c>
      <c r="H64" s="11" t="s">
        <v>2919</v>
      </c>
      <c r="I64" s="11" t="s">
        <v>2933</v>
      </c>
      <c r="J64" s="11">
        <v>30</v>
      </c>
      <c r="K64" s="11" t="s">
        <v>2977</v>
      </c>
      <c r="L64">
        <v>47415</v>
      </c>
      <c r="M64" s="11" t="s">
        <v>2585</v>
      </c>
      <c r="P64" s="11" t="s">
        <v>2977</v>
      </c>
    </row>
    <row r="65" spans="1:16" x14ac:dyDescent="0.35">
      <c r="A65" t="str">
        <f t="shared" si="0"/>
        <v>ACIDO VALPROICOABBOTTORALCOMPRIMIDO20250MG</v>
      </c>
      <c r="B65" t="str">
        <f>VLOOKUP(A65,'MAESTRO PRODUCTOS-FAR'!G:J,4,FALSE)</f>
        <v>HT-0007-01-003-0002-01</v>
      </c>
      <c r="C65" s="11" t="s">
        <v>64</v>
      </c>
      <c r="D65" s="12">
        <v>15995</v>
      </c>
      <c r="E65" s="11" t="s">
        <v>1462</v>
      </c>
      <c r="F65" s="11" t="s">
        <v>2584</v>
      </c>
      <c r="G65" s="11" t="s">
        <v>2854</v>
      </c>
      <c r="H65" s="11" t="s">
        <v>2919</v>
      </c>
      <c r="I65" s="11" t="s">
        <v>2933</v>
      </c>
      <c r="J65" s="11">
        <v>20</v>
      </c>
      <c r="K65" s="11" t="s">
        <v>3003</v>
      </c>
      <c r="L65">
        <v>5372</v>
      </c>
      <c r="M65" s="11" t="s">
        <v>2584</v>
      </c>
      <c r="P65" s="11" t="s">
        <v>3003</v>
      </c>
    </row>
    <row r="66" spans="1:16" x14ac:dyDescent="0.35">
      <c r="A66" t="str">
        <f t="shared" si="0"/>
        <v>ACIDO VALPROICOABBOTTORALCAPSULA25250MG</v>
      </c>
      <c r="B66" t="str">
        <f>VLOOKUP(A66,'MAESTRO PRODUCTOS-FAR'!G:J,4,FALSE)</f>
        <v>HT-0007-01-007-0002-01</v>
      </c>
      <c r="C66" s="11" t="s">
        <v>65</v>
      </c>
      <c r="D66" s="12">
        <v>14295</v>
      </c>
      <c r="E66" s="11" t="s">
        <v>1463</v>
      </c>
      <c r="F66" s="11" t="s">
        <v>2584</v>
      </c>
      <c r="G66" s="11" t="s">
        <v>2854</v>
      </c>
      <c r="H66" s="11" t="s">
        <v>2919</v>
      </c>
      <c r="I66" s="11" t="s">
        <v>2937</v>
      </c>
      <c r="J66" s="11">
        <v>25</v>
      </c>
      <c r="K66" s="11" t="s">
        <v>3003</v>
      </c>
      <c r="L66">
        <v>80631</v>
      </c>
      <c r="M66" s="11" t="s">
        <v>2584</v>
      </c>
      <c r="P66" s="11" t="s">
        <v>3003</v>
      </c>
    </row>
    <row r="67" spans="1:16" x14ac:dyDescent="0.35">
      <c r="A67" t="str">
        <f t="shared" ref="A67:A130" si="1">_xlfn.CONCAT(F67:K67)</f>
        <v>ACIDO VALPROICOFERRERORALCOMPRIMIDO30200MG</v>
      </c>
      <c r="B67" t="str">
        <f>VLOOKUP(A67,'MAESTRO PRODUCTOS-FAR'!G:J,4,FALSE)</f>
        <v>HT-0007-01-003-0101-01</v>
      </c>
      <c r="C67" s="11" t="s">
        <v>66</v>
      </c>
      <c r="D67" s="12">
        <v>13995</v>
      </c>
      <c r="E67" s="11" t="s">
        <v>1464</v>
      </c>
      <c r="F67" s="11" t="s">
        <v>2584</v>
      </c>
      <c r="G67" s="11" t="s">
        <v>2842</v>
      </c>
      <c r="H67" s="11" t="s">
        <v>2919</v>
      </c>
      <c r="I67" s="11" t="s">
        <v>2933</v>
      </c>
      <c r="J67" s="11">
        <v>30</v>
      </c>
      <c r="K67" s="11" t="s">
        <v>2978</v>
      </c>
      <c r="L67">
        <v>4382</v>
      </c>
      <c r="M67" s="11" t="s">
        <v>2584</v>
      </c>
      <c r="P67" s="11" t="s">
        <v>2978</v>
      </c>
    </row>
    <row r="68" spans="1:16" x14ac:dyDescent="0.35">
      <c r="A68" t="str">
        <f t="shared" si="1"/>
        <v>ACIDO VALPROICOABBOTTORALCOMPRIMIDO50500MG</v>
      </c>
      <c r="B68" t="str">
        <f>VLOOKUP(A68,'MAESTRO PRODUCTOS-FAR'!G:J,4,FALSE)</f>
        <v>HT-0007-01-003-0002-02</v>
      </c>
      <c r="C68" s="11" t="s">
        <v>67</v>
      </c>
      <c r="D68" s="12">
        <v>69195</v>
      </c>
      <c r="E68" s="11" t="s">
        <v>1465</v>
      </c>
      <c r="F68" s="11" t="s">
        <v>2584</v>
      </c>
      <c r="G68" s="11" t="s">
        <v>2854</v>
      </c>
      <c r="H68" s="11" t="s">
        <v>2919</v>
      </c>
      <c r="I68" s="11" t="s">
        <v>2933</v>
      </c>
      <c r="J68" s="11">
        <v>50</v>
      </c>
      <c r="K68" s="11" t="s">
        <v>2984</v>
      </c>
      <c r="L68">
        <v>24151</v>
      </c>
      <c r="M68" s="11" t="s">
        <v>2584</v>
      </c>
      <c r="P68" s="11" t="s">
        <v>2984</v>
      </c>
    </row>
    <row r="69" spans="1:16" x14ac:dyDescent="0.35">
      <c r="A69" t="str">
        <f t="shared" si="1"/>
        <v>ACIDO VALPROICOABBOTTORALCOMPRIMIDO50250MG</v>
      </c>
      <c r="B69" t="str">
        <f>VLOOKUP(A69,'MAESTRO PRODUCTOS-FAR'!G:J,4,FALSE)</f>
        <v>HT-0007-01-003-0002-03</v>
      </c>
      <c r="C69" s="11" t="s">
        <v>68</v>
      </c>
      <c r="D69" s="12">
        <v>45595</v>
      </c>
      <c r="E69" s="11" t="s">
        <v>1462</v>
      </c>
      <c r="F69" s="11" t="s">
        <v>2584</v>
      </c>
      <c r="G69" s="11" t="s">
        <v>2854</v>
      </c>
      <c r="H69" s="11" t="s">
        <v>2919</v>
      </c>
      <c r="I69" s="11" t="s">
        <v>2933</v>
      </c>
      <c r="J69" s="11">
        <v>50</v>
      </c>
      <c r="K69" s="11" t="s">
        <v>3003</v>
      </c>
      <c r="L69">
        <v>46543</v>
      </c>
      <c r="M69" s="11" t="s">
        <v>2584</v>
      </c>
      <c r="P69" s="11" t="s">
        <v>3003</v>
      </c>
    </row>
    <row r="70" spans="1:16" x14ac:dyDescent="0.35">
      <c r="A70" t="str">
        <f t="shared" si="1"/>
        <v>ACIDO VALPROICOFERRERORALJARABE1375MG/ML</v>
      </c>
      <c r="B70" t="str">
        <f>VLOOKUP(A70,'MAESTRO PRODUCTOS-FAR'!G:J,4,FALSE)</f>
        <v>HT-0007-01-002-0101-01</v>
      </c>
      <c r="C70" s="11" t="s">
        <v>69</v>
      </c>
      <c r="D70" s="12">
        <v>21995</v>
      </c>
      <c r="E70" s="11" t="s">
        <v>1466</v>
      </c>
      <c r="F70" s="11" t="s">
        <v>2584</v>
      </c>
      <c r="G70" s="11" t="s">
        <v>2842</v>
      </c>
      <c r="H70" s="11" t="s">
        <v>2919</v>
      </c>
      <c r="I70" s="11" t="s">
        <v>2932</v>
      </c>
      <c r="J70" s="11">
        <v>1</v>
      </c>
      <c r="K70" s="11" t="s">
        <v>3004</v>
      </c>
      <c r="L70">
        <v>2137</v>
      </c>
      <c r="M70" s="11" t="s">
        <v>2584</v>
      </c>
      <c r="P70" s="11" t="s">
        <v>3004</v>
      </c>
    </row>
    <row r="71" spans="1:16" x14ac:dyDescent="0.35">
      <c r="A71" t="str">
        <f t="shared" si="1"/>
        <v>ACIDO VALPROICOFERRERORALCOMPRIMIDO20400MG</v>
      </c>
      <c r="B71" t="str">
        <f>VLOOKUP(A71,'MAESTRO PRODUCTOS-FAR'!G:J,4,FALSE)</f>
        <v>HT-0007-01-003-0101-02</v>
      </c>
      <c r="C71" s="11" t="s">
        <v>70</v>
      </c>
      <c r="D71" s="12">
        <v>22395</v>
      </c>
      <c r="E71" s="11" t="s">
        <v>1467</v>
      </c>
      <c r="F71" s="11" t="s">
        <v>2584</v>
      </c>
      <c r="G71" s="11" t="s">
        <v>2842</v>
      </c>
      <c r="H71" s="11" t="s">
        <v>2919</v>
      </c>
      <c r="I71" s="11" t="s">
        <v>2933</v>
      </c>
      <c r="J71" s="11">
        <v>20</v>
      </c>
      <c r="K71" s="11" t="s">
        <v>2979</v>
      </c>
      <c r="L71">
        <v>6410</v>
      </c>
      <c r="M71" s="11" t="s">
        <v>2584</v>
      </c>
      <c r="P71" s="11" t="s">
        <v>2979</v>
      </c>
    </row>
    <row r="72" spans="1:16" x14ac:dyDescent="0.35">
      <c r="A72" t="str">
        <f t="shared" si="1"/>
        <v>ACIDO VALPROICOABBOTTORALCOMPRIMIDO50250MG</v>
      </c>
      <c r="B72" t="str">
        <f>VLOOKUP(A72,'MAESTRO PRODUCTOS-FAR'!G:J,4,FALSE)</f>
        <v>HT-0007-01-003-0002-03</v>
      </c>
      <c r="C72" s="11" t="s">
        <v>71</v>
      </c>
      <c r="D72" s="12">
        <v>44095</v>
      </c>
      <c r="E72" s="11" t="s">
        <v>1462</v>
      </c>
      <c r="F72" s="11" t="s">
        <v>2584</v>
      </c>
      <c r="G72" s="11" t="s">
        <v>2854</v>
      </c>
      <c r="H72" s="11" t="s">
        <v>2919</v>
      </c>
      <c r="I72" s="11" t="s">
        <v>2933</v>
      </c>
      <c r="J72" s="11">
        <v>50</v>
      </c>
      <c r="K72" s="11" t="s">
        <v>3003</v>
      </c>
      <c r="L72">
        <v>21336</v>
      </c>
      <c r="M72" s="11" t="s">
        <v>2584</v>
      </c>
      <c r="P72" s="11" t="s">
        <v>3003</v>
      </c>
    </row>
    <row r="73" spans="1:16" x14ac:dyDescent="0.35">
      <c r="A73" t="str">
        <f t="shared" si="1"/>
        <v>ACIDO VALPROICOABBOTTORALJARABE1250MG/5ML</v>
      </c>
      <c r="B73" t="str">
        <f>VLOOKUP(A73,'MAESTRO PRODUCTOS-FAR'!G:J,4,FALSE)</f>
        <v>HT-0007-01-002-0002-01</v>
      </c>
      <c r="C73" s="11" t="s">
        <v>72</v>
      </c>
      <c r="D73" s="12">
        <v>18395</v>
      </c>
      <c r="E73" s="11" t="s">
        <v>1468</v>
      </c>
      <c r="F73" s="11" t="s">
        <v>2584</v>
      </c>
      <c r="G73" s="11" t="s">
        <v>2854</v>
      </c>
      <c r="H73" s="11" t="s">
        <v>2919</v>
      </c>
      <c r="I73" s="11" t="s">
        <v>2932</v>
      </c>
      <c r="J73" s="11">
        <v>1</v>
      </c>
      <c r="K73" s="11" t="s">
        <v>3005</v>
      </c>
      <c r="M73" s="11" t="s">
        <v>2584</v>
      </c>
      <c r="P73" s="11" t="s">
        <v>3005</v>
      </c>
    </row>
    <row r="74" spans="1:16" x14ac:dyDescent="0.35">
      <c r="A74" t="str">
        <f t="shared" si="1"/>
        <v>ALOPURINOLMINTLABORALCOMPRIMIDO20100MG</v>
      </c>
      <c r="B74" t="str">
        <f>VLOOKUP(A74,'MAESTRO PRODUCTOS-FAR'!G:J,4,FALSE)</f>
        <v>HT-0008-01-003-0197-01</v>
      </c>
      <c r="C74" s="11" t="s">
        <v>73</v>
      </c>
      <c r="D74" s="12">
        <v>1595</v>
      </c>
      <c r="E74" s="11" t="s">
        <v>1469</v>
      </c>
      <c r="F74" s="11" t="s">
        <v>2586</v>
      </c>
      <c r="G74" s="11" t="s">
        <v>2834</v>
      </c>
      <c r="H74" s="11" t="s">
        <v>2919</v>
      </c>
      <c r="I74" s="11" t="s">
        <v>2933</v>
      </c>
      <c r="J74" s="11">
        <v>20</v>
      </c>
      <c r="K74" s="11" t="s">
        <v>2977</v>
      </c>
      <c r="L74">
        <v>1704</v>
      </c>
      <c r="M74" s="11" t="s">
        <v>2586</v>
      </c>
      <c r="P74" s="11" t="s">
        <v>2977</v>
      </c>
    </row>
    <row r="75" spans="1:16" x14ac:dyDescent="0.35">
      <c r="A75" t="str">
        <f t="shared" si="1"/>
        <v>ALOPURINOLMINTLABORALCOMPRIMIDO20300MG</v>
      </c>
      <c r="B75" t="str">
        <f>VLOOKUP(A75,'MAESTRO PRODUCTOS-FAR'!G:J,4,FALSE)</f>
        <v>HT-0008-01-003-0197-02</v>
      </c>
      <c r="C75" s="11" t="s">
        <v>74</v>
      </c>
      <c r="D75" s="12">
        <v>2495</v>
      </c>
      <c r="E75" s="11" t="s">
        <v>1470</v>
      </c>
      <c r="F75" s="11" t="s">
        <v>2586</v>
      </c>
      <c r="G75" s="11" t="s">
        <v>2834</v>
      </c>
      <c r="H75" s="11" t="s">
        <v>2919</v>
      </c>
      <c r="I75" s="11" t="s">
        <v>2933</v>
      </c>
      <c r="J75" s="11">
        <v>20</v>
      </c>
      <c r="K75" s="11" t="s">
        <v>3006</v>
      </c>
      <c r="L75">
        <v>1717</v>
      </c>
      <c r="M75" s="11" t="s">
        <v>2586</v>
      </c>
      <c r="P75" s="11" t="s">
        <v>3006</v>
      </c>
    </row>
    <row r="76" spans="1:16" x14ac:dyDescent="0.35">
      <c r="A76" t="str">
        <f t="shared" si="1"/>
        <v>ALPRAZOLAMSAVALORALCOMPRIMIDO300.5MG</v>
      </c>
      <c r="B76" t="str">
        <f>VLOOKUP(A76,'MAESTRO PRODUCTOS-FAR'!G:J,4,FALSE)</f>
        <v>HT-0009-01-003-0174-01</v>
      </c>
      <c r="C76" s="11" t="s">
        <v>75</v>
      </c>
      <c r="D76" s="12">
        <v>1295</v>
      </c>
      <c r="E76" s="11" t="s">
        <v>1471</v>
      </c>
      <c r="F76" s="11" t="s">
        <v>2587</v>
      </c>
      <c r="G76" s="11" t="s">
        <v>2837</v>
      </c>
      <c r="H76" s="11" t="s">
        <v>2919</v>
      </c>
      <c r="I76" s="11" t="s">
        <v>2933</v>
      </c>
      <c r="J76" s="11">
        <v>30</v>
      </c>
      <c r="K76" s="11" t="s">
        <v>3007</v>
      </c>
      <c r="L76">
        <v>3073</v>
      </c>
      <c r="M76" s="11" t="s">
        <v>2587</v>
      </c>
      <c r="P76" s="11" t="s">
        <v>3007</v>
      </c>
    </row>
    <row r="77" spans="1:16" x14ac:dyDescent="0.35">
      <c r="A77" t="str">
        <f t="shared" si="1"/>
        <v>ALPRAZOLAMSAVALORALCOMPRIMIDO300.5MG</v>
      </c>
      <c r="B77" t="str">
        <f>VLOOKUP(A77,'MAESTRO PRODUCTOS-FAR'!G:J,4,FALSE)</f>
        <v>HT-0009-01-003-0174-01</v>
      </c>
      <c r="C77" s="11" t="s">
        <v>76</v>
      </c>
      <c r="D77" s="12">
        <v>14995</v>
      </c>
      <c r="E77" s="11" t="s">
        <v>1472</v>
      </c>
      <c r="F77" s="11" t="s">
        <v>2587</v>
      </c>
      <c r="G77" s="11" t="s">
        <v>2837</v>
      </c>
      <c r="H77" s="11" t="s">
        <v>2919</v>
      </c>
      <c r="I77" s="11" t="s">
        <v>2933</v>
      </c>
      <c r="J77" s="11">
        <v>30</v>
      </c>
      <c r="K77" s="11" t="s">
        <v>3007</v>
      </c>
      <c r="L77">
        <v>9452</v>
      </c>
      <c r="M77" s="11" t="s">
        <v>2587</v>
      </c>
      <c r="P77" s="11" t="s">
        <v>3007</v>
      </c>
    </row>
    <row r="78" spans="1:16" x14ac:dyDescent="0.35">
      <c r="A78" t="str">
        <f t="shared" si="1"/>
        <v>ALPRAZOLAMSAVALORALCOMPRIMIDO301MG</v>
      </c>
      <c r="B78" t="str">
        <f>VLOOKUP(A78,'MAESTRO PRODUCTOS-FAR'!G:J,4,FALSE)</f>
        <v>HT-0009-01-003-0174-02</v>
      </c>
      <c r="C78" s="11" t="s">
        <v>77</v>
      </c>
      <c r="D78" s="12">
        <v>17245</v>
      </c>
      <c r="E78" s="11" t="s">
        <v>1473</v>
      </c>
      <c r="F78" s="11" t="s">
        <v>2587</v>
      </c>
      <c r="G78" s="11" t="s">
        <v>2837</v>
      </c>
      <c r="H78" s="11" t="s">
        <v>2919</v>
      </c>
      <c r="I78" s="11" t="s">
        <v>2933</v>
      </c>
      <c r="J78" s="11">
        <v>30</v>
      </c>
      <c r="K78" s="11" t="s">
        <v>2996</v>
      </c>
      <c r="L78">
        <v>9738</v>
      </c>
      <c r="M78" s="11" t="s">
        <v>2587</v>
      </c>
      <c r="P78" s="11" t="s">
        <v>2996</v>
      </c>
    </row>
    <row r="79" spans="1:16" x14ac:dyDescent="0.35">
      <c r="A79" t="str">
        <f t="shared" si="1"/>
        <v>AMBROXOLANDROMACOORALJARABE115MG/5ML</v>
      </c>
      <c r="B79" t="str">
        <f>VLOOKUP(A79,'MAESTRO PRODUCTOS-FAR'!G:J,4,FALSE)</f>
        <v>HT-0010-01-002-0161-01</v>
      </c>
      <c r="C79" s="11" t="s">
        <v>78</v>
      </c>
      <c r="D79" s="12">
        <v>1595</v>
      </c>
      <c r="E79" s="11" t="s">
        <v>1474</v>
      </c>
      <c r="F79" s="11" t="s">
        <v>2588</v>
      </c>
      <c r="G79" s="11" t="s">
        <v>2857</v>
      </c>
      <c r="H79" s="11" t="s">
        <v>2919</v>
      </c>
      <c r="I79" s="11" t="s">
        <v>2932</v>
      </c>
      <c r="J79" s="11">
        <v>1</v>
      </c>
      <c r="K79" s="11" t="s">
        <v>3008</v>
      </c>
      <c r="L79">
        <v>2029</v>
      </c>
      <c r="M79" s="11" t="s">
        <v>2588</v>
      </c>
      <c r="P79" s="11" t="s">
        <v>3008</v>
      </c>
    </row>
    <row r="80" spans="1:16" x14ac:dyDescent="0.35">
      <c r="A80" t="str">
        <f t="shared" si="1"/>
        <v>AMBROXOLANDROMACOORALJARABE130MG/5ML</v>
      </c>
      <c r="B80" t="str">
        <f>VLOOKUP(A80,'MAESTRO PRODUCTOS-FAR'!G:J,4,FALSE)</f>
        <v>HT-0010-01-002-0161-02</v>
      </c>
      <c r="C80" s="11" t="s">
        <v>79</v>
      </c>
      <c r="D80" s="12">
        <v>1795</v>
      </c>
      <c r="E80" s="11" t="s">
        <v>1475</v>
      </c>
      <c r="F80" s="11" t="s">
        <v>2588</v>
      </c>
      <c r="G80" s="11" t="s">
        <v>2857</v>
      </c>
      <c r="H80" s="11" t="s">
        <v>2919</v>
      </c>
      <c r="I80" s="11" t="s">
        <v>2932</v>
      </c>
      <c r="J80" s="11">
        <v>1</v>
      </c>
      <c r="K80" s="11" t="s">
        <v>3009</v>
      </c>
      <c r="L80">
        <v>1743</v>
      </c>
      <c r="M80" s="11" t="s">
        <v>2588</v>
      </c>
      <c r="P80" s="11" t="s">
        <v>3009</v>
      </c>
    </row>
    <row r="81" spans="1:16" x14ac:dyDescent="0.35">
      <c r="A81" t="str">
        <f t="shared" si="1"/>
        <v>AMBROXOLRECALCINEORALGOTAS17.5MG/1ML</v>
      </c>
      <c r="B81" t="str">
        <f>VLOOKUP(A81,'MAESTRO PRODUCTOS-FAR'!G:J,4,FALSE)</f>
        <v>HT-0010-01-008-0171-01</v>
      </c>
      <c r="C81" s="11" t="s">
        <v>80</v>
      </c>
      <c r="D81" s="12">
        <v>11995</v>
      </c>
      <c r="E81" s="11" t="s">
        <v>1476</v>
      </c>
      <c r="F81" s="11" t="s">
        <v>2588</v>
      </c>
      <c r="G81" s="11" t="s">
        <v>2832</v>
      </c>
      <c r="H81" s="11" t="s">
        <v>2919</v>
      </c>
      <c r="I81" s="11" t="s">
        <v>2938</v>
      </c>
      <c r="J81" s="11">
        <v>1</v>
      </c>
      <c r="K81" s="11" t="s">
        <v>7035</v>
      </c>
      <c r="L81">
        <v>4499</v>
      </c>
      <c r="M81" s="11" t="s">
        <v>2588</v>
      </c>
      <c r="P81" s="11" t="s">
        <v>3010</v>
      </c>
    </row>
    <row r="82" spans="1:16" x14ac:dyDescent="0.35">
      <c r="A82" t="str">
        <f t="shared" si="1"/>
        <v>AMBROXOLAbbottORALJARABE115MG/5ML</v>
      </c>
      <c r="B82" t="str">
        <f>VLOOKUP(A82,'MAESTRO PRODUCTOS-FAR'!G:J,4,FALSE)</f>
        <v>HT-0010-01-002-0002-01</v>
      </c>
      <c r="C82" s="11" t="s">
        <v>81</v>
      </c>
      <c r="D82" s="12">
        <v>8395</v>
      </c>
      <c r="E82" s="11" t="s">
        <v>1477</v>
      </c>
      <c r="F82" s="11" t="s">
        <v>2588</v>
      </c>
      <c r="G82" s="11" t="s">
        <v>2859</v>
      </c>
      <c r="H82" s="11" t="s">
        <v>2919</v>
      </c>
      <c r="I82" s="11" t="s">
        <v>2932</v>
      </c>
      <c r="J82" s="11">
        <v>1</v>
      </c>
      <c r="K82" s="11" t="s">
        <v>3008</v>
      </c>
      <c r="L82">
        <v>50485</v>
      </c>
      <c r="M82" s="11" t="s">
        <v>2588</v>
      </c>
      <c r="P82" s="11" t="s">
        <v>3008</v>
      </c>
    </row>
    <row r="83" spans="1:16" x14ac:dyDescent="0.35">
      <c r="A83" t="str">
        <f t="shared" si="1"/>
        <v>BROMHEXINASANOFIORALJARABE18MG/5ML</v>
      </c>
      <c r="B83" t="str">
        <f>VLOOKUP(A83,'MAESTRO PRODUCTOS-FAR'!G:J,4,FALSE)</f>
        <v>HT-0189-01-002-0246-01</v>
      </c>
      <c r="C83" s="11" t="s">
        <v>82</v>
      </c>
      <c r="D83" s="12">
        <v>3495</v>
      </c>
      <c r="E83" s="11" t="s">
        <v>1478</v>
      </c>
      <c r="F83" s="11" t="s">
        <v>2589</v>
      </c>
      <c r="G83" s="11" t="s">
        <v>2843</v>
      </c>
      <c r="H83" s="11" t="s">
        <v>2919</v>
      </c>
      <c r="I83" s="11" t="s">
        <v>2932</v>
      </c>
      <c r="J83" s="11">
        <v>1</v>
      </c>
      <c r="K83" s="11" t="s">
        <v>3011</v>
      </c>
      <c r="L83">
        <v>951</v>
      </c>
      <c r="M83" s="11" t="s">
        <v>2589</v>
      </c>
      <c r="P83" s="11" t="s">
        <v>3011</v>
      </c>
    </row>
    <row r="84" spans="1:16" x14ac:dyDescent="0.35">
      <c r="A84" t="str">
        <f t="shared" si="1"/>
        <v>AMBROXOLSAVALORALJARABE115MG/5ML</v>
      </c>
      <c r="B84" t="str">
        <f>VLOOKUP(A84,'MAESTRO PRODUCTOS-FAR'!G:J,4,FALSE)</f>
        <v>HT-0010-01-002-0174-01</v>
      </c>
      <c r="C84" s="11" t="s">
        <v>83</v>
      </c>
      <c r="D84" s="12">
        <v>7395</v>
      </c>
      <c r="E84" s="11" t="s">
        <v>1479</v>
      </c>
      <c r="F84" s="11" t="s">
        <v>2588</v>
      </c>
      <c r="G84" s="11" t="s">
        <v>2837</v>
      </c>
      <c r="H84" s="11" t="s">
        <v>2919</v>
      </c>
      <c r="I84" s="11" t="s">
        <v>2932</v>
      </c>
      <c r="J84" s="11">
        <v>1</v>
      </c>
      <c r="K84" s="11" t="s">
        <v>3008</v>
      </c>
      <c r="L84">
        <v>9166</v>
      </c>
      <c r="M84" s="11" t="s">
        <v>2588</v>
      </c>
      <c r="P84" s="11" t="s">
        <v>3008</v>
      </c>
    </row>
    <row r="85" spans="1:16" x14ac:dyDescent="0.35">
      <c r="A85" t="str">
        <f t="shared" si="1"/>
        <v>AMBROXOLSAVALORALJARABE130MG/5ML</v>
      </c>
      <c r="B85" t="str">
        <f>VLOOKUP(A85,'MAESTRO PRODUCTOS-FAR'!G:J,4,FALSE)</f>
        <v>HT-0010-01-002-0174-02</v>
      </c>
      <c r="C85" s="11" t="s">
        <v>84</v>
      </c>
      <c r="D85" s="12">
        <v>5195</v>
      </c>
      <c r="E85" s="11" t="s">
        <v>1480</v>
      </c>
      <c r="F85" s="11" t="s">
        <v>2588</v>
      </c>
      <c r="G85" s="11" t="s">
        <v>2837</v>
      </c>
      <c r="H85" s="11" t="s">
        <v>2919</v>
      </c>
      <c r="I85" s="11" t="s">
        <v>2932</v>
      </c>
      <c r="J85" s="11">
        <v>1</v>
      </c>
      <c r="K85" s="11" t="s">
        <v>3009</v>
      </c>
      <c r="L85">
        <v>9257</v>
      </c>
      <c r="M85" s="11" t="s">
        <v>2588</v>
      </c>
      <c r="P85" s="11" t="s">
        <v>3009</v>
      </c>
    </row>
    <row r="86" spans="1:16" x14ac:dyDescent="0.35">
      <c r="A86" t="str">
        <f t="shared" si="1"/>
        <v>AMITRIPTILINALABORATORIO CHILEORALCOMPRIMIDO10025MG</v>
      </c>
      <c r="B86" t="str">
        <f>VLOOKUP(A86,'MAESTRO PRODUCTOS-FAR'!G:J,4,FALSE)</f>
        <v>HT-0011-01-003-0148-01</v>
      </c>
      <c r="C86" s="11" t="s">
        <v>85</v>
      </c>
      <c r="D86" s="12">
        <v>2495</v>
      </c>
      <c r="E86" s="11" t="s">
        <v>1481</v>
      </c>
      <c r="F86" s="11" t="s">
        <v>2590</v>
      </c>
      <c r="G86" s="11" t="s">
        <v>2838</v>
      </c>
      <c r="H86" s="11" t="s">
        <v>2919</v>
      </c>
      <c r="I86" s="11" t="s">
        <v>2933</v>
      </c>
      <c r="J86" s="11">
        <v>100</v>
      </c>
      <c r="K86" s="11" t="s">
        <v>3002</v>
      </c>
      <c r="L86">
        <v>2952</v>
      </c>
      <c r="M86" s="11" t="s">
        <v>2590</v>
      </c>
      <c r="P86" s="11" t="s">
        <v>3002</v>
      </c>
    </row>
    <row r="87" spans="1:16" x14ac:dyDescent="0.35">
      <c r="A87" t="str">
        <f t="shared" si="1"/>
        <v>AMITRIPTILINALABORATORIO CHILEORALCOMPRIMIDO2425MG</v>
      </c>
      <c r="B87" t="str">
        <f>VLOOKUP(A87,'MAESTRO PRODUCTOS-FAR'!G:J,4,FALSE)</f>
        <v>HT-0011-01-003-0148-02</v>
      </c>
      <c r="C87" s="11" t="s">
        <v>86</v>
      </c>
      <c r="D87" s="12">
        <v>1295</v>
      </c>
      <c r="E87" s="11" t="s">
        <v>1481</v>
      </c>
      <c r="F87" s="11" t="s">
        <v>2590</v>
      </c>
      <c r="G87" s="11" t="s">
        <v>2838</v>
      </c>
      <c r="H87" s="11" t="s">
        <v>2919</v>
      </c>
      <c r="I87" s="11" t="s">
        <v>2933</v>
      </c>
      <c r="J87" s="11">
        <v>24</v>
      </c>
      <c r="K87" s="11" t="s">
        <v>3002</v>
      </c>
      <c r="L87">
        <v>9784</v>
      </c>
      <c r="M87" s="11" t="s">
        <v>2590</v>
      </c>
      <c r="P87" s="11" t="s">
        <v>3002</v>
      </c>
    </row>
    <row r="88" spans="1:16" x14ac:dyDescent="0.35">
      <c r="A88" t="str">
        <f t="shared" si="1"/>
        <v>AMITRIPTILINA-CLORDIAZEPOXIDOSAVALORALCOMPRIMIDO3012.5MG/5MG</v>
      </c>
      <c r="B88" t="str">
        <f>VLOOKUP(A88,'MAESTRO PRODUCTOS-FAR'!G:J,4,FALSE)</f>
        <v>HT-0190-01-003-0174-01</v>
      </c>
      <c r="C88" s="11" t="s">
        <v>87</v>
      </c>
      <c r="D88" s="12">
        <v>19895</v>
      </c>
      <c r="E88" s="11" t="s">
        <v>1482</v>
      </c>
      <c r="F88" s="11" t="s">
        <v>2591</v>
      </c>
      <c r="G88" s="11" t="s">
        <v>2837</v>
      </c>
      <c r="H88" s="11" t="s">
        <v>2919</v>
      </c>
      <c r="I88" s="11" t="s">
        <v>2933</v>
      </c>
      <c r="J88" s="11">
        <v>30</v>
      </c>
      <c r="K88" s="11" t="s">
        <v>3012</v>
      </c>
      <c r="L88">
        <v>9218</v>
      </c>
      <c r="M88" s="11" t="s">
        <v>2591</v>
      </c>
      <c r="P88" s="11" t="s">
        <v>3012</v>
      </c>
    </row>
    <row r="89" spans="1:16" x14ac:dyDescent="0.35">
      <c r="A89" t="str">
        <f t="shared" si="1"/>
        <v>AMLODIPINOASCENDORALCOMPRIMIDO3010MG</v>
      </c>
      <c r="B89" t="str">
        <f>VLOOKUP(A89,'MAESTRO PRODUCTOS-FAR'!G:J,4,FALSE)</f>
        <v>HT-0012-01-003-0016-01</v>
      </c>
      <c r="C89" s="11" t="s">
        <v>88</v>
      </c>
      <c r="D89" s="12">
        <v>2895</v>
      </c>
      <c r="E89" s="11" t="s">
        <v>1483</v>
      </c>
      <c r="F89" s="11" t="s">
        <v>2592</v>
      </c>
      <c r="G89" s="11" t="s">
        <v>2835</v>
      </c>
      <c r="H89" s="11" t="s">
        <v>2919</v>
      </c>
      <c r="I89" s="11" t="s">
        <v>2933</v>
      </c>
      <c r="J89" s="11">
        <v>30</v>
      </c>
      <c r="K89" s="11" t="s">
        <v>3013</v>
      </c>
      <c r="L89">
        <v>38418</v>
      </c>
      <c r="M89" s="11" t="s">
        <v>2592</v>
      </c>
      <c r="P89" s="11" t="s">
        <v>3013</v>
      </c>
    </row>
    <row r="90" spans="1:16" x14ac:dyDescent="0.35">
      <c r="A90" t="str">
        <f t="shared" si="1"/>
        <v>AMLODIPINOSEVENORALCOMPRIMIDO605MG</v>
      </c>
      <c r="B90" t="str">
        <f>VLOOKUP(A90,'MAESTRO PRODUCTOS-FAR'!G:J,4,FALSE)</f>
        <v>HT-0012-01-003-0250-01</v>
      </c>
      <c r="C90" s="11" t="s">
        <v>89</v>
      </c>
      <c r="D90" s="12">
        <v>5395</v>
      </c>
      <c r="E90" s="11" t="s">
        <v>1484</v>
      </c>
      <c r="F90" s="11" t="s">
        <v>2592</v>
      </c>
      <c r="G90" s="11" t="s">
        <v>2836</v>
      </c>
      <c r="H90" s="11" t="s">
        <v>2919</v>
      </c>
      <c r="I90" s="11" t="s">
        <v>2933</v>
      </c>
      <c r="J90" s="11">
        <v>60</v>
      </c>
      <c r="K90" s="11" t="s">
        <v>2998</v>
      </c>
      <c r="L90">
        <v>87736</v>
      </c>
      <c r="M90" s="11" t="s">
        <v>2592</v>
      </c>
      <c r="P90" s="11" t="s">
        <v>2998</v>
      </c>
    </row>
    <row r="91" spans="1:16" x14ac:dyDescent="0.35">
      <c r="A91" t="str">
        <f t="shared" si="1"/>
        <v>AMLODIPINOMDKORALCOMPRIMIDO305MG</v>
      </c>
      <c r="B91" t="str">
        <f>VLOOKUP(A91,'MAESTRO PRODUCTOS-FAR'!G:J,4,FALSE)</f>
        <v>HT-0012-01-003-0167-01</v>
      </c>
      <c r="C91" s="11" t="s">
        <v>90</v>
      </c>
      <c r="D91" s="12">
        <v>3695</v>
      </c>
      <c r="E91" s="11" t="s">
        <v>1485</v>
      </c>
      <c r="F91" s="11" t="s">
        <v>2592</v>
      </c>
      <c r="G91" s="11" t="s">
        <v>2860</v>
      </c>
      <c r="H91" s="11" t="s">
        <v>2919</v>
      </c>
      <c r="I91" s="11" t="s">
        <v>2933</v>
      </c>
      <c r="J91" s="11">
        <v>30</v>
      </c>
      <c r="K91" s="11" t="s">
        <v>2998</v>
      </c>
      <c r="L91">
        <v>38417</v>
      </c>
      <c r="M91" s="11" t="s">
        <v>2592</v>
      </c>
      <c r="P91" s="11" t="s">
        <v>2998</v>
      </c>
    </row>
    <row r="92" spans="1:16" x14ac:dyDescent="0.35">
      <c r="A92" t="str">
        <f t="shared" si="1"/>
        <v>AMLODIPINO-VALSARTANSAVALORALCOMPRIMIDO305MG/80MG</v>
      </c>
      <c r="B92" t="str">
        <f>VLOOKUP(A92,'MAESTRO PRODUCTOS-FAR'!G:J,4,FALSE)</f>
        <v>HT-0191-01-003-0174-01</v>
      </c>
      <c r="C92" s="11" t="s">
        <v>91</v>
      </c>
      <c r="D92" s="12">
        <v>25995</v>
      </c>
      <c r="E92" s="11" t="s">
        <v>1486</v>
      </c>
      <c r="F92" s="11" t="s">
        <v>2593</v>
      </c>
      <c r="G92" s="11" t="s">
        <v>2837</v>
      </c>
      <c r="H92" s="11" t="s">
        <v>2919</v>
      </c>
      <c r="I92" s="11" t="s">
        <v>2933</v>
      </c>
      <c r="J92" s="11">
        <v>30</v>
      </c>
      <c r="K92" s="11" t="s">
        <v>3014</v>
      </c>
      <c r="L92">
        <v>89921</v>
      </c>
      <c r="M92" s="11" t="s">
        <v>2593</v>
      </c>
      <c r="P92" s="11" t="s">
        <v>3014</v>
      </c>
    </row>
    <row r="93" spans="1:16" x14ac:dyDescent="0.35">
      <c r="A93" t="str">
        <f t="shared" si="1"/>
        <v>AMLODIPINO-OLMESARTANTECNOFARMAORALCOMPRIMIDO2810MG/40MG</v>
      </c>
      <c r="B93" t="str">
        <f>VLOOKUP(A93,'MAESTRO PRODUCTOS-FAR'!G:J,4,FALSE)</f>
        <v>HT-0192-01-003-0274-03</v>
      </c>
      <c r="C93" s="11" t="s">
        <v>92</v>
      </c>
      <c r="D93" s="12">
        <v>14995</v>
      </c>
      <c r="E93" s="11" t="s">
        <v>1487</v>
      </c>
      <c r="F93" s="11" t="s">
        <v>6457</v>
      </c>
      <c r="G93" s="11" t="s">
        <v>2861</v>
      </c>
      <c r="H93" s="11" t="s">
        <v>2919</v>
      </c>
      <c r="I93" s="11" t="s">
        <v>2933</v>
      </c>
      <c r="J93" s="11">
        <v>28</v>
      </c>
      <c r="K93" s="11" t="s">
        <v>6551</v>
      </c>
      <c r="L93">
        <v>89922</v>
      </c>
      <c r="M93" s="11" t="s">
        <v>2594</v>
      </c>
      <c r="P93" s="11" t="s">
        <v>3015</v>
      </c>
    </row>
    <row r="94" spans="1:16" x14ac:dyDescent="0.35">
      <c r="A94" t="str">
        <f t="shared" si="1"/>
        <v>AMLODIPINO-OLMESARTANTECNOFARMAORALCOMPRIMIDO285MG/40MG</v>
      </c>
      <c r="B94" t="str">
        <f>VLOOKUP(A94,'MAESTRO PRODUCTOS-FAR'!G:J,4,FALSE)</f>
        <v>HT-0192-01-003-0274-01</v>
      </c>
      <c r="C94" s="11" t="s">
        <v>93</v>
      </c>
      <c r="D94" s="12">
        <v>16295</v>
      </c>
      <c r="E94" s="11" t="s">
        <v>1488</v>
      </c>
      <c r="F94" s="11" t="s">
        <v>6457</v>
      </c>
      <c r="G94" s="11" t="s">
        <v>2861</v>
      </c>
      <c r="H94" s="11" t="s">
        <v>2919</v>
      </c>
      <c r="I94" s="11" t="s">
        <v>2933</v>
      </c>
      <c r="J94" s="11">
        <v>28</v>
      </c>
      <c r="K94" s="11" t="s">
        <v>6550</v>
      </c>
      <c r="L94">
        <v>89899</v>
      </c>
      <c r="M94" s="11" t="s">
        <v>2594</v>
      </c>
      <c r="P94" s="11" t="s">
        <v>3016</v>
      </c>
    </row>
    <row r="95" spans="1:16" x14ac:dyDescent="0.35">
      <c r="A95" t="str">
        <f t="shared" si="1"/>
        <v>AMLODIPINO-OLMESARTANTECNOFARMAORALCOMPRIMIDO285MG/20MG</v>
      </c>
      <c r="B95" t="str">
        <f>VLOOKUP(A95,'MAESTRO PRODUCTOS-FAR'!G:J,4,FALSE)</f>
        <v>HT-0192-01-003-0274-02</v>
      </c>
      <c r="C95" s="11" t="s">
        <v>94</v>
      </c>
      <c r="D95" s="12">
        <v>15995</v>
      </c>
      <c r="E95" s="11" t="s">
        <v>1489</v>
      </c>
      <c r="F95" s="11" t="s">
        <v>6457</v>
      </c>
      <c r="G95" s="11" t="s">
        <v>2861</v>
      </c>
      <c r="H95" s="11" t="s">
        <v>2919</v>
      </c>
      <c r="I95" s="11" t="s">
        <v>2933</v>
      </c>
      <c r="J95" s="11">
        <v>28</v>
      </c>
      <c r="K95" s="11" t="s">
        <v>6557</v>
      </c>
      <c r="L95">
        <v>86182</v>
      </c>
      <c r="M95" s="11" t="s">
        <v>2594</v>
      </c>
      <c r="P95" s="11" t="s">
        <v>3017</v>
      </c>
    </row>
    <row r="96" spans="1:16" x14ac:dyDescent="0.35">
      <c r="A96" t="str">
        <f t="shared" si="1"/>
        <v>AMLODIPINO-OLMESARTANASCENDORALCOMPRIMIDO3010MG/40MG</v>
      </c>
      <c r="B96" t="str">
        <f>VLOOKUP(A96,'MAESTRO PRODUCTOS-FAR'!G:J,4,FALSE)</f>
        <v>HT-0192-01-003-0016-02</v>
      </c>
      <c r="C96" s="11" t="s">
        <v>95</v>
      </c>
      <c r="D96" s="12">
        <v>14495</v>
      </c>
      <c r="E96" s="11" t="s">
        <v>1490</v>
      </c>
      <c r="F96" s="11" t="s">
        <v>6457</v>
      </c>
      <c r="G96" s="11" t="s">
        <v>2835</v>
      </c>
      <c r="H96" s="11" t="s">
        <v>2919</v>
      </c>
      <c r="I96" s="11" t="s">
        <v>2933</v>
      </c>
      <c r="J96" s="11">
        <v>30</v>
      </c>
      <c r="K96" s="11" t="s">
        <v>6551</v>
      </c>
      <c r="L96">
        <v>70233</v>
      </c>
      <c r="M96" s="11" t="s">
        <v>2594</v>
      </c>
      <c r="P96" s="11" t="s">
        <v>3015</v>
      </c>
    </row>
    <row r="97" spans="1:16" x14ac:dyDescent="0.35">
      <c r="A97" t="str">
        <f t="shared" si="1"/>
        <v>AMLODIPINO-OLMESARTANASCENDORALCOMPRIMIDO305MG/40MG</v>
      </c>
      <c r="B97" t="str">
        <f>VLOOKUP(A97,'MAESTRO PRODUCTOS-FAR'!G:J,4,FALSE)</f>
        <v>HT-0192-01-003-0016-01</v>
      </c>
      <c r="C97" s="11" t="s">
        <v>96</v>
      </c>
      <c r="D97" s="12">
        <v>15995</v>
      </c>
      <c r="E97" s="11" t="s">
        <v>1491</v>
      </c>
      <c r="F97" s="11" t="s">
        <v>6457</v>
      </c>
      <c r="G97" s="11" t="s">
        <v>2835</v>
      </c>
      <c r="H97" s="11" t="s">
        <v>2919</v>
      </c>
      <c r="I97" s="11" t="s">
        <v>2933</v>
      </c>
      <c r="J97" s="11">
        <v>30</v>
      </c>
      <c r="K97" s="11" t="s">
        <v>6550</v>
      </c>
      <c r="L97">
        <v>88626</v>
      </c>
      <c r="M97" s="11" t="s">
        <v>2594</v>
      </c>
      <c r="P97" s="11" t="s">
        <v>3016</v>
      </c>
    </row>
    <row r="98" spans="1:16" x14ac:dyDescent="0.35">
      <c r="A98" t="str">
        <f t="shared" si="1"/>
        <v>AMLODIPINO-PERINDOPRILSERVIERORALCOMPRIMIDO3010MG/10MG</v>
      </c>
      <c r="B98" t="str">
        <f>VLOOKUP(A98,'MAESTRO PRODUCTOS-FAR'!G:J,4,FALSE)</f>
        <v>HT-0193-01-003-0158-01</v>
      </c>
      <c r="C98" s="11" t="s">
        <v>97</v>
      </c>
      <c r="D98" s="12">
        <v>31695</v>
      </c>
      <c r="E98" s="11" t="s">
        <v>1492</v>
      </c>
      <c r="F98" s="11" t="s">
        <v>6459</v>
      </c>
      <c r="G98" s="11" t="s">
        <v>2862</v>
      </c>
      <c r="H98" s="11" t="s">
        <v>2919</v>
      </c>
      <c r="I98" s="11" t="s">
        <v>2933</v>
      </c>
      <c r="J98" s="11">
        <v>30</v>
      </c>
      <c r="K98" s="11" t="s">
        <v>3018</v>
      </c>
      <c r="L98">
        <v>88624</v>
      </c>
      <c r="M98" s="11" t="s">
        <v>2595</v>
      </c>
      <c r="P98" s="11" t="s">
        <v>3018</v>
      </c>
    </row>
    <row r="99" spans="1:16" x14ac:dyDescent="0.35">
      <c r="A99" t="str">
        <f t="shared" si="1"/>
        <v>AMLODIPINO-PERINDOPRILSERVIERORALCOMPRIMIDO305MG</v>
      </c>
      <c r="B99" t="str">
        <f>VLOOKUP(A99,'MAESTRO PRODUCTOS-FAR'!G:J,4,FALSE)</f>
        <v>HT-0193-01-003-0158-04</v>
      </c>
      <c r="C99" s="11" t="s">
        <v>98</v>
      </c>
      <c r="D99" s="12">
        <v>26295</v>
      </c>
      <c r="E99" s="11" t="s">
        <v>1493</v>
      </c>
      <c r="F99" s="11" t="s">
        <v>6459</v>
      </c>
      <c r="G99" s="11" t="s">
        <v>2862</v>
      </c>
      <c r="H99" s="11" t="s">
        <v>2919</v>
      </c>
      <c r="I99" s="11" t="s">
        <v>2933</v>
      </c>
      <c r="J99" s="11">
        <v>30</v>
      </c>
      <c r="K99" s="11" t="s">
        <v>2998</v>
      </c>
      <c r="L99">
        <v>88623</v>
      </c>
      <c r="M99" s="11" t="s">
        <v>2595</v>
      </c>
      <c r="P99" s="11" t="s">
        <v>3019</v>
      </c>
    </row>
    <row r="100" spans="1:16" x14ac:dyDescent="0.35">
      <c r="A100" t="str">
        <f t="shared" si="1"/>
        <v>AMLODIPINO-PERINDOPRILSERVIERORALCOMPRIMIDO305MG/10MG</v>
      </c>
      <c r="B100" t="str">
        <f>VLOOKUP(A100,'MAESTRO PRODUCTOS-FAR'!G:J,4,FALSE)</f>
        <v>HT-0193-01-003-0158-02</v>
      </c>
      <c r="C100" s="11" t="s">
        <v>99</v>
      </c>
      <c r="D100" s="12">
        <v>29995</v>
      </c>
      <c r="E100" s="11" t="s">
        <v>1494</v>
      </c>
      <c r="F100" s="11" t="s">
        <v>6459</v>
      </c>
      <c r="G100" s="11" t="s">
        <v>2862</v>
      </c>
      <c r="H100" s="11" t="s">
        <v>2919</v>
      </c>
      <c r="I100" s="11" t="s">
        <v>2933</v>
      </c>
      <c r="J100" s="11">
        <v>30</v>
      </c>
      <c r="K100" s="11" t="s">
        <v>3022</v>
      </c>
      <c r="L100">
        <v>88775</v>
      </c>
      <c r="M100" s="11" t="s">
        <v>2595</v>
      </c>
      <c r="P100" s="11" t="s">
        <v>3020</v>
      </c>
    </row>
    <row r="101" spans="1:16" x14ac:dyDescent="0.35">
      <c r="A101" t="str">
        <f t="shared" si="1"/>
        <v>AMLODIPINOSAVALORALCOMPRIMIDO3010MG</v>
      </c>
      <c r="B101" t="str">
        <f>VLOOKUP(A101,'MAESTRO PRODUCTOS-FAR'!G:J,4,FALSE)</f>
        <v>HT-0012-01-003-0174-01</v>
      </c>
      <c r="C101" s="11" t="s">
        <v>100</v>
      </c>
      <c r="D101" s="12">
        <v>13195</v>
      </c>
      <c r="E101" s="11" t="s">
        <v>1495</v>
      </c>
      <c r="F101" s="11" t="s">
        <v>2592</v>
      </c>
      <c r="G101" s="11" t="s">
        <v>2837</v>
      </c>
      <c r="H101" s="11" t="s">
        <v>2919</v>
      </c>
      <c r="I101" s="11" t="s">
        <v>2933</v>
      </c>
      <c r="J101" s="11">
        <v>30</v>
      </c>
      <c r="K101" s="11" t="s">
        <v>3013</v>
      </c>
      <c r="L101">
        <v>88776</v>
      </c>
      <c r="M101" s="11" t="s">
        <v>2592</v>
      </c>
      <c r="P101" s="11" t="s">
        <v>3013</v>
      </c>
    </row>
    <row r="102" spans="1:16" x14ac:dyDescent="0.35">
      <c r="A102" t="str">
        <f t="shared" si="1"/>
        <v>AMLODIPINO-BISOPROLOLSAVALORALCOMPRIMIDO355MG/5MG</v>
      </c>
      <c r="B102" t="str">
        <f>VLOOKUP(A102,'MAESTRO PRODUCTOS-FAR'!G:J,4,FALSE)</f>
        <v>HT-0194-01-003-0174-01</v>
      </c>
      <c r="C102" s="11" t="s">
        <v>101</v>
      </c>
      <c r="D102" s="12">
        <v>16995</v>
      </c>
      <c r="E102" s="11" t="s">
        <v>1496</v>
      </c>
      <c r="F102" s="11" t="s">
        <v>6458</v>
      </c>
      <c r="G102" s="11" t="s">
        <v>2837</v>
      </c>
      <c r="H102" s="11" t="s">
        <v>2919</v>
      </c>
      <c r="I102" s="11" t="s">
        <v>2933</v>
      </c>
      <c r="J102" s="11">
        <v>35</v>
      </c>
      <c r="K102" s="11" t="s">
        <v>3021</v>
      </c>
      <c r="L102">
        <v>82252</v>
      </c>
      <c r="M102" s="11" t="s">
        <v>2596</v>
      </c>
      <c r="P102" s="11" t="s">
        <v>3021</v>
      </c>
    </row>
    <row r="103" spans="1:16" x14ac:dyDescent="0.35">
      <c r="A103" t="str">
        <f t="shared" si="1"/>
        <v>AMLODIPINOSAVALORALCOMPRIMIDO305MG</v>
      </c>
      <c r="B103" t="str">
        <f>VLOOKUP(A103,'MAESTRO PRODUCTOS-FAR'!G:J,4,FALSE)</f>
        <v>HT-0012-01-003-0174-02</v>
      </c>
      <c r="C103" s="11" t="s">
        <v>102</v>
      </c>
      <c r="D103" s="12">
        <v>13995</v>
      </c>
      <c r="E103" s="11" t="s">
        <v>1497</v>
      </c>
      <c r="F103" s="11" t="s">
        <v>2592</v>
      </c>
      <c r="G103" s="11" t="s">
        <v>2837</v>
      </c>
      <c r="H103" s="11" t="s">
        <v>2919</v>
      </c>
      <c r="I103" s="11" t="s">
        <v>2933</v>
      </c>
      <c r="J103" s="11">
        <v>30</v>
      </c>
      <c r="K103" s="11" t="s">
        <v>2998</v>
      </c>
      <c r="L103">
        <v>81705</v>
      </c>
      <c r="M103" s="11" t="s">
        <v>2592</v>
      </c>
      <c r="P103" s="11" t="s">
        <v>2998</v>
      </c>
    </row>
    <row r="104" spans="1:16" x14ac:dyDescent="0.35">
      <c r="A104" t="str">
        <f t="shared" si="1"/>
        <v>AMLODIPINO-BISOPROLOLMERCKORALCOMPRIMIDO305MG/5MG</v>
      </c>
      <c r="B104" t="str">
        <f>VLOOKUP(A104,'MAESTRO PRODUCTOS-FAR'!G:J,4,FALSE)</f>
        <v>HT-0194-01-003-0195-01</v>
      </c>
      <c r="C104" s="11" t="s">
        <v>103</v>
      </c>
      <c r="D104" s="12">
        <v>32695</v>
      </c>
      <c r="E104" s="11" t="s">
        <v>1498</v>
      </c>
      <c r="F104" s="11" t="s">
        <v>6458</v>
      </c>
      <c r="G104" s="11" t="s">
        <v>2863</v>
      </c>
      <c r="H104" s="11" t="s">
        <v>2919</v>
      </c>
      <c r="I104" s="11" t="s">
        <v>2933</v>
      </c>
      <c r="J104" s="11">
        <v>30</v>
      </c>
      <c r="K104" s="11" t="s">
        <v>3021</v>
      </c>
      <c r="L104">
        <v>77264</v>
      </c>
      <c r="M104" s="11" t="s">
        <v>2596</v>
      </c>
      <c r="P104" s="11" t="s">
        <v>3021</v>
      </c>
    </row>
    <row r="105" spans="1:16" x14ac:dyDescent="0.35">
      <c r="A105" t="str">
        <f t="shared" si="1"/>
        <v>AMLODIPINO-BISOPROLOLMERCKORALCOMPRIMIDO3010MG/5MG</v>
      </c>
      <c r="B105" t="str">
        <f>VLOOKUP(A105,'MAESTRO PRODUCTOS-FAR'!G:J,4,FALSE)</f>
        <v>HT-0194-01-003-0195-02</v>
      </c>
      <c r="C105" s="11" t="s">
        <v>104</v>
      </c>
      <c r="D105" s="12">
        <v>31095</v>
      </c>
      <c r="E105" s="11" t="s">
        <v>1499</v>
      </c>
      <c r="F105" s="11" t="s">
        <v>6458</v>
      </c>
      <c r="G105" s="11" t="s">
        <v>2863</v>
      </c>
      <c r="H105" s="11" t="s">
        <v>2919</v>
      </c>
      <c r="I105" s="11" t="s">
        <v>2933</v>
      </c>
      <c r="J105" s="11">
        <v>30</v>
      </c>
      <c r="K105" s="11" t="s">
        <v>3020</v>
      </c>
      <c r="L105">
        <v>77265</v>
      </c>
      <c r="M105" s="11" t="s">
        <v>2596</v>
      </c>
      <c r="P105" s="11" t="s">
        <v>3022</v>
      </c>
    </row>
    <row r="106" spans="1:16" x14ac:dyDescent="0.35">
      <c r="A106" t="str">
        <f t="shared" si="1"/>
        <v>AMLODIPINO-VALSARTANNOVARTISORALCOMPRIMIDO285MG/80MG</v>
      </c>
      <c r="B106" t="str">
        <f>VLOOKUP(A106,'MAESTRO PRODUCTOS-FAR'!G:J,4,FALSE)</f>
        <v>HT-0191-01-003-0204-01</v>
      </c>
      <c r="C106" s="11" t="s">
        <v>105</v>
      </c>
      <c r="D106" s="12">
        <v>40595</v>
      </c>
      <c r="E106" s="11" t="s">
        <v>1500</v>
      </c>
      <c r="F106" s="11" t="s">
        <v>2593</v>
      </c>
      <c r="G106" s="11" t="s">
        <v>2844</v>
      </c>
      <c r="H106" s="11" t="s">
        <v>2919</v>
      </c>
      <c r="I106" s="11" t="s">
        <v>2933</v>
      </c>
      <c r="J106" s="11">
        <v>28</v>
      </c>
      <c r="K106" s="11" t="s">
        <v>3014</v>
      </c>
      <c r="L106">
        <v>82252</v>
      </c>
      <c r="M106" s="11" t="s">
        <v>2593</v>
      </c>
      <c r="P106" s="11" t="s">
        <v>3014</v>
      </c>
    </row>
    <row r="107" spans="1:16" x14ac:dyDescent="0.35">
      <c r="A107" t="str">
        <f t="shared" si="1"/>
        <v>AMLODIPINO-IRBESARTANSANOFIORALCOMPRIMIDO285MG/300MG</v>
      </c>
      <c r="B107" t="str">
        <f>VLOOKUP(A107,'MAESTRO PRODUCTOS-FAR'!G:J,4,FALSE)</f>
        <v>HT-0195-01-003-0246-02</v>
      </c>
      <c r="C107" s="11" t="s">
        <v>106</v>
      </c>
      <c r="D107" s="12">
        <v>31595</v>
      </c>
      <c r="E107" s="11" t="s">
        <v>1501</v>
      </c>
      <c r="F107" s="11" t="s">
        <v>6462</v>
      </c>
      <c r="G107" s="11" t="s">
        <v>2843</v>
      </c>
      <c r="H107" s="11" t="s">
        <v>2919</v>
      </c>
      <c r="I107" s="11" t="s">
        <v>2933</v>
      </c>
      <c r="J107" s="11">
        <v>28</v>
      </c>
      <c r="K107" s="11" t="s">
        <v>6556</v>
      </c>
      <c r="L107">
        <v>79212</v>
      </c>
      <c r="M107" s="11" t="s">
        <v>2597</v>
      </c>
      <c r="P107" s="11" t="s">
        <v>3023</v>
      </c>
    </row>
    <row r="108" spans="1:16" x14ac:dyDescent="0.35">
      <c r="A108" t="str">
        <f t="shared" si="1"/>
        <v>AMLODIPINO-VALSARTANNOVARTISORALCOMPRIMIDO285MG/160MG</v>
      </c>
      <c r="B108" t="str">
        <f>VLOOKUP(A108,'MAESTRO PRODUCTOS-FAR'!G:J,4,FALSE)</f>
        <v>HT-0191-01-003-0204-02</v>
      </c>
      <c r="C108" s="11" t="s">
        <v>107</v>
      </c>
      <c r="D108" s="12">
        <v>44295</v>
      </c>
      <c r="E108" s="11" t="s">
        <v>1502</v>
      </c>
      <c r="F108" s="11" t="s">
        <v>2593</v>
      </c>
      <c r="G108" s="11" t="s">
        <v>2844</v>
      </c>
      <c r="H108" s="11" t="s">
        <v>2919</v>
      </c>
      <c r="I108" s="11" t="s">
        <v>2933</v>
      </c>
      <c r="J108" s="11">
        <v>28</v>
      </c>
      <c r="K108" s="11" t="s">
        <v>3024</v>
      </c>
      <c r="L108">
        <v>77264</v>
      </c>
      <c r="M108" s="11" t="s">
        <v>2593</v>
      </c>
      <c r="P108" s="11" t="s">
        <v>3024</v>
      </c>
    </row>
    <row r="109" spans="1:16" x14ac:dyDescent="0.35">
      <c r="A109" t="str">
        <f t="shared" si="1"/>
        <v>AMLODIPINOPFIZERORALCOMPRIMIDO305MG</v>
      </c>
      <c r="B109" t="str">
        <f>VLOOKUP(A109,'MAESTRO PRODUCTOS-FAR'!G:J,4,FALSE)</f>
        <v>HT-0012-01-003-0212-01</v>
      </c>
      <c r="C109" s="11" t="s">
        <v>108</v>
      </c>
      <c r="D109" s="12">
        <v>36495</v>
      </c>
      <c r="E109" s="11" t="s">
        <v>1503</v>
      </c>
      <c r="F109" s="11" t="s">
        <v>2592</v>
      </c>
      <c r="G109" s="11" t="s">
        <v>2864</v>
      </c>
      <c r="H109" s="11" t="s">
        <v>2919</v>
      </c>
      <c r="I109" s="11" t="s">
        <v>2933</v>
      </c>
      <c r="J109" s="11">
        <v>30</v>
      </c>
      <c r="K109" s="11" t="s">
        <v>2998</v>
      </c>
      <c r="L109">
        <v>77265</v>
      </c>
      <c r="M109" s="11" t="s">
        <v>2592</v>
      </c>
      <c r="P109" s="11" t="s">
        <v>2998</v>
      </c>
    </row>
    <row r="110" spans="1:16" x14ac:dyDescent="0.35">
      <c r="A110" t="str">
        <f t="shared" si="1"/>
        <v>AMLODIPINO-OLMESARTANITF-LABOMEDORALCOMPRIMIDO3010MG/40MG</v>
      </c>
      <c r="B110" t="str">
        <f>VLOOKUP(A110,'MAESTRO PRODUCTOS-FAR'!G:J,4,FALSE)</f>
        <v>HT-0192-01-003-0139-02</v>
      </c>
      <c r="C110" s="11" t="s">
        <v>109</v>
      </c>
      <c r="D110" s="12">
        <v>16095</v>
      </c>
      <c r="E110" s="11" t="s">
        <v>1504</v>
      </c>
      <c r="F110" s="11" t="s">
        <v>6457</v>
      </c>
      <c r="G110" s="11" t="s">
        <v>2853</v>
      </c>
      <c r="H110" s="11" t="s">
        <v>2919</v>
      </c>
      <c r="I110" s="11" t="s">
        <v>2933</v>
      </c>
      <c r="J110" s="11">
        <v>30</v>
      </c>
      <c r="K110" s="11" t="s">
        <v>6551</v>
      </c>
      <c r="L110">
        <v>50683</v>
      </c>
      <c r="M110" s="11" t="s">
        <v>2594</v>
      </c>
      <c r="P110" s="11" t="s">
        <v>3015</v>
      </c>
    </row>
    <row r="111" spans="1:16" x14ac:dyDescent="0.35">
      <c r="A111" t="str">
        <f t="shared" si="1"/>
        <v>AMLODIPINO-TELMISARTANBOEHRINGER INGELHEIMORALCOMPRIMIDO285MG/80MG</v>
      </c>
      <c r="B111" t="str">
        <f>VLOOKUP(A111,'MAESTRO PRODUCTOS-FAR'!G:J,4,FALSE)</f>
        <v>HT-0196-01-003-0035-01</v>
      </c>
      <c r="C111" s="11" t="s">
        <v>110</v>
      </c>
      <c r="D111" s="12">
        <v>41195</v>
      </c>
      <c r="E111" s="11" t="s">
        <v>1505</v>
      </c>
      <c r="F111" s="11" t="s">
        <v>2598</v>
      </c>
      <c r="G111" s="11" t="s">
        <v>2865</v>
      </c>
      <c r="H111" s="11" t="s">
        <v>2919</v>
      </c>
      <c r="I111" s="11" t="s">
        <v>2933</v>
      </c>
      <c r="J111" s="11">
        <v>28</v>
      </c>
      <c r="K111" s="11" t="s">
        <v>3014</v>
      </c>
      <c r="L111">
        <v>75686</v>
      </c>
      <c r="M111" s="11" t="s">
        <v>2598</v>
      </c>
      <c r="P111" s="11" t="s">
        <v>3014</v>
      </c>
    </row>
    <row r="112" spans="1:16" x14ac:dyDescent="0.35">
      <c r="A112" t="str">
        <f t="shared" si="1"/>
        <v>AMLODIPINO-VALSARTANNOVARTISORALCOMPRIMIDO2810MG/160MG</v>
      </c>
      <c r="B112" t="str">
        <f>VLOOKUP(A112,'MAESTRO PRODUCTOS-FAR'!G:J,4,FALSE)</f>
        <v>HT-0191-01-003-0204-03</v>
      </c>
      <c r="C112" s="11" t="s">
        <v>111</v>
      </c>
      <c r="D112" s="12">
        <v>41195</v>
      </c>
      <c r="E112" s="11" t="s">
        <v>1506</v>
      </c>
      <c r="F112" s="11" t="s">
        <v>2593</v>
      </c>
      <c r="G112" s="11" t="s">
        <v>2844</v>
      </c>
      <c r="H112" s="11" t="s">
        <v>2919</v>
      </c>
      <c r="I112" s="11" t="s">
        <v>2933</v>
      </c>
      <c r="J112" s="11">
        <v>28</v>
      </c>
      <c r="K112" s="11" t="s">
        <v>3025</v>
      </c>
      <c r="L112">
        <v>50688</v>
      </c>
      <c r="M112" s="11" t="s">
        <v>2593</v>
      </c>
      <c r="P112" s="11" t="s">
        <v>3025</v>
      </c>
    </row>
    <row r="113" spans="1:16" x14ac:dyDescent="0.35">
      <c r="A113" t="str">
        <f t="shared" si="1"/>
        <v>AMLODIPINO-VALSARTANLABORATORIO CHILEORALCOMPRIMIDO3010MG/160MG</v>
      </c>
      <c r="B113" t="str">
        <f>VLOOKUP(A113,'MAESTRO PRODUCTOS-FAR'!G:J,4,FALSE)</f>
        <v>HT-0191-01-003-0148-01</v>
      </c>
      <c r="C113" s="11" t="s">
        <v>112</v>
      </c>
      <c r="D113" s="12">
        <v>28595</v>
      </c>
      <c r="E113" s="11" t="s">
        <v>1507</v>
      </c>
      <c r="F113" s="11" t="s">
        <v>2593</v>
      </c>
      <c r="G113" s="11" t="s">
        <v>2838</v>
      </c>
      <c r="H113" s="11" t="s">
        <v>2919</v>
      </c>
      <c r="I113" s="11" t="s">
        <v>2933</v>
      </c>
      <c r="J113" s="11">
        <v>30</v>
      </c>
      <c r="K113" s="11" t="s">
        <v>3025</v>
      </c>
      <c r="L113">
        <v>13344</v>
      </c>
      <c r="M113" s="11" t="s">
        <v>2593</v>
      </c>
      <c r="P113" s="11" t="s">
        <v>3025</v>
      </c>
    </row>
    <row r="114" spans="1:16" x14ac:dyDescent="0.35">
      <c r="A114" t="str">
        <f t="shared" si="1"/>
        <v>AMLODIPINO-VALSARTANLABORATORIO CHILEORALCOMPRIMIDO305MG/160MG</v>
      </c>
      <c r="B114" t="str">
        <f>VLOOKUP(A114,'MAESTRO PRODUCTOS-FAR'!G:J,4,FALSE)</f>
        <v>HT-0191-01-003-0148-02</v>
      </c>
      <c r="C114" s="11" t="s">
        <v>113</v>
      </c>
      <c r="D114" s="12">
        <v>28395</v>
      </c>
      <c r="E114" s="11" t="s">
        <v>1508</v>
      </c>
      <c r="F114" s="11" t="s">
        <v>2593</v>
      </c>
      <c r="G114" s="11" t="s">
        <v>2838</v>
      </c>
      <c r="H114" s="11" t="s">
        <v>2919</v>
      </c>
      <c r="I114" s="11" t="s">
        <v>2933</v>
      </c>
      <c r="J114" s="11">
        <v>30</v>
      </c>
      <c r="K114" s="11" t="s">
        <v>3024</v>
      </c>
      <c r="L114">
        <v>77255</v>
      </c>
      <c r="M114" s="11" t="s">
        <v>2593</v>
      </c>
      <c r="P114" s="11" t="s">
        <v>3024</v>
      </c>
    </row>
    <row r="115" spans="1:16" x14ac:dyDescent="0.35">
      <c r="A115" t="str">
        <f t="shared" si="1"/>
        <v>AMLODIPINO-OLMESARTANITF-LABOMEDORALCOMPRIMIDO305MG/40MG</v>
      </c>
      <c r="B115" t="str">
        <f>VLOOKUP(A115,'MAESTRO PRODUCTOS-FAR'!G:J,4,FALSE)</f>
        <v>HT-0192-01-003-0139-01</v>
      </c>
      <c r="C115" s="11" t="s">
        <v>114</v>
      </c>
      <c r="D115" s="12">
        <v>18295</v>
      </c>
      <c r="E115" s="11" t="s">
        <v>1509</v>
      </c>
      <c r="F115" s="11" t="s">
        <v>6457</v>
      </c>
      <c r="G115" s="11" t="s">
        <v>2853</v>
      </c>
      <c r="H115" s="11" t="s">
        <v>2919</v>
      </c>
      <c r="I115" s="11" t="s">
        <v>2933</v>
      </c>
      <c r="J115" s="11">
        <v>30</v>
      </c>
      <c r="K115" s="11" t="s">
        <v>6550</v>
      </c>
      <c r="L115">
        <v>70512</v>
      </c>
      <c r="M115" s="11" t="s">
        <v>2594</v>
      </c>
      <c r="P115" s="11" t="s">
        <v>3016</v>
      </c>
    </row>
    <row r="116" spans="1:16" x14ac:dyDescent="0.35">
      <c r="A116" t="str">
        <f t="shared" si="1"/>
        <v>AMLODIPINO-HIDROCLOROTIAZIDA-VALSARTANSAVALORALCOMPRIMIDO305MG/12.5MG/160MG</v>
      </c>
      <c r="B116" t="str">
        <f>VLOOKUP(A116,'MAESTRO PRODUCTOS-FAR'!G:J,4,FALSE)</f>
        <v>HT-0197-01-003-0174-02</v>
      </c>
      <c r="C116" s="11" t="s">
        <v>115</v>
      </c>
      <c r="D116" s="12">
        <v>29495</v>
      </c>
      <c r="E116" s="11" t="s">
        <v>1510</v>
      </c>
      <c r="F116" s="11" t="s">
        <v>6460</v>
      </c>
      <c r="G116" s="11" t="s">
        <v>2837</v>
      </c>
      <c r="H116" s="11" t="s">
        <v>2919</v>
      </c>
      <c r="I116" s="11" t="s">
        <v>2933</v>
      </c>
      <c r="J116" s="11">
        <v>30</v>
      </c>
      <c r="K116" s="11" t="s">
        <v>6552</v>
      </c>
      <c r="L116">
        <v>86181</v>
      </c>
      <c r="M116" s="11" t="s">
        <v>2599</v>
      </c>
      <c r="P116" s="11" t="s">
        <v>3026</v>
      </c>
    </row>
    <row r="117" spans="1:16" x14ac:dyDescent="0.35">
      <c r="A117" t="str">
        <f t="shared" si="1"/>
        <v>AMLODIPINOPFIZERORALCOMPRIMIDO605MG</v>
      </c>
      <c r="B117" t="str">
        <f>VLOOKUP(A117,'MAESTRO PRODUCTOS-FAR'!G:J,4,FALSE)</f>
        <v>HT-0012-01-003-0212-02</v>
      </c>
      <c r="C117" s="11" t="s">
        <v>116</v>
      </c>
      <c r="D117" s="12">
        <v>68995</v>
      </c>
      <c r="E117" s="11" t="s">
        <v>1503</v>
      </c>
      <c r="F117" s="11" t="s">
        <v>2592</v>
      </c>
      <c r="G117" s="11" t="s">
        <v>2864</v>
      </c>
      <c r="H117" s="11" t="s">
        <v>2919</v>
      </c>
      <c r="I117" s="11" t="s">
        <v>2933</v>
      </c>
      <c r="J117" s="11">
        <v>60</v>
      </c>
      <c r="K117" s="11" t="s">
        <v>2998</v>
      </c>
      <c r="L117">
        <v>72196</v>
      </c>
      <c r="M117" s="11" t="s">
        <v>2592</v>
      </c>
      <c r="P117" s="11" t="s">
        <v>2998</v>
      </c>
    </row>
    <row r="118" spans="1:16" x14ac:dyDescent="0.35">
      <c r="A118" t="str">
        <f t="shared" si="1"/>
        <v>AMLODIPINO-TELMISARTANBOEHRINGER INGELHEIMORALCOMPRIMIDO2810MG/80MG</v>
      </c>
      <c r="B118" t="str">
        <f>VLOOKUP(A118,'MAESTRO PRODUCTOS-FAR'!G:J,4,FALSE)</f>
        <v>HT-0196-01-003-0035-02</v>
      </c>
      <c r="C118" s="11" t="s">
        <v>117</v>
      </c>
      <c r="D118" s="12">
        <v>38695</v>
      </c>
      <c r="E118" s="11" t="s">
        <v>1511</v>
      </c>
      <c r="F118" s="11" t="s">
        <v>2598</v>
      </c>
      <c r="G118" s="11" t="s">
        <v>2865</v>
      </c>
      <c r="H118" s="11" t="s">
        <v>2919</v>
      </c>
      <c r="I118" s="11" t="s">
        <v>2933</v>
      </c>
      <c r="J118" s="11">
        <v>28</v>
      </c>
      <c r="K118" s="11" t="s">
        <v>3027</v>
      </c>
      <c r="L118">
        <v>72197</v>
      </c>
      <c r="M118" s="11" t="s">
        <v>2598</v>
      </c>
      <c r="P118" s="11" t="s">
        <v>3027</v>
      </c>
    </row>
    <row r="119" spans="1:16" x14ac:dyDescent="0.35">
      <c r="A119" t="str">
        <f t="shared" si="1"/>
        <v>AMLODIPINO-HIDROCLOROTIAZIDA-VALSARTANNOVARTISORALCOMPRIMIDO2810MG/25MG/320MG</v>
      </c>
      <c r="B119" t="str">
        <f>VLOOKUP(A119,'MAESTRO PRODUCTOS-FAR'!G:J,4,FALSE)</f>
        <v>HT-0197-01-003-0204-02</v>
      </c>
      <c r="C119" s="11" t="s">
        <v>118</v>
      </c>
      <c r="D119" s="12">
        <v>41195</v>
      </c>
      <c r="E119" s="11" t="s">
        <v>1512</v>
      </c>
      <c r="F119" s="11" t="s">
        <v>6460</v>
      </c>
      <c r="G119" s="11" t="s">
        <v>2844</v>
      </c>
      <c r="H119" s="11" t="s">
        <v>2919</v>
      </c>
      <c r="I119" s="11" t="s">
        <v>2933</v>
      </c>
      <c r="J119" s="11">
        <v>28</v>
      </c>
      <c r="K119" s="11" t="s">
        <v>6553</v>
      </c>
      <c r="L119">
        <v>66627</v>
      </c>
      <c r="M119" s="11" t="s">
        <v>2600</v>
      </c>
      <c r="P119" s="11" t="s">
        <v>3028</v>
      </c>
    </row>
    <row r="120" spans="1:16" x14ac:dyDescent="0.35">
      <c r="A120" t="str">
        <f t="shared" si="1"/>
        <v>AMLODIPINO-VALSARTANNOVARTISORALCOMPRIMIDO565MG/160MG</v>
      </c>
      <c r="B120" t="str">
        <f>VLOOKUP(A120,'MAESTRO PRODUCTOS-FAR'!G:J,4,FALSE)</f>
        <v>HT-0191-01-003-0204-04</v>
      </c>
      <c r="C120" s="11" t="s">
        <v>119</v>
      </c>
      <c r="D120" s="12">
        <v>75295</v>
      </c>
      <c r="E120" s="11" t="s">
        <v>1502</v>
      </c>
      <c r="F120" s="11" t="s">
        <v>2593</v>
      </c>
      <c r="G120" s="11" t="s">
        <v>2844</v>
      </c>
      <c r="H120" s="11" t="s">
        <v>2919</v>
      </c>
      <c r="I120" s="11" t="s">
        <v>2933</v>
      </c>
      <c r="J120" s="11">
        <v>56</v>
      </c>
      <c r="K120" s="11" t="s">
        <v>3024</v>
      </c>
      <c r="L120">
        <v>86181</v>
      </c>
      <c r="M120" s="11" t="s">
        <v>2593</v>
      </c>
      <c r="P120" s="11" t="s">
        <v>3024</v>
      </c>
    </row>
    <row r="121" spans="1:16" x14ac:dyDescent="0.35">
      <c r="A121" t="str">
        <f t="shared" si="1"/>
        <v>AMLODIPINOSAVALORALCOMPRIMIDO30160MG/5MG</v>
      </c>
      <c r="B121" t="str">
        <f>VLOOKUP(A121,'MAESTRO PRODUCTOS-FAR'!G:J,4,FALSE)</f>
        <v>HT-0012-01-003-0174-03</v>
      </c>
      <c r="C121" s="11" t="s">
        <v>120</v>
      </c>
      <c r="D121" s="12">
        <v>27895</v>
      </c>
      <c r="E121" s="11" t="s">
        <v>1513</v>
      </c>
      <c r="F121" s="11" t="s">
        <v>2592</v>
      </c>
      <c r="G121" s="11" t="s">
        <v>2837</v>
      </c>
      <c r="H121" s="11" t="s">
        <v>2919</v>
      </c>
      <c r="I121" s="11" t="s">
        <v>2933</v>
      </c>
      <c r="J121" s="11">
        <v>30</v>
      </c>
      <c r="K121" s="11" t="s">
        <v>3029</v>
      </c>
      <c r="L121">
        <v>23377</v>
      </c>
      <c r="M121" s="11" t="s">
        <v>2592</v>
      </c>
      <c r="P121" s="11" t="s">
        <v>3029</v>
      </c>
    </row>
    <row r="122" spans="1:16" x14ac:dyDescent="0.35">
      <c r="A122" t="str">
        <f t="shared" si="1"/>
        <v>AMLODIPINO-VALSARTANNOVARTISORALCOMPRIMIDO285MG/320MG</v>
      </c>
      <c r="B122" t="str">
        <f>VLOOKUP(A122,'MAESTRO PRODUCTOS-FAR'!G:J,4,FALSE)</f>
        <v>HT-0191-01-003-0204-05</v>
      </c>
      <c r="C122" s="11" t="s">
        <v>121</v>
      </c>
      <c r="D122" s="12">
        <v>40595</v>
      </c>
      <c r="E122" s="11" t="s">
        <v>1514</v>
      </c>
      <c r="F122" s="11" t="s">
        <v>2593</v>
      </c>
      <c r="G122" s="11" t="s">
        <v>2844</v>
      </c>
      <c r="H122" s="11" t="s">
        <v>2919</v>
      </c>
      <c r="I122" s="11" t="s">
        <v>2933</v>
      </c>
      <c r="J122" s="11">
        <v>28</v>
      </c>
      <c r="K122" s="11" t="s">
        <v>3030</v>
      </c>
      <c r="L122">
        <v>70514</v>
      </c>
      <c r="M122" s="11" t="s">
        <v>2593</v>
      </c>
      <c r="P122" s="11" t="s">
        <v>3030</v>
      </c>
    </row>
    <row r="123" spans="1:16" x14ac:dyDescent="0.35">
      <c r="A123" t="str">
        <f t="shared" si="1"/>
        <v>AMLODIPINO-VALSARTANNOVARTISORALCOMPRIMIDO565MG/320MG</v>
      </c>
      <c r="B123" t="str">
        <f>VLOOKUP(A123,'MAESTRO PRODUCTOS-FAR'!G:J,4,FALSE)</f>
        <v>HT-0191-01-003-0204-06</v>
      </c>
      <c r="C123" s="11" t="s">
        <v>122</v>
      </c>
      <c r="D123" s="12">
        <v>58995</v>
      </c>
      <c r="E123" s="11" t="s">
        <v>1514</v>
      </c>
      <c r="F123" s="11" t="s">
        <v>2593</v>
      </c>
      <c r="G123" s="11" t="s">
        <v>2844</v>
      </c>
      <c r="H123" s="11" t="s">
        <v>2919</v>
      </c>
      <c r="I123" s="11" t="s">
        <v>2933</v>
      </c>
      <c r="J123" s="11">
        <v>56</v>
      </c>
      <c r="K123" s="11" t="s">
        <v>3030</v>
      </c>
      <c r="L123">
        <v>66627</v>
      </c>
      <c r="M123" s="11" t="s">
        <v>2593</v>
      </c>
      <c r="P123" s="11" t="s">
        <v>3030</v>
      </c>
    </row>
    <row r="124" spans="1:16" x14ac:dyDescent="0.35">
      <c r="A124" t="str">
        <f t="shared" si="1"/>
        <v>AMLODIPINO-VALSARTANNOVARTISORALCOMPRIMIDO5610MG/160MG</v>
      </c>
      <c r="B124" t="str">
        <f>VLOOKUP(A124,'MAESTRO PRODUCTOS-FAR'!G:J,4,FALSE)</f>
        <v>HT-0191-01-003-0204-07</v>
      </c>
      <c r="C124" s="11" t="s">
        <v>123</v>
      </c>
      <c r="D124" s="12">
        <v>67295</v>
      </c>
      <c r="E124" s="11" t="s">
        <v>1506</v>
      </c>
      <c r="F124" s="11" t="s">
        <v>2593</v>
      </c>
      <c r="G124" s="11" t="s">
        <v>2844</v>
      </c>
      <c r="H124" s="11" t="s">
        <v>2919</v>
      </c>
      <c r="I124" s="11" t="s">
        <v>2933</v>
      </c>
      <c r="J124" s="11">
        <v>56</v>
      </c>
      <c r="K124" s="11" t="s">
        <v>3025</v>
      </c>
      <c r="L124">
        <v>50686</v>
      </c>
      <c r="M124" s="11" t="s">
        <v>2593</v>
      </c>
      <c r="P124" s="11" t="s">
        <v>3025</v>
      </c>
    </row>
    <row r="125" spans="1:16" x14ac:dyDescent="0.35">
      <c r="A125" t="str">
        <f t="shared" si="1"/>
        <v>AMLODIPINO-HIDROCLOROTIAZIDA-VALSARTANNOVARTISORALCOMPRIMIDO285MG/12.5MG/160MG</v>
      </c>
      <c r="B125" t="str">
        <f>VLOOKUP(A125,'MAESTRO PRODUCTOS-FAR'!G:J,4,FALSE)</f>
        <v>HT-0197-01-003-0204-01</v>
      </c>
      <c r="C125" s="11" t="s">
        <v>124</v>
      </c>
      <c r="D125" s="12">
        <v>52895</v>
      </c>
      <c r="E125" s="11" t="s">
        <v>1515</v>
      </c>
      <c r="F125" s="11" t="s">
        <v>6460</v>
      </c>
      <c r="G125" s="11" t="s">
        <v>2844</v>
      </c>
      <c r="H125" s="11" t="s">
        <v>2919</v>
      </c>
      <c r="I125" s="11" t="s">
        <v>2933</v>
      </c>
      <c r="J125" s="11">
        <v>28</v>
      </c>
      <c r="K125" s="11" t="s">
        <v>6552</v>
      </c>
      <c r="L125">
        <v>66577</v>
      </c>
      <c r="M125" s="11" t="s">
        <v>2600</v>
      </c>
      <c r="P125" s="11" t="s">
        <v>3031</v>
      </c>
    </row>
    <row r="126" spans="1:16" x14ac:dyDescent="0.35">
      <c r="A126" t="str">
        <f t="shared" si="1"/>
        <v>AMLODIPINOPFIZERORALCOMPRIMIDO3010MG</v>
      </c>
      <c r="B126" t="str">
        <f>VLOOKUP(A126,'MAESTRO PRODUCTOS-FAR'!G:J,4,FALSE)</f>
        <v>HT-0012-01-003-0212-03</v>
      </c>
      <c r="C126" s="11" t="s">
        <v>125</v>
      </c>
      <c r="D126" s="12">
        <v>57295</v>
      </c>
      <c r="E126" s="11" t="s">
        <v>1516</v>
      </c>
      <c r="F126" s="11" t="s">
        <v>2592</v>
      </c>
      <c r="G126" s="11" t="s">
        <v>2864</v>
      </c>
      <c r="H126" s="11" t="s">
        <v>2919</v>
      </c>
      <c r="I126" s="11" t="s">
        <v>2933</v>
      </c>
      <c r="J126" s="11">
        <v>30</v>
      </c>
      <c r="K126" s="11" t="s">
        <v>3013</v>
      </c>
      <c r="L126">
        <v>61693</v>
      </c>
      <c r="M126" s="11" t="s">
        <v>2592</v>
      </c>
      <c r="P126" s="11" t="s">
        <v>3013</v>
      </c>
    </row>
    <row r="127" spans="1:16" x14ac:dyDescent="0.35">
      <c r="A127" t="str">
        <f t="shared" si="1"/>
        <v>AMLODIPINO-HIDROCLOROTIAZIDA-VALSARTANNOVARTISORALCOMPRIMIDO2810MG/12.5MG/160MG</v>
      </c>
      <c r="B127" t="str">
        <f>VLOOKUP(A127,'MAESTRO PRODUCTOS-FAR'!G:J,4,FALSE)</f>
        <v>HT-0197-01-003-0204-03</v>
      </c>
      <c r="C127" s="11" t="s">
        <v>126</v>
      </c>
      <c r="D127" s="12">
        <v>44895</v>
      </c>
      <c r="E127" s="11" t="s">
        <v>1517</v>
      </c>
      <c r="F127" s="11" t="s">
        <v>6460</v>
      </c>
      <c r="G127" s="11" t="s">
        <v>2844</v>
      </c>
      <c r="H127" s="11" t="s">
        <v>2919</v>
      </c>
      <c r="I127" s="11" t="s">
        <v>2933</v>
      </c>
      <c r="J127" s="11">
        <v>28</v>
      </c>
      <c r="K127" s="11" t="s">
        <v>6554</v>
      </c>
      <c r="L127">
        <v>66578</v>
      </c>
      <c r="M127" s="11" t="s">
        <v>2600</v>
      </c>
      <c r="P127" s="11" t="s">
        <v>3032</v>
      </c>
    </row>
    <row r="128" spans="1:16" x14ac:dyDescent="0.35">
      <c r="A128" t="str">
        <f t="shared" si="1"/>
        <v>AMLODIPINO-VALSARTANNOVARTISORALCOMPRIMIDO2810MG/320MG</v>
      </c>
      <c r="B128" t="str">
        <f>VLOOKUP(A128,'MAESTRO PRODUCTOS-FAR'!G:J,4,FALSE)</f>
        <v>HT-0191-01-003-0204-08</v>
      </c>
      <c r="C128" s="11" t="s">
        <v>127</v>
      </c>
      <c r="D128" s="12">
        <v>41695</v>
      </c>
      <c r="E128" s="11" t="s">
        <v>1518</v>
      </c>
      <c r="F128" s="11" t="s">
        <v>2593</v>
      </c>
      <c r="G128" s="11" t="s">
        <v>2844</v>
      </c>
      <c r="H128" s="11" t="s">
        <v>2919</v>
      </c>
      <c r="I128" s="11" t="s">
        <v>2933</v>
      </c>
      <c r="J128" s="11">
        <v>28</v>
      </c>
      <c r="K128" s="11" t="s">
        <v>3033</v>
      </c>
      <c r="L128">
        <v>50685</v>
      </c>
      <c r="M128" s="11" t="s">
        <v>2593</v>
      </c>
      <c r="P128" s="11" t="s">
        <v>3033</v>
      </c>
    </row>
    <row r="129" spans="1:16" x14ac:dyDescent="0.35">
      <c r="A129" t="str">
        <f t="shared" si="1"/>
        <v>AMLODIPINO-VALSARTANNOVARTISORALCOMPRIMIDO565MG/80MG</v>
      </c>
      <c r="B129" t="str">
        <f>VLOOKUP(A129,'MAESTRO PRODUCTOS-FAR'!G:J,4,FALSE)</f>
        <v>HT-0191-01-003-0204-09</v>
      </c>
      <c r="C129" s="11" t="s">
        <v>128</v>
      </c>
      <c r="D129" s="12">
        <v>65695</v>
      </c>
      <c r="E129" s="11" t="s">
        <v>1500</v>
      </c>
      <c r="F129" s="11" t="s">
        <v>2593</v>
      </c>
      <c r="G129" s="11" t="s">
        <v>2844</v>
      </c>
      <c r="H129" s="11" t="s">
        <v>2919</v>
      </c>
      <c r="I129" s="11" t="s">
        <v>2933</v>
      </c>
      <c r="J129" s="11">
        <v>56</v>
      </c>
      <c r="K129" s="11" t="s">
        <v>3014</v>
      </c>
      <c r="L129">
        <v>66577</v>
      </c>
      <c r="M129" s="11" t="s">
        <v>2593</v>
      </c>
      <c r="P129" s="11" t="s">
        <v>3014</v>
      </c>
    </row>
    <row r="130" spans="1:16" x14ac:dyDescent="0.35">
      <c r="A130" t="str">
        <f t="shared" si="1"/>
        <v>ACIDO CLAVULANICO-AMOXICILINAASCENDORALCOMPRIMIDO14125MG/875MG</v>
      </c>
      <c r="B130" t="str">
        <f>VLOOKUP(A130,'MAESTRO PRODUCTOS-FAR'!G:J,4,FALSE)</f>
        <v>HT-0014-01-003-0016-01</v>
      </c>
      <c r="C130" s="11" t="s">
        <v>129</v>
      </c>
      <c r="D130" s="12">
        <v>13795</v>
      </c>
      <c r="E130" s="11" t="s">
        <v>1519</v>
      </c>
      <c r="F130" s="11" t="s">
        <v>6463</v>
      </c>
      <c r="G130" s="11" t="s">
        <v>2835</v>
      </c>
      <c r="H130" s="11" t="s">
        <v>2919</v>
      </c>
      <c r="I130" s="11" t="s">
        <v>2933</v>
      </c>
      <c r="J130" s="11">
        <v>14</v>
      </c>
      <c r="K130" s="11" t="s">
        <v>6558</v>
      </c>
      <c r="L130">
        <v>78664</v>
      </c>
      <c r="M130" s="11" t="s">
        <v>2601</v>
      </c>
      <c r="P130" s="11" t="s">
        <v>3034</v>
      </c>
    </row>
    <row r="131" spans="1:16" x14ac:dyDescent="0.35">
      <c r="A131" t="str">
        <f t="shared" ref="A131:A194" si="2">_xlfn.CONCAT(F131:K131)</f>
        <v>ACIDO CLAVULANICO-AMOXICILINAGLAXOSMITHKLINEORALCOMPRIMIDO20125MG/875MG</v>
      </c>
      <c r="B131" t="str">
        <f>VLOOKUP(A131,'MAESTRO PRODUCTOS-FAR'!G:J,4,FALSE)</f>
        <v>HT-0014-01-003-0113-01</v>
      </c>
      <c r="C131" s="11" t="s">
        <v>130</v>
      </c>
      <c r="D131" s="12">
        <v>19995</v>
      </c>
      <c r="E131" s="11" t="s">
        <v>1520</v>
      </c>
      <c r="F131" s="11" t="s">
        <v>6463</v>
      </c>
      <c r="G131" s="11" t="s">
        <v>2866</v>
      </c>
      <c r="H131" s="11" t="s">
        <v>2919</v>
      </c>
      <c r="I131" s="11" t="s">
        <v>2933</v>
      </c>
      <c r="J131" s="11">
        <v>20</v>
      </c>
      <c r="K131" s="11" t="s">
        <v>6558</v>
      </c>
      <c r="L131">
        <v>72887</v>
      </c>
      <c r="M131" s="11" t="s">
        <v>2601</v>
      </c>
      <c r="P131" s="11" t="s">
        <v>3034</v>
      </c>
    </row>
    <row r="132" spans="1:16" x14ac:dyDescent="0.35">
      <c r="A132" t="str">
        <f t="shared" si="2"/>
        <v>ACIDO CLAVULANICO-AMOXICILINASAVALORALSUSPENSION157MG/800MG/5ML</v>
      </c>
      <c r="B132" t="str">
        <f>VLOOKUP(A132,'MAESTRO PRODUCTOS-FAR'!G:J,4,FALSE)</f>
        <v>HT-0014-01-005-0174-01</v>
      </c>
      <c r="C132" s="11" t="s">
        <v>131</v>
      </c>
      <c r="D132" s="12">
        <v>12495</v>
      </c>
      <c r="E132" s="11" t="s">
        <v>1521</v>
      </c>
      <c r="F132" s="11" t="s">
        <v>6463</v>
      </c>
      <c r="G132" s="11" t="s">
        <v>2837</v>
      </c>
      <c r="H132" s="11" t="s">
        <v>2919</v>
      </c>
      <c r="I132" s="11" t="s">
        <v>2935</v>
      </c>
      <c r="J132" s="11">
        <v>1</v>
      </c>
      <c r="K132" s="11" t="s">
        <v>6562</v>
      </c>
      <c r="L132">
        <v>88102</v>
      </c>
      <c r="M132" s="11" t="s">
        <v>2601</v>
      </c>
      <c r="P132" s="11" t="s">
        <v>3035</v>
      </c>
    </row>
    <row r="133" spans="1:16" x14ac:dyDescent="0.35">
      <c r="A133" t="str">
        <f t="shared" si="2"/>
        <v>ACIDO CLAVULANICO-AMOXICILINAPASTEURORALSUSPENSION157MG/400MG/5ML</v>
      </c>
      <c r="B133" t="str">
        <f>VLOOKUP(A133,'MAESTRO PRODUCTOS-FAR'!G:J,4,FALSE)</f>
        <v>HT-0014-01-005-0155-01</v>
      </c>
      <c r="C133" s="11" t="s">
        <v>132</v>
      </c>
      <c r="D133" s="12">
        <v>12495</v>
      </c>
      <c r="E133" s="11" t="s">
        <v>1522</v>
      </c>
      <c r="F133" s="11" t="s">
        <v>6463</v>
      </c>
      <c r="G133" s="11" t="s">
        <v>2847</v>
      </c>
      <c r="H133" s="11" t="s">
        <v>2919</v>
      </c>
      <c r="I133" s="11" t="s">
        <v>2935</v>
      </c>
      <c r="J133" s="11">
        <v>1</v>
      </c>
      <c r="K133" s="11" t="s">
        <v>6561</v>
      </c>
      <c r="L133">
        <v>25510</v>
      </c>
      <c r="M133" s="11" t="s">
        <v>2601</v>
      </c>
      <c r="P133" s="11" t="s">
        <v>3036</v>
      </c>
    </row>
    <row r="134" spans="1:16" x14ac:dyDescent="0.35">
      <c r="A134" t="str">
        <f t="shared" si="2"/>
        <v>ACIDO CLAVULANICO-AMOXICILINAEUROFARMAORALCOMPRIMIDO14125MG/875MG</v>
      </c>
      <c r="B134" t="str">
        <f>VLOOKUP(A134,'MAESTRO PRODUCTOS-FAR'!G:J,4,FALSE)</f>
        <v>HT-0014-01-003-0087-02</v>
      </c>
      <c r="C134" s="11" t="s">
        <v>133</v>
      </c>
      <c r="D134" s="12">
        <v>17795</v>
      </c>
      <c r="E134" s="11" t="s">
        <v>1523</v>
      </c>
      <c r="F134" s="11" t="s">
        <v>6463</v>
      </c>
      <c r="G134" s="11" t="s">
        <v>2867</v>
      </c>
      <c r="H134" s="11" t="s">
        <v>2919</v>
      </c>
      <c r="I134" s="11" t="s">
        <v>2933</v>
      </c>
      <c r="J134" s="11">
        <v>14</v>
      </c>
      <c r="K134" s="11" t="s">
        <v>6558</v>
      </c>
      <c r="L134">
        <v>68506</v>
      </c>
      <c r="M134" s="11" t="s">
        <v>2601</v>
      </c>
      <c r="P134" s="11" t="s">
        <v>3034</v>
      </c>
    </row>
    <row r="135" spans="1:16" x14ac:dyDescent="0.35">
      <c r="A135" t="str">
        <f t="shared" si="2"/>
        <v>ACIDO CLAVULANICO-AMOXICILINALABORATORIO CHILEORALSUSPENSION157MG/800MG/5ML</v>
      </c>
      <c r="B135" t="str">
        <f>VLOOKUP(A135,'MAESTRO PRODUCTOS-FAR'!G:J,4,FALSE)</f>
        <v>HT-0014-01-005-0148-02</v>
      </c>
      <c r="C135" s="11" t="s">
        <v>134</v>
      </c>
      <c r="D135" s="12">
        <v>19995</v>
      </c>
      <c r="E135" s="11" t="s">
        <v>1524</v>
      </c>
      <c r="F135" s="11" t="s">
        <v>6463</v>
      </c>
      <c r="G135" s="11" t="s">
        <v>2838</v>
      </c>
      <c r="H135" s="11" t="s">
        <v>2919</v>
      </c>
      <c r="I135" s="11" t="s">
        <v>2935</v>
      </c>
      <c r="J135" s="11">
        <v>1</v>
      </c>
      <c r="K135" s="11" t="s">
        <v>6562</v>
      </c>
      <c r="L135">
        <v>76448</v>
      </c>
      <c r="M135" s="11" t="s">
        <v>2601</v>
      </c>
      <c r="P135" s="11" t="s">
        <v>3035</v>
      </c>
    </row>
    <row r="136" spans="1:16" x14ac:dyDescent="0.35">
      <c r="A136" t="str">
        <f t="shared" si="2"/>
        <v>ACIDO CLAVULANICO-AMOXICILINAPASTEURORALCOMPRIMIDO14125MG/875MG</v>
      </c>
      <c r="B136" t="str">
        <f>VLOOKUP(A136,'MAESTRO PRODUCTOS-FAR'!G:J,4,FALSE)</f>
        <v>HT-0014-01-003-0155-01</v>
      </c>
      <c r="C136" s="11" t="s">
        <v>135</v>
      </c>
      <c r="D136" s="12">
        <v>14095</v>
      </c>
      <c r="E136" s="11" t="s">
        <v>1525</v>
      </c>
      <c r="F136" s="11" t="s">
        <v>6463</v>
      </c>
      <c r="G136" s="11" t="s">
        <v>2847</v>
      </c>
      <c r="H136" s="11" t="s">
        <v>2919</v>
      </c>
      <c r="I136" s="11" t="s">
        <v>2933</v>
      </c>
      <c r="J136" s="11">
        <v>14</v>
      </c>
      <c r="K136" s="11" t="s">
        <v>6558</v>
      </c>
      <c r="L136">
        <v>46933</v>
      </c>
      <c r="M136" s="11" t="s">
        <v>2601</v>
      </c>
      <c r="P136" s="11" t="s">
        <v>3034</v>
      </c>
    </row>
    <row r="137" spans="1:16" x14ac:dyDescent="0.35">
      <c r="A137" t="str">
        <f t="shared" si="2"/>
        <v>ACIDO CLAVULANICO-AMOXICILINASAVALORALSUSPENSION157MG/800MG/5ML</v>
      </c>
      <c r="B137" t="str">
        <f>VLOOKUP(A137,'MAESTRO PRODUCTOS-FAR'!G:J,4,FALSE)</f>
        <v>HT-0014-01-005-0174-01</v>
      </c>
      <c r="C137" s="11" t="s">
        <v>136</v>
      </c>
      <c r="D137" s="12">
        <v>24495</v>
      </c>
      <c r="E137" s="11" t="s">
        <v>1521</v>
      </c>
      <c r="F137" s="11" t="s">
        <v>6463</v>
      </c>
      <c r="G137" s="11" t="s">
        <v>2837</v>
      </c>
      <c r="H137" s="11" t="s">
        <v>2919</v>
      </c>
      <c r="I137" s="11" t="s">
        <v>2935</v>
      </c>
      <c r="J137" s="11">
        <v>1</v>
      </c>
      <c r="K137" s="11" t="s">
        <v>6562</v>
      </c>
      <c r="L137">
        <v>40951</v>
      </c>
      <c r="M137" s="11" t="s">
        <v>2601</v>
      </c>
      <c r="P137" s="11" t="s">
        <v>3035</v>
      </c>
    </row>
    <row r="138" spans="1:16" x14ac:dyDescent="0.35">
      <c r="A138" t="str">
        <f t="shared" si="2"/>
        <v>ACIDO CLAVULANICO-AMOXICILINAEUROFARMAORALCOMPRIMIDO20125MG/875MG</v>
      </c>
      <c r="B138" t="str">
        <f>VLOOKUP(A138,'MAESTRO PRODUCTOS-FAR'!G:J,4,FALSE)</f>
        <v>HT-0014-01-003-0087-01</v>
      </c>
      <c r="C138" s="11" t="s">
        <v>137</v>
      </c>
      <c r="D138" s="12">
        <v>22495</v>
      </c>
      <c r="E138" s="11" t="s">
        <v>1523</v>
      </c>
      <c r="F138" s="11" t="s">
        <v>6463</v>
      </c>
      <c r="G138" s="11" t="s">
        <v>2867</v>
      </c>
      <c r="H138" s="11" t="s">
        <v>2919</v>
      </c>
      <c r="I138" s="11" t="s">
        <v>2933</v>
      </c>
      <c r="J138" s="11">
        <v>20</v>
      </c>
      <c r="K138" s="11" t="s">
        <v>6558</v>
      </c>
      <c r="L138">
        <v>39171</v>
      </c>
      <c r="M138" s="11" t="s">
        <v>2601</v>
      </c>
      <c r="P138" s="11" t="s">
        <v>3034</v>
      </c>
    </row>
    <row r="139" spans="1:16" x14ac:dyDescent="0.35">
      <c r="A139" t="str">
        <f t="shared" si="2"/>
        <v>ACIDO CLAVULANICO-AMOXICILINALABORATORIO CHILEORALSUSPENSION157MG/400MG/5ML</v>
      </c>
      <c r="B139" t="str">
        <f>VLOOKUP(A139,'MAESTRO PRODUCTOS-FAR'!G:J,4,FALSE)</f>
        <v>HT-0014-01-005-0148-01</v>
      </c>
      <c r="C139" s="11" t="s">
        <v>138</v>
      </c>
      <c r="D139" s="12">
        <v>24995</v>
      </c>
      <c r="E139" s="11" t="s">
        <v>1526</v>
      </c>
      <c r="F139" s="11" t="s">
        <v>6463</v>
      </c>
      <c r="G139" s="11" t="s">
        <v>2838</v>
      </c>
      <c r="H139" s="11" t="s">
        <v>2919</v>
      </c>
      <c r="I139" s="11" t="s">
        <v>2935</v>
      </c>
      <c r="J139" s="11">
        <v>1</v>
      </c>
      <c r="K139" s="11" t="s">
        <v>6561</v>
      </c>
      <c r="L139">
        <v>20397</v>
      </c>
      <c r="M139" s="11" t="s">
        <v>2601</v>
      </c>
      <c r="P139" s="11" t="s">
        <v>3036</v>
      </c>
    </row>
    <row r="140" spans="1:16" x14ac:dyDescent="0.35">
      <c r="A140" t="str">
        <f t="shared" si="2"/>
        <v>ACIDO CLAVULANICO-AMOXICILINAPASTEURORALCOMPRIMIDO20125MG/875MG</v>
      </c>
      <c r="B140" t="str">
        <f>VLOOKUP(A140,'MAESTRO PRODUCTOS-FAR'!G:J,4,FALSE)</f>
        <v>HT-0014-01-003-0155-02</v>
      </c>
      <c r="C140" s="11" t="s">
        <v>139</v>
      </c>
      <c r="D140" s="12">
        <v>16995</v>
      </c>
      <c r="E140" s="11" t="s">
        <v>1525</v>
      </c>
      <c r="F140" s="11" t="s">
        <v>6463</v>
      </c>
      <c r="G140" s="11" t="s">
        <v>2847</v>
      </c>
      <c r="H140" s="11" t="s">
        <v>2919</v>
      </c>
      <c r="I140" s="11" t="s">
        <v>2933</v>
      </c>
      <c r="J140" s="11">
        <v>20</v>
      </c>
      <c r="K140" s="11" t="s">
        <v>6558</v>
      </c>
      <c r="L140">
        <v>16344</v>
      </c>
      <c r="M140" s="11" t="s">
        <v>2601</v>
      </c>
      <c r="P140" s="11" t="s">
        <v>3034</v>
      </c>
    </row>
    <row r="141" spans="1:16" x14ac:dyDescent="0.35">
      <c r="A141" t="str">
        <f t="shared" si="2"/>
        <v>ACIDO CLAVULANICO-AMOXICILINASAVALORALSUSPENSION162.5MG/250MG/5ML</v>
      </c>
      <c r="B141" t="str">
        <f>VLOOKUP(A141,'MAESTRO PRODUCTOS-FAR'!G:J,4,FALSE)</f>
        <v>HT-0014-01-005-0174-03</v>
      </c>
      <c r="C141" s="11" t="s">
        <v>140</v>
      </c>
      <c r="D141" s="12">
        <v>11995</v>
      </c>
      <c r="E141" s="11" t="s">
        <v>1527</v>
      </c>
      <c r="F141" s="11" t="s">
        <v>6463</v>
      </c>
      <c r="G141" s="11" t="s">
        <v>2837</v>
      </c>
      <c r="H141" s="11" t="s">
        <v>2919</v>
      </c>
      <c r="I141" s="11" t="s">
        <v>2935</v>
      </c>
      <c r="J141" s="11">
        <v>1</v>
      </c>
      <c r="K141" s="11" t="s">
        <v>6563</v>
      </c>
      <c r="L141">
        <v>68512</v>
      </c>
      <c r="M141" s="11" t="s">
        <v>2601</v>
      </c>
      <c r="P141" s="11" t="s">
        <v>3037</v>
      </c>
    </row>
    <row r="142" spans="1:16" x14ac:dyDescent="0.35">
      <c r="A142" t="str">
        <f t="shared" si="2"/>
        <v>ACIDO CLAVULANICO-AMOXICILINALAFIORALCOMPRIMIDO14125MG/875MG</v>
      </c>
      <c r="B142" t="str">
        <f>VLOOKUP(A142,'MAESTRO PRODUCTOS-FAR'!G:J,4,FALSE)</f>
        <v>HT-0014-01-003-0166-01</v>
      </c>
      <c r="C142" s="11" t="s">
        <v>141</v>
      </c>
      <c r="D142" s="12">
        <v>17895</v>
      </c>
      <c r="E142" s="11" t="s">
        <v>1528</v>
      </c>
      <c r="F142" s="11" t="s">
        <v>6463</v>
      </c>
      <c r="G142" s="11" t="s">
        <v>2868</v>
      </c>
      <c r="H142" s="11" t="s">
        <v>2919</v>
      </c>
      <c r="I142" s="11" t="s">
        <v>2933</v>
      </c>
      <c r="J142" s="11">
        <v>14</v>
      </c>
      <c r="K142" s="11" t="s">
        <v>6558</v>
      </c>
      <c r="L142">
        <v>9829</v>
      </c>
      <c r="M142" s="11" t="s">
        <v>2601</v>
      </c>
      <c r="P142" s="11" t="s">
        <v>3034</v>
      </c>
    </row>
    <row r="143" spans="1:16" x14ac:dyDescent="0.35">
      <c r="A143" t="str">
        <f t="shared" si="2"/>
        <v>ACIDO CLAVULANICO-AMOXICILINAEUROFARMAORALSUSPENSION157MG/400MG/5ML</v>
      </c>
      <c r="B143" t="str">
        <f>VLOOKUP(A143,'MAESTRO PRODUCTOS-FAR'!G:J,4,FALSE)</f>
        <v>HT-0014-01-005-0087-01</v>
      </c>
      <c r="C143" s="11" t="s">
        <v>142</v>
      </c>
      <c r="D143" s="12">
        <v>13395</v>
      </c>
      <c r="E143" s="11" t="s">
        <v>1529</v>
      </c>
      <c r="F143" s="11" t="s">
        <v>6463</v>
      </c>
      <c r="G143" s="11" t="s">
        <v>2867</v>
      </c>
      <c r="H143" s="11" t="s">
        <v>2919</v>
      </c>
      <c r="I143" s="11" t="s">
        <v>2935</v>
      </c>
      <c r="J143" s="11">
        <v>1</v>
      </c>
      <c r="K143" s="11" t="s">
        <v>6561</v>
      </c>
      <c r="L143">
        <v>46717</v>
      </c>
      <c r="M143" s="11" t="s">
        <v>2601</v>
      </c>
      <c r="P143" s="11" t="s">
        <v>3036</v>
      </c>
    </row>
    <row r="144" spans="1:16" x14ac:dyDescent="0.35">
      <c r="A144" t="str">
        <f t="shared" si="2"/>
        <v>ACIDO CLAVULANICO-AMOXICILINASAVALORALCOMPRIMIDO14125MG/875MG</v>
      </c>
      <c r="B144" t="str">
        <f>VLOOKUP(A144,'MAESTRO PRODUCTOS-FAR'!G:J,4,FALSE)</f>
        <v>HT-0014-01-003-0174-01</v>
      </c>
      <c r="C144" s="11" t="s">
        <v>143</v>
      </c>
      <c r="D144" s="12">
        <v>23795</v>
      </c>
      <c r="E144" s="11" t="s">
        <v>1530</v>
      </c>
      <c r="F144" s="11" t="s">
        <v>6463</v>
      </c>
      <c r="G144" s="11" t="s">
        <v>2837</v>
      </c>
      <c r="H144" s="11" t="s">
        <v>2919</v>
      </c>
      <c r="I144" s="11" t="s">
        <v>2933</v>
      </c>
      <c r="J144" s="11">
        <v>14</v>
      </c>
      <c r="K144" s="11" t="s">
        <v>6558</v>
      </c>
      <c r="L144">
        <v>47369</v>
      </c>
      <c r="M144" s="11" t="s">
        <v>2601</v>
      </c>
      <c r="P144" s="11" t="s">
        <v>3034</v>
      </c>
    </row>
    <row r="145" spans="1:16" x14ac:dyDescent="0.35">
      <c r="A145" t="str">
        <f t="shared" si="2"/>
        <v>ACIDO CLAVULANICO-AMOXICILINALABORATORIO CHILEORALCOMPRIMIDO20125MG/875MG</v>
      </c>
      <c r="B145" t="str">
        <f>VLOOKUP(A145,'MAESTRO PRODUCTOS-FAR'!G:J,4,FALSE)</f>
        <v>HT-0014-01-003-0148-02</v>
      </c>
      <c r="C145" s="11" t="s">
        <v>144</v>
      </c>
      <c r="D145" s="12">
        <v>29995</v>
      </c>
      <c r="E145" s="11" t="s">
        <v>1531</v>
      </c>
      <c r="F145" s="11" t="s">
        <v>6463</v>
      </c>
      <c r="G145" s="11" t="s">
        <v>2838</v>
      </c>
      <c r="H145" s="11" t="s">
        <v>2919</v>
      </c>
      <c r="I145" s="11" t="s">
        <v>2933</v>
      </c>
      <c r="J145" s="11">
        <v>20</v>
      </c>
      <c r="K145" s="11" t="s">
        <v>6558</v>
      </c>
      <c r="L145">
        <v>81775</v>
      </c>
      <c r="M145" s="11" t="s">
        <v>2601</v>
      </c>
      <c r="P145" s="11" t="s">
        <v>3034</v>
      </c>
    </row>
    <row r="146" spans="1:16" x14ac:dyDescent="0.35">
      <c r="A146" t="str">
        <f t="shared" si="2"/>
        <v>ACIDO CLAVULANICO-AMOXICILINASAVALORALSUSPENSION157MG/400MG/5ML</v>
      </c>
      <c r="B146" t="str">
        <f>VLOOKUP(A146,'MAESTRO PRODUCTOS-FAR'!G:J,4,FALSE)</f>
        <v>HT-0014-01-005-0174-02</v>
      </c>
      <c r="C146" s="11" t="s">
        <v>145</v>
      </c>
      <c r="D146" s="12">
        <v>26495</v>
      </c>
      <c r="E146" s="11" t="s">
        <v>1532</v>
      </c>
      <c r="F146" s="11" t="s">
        <v>6463</v>
      </c>
      <c r="G146" s="11" t="s">
        <v>2837</v>
      </c>
      <c r="H146" s="11" t="s">
        <v>2919</v>
      </c>
      <c r="I146" s="11" t="s">
        <v>2935</v>
      </c>
      <c r="J146" s="11">
        <v>1</v>
      </c>
      <c r="K146" s="11" t="s">
        <v>6561</v>
      </c>
      <c r="L146">
        <v>75761</v>
      </c>
      <c r="M146" s="11" t="s">
        <v>2601</v>
      </c>
      <c r="P146" s="11" t="s">
        <v>3036</v>
      </c>
    </row>
    <row r="147" spans="1:16" x14ac:dyDescent="0.35">
      <c r="A147" t="str">
        <f t="shared" si="2"/>
        <v>ACIDO CLAVULANICO-AMOXICILINASAVALORALCOMPRIMIDO20125MG/875MG</v>
      </c>
      <c r="B147" t="str">
        <f>VLOOKUP(A147,'MAESTRO PRODUCTOS-FAR'!G:J,4,FALSE)</f>
        <v>HT-0014-01-003-0174-02</v>
      </c>
      <c r="C147" s="11" t="s">
        <v>146</v>
      </c>
      <c r="D147" s="12">
        <v>30295</v>
      </c>
      <c r="E147" s="11" t="s">
        <v>1530</v>
      </c>
      <c r="F147" s="11" t="s">
        <v>6463</v>
      </c>
      <c r="G147" s="11" t="s">
        <v>2837</v>
      </c>
      <c r="H147" s="11" t="s">
        <v>2919</v>
      </c>
      <c r="I147" s="11" t="s">
        <v>2933</v>
      </c>
      <c r="J147" s="11">
        <v>20</v>
      </c>
      <c r="K147" s="11" t="s">
        <v>6558</v>
      </c>
      <c r="L147">
        <v>17127</v>
      </c>
      <c r="M147" s="11" t="s">
        <v>2601</v>
      </c>
      <c r="P147" s="11" t="s">
        <v>3034</v>
      </c>
    </row>
    <row r="148" spans="1:16" x14ac:dyDescent="0.35">
      <c r="A148" t="str">
        <f t="shared" si="2"/>
        <v>ACIDO CLAVULANICO-AMOXICILINALABORATORIO CHILEORALCOMPRIMIDO14125MG/875MG</v>
      </c>
      <c r="B148" t="str">
        <f>VLOOKUP(A148,'MAESTRO PRODUCTOS-FAR'!G:J,4,FALSE)</f>
        <v>HT-0014-01-003-0148-01</v>
      </c>
      <c r="C148" s="11" t="s">
        <v>147</v>
      </c>
      <c r="D148" s="12">
        <v>24495</v>
      </c>
      <c r="E148" s="11" t="s">
        <v>1531</v>
      </c>
      <c r="F148" s="11" t="s">
        <v>6463</v>
      </c>
      <c r="G148" s="11" t="s">
        <v>2838</v>
      </c>
      <c r="H148" s="11" t="s">
        <v>2919</v>
      </c>
      <c r="I148" s="11" t="s">
        <v>2933</v>
      </c>
      <c r="J148" s="11">
        <v>14</v>
      </c>
      <c r="K148" s="11" t="s">
        <v>6558</v>
      </c>
      <c r="L148">
        <v>81774</v>
      </c>
      <c r="M148" s="11" t="s">
        <v>2601</v>
      </c>
      <c r="P148" s="11" t="s">
        <v>3034</v>
      </c>
    </row>
    <row r="149" spans="1:16" x14ac:dyDescent="0.35">
      <c r="A149" t="str">
        <f t="shared" si="2"/>
        <v>AMOXICILINAOPKOORALCOMPRIMIDO21500MG</v>
      </c>
      <c r="B149" t="str">
        <f>VLOOKUP(A149,'MAESTRO PRODUCTOS-FAR'!G:J,4,FALSE)</f>
        <v>HT-0013-01-003-0208-01</v>
      </c>
      <c r="C149" s="11" t="s">
        <v>148</v>
      </c>
      <c r="D149" s="12">
        <v>3995</v>
      </c>
      <c r="E149" s="11" t="s">
        <v>1533</v>
      </c>
      <c r="F149" s="11" t="s">
        <v>2602</v>
      </c>
      <c r="G149" s="11" t="s">
        <v>2869</v>
      </c>
      <c r="H149" s="11" t="s">
        <v>2919</v>
      </c>
      <c r="I149" s="11" t="s">
        <v>2933</v>
      </c>
      <c r="J149" s="11">
        <v>21</v>
      </c>
      <c r="K149" s="11" t="s">
        <v>2984</v>
      </c>
      <c r="L149">
        <v>84418</v>
      </c>
      <c r="M149" s="11" t="s">
        <v>2602</v>
      </c>
      <c r="P149" s="11" t="s">
        <v>2984</v>
      </c>
    </row>
    <row r="150" spans="1:16" x14ac:dyDescent="0.35">
      <c r="A150" t="str">
        <f t="shared" si="2"/>
        <v>AMOXICILINAMINTLABORALCOMPRIMIDO10750MG</v>
      </c>
      <c r="B150" t="str">
        <f>VLOOKUP(A150,'MAESTRO PRODUCTOS-FAR'!G:J,4,FALSE)</f>
        <v>HT-0013-01-003-0197-01</v>
      </c>
      <c r="C150" s="11" t="s">
        <v>149</v>
      </c>
      <c r="D150" s="12">
        <v>2095</v>
      </c>
      <c r="E150" s="11" t="s">
        <v>1534</v>
      </c>
      <c r="F150" s="11" t="s">
        <v>2602</v>
      </c>
      <c r="G150" s="11" t="s">
        <v>2834</v>
      </c>
      <c r="H150" s="11" t="s">
        <v>2919</v>
      </c>
      <c r="I150" s="11" t="s">
        <v>2933</v>
      </c>
      <c r="J150" s="11">
        <v>10</v>
      </c>
      <c r="K150" s="11" t="s">
        <v>3038</v>
      </c>
      <c r="L150">
        <v>86720</v>
      </c>
      <c r="M150" s="11" t="s">
        <v>2602</v>
      </c>
      <c r="P150" s="11" t="s">
        <v>3038</v>
      </c>
    </row>
    <row r="151" spans="1:16" x14ac:dyDescent="0.35">
      <c r="A151" t="str">
        <f t="shared" si="2"/>
        <v>AMOXICILINAOPKOORALSUSPENSION1500MG/5ML</v>
      </c>
      <c r="B151" t="str">
        <f>VLOOKUP(A151,'MAESTRO PRODUCTOS-FAR'!G:J,4,FALSE)</f>
        <v>HT-0013-01-005-0208-01</v>
      </c>
      <c r="C151" s="11" t="s">
        <v>150</v>
      </c>
      <c r="D151" s="12">
        <v>2095</v>
      </c>
      <c r="E151" s="11" t="s">
        <v>1535</v>
      </c>
      <c r="F151" s="11" t="s">
        <v>2602</v>
      </c>
      <c r="G151" s="11" t="s">
        <v>2869</v>
      </c>
      <c r="H151" s="11" t="s">
        <v>2919</v>
      </c>
      <c r="I151" s="11" t="s">
        <v>2935</v>
      </c>
      <c r="J151" s="11">
        <v>1</v>
      </c>
      <c r="K151" s="11" t="s">
        <v>3039</v>
      </c>
      <c r="L151">
        <v>2068</v>
      </c>
      <c r="M151" s="11" t="s">
        <v>2602</v>
      </c>
      <c r="P151" s="11" t="s">
        <v>3039</v>
      </c>
    </row>
    <row r="152" spans="1:16" x14ac:dyDescent="0.35">
      <c r="A152" t="str">
        <f t="shared" si="2"/>
        <v>AMOXICILINAOPKOORALSUSPENSION1250MG/5ML</v>
      </c>
      <c r="B152" t="str">
        <f>VLOOKUP(A152,'MAESTRO PRODUCTOS-FAR'!G:J,4,FALSE)</f>
        <v>HT-0013-01-005-0208-02</v>
      </c>
      <c r="C152" s="11" t="s">
        <v>151</v>
      </c>
      <c r="D152" s="12">
        <v>1495</v>
      </c>
      <c r="E152" s="11" t="s">
        <v>1536</v>
      </c>
      <c r="F152" s="11" t="s">
        <v>2602</v>
      </c>
      <c r="G152" s="11" t="s">
        <v>2869</v>
      </c>
      <c r="H152" s="11" t="s">
        <v>2919</v>
      </c>
      <c r="I152" s="11" t="s">
        <v>2935</v>
      </c>
      <c r="J152" s="11">
        <v>1</v>
      </c>
      <c r="K152" s="11" t="s">
        <v>3005</v>
      </c>
      <c r="L152">
        <v>3134</v>
      </c>
      <c r="M152" s="11" t="s">
        <v>2602</v>
      </c>
      <c r="P152" s="11" t="s">
        <v>3005</v>
      </c>
    </row>
    <row r="153" spans="1:16" x14ac:dyDescent="0.35">
      <c r="A153" t="str">
        <f t="shared" si="2"/>
        <v>AMOXICILINAASCENDORALCAPSULA6500MG</v>
      </c>
      <c r="B153" t="str">
        <f>VLOOKUP(A153,'MAESTRO PRODUCTOS-FAR'!G:J,4,FALSE)</f>
        <v>HT-0013-01-007-0016-01</v>
      </c>
      <c r="C153" s="11" t="s">
        <v>152</v>
      </c>
      <c r="D153" s="12">
        <v>995</v>
      </c>
      <c r="E153" s="11" t="s">
        <v>1537</v>
      </c>
      <c r="F153" s="11" t="s">
        <v>2602</v>
      </c>
      <c r="G153" s="11" t="s">
        <v>2835</v>
      </c>
      <c r="H153" s="11" t="s">
        <v>2919</v>
      </c>
      <c r="I153" s="11" t="s">
        <v>2937</v>
      </c>
      <c r="J153" s="11">
        <v>6</v>
      </c>
      <c r="K153" s="11" t="s">
        <v>2984</v>
      </c>
      <c r="L153">
        <v>86374</v>
      </c>
      <c r="M153" s="11" t="s">
        <v>2602</v>
      </c>
      <c r="P153" s="11" t="s">
        <v>2984</v>
      </c>
    </row>
    <row r="154" spans="1:16" x14ac:dyDescent="0.35">
      <c r="A154" t="str">
        <f t="shared" si="2"/>
        <v>ACIDO CLAVULANICO-AMOXICILINAASCENDORALCOMPRIMIDO20125MG/500MG</v>
      </c>
      <c r="B154" t="str">
        <f>VLOOKUP(A154,'MAESTRO PRODUCTOS-FAR'!G:J,4,FALSE)</f>
        <v>HT-0014-01-003-0016-02</v>
      </c>
      <c r="C154" s="11" t="s">
        <v>153</v>
      </c>
      <c r="D154" s="12">
        <v>7095</v>
      </c>
      <c r="E154" s="11" t="s">
        <v>1538</v>
      </c>
      <c r="F154" s="11" t="s">
        <v>6463</v>
      </c>
      <c r="G154" s="11" t="s">
        <v>2835</v>
      </c>
      <c r="H154" s="11" t="s">
        <v>2919</v>
      </c>
      <c r="I154" s="11" t="s">
        <v>2933</v>
      </c>
      <c r="J154" s="11">
        <v>20</v>
      </c>
      <c r="K154" s="11" t="s">
        <v>6559</v>
      </c>
      <c r="L154">
        <v>87734</v>
      </c>
      <c r="M154" s="11" t="s">
        <v>2601</v>
      </c>
      <c r="P154" s="11" t="s">
        <v>3040</v>
      </c>
    </row>
    <row r="155" spans="1:16" x14ac:dyDescent="0.35">
      <c r="A155" t="str">
        <f t="shared" si="2"/>
        <v>ACIDO CLAVULANICO-AMOXICILINASAVALORALSUSPENSION180MG/114MG/5ML</v>
      </c>
      <c r="B155" t="str">
        <f>VLOOKUP(A155,'MAESTRO PRODUCTOS-FAR'!G:J,4,FALSE)</f>
        <v>HT-0014-01-005-0174-04</v>
      </c>
      <c r="C155" s="11" t="s">
        <v>154</v>
      </c>
      <c r="D155" s="12">
        <v>13495</v>
      </c>
      <c r="E155" s="11" t="s">
        <v>1439</v>
      </c>
      <c r="F155" s="11" t="s">
        <v>6463</v>
      </c>
      <c r="G155" s="11" t="s">
        <v>2837</v>
      </c>
      <c r="H155" s="11" t="s">
        <v>2919</v>
      </c>
      <c r="I155" s="11" t="s">
        <v>2935</v>
      </c>
      <c r="J155" s="11">
        <v>1</v>
      </c>
      <c r="K155" s="11" t="s">
        <v>7036</v>
      </c>
      <c r="L155">
        <v>89898</v>
      </c>
      <c r="M155" s="11" t="s">
        <v>2601</v>
      </c>
      <c r="P155" s="11" t="s">
        <v>3041</v>
      </c>
    </row>
    <row r="156" spans="1:16" x14ac:dyDescent="0.35">
      <c r="A156" t="str">
        <f t="shared" si="2"/>
        <v>AMOXICILINAPASTEURORALCOMPRIMIDO201000MG</v>
      </c>
      <c r="B156" t="str">
        <f>VLOOKUP(A156,'MAESTRO PRODUCTOS-FAR'!G:J,4,FALSE)</f>
        <v>HT-0013-01-003-0155-01</v>
      </c>
      <c r="C156" s="11" t="s">
        <v>155</v>
      </c>
      <c r="D156" s="12">
        <v>10395</v>
      </c>
      <c r="E156" s="11" t="s">
        <v>1539</v>
      </c>
      <c r="F156" s="11" t="s">
        <v>2602</v>
      </c>
      <c r="G156" s="11" t="s">
        <v>2847</v>
      </c>
      <c r="H156" s="11" t="s">
        <v>2919</v>
      </c>
      <c r="I156" s="11" t="s">
        <v>2933</v>
      </c>
      <c r="J156" s="11">
        <v>20</v>
      </c>
      <c r="K156" s="11" t="s">
        <v>3042</v>
      </c>
      <c r="L156">
        <v>16357</v>
      </c>
      <c r="M156" s="11" t="s">
        <v>2602</v>
      </c>
      <c r="P156" s="11" t="s">
        <v>3042</v>
      </c>
    </row>
    <row r="157" spans="1:16" x14ac:dyDescent="0.35">
      <c r="A157" t="str">
        <f t="shared" si="2"/>
        <v>AMOXICILINALABORATORIO CHILEORALSUSPENSION1500MG/5ML</v>
      </c>
      <c r="B157" t="str">
        <f>VLOOKUP(A157,'MAESTRO PRODUCTOS-FAR'!G:J,4,FALSE)</f>
        <v>HT-0013-01-005-0148-01</v>
      </c>
      <c r="C157" s="11" t="s">
        <v>156</v>
      </c>
      <c r="D157" s="12">
        <v>18995</v>
      </c>
      <c r="E157" s="11" t="s">
        <v>1540</v>
      </c>
      <c r="F157" s="11" t="s">
        <v>2602</v>
      </c>
      <c r="G157" s="11" t="s">
        <v>2838</v>
      </c>
      <c r="H157" s="11" t="s">
        <v>2919</v>
      </c>
      <c r="I157" s="11" t="s">
        <v>2935</v>
      </c>
      <c r="J157" s="11">
        <v>1</v>
      </c>
      <c r="K157" s="11" t="s">
        <v>3039</v>
      </c>
      <c r="L157">
        <v>88103</v>
      </c>
      <c r="M157" s="11" t="s">
        <v>2602</v>
      </c>
      <c r="P157" s="11" t="s">
        <v>3039</v>
      </c>
    </row>
    <row r="158" spans="1:16" x14ac:dyDescent="0.35">
      <c r="A158" t="str">
        <f t="shared" si="2"/>
        <v>AMOXICILINAPASTEURORALCOMPRIMIDO141000MG</v>
      </c>
      <c r="B158" t="str">
        <f>VLOOKUP(A158,'MAESTRO PRODUCTOS-FAR'!G:J,4,FALSE)</f>
        <v>HT-0013-01-003-0155-02</v>
      </c>
      <c r="C158" s="11" t="s">
        <v>157</v>
      </c>
      <c r="D158" s="12">
        <v>8495</v>
      </c>
      <c r="E158" s="11" t="s">
        <v>1539</v>
      </c>
      <c r="F158" s="11" t="s">
        <v>2602</v>
      </c>
      <c r="G158" s="11" t="s">
        <v>2847</v>
      </c>
      <c r="H158" s="11" t="s">
        <v>2919</v>
      </c>
      <c r="I158" s="11" t="s">
        <v>2933</v>
      </c>
      <c r="J158" s="11">
        <v>14</v>
      </c>
      <c r="K158" s="11" t="s">
        <v>3042</v>
      </c>
      <c r="L158">
        <v>1179</v>
      </c>
      <c r="M158" s="11" t="s">
        <v>2602</v>
      </c>
      <c r="P158" s="11" t="s">
        <v>3042</v>
      </c>
    </row>
    <row r="159" spans="1:16" x14ac:dyDescent="0.35">
      <c r="A159" t="str">
        <f t="shared" si="2"/>
        <v>AMOXICILINASAVALORALSUSPENSION1250MG/5ML</v>
      </c>
      <c r="B159" t="str">
        <f>VLOOKUP(A159,'MAESTRO PRODUCTOS-FAR'!G:J,4,FALSE)</f>
        <v>HT-0013-01-005-0174-01</v>
      </c>
      <c r="C159" s="11" t="s">
        <v>158</v>
      </c>
      <c r="D159" s="12">
        <v>16995</v>
      </c>
      <c r="E159" s="11" t="s">
        <v>1541</v>
      </c>
      <c r="F159" s="11" t="s">
        <v>2602</v>
      </c>
      <c r="G159" s="11" t="s">
        <v>2837</v>
      </c>
      <c r="H159" s="11" t="s">
        <v>2919</v>
      </c>
      <c r="I159" s="11" t="s">
        <v>2935</v>
      </c>
      <c r="J159" s="11">
        <v>1</v>
      </c>
      <c r="K159" s="11" t="s">
        <v>3005</v>
      </c>
      <c r="L159">
        <v>68511</v>
      </c>
      <c r="M159" s="11" t="s">
        <v>2602</v>
      </c>
      <c r="P159" s="11" t="s">
        <v>3005</v>
      </c>
    </row>
    <row r="160" spans="1:16" x14ac:dyDescent="0.35">
      <c r="A160" t="str">
        <f t="shared" si="2"/>
        <v>AMOXICILINALABORATORIO CHILEORALSUSPENSION11000MG/5ML</v>
      </c>
      <c r="B160" t="str">
        <f>VLOOKUP(A160,'MAESTRO PRODUCTOS-FAR'!G:J,4,FALSE)</f>
        <v>HT-0013-01-005-0148-02</v>
      </c>
      <c r="C160" s="11" t="s">
        <v>159</v>
      </c>
      <c r="D160" s="12">
        <v>16195</v>
      </c>
      <c r="E160" s="11" t="s">
        <v>1542</v>
      </c>
      <c r="F160" s="11" t="s">
        <v>2602</v>
      </c>
      <c r="G160" s="11" t="s">
        <v>2838</v>
      </c>
      <c r="H160" s="11" t="s">
        <v>2919</v>
      </c>
      <c r="I160" s="11" t="s">
        <v>2935</v>
      </c>
      <c r="J160" s="11">
        <v>1</v>
      </c>
      <c r="K160" s="11" t="s">
        <v>3043</v>
      </c>
      <c r="L160">
        <v>11211</v>
      </c>
      <c r="M160" s="11" t="s">
        <v>2602</v>
      </c>
      <c r="P160" s="11" t="s">
        <v>3043</v>
      </c>
    </row>
    <row r="161" spans="1:16" x14ac:dyDescent="0.35">
      <c r="A161" t="str">
        <f t="shared" si="2"/>
        <v>AMOXICILINASAVALORALSUSPENSION1400MG/5ML</v>
      </c>
      <c r="B161" t="str">
        <f>VLOOKUP(A161,'MAESTRO PRODUCTOS-FAR'!G:J,4,FALSE)</f>
        <v>HT-0013-01-005-0174-02</v>
      </c>
      <c r="C161" s="11" t="s">
        <v>160</v>
      </c>
      <c r="D161" s="12">
        <v>16495</v>
      </c>
      <c r="E161" s="11" t="s">
        <v>1543</v>
      </c>
      <c r="F161" s="11" t="s">
        <v>2602</v>
      </c>
      <c r="G161" s="11" t="s">
        <v>2837</v>
      </c>
      <c r="H161" s="11" t="s">
        <v>2919</v>
      </c>
      <c r="I161" s="11" t="s">
        <v>2935</v>
      </c>
      <c r="J161" s="11">
        <v>1</v>
      </c>
      <c r="K161" s="11" t="s">
        <v>2981</v>
      </c>
      <c r="L161">
        <v>25497</v>
      </c>
      <c r="M161" s="11" t="s">
        <v>2602</v>
      </c>
      <c r="P161" s="11" t="s">
        <v>2981</v>
      </c>
    </row>
    <row r="162" spans="1:16" x14ac:dyDescent="0.35">
      <c r="A162" t="str">
        <f t="shared" si="2"/>
        <v>AMOXICILINASAVALORALCOMPRIMIDO21750MG</v>
      </c>
      <c r="B162" t="str">
        <f>VLOOKUP(A162,'MAESTRO PRODUCTOS-FAR'!G:J,4,FALSE)</f>
        <v>HT-0013-01-003-0174-01</v>
      </c>
      <c r="C162" s="11" t="s">
        <v>161</v>
      </c>
      <c r="D162" s="12">
        <v>22995</v>
      </c>
      <c r="E162" s="11" t="s">
        <v>1544</v>
      </c>
      <c r="F162" s="11" t="s">
        <v>2602</v>
      </c>
      <c r="G162" s="11" t="s">
        <v>2837</v>
      </c>
      <c r="H162" s="11" t="s">
        <v>2919</v>
      </c>
      <c r="I162" s="11" t="s">
        <v>2933</v>
      </c>
      <c r="J162" s="11">
        <v>21</v>
      </c>
      <c r="K162" s="11" t="s">
        <v>3038</v>
      </c>
      <c r="L162">
        <v>23097</v>
      </c>
      <c r="M162" s="11" t="s">
        <v>2602</v>
      </c>
      <c r="P162" s="11" t="s">
        <v>3038</v>
      </c>
    </row>
    <row r="163" spans="1:16" x14ac:dyDescent="0.35">
      <c r="A163" t="str">
        <f t="shared" si="2"/>
        <v>AMOXICILINASAVALORALCOMPRIMIDO201000MG</v>
      </c>
      <c r="B163" t="str">
        <f>VLOOKUP(A163,'MAESTRO PRODUCTOS-FAR'!G:J,4,FALSE)</f>
        <v>HT-0013-01-003-0174-02</v>
      </c>
      <c r="C163" s="11" t="s">
        <v>162</v>
      </c>
      <c r="D163" s="12">
        <v>18795</v>
      </c>
      <c r="E163" s="11" t="s">
        <v>1545</v>
      </c>
      <c r="F163" s="11" t="s">
        <v>2602</v>
      </c>
      <c r="G163" s="11" t="s">
        <v>2837</v>
      </c>
      <c r="H163" s="11" t="s">
        <v>2919</v>
      </c>
      <c r="I163" s="11" t="s">
        <v>2933</v>
      </c>
      <c r="J163" s="11">
        <v>20</v>
      </c>
      <c r="K163" s="11" t="s">
        <v>3042</v>
      </c>
      <c r="L163">
        <v>39171</v>
      </c>
      <c r="M163" s="11" t="s">
        <v>2602</v>
      </c>
      <c r="P163" s="11" t="s">
        <v>3042</v>
      </c>
    </row>
    <row r="164" spans="1:16" x14ac:dyDescent="0.35">
      <c r="A164" t="str">
        <f t="shared" si="2"/>
        <v>AMOXICILINASAVALORALSUSPENSION1800MG/5ML</v>
      </c>
      <c r="B164" t="str">
        <f>VLOOKUP(A164,'MAESTRO PRODUCTOS-FAR'!G:J,4,FALSE)</f>
        <v>HT-0013-01-005-0174-03</v>
      </c>
      <c r="C164" s="11" t="s">
        <v>163</v>
      </c>
      <c r="D164" s="12">
        <v>16695</v>
      </c>
      <c r="E164" s="11" t="s">
        <v>1546</v>
      </c>
      <c r="F164" s="11" t="s">
        <v>2602</v>
      </c>
      <c r="G164" s="11" t="s">
        <v>2837</v>
      </c>
      <c r="H164" s="11" t="s">
        <v>2919</v>
      </c>
      <c r="I164" s="11" t="s">
        <v>2935</v>
      </c>
      <c r="J164" s="11">
        <v>1</v>
      </c>
      <c r="K164" s="11" t="s">
        <v>3044</v>
      </c>
      <c r="L164">
        <v>76450</v>
      </c>
      <c r="M164" s="11" t="s">
        <v>2602</v>
      </c>
      <c r="P164" s="11" t="s">
        <v>3044</v>
      </c>
    </row>
    <row r="165" spans="1:16" x14ac:dyDescent="0.35">
      <c r="A165" t="str">
        <f t="shared" si="2"/>
        <v>AMOXICILINASAVALORALCOMPRIMIDO21500MG</v>
      </c>
      <c r="B165" t="str">
        <f>VLOOKUP(A165,'MAESTRO PRODUCTOS-FAR'!G:J,4,FALSE)</f>
        <v>HT-0013-01-003-0174-03</v>
      </c>
      <c r="C165" s="11" t="s">
        <v>164</v>
      </c>
      <c r="D165" s="12">
        <v>18995</v>
      </c>
      <c r="E165" s="11" t="s">
        <v>1547</v>
      </c>
      <c r="F165" s="11" t="s">
        <v>2602</v>
      </c>
      <c r="G165" s="11" t="s">
        <v>2837</v>
      </c>
      <c r="H165" s="11" t="s">
        <v>2919</v>
      </c>
      <c r="I165" s="11" t="s">
        <v>2933</v>
      </c>
      <c r="J165" s="11">
        <v>21</v>
      </c>
      <c r="K165" s="11" t="s">
        <v>2984</v>
      </c>
      <c r="L165">
        <v>26341</v>
      </c>
      <c r="M165" s="11" t="s">
        <v>2602</v>
      </c>
      <c r="P165" s="11" t="s">
        <v>2984</v>
      </c>
    </row>
    <row r="166" spans="1:16" x14ac:dyDescent="0.35">
      <c r="A166" t="str">
        <f t="shared" si="2"/>
        <v>AMOXICILINASAVALORALSUSPENSION11000MG/5ML</v>
      </c>
      <c r="B166" t="str">
        <f>VLOOKUP(A166,'MAESTRO PRODUCTOS-FAR'!G:J,4,FALSE)</f>
        <v>HT-0013-01-005-0174-04</v>
      </c>
      <c r="C166" s="11" t="s">
        <v>165</v>
      </c>
      <c r="D166" s="12">
        <v>14595</v>
      </c>
      <c r="E166" s="11" t="s">
        <v>1548</v>
      </c>
      <c r="F166" s="11" t="s">
        <v>2602</v>
      </c>
      <c r="G166" s="11" t="s">
        <v>2837</v>
      </c>
      <c r="H166" s="11" t="s">
        <v>2919</v>
      </c>
      <c r="I166" s="11" t="s">
        <v>2935</v>
      </c>
      <c r="J166" s="11">
        <v>1</v>
      </c>
      <c r="K166" s="11" t="s">
        <v>3043</v>
      </c>
      <c r="L166">
        <v>11172</v>
      </c>
      <c r="M166" s="11" t="s">
        <v>2602</v>
      </c>
      <c r="P166" s="11" t="s">
        <v>3043</v>
      </c>
    </row>
    <row r="167" spans="1:16" x14ac:dyDescent="0.35">
      <c r="A167" t="str">
        <f t="shared" si="2"/>
        <v>AMOXICILINAMEGALABSORALCOMPRIMIDO14875MG</v>
      </c>
      <c r="B167" t="str">
        <f>VLOOKUP(A167,'MAESTRO PRODUCTOS-FAR'!G:J,4,FALSE)</f>
        <v>HT-0013-01-003-0194-01</v>
      </c>
      <c r="C167" s="11" t="s">
        <v>166</v>
      </c>
      <c r="D167" s="12">
        <v>12995</v>
      </c>
      <c r="E167" s="11" t="s">
        <v>1549</v>
      </c>
      <c r="F167" s="11" t="s">
        <v>2602</v>
      </c>
      <c r="G167" s="11" t="s">
        <v>2845</v>
      </c>
      <c r="H167" s="11" t="s">
        <v>2919</v>
      </c>
      <c r="I167" s="11" t="s">
        <v>2933</v>
      </c>
      <c r="J167" s="11">
        <v>14</v>
      </c>
      <c r="K167" s="11" t="s">
        <v>3045</v>
      </c>
      <c r="L167">
        <v>47367</v>
      </c>
      <c r="M167" s="11" t="s">
        <v>2602</v>
      </c>
      <c r="P167" s="11" t="s">
        <v>3045</v>
      </c>
    </row>
    <row r="168" spans="1:16" x14ac:dyDescent="0.35">
      <c r="A168" t="str">
        <f t="shared" si="2"/>
        <v>AMOXICILINALABORATORIO CHILEORALCOMPRIMIDO201000MG</v>
      </c>
      <c r="B168" t="str">
        <f>VLOOKUP(A168,'MAESTRO PRODUCTOS-FAR'!G:J,4,FALSE)</f>
        <v>HT-0013-01-003-0148-01</v>
      </c>
      <c r="C168" s="11" t="s">
        <v>167</v>
      </c>
      <c r="D168" s="12">
        <v>15995</v>
      </c>
      <c r="E168" s="11" t="s">
        <v>1550</v>
      </c>
      <c r="F168" s="11" t="s">
        <v>2602</v>
      </c>
      <c r="G168" s="11" t="s">
        <v>2838</v>
      </c>
      <c r="H168" s="11" t="s">
        <v>2919</v>
      </c>
      <c r="I168" s="11" t="s">
        <v>2933</v>
      </c>
      <c r="J168" s="11">
        <v>20</v>
      </c>
      <c r="K168" s="11" t="s">
        <v>3042</v>
      </c>
      <c r="L168">
        <v>28045</v>
      </c>
      <c r="M168" s="11" t="s">
        <v>2602</v>
      </c>
      <c r="P168" s="11" t="s">
        <v>3042</v>
      </c>
    </row>
    <row r="169" spans="1:16" x14ac:dyDescent="0.35">
      <c r="A169" t="str">
        <f t="shared" si="2"/>
        <v>AMOXICILINASAVALORALSUSPENSION1500MG/5ML</v>
      </c>
      <c r="B169" t="str">
        <f>VLOOKUP(A169,'MAESTRO PRODUCTOS-FAR'!G:J,4,FALSE)</f>
        <v>HT-0013-01-005-0174-05</v>
      </c>
      <c r="C169" s="11" t="s">
        <v>168</v>
      </c>
      <c r="D169" s="12">
        <v>16995</v>
      </c>
      <c r="E169" s="11" t="s">
        <v>1551</v>
      </c>
      <c r="F169" s="11" t="s">
        <v>2602</v>
      </c>
      <c r="G169" s="11" t="s">
        <v>2837</v>
      </c>
      <c r="H169" s="11" t="s">
        <v>2919</v>
      </c>
      <c r="I169" s="11" t="s">
        <v>2935</v>
      </c>
      <c r="J169" s="11">
        <v>1</v>
      </c>
      <c r="K169" s="11" t="s">
        <v>3039</v>
      </c>
      <c r="L169">
        <v>80796</v>
      </c>
      <c r="M169" s="11" t="s">
        <v>2602</v>
      </c>
      <c r="P169" s="11" t="s">
        <v>3039</v>
      </c>
    </row>
    <row r="170" spans="1:16" x14ac:dyDescent="0.35">
      <c r="A170" t="str">
        <f t="shared" si="2"/>
        <v>AMOXICILINASAVALORALSUSPENSION1800MG/5ML</v>
      </c>
      <c r="B170" t="str">
        <f>VLOOKUP(A170,'MAESTRO PRODUCTOS-FAR'!G:J,4,FALSE)</f>
        <v>HT-0013-01-005-0174-03</v>
      </c>
      <c r="C170" s="11" t="s">
        <v>169</v>
      </c>
      <c r="D170" s="12">
        <v>11295</v>
      </c>
      <c r="E170" s="11" t="s">
        <v>1546</v>
      </c>
      <c r="F170" s="11" t="s">
        <v>2602</v>
      </c>
      <c r="G170" s="11" t="s">
        <v>2837</v>
      </c>
      <c r="H170" s="11" t="s">
        <v>2919</v>
      </c>
      <c r="I170" s="11" t="s">
        <v>2935</v>
      </c>
      <c r="J170" s="11">
        <v>1</v>
      </c>
      <c r="K170" s="11" t="s">
        <v>3044</v>
      </c>
      <c r="L170">
        <v>11224</v>
      </c>
      <c r="M170" s="11" t="s">
        <v>2602</v>
      </c>
      <c r="P170" s="11" t="s">
        <v>3044</v>
      </c>
    </row>
    <row r="171" spans="1:16" x14ac:dyDescent="0.35">
      <c r="A171" t="str">
        <f t="shared" si="2"/>
        <v>AMOXICILINALABORATORIO CHILEORALCOMPRIMIDO141000MG</v>
      </c>
      <c r="B171" t="str">
        <f>VLOOKUP(A171,'MAESTRO PRODUCTOS-FAR'!G:J,4,FALSE)</f>
        <v>HT-0013-01-003-0148-02</v>
      </c>
      <c r="C171" s="11" t="s">
        <v>170</v>
      </c>
      <c r="D171" s="12">
        <v>13495</v>
      </c>
      <c r="E171" s="11" t="s">
        <v>1550</v>
      </c>
      <c r="F171" s="11" t="s">
        <v>2602</v>
      </c>
      <c r="G171" s="11" t="s">
        <v>2838</v>
      </c>
      <c r="H171" s="11" t="s">
        <v>2919</v>
      </c>
      <c r="I171" s="11" t="s">
        <v>2933</v>
      </c>
      <c r="J171" s="11">
        <v>14</v>
      </c>
      <c r="K171" s="11" t="s">
        <v>3042</v>
      </c>
      <c r="L171">
        <v>26328</v>
      </c>
      <c r="M171" s="11" t="s">
        <v>2602</v>
      </c>
      <c r="P171" s="11" t="s">
        <v>3042</v>
      </c>
    </row>
    <row r="172" spans="1:16" x14ac:dyDescent="0.35">
      <c r="A172" t="str">
        <f t="shared" si="2"/>
        <v>AMOXICILINAMEGALABSORALCOMPRIMIDO21875MG</v>
      </c>
      <c r="B172" t="str">
        <f>VLOOKUP(A172,'MAESTRO PRODUCTOS-FAR'!G:J,4,FALSE)</f>
        <v>HT-0013-01-003-0194-02</v>
      </c>
      <c r="C172" s="11" t="s">
        <v>171</v>
      </c>
      <c r="D172" s="12">
        <v>10695</v>
      </c>
      <c r="E172" s="11" t="s">
        <v>1549</v>
      </c>
      <c r="F172" s="11" t="s">
        <v>2602</v>
      </c>
      <c r="G172" s="11" t="s">
        <v>2845</v>
      </c>
      <c r="H172" s="11" t="s">
        <v>2919</v>
      </c>
      <c r="I172" s="11" t="s">
        <v>2933</v>
      </c>
      <c r="J172" s="11">
        <v>21</v>
      </c>
      <c r="K172" s="11" t="s">
        <v>3045</v>
      </c>
      <c r="L172">
        <v>26904</v>
      </c>
      <c r="M172" s="11" t="s">
        <v>2602</v>
      </c>
      <c r="P172" s="11" t="s">
        <v>3045</v>
      </c>
    </row>
    <row r="173" spans="1:16" x14ac:dyDescent="0.35">
      <c r="A173" t="str">
        <f t="shared" si="2"/>
        <v>AMOXICILINASAVALORALCOMPRIMIDO141000MG</v>
      </c>
      <c r="B173" t="str">
        <f>VLOOKUP(A173,'MAESTRO PRODUCTOS-FAR'!G:J,4,FALSE)</f>
        <v>HT-0013-01-003-0174-04</v>
      </c>
      <c r="C173" s="11" t="s">
        <v>172</v>
      </c>
      <c r="D173" s="12">
        <v>14195</v>
      </c>
      <c r="E173" s="11" t="s">
        <v>1545</v>
      </c>
      <c r="F173" s="11" t="s">
        <v>2602</v>
      </c>
      <c r="G173" s="11" t="s">
        <v>2837</v>
      </c>
      <c r="H173" s="11" t="s">
        <v>2919</v>
      </c>
      <c r="I173" s="11" t="s">
        <v>2933</v>
      </c>
      <c r="J173" s="11">
        <v>14</v>
      </c>
      <c r="K173" s="11" t="s">
        <v>3042</v>
      </c>
      <c r="L173">
        <v>16344</v>
      </c>
      <c r="M173" s="11" t="s">
        <v>2602</v>
      </c>
      <c r="P173" s="11" t="s">
        <v>3042</v>
      </c>
    </row>
    <row r="174" spans="1:16" x14ac:dyDescent="0.35">
      <c r="A174" t="str">
        <f t="shared" si="2"/>
        <v>AMOXICILINASAVALORALSUSPENSION11000MG</v>
      </c>
      <c r="B174" t="str">
        <f>VLOOKUP(A174,'MAESTRO PRODUCTOS-FAR'!G:J,4,FALSE)</f>
        <v>HT-0013-01-005-0174-06</v>
      </c>
      <c r="C174" s="11" t="s">
        <v>173</v>
      </c>
      <c r="D174" s="12">
        <v>17595</v>
      </c>
      <c r="E174" s="11" t="s">
        <v>1548</v>
      </c>
      <c r="F174" s="11" t="s">
        <v>2602</v>
      </c>
      <c r="G174" s="11" t="s">
        <v>2837</v>
      </c>
      <c r="H174" s="11" t="s">
        <v>2919</v>
      </c>
      <c r="I174" s="11" t="s">
        <v>2935</v>
      </c>
      <c r="J174" s="11">
        <v>1</v>
      </c>
      <c r="K174" s="11" t="s">
        <v>3042</v>
      </c>
      <c r="L174">
        <v>77170</v>
      </c>
      <c r="M174" s="11" t="s">
        <v>2602</v>
      </c>
      <c r="P174" s="11" t="s">
        <v>3042</v>
      </c>
    </row>
    <row r="175" spans="1:16" x14ac:dyDescent="0.35">
      <c r="A175" t="str">
        <f t="shared" si="2"/>
        <v>ATENOLOLMINTLABORALCOMPRIMIDO20100MG</v>
      </c>
      <c r="B175" t="str">
        <f>VLOOKUP(A175,'MAESTRO PRODUCTOS-FAR'!G:J,4,FALSE)</f>
        <v>HT-0015-01-003-0197-01</v>
      </c>
      <c r="C175" s="11" t="s">
        <v>174</v>
      </c>
      <c r="D175" s="12">
        <v>1695</v>
      </c>
      <c r="E175" s="11" t="s">
        <v>1552</v>
      </c>
      <c r="F175" s="11" t="s">
        <v>2603</v>
      </c>
      <c r="G175" s="11" t="s">
        <v>2834</v>
      </c>
      <c r="H175" s="11" t="s">
        <v>2919</v>
      </c>
      <c r="I175" s="11" t="s">
        <v>2933</v>
      </c>
      <c r="J175" s="11">
        <v>20</v>
      </c>
      <c r="K175" s="11" t="s">
        <v>2977</v>
      </c>
      <c r="L175">
        <v>4398</v>
      </c>
      <c r="M175" s="11" t="s">
        <v>2603</v>
      </c>
      <c r="P175" s="11" t="s">
        <v>2977</v>
      </c>
    </row>
    <row r="176" spans="1:16" x14ac:dyDescent="0.35">
      <c r="A176" t="str">
        <f t="shared" si="2"/>
        <v>ATENOLOLANDROMACOORALCOMPRIMIDO2050MG</v>
      </c>
      <c r="B176" t="str">
        <f>VLOOKUP(A176,'MAESTRO PRODUCTOS-FAR'!G:J,4,FALSE)</f>
        <v>HT-0015-01-003-0161-01</v>
      </c>
      <c r="C176" s="11" t="s">
        <v>175</v>
      </c>
      <c r="D176" s="12">
        <v>795</v>
      </c>
      <c r="E176" s="11" t="s">
        <v>1553</v>
      </c>
      <c r="F176" s="11" t="s">
        <v>2603</v>
      </c>
      <c r="G176" s="11" t="s">
        <v>2857</v>
      </c>
      <c r="H176" s="11" t="s">
        <v>2919</v>
      </c>
      <c r="I176" s="11" t="s">
        <v>2933</v>
      </c>
      <c r="J176" s="11">
        <v>20</v>
      </c>
      <c r="K176" s="11" t="s">
        <v>3046</v>
      </c>
      <c r="L176">
        <v>4385</v>
      </c>
      <c r="M176" s="11" t="s">
        <v>2603</v>
      </c>
      <c r="P176" s="11" t="s">
        <v>3046</v>
      </c>
    </row>
    <row r="177" spans="1:16" x14ac:dyDescent="0.35">
      <c r="A177" t="str">
        <f t="shared" si="2"/>
        <v>ATORVASTATINAASCENDORALCOMPRIMIDO3040MG</v>
      </c>
      <c r="B177" t="str">
        <f>VLOOKUP(A177,'MAESTRO PRODUCTOS-FAR'!G:J,4,FALSE)</f>
        <v>HT-0016-01-003-0016-01</v>
      </c>
      <c r="C177" s="11" t="s">
        <v>176</v>
      </c>
      <c r="D177" s="12">
        <v>14995</v>
      </c>
      <c r="E177" s="11" t="s">
        <v>1554</v>
      </c>
      <c r="F177" s="11" t="s">
        <v>2604</v>
      </c>
      <c r="G177" s="11" t="s">
        <v>2835</v>
      </c>
      <c r="H177" s="11" t="s">
        <v>2919</v>
      </c>
      <c r="I177" s="11" t="s">
        <v>2933</v>
      </c>
      <c r="J177" s="11">
        <v>30</v>
      </c>
      <c r="K177" s="11" t="s">
        <v>2986</v>
      </c>
      <c r="L177">
        <v>87764</v>
      </c>
      <c r="M177" s="11" t="s">
        <v>2604</v>
      </c>
      <c r="P177" s="11" t="s">
        <v>2986</v>
      </c>
    </row>
    <row r="178" spans="1:16" x14ac:dyDescent="0.35">
      <c r="A178" t="str">
        <f t="shared" si="2"/>
        <v>ATORVASTATINAASCENDORALCOMPRIMIDO3010MG</v>
      </c>
      <c r="B178" t="str">
        <f>VLOOKUP(A178,'MAESTRO PRODUCTOS-FAR'!G:J,4,FALSE)</f>
        <v>HT-0016-01-003-0016-02</v>
      </c>
      <c r="C178" s="11" t="s">
        <v>177</v>
      </c>
      <c r="D178" s="12">
        <v>2595</v>
      </c>
      <c r="E178" s="11" t="s">
        <v>1555</v>
      </c>
      <c r="F178" s="11" t="s">
        <v>2604</v>
      </c>
      <c r="G178" s="11" t="s">
        <v>2835</v>
      </c>
      <c r="H178" s="11" t="s">
        <v>2919</v>
      </c>
      <c r="I178" s="11" t="s">
        <v>2933</v>
      </c>
      <c r="J178" s="11">
        <v>30</v>
      </c>
      <c r="K178" s="11" t="s">
        <v>3013</v>
      </c>
      <c r="L178">
        <v>37619</v>
      </c>
      <c r="M178" s="11" t="s">
        <v>2604</v>
      </c>
      <c r="P178" s="11" t="s">
        <v>3013</v>
      </c>
    </row>
    <row r="179" spans="1:16" x14ac:dyDescent="0.35">
      <c r="A179" t="str">
        <f t="shared" si="2"/>
        <v>ATORVASTATINAASCENDORALCOMPRIMIDO3020MG</v>
      </c>
      <c r="B179" t="str">
        <f>VLOOKUP(A179,'MAESTRO PRODUCTOS-FAR'!G:J,4,FALSE)</f>
        <v>HT-0016-01-003-0016-03</v>
      </c>
      <c r="C179" s="11" t="s">
        <v>178</v>
      </c>
      <c r="D179" s="12">
        <v>2995</v>
      </c>
      <c r="E179" s="11" t="s">
        <v>1556</v>
      </c>
      <c r="F179" s="11" t="s">
        <v>2604</v>
      </c>
      <c r="G179" s="11" t="s">
        <v>2835</v>
      </c>
      <c r="H179" s="11" t="s">
        <v>2919</v>
      </c>
      <c r="I179" s="11" t="s">
        <v>2933</v>
      </c>
      <c r="J179" s="11">
        <v>30</v>
      </c>
      <c r="K179" s="11" t="s">
        <v>2985</v>
      </c>
      <c r="L179">
        <v>37620</v>
      </c>
      <c r="M179" s="11" t="s">
        <v>2604</v>
      </c>
      <c r="P179" s="11" t="s">
        <v>2985</v>
      </c>
    </row>
    <row r="180" spans="1:16" x14ac:dyDescent="0.35">
      <c r="A180" t="str">
        <f t="shared" si="2"/>
        <v>ATORVASTATINAPFIZERORALCOMPRIMIDO6020MG</v>
      </c>
      <c r="B180" t="str">
        <f>VLOOKUP(A180,'MAESTRO PRODUCTOS-FAR'!G:J,4,FALSE)</f>
        <v>HT-0016-01-003-0212-01</v>
      </c>
      <c r="C180" s="11" t="s">
        <v>179</v>
      </c>
      <c r="D180" s="12">
        <v>91795</v>
      </c>
      <c r="E180" s="11" t="s">
        <v>1557</v>
      </c>
      <c r="F180" s="11" t="s">
        <v>2604</v>
      </c>
      <c r="G180" s="11" t="s">
        <v>2864</v>
      </c>
      <c r="H180" s="11" t="s">
        <v>2919</v>
      </c>
      <c r="I180" s="11" t="s">
        <v>2933</v>
      </c>
      <c r="J180" s="11">
        <v>60</v>
      </c>
      <c r="K180" s="11" t="s">
        <v>2985</v>
      </c>
      <c r="L180">
        <v>46346</v>
      </c>
      <c r="M180" s="11" t="s">
        <v>2604</v>
      </c>
      <c r="P180" s="11" t="s">
        <v>2985</v>
      </c>
    </row>
    <row r="181" spans="1:16" x14ac:dyDescent="0.35">
      <c r="A181" t="str">
        <f t="shared" si="2"/>
        <v>ATORVASTATINAPFIZERORALCOMPRIMIDO9020MG</v>
      </c>
      <c r="B181" t="str">
        <f>VLOOKUP(A181,'MAESTRO PRODUCTOS-FAR'!G:J,4,FALSE)</f>
        <v>HT-0016-01-003-0212-02</v>
      </c>
      <c r="C181" s="11" t="s">
        <v>180</v>
      </c>
      <c r="D181" s="12">
        <v>98995</v>
      </c>
      <c r="E181" s="11" t="s">
        <v>1557</v>
      </c>
      <c r="F181" s="11" t="s">
        <v>2604</v>
      </c>
      <c r="G181" s="11" t="s">
        <v>2864</v>
      </c>
      <c r="H181" s="11" t="s">
        <v>2919</v>
      </c>
      <c r="I181" s="11" t="s">
        <v>2933</v>
      </c>
      <c r="J181" s="11">
        <v>90</v>
      </c>
      <c r="K181" s="11" t="s">
        <v>2985</v>
      </c>
      <c r="L181">
        <v>68392</v>
      </c>
      <c r="M181" s="11" t="s">
        <v>2604</v>
      </c>
      <c r="P181" s="11" t="s">
        <v>2985</v>
      </c>
    </row>
    <row r="182" spans="1:16" x14ac:dyDescent="0.35">
      <c r="A182" t="str">
        <f t="shared" si="2"/>
        <v>ATORVASTATINAPFIZERORALCOMPRIMIDO3010MG</v>
      </c>
      <c r="B182" t="str">
        <f>VLOOKUP(A182,'MAESTRO PRODUCTOS-FAR'!G:J,4,FALSE)</f>
        <v>HT-0016-01-003-0212-03</v>
      </c>
      <c r="C182" s="11" t="s">
        <v>181</v>
      </c>
      <c r="D182" s="12">
        <v>47295</v>
      </c>
      <c r="E182" s="11" t="s">
        <v>1558</v>
      </c>
      <c r="F182" s="11" t="s">
        <v>2604</v>
      </c>
      <c r="G182" s="11" t="s">
        <v>2864</v>
      </c>
      <c r="H182" s="11" t="s">
        <v>2919</v>
      </c>
      <c r="I182" s="11" t="s">
        <v>2933</v>
      </c>
      <c r="J182" s="11">
        <v>30</v>
      </c>
      <c r="K182" s="11" t="s">
        <v>3013</v>
      </c>
      <c r="L182">
        <v>14814</v>
      </c>
      <c r="M182" s="11" t="s">
        <v>2604</v>
      </c>
      <c r="P182" s="11" t="s">
        <v>3013</v>
      </c>
    </row>
    <row r="183" spans="1:16" x14ac:dyDescent="0.35">
      <c r="A183" t="str">
        <f t="shared" si="2"/>
        <v>ATORVASTATINAPFIZERORALCOMPRIMIDO6010MG</v>
      </c>
      <c r="B183" t="str">
        <f>VLOOKUP(A183,'MAESTRO PRODUCTOS-FAR'!G:J,4,FALSE)</f>
        <v>HT-0016-01-003-0212-04</v>
      </c>
      <c r="C183" s="11" t="s">
        <v>182</v>
      </c>
      <c r="D183" s="12">
        <v>62795</v>
      </c>
      <c r="E183" s="11" t="s">
        <v>1558</v>
      </c>
      <c r="F183" s="11" t="s">
        <v>2604</v>
      </c>
      <c r="G183" s="11" t="s">
        <v>2864</v>
      </c>
      <c r="H183" s="11" t="s">
        <v>2919</v>
      </c>
      <c r="I183" s="11" t="s">
        <v>2933</v>
      </c>
      <c r="J183" s="11">
        <v>60</v>
      </c>
      <c r="K183" s="11" t="s">
        <v>3013</v>
      </c>
      <c r="L183">
        <v>16021</v>
      </c>
      <c r="M183" s="11" t="s">
        <v>2604</v>
      </c>
      <c r="P183" s="11" t="s">
        <v>3013</v>
      </c>
    </row>
    <row r="184" spans="1:16" x14ac:dyDescent="0.35">
      <c r="A184" t="str">
        <f t="shared" si="2"/>
        <v>ATORVASTATINAPFIZERORALCOMPRIMIDO3020MG</v>
      </c>
      <c r="B184" t="str">
        <f>VLOOKUP(A184,'MAESTRO PRODUCTOS-FAR'!G:J,4,FALSE)</f>
        <v>HT-0016-01-003-0212-05</v>
      </c>
      <c r="C184" s="11" t="s">
        <v>183</v>
      </c>
      <c r="D184" s="12">
        <v>64995</v>
      </c>
      <c r="E184" s="11" t="s">
        <v>1557</v>
      </c>
      <c r="F184" s="11" t="s">
        <v>2604</v>
      </c>
      <c r="G184" s="11" t="s">
        <v>2864</v>
      </c>
      <c r="H184" s="11" t="s">
        <v>2919</v>
      </c>
      <c r="I184" s="11" t="s">
        <v>2933</v>
      </c>
      <c r="J184" s="11">
        <v>30</v>
      </c>
      <c r="K184" s="11" t="s">
        <v>2985</v>
      </c>
      <c r="L184">
        <v>14801</v>
      </c>
      <c r="M184" s="11" t="s">
        <v>2604</v>
      </c>
      <c r="P184" s="11" t="s">
        <v>2985</v>
      </c>
    </row>
    <row r="185" spans="1:16" x14ac:dyDescent="0.35">
      <c r="A185" t="str">
        <f t="shared" si="2"/>
        <v>ATORVASTATINAPFIZERORALCOMPRIMIDO3040MG</v>
      </c>
      <c r="B185" t="str">
        <f>VLOOKUP(A185,'MAESTRO PRODUCTOS-FAR'!G:J,4,FALSE)</f>
        <v>HT-0016-01-003-0212-06</v>
      </c>
      <c r="C185" s="11" t="s">
        <v>184</v>
      </c>
      <c r="D185" s="12">
        <v>64395</v>
      </c>
      <c r="E185" s="11" t="s">
        <v>1559</v>
      </c>
      <c r="F185" s="11" t="s">
        <v>2604</v>
      </c>
      <c r="G185" s="11" t="s">
        <v>2864</v>
      </c>
      <c r="H185" s="11" t="s">
        <v>2919</v>
      </c>
      <c r="I185" s="11" t="s">
        <v>2933</v>
      </c>
      <c r="J185" s="11">
        <v>30</v>
      </c>
      <c r="K185" s="11" t="s">
        <v>2986</v>
      </c>
      <c r="L185">
        <v>27146</v>
      </c>
      <c r="M185" s="11" t="s">
        <v>2604</v>
      </c>
      <c r="P185" s="11" t="s">
        <v>2986</v>
      </c>
    </row>
    <row r="186" spans="1:16" x14ac:dyDescent="0.35">
      <c r="A186" t="str">
        <f t="shared" si="2"/>
        <v>ATORVASTATINALABORATORIO CHILEORALCOMPRIMIDO3080MG</v>
      </c>
      <c r="B186" t="str">
        <f>VLOOKUP(A186,'MAESTRO PRODUCTOS-FAR'!G:J,4,FALSE)</f>
        <v>HT-0016-01-003-0148-01</v>
      </c>
      <c r="C186" s="11" t="s">
        <v>185</v>
      </c>
      <c r="D186" s="12">
        <v>19595</v>
      </c>
      <c r="E186" s="11" t="s">
        <v>1560</v>
      </c>
      <c r="F186" s="11" t="s">
        <v>2604</v>
      </c>
      <c r="G186" s="11" t="s">
        <v>2838</v>
      </c>
      <c r="H186" s="11" t="s">
        <v>2919</v>
      </c>
      <c r="I186" s="11" t="s">
        <v>2933</v>
      </c>
      <c r="J186" s="11">
        <v>30</v>
      </c>
      <c r="K186" s="11" t="s">
        <v>3047</v>
      </c>
      <c r="L186">
        <v>61833</v>
      </c>
      <c r="M186" s="11" t="s">
        <v>2604</v>
      </c>
      <c r="P186" s="11" t="s">
        <v>3047</v>
      </c>
    </row>
    <row r="187" spans="1:16" x14ac:dyDescent="0.35">
      <c r="A187" t="str">
        <f t="shared" si="2"/>
        <v>ATORVASTATINAPFIZERORALCOMPRIMIDO3080MG</v>
      </c>
      <c r="B187" t="str">
        <f>VLOOKUP(A187,'MAESTRO PRODUCTOS-FAR'!G:J,4,FALSE)</f>
        <v>HT-0016-01-003-0212-07</v>
      </c>
      <c r="C187" s="11" t="s">
        <v>186</v>
      </c>
      <c r="D187" s="12">
        <v>70595</v>
      </c>
      <c r="E187" s="11" t="s">
        <v>1561</v>
      </c>
      <c r="F187" s="11" t="s">
        <v>2604</v>
      </c>
      <c r="G187" s="11" t="s">
        <v>2864</v>
      </c>
      <c r="H187" s="11" t="s">
        <v>2919</v>
      </c>
      <c r="I187" s="11" t="s">
        <v>2933</v>
      </c>
      <c r="J187" s="11">
        <v>30</v>
      </c>
      <c r="K187" s="11" t="s">
        <v>3047</v>
      </c>
      <c r="L187">
        <v>40778</v>
      </c>
      <c r="M187" s="11" t="s">
        <v>2604</v>
      </c>
      <c r="P187" s="11" t="s">
        <v>3047</v>
      </c>
    </row>
    <row r="188" spans="1:16" x14ac:dyDescent="0.35">
      <c r="A188" t="str">
        <f t="shared" si="2"/>
        <v>ATORVASTATINAEXELTISORALCOMPRIMIDO2840MG</v>
      </c>
      <c r="B188" t="str">
        <f>VLOOKUP(A188,'MAESTRO PRODUCTOS-FAR'!G:J,4,FALSE)</f>
        <v>HT-0016-01-003-0089-01</v>
      </c>
      <c r="C188" s="11" t="s">
        <v>187</v>
      </c>
      <c r="D188" s="12">
        <v>27495</v>
      </c>
      <c r="E188" s="11" t="s">
        <v>1562</v>
      </c>
      <c r="F188" s="11" t="s">
        <v>2604</v>
      </c>
      <c r="G188" s="11" t="s">
        <v>2855</v>
      </c>
      <c r="H188" s="11" t="s">
        <v>2919</v>
      </c>
      <c r="I188" s="11" t="s">
        <v>2933</v>
      </c>
      <c r="J188" s="11">
        <v>28</v>
      </c>
      <c r="K188" s="11" t="s">
        <v>2986</v>
      </c>
      <c r="L188">
        <v>41822</v>
      </c>
      <c r="M188" s="11" t="s">
        <v>2604</v>
      </c>
      <c r="P188" s="11" t="s">
        <v>2986</v>
      </c>
    </row>
    <row r="189" spans="1:16" x14ac:dyDescent="0.35">
      <c r="A189" t="str">
        <f t="shared" si="2"/>
        <v>ATORVASTATINA-EZETIMIBATECNOFARMAORALCOMPRIMIDO3040MG</v>
      </c>
      <c r="B189" t="str">
        <f>VLOOKUP(A189,'MAESTRO PRODUCTOS-FAR'!G:J,4,FALSE)</f>
        <v>HT-0202-01-003-0274-01</v>
      </c>
      <c r="C189" s="11" t="s">
        <v>188</v>
      </c>
      <c r="D189" s="12">
        <v>41495</v>
      </c>
      <c r="E189" s="11" t="s">
        <v>1563</v>
      </c>
      <c r="F189" s="11" t="s">
        <v>2605</v>
      </c>
      <c r="G189" s="11" t="s">
        <v>2861</v>
      </c>
      <c r="H189" s="11" t="s">
        <v>2919</v>
      </c>
      <c r="I189" s="11" t="s">
        <v>2933</v>
      </c>
      <c r="J189" s="11">
        <v>30</v>
      </c>
      <c r="K189" s="11" t="s">
        <v>2986</v>
      </c>
      <c r="L189">
        <v>87767</v>
      </c>
      <c r="M189" s="11" t="s">
        <v>2605</v>
      </c>
      <c r="P189" s="11" t="s">
        <v>2986</v>
      </c>
    </row>
    <row r="190" spans="1:16" x14ac:dyDescent="0.35">
      <c r="A190" t="str">
        <f t="shared" si="2"/>
        <v>ATORVASTATINA-EZETIMIBATECNOFARMAORALCOMPRIMIDO3010MG/10MG</v>
      </c>
      <c r="B190" t="str">
        <f>VLOOKUP(A190,'MAESTRO PRODUCTOS-FAR'!G:J,4,FALSE)</f>
        <v>HT-0202-01-003-0274-02</v>
      </c>
      <c r="C190" s="11" t="s">
        <v>189</v>
      </c>
      <c r="D190" s="12">
        <v>30595</v>
      </c>
      <c r="E190" s="11" t="s">
        <v>1564</v>
      </c>
      <c r="F190" s="11" t="s">
        <v>2605</v>
      </c>
      <c r="G190" s="11" t="s">
        <v>2861</v>
      </c>
      <c r="H190" s="11" t="s">
        <v>2919</v>
      </c>
      <c r="I190" s="11" t="s">
        <v>2933</v>
      </c>
      <c r="J190" s="11">
        <v>30</v>
      </c>
      <c r="K190" s="11" t="s">
        <v>3018</v>
      </c>
      <c r="L190">
        <v>86822</v>
      </c>
      <c r="M190" s="11" t="s">
        <v>2605</v>
      </c>
      <c r="P190" s="11" t="s">
        <v>3018</v>
      </c>
    </row>
    <row r="191" spans="1:16" x14ac:dyDescent="0.35">
      <c r="A191" t="str">
        <f t="shared" si="2"/>
        <v>ATORVASTATINA-EZETIMIBATECNOFARMAORALCOMPRIMIDO3020MG/10MG</v>
      </c>
      <c r="B191" t="str">
        <f>VLOOKUP(A191,'MAESTRO PRODUCTOS-FAR'!G:J,4,FALSE)</f>
        <v>HT-0202-01-003-0274-03</v>
      </c>
      <c r="C191" s="11" t="s">
        <v>190</v>
      </c>
      <c r="D191" s="12">
        <v>32995</v>
      </c>
      <c r="E191" s="11" t="s">
        <v>1565</v>
      </c>
      <c r="F191" s="11" t="s">
        <v>2605</v>
      </c>
      <c r="G191" s="11" t="s">
        <v>2861</v>
      </c>
      <c r="H191" s="11" t="s">
        <v>2919</v>
      </c>
      <c r="I191" s="11" t="s">
        <v>2933</v>
      </c>
      <c r="J191" s="11">
        <v>30</v>
      </c>
      <c r="K191" s="11" t="s">
        <v>3048</v>
      </c>
      <c r="L191">
        <v>86824</v>
      </c>
      <c r="M191" s="11" t="s">
        <v>2605</v>
      </c>
      <c r="P191" s="11" t="s">
        <v>3048</v>
      </c>
    </row>
    <row r="192" spans="1:16" x14ac:dyDescent="0.35">
      <c r="A192" t="str">
        <f t="shared" si="2"/>
        <v>ATORVASTATINAEXELTISORALCOMPRIMIDO2880MG</v>
      </c>
      <c r="B192" t="str">
        <f>VLOOKUP(A192,'MAESTRO PRODUCTOS-FAR'!G:J,4,FALSE)</f>
        <v>HT-0016-01-003-0089-02</v>
      </c>
      <c r="C192" s="11" t="s">
        <v>191</v>
      </c>
      <c r="D192" s="12">
        <v>27995</v>
      </c>
      <c r="E192" s="11" t="s">
        <v>1566</v>
      </c>
      <c r="F192" s="11" t="s">
        <v>2604</v>
      </c>
      <c r="G192" s="11" t="s">
        <v>2855</v>
      </c>
      <c r="H192" s="11" t="s">
        <v>2919</v>
      </c>
      <c r="I192" s="11" t="s">
        <v>2933</v>
      </c>
      <c r="J192" s="11">
        <v>28</v>
      </c>
      <c r="K192" s="11" t="s">
        <v>3047</v>
      </c>
      <c r="L192">
        <v>86823</v>
      </c>
      <c r="M192" s="11" t="s">
        <v>2604</v>
      </c>
      <c r="P192" s="11" t="s">
        <v>3047</v>
      </c>
    </row>
    <row r="193" spans="1:16" x14ac:dyDescent="0.35">
      <c r="A193" t="str">
        <f t="shared" si="2"/>
        <v>ATORVASTATINAPASTEURORALCOMPRIMIDO3010MG</v>
      </c>
      <c r="B193" t="str">
        <f>VLOOKUP(A193,'MAESTRO PRODUCTOS-FAR'!G:J,4,FALSE)</f>
        <v>HT-0016-01-003-0155-01</v>
      </c>
      <c r="C193" s="11" t="s">
        <v>192</v>
      </c>
      <c r="D193" s="12">
        <v>9395</v>
      </c>
      <c r="E193" s="11" t="s">
        <v>1567</v>
      </c>
      <c r="F193" s="11" t="s">
        <v>2604</v>
      </c>
      <c r="G193" s="11" t="s">
        <v>2847</v>
      </c>
      <c r="H193" s="11" t="s">
        <v>2919</v>
      </c>
      <c r="I193" s="11" t="s">
        <v>2933</v>
      </c>
      <c r="J193" s="11">
        <v>30</v>
      </c>
      <c r="K193" s="11" t="s">
        <v>3013</v>
      </c>
      <c r="L193">
        <v>81808</v>
      </c>
      <c r="M193" s="11" t="s">
        <v>2604</v>
      </c>
      <c r="P193" s="11" t="s">
        <v>3013</v>
      </c>
    </row>
    <row r="194" spans="1:16" x14ac:dyDescent="0.35">
      <c r="A194" t="str">
        <f t="shared" si="2"/>
        <v>ATORVASTATINASAVALORALCOMPRIMIDO6020MG</v>
      </c>
      <c r="B194" t="str">
        <f>VLOOKUP(A194,'MAESTRO PRODUCTOS-FAR'!G:J,4,FALSE)</f>
        <v>HT-0016-01-003-0174-01</v>
      </c>
      <c r="C194" s="11" t="s">
        <v>193</v>
      </c>
      <c r="D194" s="12">
        <v>44395</v>
      </c>
      <c r="E194" s="11" t="s">
        <v>1568</v>
      </c>
      <c r="F194" s="11" t="s">
        <v>2604</v>
      </c>
      <c r="G194" s="11" t="s">
        <v>2837</v>
      </c>
      <c r="H194" s="11" t="s">
        <v>2919</v>
      </c>
      <c r="I194" s="11" t="s">
        <v>2933</v>
      </c>
      <c r="J194" s="11">
        <v>60</v>
      </c>
      <c r="K194" s="11" t="s">
        <v>2985</v>
      </c>
      <c r="L194">
        <v>22683</v>
      </c>
      <c r="M194" s="11" t="s">
        <v>2604</v>
      </c>
      <c r="P194" s="11" t="s">
        <v>2985</v>
      </c>
    </row>
    <row r="195" spans="1:16" x14ac:dyDescent="0.35">
      <c r="A195" t="str">
        <f t="shared" ref="A195:A258" si="3">_xlfn.CONCAT(F195:K195)</f>
        <v>ATORVASTATINASAVALORALCOMPRIMIDO3040MG</v>
      </c>
      <c r="B195" t="str">
        <f>VLOOKUP(A195,'MAESTRO PRODUCTOS-FAR'!G:J,4,FALSE)</f>
        <v>HT-0016-01-003-0174-02</v>
      </c>
      <c r="C195" s="11" t="s">
        <v>194</v>
      </c>
      <c r="D195" s="12">
        <v>31195</v>
      </c>
      <c r="E195" s="11" t="s">
        <v>1569</v>
      </c>
      <c r="F195" s="11" t="s">
        <v>2604</v>
      </c>
      <c r="G195" s="11" t="s">
        <v>2837</v>
      </c>
      <c r="H195" s="11" t="s">
        <v>2919</v>
      </c>
      <c r="I195" s="11" t="s">
        <v>2933</v>
      </c>
      <c r="J195" s="11">
        <v>30</v>
      </c>
      <c r="K195" s="11" t="s">
        <v>2986</v>
      </c>
      <c r="L195">
        <v>70799</v>
      </c>
      <c r="M195" s="11" t="s">
        <v>2604</v>
      </c>
      <c r="P195" s="11" t="s">
        <v>2986</v>
      </c>
    </row>
    <row r="196" spans="1:16" x14ac:dyDescent="0.35">
      <c r="A196" t="str">
        <f t="shared" si="3"/>
        <v>ATORVASTATINASAVALORALCOMPRIMIDO3020MG</v>
      </c>
      <c r="B196" t="str">
        <f>VLOOKUP(A196,'MAESTRO PRODUCTOS-FAR'!G:J,4,FALSE)</f>
        <v>HT-0016-01-003-0174-03</v>
      </c>
      <c r="C196" s="11" t="s">
        <v>195</v>
      </c>
      <c r="D196" s="12">
        <v>27995</v>
      </c>
      <c r="E196" s="11" t="s">
        <v>1568</v>
      </c>
      <c r="F196" s="11" t="s">
        <v>2604</v>
      </c>
      <c r="G196" s="11" t="s">
        <v>2837</v>
      </c>
      <c r="H196" s="11" t="s">
        <v>2919</v>
      </c>
      <c r="I196" s="11" t="s">
        <v>2933</v>
      </c>
      <c r="J196" s="11">
        <v>30</v>
      </c>
      <c r="K196" s="11" t="s">
        <v>2985</v>
      </c>
      <c r="L196">
        <v>43380</v>
      </c>
      <c r="M196" s="11" t="s">
        <v>2604</v>
      </c>
      <c r="P196" s="11" t="s">
        <v>2985</v>
      </c>
    </row>
    <row r="197" spans="1:16" x14ac:dyDescent="0.35">
      <c r="A197" t="str">
        <f t="shared" si="3"/>
        <v>ATORVASTATINASAVALORALCOMPRIMIDO3010MG</v>
      </c>
      <c r="B197" t="str">
        <f>VLOOKUP(A197,'MAESTRO PRODUCTOS-FAR'!G:J,4,FALSE)</f>
        <v>HT-0016-01-003-0174-04</v>
      </c>
      <c r="C197" s="11" t="s">
        <v>196</v>
      </c>
      <c r="D197" s="12">
        <v>17195</v>
      </c>
      <c r="E197" s="11" t="s">
        <v>1570</v>
      </c>
      <c r="F197" s="11" t="s">
        <v>2604</v>
      </c>
      <c r="G197" s="11" t="s">
        <v>2837</v>
      </c>
      <c r="H197" s="11" t="s">
        <v>2919</v>
      </c>
      <c r="I197" s="11" t="s">
        <v>2933</v>
      </c>
      <c r="J197" s="11">
        <v>30</v>
      </c>
      <c r="K197" s="11" t="s">
        <v>3013</v>
      </c>
      <c r="L197">
        <v>20186</v>
      </c>
      <c r="M197" s="11" t="s">
        <v>2604</v>
      </c>
      <c r="P197" s="11" t="s">
        <v>3013</v>
      </c>
    </row>
    <row r="198" spans="1:16" x14ac:dyDescent="0.35">
      <c r="A198" t="str">
        <f t="shared" si="3"/>
        <v>ATORVASTATINASAVALORALCOMPRIMIDO6010MG</v>
      </c>
      <c r="B198" t="str">
        <f>VLOOKUP(A198,'MAESTRO PRODUCTOS-FAR'!G:J,4,FALSE)</f>
        <v>HT-0016-01-003-0174-05</v>
      </c>
      <c r="C198" s="11" t="s">
        <v>197</v>
      </c>
      <c r="D198" s="12">
        <v>33495</v>
      </c>
      <c r="E198" s="11" t="s">
        <v>1570</v>
      </c>
      <c r="F198" s="11" t="s">
        <v>2604</v>
      </c>
      <c r="G198" s="11" t="s">
        <v>2837</v>
      </c>
      <c r="H198" s="11" t="s">
        <v>2919</v>
      </c>
      <c r="I198" s="11" t="s">
        <v>2933</v>
      </c>
      <c r="J198" s="11">
        <v>60</v>
      </c>
      <c r="K198" s="11" t="s">
        <v>3013</v>
      </c>
      <c r="L198">
        <v>20173</v>
      </c>
      <c r="M198" s="11" t="s">
        <v>2604</v>
      </c>
      <c r="P198" s="11" t="s">
        <v>3013</v>
      </c>
    </row>
    <row r="199" spans="1:16" x14ac:dyDescent="0.35">
      <c r="A199" t="str">
        <f t="shared" si="3"/>
        <v>ATORVASTATINA-EZETIMIBAMSDORALCOMPRIMIDO3020MG/10MG</v>
      </c>
      <c r="B199" t="str">
        <f>VLOOKUP(A199,'MAESTRO PRODUCTOS-FAR'!G:J,4,FALSE)</f>
        <v>HT-0202-01-003-0196-01</v>
      </c>
      <c r="C199" s="11" t="s">
        <v>198</v>
      </c>
      <c r="D199" s="12">
        <v>49495</v>
      </c>
      <c r="E199" s="11" t="s">
        <v>1571</v>
      </c>
      <c r="F199" s="11" t="s">
        <v>2605</v>
      </c>
      <c r="G199" s="11" t="s">
        <v>2870</v>
      </c>
      <c r="H199" s="11" t="s">
        <v>2919</v>
      </c>
      <c r="I199" s="11" t="s">
        <v>2933</v>
      </c>
      <c r="J199" s="11">
        <v>30</v>
      </c>
      <c r="K199" s="11" t="s">
        <v>3048</v>
      </c>
      <c r="L199">
        <v>21839</v>
      </c>
      <c r="M199" s="11" t="s">
        <v>2605</v>
      </c>
      <c r="P199" s="11" t="s">
        <v>3048</v>
      </c>
    </row>
    <row r="200" spans="1:16" x14ac:dyDescent="0.35">
      <c r="A200" t="str">
        <f t="shared" si="3"/>
        <v>GEMFIBROZILOPFIZERORALCOMPRIMIDO30900MG</v>
      </c>
      <c r="B200" t="str">
        <f>VLOOKUP(A200,'MAESTRO PRODUCTOS-FAR'!G:J,4,FALSE)</f>
        <v>HT-0203-01-003-0212-01</v>
      </c>
      <c r="C200" s="11" t="s">
        <v>199</v>
      </c>
      <c r="D200" s="12">
        <v>53795</v>
      </c>
      <c r="E200" s="11" t="s">
        <v>1572</v>
      </c>
      <c r="F200" s="11" t="s">
        <v>2606</v>
      </c>
      <c r="G200" s="11" t="s">
        <v>2864</v>
      </c>
      <c r="H200" s="11" t="s">
        <v>2919</v>
      </c>
      <c r="I200" s="11" t="s">
        <v>2933</v>
      </c>
      <c r="J200" s="11">
        <v>30</v>
      </c>
      <c r="K200" s="11" t="s">
        <v>3049</v>
      </c>
      <c r="L200">
        <v>85547</v>
      </c>
      <c r="M200" s="11" t="s">
        <v>2606</v>
      </c>
      <c r="P200" s="11" t="s">
        <v>3049</v>
      </c>
    </row>
    <row r="201" spans="1:16" x14ac:dyDescent="0.35">
      <c r="A201" t="str">
        <f t="shared" si="3"/>
        <v>EZETIMIBAMSDORALCOMPRIMIDO3010MG</v>
      </c>
      <c r="B201" t="str">
        <f>VLOOKUP(A201,'MAESTRO PRODUCTOS-FAR'!G:J,4,FALSE)</f>
        <v>HT-0204-01-003-0196-01</v>
      </c>
      <c r="C201" s="11" t="s">
        <v>200</v>
      </c>
      <c r="D201" s="12">
        <v>34195</v>
      </c>
      <c r="E201" s="11" t="s">
        <v>1573</v>
      </c>
      <c r="F201" s="11" t="s">
        <v>2607</v>
      </c>
      <c r="G201" s="11" t="s">
        <v>2870</v>
      </c>
      <c r="H201" s="11" t="s">
        <v>2919</v>
      </c>
      <c r="I201" s="11" t="s">
        <v>2933</v>
      </c>
      <c r="J201" s="11">
        <v>30</v>
      </c>
      <c r="K201" s="11" t="s">
        <v>3013</v>
      </c>
      <c r="L201">
        <v>1500</v>
      </c>
      <c r="M201" s="11" t="s">
        <v>2607</v>
      </c>
      <c r="P201" s="11" t="s">
        <v>3013</v>
      </c>
    </row>
    <row r="202" spans="1:16" x14ac:dyDescent="0.35">
      <c r="A202" t="str">
        <f t="shared" si="3"/>
        <v>ATORVASTATINAPASTEURORALCOMPRIMIDO3040MG</v>
      </c>
      <c r="B202" t="str">
        <f>VLOOKUP(A202,'MAESTRO PRODUCTOS-FAR'!G:J,4,FALSE)</f>
        <v>HT-0016-01-003-0155-02</v>
      </c>
      <c r="C202" s="11" t="s">
        <v>201</v>
      </c>
      <c r="D202" s="12">
        <v>22695</v>
      </c>
      <c r="E202" s="11" t="s">
        <v>1574</v>
      </c>
      <c r="F202" s="11" t="s">
        <v>2604</v>
      </c>
      <c r="G202" s="11" t="s">
        <v>2847</v>
      </c>
      <c r="H202" s="11" t="s">
        <v>2919</v>
      </c>
      <c r="I202" s="11" t="s">
        <v>2933</v>
      </c>
      <c r="J202" s="11">
        <v>30</v>
      </c>
      <c r="K202" s="11" t="s">
        <v>2986</v>
      </c>
      <c r="L202">
        <v>86676</v>
      </c>
      <c r="M202" s="11" t="s">
        <v>2604</v>
      </c>
      <c r="P202" s="11" t="s">
        <v>2986</v>
      </c>
    </row>
    <row r="203" spans="1:16" x14ac:dyDescent="0.35">
      <c r="A203" t="str">
        <f t="shared" si="3"/>
        <v>AZITROMICINAHOSPIFARMAORALSUSPENSION1200MG/5ML</v>
      </c>
      <c r="B203" t="str">
        <f>VLOOKUP(A203,'MAESTRO PRODUCTOS-FAR'!G:J,4,FALSE)</f>
        <v>HT-0017-01-005-0151-01</v>
      </c>
      <c r="C203" s="11" t="s">
        <v>202</v>
      </c>
      <c r="D203" s="12">
        <v>9495</v>
      </c>
      <c r="E203" s="11" t="s">
        <v>1575</v>
      </c>
      <c r="F203" s="11" t="s">
        <v>2608</v>
      </c>
      <c r="G203" s="11" t="s">
        <v>2871</v>
      </c>
      <c r="H203" s="11" t="s">
        <v>2919</v>
      </c>
      <c r="I203" s="11" t="s">
        <v>2935</v>
      </c>
      <c r="J203" s="11">
        <v>1</v>
      </c>
      <c r="K203" s="11" t="s">
        <v>2982</v>
      </c>
      <c r="L203">
        <v>87714</v>
      </c>
      <c r="M203" s="11" t="s">
        <v>2608</v>
      </c>
      <c r="P203" s="11" t="s">
        <v>2982</v>
      </c>
    </row>
    <row r="204" spans="1:16" x14ac:dyDescent="0.35">
      <c r="A204" t="str">
        <f t="shared" si="3"/>
        <v>AZITROMICINAASCENDORALCOMPRIMIDO3500MG</v>
      </c>
      <c r="B204" t="str">
        <f>VLOOKUP(A204,'MAESTRO PRODUCTOS-FAR'!G:J,4,FALSE)</f>
        <v>HT-0017-01-003-0016-01</v>
      </c>
      <c r="C204" s="11" t="s">
        <v>203</v>
      </c>
      <c r="D204" s="12">
        <v>1695</v>
      </c>
      <c r="E204" s="11" t="s">
        <v>1576</v>
      </c>
      <c r="F204" s="11" t="s">
        <v>2608</v>
      </c>
      <c r="G204" s="11" t="s">
        <v>2835</v>
      </c>
      <c r="H204" s="11" t="s">
        <v>2919</v>
      </c>
      <c r="I204" s="11" t="s">
        <v>2933</v>
      </c>
      <c r="J204" s="11">
        <v>3</v>
      </c>
      <c r="K204" s="11" t="s">
        <v>2984</v>
      </c>
      <c r="L204">
        <v>26995</v>
      </c>
      <c r="M204" s="11" t="s">
        <v>2608</v>
      </c>
      <c r="P204" s="11" t="s">
        <v>2984</v>
      </c>
    </row>
    <row r="205" spans="1:16" x14ac:dyDescent="0.35">
      <c r="A205" t="str">
        <f t="shared" si="3"/>
        <v>AZITROMICINAASCENDORALCOMPRIMIDO6500MG</v>
      </c>
      <c r="B205" t="str">
        <f>VLOOKUP(A205,'MAESTRO PRODUCTOS-FAR'!G:J,4,FALSE)</f>
        <v>HT-0017-01-003-0016-02</v>
      </c>
      <c r="C205" s="11" t="s">
        <v>204</v>
      </c>
      <c r="D205" s="12">
        <v>2595</v>
      </c>
      <c r="E205" s="11" t="s">
        <v>1576</v>
      </c>
      <c r="F205" s="11" t="s">
        <v>2608</v>
      </c>
      <c r="G205" s="11" t="s">
        <v>2835</v>
      </c>
      <c r="H205" s="11" t="s">
        <v>2919</v>
      </c>
      <c r="I205" s="11" t="s">
        <v>2933</v>
      </c>
      <c r="J205" s="11">
        <v>6</v>
      </c>
      <c r="K205" s="11" t="s">
        <v>2984</v>
      </c>
      <c r="L205">
        <v>38419</v>
      </c>
      <c r="M205" s="11" t="s">
        <v>2608</v>
      </c>
      <c r="P205" s="11" t="s">
        <v>2984</v>
      </c>
    </row>
    <row r="206" spans="1:16" x14ac:dyDescent="0.35">
      <c r="A206" t="str">
        <f t="shared" si="3"/>
        <v>AZITROMICINARECALCINEORALCOMPRIMIDO6500MG</v>
      </c>
      <c r="B206" t="str">
        <f>VLOOKUP(A206,'MAESTRO PRODUCTOS-FAR'!G:J,4,FALSE)</f>
        <v>HT-0017-01-003-0171-01</v>
      </c>
      <c r="C206" s="11" t="s">
        <v>205</v>
      </c>
      <c r="D206" s="12">
        <v>28995</v>
      </c>
      <c r="E206" s="11" t="s">
        <v>1577</v>
      </c>
      <c r="F206" s="11" t="s">
        <v>2608</v>
      </c>
      <c r="G206" s="11" t="s">
        <v>2832</v>
      </c>
      <c r="H206" s="11" t="s">
        <v>2919</v>
      </c>
      <c r="I206" s="11" t="s">
        <v>2933</v>
      </c>
      <c r="J206" s="11">
        <v>6</v>
      </c>
      <c r="K206" s="11" t="s">
        <v>2984</v>
      </c>
      <c r="L206">
        <v>46486</v>
      </c>
      <c r="M206" s="11" t="s">
        <v>2608</v>
      </c>
      <c r="P206" s="11" t="s">
        <v>2984</v>
      </c>
    </row>
    <row r="207" spans="1:16" x14ac:dyDescent="0.35">
      <c r="A207" t="str">
        <f t="shared" si="3"/>
        <v>AZITROMICINATHEA PHARMAOFTALMICAAMPOLLA61.43%</v>
      </c>
      <c r="B207" t="str">
        <f>VLOOKUP(A207,'MAESTRO PRODUCTOS-FAR'!G:J,4,FALSE)</f>
        <v>HT-0017-05-009-0275-01</v>
      </c>
      <c r="C207" s="11" t="s">
        <v>206</v>
      </c>
      <c r="D207" s="12">
        <v>22995</v>
      </c>
      <c r="E207" s="11" t="s">
        <v>1578</v>
      </c>
      <c r="F207" s="11" t="s">
        <v>2608</v>
      </c>
      <c r="G207" s="11" t="s">
        <v>2872</v>
      </c>
      <c r="H207" s="11" t="s">
        <v>2921</v>
      </c>
      <c r="I207" s="11" t="s">
        <v>2939</v>
      </c>
      <c r="J207" s="11">
        <v>6</v>
      </c>
      <c r="K207" s="11" t="s">
        <v>3050</v>
      </c>
      <c r="L207">
        <v>88717</v>
      </c>
      <c r="M207" s="11" t="s">
        <v>2608</v>
      </c>
      <c r="P207" s="11" t="s">
        <v>3050</v>
      </c>
    </row>
    <row r="208" spans="1:16" x14ac:dyDescent="0.35">
      <c r="A208" t="str">
        <f t="shared" si="3"/>
        <v>AZITROMICINALABORATORIO CHILEORALCOMPRIMIDO6500MG</v>
      </c>
      <c r="B208" t="str">
        <f>VLOOKUP(A208,'MAESTRO PRODUCTOS-FAR'!G:J,4,FALSE)</f>
        <v>HT-0017-01-003-0148-01</v>
      </c>
      <c r="C208" s="11" t="s">
        <v>207</v>
      </c>
      <c r="D208" s="12">
        <v>19895</v>
      </c>
      <c r="E208" s="11" t="s">
        <v>1579</v>
      </c>
      <c r="F208" s="11" t="s">
        <v>2608</v>
      </c>
      <c r="G208" s="11" t="s">
        <v>2838</v>
      </c>
      <c r="H208" s="11" t="s">
        <v>2919</v>
      </c>
      <c r="I208" s="11" t="s">
        <v>2933</v>
      </c>
      <c r="J208" s="11">
        <v>6</v>
      </c>
      <c r="K208" s="11" t="s">
        <v>2984</v>
      </c>
      <c r="L208">
        <v>88049</v>
      </c>
      <c r="M208" s="11" t="s">
        <v>2608</v>
      </c>
      <c r="P208" s="11" t="s">
        <v>2984</v>
      </c>
    </row>
    <row r="209" spans="1:16" x14ac:dyDescent="0.35">
      <c r="A209" t="str">
        <f t="shared" si="3"/>
        <v>AZITROMICINALABORATORIO CHILEORALSUSPENSION1400MG/5ML</v>
      </c>
      <c r="B209" t="str">
        <f>VLOOKUP(A209,'MAESTRO PRODUCTOS-FAR'!G:J,4,FALSE)</f>
        <v>HT-0017-01-005-0148-01</v>
      </c>
      <c r="C209" s="11" t="s">
        <v>208</v>
      </c>
      <c r="D209" s="12">
        <v>16195</v>
      </c>
      <c r="E209" s="11" t="s">
        <v>1580</v>
      </c>
      <c r="F209" s="11" t="s">
        <v>2608</v>
      </c>
      <c r="G209" s="11" t="s">
        <v>2838</v>
      </c>
      <c r="H209" s="11" t="s">
        <v>2919</v>
      </c>
      <c r="I209" s="11" t="s">
        <v>2935</v>
      </c>
      <c r="J209" s="11">
        <v>1</v>
      </c>
      <c r="K209" s="11" t="s">
        <v>2981</v>
      </c>
      <c r="L209">
        <v>49306</v>
      </c>
      <c r="M209" s="11" t="s">
        <v>2608</v>
      </c>
      <c r="P209" s="11" t="s">
        <v>2981</v>
      </c>
    </row>
    <row r="210" spans="1:16" x14ac:dyDescent="0.35">
      <c r="A210" t="str">
        <f t="shared" si="3"/>
        <v>AZITROMICINASAVALORALSUSPENSION1400MG/5ML</v>
      </c>
      <c r="B210" t="str">
        <f>VLOOKUP(A210,'MAESTRO PRODUCTOS-FAR'!G:J,4,FALSE)</f>
        <v>HT-0017-01-005-0174-01</v>
      </c>
      <c r="C210" s="11" t="s">
        <v>209</v>
      </c>
      <c r="D210" s="12">
        <v>17795</v>
      </c>
      <c r="E210" s="11" t="s">
        <v>1581</v>
      </c>
      <c r="F210" s="11" t="s">
        <v>2608</v>
      </c>
      <c r="G210" s="11" t="s">
        <v>2837</v>
      </c>
      <c r="H210" s="11" t="s">
        <v>2919</v>
      </c>
      <c r="I210" s="11" t="s">
        <v>2935</v>
      </c>
      <c r="J210" s="11">
        <v>1</v>
      </c>
      <c r="K210" s="11" t="s">
        <v>2981</v>
      </c>
      <c r="L210">
        <v>39193</v>
      </c>
      <c r="M210" s="11" t="s">
        <v>2608</v>
      </c>
      <c r="P210" s="11" t="s">
        <v>2981</v>
      </c>
    </row>
    <row r="211" spans="1:16" x14ac:dyDescent="0.35">
      <c r="A211" t="str">
        <f t="shared" si="3"/>
        <v>AZITROMICINASAVALORALCOMPRIMIDO3500MG</v>
      </c>
      <c r="B211" t="str">
        <f>VLOOKUP(A211,'MAESTRO PRODUCTOS-FAR'!G:J,4,FALSE)</f>
        <v>HT-0017-01-003-0174-01</v>
      </c>
      <c r="C211" s="11" t="s">
        <v>210</v>
      </c>
      <c r="D211" s="12">
        <v>13295</v>
      </c>
      <c r="E211" s="11" t="s">
        <v>1582</v>
      </c>
      <c r="F211" s="11" t="s">
        <v>2608</v>
      </c>
      <c r="G211" s="11" t="s">
        <v>2837</v>
      </c>
      <c r="H211" s="11" t="s">
        <v>2919</v>
      </c>
      <c r="I211" s="11" t="s">
        <v>2933</v>
      </c>
      <c r="J211" s="11">
        <v>3</v>
      </c>
      <c r="K211" s="11" t="s">
        <v>2984</v>
      </c>
      <c r="L211">
        <v>9855</v>
      </c>
      <c r="M211" s="11" t="s">
        <v>2608</v>
      </c>
      <c r="P211" s="11" t="s">
        <v>2984</v>
      </c>
    </row>
    <row r="212" spans="1:16" x14ac:dyDescent="0.35">
      <c r="A212" t="str">
        <f t="shared" si="3"/>
        <v>AZITROMICINASAVALORALSUSPENSION1200MG/5ML</v>
      </c>
      <c r="B212" t="str">
        <f>VLOOKUP(A212,'MAESTRO PRODUCTOS-FAR'!G:J,4,FALSE)</f>
        <v>HT-0017-01-005-0174-02</v>
      </c>
      <c r="C212" s="11" t="s">
        <v>211</v>
      </c>
      <c r="D212" s="12">
        <v>21495</v>
      </c>
      <c r="E212" s="11" t="s">
        <v>1583</v>
      </c>
      <c r="F212" s="11" t="s">
        <v>2608</v>
      </c>
      <c r="G212" s="11" t="s">
        <v>2837</v>
      </c>
      <c r="H212" s="11" t="s">
        <v>2919</v>
      </c>
      <c r="I212" s="11" t="s">
        <v>2935</v>
      </c>
      <c r="J212" s="11">
        <v>1</v>
      </c>
      <c r="K212" s="11" t="s">
        <v>2982</v>
      </c>
      <c r="L212">
        <v>11479</v>
      </c>
      <c r="M212" s="11" t="s">
        <v>2608</v>
      </c>
      <c r="P212" s="11" t="s">
        <v>2982</v>
      </c>
    </row>
    <row r="213" spans="1:16" x14ac:dyDescent="0.35">
      <c r="A213" t="str">
        <f t="shared" si="3"/>
        <v>AZITROMICINALABORATORIO CHILEORALSUSPENSION1200MG/5ML</v>
      </c>
      <c r="B213" t="str">
        <f>VLOOKUP(A213,'MAESTRO PRODUCTOS-FAR'!G:J,4,FALSE)</f>
        <v>HT-0017-01-005-0148-02</v>
      </c>
      <c r="C213" s="11" t="s">
        <v>212</v>
      </c>
      <c r="D213" s="12">
        <v>19195</v>
      </c>
      <c r="E213" s="11" t="s">
        <v>1584</v>
      </c>
      <c r="F213" s="11" t="s">
        <v>2608</v>
      </c>
      <c r="G213" s="11" t="s">
        <v>2838</v>
      </c>
      <c r="H213" s="11" t="s">
        <v>2919</v>
      </c>
      <c r="I213" s="11" t="s">
        <v>2935</v>
      </c>
      <c r="J213" s="11">
        <v>1</v>
      </c>
      <c r="K213" s="11" t="s">
        <v>2982</v>
      </c>
      <c r="L213">
        <v>19095</v>
      </c>
      <c r="M213" s="11" t="s">
        <v>2608</v>
      </c>
      <c r="P213" s="11" t="s">
        <v>2982</v>
      </c>
    </row>
    <row r="214" spans="1:16" x14ac:dyDescent="0.35">
      <c r="A214" t="str">
        <f t="shared" si="3"/>
        <v>AZITROMICINASAVALORALSUSPENSION1200MG/5ML</v>
      </c>
      <c r="B214" t="str">
        <f>VLOOKUP(A214,'MAESTRO PRODUCTOS-FAR'!G:J,4,FALSE)</f>
        <v>HT-0017-01-005-0174-02</v>
      </c>
      <c r="C214" s="11" t="s">
        <v>213</v>
      </c>
      <c r="D214" s="12">
        <v>11995</v>
      </c>
      <c r="E214" s="11" t="s">
        <v>1583</v>
      </c>
      <c r="F214" s="11" t="s">
        <v>2608</v>
      </c>
      <c r="G214" s="11" t="s">
        <v>2837</v>
      </c>
      <c r="H214" s="11" t="s">
        <v>2919</v>
      </c>
      <c r="I214" s="11" t="s">
        <v>2935</v>
      </c>
      <c r="J214" s="11">
        <v>1</v>
      </c>
      <c r="K214" s="11" t="s">
        <v>2982</v>
      </c>
      <c r="L214">
        <v>9868</v>
      </c>
      <c r="M214" s="11" t="s">
        <v>2608</v>
      </c>
      <c r="P214" s="11" t="s">
        <v>2982</v>
      </c>
    </row>
    <row r="215" spans="1:16" x14ac:dyDescent="0.35">
      <c r="A215" t="str">
        <f t="shared" si="3"/>
        <v>AZITROMICINALABORATORIO CHILEORALSUSPENSION1400MG/5ML</v>
      </c>
      <c r="B215" t="str">
        <f>VLOOKUP(A215,'MAESTRO PRODUCTOS-FAR'!G:J,4,FALSE)</f>
        <v>HT-0017-01-005-0148-01</v>
      </c>
      <c r="C215" s="11" t="s">
        <v>214</v>
      </c>
      <c r="D215" s="12">
        <v>17795</v>
      </c>
      <c r="E215" s="11" t="s">
        <v>1580</v>
      </c>
      <c r="F215" s="11" t="s">
        <v>2608</v>
      </c>
      <c r="G215" s="11" t="s">
        <v>2838</v>
      </c>
      <c r="H215" s="11" t="s">
        <v>2919</v>
      </c>
      <c r="I215" s="11" t="s">
        <v>2935</v>
      </c>
      <c r="J215" s="11">
        <v>1</v>
      </c>
      <c r="K215" s="11" t="s">
        <v>2981</v>
      </c>
      <c r="L215">
        <v>71290</v>
      </c>
      <c r="M215" s="11" t="s">
        <v>2608</v>
      </c>
      <c r="P215" s="11" t="s">
        <v>2981</v>
      </c>
    </row>
    <row r="216" spans="1:16" x14ac:dyDescent="0.35">
      <c r="A216" t="str">
        <f t="shared" si="3"/>
        <v>AZITROMICINAINTERPHARMAORALCOMPRIMIDO6500MG</v>
      </c>
      <c r="B216" t="str">
        <f>VLOOKUP(A216,'MAESTRO PRODUCTOS-FAR'!G:J,4,FALSE)</f>
        <v>HT-0017-01-003-0135-01</v>
      </c>
      <c r="C216" s="11" t="s">
        <v>215</v>
      </c>
      <c r="D216" s="12">
        <v>9795</v>
      </c>
      <c r="E216" s="11" t="s">
        <v>1585</v>
      </c>
      <c r="F216" s="11" t="s">
        <v>2608</v>
      </c>
      <c r="G216" s="11" t="s">
        <v>2873</v>
      </c>
      <c r="H216" s="11" t="s">
        <v>2919</v>
      </c>
      <c r="I216" s="11" t="s">
        <v>2933</v>
      </c>
      <c r="J216" s="11">
        <v>6</v>
      </c>
      <c r="K216" s="11" t="s">
        <v>2984</v>
      </c>
      <c r="L216">
        <v>63960</v>
      </c>
      <c r="M216" s="11" t="s">
        <v>2608</v>
      </c>
      <c r="P216" s="11" t="s">
        <v>2984</v>
      </c>
    </row>
    <row r="217" spans="1:16" x14ac:dyDescent="0.35">
      <c r="A217" t="str">
        <f t="shared" si="3"/>
        <v>AZITROMICINASAVALORALCOMPRIMIDO6500MG</v>
      </c>
      <c r="B217" t="str">
        <f>VLOOKUP(A217,'MAESTRO PRODUCTOS-FAR'!G:J,4,FALSE)</f>
        <v>HT-0017-01-003-0174-02</v>
      </c>
      <c r="C217" s="11" t="s">
        <v>216</v>
      </c>
      <c r="D217" s="12">
        <v>19995</v>
      </c>
      <c r="E217" s="11" t="s">
        <v>1582</v>
      </c>
      <c r="F217" s="11" t="s">
        <v>2608</v>
      </c>
      <c r="G217" s="11" t="s">
        <v>2837</v>
      </c>
      <c r="H217" s="11" t="s">
        <v>2919</v>
      </c>
      <c r="I217" s="11" t="s">
        <v>2933</v>
      </c>
      <c r="J217" s="11">
        <v>6</v>
      </c>
      <c r="K217" s="11" t="s">
        <v>2984</v>
      </c>
      <c r="L217">
        <v>18592</v>
      </c>
      <c r="M217" s="11" t="s">
        <v>2608</v>
      </c>
      <c r="P217" s="11" t="s">
        <v>2984</v>
      </c>
    </row>
    <row r="218" spans="1:16" x14ac:dyDescent="0.35">
      <c r="A218" t="str">
        <f t="shared" si="3"/>
        <v>AZITROMICINASAVALORALSUSPENSION1400MG/5ML</v>
      </c>
      <c r="B218" t="str">
        <f>VLOOKUP(A218,'MAESTRO PRODUCTOS-FAR'!G:J,4,FALSE)</f>
        <v>HT-0017-01-005-0174-01</v>
      </c>
      <c r="C218" s="11" t="s">
        <v>217</v>
      </c>
      <c r="D218" s="12">
        <v>19995</v>
      </c>
      <c r="E218" s="11" t="s">
        <v>1581</v>
      </c>
      <c r="F218" s="11" t="s">
        <v>2608</v>
      </c>
      <c r="G218" s="11" t="s">
        <v>2837</v>
      </c>
      <c r="H218" s="11" t="s">
        <v>2919</v>
      </c>
      <c r="I218" s="11" t="s">
        <v>2935</v>
      </c>
      <c r="J218" s="11">
        <v>1</v>
      </c>
      <c r="K218" s="11" t="s">
        <v>2981</v>
      </c>
      <c r="L218">
        <v>72198</v>
      </c>
      <c r="M218" s="11" t="s">
        <v>2608</v>
      </c>
      <c r="P218" s="11" t="s">
        <v>2981</v>
      </c>
    </row>
    <row r="219" spans="1:16" x14ac:dyDescent="0.35">
      <c r="A219" t="str">
        <f t="shared" si="3"/>
        <v>BISACODILOPHARMASANORALGRAGEA455MG</v>
      </c>
      <c r="B219" t="str">
        <f>VLOOKUP(A219,'MAESTRO PRODUCTOS-FAR'!G:J,4,FALSE)</f>
        <v>HT-0019-01-010-0216-01</v>
      </c>
      <c r="C219" s="11" t="s">
        <v>218</v>
      </c>
      <c r="D219" s="12">
        <v>12795</v>
      </c>
      <c r="E219" s="11" t="s">
        <v>1586</v>
      </c>
      <c r="F219" s="11" t="s">
        <v>2609</v>
      </c>
      <c r="G219" s="11" t="s">
        <v>2874</v>
      </c>
      <c r="H219" s="11" t="s">
        <v>2919</v>
      </c>
      <c r="I219" s="11" t="s">
        <v>2940</v>
      </c>
      <c r="J219" s="11">
        <v>45</v>
      </c>
      <c r="K219" s="11" t="s">
        <v>2998</v>
      </c>
      <c r="L219">
        <v>28871</v>
      </c>
      <c r="M219" s="11" t="s">
        <v>2609</v>
      </c>
      <c r="P219" s="11" t="s">
        <v>2998</v>
      </c>
    </row>
    <row r="220" spans="1:16" x14ac:dyDescent="0.35">
      <c r="A220" t="str">
        <f t="shared" si="3"/>
        <v>BISOPROLOL-HIDROCLOROTIAZIDASAVALORALCOMPRIMIDO352.5MG/6.25MG</v>
      </c>
      <c r="B220" t="str">
        <f>VLOOKUP(A220,'MAESTRO PRODUCTOS-FAR'!G:J,4,FALSE)</f>
        <v>HT-0205-01-003-0174-01</v>
      </c>
      <c r="C220" s="11" t="s">
        <v>219</v>
      </c>
      <c r="D220" s="12">
        <v>14795</v>
      </c>
      <c r="E220" s="11" t="s">
        <v>1587</v>
      </c>
      <c r="F220" s="11" t="s">
        <v>2610</v>
      </c>
      <c r="G220" s="11" t="s">
        <v>2837</v>
      </c>
      <c r="H220" s="11" t="s">
        <v>2919</v>
      </c>
      <c r="I220" s="11" t="s">
        <v>2933</v>
      </c>
      <c r="J220" s="11">
        <v>35</v>
      </c>
      <c r="K220" s="11" t="s">
        <v>3051</v>
      </c>
      <c r="L220">
        <v>75608</v>
      </c>
      <c r="M220" s="11" t="s">
        <v>2610</v>
      </c>
      <c r="P220" s="11" t="s">
        <v>3051</v>
      </c>
    </row>
    <row r="221" spans="1:16" x14ac:dyDescent="0.35">
      <c r="A221" t="str">
        <f t="shared" si="3"/>
        <v>BISOPROLOLSAVALORALCOMPRIMIDO141.5MG</v>
      </c>
      <c r="B221" t="str">
        <f>VLOOKUP(A221,'MAESTRO PRODUCTOS-FAR'!G:J,4,FALSE)</f>
        <v>HT-0020-01-003-0174-01</v>
      </c>
      <c r="C221" s="11" t="s">
        <v>220</v>
      </c>
      <c r="D221" s="12">
        <v>9095</v>
      </c>
      <c r="E221" s="11" t="s">
        <v>1588</v>
      </c>
      <c r="F221" s="11" t="s">
        <v>2611</v>
      </c>
      <c r="G221" s="11" t="s">
        <v>2837</v>
      </c>
      <c r="H221" s="11" t="s">
        <v>2919</v>
      </c>
      <c r="I221" s="11" t="s">
        <v>2933</v>
      </c>
      <c r="J221" s="11">
        <v>14</v>
      </c>
      <c r="K221" s="11" t="s">
        <v>3052</v>
      </c>
      <c r="L221">
        <v>71842</v>
      </c>
      <c r="M221" s="11" t="s">
        <v>2611</v>
      </c>
      <c r="P221" s="11" t="s">
        <v>3052</v>
      </c>
    </row>
    <row r="222" spans="1:16" x14ac:dyDescent="0.35">
      <c r="A222" t="str">
        <f t="shared" si="3"/>
        <v>BISOPROLOL-HIDROCLOROTIAZIDAMERCKORALCOMPRIMIDO305MG/6.25MG</v>
      </c>
      <c r="B222" t="str">
        <f>VLOOKUP(A222,'MAESTRO PRODUCTOS-FAR'!G:J,4,FALSE)</f>
        <v>HT-0205-01-003-0195-01</v>
      </c>
      <c r="C222" s="11" t="s">
        <v>221</v>
      </c>
      <c r="D222" s="12">
        <v>43895</v>
      </c>
      <c r="E222" s="11" t="s">
        <v>1589</v>
      </c>
      <c r="F222" s="11" t="s">
        <v>2610</v>
      </c>
      <c r="G222" s="11" t="s">
        <v>2863</v>
      </c>
      <c r="H222" s="11" t="s">
        <v>2919</v>
      </c>
      <c r="I222" s="11" t="s">
        <v>2933</v>
      </c>
      <c r="J222" s="11">
        <v>30</v>
      </c>
      <c r="K222" s="11" t="s">
        <v>3053</v>
      </c>
      <c r="L222">
        <v>17815</v>
      </c>
      <c r="M222" s="11" t="s">
        <v>2610</v>
      </c>
      <c r="P222" s="11" t="s">
        <v>3053</v>
      </c>
    </row>
    <row r="223" spans="1:16" x14ac:dyDescent="0.35">
      <c r="A223" t="str">
        <f t="shared" si="3"/>
        <v>BISOPROLOLMERCKORALCOMPRIMIDO141.25MG</v>
      </c>
      <c r="B223" t="str">
        <f>VLOOKUP(A223,'MAESTRO PRODUCTOS-FAR'!G:J,4,FALSE)</f>
        <v>HT-0020-01-003-0195-01</v>
      </c>
      <c r="C223" s="11" t="s">
        <v>222</v>
      </c>
      <c r="D223" s="12">
        <v>13695</v>
      </c>
      <c r="E223" s="11" t="s">
        <v>1590</v>
      </c>
      <c r="F223" s="11" t="s">
        <v>2611</v>
      </c>
      <c r="G223" s="11" t="s">
        <v>2863</v>
      </c>
      <c r="H223" s="11" t="s">
        <v>2919</v>
      </c>
      <c r="I223" s="11" t="s">
        <v>2933</v>
      </c>
      <c r="J223" s="11">
        <v>14</v>
      </c>
      <c r="K223" s="11" t="s">
        <v>3054</v>
      </c>
      <c r="L223">
        <v>29442</v>
      </c>
      <c r="M223" s="11" t="s">
        <v>2611</v>
      </c>
      <c r="P223" s="11" t="s">
        <v>3054</v>
      </c>
    </row>
    <row r="224" spans="1:16" x14ac:dyDescent="0.35">
      <c r="A224" t="str">
        <f t="shared" si="3"/>
        <v>BISOPROLOL-HIDROCLOROTIAZIDASAVALORALCOMPRIMIDO355MG/6.25MG</v>
      </c>
      <c r="B224" t="str">
        <f>VLOOKUP(A224,'MAESTRO PRODUCTOS-FAR'!G:J,4,FALSE)</f>
        <v>HT-0205-01-003-0174-02</v>
      </c>
      <c r="C224" s="11" t="s">
        <v>223</v>
      </c>
      <c r="D224" s="12">
        <v>16895</v>
      </c>
      <c r="E224" s="11" t="s">
        <v>1591</v>
      </c>
      <c r="F224" s="11" t="s">
        <v>2610</v>
      </c>
      <c r="G224" s="11" t="s">
        <v>2837</v>
      </c>
      <c r="H224" s="11" t="s">
        <v>2919</v>
      </c>
      <c r="I224" s="11" t="s">
        <v>2933</v>
      </c>
      <c r="J224" s="11">
        <v>35</v>
      </c>
      <c r="K224" s="11" t="s">
        <v>3053</v>
      </c>
      <c r="L224">
        <v>75606</v>
      </c>
      <c r="M224" s="11" t="s">
        <v>2610</v>
      </c>
      <c r="P224" s="11" t="s">
        <v>3053</v>
      </c>
    </row>
    <row r="225" spans="1:16" x14ac:dyDescent="0.35">
      <c r="A225" t="str">
        <f t="shared" si="3"/>
        <v>BISOPROLOL-HIDROCLOROTIAZIDAMEGALABSORALCOMPRIMIDO305MG/6.25MG</v>
      </c>
      <c r="B225" t="str">
        <f>VLOOKUP(A225,'MAESTRO PRODUCTOS-FAR'!G:J,4,FALSE)</f>
        <v>HT-0205-01-003-0194-01</v>
      </c>
      <c r="C225" s="11" t="s">
        <v>224</v>
      </c>
      <c r="D225" s="12">
        <v>20595</v>
      </c>
      <c r="E225" s="11" t="s">
        <v>1592</v>
      </c>
      <c r="F225" s="11" t="s">
        <v>2610</v>
      </c>
      <c r="G225" s="11" t="s">
        <v>2845</v>
      </c>
      <c r="H225" s="11" t="s">
        <v>2919</v>
      </c>
      <c r="I225" s="11" t="s">
        <v>2933</v>
      </c>
      <c r="J225" s="11">
        <v>30</v>
      </c>
      <c r="K225" s="11" t="s">
        <v>3053</v>
      </c>
      <c r="L225">
        <v>70511</v>
      </c>
      <c r="M225" s="11" t="s">
        <v>2610</v>
      </c>
      <c r="P225" s="11" t="s">
        <v>3053</v>
      </c>
    </row>
    <row r="226" spans="1:16" x14ac:dyDescent="0.35">
      <c r="A226" t="str">
        <f t="shared" si="3"/>
        <v>BISOPROLOLSAVALORALCOMPRIMIDO3510MG</v>
      </c>
      <c r="B226" t="str">
        <f>VLOOKUP(A226,'MAESTRO PRODUCTOS-FAR'!G:J,4,FALSE)</f>
        <v>HT-0020-01-003-0174-02</v>
      </c>
      <c r="C226" s="11" t="s">
        <v>225</v>
      </c>
      <c r="D226" s="12">
        <v>21895</v>
      </c>
      <c r="E226" s="11" t="s">
        <v>1593</v>
      </c>
      <c r="F226" s="11" t="s">
        <v>2611</v>
      </c>
      <c r="G226" s="11" t="s">
        <v>2837</v>
      </c>
      <c r="H226" s="11" t="s">
        <v>2919</v>
      </c>
      <c r="I226" s="11" t="s">
        <v>2933</v>
      </c>
      <c r="J226" s="11">
        <v>35</v>
      </c>
      <c r="K226" s="11" t="s">
        <v>3013</v>
      </c>
      <c r="L226">
        <v>71841</v>
      </c>
      <c r="M226" s="11" t="s">
        <v>2611</v>
      </c>
      <c r="P226" s="11" t="s">
        <v>3013</v>
      </c>
    </row>
    <row r="227" spans="1:16" x14ac:dyDescent="0.35">
      <c r="A227" t="str">
        <f t="shared" si="3"/>
        <v>BISOPROLOLSAVALORALCOMPRIMIDO352.5MG</v>
      </c>
      <c r="B227" t="str">
        <f>VLOOKUP(A227,'MAESTRO PRODUCTOS-FAR'!G:J,4,FALSE)</f>
        <v>HT-0020-01-003-0174-03</v>
      </c>
      <c r="C227" s="11" t="s">
        <v>226</v>
      </c>
      <c r="D227" s="12">
        <v>18395</v>
      </c>
      <c r="E227" s="11" t="s">
        <v>1594</v>
      </c>
      <c r="F227" s="11" t="s">
        <v>2611</v>
      </c>
      <c r="G227" s="11" t="s">
        <v>2837</v>
      </c>
      <c r="H227" s="11" t="s">
        <v>2919</v>
      </c>
      <c r="I227" s="11" t="s">
        <v>2933</v>
      </c>
      <c r="J227" s="11">
        <v>35</v>
      </c>
      <c r="K227" s="11" t="s">
        <v>3055</v>
      </c>
      <c r="L227">
        <v>71840</v>
      </c>
      <c r="M227" s="11" t="s">
        <v>2611</v>
      </c>
      <c r="P227" s="11" t="s">
        <v>3055</v>
      </c>
    </row>
    <row r="228" spans="1:16" x14ac:dyDescent="0.35">
      <c r="A228" t="str">
        <f t="shared" si="3"/>
        <v>BISOPROLOLEUROFARMAORALCOMPRIMIDO301.25MG</v>
      </c>
      <c r="B228" t="str">
        <f>VLOOKUP(A228,'MAESTRO PRODUCTOS-FAR'!G:J,4,FALSE)</f>
        <v>HT-0020-01-003-0087-01</v>
      </c>
      <c r="C228" s="11" t="s">
        <v>227</v>
      </c>
      <c r="D228" s="12">
        <v>7195</v>
      </c>
      <c r="E228" s="11" t="s">
        <v>1595</v>
      </c>
      <c r="F228" s="11" t="s">
        <v>2611</v>
      </c>
      <c r="G228" s="11" t="s">
        <v>2867</v>
      </c>
      <c r="H228" s="11" t="s">
        <v>2919</v>
      </c>
      <c r="I228" s="11" t="s">
        <v>2933</v>
      </c>
      <c r="J228" s="11">
        <v>30</v>
      </c>
      <c r="K228" s="11" t="s">
        <v>3054</v>
      </c>
      <c r="L228">
        <v>73282</v>
      </c>
      <c r="M228" s="11" t="s">
        <v>2611</v>
      </c>
      <c r="P228" s="11" t="s">
        <v>3054</v>
      </c>
    </row>
    <row r="229" spans="1:16" x14ac:dyDescent="0.35">
      <c r="A229" t="str">
        <f t="shared" si="3"/>
        <v>BISOPROLOL-HIDROCLOROTIAZIDAMERCKORALCOMPRIMIDO302.5MG/6.25MG</v>
      </c>
      <c r="B229" t="str">
        <f>VLOOKUP(A229,'MAESTRO PRODUCTOS-FAR'!G:J,4,FALSE)</f>
        <v>HT-0205-01-003-0195-02</v>
      </c>
      <c r="C229" s="11" t="s">
        <v>228</v>
      </c>
      <c r="D229" s="12">
        <v>35995</v>
      </c>
      <c r="E229" s="11" t="s">
        <v>1596</v>
      </c>
      <c r="F229" s="11" t="s">
        <v>2610</v>
      </c>
      <c r="G229" s="11" t="s">
        <v>2863</v>
      </c>
      <c r="H229" s="11" t="s">
        <v>2919</v>
      </c>
      <c r="I229" s="11" t="s">
        <v>2933</v>
      </c>
      <c r="J229" s="11">
        <v>30</v>
      </c>
      <c r="K229" s="11" t="s">
        <v>3051</v>
      </c>
      <c r="L229">
        <v>17828</v>
      </c>
      <c r="M229" s="11" t="s">
        <v>2610</v>
      </c>
      <c r="P229" s="11" t="s">
        <v>3051</v>
      </c>
    </row>
    <row r="230" spans="1:16" x14ac:dyDescent="0.35">
      <c r="A230" t="str">
        <f t="shared" si="3"/>
        <v>BISOPROLOLSAVALORALCOMPRIMIDO355MG</v>
      </c>
      <c r="B230" t="str">
        <f>VLOOKUP(A230,'MAESTRO PRODUCTOS-FAR'!G:J,4,FALSE)</f>
        <v>HT-0020-01-003-0174-04</v>
      </c>
      <c r="C230" s="11" t="s">
        <v>229</v>
      </c>
      <c r="D230" s="12">
        <v>20695</v>
      </c>
      <c r="E230" s="11" t="s">
        <v>1597</v>
      </c>
      <c r="F230" s="11" t="s">
        <v>2611</v>
      </c>
      <c r="G230" s="11" t="s">
        <v>2837</v>
      </c>
      <c r="H230" s="11" t="s">
        <v>2919</v>
      </c>
      <c r="I230" s="11" t="s">
        <v>2933</v>
      </c>
      <c r="J230" s="11">
        <v>35</v>
      </c>
      <c r="K230" s="11" t="s">
        <v>2998</v>
      </c>
      <c r="L230">
        <v>71843</v>
      </c>
      <c r="M230" s="11" t="s">
        <v>2611</v>
      </c>
      <c r="P230" s="11" t="s">
        <v>2998</v>
      </c>
    </row>
    <row r="231" spans="1:16" x14ac:dyDescent="0.35">
      <c r="A231" t="str">
        <f t="shared" si="3"/>
        <v>BISOPROLOLMEGALABSORALCOMPRIMIDO302.5MG</v>
      </c>
      <c r="B231" t="str">
        <f>VLOOKUP(A231,'MAESTRO PRODUCTOS-FAR'!G:J,4,FALSE)</f>
        <v>HT-0020-01-003-0194-01</v>
      </c>
      <c r="C231" s="11" t="s">
        <v>230</v>
      </c>
      <c r="D231" s="12">
        <v>17295</v>
      </c>
      <c r="E231" s="11" t="s">
        <v>1598</v>
      </c>
      <c r="F231" s="11" t="s">
        <v>2611</v>
      </c>
      <c r="G231" s="11" t="s">
        <v>2845</v>
      </c>
      <c r="H231" s="11" t="s">
        <v>2919</v>
      </c>
      <c r="I231" s="11" t="s">
        <v>2933</v>
      </c>
      <c r="J231" s="11">
        <v>30</v>
      </c>
      <c r="K231" s="11" t="s">
        <v>3055</v>
      </c>
      <c r="L231">
        <v>70507</v>
      </c>
      <c r="M231" s="11" t="s">
        <v>2611</v>
      </c>
      <c r="P231" s="11" t="s">
        <v>3055</v>
      </c>
    </row>
    <row r="232" spans="1:16" x14ac:dyDescent="0.35">
      <c r="A232" t="str">
        <f t="shared" si="3"/>
        <v>BISOPROLOLMEGALABSORALCOMPRIMIDO305MG</v>
      </c>
      <c r="B232" t="str">
        <f>VLOOKUP(A232,'MAESTRO PRODUCTOS-FAR'!G:J,4,FALSE)</f>
        <v>HT-0020-01-003-0194-02</v>
      </c>
      <c r="C232" s="11" t="s">
        <v>231</v>
      </c>
      <c r="D232" s="12">
        <v>19995</v>
      </c>
      <c r="E232" s="11" t="s">
        <v>1599</v>
      </c>
      <c r="F232" s="11" t="s">
        <v>2611</v>
      </c>
      <c r="G232" s="11" t="s">
        <v>2845</v>
      </c>
      <c r="H232" s="11" t="s">
        <v>2919</v>
      </c>
      <c r="I232" s="11" t="s">
        <v>2933</v>
      </c>
      <c r="J232" s="11">
        <v>30</v>
      </c>
      <c r="K232" s="11" t="s">
        <v>2998</v>
      </c>
      <c r="L232">
        <v>70510</v>
      </c>
      <c r="M232" s="11" t="s">
        <v>2611</v>
      </c>
      <c r="P232" s="11" t="s">
        <v>2998</v>
      </c>
    </row>
    <row r="233" spans="1:16" x14ac:dyDescent="0.35">
      <c r="A233" t="str">
        <f t="shared" si="3"/>
        <v>BISOPROLOLMERCKORALCOMPRIMIDO2810MG</v>
      </c>
      <c r="B233" t="str">
        <f>VLOOKUP(A233,'MAESTRO PRODUCTOS-FAR'!G:J,4,FALSE)</f>
        <v>HT-0020-01-003-0195-02</v>
      </c>
      <c r="C233" s="11" t="s">
        <v>232</v>
      </c>
      <c r="D233" s="12">
        <v>32295</v>
      </c>
      <c r="E233" s="11" t="s">
        <v>1600</v>
      </c>
      <c r="F233" s="11" t="s">
        <v>2611</v>
      </c>
      <c r="G233" s="11" t="s">
        <v>2863</v>
      </c>
      <c r="H233" s="11" t="s">
        <v>2919</v>
      </c>
      <c r="I233" s="11" t="s">
        <v>2933</v>
      </c>
      <c r="J233" s="11">
        <v>28</v>
      </c>
      <c r="K233" s="11" t="s">
        <v>3013</v>
      </c>
      <c r="L233">
        <v>29408</v>
      </c>
      <c r="M233" s="11" t="s">
        <v>2611</v>
      </c>
      <c r="P233" s="11" t="s">
        <v>3013</v>
      </c>
    </row>
    <row r="234" spans="1:16" x14ac:dyDescent="0.35">
      <c r="A234" t="str">
        <f t="shared" si="3"/>
        <v>BISOPROLOLMERCKORALCOMPRIMIDO285MG</v>
      </c>
      <c r="B234" t="str">
        <f>VLOOKUP(A234,'MAESTRO PRODUCTOS-FAR'!G:J,4,FALSE)</f>
        <v>HT-0020-01-003-0195-03</v>
      </c>
      <c r="C234" s="11" t="s">
        <v>233</v>
      </c>
      <c r="D234" s="12">
        <v>32695</v>
      </c>
      <c r="E234" s="11" t="s">
        <v>1601</v>
      </c>
      <c r="F234" s="11" t="s">
        <v>2611</v>
      </c>
      <c r="G234" s="11" t="s">
        <v>2863</v>
      </c>
      <c r="H234" s="11" t="s">
        <v>2919</v>
      </c>
      <c r="I234" s="11" t="s">
        <v>2933</v>
      </c>
      <c r="J234" s="11">
        <v>28</v>
      </c>
      <c r="K234" s="11" t="s">
        <v>2998</v>
      </c>
      <c r="L234">
        <v>29468</v>
      </c>
      <c r="M234" s="11" t="s">
        <v>2611</v>
      </c>
      <c r="P234" s="11" t="s">
        <v>2998</v>
      </c>
    </row>
    <row r="235" spans="1:16" x14ac:dyDescent="0.35">
      <c r="A235" t="str">
        <f t="shared" si="3"/>
        <v>BISOPROLOLEUROFARMAORALCOMPRIMIDO305MG</v>
      </c>
      <c r="B235" t="str">
        <f>VLOOKUP(A235,'MAESTRO PRODUCTOS-FAR'!G:J,4,FALSE)</f>
        <v>HT-0020-01-003-0087-02</v>
      </c>
      <c r="C235" s="11" t="s">
        <v>234</v>
      </c>
      <c r="D235" s="12">
        <v>16895</v>
      </c>
      <c r="E235" s="11" t="s">
        <v>1602</v>
      </c>
      <c r="F235" s="11" t="s">
        <v>2611</v>
      </c>
      <c r="G235" s="11" t="s">
        <v>2867</v>
      </c>
      <c r="H235" s="11" t="s">
        <v>2919</v>
      </c>
      <c r="I235" s="11" t="s">
        <v>2933</v>
      </c>
      <c r="J235" s="11">
        <v>30</v>
      </c>
      <c r="K235" s="11" t="s">
        <v>2998</v>
      </c>
      <c r="L235">
        <v>73284</v>
      </c>
      <c r="M235" s="11" t="s">
        <v>2611</v>
      </c>
      <c r="P235" s="11" t="s">
        <v>2998</v>
      </c>
    </row>
    <row r="236" spans="1:16" x14ac:dyDescent="0.35">
      <c r="A236" t="str">
        <f t="shared" si="3"/>
        <v>BISOPROLOLMERCKORALCOMPRIMIDO282.5MG</v>
      </c>
      <c r="B236" t="str">
        <f>VLOOKUP(A236,'MAESTRO PRODUCTOS-FAR'!G:J,4,FALSE)</f>
        <v>HT-0020-01-003-0195-04</v>
      </c>
      <c r="C236" s="11" t="s">
        <v>235</v>
      </c>
      <c r="D236" s="12">
        <v>27095</v>
      </c>
      <c r="E236" s="11" t="s">
        <v>1603</v>
      </c>
      <c r="F236" s="11" t="s">
        <v>2611</v>
      </c>
      <c r="G236" s="11" t="s">
        <v>2863</v>
      </c>
      <c r="H236" s="11" t="s">
        <v>2919</v>
      </c>
      <c r="I236" s="11" t="s">
        <v>2933</v>
      </c>
      <c r="J236" s="11">
        <v>28</v>
      </c>
      <c r="K236" s="11" t="s">
        <v>3055</v>
      </c>
      <c r="L236">
        <v>29455</v>
      </c>
      <c r="M236" s="11" t="s">
        <v>2611</v>
      </c>
      <c r="P236" s="11" t="s">
        <v>3055</v>
      </c>
    </row>
    <row r="237" spans="1:16" x14ac:dyDescent="0.35">
      <c r="A237" t="str">
        <f t="shared" si="3"/>
        <v>BISOPROLOLEUROFARMAORALCOMPRIMIDO302.5MG</v>
      </c>
      <c r="B237" t="str">
        <f>VLOOKUP(A237,'MAESTRO PRODUCTOS-FAR'!G:J,4,FALSE)</f>
        <v>HT-0020-01-003-0087-03</v>
      </c>
      <c r="C237" s="11" t="s">
        <v>236</v>
      </c>
      <c r="D237" s="12">
        <v>14795</v>
      </c>
      <c r="E237" s="11" t="s">
        <v>1604</v>
      </c>
      <c r="F237" s="11" t="s">
        <v>2611</v>
      </c>
      <c r="G237" s="11" t="s">
        <v>2867</v>
      </c>
      <c r="H237" s="11" t="s">
        <v>2919</v>
      </c>
      <c r="I237" s="11" t="s">
        <v>2933</v>
      </c>
      <c r="J237" s="11">
        <v>30</v>
      </c>
      <c r="K237" s="11" t="s">
        <v>3055</v>
      </c>
      <c r="L237">
        <v>73283</v>
      </c>
      <c r="M237" s="11" t="s">
        <v>2611</v>
      </c>
      <c r="P237" s="11" t="s">
        <v>3055</v>
      </c>
    </row>
    <row r="238" spans="1:16" x14ac:dyDescent="0.35">
      <c r="A238" t="str">
        <f t="shared" si="3"/>
        <v>FLAVOXATOTECNOFARMAORALCOMPRIMIDO20200MG</v>
      </c>
      <c r="B238" t="str">
        <f>VLOOKUP(A238,'MAESTRO PRODUCTOS-FAR'!G:J,4,FALSE)</f>
        <v>HT-0206-01-003-0274-01</v>
      </c>
      <c r="C238" s="11" t="s">
        <v>237</v>
      </c>
      <c r="D238" s="12">
        <v>18995</v>
      </c>
      <c r="E238" s="11" t="s">
        <v>1605</v>
      </c>
      <c r="F238" s="11" t="s">
        <v>2612</v>
      </c>
      <c r="G238" s="11" t="s">
        <v>2861</v>
      </c>
      <c r="H238" s="11" t="s">
        <v>2919</v>
      </c>
      <c r="I238" s="11" t="s">
        <v>2933</v>
      </c>
      <c r="J238" s="11">
        <v>20</v>
      </c>
      <c r="K238" s="11" t="s">
        <v>2978</v>
      </c>
      <c r="L238">
        <v>7227</v>
      </c>
      <c r="M238" s="11" t="s">
        <v>2612</v>
      </c>
      <c r="P238" s="11" t="s">
        <v>2978</v>
      </c>
    </row>
    <row r="239" spans="1:16" x14ac:dyDescent="0.35">
      <c r="A239" t="str">
        <f t="shared" si="3"/>
        <v>FLUTICASONA PROPIONATO-SALMETEROLETEXINHALATORIAAEROSOL1250MCG/25MCG</v>
      </c>
      <c r="B239" t="str">
        <f>VLOOKUP(A239,'MAESTRO PRODUCTOS-FAR'!G:J,4,FALSE)</f>
        <v>HT-0207-07-011-0085-01</v>
      </c>
      <c r="C239" s="11" t="s">
        <v>238</v>
      </c>
      <c r="D239" s="12">
        <v>52495</v>
      </c>
      <c r="E239" s="11" t="s">
        <v>1606</v>
      </c>
      <c r="F239" s="11" t="s">
        <v>2613</v>
      </c>
      <c r="G239" s="11" t="s">
        <v>2875</v>
      </c>
      <c r="H239" s="11" t="s">
        <v>2922</v>
      </c>
      <c r="I239" s="11" t="s">
        <v>2941</v>
      </c>
      <c r="J239" s="11">
        <v>1</v>
      </c>
      <c r="K239" s="11" t="s">
        <v>3056</v>
      </c>
      <c r="L239">
        <v>60147</v>
      </c>
      <c r="M239" s="11" t="s">
        <v>2613</v>
      </c>
      <c r="P239" s="11" t="s">
        <v>3056</v>
      </c>
    </row>
    <row r="240" spans="1:16" x14ac:dyDescent="0.35">
      <c r="A240" t="str">
        <f t="shared" si="3"/>
        <v>FLUTICASONA PROPIONATO-SALMETEROLETEXINHALATORIAAEROSOL1125MCG/25MCG</v>
      </c>
      <c r="B240" t="str">
        <f>VLOOKUP(A240,'MAESTRO PRODUCTOS-FAR'!G:J,4,FALSE)</f>
        <v>HT-0207-07-011-0085-02</v>
      </c>
      <c r="C240" s="11" t="s">
        <v>239</v>
      </c>
      <c r="D240" s="12">
        <v>49595</v>
      </c>
      <c r="E240" s="11" t="s">
        <v>1607</v>
      </c>
      <c r="F240" s="11" t="s">
        <v>2613</v>
      </c>
      <c r="G240" s="11" t="s">
        <v>2875</v>
      </c>
      <c r="H240" s="11" t="s">
        <v>2922</v>
      </c>
      <c r="I240" s="11" t="s">
        <v>2941</v>
      </c>
      <c r="J240" s="11">
        <v>1</v>
      </c>
      <c r="K240" s="11" t="s">
        <v>3057</v>
      </c>
      <c r="L240">
        <v>60146</v>
      </c>
      <c r="M240" s="11" t="s">
        <v>2613</v>
      </c>
      <c r="P240" s="11" t="s">
        <v>3057</v>
      </c>
    </row>
    <row r="241" spans="1:16" x14ac:dyDescent="0.35">
      <c r="A241" t="str">
        <f t="shared" si="3"/>
        <v>FLUTICASONA PROPIONATO-SALMETEROLETEXINHALATORIAAEROSOL150MCG/25MCG</v>
      </c>
      <c r="B241" t="str">
        <f>VLOOKUP(A241,'MAESTRO PRODUCTOS-FAR'!G:J,4,FALSE)</f>
        <v>HT-0207-07-011-0085-03</v>
      </c>
      <c r="C241" s="11" t="s">
        <v>240</v>
      </c>
      <c r="D241" s="12">
        <v>32495</v>
      </c>
      <c r="E241" s="11" t="s">
        <v>1608</v>
      </c>
      <c r="F241" s="11" t="s">
        <v>2613</v>
      </c>
      <c r="G241" s="11" t="s">
        <v>2875</v>
      </c>
      <c r="H241" s="11" t="s">
        <v>2922</v>
      </c>
      <c r="I241" s="11" t="s">
        <v>2941</v>
      </c>
      <c r="J241" s="11">
        <v>1</v>
      </c>
      <c r="K241" s="11" t="s">
        <v>3058</v>
      </c>
      <c r="L241">
        <v>60145</v>
      </c>
      <c r="M241" s="11" t="s">
        <v>2613</v>
      </c>
      <c r="P241" s="11" t="s">
        <v>3058</v>
      </c>
    </row>
    <row r="242" spans="1:16" x14ac:dyDescent="0.35">
      <c r="A242" t="str">
        <f t="shared" si="3"/>
        <v>BROMURO DE IPRATROPIOLUXYPHARMINHALATORIASOLUCION10.025%</v>
      </c>
      <c r="B242" t="str">
        <f>VLOOKUP(A242,'MAESTRO PRODUCTOS-FAR'!G:J,4,FALSE)</f>
        <v>HT-0025-07-012-0183-01</v>
      </c>
      <c r="C242" s="11" t="s">
        <v>241</v>
      </c>
      <c r="D242" s="12">
        <v>8495</v>
      </c>
      <c r="E242" s="11" t="s">
        <v>1609</v>
      </c>
      <c r="F242" s="11" t="s">
        <v>2614</v>
      </c>
      <c r="G242" s="11" t="s">
        <v>2876</v>
      </c>
      <c r="H242" s="11" t="s">
        <v>2922</v>
      </c>
      <c r="I242" s="11" t="s">
        <v>2942</v>
      </c>
      <c r="J242" s="11">
        <v>1</v>
      </c>
      <c r="K242" s="11" t="s">
        <v>3059</v>
      </c>
      <c r="L242">
        <v>87712</v>
      </c>
      <c r="M242" s="11" t="s">
        <v>2614</v>
      </c>
      <c r="P242" s="11" t="s">
        <v>3059</v>
      </c>
    </row>
    <row r="243" spans="1:16" x14ac:dyDescent="0.35">
      <c r="A243" t="str">
        <f t="shared" si="3"/>
        <v>BROMURO DE IPRATROPIOFAES FARMAINHALATORIASOLUCION120MCG/DOSIS</v>
      </c>
      <c r="B243" t="str">
        <f>VLOOKUP(A243,'MAESTRO PRODUCTOS-FAR'!G:J,4,FALSE)</f>
        <v>HT-0025-07-012-0091-01</v>
      </c>
      <c r="C243" s="11" t="s">
        <v>242</v>
      </c>
      <c r="D243" s="12">
        <v>9995</v>
      </c>
      <c r="E243" s="11" t="s">
        <v>1610</v>
      </c>
      <c r="F243" s="11" t="s">
        <v>2614</v>
      </c>
      <c r="G243" s="11" t="s">
        <v>2877</v>
      </c>
      <c r="H243" s="11" t="s">
        <v>2922</v>
      </c>
      <c r="I243" s="11" t="s">
        <v>2942</v>
      </c>
      <c r="J243" s="11">
        <v>1</v>
      </c>
      <c r="K243" s="11" t="s">
        <v>3060</v>
      </c>
      <c r="L243">
        <v>89407</v>
      </c>
      <c r="M243" s="11" t="s">
        <v>2614</v>
      </c>
      <c r="P243" s="11" t="s">
        <v>3060</v>
      </c>
    </row>
    <row r="244" spans="1:16" x14ac:dyDescent="0.35">
      <c r="A244" t="str">
        <f t="shared" si="3"/>
        <v>BROMURO DE IPRATROPIOSANOFIINHALATORIASOLUCION10.03%</v>
      </c>
      <c r="B244" t="str">
        <f>VLOOKUP(A244,'MAESTRO PRODUCTOS-FAR'!G:J,4,FALSE)</f>
        <v>HT-0025-07-012-0246-01</v>
      </c>
      <c r="C244" s="11" t="s">
        <v>243</v>
      </c>
      <c r="D244" s="12">
        <v>14995</v>
      </c>
      <c r="E244" s="11" t="s">
        <v>1611</v>
      </c>
      <c r="F244" s="11" t="s">
        <v>2614</v>
      </c>
      <c r="G244" s="11" t="s">
        <v>2843</v>
      </c>
      <c r="H244" s="11" t="s">
        <v>2922</v>
      </c>
      <c r="I244" s="11" t="s">
        <v>2942</v>
      </c>
      <c r="J244" s="11">
        <v>1</v>
      </c>
      <c r="K244" s="11" t="s">
        <v>3061</v>
      </c>
      <c r="L244">
        <v>16839</v>
      </c>
      <c r="M244" s="11" t="s">
        <v>2614</v>
      </c>
      <c r="P244" s="11" t="s">
        <v>3061</v>
      </c>
    </row>
    <row r="245" spans="1:16" x14ac:dyDescent="0.35">
      <c r="A245" t="str">
        <f t="shared" si="3"/>
        <v>BROMURO DE IPRATROPIOD&amp;M PHARMAINHALATORIASOLUCION120MCG/DOSIS</v>
      </c>
      <c r="B245" t="str">
        <f>VLOOKUP(A245,'MAESTRO PRODUCTOS-FAR'!G:J,4,FALSE)</f>
        <v>HT-0025-07-012-0149-01</v>
      </c>
      <c r="C245" s="11" t="s">
        <v>244</v>
      </c>
      <c r="D245" s="12">
        <v>12895</v>
      </c>
      <c r="E245" s="11" t="s">
        <v>1612</v>
      </c>
      <c r="F245" s="11" t="s">
        <v>2614</v>
      </c>
      <c r="G245" s="11" t="s">
        <v>2878</v>
      </c>
      <c r="H245" s="11" t="s">
        <v>2922</v>
      </c>
      <c r="I245" s="11" t="s">
        <v>2942</v>
      </c>
      <c r="J245" s="11">
        <v>1</v>
      </c>
      <c r="K245" s="11" t="s">
        <v>3060</v>
      </c>
      <c r="L245">
        <v>70946</v>
      </c>
      <c r="M245" s="11" t="s">
        <v>2614</v>
      </c>
      <c r="P245" s="11" t="s">
        <v>3060</v>
      </c>
    </row>
    <row r="246" spans="1:16" x14ac:dyDescent="0.35">
      <c r="A246" t="str">
        <f t="shared" si="3"/>
        <v>FENOTEROL-IPRATROPIO BROMUROBOEHRINGER INGELHEIMINHALATORIASOLUCION1500MCG/250MCG/ML</v>
      </c>
      <c r="B246" t="str">
        <f>VLOOKUP(A246,'MAESTRO PRODUCTOS-FAR'!G:J,4,FALSE)</f>
        <v>HT-0208-07-012-0035-03</v>
      </c>
      <c r="C246" s="11" t="s">
        <v>245</v>
      </c>
      <c r="D246" s="12">
        <v>25495</v>
      </c>
      <c r="E246" s="11" t="s">
        <v>1613</v>
      </c>
      <c r="F246" s="11" t="s">
        <v>2615</v>
      </c>
      <c r="G246" s="11" t="s">
        <v>2865</v>
      </c>
      <c r="H246" s="11" t="s">
        <v>2922</v>
      </c>
      <c r="I246" s="11" t="s">
        <v>2942</v>
      </c>
      <c r="J246" s="11">
        <v>1</v>
      </c>
      <c r="K246" s="11" t="s">
        <v>3062</v>
      </c>
      <c r="L246">
        <v>964</v>
      </c>
      <c r="M246" s="11" t="s">
        <v>2615</v>
      </c>
      <c r="P246" s="11" t="s">
        <v>3062</v>
      </c>
    </row>
    <row r="247" spans="1:16" x14ac:dyDescent="0.35">
      <c r="A247" t="str">
        <f t="shared" si="3"/>
        <v>FENOTEROL-IPRATROPIO BROMUROBOEHRINGER INGELHEIMINHALATORIASOLUCION150MCG/20MCG/DOSIS</v>
      </c>
      <c r="B247" t="str">
        <f>VLOOKUP(A247,'MAESTRO PRODUCTOS-FAR'!G:J,4,FALSE)</f>
        <v>HT-0208-07-012-0035-04</v>
      </c>
      <c r="C247" s="11" t="s">
        <v>246</v>
      </c>
      <c r="D247" s="12">
        <v>24495</v>
      </c>
      <c r="E247" s="11" t="s">
        <v>1614</v>
      </c>
      <c r="F247" s="11" t="s">
        <v>2615</v>
      </c>
      <c r="G247" s="11" t="s">
        <v>2865</v>
      </c>
      <c r="H247" s="11" t="s">
        <v>2922</v>
      </c>
      <c r="I247" s="11" t="s">
        <v>2942</v>
      </c>
      <c r="J247" s="11">
        <v>1</v>
      </c>
      <c r="K247" s="11" t="s">
        <v>3063</v>
      </c>
      <c r="L247">
        <v>47815</v>
      </c>
      <c r="M247" s="11" t="s">
        <v>2615</v>
      </c>
      <c r="P247" s="11" t="s">
        <v>3063</v>
      </c>
    </row>
    <row r="248" spans="1:16" x14ac:dyDescent="0.35">
      <c r="A248" t="str">
        <f t="shared" si="3"/>
        <v>BROMURO DE IPRATROPIOBOEHRINGER INGELHEIMINHALATORIASOLUCION10.025%</v>
      </c>
      <c r="B248" t="str">
        <f>VLOOKUP(A248,'MAESTRO PRODUCTOS-FAR'!G:J,4,FALSE)</f>
        <v>HT-0025-07-012-0035-01</v>
      </c>
      <c r="C248" s="11" t="s">
        <v>247</v>
      </c>
      <c r="D248" s="12">
        <v>20095</v>
      </c>
      <c r="E248" s="11" t="s">
        <v>1615</v>
      </c>
      <c r="F248" s="11" t="s">
        <v>2614</v>
      </c>
      <c r="G248" s="11" t="s">
        <v>2865</v>
      </c>
      <c r="H248" s="11" t="s">
        <v>2922</v>
      </c>
      <c r="I248" s="11" t="s">
        <v>2942</v>
      </c>
      <c r="J248" s="11">
        <v>1</v>
      </c>
      <c r="K248" s="11" t="s">
        <v>3059</v>
      </c>
      <c r="L248">
        <v>1172</v>
      </c>
      <c r="M248" s="11" t="s">
        <v>2614</v>
      </c>
      <c r="P248" s="11" t="s">
        <v>3059</v>
      </c>
    </row>
    <row r="249" spans="1:16" x14ac:dyDescent="0.35">
      <c r="A249" t="str">
        <f t="shared" si="3"/>
        <v>BROMURO DE IPRATROPIOBOEHRINGER INGELHEIMINHALATORIASOLUCION120MCG/DOSIS</v>
      </c>
      <c r="B249" t="str">
        <f>VLOOKUP(A249,'MAESTRO PRODUCTOS-FAR'!G:J,4,FALSE)</f>
        <v>HT-0025-07-012-0035-02</v>
      </c>
      <c r="C249" s="11" t="s">
        <v>248</v>
      </c>
      <c r="D249" s="12">
        <v>27395</v>
      </c>
      <c r="E249" s="11" t="s">
        <v>1616</v>
      </c>
      <c r="F249" s="11" t="s">
        <v>2614</v>
      </c>
      <c r="G249" s="11" t="s">
        <v>2865</v>
      </c>
      <c r="H249" s="11" t="s">
        <v>2922</v>
      </c>
      <c r="I249" s="11" t="s">
        <v>2942</v>
      </c>
      <c r="J249" s="11">
        <v>1</v>
      </c>
      <c r="K249" s="11" t="s">
        <v>3060</v>
      </c>
      <c r="L249">
        <v>47816</v>
      </c>
      <c r="M249" s="11" t="s">
        <v>2614</v>
      </c>
      <c r="P249" s="11" t="s">
        <v>3060</v>
      </c>
    </row>
    <row r="250" spans="1:16" x14ac:dyDescent="0.35">
      <c r="A250" t="str">
        <f t="shared" si="3"/>
        <v>BUDESONIDAFAES FARMAINHALATORIAAEROSOL1200MCG/DOSIS</v>
      </c>
      <c r="B250" t="str">
        <f>VLOOKUP(A250,'MAESTRO PRODUCTOS-FAR'!G:J,4,FALSE)</f>
        <v>HT-0026-07-011-0091-01</v>
      </c>
      <c r="C250" s="11" t="s">
        <v>249</v>
      </c>
      <c r="D250" s="12">
        <v>7995</v>
      </c>
      <c r="E250" s="11" t="s">
        <v>1617</v>
      </c>
      <c r="F250" s="11" t="s">
        <v>2616</v>
      </c>
      <c r="G250" s="11" t="s">
        <v>2877</v>
      </c>
      <c r="H250" s="11" t="s">
        <v>2922</v>
      </c>
      <c r="I250" s="11" t="s">
        <v>2941</v>
      </c>
      <c r="J250" s="11">
        <v>1</v>
      </c>
      <c r="K250" s="11" t="s">
        <v>3064</v>
      </c>
      <c r="L250">
        <v>89405</v>
      </c>
      <c r="M250" s="11" t="s">
        <v>2616</v>
      </c>
      <c r="P250" s="11" t="s">
        <v>3064</v>
      </c>
    </row>
    <row r="251" spans="1:16" x14ac:dyDescent="0.35">
      <c r="A251" t="str">
        <f t="shared" si="3"/>
        <v>BUDESONIDA-FORMOTEROLITF-LABOMEDINHALATORIACAPSULA60160MCG/4.5MCG</v>
      </c>
      <c r="B251" t="str">
        <f>VLOOKUP(A251,'MAESTRO PRODUCTOS-FAR'!G:J,4,FALSE)</f>
        <v>HT-0209-07-007-0139-01</v>
      </c>
      <c r="C251" s="11" t="s">
        <v>250</v>
      </c>
      <c r="D251" s="12">
        <v>25495</v>
      </c>
      <c r="E251" s="11" t="s">
        <v>1618</v>
      </c>
      <c r="F251" s="11" t="s">
        <v>2617</v>
      </c>
      <c r="G251" s="11" t="s">
        <v>2853</v>
      </c>
      <c r="H251" s="11" t="s">
        <v>2922</v>
      </c>
      <c r="I251" s="11" t="s">
        <v>2937</v>
      </c>
      <c r="J251" s="11">
        <v>60</v>
      </c>
      <c r="K251" s="11" t="s">
        <v>3065</v>
      </c>
      <c r="L251">
        <v>84771</v>
      </c>
      <c r="M251" s="11" t="s">
        <v>2617</v>
      </c>
      <c r="P251" s="11" t="s">
        <v>3065</v>
      </c>
    </row>
    <row r="252" spans="1:16" x14ac:dyDescent="0.35">
      <c r="A252" t="str">
        <f t="shared" si="3"/>
        <v>BUDESONIDA-FORMOTEROLASTRAZENECAINHALATORIAPOLVO120160MCG/4.5MCG</v>
      </c>
      <c r="B252" t="str">
        <f>VLOOKUP(A252,'MAESTRO PRODUCTOS-FAR'!G:J,4,FALSE)</f>
        <v>HT-0209-07-013-0020-01</v>
      </c>
      <c r="C252" s="11" t="s">
        <v>251</v>
      </c>
      <c r="D252" s="12">
        <v>71095</v>
      </c>
      <c r="E252" s="11" t="s">
        <v>1619</v>
      </c>
      <c r="F252" s="11" t="s">
        <v>2617</v>
      </c>
      <c r="G252" s="11" t="s">
        <v>2840</v>
      </c>
      <c r="H252" s="11" t="s">
        <v>2922</v>
      </c>
      <c r="I252" s="11" t="s">
        <v>2943</v>
      </c>
      <c r="J252" s="11">
        <v>120</v>
      </c>
      <c r="K252" s="11" t="s">
        <v>3065</v>
      </c>
      <c r="L252">
        <v>38866</v>
      </c>
      <c r="M252" s="11" t="s">
        <v>2617</v>
      </c>
      <c r="P252" s="11" t="s">
        <v>3065</v>
      </c>
    </row>
    <row r="253" spans="1:16" x14ac:dyDescent="0.35">
      <c r="A253" t="str">
        <f t="shared" si="3"/>
        <v>BUDESONIDAD&amp;M PHARMAINHALATORIAAEROSOL200200MCG/DOSIS</v>
      </c>
      <c r="B253" t="str">
        <f>VLOOKUP(A253,'MAESTRO PRODUCTOS-FAR'!G:J,4,FALSE)</f>
        <v>HT-0026-07-011-0149-01</v>
      </c>
      <c r="C253" s="11" t="s">
        <v>252</v>
      </c>
      <c r="D253" s="12">
        <v>13595</v>
      </c>
      <c r="E253" s="11" t="s">
        <v>1620</v>
      </c>
      <c r="F253" s="11" t="s">
        <v>2616</v>
      </c>
      <c r="G253" s="11" t="s">
        <v>2878</v>
      </c>
      <c r="H253" s="11" t="s">
        <v>2922</v>
      </c>
      <c r="I253" s="11" t="s">
        <v>2941</v>
      </c>
      <c r="J253" s="11">
        <v>200</v>
      </c>
      <c r="K253" s="11" t="s">
        <v>3064</v>
      </c>
      <c r="L253">
        <v>69676</v>
      </c>
      <c r="M253" s="11" t="s">
        <v>2616</v>
      </c>
      <c r="P253" s="11" t="s">
        <v>3064</v>
      </c>
    </row>
    <row r="254" spans="1:16" x14ac:dyDescent="0.35">
      <c r="A254" t="str">
        <f t="shared" si="3"/>
        <v>BUDESONIDA-FORMOTEROLASTRAZENECAINHALATORIAPOLVO60320MCG/9MCG</v>
      </c>
      <c r="B254" t="str">
        <f>VLOOKUP(A254,'MAESTRO PRODUCTOS-FAR'!G:J,4,FALSE)</f>
        <v>HT-0209-07-013-0020-02</v>
      </c>
      <c r="C254" s="11" t="s">
        <v>253</v>
      </c>
      <c r="D254" s="12">
        <v>76495</v>
      </c>
      <c r="E254" s="11" t="s">
        <v>1621</v>
      </c>
      <c r="F254" s="11" t="s">
        <v>2617</v>
      </c>
      <c r="G254" s="11" t="s">
        <v>2840</v>
      </c>
      <c r="H254" s="11" t="s">
        <v>2922</v>
      </c>
      <c r="I254" s="11" t="s">
        <v>2943</v>
      </c>
      <c r="J254" s="11">
        <v>60</v>
      </c>
      <c r="K254" s="11" t="s">
        <v>3066</v>
      </c>
      <c r="L254">
        <v>46777</v>
      </c>
      <c r="M254" s="11" t="s">
        <v>2617</v>
      </c>
      <c r="P254" s="11" t="s">
        <v>3066</v>
      </c>
    </row>
    <row r="255" spans="1:16" x14ac:dyDescent="0.35">
      <c r="A255" t="str">
        <f t="shared" si="3"/>
        <v>BUDESONIDA-FORMOTEROLLABORATORIO CHILEINHALATORIAPOLVO120160MCG/4.5MCG</v>
      </c>
      <c r="B255" t="str">
        <f>VLOOKUP(A255,'MAESTRO PRODUCTOS-FAR'!G:J,4,FALSE)</f>
        <v>HT-0209-07-013-0148-01</v>
      </c>
      <c r="C255" s="11" t="s">
        <v>254</v>
      </c>
      <c r="D255" s="12">
        <v>51295</v>
      </c>
      <c r="E255" s="11" t="s">
        <v>1622</v>
      </c>
      <c r="F255" s="11" t="s">
        <v>2617</v>
      </c>
      <c r="G255" s="11" t="s">
        <v>2838</v>
      </c>
      <c r="H255" s="11" t="s">
        <v>2922</v>
      </c>
      <c r="I255" s="11" t="s">
        <v>2943</v>
      </c>
      <c r="J255" s="11">
        <v>120</v>
      </c>
      <c r="K255" s="11" t="s">
        <v>3065</v>
      </c>
      <c r="L255">
        <v>85326</v>
      </c>
      <c r="M255" s="11" t="s">
        <v>2617</v>
      </c>
      <c r="P255" s="11" t="s">
        <v>3065</v>
      </c>
    </row>
    <row r="256" spans="1:16" x14ac:dyDescent="0.35">
      <c r="A256" t="str">
        <f t="shared" si="3"/>
        <v>BUDESONIDA-FORMOTEROLSAVALINHALATORIAPOLVO120160MCG/4.5MCG</v>
      </c>
      <c r="B256" t="str">
        <f>VLOOKUP(A256,'MAESTRO PRODUCTOS-FAR'!G:J,4,FALSE)</f>
        <v>HT-0209-07-013-0174-01</v>
      </c>
      <c r="C256" s="11" t="s">
        <v>255</v>
      </c>
      <c r="D256" s="12">
        <v>46995</v>
      </c>
      <c r="E256" s="11" t="s">
        <v>1623</v>
      </c>
      <c r="F256" s="11" t="s">
        <v>2617</v>
      </c>
      <c r="G256" s="11" t="s">
        <v>2837</v>
      </c>
      <c r="H256" s="11" t="s">
        <v>2922</v>
      </c>
      <c r="I256" s="11" t="s">
        <v>2943</v>
      </c>
      <c r="J256" s="11">
        <v>120</v>
      </c>
      <c r="K256" s="11" t="s">
        <v>3065</v>
      </c>
      <c r="L256">
        <v>83583</v>
      </c>
      <c r="M256" s="11" t="s">
        <v>2617</v>
      </c>
      <c r="P256" s="11" t="s">
        <v>3065</v>
      </c>
    </row>
    <row r="257" spans="1:16" x14ac:dyDescent="0.35">
      <c r="A257" t="str">
        <f t="shared" si="3"/>
        <v>BUDESONIDA-FORMOTEROLASTRAZENECAINHALATORIASUSPENSION120160MCG/4.5MCG</v>
      </c>
      <c r="B257" t="str">
        <f>VLOOKUP(A257,'MAESTRO PRODUCTOS-FAR'!G:J,4,FALSE)</f>
        <v>HT-0209-07-005-0020-01</v>
      </c>
      <c r="C257" s="11" t="s">
        <v>256</v>
      </c>
      <c r="D257" s="12">
        <v>58495</v>
      </c>
      <c r="E257" s="11" t="s">
        <v>1624</v>
      </c>
      <c r="F257" s="11" t="s">
        <v>2617</v>
      </c>
      <c r="G257" s="11" t="s">
        <v>2840</v>
      </c>
      <c r="H257" s="11" t="s">
        <v>2922</v>
      </c>
      <c r="I257" s="11" t="s">
        <v>2935</v>
      </c>
      <c r="J257" s="11">
        <v>120</v>
      </c>
      <c r="K257" s="11" t="s">
        <v>3065</v>
      </c>
      <c r="L257">
        <v>65165</v>
      </c>
      <c r="M257" s="11" t="s">
        <v>2617</v>
      </c>
      <c r="P257" s="11" t="s">
        <v>3065</v>
      </c>
    </row>
    <row r="258" spans="1:16" x14ac:dyDescent="0.35">
      <c r="A258" t="str">
        <f t="shared" si="3"/>
        <v>BUDESONIDA-FORMOTEROLLABORATORIO CHILEINHALATORIAPOLVO60320MCG/9MCG</v>
      </c>
      <c r="B258" t="str">
        <f>VLOOKUP(A258,'MAESTRO PRODUCTOS-FAR'!G:J,4,FALSE)</f>
        <v>HT-0209-07-013-0148-02</v>
      </c>
      <c r="C258" s="11" t="s">
        <v>257</v>
      </c>
      <c r="D258" s="12">
        <v>53495</v>
      </c>
      <c r="E258" s="11" t="s">
        <v>1625</v>
      </c>
      <c r="F258" s="11" t="s">
        <v>2617</v>
      </c>
      <c r="G258" s="11" t="s">
        <v>2838</v>
      </c>
      <c r="H258" s="11" t="s">
        <v>2922</v>
      </c>
      <c r="I258" s="11" t="s">
        <v>2943</v>
      </c>
      <c r="J258" s="11">
        <v>60</v>
      </c>
      <c r="K258" s="11" t="s">
        <v>3066</v>
      </c>
      <c r="L258">
        <v>85325</v>
      </c>
      <c r="M258" s="11" t="s">
        <v>2617</v>
      </c>
      <c r="P258" s="11" t="s">
        <v>3066</v>
      </c>
    </row>
    <row r="259" spans="1:16" x14ac:dyDescent="0.35">
      <c r="A259" t="str">
        <f t="shared" ref="A259:A322" si="4">_xlfn.CONCAT(F259:K259)</f>
        <v>BUDESONIDABIOTOSCANAORALCAPSULA1003MG</v>
      </c>
      <c r="B259" t="str">
        <f>VLOOKUP(A259,'MAESTRO PRODUCTOS-FAR'!G:J,4,FALSE)</f>
        <v>HT-0026-01-007-0146-01</v>
      </c>
      <c r="C259" s="11" t="s">
        <v>258</v>
      </c>
      <c r="D259" s="12">
        <v>135795</v>
      </c>
      <c r="E259" s="11" t="s">
        <v>1626</v>
      </c>
      <c r="F259" s="11" t="s">
        <v>2616</v>
      </c>
      <c r="G259" s="11" t="s">
        <v>2879</v>
      </c>
      <c r="H259" s="11" t="s">
        <v>2919</v>
      </c>
      <c r="I259" s="11" t="s">
        <v>2937</v>
      </c>
      <c r="J259" s="11">
        <v>100</v>
      </c>
      <c r="K259" s="11" t="s">
        <v>3067</v>
      </c>
      <c r="L259">
        <v>41085</v>
      </c>
      <c r="M259" s="11" t="s">
        <v>2616</v>
      </c>
      <c r="P259" s="11" t="s">
        <v>3067</v>
      </c>
    </row>
    <row r="260" spans="1:16" x14ac:dyDescent="0.35">
      <c r="A260" t="str">
        <f t="shared" si="4"/>
        <v>BUDESONIDA-FORMOTEROLD&amp;M PHARMAINHALATORIAAEROSOL150160MCG/4.5MCG</v>
      </c>
      <c r="B260" t="str">
        <f>VLOOKUP(A260,'MAESTRO PRODUCTOS-FAR'!G:J,4,FALSE)</f>
        <v>HT-0209-07-011-0149-01</v>
      </c>
      <c r="C260" s="11" t="s">
        <v>259</v>
      </c>
      <c r="D260" s="12">
        <v>23945</v>
      </c>
      <c r="E260" s="11" t="s">
        <v>1627</v>
      </c>
      <c r="F260" s="11" t="s">
        <v>2617</v>
      </c>
      <c r="G260" s="11" t="s">
        <v>2878</v>
      </c>
      <c r="H260" s="11" t="s">
        <v>2922</v>
      </c>
      <c r="I260" s="11" t="s">
        <v>2941</v>
      </c>
      <c r="J260" s="11">
        <v>150</v>
      </c>
      <c r="K260" s="11" t="s">
        <v>3065</v>
      </c>
      <c r="L260">
        <v>79946</v>
      </c>
      <c r="M260" s="11" t="s">
        <v>2617</v>
      </c>
      <c r="P260" s="11" t="s">
        <v>3065</v>
      </c>
    </row>
    <row r="261" spans="1:16" x14ac:dyDescent="0.35">
      <c r="A261" t="str">
        <f t="shared" si="4"/>
        <v>BUDESONIDALABORATORIO CHILEINHALATORIAAEROSOL200200MCG/DOSIS</v>
      </c>
      <c r="B261" t="str">
        <f>VLOOKUP(A261,'MAESTRO PRODUCTOS-FAR'!G:J,4,FALSE)</f>
        <v>HT-0026-07-011-0148-01</v>
      </c>
      <c r="C261" s="11" t="s">
        <v>260</v>
      </c>
      <c r="D261" s="12">
        <v>17595</v>
      </c>
      <c r="E261" s="11" t="s">
        <v>1628</v>
      </c>
      <c r="F261" s="11" t="s">
        <v>2616</v>
      </c>
      <c r="G261" s="11" t="s">
        <v>2838</v>
      </c>
      <c r="H261" s="11" t="s">
        <v>2922</v>
      </c>
      <c r="I261" s="11" t="s">
        <v>2941</v>
      </c>
      <c r="J261" s="11">
        <v>200</v>
      </c>
      <c r="K261" s="11" t="s">
        <v>3064</v>
      </c>
      <c r="L261">
        <v>65012</v>
      </c>
      <c r="M261" s="11" t="s">
        <v>2616</v>
      </c>
      <c r="P261" s="11" t="s">
        <v>3064</v>
      </c>
    </row>
    <row r="262" spans="1:16" x14ac:dyDescent="0.35">
      <c r="A262" t="str">
        <f t="shared" si="4"/>
        <v>BUDESONIDA-FORMOTEROLASTRAZENECAINHALATORIASUSPENSION12080MCG/4.5MCG</v>
      </c>
      <c r="B262" t="str">
        <f>VLOOKUP(A262,'MAESTRO PRODUCTOS-FAR'!G:J,4,FALSE)</f>
        <v>HT-0209-07-005-0020-02</v>
      </c>
      <c r="C262" s="11" t="s">
        <v>261</v>
      </c>
      <c r="D262" s="12">
        <v>39495</v>
      </c>
      <c r="E262" s="11" t="s">
        <v>1629</v>
      </c>
      <c r="F262" s="11" t="s">
        <v>2617</v>
      </c>
      <c r="G262" s="11" t="s">
        <v>2840</v>
      </c>
      <c r="H262" s="11" t="s">
        <v>2922</v>
      </c>
      <c r="I262" s="11" t="s">
        <v>2935</v>
      </c>
      <c r="J262" s="11">
        <v>120</v>
      </c>
      <c r="K262" s="11" t="s">
        <v>3068</v>
      </c>
      <c r="L262">
        <v>65164</v>
      </c>
      <c r="M262" s="11" t="s">
        <v>2617</v>
      </c>
      <c r="P262" s="11" t="s">
        <v>3068</v>
      </c>
    </row>
    <row r="263" spans="1:16" x14ac:dyDescent="0.35">
      <c r="A263" t="str">
        <f t="shared" si="4"/>
        <v>BUDESONIDA-FORMOTEROLSAVALINHALATORIAPOLVO60320MCG/9MCG</v>
      </c>
      <c r="B263" t="str">
        <f>VLOOKUP(A263,'MAESTRO PRODUCTOS-FAR'!G:J,4,FALSE)</f>
        <v>HT-0209-07-013-0174-02</v>
      </c>
      <c r="C263" s="11" t="s">
        <v>262</v>
      </c>
      <c r="D263" s="12">
        <v>54395</v>
      </c>
      <c r="E263" s="11" t="s">
        <v>1630</v>
      </c>
      <c r="F263" s="11" t="s">
        <v>2617</v>
      </c>
      <c r="G263" s="11" t="s">
        <v>2837</v>
      </c>
      <c r="H263" s="11" t="s">
        <v>2922</v>
      </c>
      <c r="I263" s="11" t="s">
        <v>2943</v>
      </c>
      <c r="J263" s="11">
        <v>60</v>
      </c>
      <c r="K263" s="11" t="s">
        <v>3066</v>
      </c>
      <c r="L263">
        <v>83584</v>
      </c>
      <c r="M263" s="11" t="s">
        <v>2617</v>
      </c>
      <c r="P263" s="11" t="s">
        <v>3066</v>
      </c>
    </row>
    <row r="264" spans="1:16" x14ac:dyDescent="0.35">
      <c r="A264" t="str">
        <f t="shared" si="4"/>
        <v>BUDESONIDALAFIINHALATORIAAEROSOL200200MCG/DOSIS</v>
      </c>
      <c r="B264" t="str">
        <f>VLOOKUP(A264,'MAESTRO PRODUCTOS-FAR'!G:J,4,FALSE)</f>
        <v>HT-0026-07-011-0166-01</v>
      </c>
      <c r="C264" s="11" t="s">
        <v>263</v>
      </c>
      <c r="D264" s="12">
        <v>15995</v>
      </c>
      <c r="E264" s="11" t="s">
        <v>1631</v>
      </c>
      <c r="F264" s="11" t="s">
        <v>2616</v>
      </c>
      <c r="G264" s="11" t="s">
        <v>2868</v>
      </c>
      <c r="H264" s="11" t="s">
        <v>2922</v>
      </c>
      <c r="I264" s="11" t="s">
        <v>2941</v>
      </c>
      <c r="J264" s="11">
        <v>200</v>
      </c>
      <c r="K264" s="11" t="s">
        <v>3064</v>
      </c>
      <c r="L264">
        <v>44791</v>
      </c>
      <c r="M264" s="11" t="s">
        <v>2616</v>
      </c>
      <c r="P264" s="11" t="s">
        <v>3064</v>
      </c>
    </row>
    <row r="265" spans="1:16" x14ac:dyDescent="0.35">
      <c r="A265" t="str">
        <f t="shared" si="4"/>
        <v>BUDESONIDAD&amp;M PHARMANASALSUSPENSION100100MCG/DOSIS</v>
      </c>
      <c r="B265" t="str">
        <f>VLOOKUP(A265,'MAESTRO PRODUCTOS-FAR'!G:J,4,FALSE)</f>
        <v>HT-0026-11-005-0149-01</v>
      </c>
      <c r="C265" s="11" t="s">
        <v>264</v>
      </c>
      <c r="D265" s="12">
        <v>15995</v>
      </c>
      <c r="E265" s="11" t="s">
        <v>1632</v>
      </c>
      <c r="F265" s="11" t="s">
        <v>2616</v>
      </c>
      <c r="G265" s="11" t="s">
        <v>2878</v>
      </c>
      <c r="H265" s="11" t="s">
        <v>2923</v>
      </c>
      <c r="I265" s="11" t="s">
        <v>2935</v>
      </c>
      <c r="J265" s="11">
        <v>100</v>
      </c>
      <c r="K265" s="11" t="s">
        <v>3069</v>
      </c>
      <c r="L265">
        <v>62618</v>
      </c>
      <c r="M265" s="11" t="s">
        <v>2616</v>
      </c>
      <c r="P265" s="11" t="s">
        <v>3069</v>
      </c>
    </row>
    <row r="266" spans="1:16" x14ac:dyDescent="0.35">
      <c r="A266" t="str">
        <f t="shared" si="4"/>
        <v>CANDESARTAN-HIDROCLOROTIAZIDASAVALORALCOMPRIMIDO308MG/12.5MG</v>
      </c>
      <c r="B266" t="str">
        <f>VLOOKUP(A266,'MAESTRO PRODUCTOS-FAR'!G:J,4,FALSE)</f>
        <v>HT-0210-01-003-0174-01</v>
      </c>
      <c r="C266" s="11" t="s">
        <v>265</v>
      </c>
      <c r="D266" s="12">
        <v>24795</v>
      </c>
      <c r="E266" s="11" t="s">
        <v>1633</v>
      </c>
      <c r="F266" s="11" t="s">
        <v>2618</v>
      </c>
      <c r="G266" s="11" t="s">
        <v>2837</v>
      </c>
      <c r="H266" s="11" t="s">
        <v>2919</v>
      </c>
      <c r="I266" s="11" t="s">
        <v>2933</v>
      </c>
      <c r="J266" s="11">
        <v>30</v>
      </c>
      <c r="K266" s="11" t="s">
        <v>3070</v>
      </c>
      <c r="L266">
        <v>26408</v>
      </c>
      <c r="M266" s="11" t="s">
        <v>2618</v>
      </c>
      <c r="P266" s="11" t="s">
        <v>3070</v>
      </c>
    </row>
    <row r="267" spans="1:16" x14ac:dyDescent="0.35">
      <c r="A267" t="str">
        <f t="shared" si="4"/>
        <v>CANDESARTANASTRAZENECAORALCOMPRIMIDO3016MG</v>
      </c>
      <c r="B267" t="str">
        <f>VLOOKUP(A267,'MAESTRO PRODUCTOS-FAR'!G:J,4,FALSE)</f>
        <v>HT-0028-01-003-0020-01</v>
      </c>
      <c r="C267" s="11" t="s">
        <v>266</v>
      </c>
      <c r="D267" s="12">
        <v>44295</v>
      </c>
      <c r="E267" s="11" t="s">
        <v>1634</v>
      </c>
      <c r="F267" s="11" t="s">
        <v>2619</v>
      </c>
      <c r="G267" s="11" t="s">
        <v>2840</v>
      </c>
      <c r="H267" s="11" t="s">
        <v>2919</v>
      </c>
      <c r="I267" s="11" t="s">
        <v>2933</v>
      </c>
      <c r="J267" s="11">
        <v>30</v>
      </c>
      <c r="K267" s="11" t="s">
        <v>3071</v>
      </c>
      <c r="L267">
        <v>42109</v>
      </c>
      <c r="M267" s="11" t="s">
        <v>2619</v>
      </c>
      <c r="P267" s="11" t="s">
        <v>3071</v>
      </c>
    </row>
    <row r="268" spans="1:16" x14ac:dyDescent="0.35">
      <c r="A268" t="str">
        <f t="shared" si="4"/>
        <v>CANDESARTAN-HIDROCLOROTIAZIDASAVALORALCOMPRIMIDO3016MG/12.5MG</v>
      </c>
      <c r="B268" t="str">
        <f>VLOOKUP(A268,'MAESTRO PRODUCTOS-FAR'!G:J,4,FALSE)</f>
        <v>HT-0210-01-003-0174-02</v>
      </c>
      <c r="C268" s="11" t="s">
        <v>267</v>
      </c>
      <c r="D268" s="12">
        <v>36795</v>
      </c>
      <c r="E268" s="11" t="s">
        <v>1635</v>
      </c>
      <c r="F268" s="11" t="s">
        <v>2618</v>
      </c>
      <c r="G268" s="11" t="s">
        <v>2837</v>
      </c>
      <c r="H268" s="11" t="s">
        <v>2919</v>
      </c>
      <c r="I268" s="11" t="s">
        <v>2933</v>
      </c>
      <c r="J268" s="11">
        <v>30</v>
      </c>
      <c r="K268" s="11" t="s">
        <v>3072</v>
      </c>
      <c r="L268">
        <v>27170</v>
      </c>
      <c r="M268" s="11" t="s">
        <v>2618</v>
      </c>
      <c r="P268" s="11" t="s">
        <v>3072</v>
      </c>
    </row>
    <row r="269" spans="1:16" x14ac:dyDescent="0.35">
      <c r="A269" t="str">
        <f t="shared" si="4"/>
        <v>CANDESARTANSAVALORALCOMPRIMIDO308MG</v>
      </c>
      <c r="B269" t="str">
        <f>VLOOKUP(A269,'MAESTRO PRODUCTOS-FAR'!G:J,4,FALSE)</f>
        <v>HT-0028-01-003-0174-01</v>
      </c>
      <c r="C269" s="11" t="s">
        <v>268</v>
      </c>
      <c r="D269" s="12">
        <v>32395</v>
      </c>
      <c r="E269" s="11" t="s">
        <v>1636</v>
      </c>
      <c r="F269" s="11" t="s">
        <v>2619</v>
      </c>
      <c r="G269" s="11" t="s">
        <v>2837</v>
      </c>
      <c r="H269" s="11" t="s">
        <v>2919</v>
      </c>
      <c r="I269" s="11" t="s">
        <v>2933</v>
      </c>
      <c r="J269" s="11">
        <v>30</v>
      </c>
      <c r="K269" s="11" t="s">
        <v>3073</v>
      </c>
      <c r="L269">
        <v>22414</v>
      </c>
      <c r="M269" s="11" t="s">
        <v>2619</v>
      </c>
      <c r="P269" s="11" t="s">
        <v>3073</v>
      </c>
    </row>
    <row r="270" spans="1:16" x14ac:dyDescent="0.35">
      <c r="A270" t="str">
        <f t="shared" si="4"/>
        <v>CANDESARTANASTRAZENECAORALCOMPRIMIDO308MG</v>
      </c>
      <c r="B270" t="str">
        <f>VLOOKUP(A270,'MAESTRO PRODUCTOS-FAR'!G:J,4,FALSE)</f>
        <v>HT-0028-01-003-0020-02</v>
      </c>
      <c r="C270" s="11" t="s">
        <v>269</v>
      </c>
      <c r="D270" s="12">
        <v>30995</v>
      </c>
      <c r="E270" s="11" t="s">
        <v>1637</v>
      </c>
      <c r="F270" s="11" t="s">
        <v>2619</v>
      </c>
      <c r="G270" s="11" t="s">
        <v>2840</v>
      </c>
      <c r="H270" s="11" t="s">
        <v>2919</v>
      </c>
      <c r="I270" s="11" t="s">
        <v>2933</v>
      </c>
      <c r="J270" s="11">
        <v>30</v>
      </c>
      <c r="K270" s="11" t="s">
        <v>3073</v>
      </c>
      <c r="L270">
        <v>16221</v>
      </c>
      <c r="M270" s="11" t="s">
        <v>2619</v>
      </c>
      <c r="P270" s="11" t="s">
        <v>3073</v>
      </c>
    </row>
    <row r="271" spans="1:16" x14ac:dyDescent="0.35">
      <c r="A271" t="str">
        <f t="shared" si="4"/>
        <v>CANDESARTANSAVALORALCOMPRIMIDO3032MG</v>
      </c>
      <c r="B271" t="str">
        <f>VLOOKUP(A271,'MAESTRO PRODUCTOS-FAR'!G:J,4,FALSE)</f>
        <v>HT-0028-01-003-0174-02</v>
      </c>
      <c r="C271" s="11" t="s">
        <v>270</v>
      </c>
      <c r="D271" s="12">
        <v>37995</v>
      </c>
      <c r="E271" s="11" t="s">
        <v>1638</v>
      </c>
      <c r="F271" s="11" t="s">
        <v>2619</v>
      </c>
      <c r="G271" s="11" t="s">
        <v>2837</v>
      </c>
      <c r="H271" s="11" t="s">
        <v>2919</v>
      </c>
      <c r="I271" s="11" t="s">
        <v>2933</v>
      </c>
      <c r="J271" s="11">
        <v>30</v>
      </c>
      <c r="K271" s="11" t="s">
        <v>3074</v>
      </c>
      <c r="L271">
        <v>22401</v>
      </c>
      <c r="M271" s="11" t="s">
        <v>2619</v>
      </c>
      <c r="P271" s="11" t="s">
        <v>3074</v>
      </c>
    </row>
    <row r="272" spans="1:16" x14ac:dyDescent="0.35">
      <c r="A272" t="str">
        <f t="shared" si="4"/>
        <v>CANDESARTAN-HIDROCLOROTIAZIDAMEDIPHARMORALCOMPRIMIDO3016MG/12.5MG</v>
      </c>
      <c r="B272" t="str">
        <f>VLOOKUP(A272,'MAESTRO PRODUCTOS-FAR'!G:J,4,FALSE)</f>
        <v>HT-0210-01-003-0192-01</v>
      </c>
      <c r="C272" s="11" t="s">
        <v>271</v>
      </c>
      <c r="D272" s="12">
        <v>19095</v>
      </c>
      <c r="E272" s="11" t="s">
        <v>1639</v>
      </c>
      <c r="F272" s="11" t="s">
        <v>2618</v>
      </c>
      <c r="G272" s="11" t="s">
        <v>2880</v>
      </c>
      <c r="H272" s="11" t="s">
        <v>2919</v>
      </c>
      <c r="I272" s="11" t="s">
        <v>2933</v>
      </c>
      <c r="J272" s="11">
        <v>30</v>
      </c>
      <c r="K272" s="11" t="s">
        <v>3072</v>
      </c>
      <c r="L272">
        <v>49273</v>
      </c>
      <c r="M272" s="11" t="s">
        <v>2618</v>
      </c>
      <c r="P272" s="11" t="s">
        <v>3072</v>
      </c>
    </row>
    <row r="273" spans="1:16" x14ac:dyDescent="0.35">
      <c r="A273" t="str">
        <f t="shared" si="4"/>
        <v>CANDESARTAN-HIDROCLOROTIAZIDAASTRAZENECAORALCOMPRIMIDO3016MG/12.5MG</v>
      </c>
      <c r="B273" t="str">
        <f>VLOOKUP(A273,'MAESTRO PRODUCTOS-FAR'!G:J,4,FALSE)</f>
        <v>HT-0210-01-003-0020-01</v>
      </c>
      <c r="C273" s="11" t="s">
        <v>272</v>
      </c>
      <c r="D273" s="12">
        <v>45895</v>
      </c>
      <c r="E273" s="11" t="s">
        <v>1640</v>
      </c>
      <c r="F273" s="11" t="s">
        <v>2618</v>
      </c>
      <c r="G273" s="11" t="s">
        <v>2840</v>
      </c>
      <c r="H273" s="11" t="s">
        <v>2919</v>
      </c>
      <c r="I273" s="11" t="s">
        <v>2933</v>
      </c>
      <c r="J273" s="11">
        <v>30</v>
      </c>
      <c r="K273" s="11" t="s">
        <v>3072</v>
      </c>
      <c r="L273">
        <v>80568</v>
      </c>
      <c r="M273" s="11" t="s">
        <v>2618</v>
      </c>
      <c r="P273" s="11" t="s">
        <v>3072</v>
      </c>
    </row>
    <row r="274" spans="1:16" x14ac:dyDescent="0.35">
      <c r="A274" t="str">
        <f t="shared" si="4"/>
        <v>CANDESARTAN-HIDROCLOROTIAZIDASAVALORALCOMPRIMIDO3032MG/12.5MG</v>
      </c>
      <c r="B274" t="str">
        <f>VLOOKUP(A274,'MAESTRO PRODUCTOS-FAR'!G:J,4,FALSE)</f>
        <v>HT-0210-01-003-0174-03</v>
      </c>
      <c r="C274" s="11" t="s">
        <v>273</v>
      </c>
      <c r="D274" s="12">
        <v>42195</v>
      </c>
      <c r="E274" s="11" t="s">
        <v>1641</v>
      </c>
      <c r="F274" s="11" t="s">
        <v>2618</v>
      </c>
      <c r="G274" s="11" t="s">
        <v>2837</v>
      </c>
      <c r="H274" s="11" t="s">
        <v>2919</v>
      </c>
      <c r="I274" s="11" t="s">
        <v>2933</v>
      </c>
      <c r="J274" s="11">
        <v>30</v>
      </c>
      <c r="K274" s="11" t="s">
        <v>3075</v>
      </c>
      <c r="L274">
        <v>40579</v>
      </c>
      <c r="M274" s="11" t="s">
        <v>2618</v>
      </c>
      <c r="P274" s="11" t="s">
        <v>3075</v>
      </c>
    </row>
    <row r="275" spans="1:16" x14ac:dyDescent="0.35">
      <c r="A275" t="str">
        <f t="shared" si="4"/>
        <v>CANDESARTANSAVALORALCOMPRIMIDO3016MG</v>
      </c>
      <c r="B275" t="str">
        <f>VLOOKUP(A275,'MAESTRO PRODUCTOS-FAR'!G:J,4,FALSE)</f>
        <v>HT-0028-01-003-0174-03</v>
      </c>
      <c r="C275" s="11" t="s">
        <v>274</v>
      </c>
      <c r="D275" s="12">
        <v>35695</v>
      </c>
      <c r="E275" s="11" t="s">
        <v>1642</v>
      </c>
      <c r="F275" s="11" t="s">
        <v>2619</v>
      </c>
      <c r="G275" s="11" t="s">
        <v>2837</v>
      </c>
      <c r="H275" s="11" t="s">
        <v>2919</v>
      </c>
      <c r="I275" s="11" t="s">
        <v>2933</v>
      </c>
      <c r="J275" s="11">
        <v>30</v>
      </c>
      <c r="K275" s="11" t="s">
        <v>3071</v>
      </c>
      <c r="L275">
        <v>24895</v>
      </c>
      <c r="M275" s="11" t="s">
        <v>2619</v>
      </c>
      <c r="P275" s="11" t="s">
        <v>3071</v>
      </c>
    </row>
    <row r="276" spans="1:16" x14ac:dyDescent="0.35">
      <c r="A276" t="str">
        <f t="shared" si="4"/>
        <v>CEFADROXILOANDROMACOORALSUSPENSION1250MG/5ML</v>
      </c>
      <c r="B276" t="str">
        <f>VLOOKUP(A276,'MAESTRO PRODUCTOS-FAR'!G:J,4,FALSE)</f>
        <v>HT-0029-01-005-0161-01</v>
      </c>
      <c r="C276" s="11" t="s">
        <v>275</v>
      </c>
      <c r="D276" s="12">
        <v>2995</v>
      </c>
      <c r="E276" s="11" t="s">
        <v>1643</v>
      </c>
      <c r="F276" s="11" t="s">
        <v>2620</v>
      </c>
      <c r="G276" s="11" t="s">
        <v>2857</v>
      </c>
      <c r="H276" s="11" t="s">
        <v>2919</v>
      </c>
      <c r="I276" s="11" t="s">
        <v>2935</v>
      </c>
      <c r="J276" s="11">
        <v>1</v>
      </c>
      <c r="K276" s="11" t="s">
        <v>3005</v>
      </c>
      <c r="L276">
        <v>513</v>
      </c>
      <c r="M276" s="11" t="s">
        <v>2620</v>
      </c>
      <c r="P276" s="11" t="s">
        <v>3005</v>
      </c>
    </row>
    <row r="277" spans="1:16" x14ac:dyDescent="0.35">
      <c r="A277" t="str">
        <f t="shared" si="4"/>
        <v>CEFADROXILOANDROMACOORALCAPSULA8500MG</v>
      </c>
      <c r="B277" t="str">
        <f>VLOOKUP(A277,'MAESTRO PRODUCTOS-FAR'!G:J,4,FALSE)</f>
        <v>HT-0029-01-007-0161-01</v>
      </c>
      <c r="C277" s="11" t="s">
        <v>276</v>
      </c>
      <c r="D277" s="12">
        <v>1995</v>
      </c>
      <c r="E277" s="11" t="s">
        <v>1644</v>
      </c>
      <c r="F277" s="11" t="s">
        <v>2620</v>
      </c>
      <c r="G277" s="11" t="s">
        <v>2857</v>
      </c>
      <c r="H277" s="11" t="s">
        <v>2919</v>
      </c>
      <c r="I277" s="11" t="s">
        <v>2937</v>
      </c>
      <c r="J277" s="11">
        <v>8</v>
      </c>
      <c r="K277" s="11" t="s">
        <v>2984</v>
      </c>
      <c r="L277">
        <v>500</v>
      </c>
      <c r="M277" s="11" t="s">
        <v>2620</v>
      </c>
      <c r="P277" s="11" t="s">
        <v>2984</v>
      </c>
    </row>
    <row r="278" spans="1:16" x14ac:dyDescent="0.35">
      <c r="A278" t="str">
        <f t="shared" si="4"/>
        <v>CEFADROXILOLABORATORIO CHILEORALSUSPENSION1250MG/5ML</v>
      </c>
      <c r="B278" t="str">
        <f>VLOOKUP(A278,'MAESTRO PRODUCTOS-FAR'!G:J,4,FALSE)</f>
        <v>HT-0029-01-005-0148-01</v>
      </c>
      <c r="C278" s="11" t="s">
        <v>277</v>
      </c>
      <c r="D278" s="12">
        <v>23195</v>
      </c>
      <c r="E278" s="11" t="s">
        <v>1645</v>
      </c>
      <c r="F278" s="11" t="s">
        <v>2620</v>
      </c>
      <c r="G278" s="11" t="s">
        <v>2838</v>
      </c>
      <c r="H278" s="11" t="s">
        <v>2919</v>
      </c>
      <c r="I278" s="11" t="s">
        <v>2935</v>
      </c>
      <c r="J278" s="11">
        <v>1</v>
      </c>
      <c r="K278" s="11" t="s">
        <v>3005</v>
      </c>
      <c r="L278">
        <v>3441</v>
      </c>
      <c r="M278" s="11" t="s">
        <v>2620</v>
      </c>
      <c r="P278" s="11" t="s">
        <v>3005</v>
      </c>
    </row>
    <row r="279" spans="1:16" x14ac:dyDescent="0.35">
      <c r="A279" t="str">
        <f t="shared" si="4"/>
        <v>CEFADROXILOLABORATORIO CHILEORALSUSPENSION1500MG/5ML</v>
      </c>
      <c r="B279" t="str">
        <f>VLOOKUP(A279,'MAESTRO PRODUCTOS-FAR'!G:J,4,FALSE)</f>
        <v>HT-0029-01-005-0148-02</v>
      </c>
      <c r="C279" s="11" t="s">
        <v>278</v>
      </c>
      <c r="D279" s="12">
        <v>30995</v>
      </c>
      <c r="E279" s="11" t="s">
        <v>1646</v>
      </c>
      <c r="F279" s="11" t="s">
        <v>2620</v>
      </c>
      <c r="G279" s="11" t="s">
        <v>2838</v>
      </c>
      <c r="H279" s="11" t="s">
        <v>2919</v>
      </c>
      <c r="I279" s="11" t="s">
        <v>2935</v>
      </c>
      <c r="J279" s="11">
        <v>1</v>
      </c>
      <c r="K279" s="11" t="s">
        <v>3039</v>
      </c>
      <c r="L279">
        <v>37331</v>
      </c>
      <c r="M279" s="11" t="s">
        <v>2620</v>
      </c>
      <c r="P279" s="11" t="s">
        <v>3039</v>
      </c>
    </row>
    <row r="280" spans="1:16" x14ac:dyDescent="0.35">
      <c r="A280" t="str">
        <f t="shared" si="4"/>
        <v>CEFTRIAXONAROCHEPARENTERALAMPOLLA11000MG</v>
      </c>
      <c r="B280" t="str">
        <f>VLOOKUP(A280,'MAESTRO PRODUCTOS-FAR'!G:J,4,FALSE)</f>
        <v>HT-0030-02-009-0240-01</v>
      </c>
      <c r="C280" s="11" t="s">
        <v>279</v>
      </c>
      <c r="D280" s="12">
        <v>31795</v>
      </c>
      <c r="E280" s="11" t="s">
        <v>1647</v>
      </c>
      <c r="F280" s="11" t="s">
        <v>2621</v>
      </c>
      <c r="G280" s="11" t="s">
        <v>2881</v>
      </c>
      <c r="H280" s="11" t="s">
        <v>2924</v>
      </c>
      <c r="I280" s="11" t="s">
        <v>2939</v>
      </c>
      <c r="J280" s="11">
        <v>1</v>
      </c>
      <c r="K280" s="11" t="s">
        <v>3042</v>
      </c>
      <c r="L280">
        <v>3551</v>
      </c>
      <c r="M280" s="11" t="s">
        <v>2621</v>
      </c>
      <c r="P280" s="11" t="s">
        <v>3042</v>
      </c>
    </row>
    <row r="281" spans="1:16" x14ac:dyDescent="0.35">
      <c r="A281" t="str">
        <f t="shared" si="4"/>
        <v>CEFTRIAXONA-LIDOCAINAROCHEPARENTERALAMPOLLA11000MG</v>
      </c>
      <c r="B281" t="str">
        <f>VLOOKUP(A281,'MAESTRO PRODUCTOS-FAR'!G:J,4,FALSE)</f>
        <v>HT-0211-02-009-0240-01</v>
      </c>
      <c r="C281" s="11" t="s">
        <v>280</v>
      </c>
      <c r="D281" s="12">
        <v>28995</v>
      </c>
      <c r="E281" s="11" t="s">
        <v>1648</v>
      </c>
      <c r="F281" s="11" t="s">
        <v>2622</v>
      </c>
      <c r="G281" s="11" t="s">
        <v>2881</v>
      </c>
      <c r="H281" s="11" t="s">
        <v>2924</v>
      </c>
      <c r="I281" s="11" t="s">
        <v>2939</v>
      </c>
      <c r="J281" s="11">
        <v>1</v>
      </c>
      <c r="K281" s="11" t="s">
        <v>3042</v>
      </c>
      <c r="L281">
        <v>3564</v>
      </c>
      <c r="M281" s="11" t="s">
        <v>2622</v>
      </c>
      <c r="P281" s="11" t="s">
        <v>3042</v>
      </c>
    </row>
    <row r="282" spans="1:16" x14ac:dyDescent="0.35">
      <c r="A282" t="str">
        <f t="shared" si="4"/>
        <v>CELECOXIBASCENDORALCAPSULA10200MG</v>
      </c>
      <c r="B282" t="str">
        <f>VLOOKUP(A282,'MAESTRO PRODUCTOS-FAR'!G:J,4,FALSE)</f>
        <v>HT-0031-01-007-0016-01</v>
      </c>
      <c r="C282" s="11" t="s">
        <v>281</v>
      </c>
      <c r="D282" s="12">
        <v>10195</v>
      </c>
      <c r="E282" s="11" t="s">
        <v>1649</v>
      </c>
      <c r="F282" s="11" t="s">
        <v>2623</v>
      </c>
      <c r="G282" s="11" t="s">
        <v>2835</v>
      </c>
      <c r="H282" s="11" t="s">
        <v>2919</v>
      </c>
      <c r="I282" s="11" t="s">
        <v>2937</v>
      </c>
      <c r="J282" s="11">
        <v>10</v>
      </c>
      <c r="K282" s="11" t="s">
        <v>2978</v>
      </c>
      <c r="L282">
        <v>83024</v>
      </c>
      <c r="M282" s="11" t="s">
        <v>2623</v>
      </c>
      <c r="P282" s="11" t="s">
        <v>2978</v>
      </c>
    </row>
    <row r="283" spans="1:16" x14ac:dyDescent="0.35">
      <c r="A283" t="str">
        <f t="shared" si="4"/>
        <v>CELECOXIBITF-LABOMEDORALCAPSULA10200MG</v>
      </c>
      <c r="B283" t="str">
        <f>VLOOKUP(A283,'MAESTRO PRODUCTOS-FAR'!G:J,4,FALSE)</f>
        <v>HT-0031-01-007-0139-01</v>
      </c>
      <c r="C283" s="11" t="s">
        <v>282</v>
      </c>
      <c r="D283" s="12">
        <v>9995</v>
      </c>
      <c r="E283" s="11" t="s">
        <v>1650</v>
      </c>
      <c r="F283" s="11" t="s">
        <v>2623</v>
      </c>
      <c r="G283" s="11" t="s">
        <v>2853</v>
      </c>
      <c r="H283" s="11" t="s">
        <v>2919</v>
      </c>
      <c r="I283" s="11" t="s">
        <v>2937</v>
      </c>
      <c r="J283" s="11">
        <v>10</v>
      </c>
      <c r="K283" s="11" t="s">
        <v>2978</v>
      </c>
      <c r="L283">
        <v>87110</v>
      </c>
      <c r="M283" s="11" t="s">
        <v>2623</v>
      </c>
      <c r="P283" s="11" t="s">
        <v>2978</v>
      </c>
    </row>
    <row r="284" spans="1:16" x14ac:dyDescent="0.35">
      <c r="A284" t="str">
        <f t="shared" si="4"/>
        <v>CELECOXIBNOVARTISORALCAPSULA30200MG</v>
      </c>
      <c r="B284" t="str">
        <f>VLOOKUP(A284,'MAESTRO PRODUCTOS-FAR'!G:J,4,FALSE)</f>
        <v>HT-0031-01-007-0204-01</v>
      </c>
      <c r="C284" s="11" t="s">
        <v>283</v>
      </c>
      <c r="D284" s="12">
        <v>20995</v>
      </c>
      <c r="E284" s="11" t="s">
        <v>1651</v>
      </c>
      <c r="F284" s="11" t="s">
        <v>2623</v>
      </c>
      <c r="G284" s="11" t="s">
        <v>2844</v>
      </c>
      <c r="H284" s="11" t="s">
        <v>2919</v>
      </c>
      <c r="I284" s="11" t="s">
        <v>2937</v>
      </c>
      <c r="J284" s="11">
        <v>30</v>
      </c>
      <c r="K284" s="11" t="s">
        <v>2978</v>
      </c>
      <c r="L284">
        <v>85416</v>
      </c>
      <c r="M284" s="11" t="s">
        <v>2623</v>
      </c>
      <c r="P284" s="11" t="s">
        <v>2978</v>
      </c>
    </row>
    <row r="285" spans="1:16" x14ac:dyDescent="0.35">
      <c r="A285" t="str">
        <f t="shared" si="4"/>
        <v>CELECOXIBITF-LABOMEDORALCAPSULA30200MG</v>
      </c>
      <c r="B285" t="str">
        <f>VLOOKUP(A285,'MAESTRO PRODUCTOS-FAR'!G:J,4,FALSE)</f>
        <v>HT-0031-01-007-0139-02</v>
      </c>
      <c r="C285" s="11" t="s">
        <v>284</v>
      </c>
      <c r="D285" s="12">
        <v>21995</v>
      </c>
      <c r="E285" s="11" t="s">
        <v>1650</v>
      </c>
      <c r="F285" s="11" t="s">
        <v>2623</v>
      </c>
      <c r="G285" s="11" t="s">
        <v>2853</v>
      </c>
      <c r="H285" s="11" t="s">
        <v>2919</v>
      </c>
      <c r="I285" s="11" t="s">
        <v>2937</v>
      </c>
      <c r="J285" s="11">
        <v>30</v>
      </c>
      <c r="K285" s="11" t="s">
        <v>2978</v>
      </c>
      <c r="L285">
        <v>87133</v>
      </c>
      <c r="M285" s="11" t="s">
        <v>2623</v>
      </c>
      <c r="P285" s="11" t="s">
        <v>2978</v>
      </c>
    </row>
    <row r="286" spans="1:16" x14ac:dyDescent="0.35">
      <c r="A286" t="str">
        <f t="shared" si="4"/>
        <v>CELECOXIBWYETHORALCAPSULA10200MG</v>
      </c>
      <c r="B286" t="str">
        <f>VLOOKUP(A286,'MAESTRO PRODUCTOS-FAR'!G:J,4,FALSE)</f>
        <v>HT-0031-01-007-0178-01</v>
      </c>
      <c r="C286" s="11" t="s">
        <v>285</v>
      </c>
      <c r="D286" s="12">
        <v>14995</v>
      </c>
      <c r="E286" s="11" t="s">
        <v>1652</v>
      </c>
      <c r="F286" s="11" t="s">
        <v>2623</v>
      </c>
      <c r="G286" s="11" t="s">
        <v>2882</v>
      </c>
      <c r="H286" s="11" t="s">
        <v>2919</v>
      </c>
      <c r="I286" s="11" t="s">
        <v>2937</v>
      </c>
      <c r="J286" s="11">
        <v>10</v>
      </c>
      <c r="K286" s="11" t="s">
        <v>2978</v>
      </c>
      <c r="L286">
        <v>77350</v>
      </c>
      <c r="M286" s="11" t="s">
        <v>2623</v>
      </c>
      <c r="P286" s="11" t="s">
        <v>2978</v>
      </c>
    </row>
    <row r="287" spans="1:16" x14ac:dyDescent="0.35">
      <c r="A287" t="str">
        <f t="shared" si="4"/>
        <v>CELECOXIBWYETHORALCAPSULA30200MG</v>
      </c>
      <c r="B287" t="str">
        <f>VLOOKUP(A287,'MAESTRO PRODUCTOS-FAR'!G:J,4,FALSE)</f>
        <v>HT-0031-01-007-0178-02</v>
      </c>
      <c r="C287" s="11" t="s">
        <v>286</v>
      </c>
      <c r="D287" s="12">
        <v>40495</v>
      </c>
      <c r="E287" s="11" t="s">
        <v>1652</v>
      </c>
      <c r="F287" s="11" t="s">
        <v>2623</v>
      </c>
      <c r="G287" s="11" t="s">
        <v>2882</v>
      </c>
      <c r="H287" s="11" t="s">
        <v>2919</v>
      </c>
      <c r="I287" s="11" t="s">
        <v>2937</v>
      </c>
      <c r="J287" s="11">
        <v>30</v>
      </c>
      <c r="K287" s="11" t="s">
        <v>2978</v>
      </c>
      <c r="L287">
        <v>77351</v>
      </c>
      <c r="M287" s="11" t="s">
        <v>2623</v>
      </c>
      <c r="P287" s="11" t="s">
        <v>2978</v>
      </c>
    </row>
    <row r="288" spans="1:16" x14ac:dyDescent="0.35">
      <c r="A288" t="str">
        <f t="shared" si="4"/>
        <v>CELECOXIBLABORATORIO CHILEORALCAPSULA30200MG</v>
      </c>
      <c r="B288" t="str">
        <f>VLOOKUP(A288,'MAESTRO PRODUCTOS-FAR'!G:J,4,FALSE)</f>
        <v>HT-0031-01-007-0148-01</v>
      </c>
      <c r="C288" s="11" t="s">
        <v>287</v>
      </c>
      <c r="D288" s="12">
        <v>24795</v>
      </c>
      <c r="E288" s="11" t="s">
        <v>1653</v>
      </c>
      <c r="F288" s="11" t="s">
        <v>2623</v>
      </c>
      <c r="G288" s="11" t="s">
        <v>2838</v>
      </c>
      <c r="H288" s="11" t="s">
        <v>2919</v>
      </c>
      <c r="I288" s="11" t="s">
        <v>2937</v>
      </c>
      <c r="J288" s="11">
        <v>30</v>
      </c>
      <c r="K288" s="11" t="s">
        <v>2978</v>
      </c>
      <c r="L288">
        <v>81681</v>
      </c>
      <c r="M288" s="11" t="s">
        <v>2623</v>
      </c>
      <c r="P288" s="11" t="s">
        <v>2978</v>
      </c>
    </row>
    <row r="289" spans="1:16" x14ac:dyDescent="0.35">
      <c r="A289" t="str">
        <f t="shared" si="4"/>
        <v>CELECOXIBPFIZERORALCAPSULA10200MG</v>
      </c>
      <c r="B289" t="str">
        <f>VLOOKUP(A289,'MAESTRO PRODUCTOS-FAR'!G:J,4,FALSE)</f>
        <v>HT-0031-01-007-0212-01</v>
      </c>
      <c r="C289" s="11" t="s">
        <v>288</v>
      </c>
      <c r="D289" s="12">
        <v>13695</v>
      </c>
      <c r="E289" s="11" t="s">
        <v>1654</v>
      </c>
      <c r="F289" s="11" t="s">
        <v>2623</v>
      </c>
      <c r="G289" s="11" t="s">
        <v>2864</v>
      </c>
      <c r="H289" s="11" t="s">
        <v>2919</v>
      </c>
      <c r="I289" s="11" t="s">
        <v>2937</v>
      </c>
      <c r="J289" s="11">
        <v>10</v>
      </c>
      <c r="K289" s="11" t="s">
        <v>2978</v>
      </c>
      <c r="L289">
        <v>78159</v>
      </c>
      <c r="M289" s="11" t="s">
        <v>2623</v>
      </c>
      <c r="P289" s="11" t="s">
        <v>2978</v>
      </c>
    </row>
    <row r="290" spans="1:16" x14ac:dyDescent="0.35">
      <c r="A290" t="str">
        <f t="shared" si="4"/>
        <v>CELECOXIBPFIZERORALCAPSULA30200MG</v>
      </c>
      <c r="B290" t="str">
        <f>VLOOKUP(A290,'MAESTRO PRODUCTOS-FAR'!G:J,4,FALSE)</f>
        <v>HT-0031-01-007-0212-02</v>
      </c>
      <c r="C290" s="11" t="s">
        <v>289</v>
      </c>
      <c r="D290" s="12">
        <v>31795</v>
      </c>
      <c r="E290" s="11" t="s">
        <v>1654</v>
      </c>
      <c r="F290" s="11" t="s">
        <v>2623</v>
      </c>
      <c r="G290" s="11" t="s">
        <v>2864</v>
      </c>
      <c r="H290" s="11" t="s">
        <v>2919</v>
      </c>
      <c r="I290" s="11" t="s">
        <v>2937</v>
      </c>
      <c r="J290" s="11">
        <v>30</v>
      </c>
      <c r="K290" s="11" t="s">
        <v>2978</v>
      </c>
      <c r="L290">
        <v>78156</v>
      </c>
      <c r="M290" s="11" t="s">
        <v>2623</v>
      </c>
      <c r="P290" s="11" t="s">
        <v>2978</v>
      </c>
    </row>
    <row r="291" spans="1:16" x14ac:dyDescent="0.35">
      <c r="A291" t="str">
        <f t="shared" si="4"/>
        <v>CELECOXIBSYNTHONORALCAPSULA10200MG</v>
      </c>
      <c r="B291" t="str">
        <f>VLOOKUP(A291,'MAESTRO PRODUCTOS-FAR'!G:J,4,FALSE)</f>
        <v>HT-0031-01-007-0269-01</v>
      </c>
      <c r="C291" s="11" t="s">
        <v>290</v>
      </c>
      <c r="D291" s="12">
        <v>10295</v>
      </c>
      <c r="E291" s="11" t="s">
        <v>1655</v>
      </c>
      <c r="F291" s="11" t="s">
        <v>2623</v>
      </c>
      <c r="G291" s="11" t="s">
        <v>2852</v>
      </c>
      <c r="H291" s="11" t="s">
        <v>2919</v>
      </c>
      <c r="I291" s="11" t="s">
        <v>2937</v>
      </c>
      <c r="J291" s="11">
        <v>10</v>
      </c>
      <c r="K291" s="11" t="s">
        <v>2978</v>
      </c>
      <c r="L291">
        <v>79060</v>
      </c>
      <c r="M291" s="11" t="s">
        <v>2623</v>
      </c>
      <c r="P291" s="11" t="s">
        <v>2978</v>
      </c>
    </row>
    <row r="292" spans="1:16" x14ac:dyDescent="0.35">
      <c r="A292" t="str">
        <f t="shared" si="4"/>
        <v>CELECOXIBSAVALORALCAPSULA30200MG</v>
      </c>
      <c r="B292" t="str">
        <f>VLOOKUP(A292,'MAESTRO PRODUCTOS-FAR'!G:J,4,FALSE)</f>
        <v>HT-0031-01-007-0174-01</v>
      </c>
      <c r="C292" s="11" t="s">
        <v>291</v>
      </c>
      <c r="D292" s="12">
        <v>24495</v>
      </c>
      <c r="E292" s="11" t="s">
        <v>1656</v>
      </c>
      <c r="F292" s="11" t="s">
        <v>2623</v>
      </c>
      <c r="G292" s="11" t="s">
        <v>2837</v>
      </c>
      <c r="H292" s="11" t="s">
        <v>2919</v>
      </c>
      <c r="I292" s="11" t="s">
        <v>2937</v>
      </c>
      <c r="J292" s="11">
        <v>30</v>
      </c>
      <c r="K292" s="11" t="s">
        <v>2978</v>
      </c>
      <c r="L292">
        <v>79440</v>
      </c>
      <c r="M292" s="11" t="s">
        <v>2623</v>
      </c>
      <c r="P292" s="11" t="s">
        <v>2978</v>
      </c>
    </row>
    <row r="293" spans="1:16" x14ac:dyDescent="0.35">
      <c r="A293" t="str">
        <f t="shared" si="4"/>
        <v>CELECOXIBSAVALORALCAPSULA10200MG</v>
      </c>
      <c r="B293" t="str">
        <f>VLOOKUP(A293,'MAESTRO PRODUCTOS-FAR'!G:J,4,FALSE)</f>
        <v>HT-0031-01-007-0174-02</v>
      </c>
      <c r="C293" s="11" t="s">
        <v>292</v>
      </c>
      <c r="D293" s="12">
        <v>10095</v>
      </c>
      <c r="E293" s="11" t="s">
        <v>1656</v>
      </c>
      <c r="F293" s="11" t="s">
        <v>2623</v>
      </c>
      <c r="G293" s="11" t="s">
        <v>2837</v>
      </c>
      <c r="H293" s="11" t="s">
        <v>2919</v>
      </c>
      <c r="I293" s="11" t="s">
        <v>2937</v>
      </c>
      <c r="J293" s="11">
        <v>10</v>
      </c>
      <c r="K293" s="11" t="s">
        <v>2978</v>
      </c>
      <c r="L293">
        <v>79429</v>
      </c>
      <c r="M293" s="11" t="s">
        <v>2623</v>
      </c>
      <c r="P293" s="11" t="s">
        <v>2978</v>
      </c>
    </row>
    <row r="294" spans="1:16" x14ac:dyDescent="0.35">
      <c r="A294" t="str">
        <f t="shared" si="4"/>
        <v>CELECOXIBPFIZERORALCAPSULA30200MG</v>
      </c>
      <c r="B294" t="str">
        <f>VLOOKUP(A294,'MAESTRO PRODUCTOS-FAR'!G:J,4,FALSE)</f>
        <v>HT-0031-01-007-0212-02</v>
      </c>
      <c r="C294" s="11" t="s">
        <v>293</v>
      </c>
      <c r="D294" s="11"/>
      <c r="E294" s="11" t="s">
        <v>1657</v>
      </c>
      <c r="F294" s="11" t="s">
        <v>2623</v>
      </c>
      <c r="G294" s="11" t="s">
        <v>2864</v>
      </c>
      <c r="H294" s="11" t="s">
        <v>2919</v>
      </c>
      <c r="I294" s="11" t="s">
        <v>2937</v>
      </c>
      <c r="J294" s="11">
        <v>30</v>
      </c>
      <c r="K294" s="11" t="s">
        <v>2978</v>
      </c>
      <c r="L294">
        <v>2352</v>
      </c>
      <c r="M294" s="11" t="s">
        <v>2623</v>
      </c>
      <c r="P294" s="11" t="s">
        <v>2978</v>
      </c>
    </row>
    <row r="295" spans="1:16" x14ac:dyDescent="0.35">
      <c r="A295" t="str">
        <f t="shared" si="4"/>
        <v>CELECOXIBNOVARTISORALCAPSULA10200MG</v>
      </c>
      <c r="B295" t="str">
        <f>VLOOKUP(A295,'MAESTRO PRODUCTOS-FAR'!G:J,4,FALSE)</f>
        <v>HT-0031-01-007-0204-02</v>
      </c>
      <c r="C295" s="11" t="s">
        <v>294</v>
      </c>
      <c r="D295" s="12">
        <v>10795</v>
      </c>
      <c r="E295" s="11" t="s">
        <v>1651</v>
      </c>
      <c r="F295" s="11" t="s">
        <v>2623</v>
      </c>
      <c r="G295" s="11" t="s">
        <v>2844</v>
      </c>
      <c r="H295" s="11" t="s">
        <v>2919</v>
      </c>
      <c r="I295" s="11" t="s">
        <v>2937</v>
      </c>
      <c r="J295" s="11">
        <v>10</v>
      </c>
      <c r="K295" s="11" t="s">
        <v>2978</v>
      </c>
      <c r="L295">
        <v>85415</v>
      </c>
      <c r="M295" s="11" t="s">
        <v>2623</v>
      </c>
      <c r="P295" s="11" t="s">
        <v>2978</v>
      </c>
    </row>
    <row r="296" spans="1:16" x14ac:dyDescent="0.35">
      <c r="A296" t="str">
        <f t="shared" si="4"/>
        <v>CELECOXIBPFIZERORALCAPSULA10200MG</v>
      </c>
      <c r="B296" t="str">
        <f>VLOOKUP(A296,'MAESTRO PRODUCTOS-FAR'!G:J,4,FALSE)</f>
        <v>HT-0031-01-007-0212-01</v>
      </c>
      <c r="C296" s="11" t="s">
        <v>295</v>
      </c>
      <c r="D296" s="12">
        <v>19495</v>
      </c>
      <c r="E296" s="11" t="s">
        <v>1657</v>
      </c>
      <c r="F296" s="11" t="s">
        <v>2623</v>
      </c>
      <c r="G296" s="11" t="s">
        <v>2864</v>
      </c>
      <c r="H296" s="11" t="s">
        <v>2919</v>
      </c>
      <c r="I296" s="11" t="s">
        <v>2937</v>
      </c>
      <c r="J296" s="11">
        <v>10</v>
      </c>
      <c r="K296" s="11" t="s">
        <v>2978</v>
      </c>
      <c r="L296">
        <v>18166</v>
      </c>
      <c r="M296" s="11" t="s">
        <v>2623</v>
      </c>
      <c r="P296" s="11" t="s">
        <v>2978</v>
      </c>
    </row>
    <row r="297" spans="1:16" x14ac:dyDescent="0.35">
      <c r="A297" t="str">
        <f t="shared" si="4"/>
        <v>CICLOBENZAPRINALABORATORIO CHILEORALCOMPRIMIDO2010MG</v>
      </c>
      <c r="B297" t="str">
        <f>VLOOKUP(A297,'MAESTRO PRODUCTOS-FAR'!G:J,4,FALSE)</f>
        <v>HT-0032-01-003-0148-01</v>
      </c>
      <c r="C297" s="11" t="s">
        <v>296</v>
      </c>
      <c r="D297" s="12">
        <v>2295</v>
      </c>
      <c r="E297" s="11" t="s">
        <v>1658</v>
      </c>
      <c r="F297" s="11" t="s">
        <v>2624</v>
      </c>
      <c r="G297" s="11" t="s">
        <v>2838</v>
      </c>
      <c r="H297" s="11" t="s">
        <v>2919</v>
      </c>
      <c r="I297" s="11" t="s">
        <v>2933</v>
      </c>
      <c r="J297" s="11">
        <v>20</v>
      </c>
      <c r="K297" s="11" t="s">
        <v>3013</v>
      </c>
      <c r="L297">
        <v>45268</v>
      </c>
      <c r="M297" s="11" t="s">
        <v>2624</v>
      </c>
      <c r="P297" s="11" t="s">
        <v>3013</v>
      </c>
    </row>
    <row r="298" spans="1:16" x14ac:dyDescent="0.35">
      <c r="A298" t="str">
        <f t="shared" si="4"/>
        <v>CICLOBENZAPRINASAVALORALCOMPRIMIDO2010MG</v>
      </c>
      <c r="B298" t="str">
        <f>VLOOKUP(A298,'MAESTRO PRODUCTOS-FAR'!G:J,4,FALSE)</f>
        <v>HT-0032-01-003-0174-01</v>
      </c>
      <c r="C298" s="11" t="s">
        <v>297</v>
      </c>
      <c r="D298" s="12">
        <v>9295</v>
      </c>
      <c r="E298" s="11" t="s">
        <v>1659</v>
      </c>
      <c r="F298" s="11" t="s">
        <v>2624</v>
      </c>
      <c r="G298" s="11" t="s">
        <v>2837</v>
      </c>
      <c r="H298" s="11" t="s">
        <v>2919</v>
      </c>
      <c r="I298" s="11" t="s">
        <v>2933</v>
      </c>
      <c r="J298" s="11">
        <v>20</v>
      </c>
      <c r="K298" s="11" t="s">
        <v>3013</v>
      </c>
      <c r="L298">
        <v>64581</v>
      </c>
      <c r="M298" s="11" t="s">
        <v>2624</v>
      </c>
      <c r="P298" s="11" t="s">
        <v>3013</v>
      </c>
    </row>
    <row r="299" spans="1:16" x14ac:dyDescent="0.35">
      <c r="A299" t="str">
        <f t="shared" si="4"/>
        <v>CICLOBENZAPRINASAVALORALCOMPRIMIDO2020MG</v>
      </c>
      <c r="B299" t="str">
        <f>VLOOKUP(A299,'MAESTRO PRODUCTOS-FAR'!G:J,4,FALSE)</f>
        <v>HT-0032-01-003-0174-02</v>
      </c>
      <c r="C299" s="11" t="s">
        <v>298</v>
      </c>
      <c r="D299" s="12">
        <v>16895</v>
      </c>
      <c r="E299" s="11" t="s">
        <v>1660</v>
      </c>
      <c r="F299" s="11" t="s">
        <v>2624</v>
      </c>
      <c r="G299" s="11" t="s">
        <v>2837</v>
      </c>
      <c r="H299" s="11" t="s">
        <v>2919</v>
      </c>
      <c r="I299" s="11" t="s">
        <v>2933</v>
      </c>
      <c r="J299" s="11">
        <v>20</v>
      </c>
      <c r="K299" s="11" t="s">
        <v>2985</v>
      </c>
      <c r="L299">
        <v>48744</v>
      </c>
      <c r="M299" s="11" t="s">
        <v>2624</v>
      </c>
      <c r="P299" s="11" t="s">
        <v>2985</v>
      </c>
    </row>
    <row r="300" spans="1:16" x14ac:dyDescent="0.35">
      <c r="A300" t="str">
        <f t="shared" si="4"/>
        <v>CICLOBENZAPRINAEUROFARMAORALCOMPRIMIDO1010MG</v>
      </c>
      <c r="B300" t="str">
        <f>VLOOKUP(A300,'MAESTRO PRODUCTOS-FAR'!G:J,4,FALSE)</f>
        <v>HT-0032-01-003-0087-01</v>
      </c>
      <c r="C300" s="11" t="s">
        <v>299</v>
      </c>
      <c r="D300" s="12">
        <v>3495</v>
      </c>
      <c r="E300" s="11" t="s">
        <v>1661</v>
      </c>
      <c r="F300" s="11" t="s">
        <v>2624</v>
      </c>
      <c r="G300" s="11" t="s">
        <v>2867</v>
      </c>
      <c r="H300" s="11" t="s">
        <v>2919</v>
      </c>
      <c r="I300" s="11" t="s">
        <v>2933</v>
      </c>
      <c r="J300" s="11">
        <v>10</v>
      </c>
      <c r="K300" s="11" t="s">
        <v>3013</v>
      </c>
      <c r="L300">
        <v>61487</v>
      </c>
      <c r="M300" s="11" t="s">
        <v>2624</v>
      </c>
      <c r="P300" s="11" t="s">
        <v>3013</v>
      </c>
    </row>
    <row r="301" spans="1:16" x14ac:dyDescent="0.35">
      <c r="A301" t="str">
        <f t="shared" si="4"/>
        <v>CICLOBENZAPRINABAGOORALCOMPRIMIDO2010MG</v>
      </c>
      <c r="B301" t="str">
        <f>VLOOKUP(A301,'MAESTRO PRODUCTOS-FAR'!G:J,4,FALSE)</f>
        <v>HT-0032-01-003-0143-01</v>
      </c>
      <c r="C301" s="11" t="s">
        <v>300</v>
      </c>
      <c r="D301" s="12">
        <v>5895</v>
      </c>
      <c r="E301" s="11" t="s">
        <v>1439</v>
      </c>
      <c r="F301" s="11" t="s">
        <v>2624</v>
      </c>
      <c r="G301" s="11" t="s">
        <v>2883</v>
      </c>
      <c r="H301" s="11" t="s">
        <v>2919</v>
      </c>
      <c r="I301" s="11" t="s">
        <v>2933</v>
      </c>
      <c r="J301" s="11">
        <v>20</v>
      </c>
      <c r="K301" s="11" t="s">
        <v>3013</v>
      </c>
      <c r="L301">
        <v>12335</v>
      </c>
      <c r="M301" s="11" t="s">
        <v>2624</v>
      </c>
      <c r="P301" s="11" t="s">
        <v>3013</v>
      </c>
    </row>
    <row r="302" spans="1:16" x14ac:dyDescent="0.35">
      <c r="A302" t="str">
        <f t="shared" si="4"/>
        <v>CICLOBENZAPRINAEUROFARMAORALCOMPRIMIDO2010MG</v>
      </c>
      <c r="B302" t="str">
        <f>VLOOKUP(A302,'MAESTRO PRODUCTOS-FAR'!G:J,4,FALSE)</f>
        <v>HT-0032-01-003-0087-02</v>
      </c>
      <c r="C302" s="11" t="s">
        <v>301</v>
      </c>
      <c r="D302" s="12">
        <v>4195</v>
      </c>
      <c r="E302" s="11" t="s">
        <v>1661</v>
      </c>
      <c r="F302" s="11" t="s">
        <v>2624</v>
      </c>
      <c r="G302" s="11" t="s">
        <v>2867</v>
      </c>
      <c r="H302" s="11" t="s">
        <v>2919</v>
      </c>
      <c r="I302" s="11" t="s">
        <v>2933</v>
      </c>
      <c r="J302" s="11">
        <v>20</v>
      </c>
      <c r="K302" s="11" t="s">
        <v>3013</v>
      </c>
      <c r="L302">
        <v>61488</v>
      </c>
      <c r="M302" s="11" t="s">
        <v>2624</v>
      </c>
      <c r="P302" s="11" t="s">
        <v>3013</v>
      </c>
    </row>
    <row r="303" spans="1:16" x14ac:dyDescent="0.35">
      <c r="A303" t="str">
        <f t="shared" si="4"/>
        <v>CICLOBENZAPRINAINTERPHARMAORALCOMPRIMIDO205MG</v>
      </c>
      <c r="B303" t="str">
        <f>VLOOKUP(A303,'MAESTRO PRODUCTOS-FAR'!G:J,4,FALSE)</f>
        <v>HT-0032-01-003-0135-01</v>
      </c>
      <c r="C303" s="11" t="s">
        <v>302</v>
      </c>
      <c r="D303" s="12">
        <v>4995</v>
      </c>
      <c r="E303" s="11" t="s">
        <v>1662</v>
      </c>
      <c r="F303" s="11" t="s">
        <v>2624</v>
      </c>
      <c r="G303" s="11" t="s">
        <v>2873</v>
      </c>
      <c r="H303" s="11" t="s">
        <v>2919</v>
      </c>
      <c r="I303" s="11" t="s">
        <v>2933</v>
      </c>
      <c r="J303" s="11">
        <v>20</v>
      </c>
      <c r="K303" s="11" t="s">
        <v>2998</v>
      </c>
      <c r="L303">
        <v>84713</v>
      </c>
      <c r="M303" s="11" t="s">
        <v>2624</v>
      </c>
      <c r="P303" s="11" t="s">
        <v>2998</v>
      </c>
    </row>
    <row r="304" spans="1:16" x14ac:dyDescent="0.35">
      <c r="A304" t="str">
        <f t="shared" si="4"/>
        <v>CICLOBENZAPRINALAFIORALCOMPRIMIDO1010MG</v>
      </c>
      <c r="B304" t="str">
        <f>VLOOKUP(A304,'MAESTRO PRODUCTOS-FAR'!G:J,4,FALSE)</f>
        <v>HT-0032-01-003-0166-01</v>
      </c>
      <c r="C304" s="11" t="s">
        <v>303</v>
      </c>
      <c r="D304" s="12">
        <v>6748</v>
      </c>
      <c r="E304" s="11" t="s">
        <v>1663</v>
      </c>
      <c r="F304" s="11" t="s">
        <v>2624</v>
      </c>
      <c r="G304" s="11" t="s">
        <v>2868</v>
      </c>
      <c r="H304" s="11" t="s">
        <v>2919</v>
      </c>
      <c r="I304" s="11" t="s">
        <v>2933</v>
      </c>
      <c r="J304" s="11">
        <v>10</v>
      </c>
      <c r="K304" s="11" t="s">
        <v>3013</v>
      </c>
      <c r="L304">
        <v>28414</v>
      </c>
      <c r="M304" s="11" t="s">
        <v>2624</v>
      </c>
      <c r="P304" s="11" t="s">
        <v>3013</v>
      </c>
    </row>
    <row r="305" spans="1:16" x14ac:dyDescent="0.35">
      <c r="A305" t="str">
        <f t="shared" si="4"/>
        <v>CICLOBENZAPRINALAFIORALCOMPRIMIDO2010MG</v>
      </c>
      <c r="B305" t="str">
        <f>VLOOKUP(A305,'MAESTRO PRODUCTOS-FAR'!G:J,4,FALSE)</f>
        <v>HT-0032-01-003-0166-02</v>
      </c>
      <c r="C305" s="11" t="s">
        <v>304</v>
      </c>
      <c r="D305" s="12">
        <v>5848</v>
      </c>
      <c r="E305" s="11" t="s">
        <v>1663</v>
      </c>
      <c r="F305" s="11" t="s">
        <v>2624</v>
      </c>
      <c r="G305" s="11" t="s">
        <v>2868</v>
      </c>
      <c r="H305" s="11" t="s">
        <v>2919</v>
      </c>
      <c r="I305" s="11" t="s">
        <v>2933</v>
      </c>
      <c r="J305" s="11">
        <v>20</v>
      </c>
      <c r="K305" s="11" t="s">
        <v>3013</v>
      </c>
      <c r="L305">
        <v>49550</v>
      </c>
      <c r="M305" s="11" t="s">
        <v>2624</v>
      </c>
      <c r="P305" s="11" t="s">
        <v>3013</v>
      </c>
    </row>
    <row r="306" spans="1:16" x14ac:dyDescent="0.35">
      <c r="A306" t="str">
        <f t="shared" si="4"/>
        <v>CICLOBENZAPRINAMEGALABSORALCOMPRIMIDO205MG</v>
      </c>
      <c r="B306" t="str">
        <f>VLOOKUP(A306,'MAESTRO PRODUCTOS-FAR'!G:J,4,FALSE)</f>
        <v>HT-0032-01-003-0194-01</v>
      </c>
      <c r="C306" s="11" t="s">
        <v>305</v>
      </c>
      <c r="D306" s="12">
        <v>6995</v>
      </c>
      <c r="E306" s="11" t="s">
        <v>1664</v>
      </c>
      <c r="F306" s="11" t="s">
        <v>2624</v>
      </c>
      <c r="G306" s="11" t="s">
        <v>2845</v>
      </c>
      <c r="H306" s="11" t="s">
        <v>2919</v>
      </c>
      <c r="I306" s="11" t="s">
        <v>2933</v>
      </c>
      <c r="J306" s="11">
        <v>20</v>
      </c>
      <c r="K306" s="11" t="s">
        <v>2998</v>
      </c>
      <c r="L306">
        <v>44996</v>
      </c>
      <c r="M306" s="11" t="s">
        <v>2624</v>
      </c>
      <c r="P306" s="11" t="s">
        <v>2998</v>
      </c>
    </row>
    <row r="307" spans="1:16" x14ac:dyDescent="0.35">
      <c r="A307" t="str">
        <f t="shared" si="4"/>
        <v>CICLOBENZAPRINAMEGALABSORALCOMPRIMIDO1010MG</v>
      </c>
      <c r="B307" t="str">
        <f>VLOOKUP(A307,'MAESTRO PRODUCTOS-FAR'!G:J,4,FALSE)</f>
        <v>HT-0032-01-003-0194-02</v>
      </c>
      <c r="C307" s="11" t="s">
        <v>306</v>
      </c>
      <c r="D307" s="12">
        <v>6495</v>
      </c>
      <c r="E307" s="11" t="s">
        <v>1665</v>
      </c>
      <c r="F307" s="11" t="s">
        <v>2624</v>
      </c>
      <c r="G307" s="11" t="s">
        <v>2845</v>
      </c>
      <c r="H307" s="11" t="s">
        <v>2919</v>
      </c>
      <c r="I307" s="11" t="s">
        <v>2933</v>
      </c>
      <c r="J307" s="11">
        <v>10</v>
      </c>
      <c r="K307" s="11" t="s">
        <v>3013</v>
      </c>
      <c r="L307">
        <v>27842</v>
      </c>
      <c r="M307" s="11" t="s">
        <v>2624</v>
      </c>
      <c r="P307" s="11" t="s">
        <v>3013</v>
      </c>
    </row>
    <row r="308" spans="1:16" x14ac:dyDescent="0.35">
      <c r="A308" t="str">
        <f t="shared" si="4"/>
        <v>CICLOBENZAPRINALAFIORALCOMPRIMIDO205MG</v>
      </c>
      <c r="B308" t="str">
        <f>VLOOKUP(A308,'MAESTRO PRODUCTOS-FAR'!G:J,4,FALSE)</f>
        <v>HT-0032-01-003-0166-03</v>
      </c>
      <c r="C308" s="11" t="s">
        <v>307</v>
      </c>
      <c r="D308" s="12">
        <v>5248</v>
      </c>
      <c r="E308" s="11" t="s">
        <v>1666</v>
      </c>
      <c r="F308" s="11" t="s">
        <v>2624</v>
      </c>
      <c r="G308" s="11" t="s">
        <v>2868</v>
      </c>
      <c r="H308" s="11" t="s">
        <v>2919</v>
      </c>
      <c r="I308" s="11" t="s">
        <v>2933</v>
      </c>
      <c r="J308" s="11">
        <v>20</v>
      </c>
      <c r="K308" s="11" t="s">
        <v>2998</v>
      </c>
      <c r="L308">
        <v>47690</v>
      </c>
      <c r="M308" s="11" t="s">
        <v>2624</v>
      </c>
      <c r="P308" s="11" t="s">
        <v>2998</v>
      </c>
    </row>
    <row r="309" spans="1:16" x14ac:dyDescent="0.35">
      <c r="A309" t="str">
        <f t="shared" si="4"/>
        <v>CICLOBENZAPRINALAFIORALCOMPRIMIDO2010MG</v>
      </c>
      <c r="B309" t="str">
        <f>VLOOKUP(A309,'MAESTRO PRODUCTOS-FAR'!G:J,4,FALSE)</f>
        <v>HT-0032-01-003-0166-02</v>
      </c>
      <c r="C309" s="11" t="s">
        <v>308</v>
      </c>
      <c r="D309" s="12">
        <v>7995</v>
      </c>
      <c r="E309" s="11" t="s">
        <v>1667</v>
      </c>
      <c r="F309" s="11" t="s">
        <v>2624</v>
      </c>
      <c r="G309" s="11" t="s">
        <v>2868</v>
      </c>
      <c r="H309" s="11" t="s">
        <v>2919</v>
      </c>
      <c r="I309" s="11" t="s">
        <v>2933</v>
      </c>
      <c r="J309" s="11">
        <v>20</v>
      </c>
      <c r="K309" s="11" t="s">
        <v>3013</v>
      </c>
      <c r="L309">
        <v>72637</v>
      </c>
      <c r="M309" s="11" t="s">
        <v>2624</v>
      </c>
      <c r="P309" s="11" t="s">
        <v>3013</v>
      </c>
    </row>
    <row r="310" spans="1:16" x14ac:dyDescent="0.35">
      <c r="A310" t="str">
        <f t="shared" si="4"/>
        <v>CICLOBENZAPRINAMEGALABSORALCOMPRIMIDO2010MG</v>
      </c>
      <c r="B310" t="str">
        <f>VLOOKUP(A310,'MAESTRO PRODUCTOS-FAR'!G:J,4,FALSE)</f>
        <v>HT-0032-01-003-0194-03</v>
      </c>
      <c r="C310" s="11" t="s">
        <v>309</v>
      </c>
      <c r="D310" s="12">
        <v>9495</v>
      </c>
      <c r="E310" s="11" t="s">
        <v>1665</v>
      </c>
      <c r="F310" s="11" t="s">
        <v>2624</v>
      </c>
      <c r="G310" s="11" t="s">
        <v>2845</v>
      </c>
      <c r="H310" s="11" t="s">
        <v>2919</v>
      </c>
      <c r="I310" s="11" t="s">
        <v>2933</v>
      </c>
      <c r="J310" s="11">
        <v>20</v>
      </c>
      <c r="K310" s="11" t="s">
        <v>3013</v>
      </c>
      <c r="L310">
        <v>6</v>
      </c>
      <c r="M310" s="11" t="s">
        <v>2624</v>
      </c>
      <c r="P310" s="11" t="s">
        <v>3013</v>
      </c>
    </row>
    <row r="311" spans="1:16" x14ac:dyDescent="0.35">
      <c r="A311" t="str">
        <f t="shared" si="4"/>
        <v>OTROMEDIPHARMORALJARABE1400MG/80MG/100MG/12MG/15MG/12MG/100ML</v>
      </c>
      <c r="B311" t="str">
        <f>VLOOKUP(A311,'MAESTRO PRODUCTOS-FAR'!G:J,4,FALSE)</f>
        <v>HT-9999-01-002-0192-01</v>
      </c>
      <c r="C311" s="11" t="s">
        <v>310</v>
      </c>
      <c r="D311" s="12">
        <v>10995</v>
      </c>
      <c r="E311" s="11" t="s">
        <v>1668</v>
      </c>
      <c r="F311" s="11" t="s">
        <v>2577</v>
      </c>
      <c r="G311" s="11" t="s">
        <v>2880</v>
      </c>
      <c r="H311" s="11" t="s">
        <v>2919</v>
      </c>
      <c r="I311" s="11" t="s">
        <v>2932</v>
      </c>
      <c r="J311" s="11">
        <v>1</v>
      </c>
      <c r="K311" s="11" t="s">
        <v>3076</v>
      </c>
      <c r="L311">
        <v>2037</v>
      </c>
      <c r="M311" s="11" t="s">
        <v>2577</v>
      </c>
      <c r="P311" s="11" t="s">
        <v>3076</v>
      </c>
    </row>
    <row r="312" spans="1:16" x14ac:dyDescent="0.35">
      <c r="A312" t="str">
        <f t="shared" si="4"/>
        <v>CITALOPRAMLABORATORIO CHILEORALCOMPRIMIDO3020MG</v>
      </c>
      <c r="B312" t="str">
        <f>VLOOKUP(A312,'MAESTRO PRODUCTOS-FAR'!G:J,4,FALSE)</f>
        <v>HT-0034-01-003-0148-01</v>
      </c>
      <c r="C312" s="11" t="s">
        <v>311</v>
      </c>
      <c r="D312" s="12">
        <v>7695</v>
      </c>
      <c r="E312" s="11" t="s">
        <v>1669</v>
      </c>
      <c r="F312" s="11" t="s">
        <v>2625</v>
      </c>
      <c r="G312" s="11" t="s">
        <v>2838</v>
      </c>
      <c r="H312" s="11" t="s">
        <v>2919</v>
      </c>
      <c r="I312" s="11" t="s">
        <v>2933</v>
      </c>
      <c r="J312" s="11">
        <v>30</v>
      </c>
      <c r="K312" s="11" t="s">
        <v>2985</v>
      </c>
      <c r="L312">
        <v>87702</v>
      </c>
      <c r="M312" s="11" t="s">
        <v>2625</v>
      </c>
      <c r="P312" s="11" t="s">
        <v>2985</v>
      </c>
    </row>
    <row r="313" spans="1:16" x14ac:dyDescent="0.35">
      <c r="A313" t="str">
        <f t="shared" si="4"/>
        <v>CITALOPRAMLUNDBECKORALCOMPRIMIDO2820MG</v>
      </c>
      <c r="B313" t="str">
        <f>VLOOKUP(A313,'MAESTRO PRODUCTOS-FAR'!G:J,4,FALSE)</f>
        <v>HT-0034-01-003-0182-01</v>
      </c>
      <c r="C313" s="11" t="s">
        <v>312</v>
      </c>
      <c r="D313" s="12">
        <v>38995</v>
      </c>
      <c r="E313" s="11" t="s">
        <v>1670</v>
      </c>
      <c r="F313" s="11" t="s">
        <v>2625</v>
      </c>
      <c r="G313" s="11" t="s">
        <v>2884</v>
      </c>
      <c r="H313" s="11" t="s">
        <v>2919</v>
      </c>
      <c r="I313" s="11" t="s">
        <v>2933</v>
      </c>
      <c r="J313" s="11">
        <v>28</v>
      </c>
      <c r="K313" s="11" t="s">
        <v>2985</v>
      </c>
      <c r="L313">
        <v>18095</v>
      </c>
      <c r="M313" s="11" t="s">
        <v>2625</v>
      </c>
      <c r="P313" s="11" t="s">
        <v>2985</v>
      </c>
    </row>
    <row r="314" spans="1:16" x14ac:dyDescent="0.35">
      <c r="A314" t="str">
        <f t="shared" si="4"/>
        <v>CLOBAZAMLABORATORIO CHILEORALCOMPRIMIDO2010MG</v>
      </c>
      <c r="B314" t="str">
        <f>VLOOKUP(A314,'MAESTRO PRODUCTOS-FAR'!G:J,4,FALSE)</f>
        <v>HT-0035-01-003-0148-01</v>
      </c>
      <c r="C314" s="11" t="s">
        <v>313</v>
      </c>
      <c r="D314" s="12">
        <v>21895</v>
      </c>
      <c r="E314" s="11" t="s">
        <v>1671</v>
      </c>
      <c r="F314" s="11" t="s">
        <v>2626</v>
      </c>
      <c r="G314" s="11" t="s">
        <v>2838</v>
      </c>
      <c r="H314" s="11" t="s">
        <v>2919</v>
      </c>
      <c r="I314" s="11" t="s">
        <v>2933</v>
      </c>
      <c r="J314" s="11">
        <v>20</v>
      </c>
      <c r="K314" s="11" t="s">
        <v>3013</v>
      </c>
      <c r="L314">
        <v>1296</v>
      </c>
      <c r="M314" s="11" t="s">
        <v>2626</v>
      </c>
      <c r="P314" s="11" t="s">
        <v>3013</v>
      </c>
    </row>
    <row r="315" spans="1:16" x14ac:dyDescent="0.35">
      <c r="A315" t="str">
        <f t="shared" si="4"/>
        <v>CLOBETASOLHOSPIFARMATOPICOUNGUENTO10.05%</v>
      </c>
      <c r="B315" t="str">
        <f>VLOOKUP(A315,'MAESTRO PRODUCTOS-FAR'!G:J,4,FALSE)</f>
        <v>HT-0036-04-006-0151-01</v>
      </c>
      <c r="C315" s="11" t="s">
        <v>314</v>
      </c>
      <c r="D315" s="12">
        <v>2395</v>
      </c>
      <c r="E315" s="11" t="s">
        <v>1672</v>
      </c>
      <c r="F315" s="11" t="s">
        <v>2627</v>
      </c>
      <c r="G315" s="11" t="s">
        <v>2871</v>
      </c>
      <c r="H315" s="11" t="s">
        <v>2920</v>
      </c>
      <c r="I315" s="11" t="s">
        <v>2936</v>
      </c>
      <c r="J315" s="11">
        <v>1</v>
      </c>
      <c r="K315" s="11" t="s">
        <v>3077</v>
      </c>
      <c r="L315">
        <v>86452</v>
      </c>
      <c r="M315" s="11" t="s">
        <v>2627</v>
      </c>
      <c r="P315" s="11" t="s">
        <v>3077</v>
      </c>
    </row>
    <row r="316" spans="1:16" x14ac:dyDescent="0.35">
      <c r="A316" t="str">
        <f t="shared" si="4"/>
        <v>CLOBETASOLGLAXOSMITHKLINETOPICOLOCION10.05%</v>
      </c>
      <c r="B316" t="str">
        <f>VLOOKUP(A316,'MAESTRO PRODUCTOS-FAR'!G:J,4,FALSE)</f>
        <v>HT-0036-04-014-0113-01</v>
      </c>
      <c r="C316" s="11" t="s">
        <v>315</v>
      </c>
      <c r="D316" s="12">
        <v>26795</v>
      </c>
      <c r="E316" s="11" t="s">
        <v>1673</v>
      </c>
      <c r="F316" s="11" t="s">
        <v>2627</v>
      </c>
      <c r="G316" s="11" t="s">
        <v>2866</v>
      </c>
      <c r="H316" s="11" t="s">
        <v>2920</v>
      </c>
      <c r="I316" s="11" t="s">
        <v>2944</v>
      </c>
      <c r="J316" s="11">
        <v>1</v>
      </c>
      <c r="K316" s="11" t="s">
        <v>3077</v>
      </c>
      <c r="L316">
        <v>9397</v>
      </c>
      <c r="M316" s="11" t="s">
        <v>2627</v>
      </c>
      <c r="P316" s="11" t="s">
        <v>3077</v>
      </c>
    </row>
    <row r="317" spans="1:16" x14ac:dyDescent="0.35">
      <c r="A317" t="str">
        <f t="shared" si="4"/>
        <v>CLOBETASOLGLAXOSMITHKLINETOPICOCREMA10.05%</v>
      </c>
      <c r="B317" t="str">
        <f>VLOOKUP(A317,'MAESTRO PRODUCTOS-FAR'!G:J,4,FALSE)</f>
        <v>HT-0036-04-004-0113-01</v>
      </c>
      <c r="C317" s="11" t="s">
        <v>316</v>
      </c>
      <c r="D317" s="12">
        <v>32295</v>
      </c>
      <c r="E317" s="11" t="s">
        <v>1674</v>
      </c>
      <c r="F317" s="11" t="s">
        <v>2627</v>
      </c>
      <c r="G317" s="11" t="s">
        <v>2866</v>
      </c>
      <c r="H317" s="11" t="s">
        <v>2920</v>
      </c>
      <c r="I317" s="11" t="s">
        <v>2934</v>
      </c>
      <c r="J317" s="11">
        <v>1</v>
      </c>
      <c r="K317" s="11" t="s">
        <v>3077</v>
      </c>
      <c r="L317">
        <v>9267</v>
      </c>
      <c r="M317" s="11" t="s">
        <v>2627</v>
      </c>
      <c r="P317" s="11" t="s">
        <v>3077</v>
      </c>
    </row>
    <row r="318" spans="1:16" x14ac:dyDescent="0.35">
      <c r="A318" t="str">
        <f t="shared" si="4"/>
        <v>CLOBETASOLGLAXOSMITHKLINETOPICOPOMADA10.05%</v>
      </c>
      <c r="B318" t="str">
        <f>VLOOKUP(A318,'MAESTRO PRODUCTOS-FAR'!G:J,4,FALSE)</f>
        <v>HT-0036-04-015-0113-01</v>
      </c>
      <c r="C318" s="11" t="s">
        <v>317</v>
      </c>
      <c r="D318" s="12">
        <v>32995</v>
      </c>
      <c r="E318" s="11" t="s">
        <v>1675</v>
      </c>
      <c r="F318" s="11" t="s">
        <v>2627</v>
      </c>
      <c r="G318" s="11" t="s">
        <v>2866</v>
      </c>
      <c r="H318" s="11" t="s">
        <v>2920</v>
      </c>
      <c r="I318" s="11" t="s">
        <v>2945</v>
      </c>
      <c r="J318" s="11">
        <v>1</v>
      </c>
      <c r="K318" s="11" t="s">
        <v>3077</v>
      </c>
      <c r="L318">
        <v>9280</v>
      </c>
      <c r="M318" s="11" t="s">
        <v>2627</v>
      </c>
      <c r="P318" s="11" t="s">
        <v>3077</v>
      </c>
    </row>
    <row r="319" spans="1:16" x14ac:dyDescent="0.35">
      <c r="A319" t="str">
        <f t="shared" si="4"/>
        <v>CLOBETASOLD&amp;M PHARMATOPICOESPUMA10.05%</v>
      </c>
      <c r="B319" t="str">
        <f>VLOOKUP(A319,'MAESTRO PRODUCTOS-FAR'!G:J,4,FALSE)</f>
        <v>HT-0036-04-016-0149-01</v>
      </c>
      <c r="C319" s="11" t="s">
        <v>318</v>
      </c>
      <c r="D319" s="12">
        <v>15295</v>
      </c>
      <c r="E319" s="11" t="s">
        <v>1676</v>
      </c>
      <c r="F319" s="11" t="s">
        <v>2627</v>
      </c>
      <c r="G319" s="11" t="s">
        <v>2878</v>
      </c>
      <c r="H319" s="11" t="s">
        <v>2920</v>
      </c>
      <c r="I319" s="11" t="s">
        <v>2946</v>
      </c>
      <c r="J319" s="11">
        <v>1</v>
      </c>
      <c r="K319" s="11" t="s">
        <v>3077</v>
      </c>
      <c r="L319">
        <v>71130</v>
      </c>
      <c r="M319" s="11" t="s">
        <v>2627</v>
      </c>
      <c r="P319" s="11" t="s">
        <v>3077</v>
      </c>
    </row>
    <row r="320" spans="1:16" x14ac:dyDescent="0.35">
      <c r="A320" t="str">
        <f t="shared" si="4"/>
        <v>CLOBETASOLMEDIPHARMTOPICOCREMA10.05%</v>
      </c>
      <c r="B320" t="str">
        <f>VLOOKUP(A320,'MAESTRO PRODUCTOS-FAR'!G:J,4,FALSE)</f>
        <v>HT-0036-04-004-0192-01</v>
      </c>
      <c r="C320" s="11" t="s">
        <v>319</v>
      </c>
      <c r="D320" s="12">
        <v>7995</v>
      </c>
      <c r="E320" s="11" t="s">
        <v>1677</v>
      </c>
      <c r="F320" s="11" t="s">
        <v>2627</v>
      </c>
      <c r="G320" s="11" t="s">
        <v>2880</v>
      </c>
      <c r="H320" s="11" t="s">
        <v>2920</v>
      </c>
      <c r="I320" s="11" t="s">
        <v>2934</v>
      </c>
      <c r="J320" s="11">
        <v>1</v>
      </c>
      <c r="K320" s="11" t="s">
        <v>3077</v>
      </c>
      <c r="L320">
        <v>77256</v>
      </c>
      <c r="M320" s="11" t="s">
        <v>2627</v>
      </c>
      <c r="P320" s="11" t="s">
        <v>3077</v>
      </c>
    </row>
    <row r="321" spans="1:16" x14ac:dyDescent="0.35">
      <c r="A321" t="str">
        <f t="shared" si="4"/>
        <v>CLOBETASOLMEGALABSTOPICOCREMA10.05%</v>
      </c>
      <c r="B321" t="str">
        <f>VLOOKUP(A321,'MAESTRO PRODUCTOS-FAR'!G:J,4,FALSE)</f>
        <v>HT-0036-04-004-0194-01</v>
      </c>
      <c r="C321" s="11" t="s">
        <v>320</v>
      </c>
      <c r="D321" s="12">
        <v>16195</v>
      </c>
      <c r="E321" s="11" t="s">
        <v>1678</v>
      </c>
      <c r="F321" s="11" t="s">
        <v>2627</v>
      </c>
      <c r="G321" s="11" t="s">
        <v>2845</v>
      </c>
      <c r="H321" s="11" t="s">
        <v>2920</v>
      </c>
      <c r="I321" s="11" t="s">
        <v>2934</v>
      </c>
      <c r="J321" s="11">
        <v>1</v>
      </c>
      <c r="K321" s="11" t="s">
        <v>3077</v>
      </c>
      <c r="L321">
        <v>71273</v>
      </c>
      <c r="M321" s="11" t="s">
        <v>2627</v>
      </c>
      <c r="P321" s="11" t="s">
        <v>3077</v>
      </c>
    </row>
    <row r="322" spans="1:16" x14ac:dyDescent="0.35">
      <c r="A322" t="str">
        <f t="shared" si="4"/>
        <v>CLOBETASOLD&amp;M PHARMATOPICOCREMA10.05%</v>
      </c>
      <c r="B322" t="str">
        <f>VLOOKUP(A322,'MAESTRO PRODUCTOS-FAR'!G:J,4,FALSE)</f>
        <v>HT-0036-04-004-0149-01</v>
      </c>
      <c r="C322" s="11" t="s">
        <v>321</v>
      </c>
      <c r="D322" s="12">
        <v>12495</v>
      </c>
      <c r="E322" s="11" t="s">
        <v>1679</v>
      </c>
      <c r="F322" s="11" t="s">
        <v>2627</v>
      </c>
      <c r="G322" s="11" t="s">
        <v>2878</v>
      </c>
      <c r="H322" s="11" t="s">
        <v>2920</v>
      </c>
      <c r="I322" s="11" t="s">
        <v>2934</v>
      </c>
      <c r="J322" s="11">
        <v>1</v>
      </c>
      <c r="K322" s="11" t="s">
        <v>3077</v>
      </c>
      <c r="L322">
        <v>63973</v>
      </c>
      <c r="M322" s="11" t="s">
        <v>2627</v>
      </c>
      <c r="P322" s="11" t="s">
        <v>3077</v>
      </c>
    </row>
    <row r="323" spans="1:16" x14ac:dyDescent="0.35">
      <c r="A323" t="str">
        <f t="shared" ref="A323:A386" si="5">_xlfn.CONCAT(F323:K323)</f>
        <v>CLOBETASOLGALDERMATOPICOSHAMPOO10.05%</v>
      </c>
      <c r="B323" t="str">
        <f>VLOOKUP(A323,'MAESTRO PRODUCTOS-FAR'!G:J,4,FALSE)</f>
        <v>HT-0036-04-017-0107-01</v>
      </c>
      <c r="C323" s="11" t="s">
        <v>322</v>
      </c>
      <c r="D323" s="12">
        <v>38995</v>
      </c>
      <c r="E323" s="11" t="s">
        <v>1680</v>
      </c>
      <c r="F323" s="11" t="s">
        <v>2627</v>
      </c>
      <c r="G323" s="11" t="s">
        <v>2885</v>
      </c>
      <c r="H323" s="11" t="s">
        <v>2920</v>
      </c>
      <c r="I323" s="11" t="s">
        <v>2947</v>
      </c>
      <c r="J323" s="11">
        <v>1</v>
      </c>
      <c r="K323" s="11" t="s">
        <v>3077</v>
      </c>
      <c r="L323">
        <v>27980</v>
      </c>
      <c r="M323" s="11" t="s">
        <v>2627</v>
      </c>
      <c r="P323" s="11" t="s">
        <v>3077</v>
      </c>
    </row>
    <row r="324" spans="1:16" x14ac:dyDescent="0.35">
      <c r="A324" t="str">
        <f t="shared" si="5"/>
        <v>CLOBETASOLD&amp;M PHARMATOPICOLOCION10.05%</v>
      </c>
      <c r="B324" t="str">
        <f>VLOOKUP(A324,'MAESTRO PRODUCTOS-FAR'!G:J,4,FALSE)</f>
        <v>HT-0036-04-014-0149-01</v>
      </c>
      <c r="C324" s="11" t="s">
        <v>323</v>
      </c>
      <c r="D324" s="12">
        <v>13195</v>
      </c>
      <c r="E324" s="11" t="s">
        <v>1681</v>
      </c>
      <c r="F324" s="11" t="s">
        <v>2627</v>
      </c>
      <c r="G324" s="11" t="s">
        <v>2878</v>
      </c>
      <c r="H324" s="11" t="s">
        <v>2920</v>
      </c>
      <c r="I324" s="11" t="s">
        <v>2944</v>
      </c>
      <c r="J324" s="11">
        <v>1</v>
      </c>
      <c r="K324" s="11" t="s">
        <v>3077</v>
      </c>
      <c r="L324">
        <v>66437</v>
      </c>
      <c r="M324" s="11" t="s">
        <v>2627</v>
      </c>
      <c r="P324" s="11" t="s">
        <v>3077</v>
      </c>
    </row>
    <row r="325" spans="1:16" x14ac:dyDescent="0.35">
      <c r="A325" t="str">
        <f t="shared" si="5"/>
        <v>CLOBETASOLD&amp;M PHARMATOPICOUNGUENTO10.05%</v>
      </c>
      <c r="B325" t="str">
        <f>VLOOKUP(A325,'MAESTRO PRODUCTOS-FAR'!G:J,4,FALSE)</f>
        <v>HT-0036-04-006-0149-01</v>
      </c>
      <c r="C325" s="11" t="s">
        <v>324</v>
      </c>
      <c r="D325" s="12">
        <v>7895</v>
      </c>
      <c r="E325" s="11" t="s">
        <v>1682</v>
      </c>
      <c r="F325" s="11" t="s">
        <v>2627</v>
      </c>
      <c r="G325" s="11" t="s">
        <v>2878</v>
      </c>
      <c r="H325" s="11" t="s">
        <v>2920</v>
      </c>
      <c r="I325" s="11" t="s">
        <v>2936</v>
      </c>
      <c r="J325" s="11">
        <v>1</v>
      </c>
      <c r="K325" s="11" t="s">
        <v>3077</v>
      </c>
      <c r="L325">
        <v>27967</v>
      </c>
      <c r="M325" s="11" t="s">
        <v>2627</v>
      </c>
      <c r="P325" s="11" t="s">
        <v>3077</v>
      </c>
    </row>
    <row r="326" spans="1:16" x14ac:dyDescent="0.35">
      <c r="A326" t="str">
        <f t="shared" si="5"/>
        <v>CLONAZEPAMLABORATORIO CHILEORALCOMPRIMIDO300.5MG</v>
      </c>
      <c r="B326" t="str">
        <f>VLOOKUP(A326,'MAESTRO PRODUCTOS-FAR'!G:J,4,FALSE)</f>
        <v>HT-0037-01-003-0148-01</v>
      </c>
      <c r="C326" s="11" t="s">
        <v>325</v>
      </c>
      <c r="D326" s="12">
        <v>3795</v>
      </c>
      <c r="E326" s="11" t="s">
        <v>1683</v>
      </c>
      <c r="F326" s="11" t="s">
        <v>2628</v>
      </c>
      <c r="G326" s="11" t="s">
        <v>2838</v>
      </c>
      <c r="H326" s="11" t="s">
        <v>2919</v>
      </c>
      <c r="I326" s="11" t="s">
        <v>2933</v>
      </c>
      <c r="J326" s="11">
        <v>30</v>
      </c>
      <c r="K326" s="11" t="s">
        <v>3007</v>
      </c>
      <c r="L326">
        <v>69944</v>
      </c>
      <c r="M326" s="11" t="s">
        <v>2628</v>
      </c>
      <c r="P326" s="11" t="s">
        <v>3007</v>
      </c>
    </row>
    <row r="327" spans="1:16" x14ac:dyDescent="0.35">
      <c r="A327" t="str">
        <f t="shared" si="5"/>
        <v>CLONAZEPAMLABORATORIO CHILEORALCOMPRIMIDO302MG</v>
      </c>
      <c r="B327" t="str">
        <f>VLOOKUP(A327,'MAESTRO PRODUCTOS-FAR'!G:J,4,FALSE)</f>
        <v>HT-0037-01-003-0148-02</v>
      </c>
      <c r="C327" s="11" t="s">
        <v>326</v>
      </c>
      <c r="D327" s="12">
        <v>5495</v>
      </c>
      <c r="E327" s="11" t="s">
        <v>1684</v>
      </c>
      <c r="F327" s="11" t="s">
        <v>2628</v>
      </c>
      <c r="G327" s="11" t="s">
        <v>2838</v>
      </c>
      <c r="H327" s="11" t="s">
        <v>2919</v>
      </c>
      <c r="I327" s="11" t="s">
        <v>2933</v>
      </c>
      <c r="J327" s="11">
        <v>30</v>
      </c>
      <c r="K327" s="11" t="s">
        <v>3078</v>
      </c>
      <c r="L327">
        <v>69943</v>
      </c>
      <c r="M327" s="11" t="s">
        <v>2628</v>
      </c>
      <c r="P327" s="11" t="s">
        <v>3078</v>
      </c>
    </row>
    <row r="328" spans="1:16" x14ac:dyDescent="0.35">
      <c r="A328" t="str">
        <f t="shared" si="5"/>
        <v>CLONAZEPAMBAGOORALCOMPRIMIDO300.5MG</v>
      </c>
      <c r="B328" t="str">
        <f>VLOOKUP(A328,'MAESTRO PRODUCTOS-FAR'!G:J,4,FALSE)</f>
        <v>HT-0037-01-003-0143-01</v>
      </c>
      <c r="C328" s="11" t="s">
        <v>327</v>
      </c>
      <c r="D328" s="12">
        <v>6995</v>
      </c>
      <c r="E328" s="11" t="s">
        <v>1685</v>
      </c>
      <c r="F328" s="11" t="s">
        <v>2628</v>
      </c>
      <c r="G328" s="11" t="s">
        <v>2883</v>
      </c>
      <c r="H328" s="11" t="s">
        <v>2919</v>
      </c>
      <c r="I328" s="11" t="s">
        <v>2933</v>
      </c>
      <c r="J328" s="11">
        <v>30</v>
      </c>
      <c r="K328" s="11" t="s">
        <v>3007</v>
      </c>
      <c r="L328">
        <v>20855</v>
      </c>
      <c r="M328" s="11" t="s">
        <v>2628</v>
      </c>
      <c r="P328" s="11" t="s">
        <v>3007</v>
      </c>
    </row>
    <row r="329" spans="1:16" x14ac:dyDescent="0.35">
      <c r="A329" t="str">
        <f t="shared" si="5"/>
        <v>CLONAZEPAMSAVALORALCOMPRIMIDO301MG</v>
      </c>
      <c r="B329" t="str">
        <f>VLOOKUP(A329,'MAESTRO PRODUCTOS-FAR'!G:J,4,FALSE)</f>
        <v>HT-0037-01-003-0174-01</v>
      </c>
      <c r="C329" s="11" t="s">
        <v>328</v>
      </c>
      <c r="D329" s="12">
        <v>6895</v>
      </c>
      <c r="E329" s="11" t="s">
        <v>1686</v>
      </c>
      <c r="F329" s="11" t="s">
        <v>2628</v>
      </c>
      <c r="G329" s="11" t="s">
        <v>2837</v>
      </c>
      <c r="H329" s="11" t="s">
        <v>2919</v>
      </c>
      <c r="I329" s="11" t="s">
        <v>2933</v>
      </c>
      <c r="J329" s="11">
        <v>30</v>
      </c>
      <c r="K329" s="11" t="s">
        <v>2996</v>
      </c>
      <c r="L329">
        <v>44417</v>
      </c>
      <c r="M329" s="11" t="s">
        <v>2628</v>
      </c>
      <c r="P329" s="11" t="s">
        <v>2996</v>
      </c>
    </row>
    <row r="330" spans="1:16" x14ac:dyDescent="0.35">
      <c r="A330" t="str">
        <f t="shared" si="5"/>
        <v>CLONAZEPAMLAFIORALCOMPRIMIDO301MG</v>
      </c>
      <c r="B330" t="str">
        <f>VLOOKUP(A330,'MAESTRO PRODUCTOS-FAR'!G:J,4,FALSE)</f>
        <v>HT-0037-01-003-0166-01</v>
      </c>
      <c r="C330" s="11" t="s">
        <v>329</v>
      </c>
      <c r="D330" s="12">
        <v>10895</v>
      </c>
      <c r="E330" s="11" t="s">
        <v>1687</v>
      </c>
      <c r="F330" s="11" t="s">
        <v>2628</v>
      </c>
      <c r="G330" s="11" t="s">
        <v>2868</v>
      </c>
      <c r="H330" s="11" t="s">
        <v>2919</v>
      </c>
      <c r="I330" s="11" t="s">
        <v>2933</v>
      </c>
      <c r="J330" s="11">
        <v>30</v>
      </c>
      <c r="K330" s="11" t="s">
        <v>2996</v>
      </c>
      <c r="L330">
        <v>23365</v>
      </c>
      <c r="M330" s="11" t="s">
        <v>2628</v>
      </c>
      <c r="P330" s="11" t="s">
        <v>2996</v>
      </c>
    </row>
    <row r="331" spans="1:16" x14ac:dyDescent="0.35">
      <c r="A331" t="str">
        <f t="shared" si="5"/>
        <v>CLONAZEPAMINSTITUTO SANITASORALCOMPRIMIDO302MG</v>
      </c>
      <c r="B331" t="str">
        <f>VLOOKUP(A331,'MAESTRO PRODUCTOS-FAR'!G:J,4,FALSE)</f>
        <v>HT-0037-01-003-0133-01</v>
      </c>
      <c r="C331" s="11" t="s">
        <v>330</v>
      </c>
      <c r="D331" s="12">
        <v>7195</v>
      </c>
      <c r="E331" s="11" t="s">
        <v>1688</v>
      </c>
      <c r="F331" s="11" t="s">
        <v>2628</v>
      </c>
      <c r="G331" s="11" t="s">
        <v>2850</v>
      </c>
      <c r="H331" s="11" t="s">
        <v>2919</v>
      </c>
      <c r="I331" s="11" t="s">
        <v>2933</v>
      </c>
      <c r="J331" s="11">
        <v>30</v>
      </c>
      <c r="K331" s="11" t="s">
        <v>3078</v>
      </c>
      <c r="L331">
        <v>26714</v>
      </c>
      <c r="M331" s="11" t="s">
        <v>2628</v>
      </c>
      <c r="P331" s="11" t="s">
        <v>3078</v>
      </c>
    </row>
    <row r="332" spans="1:16" x14ac:dyDescent="0.35">
      <c r="A332" t="str">
        <f t="shared" si="5"/>
        <v>CLONAZEPAMSAVALORALCOMPRIMIDO302MG</v>
      </c>
      <c r="B332" t="str">
        <f>VLOOKUP(A332,'MAESTRO PRODUCTOS-FAR'!G:J,4,FALSE)</f>
        <v>HT-0037-01-003-0174-02</v>
      </c>
      <c r="C332" s="11" t="s">
        <v>331</v>
      </c>
      <c r="D332" s="12">
        <v>13295</v>
      </c>
      <c r="E332" s="11" t="s">
        <v>1689</v>
      </c>
      <c r="F332" s="11" t="s">
        <v>2628</v>
      </c>
      <c r="G332" s="11" t="s">
        <v>2837</v>
      </c>
      <c r="H332" s="11" t="s">
        <v>2919</v>
      </c>
      <c r="I332" s="11" t="s">
        <v>2933</v>
      </c>
      <c r="J332" s="11">
        <v>30</v>
      </c>
      <c r="K332" s="11" t="s">
        <v>3078</v>
      </c>
      <c r="L332">
        <v>44418</v>
      </c>
      <c r="M332" s="11" t="s">
        <v>2628</v>
      </c>
      <c r="P332" s="11" t="s">
        <v>3078</v>
      </c>
    </row>
    <row r="333" spans="1:16" x14ac:dyDescent="0.35">
      <c r="A333" t="str">
        <f t="shared" si="5"/>
        <v>CLONAZEPAMSAVALORALCOMPRIMIDO300.5MG</v>
      </c>
      <c r="B333" t="str">
        <f>VLOOKUP(A333,'MAESTRO PRODUCTOS-FAR'!G:J,4,FALSE)</f>
        <v>HT-0037-01-003-0174-03</v>
      </c>
      <c r="C333" s="11" t="s">
        <v>332</v>
      </c>
      <c r="D333" s="12">
        <v>7795</v>
      </c>
      <c r="E333" s="11" t="s">
        <v>1690</v>
      </c>
      <c r="F333" s="11" t="s">
        <v>2628</v>
      </c>
      <c r="G333" s="11" t="s">
        <v>2837</v>
      </c>
      <c r="H333" s="11" t="s">
        <v>2919</v>
      </c>
      <c r="I333" s="11" t="s">
        <v>2933</v>
      </c>
      <c r="J333" s="11">
        <v>30</v>
      </c>
      <c r="K333" s="11" t="s">
        <v>3007</v>
      </c>
      <c r="L333">
        <v>44416</v>
      </c>
      <c r="M333" s="11" t="s">
        <v>2628</v>
      </c>
      <c r="P333" s="11" t="s">
        <v>3007</v>
      </c>
    </row>
    <row r="334" spans="1:16" x14ac:dyDescent="0.35">
      <c r="A334" t="str">
        <f t="shared" si="5"/>
        <v>CLONAZEPAMINSTITUTO SANITASORALCOMPRIMIDO300.5MG</v>
      </c>
      <c r="B334" t="str">
        <f>VLOOKUP(A334,'MAESTRO PRODUCTOS-FAR'!G:J,4,FALSE)</f>
        <v>HT-0037-01-003-0133-02</v>
      </c>
      <c r="C334" s="11" t="s">
        <v>333</v>
      </c>
      <c r="D334" s="12">
        <v>3895</v>
      </c>
      <c r="E334" s="11" t="s">
        <v>1691</v>
      </c>
      <c r="F334" s="11" t="s">
        <v>2628</v>
      </c>
      <c r="G334" s="11" t="s">
        <v>2850</v>
      </c>
      <c r="H334" s="11" t="s">
        <v>2919</v>
      </c>
      <c r="I334" s="11" t="s">
        <v>2933</v>
      </c>
      <c r="J334" s="11">
        <v>30</v>
      </c>
      <c r="K334" s="11" t="s">
        <v>3007</v>
      </c>
      <c r="L334">
        <v>26727</v>
      </c>
      <c r="M334" s="11" t="s">
        <v>2628</v>
      </c>
      <c r="P334" s="11" t="s">
        <v>3007</v>
      </c>
    </row>
    <row r="335" spans="1:16" x14ac:dyDescent="0.35">
      <c r="A335" t="str">
        <f t="shared" si="5"/>
        <v>CLONAZEPAMLAFIORALCOMPRIMIDO300.5MG</v>
      </c>
      <c r="B335" t="str">
        <f>VLOOKUP(A335,'MAESTRO PRODUCTOS-FAR'!G:J,4,FALSE)</f>
        <v>HT-0037-01-003-0166-02</v>
      </c>
      <c r="C335" s="11" t="s">
        <v>334</v>
      </c>
      <c r="D335" s="12">
        <v>8695</v>
      </c>
      <c r="E335" s="11" t="s">
        <v>1692</v>
      </c>
      <c r="F335" s="11" t="s">
        <v>2628</v>
      </c>
      <c r="G335" s="11" t="s">
        <v>2868</v>
      </c>
      <c r="H335" s="11" t="s">
        <v>2919</v>
      </c>
      <c r="I335" s="11" t="s">
        <v>2933</v>
      </c>
      <c r="J335" s="11">
        <v>30</v>
      </c>
      <c r="K335" s="11" t="s">
        <v>3007</v>
      </c>
      <c r="L335">
        <v>10036</v>
      </c>
      <c r="M335" s="11" t="s">
        <v>2628</v>
      </c>
      <c r="P335" s="11" t="s">
        <v>3007</v>
      </c>
    </row>
    <row r="336" spans="1:16" x14ac:dyDescent="0.35">
      <c r="A336" t="str">
        <f t="shared" si="5"/>
        <v>CLONAZEPAMLAFIORALCOMPRIMIDO302MG</v>
      </c>
      <c r="B336" t="str">
        <f>VLOOKUP(A336,'MAESTRO PRODUCTOS-FAR'!G:J,4,FALSE)</f>
        <v>HT-0037-01-003-0166-03</v>
      </c>
      <c r="C336" s="11" t="s">
        <v>335</v>
      </c>
      <c r="D336" s="12">
        <v>16595</v>
      </c>
      <c r="E336" s="11" t="s">
        <v>1693</v>
      </c>
      <c r="F336" s="11" t="s">
        <v>2628</v>
      </c>
      <c r="G336" s="11" t="s">
        <v>2868</v>
      </c>
      <c r="H336" s="11" t="s">
        <v>2919</v>
      </c>
      <c r="I336" s="11" t="s">
        <v>2933</v>
      </c>
      <c r="J336" s="11">
        <v>30</v>
      </c>
      <c r="K336" s="11" t="s">
        <v>3078</v>
      </c>
      <c r="L336">
        <v>10049</v>
      </c>
      <c r="M336" s="11" t="s">
        <v>2628</v>
      </c>
      <c r="P336" s="11" t="s">
        <v>3078</v>
      </c>
    </row>
    <row r="337" spans="1:16" x14ac:dyDescent="0.35">
      <c r="A337" t="str">
        <f t="shared" si="5"/>
        <v>CLONAZEPAMBAGOORALCOMPRIMIDO302MG</v>
      </c>
      <c r="B337" t="str">
        <f>VLOOKUP(A337,'MAESTRO PRODUCTOS-FAR'!G:J,4,FALSE)</f>
        <v>HT-0037-01-003-0143-02</v>
      </c>
      <c r="C337" s="11" t="s">
        <v>336</v>
      </c>
      <c r="D337" s="12">
        <v>11295</v>
      </c>
      <c r="E337" s="11" t="s">
        <v>1694</v>
      </c>
      <c r="F337" s="11" t="s">
        <v>2628</v>
      </c>
      <c r="G337" s="11" t="s">
        <v>2883</v>
      </c>
      <c r="H337" s="11" t="s">
        <v>2919</v>
      </c>
      <c r="I337" s="11" t="s">
        <v>2933</v>
      </c>
      <c r="J337" s="11">
        <v>30</v>
      </c>
      <c r="K337" s="11" t="s">
        <v>3078</v>
      </c>
      <c r="L337">
        <v>20868</v>
      </c>
      <c r="M337" s="11" t="s">
        <v>2628</v>
      </c>
      <c r="P337" s="11" t="s">
        <v>3078</v>
      </c>
    </row>
    <row r="338" spans="1:16" x14ac:dyDescent="0.35">
      <c r="A338" t="str">
        <f t="shared" si="5"/>
        <v>CLORFENAMINALABORATORIO CHILEORALCOMPRIMIDO204MG</v>
      </c>
      <c r="B338" t="str">
        <f>VLOOKUP(A338,'MAESTRO PRODUCTOS-FAR'!G:J,4,FALSE)</f>
        <v>HT-0039-01-003-0148-01</v>
      </c>
      <c r="C338" s="11" t="s">
        <v>337</v>
      </c>
      <c r="D338" s="12">
        <v>795</v>
      </c>
      <c r="E338" s="11" t="s">
        <v>1695</v>
      </c>
      <c r="F338" s="11" t="s">
        <v>2629</v>
      </c>
      <c r="G338" s="11" t="s">
        <v>2838</v>
      </c>
      <c r="H338" s="11" t="s">
        <v>2919</v>
      </c>
      <c r="I338" s="11" t="s">
        <v>2933</v>
      </c>
      <c r="J338" s="11">
        <v>20</v>
      </c>
      <c r="K338" s="11" t="s">
        <v>3079</v>
      </c>
      <c r="L338">
        <v>430</v>
      </c>
      <c r="M338" s="11" t="s">
        <v>2629</v>
      </c>
      <c r="P338" s="11" t="s">
        <v>3079</v>
      </c>
    </row>
    <row r="339" spans="1:16" x14ac:dyDescent="0.35">
      <c r="A339" t="str">
        <f t="shared" si="5"/>
        <v>CLORFENAMINA-PARACETAMOL-PSEUDOEFEDRINASAVALORALSOBRE34MG/500MG/60MG</v>
      </c>
      <c r="B339" t="str">
        <f>VLOOKUP(A339,'MAESTRO PRODUCTOS-FAR'!G:J,4,FALSE)</f>
        <v>HT-0212-01-001-0174-01</v>
      </c>
      <c r="C339" s="11" t="s">
        <v>338</v>
      </c>
      <c r="D339" s="12">
        <v>3195</v>
      </c>
      <c r="E339" s="11" t="s">
        <v>1696</v>
      </c>
      <c r="F339" s="11" t="s">
        <v>6450</v>
      </c>
      <c r="G339" s="11" t="s">
        <v>2837</v>
      </c>
      <c r="H339" s="11" t="s">
        <v>2919</v>
      </c>
      <c r="I339" s="11" t="s">
        <v>2931</v>
      </c>
      <c r="J339" s="11">
        <v>3</v>
      </c>
      <c r="K339" s="11" t="s">
        <v>6535</v>
      </c>
      <c r="L339">
        <v>88629</v>
      </c>
      <c r="M339" s="11" t="s">
        <v>2630</v>
      </c>
      <c r="P339" s="11" t="s">
        <v>3080</v>
      </c>
    </row>
    <row r="340" spans="1:16" x14ac:dyDescent="0.35">
      <c r="A340" t="str">
        <f t="shared" si="5"/>
        <v>CLORFENAMINA-PARACETAMOLMAVERORALCOMPRIMIDO122MG/500MG</v>
      </c>
      <c r="B340" t="str">
        <f>VLOOKUP(A340,'MAESTRO PRODUCTOS-FAR'!G:J,4,FALSE)</f>
        <v>HT-0213-01-003-0154-01</v>
      </c>
      <c r="C340" s="11" t="s">
        <v>339</v>
      </c>
      <c r="D340" s="12">
        <v>1295</v>
      </c>
      <c r="E340" s="11" t="s">
        <v>1697</v>
      </c>
      <c r="F340" s="11" t="s">
        <v>2631</v>
      </c>
      <c r="G340" s="11" t="s">
        <v>2841</v>
      </c>
      <c r="H340" s="11" t="s">
        <v>2919</v>
      </c>
      <c r="I340" s="11" t="s">
        <v>2933</v>
      </c>
      <c r="J340" s="11">
        <v>12</v>
      </c>
      <c r="K340" s="11" t="s">
        <v>3081</v>
      </c>
      <c r="L340">
        <v>89765</v>
      </c>
      <c r="M340" s="11" t="s">
        <v>2631</v>
      </c>
      <c r="P340" s="11" t="s">
        <v>3081</v>
      </c>
    </row>
    <row r="341" spans="1:16" x14ac:dyDescent="0.35">
      <c r="A341" t="str">
        <f t="shared" si="5"/>
        <v>CLORFENIRAMINAPASTEURORALCOMPRIMIDO204MG</v>
      </c>
      <c r="B341" t="str">
        <f>VLOOKUP(A341,'MAESTRO PRODUCTOS-FAR'!G:J,4,FALSE)</f>
        <v>HT-0214-01-003-0155-01</v>
      </c>
      <c r="C341" s="11" t="s">
        <v>340</v>
      </c>
      <c r="D341" s="12">
        <v>2245</v>
      </c>
      <c r="E341" s="11" t="s">
        <v>1698</v>
      </c>
      <c r="F341" s="11" t="s">
        <v>2632</v>
      </c>
      <c r="G341" s="11" t="s">
        <v>2847</v>
      </c>
      <c r="H341" s="11" t="s">
        <v>2919</v>
      </c>
      <c r="I341" s="11" t="s">
        <v>2933</v>
      </c>
      <c r="J341" s="11">
        <v>20</v>
      </c>
      <c r="K341" s="11" t="s">
        <v>3079</v>
      </c>
      <c r="L341">
        <v>6369</v>
      </c>
      <c r="M341" s="11" t="s">
        <v>2632</v>
      </c>
      <c r="P341" s="11" t="s">
        <v>3079</v>
      </c>
    </row>
    <row r="342" spans="1:16" x14ac:dyDescent="0.35">
      <c r="A342" t="str">
        <f t="shared" si="5"/>
        <v>CLORFENAMINA-CODEINA-PSEUDOEFEDRINARECALCINEORALJARABE12MG/10MG/30MG/5ML</v>
      </c>
      <c r="B342" t="str">
        <f>VLOOKUP(A342,'MAESTRO PRODUCTOS-FAR'!G:J,4,FALSE)</f>
        <v>HT-0216-01-002-0171-01</v>
      </c>
      <c r="C342" s="11" t="s">
        <v>341</v>
      </c>
      <c r="D342" s="12">
        <v>14495</v>
      </c>
      <c r="E342" s="11" t="s">
        <v>1699</v>
      </c>
      <c r="F342" s="11" t="s">
        <v>6473</v>
      </c>
      <c r="G342" s="11" t="s">
        <v>2832</v>
      </c>
      <c r="H342" s="11" t="s">
        <v>2919</v>
      </c>
      <c r="I342" s="11" t="s">
        <v>2932</v>
      </c>
      <c r="J342" s="11">
        <v>1</v>
      </c>
      <c r="K342" s="11" t="s">
        <v>6591</v>
      </c>
      <c r="L342">
        <v>28794</v>
      </c>
      <c r="M342" s="11" t="s">
        <v>2633</v>
      </c>
      <c r="P342" s="11" t="s">
        <v>3082</v>
      </c>
    </row>
    <row r="343" spans="1:16" x14ac:dyDescent="0.35">
      <c r="A343" t="str">
        <f t="shared" si="5"/>
        <v>CLORFENAMINA-PARACETAMOL-PSEUDOEFEDRINASAVALORALCOMPRIMIDO104MG/500MG/60MG</v>
      </c>
      <c r="B343" t="str">
        <f>VLOOKUP(A343,'MAESTRO PRODUCTOS-FAR'!G:J,4,FALSE)</f>
        <v>HT-0212-01-003-0174-01</v>
      </c>
      <c r="C343" s="11" t="s">
        <v>342</v>
      </c>
      <c r="D343" s="12">
        <v>4495</v>
      </c>
      <c r="E343" s="11" t="s">
        <v>1700</v>
      </c>
      <c r="F343" s="11" t="s">
        <v>6450</v>
      </c>
      <c r="G343" s="11" t="s">
        <v>2837</v>
      </c>
      <c r="H343" s="11" t="s">
        <v>2919</v>
      </c>
      <c r="I343" s="11" t="s">
        <v>2933</v>
      </c>
      <c r="J343" s="11">
        <v>10</v>
      </c>
      <c r="K343" s="11" t="s">
        <v>6535</v>
      </c>
      <c r="L343">
        <v>17248</v>
      </c>
      <c r="M343" s="11" t="s">
        <v>2630</v>
      </c>
      <c r="P343" s="11" t="s">
        <v>3080</v>
      </c>
    </row>
    <row r="344" spans="1:16" x14ac:dyDescent="0.35">
      <c r="A344" t="str">
        <f t="shared" si="5"/>
        <v>CLORFENAMINA-CODEINA-PSEUDOEFEDRINABAGOORALJARABE12MG/10MG/30MG/5ML</v>
      </c>
      <c r="B344" t="str">
        <f>VLOOKUP(A344,'MAESTRO PRODUCTOS-FAR'!G:J,4,FALSE)</f>
        <v>HT-0216-01-002-0143-01</v>
      </c>
      <c r="C344" s="11" t="s">
        <v>343</v>
      </c>
      <c r="D344" s="12">
        <v>16495</v>
      </c>
      <c r="E344" s="11" t="s">
        <v>1701</v>
      </c>
      <c r="F344" s="11" t="s">
        <v>6473</v>
      </c>
      <c r="G344" s="11" t="s">
        <v>2883</v>
      </c>
      <c r="H344" s="11" t="s">
        <v>2919</v>
      </c>
      <c r="I344" s="11" t="s">
        <v>2932</v>
      </c>
      <c r="J344" s="11">
        <v>1</v>
      </c>
      <c r="K344" s="11" t="s">
        <v>6591</v>
      </c>
      <c r="L344">
        <v>3424</v>
      </c>
      <c r="M344" s="11" t="s">
        <v>2633</v>
      </c>
      <c r="P344" s="11" t="s">
        <v>3082</v>
      </c>
    </row>
    <row r="345" spans="1:16" x14ac:dyDescent="0.35">
      <c r="A345" t="str">
        <f t="shared" si="5"/>
        <v>CLORFENAMINA-PARACETAMOL-PSEUDOEFEDRINASAVALORALSUSPENSION12MG/125MG/30MG/5ML</v>
      </c>
      <c r="B345" t="str">
        <f>VLOOKUP(A345,'MAESTRO PRODUCTOS-FAR'!G:J,4,FALSE)</f>
        <v>HT-0212-01-005-0174-01</v>
      </c>
      <c r="C345" s="11" t="s">
        <v>344</v>
      </c>
      <c r="D345" s="12">
        <v>14095</v>
      </c>
      <c r="E345" s="11" t="s">
        <v>1702</v>
      </c>
      <c r="F345" s="11" t="s">
        <v>6450</v>
      </c>
      <c r="G345" s="11" t="s">
        <v>2837</v>
      </c>
      <c r="H345" s="11" t="s">
        <v>2919</v>
      </c>
      <c r="I345" s="11" t="s">
        <v>2935</v>
      </c>
      <c r="J345" s="11">
        <v>1</v>
      </c>
      <c r="K345" s="11" t="s">
        <v>6589</v>
      </c>
      <c r="L345">
        <v>6179</v>
      </c>
      <c r="M345" s="11" t="s">
        <v>2630</v>
      </c>
      <c r="P345" s="11" t="s">
        <v>3083</v>
      </c>
    </row>
    <row r="346" spans="1:16" x14ac:dyDescent="0.35">
      <c r="A346" t="str">
        <f t="shared" si="5"/>
        <v>CLORFENAMINA-PSEUDOEFEDRINABAGOORALCOMPRIMIDO284MG/60MG</v>
      </c>
      <c r="B346" t="str">
        <f>VLOOKUP(A346,'MAESTRO PRODUCTOS-FAR'!G:J,4,FALSE)</f>
        <v>HT-0217-01-003-0143-01</v>
      </c>
      <c r="C346" s="11" t="s">
        <v>345</v>
      </c>
      <c r="D346" s="12">
        <v>13695</v>
      </c>
      <c r="E346" s="11" t="s">
        <v>1703</v>
      </c>
      <c r="F346" s="11" t="s">
        <v>2634</v>
      </c>
      <c r="G346" s="11" t="s">
        <v>2883</v>
      </c>
      <c r="H346" s="11" t="s">
        <v>2919</v>
      </c>
      <c r="I346" s="11" t="s">
        <v>2933</v>
      </c>
      <c r="J346" s="11">
        <v>28</v>
      </c>
      <c r="K346" s="11" t="s">
        <v>3084</v>
      </c>
      <c r="L346">
        <v>1102</v>
      </c>
      <c r="M346" s="11" t="s">
        <v>2634</v>
      </c>
      <c r="P346" s="11" t="s">
        <v>3084</v>
      </c>
    </row>
    <row r="347" spans="1:16" x14ac:dyDescent="0.35">
      <c r="A347" t="str">
        <f t="shared" si="5"/>
        <v>CLORFENAMINA-PSEUDOEFEDRINABAGOORALJARABE12MG/30MG/5ML</v>
      </c>
      <c r="B347" t="str">
        <f>VLOOKUP(A347,'MAESTRO PRODUCTOS-FAR'!G:J,4,FALSE)</f>
        <v>HT-0217-01-002-0143-01</v>
      </c>
      <c r="C347" s="11" t="s">
        <v>346</v>
      </c>
      <c r="D347" s="12">
        <v>13595</v>
      </c>
      <c r="E347" s="11" t="s">
        <v>1704</v>
      </c>
      <c r="F347" s="11" t="s">
        <v>2634</v>
      </c>
      <c r="G347" s="11" t="s">
        <v>2883</v>
      </c>
      <c r="H347" s="11" t="s">
        <v>2919</v>
      </c>
      <c r="I347" s="11" t="s">
        <v>2932</v>
      </c>
      <c r="J347" s="11">
        <v>1</v>
      </c>
      <c r="K347" s="11" t="s">
        <v>3085</v>
      </c>
      <c r="L347">
        <v>1050</v>
      </c>
      <c r="M347" s="11" t="s">
        <v>2634</v>
      </c>
      <c r="P347" s="11" t="s">
        <v>3085</v>
      </c>
    </row>
    <row r="348" spans="1:16" x14ac:dyDescent="0.35">
      <c r="A348" t="str">
        <f t="shared" si="5"/>
        <v>CLORFENAMINA-PARACETAMOL-PSEUDOEFEDRINASAVALORALGOTAS10.75MG/120MG/7.5MG/ML</v>
      </c>
      <c r="B348" t="str">
        <f>VLOOKUP(A348,'MAESTRO PRODUCTOS-FAR'!G:J,4,FALSE)</f>
        <v>HT-0212-01-008-0174-01</v>
      </c>
      <c r="C348" s="11" t="s">
        <v>347</v>
      </c>
      <c r="D348" s="12">
        <v>13995</v>
      </c>
      <c r="E348" s="11" t="s">
        <v>1705</v>
      </c>
      <c r="F348" s="11" t="s">
        <v>6450</v>
      </c>
      <c r="G348" s="11" t="s">
        <v>2837</v>
      </c>
      <c r="H348" s="11" t="s">
        <v>2919</v>
      </c>
      <c r="I348" s="11" t="s">
        <v>2938</v>
      </c>
      <c r="J348" s="11">
        <v>1</v>
      </c>
      <c r="K348" s="11" t="s">
        <v>6590</v>
      </c>
      <c r="L348">
        <v>44725</v>
      </c>
      <c r="M348" s="11" t="s">
        <v>2630</v>
      </c>
      <c r="P348" s="11" t="s">
        <v>3086</v>
      </c>
    </row>
    <row r="349" spans="1:16" x14ac:dyDescent="0.35">
      <c r="A349" t="str">
        <f t="shared" si="5"/>
        <v>CAFEINA-CLORFENAMINA-PARACETAMOLBAGOORALCOMPRIMIDO1835MG/2MG/300MG</v>
      </c>
      <c r="B349" t="str">
        <f>VLOOKUP(A349,'MAESTRO PRODUCTOS-FAR'!G:J,4,FALSE)</f>
        <v>HT-0218-01-003-0143-01</v>
      </c>
      <c r="C349" s="11" t="s">
        <v>348</v>
      </c>
      <c r="D349" s="12">
        <v>1995</v>
      </c>
      <c r="E349" s="11" t="s">
        <v>1706</v>
      </c>
      <c r="F349" s="11" t="s">
        <v>6471</v>
      </c>
      <c r="G349" s="11" t="s">
        <v>2883</v>
      </c>
      <c r="H349" s="11" t="s">
        <v>2919</v>
      </c>
      <c r="I349" s="11" t="s">
        <v>2933</v>
      </c>
      <c r="J349" s="11">
        <v>18</v>
      </c>
      <c r="K349" s="11" t="s">
        <v>7037</v>
      </c>
      <c r="L349">
        <v>9712</v>
      </c>
      <c r="M349" s="11" t="s">
        <v>2635</v>
      </c>
      <c r="P349" s="11" t="s">
        <v>3087</v>
      </c>
    </row>
    <row r="350" spans="1:16" x14ac:dyDescent="0.35">
      <c r="A350" t="str">
        <f t="shared" si="5"/>
        <v>CLORFENAMINA-PSEUDOEFEDRINABAGOORALGOTAS11MG/30MG/ML</v>
      </c>
      <c r="B350" t="str">
        <f>VLOOKUP(A350,'MAESTRO PRODUCTOS-FAR'!G:J,4,FALSE)</f>
        <v>HT-0217-01-008-0143-01</v>
      </c>
      <c r="C350" s="11" t="s">
        <v>349</v>
      </c>
      <c r="D350" s="12">
        <v>15695</v>
      </c>
      <c r="E350" s="11" t="s">
        <v>1707</v>
      </c>
      <c r="F350" s="11" t="s">
        <v>2634</v>
      </c>
      <c r="G350" s="11" t="s">
        <v>2883</v>
      </c>
      <c r="H350" s="11" t="s">
        <v>2919</v>
      </c>
      <c r="I350" s="11" t="s">
        <v>2938</v>
      </c>
      <c r="J350" s="11">
        <v>1</v>
      </c>
      <c r="K350" s="11" t="s">
        <v>3088</v>
      </c>
      <c r="L350">
        <v>998</v>
      </c>
      <c r="M350" s="11" t="s">
        <v>2634</v>
      </c>
      <c r="P350" s="11" t="s">
        <v>3088</v>
      </c>
    </row>
    <row r="351" spans="1:16" x14ac:dyDescent="0.35">
      <c r="A351" t="str">
        <f t="shared" si="5"/>
        <v>CLORFENAMINA-IBUPROFENO-PSEUDOEFEDRINASAVALORALCOMPRIMIDO202MG/200MG/30MG</v>
      </c>
      <c r="B351" t="str">
        <f>VLOOKUP(A351,'MAESTRO PRODUCTOS-FAR'!G:J,4,FALSE)</f>
        <v>HT-0219-01-003-0174-01</v>
      </c>
      <c r="C351" s="11" t="s">
        <v>350</v>
      </c>
      <c r="D351" s="12">
        <v>8495</v>
      </c>
      <c r="E351" s="11" t="s">
        <v>1708</v>
      </c>
      <c r="F351" s="11" t="s">
        <v>6474</v>
      </c>
      <c r="G351" s="11" t="s">
        <v>2837</v>
      </c>
      <c r="H351" s="11" t="s">
        <v>2919</v>
      </c>
      <c r="I351" s="11" t="s">
        <v>2933</v>
      </c>
      <c r="J351" s="11">
        <v>20</v>
      </c>
      <c r="K351" s="11" t="s">
        <v>6593</v>
      </c>
      <c r="L351">
        <v>6826</v>
      </c>
      <c r="M351" s="11" t="s">
        <v>2636</v>
      </c>
      <c r="P351" s="11" t="s">
        <v>3089</v>
      </c>
    </row>
    <row r="352" spans="1:16" x14ac:dyDescent="0.35">
      <c r="A352" t="str">
        <f t="shared" si="5"/>
        <v>CLORFENAMINA-PARACETAMOL-PSEUDOEFEDRINABAGOORALCOMPRIMIDO184MG/500MG/60MG</v>
      </c>
      <c r="B352" t="str">
        <f>VLOOKUP(A352,'MAESTRO PRODUCTOS-FAR'!G:J,4,FALSE)</f>
        <v>HT-0212-01-003-0143-01</v>
      </c>
      <c r="C352" s="11" t="s">
        <v>351</v>
      </c>
      <c r="D352" s="12">
        <v>3595</v>
      </c>
      <c r="E352" s="11" t="s">
        <v>1709</v>
      </c>
      <c r="F352" s="11" t="s">
        <v>6450</v>
      </c>
      <c r="G352" s="11" t="s">
        <v>2883</v>
      </c>
      <c r="H352" s="11" t="s">
        <v>2919</v>
      </c>
      <c r="I352" s="11" t="s">
        <v>2933</v>
      </c>
      <c r="J352" s="11">
        <v>18</v>
      </c>
      <c r="K352" s="11" t="s">
        <v>6535</v>
      </c>
      <c r="L352">
        <v>15226</v>
      </c>
      <c r="M352" s="11" t="s">
        <v>2630</v>
      </c>
      <c r="P352" s="11" t="s">
        <v>3080</v>
      </c>
    </row>
    <row r="353" spans="1:16" x14ac:dyDescent="0.35">
      <c r="A353" t="str">
        <f t="shared" si="5"/>
        <v>CLORFENAMINA-PSEUDOEFEDRINASAVALORALJARABE12MG/30MG/5ML</v>
      </c>
      <c r="B353" t="str">
        <f>VLOOKUP(A353,'MAESTRO PRODUCTOS-FAR'!G:J,4,FALSE)</f>
        <v>HT-0217-01-002-0174-01</v>
      </c>
      <c r="C353" s="11" t="s">
        <v>352</v>
      </c>
      <c r="D353" s="12">
        <v>11095</v>
      </c>
      <c r="E353" s="11" t="s">
        <v>1710</v>
      </c>
      <c r="F353" s="11" t="s">
        <v>2634</v>
      </c>
      <c r="G353" s="11" t="s">
        <v>2837</v>
      </c>
      <c r="H353" s="11" t="s">
        <v>2919</v>
      </c>
      <c r="I353" s="11" t="s">
        <v>2932</v>
      </c>
      <c r="J353" s="11">
        <v>1</v>
      </c>
      <c r="K353" s="11" t="s">
        <v>3085</v>
      </c>
      <c r="L353">
        <v>11440</v>
      </c>
      <c r="M353" s="11" t="s">
        <v>2634</v>
      </c>
      <c r="P353" s="11" t="s">
        <v>3085</v>
      </c>
    </row>
    <row r="354" spans="1:16" x14ac:dyDescent="0.35">
      <c r="A354" t="str">
        <f t="shared" si="5"/>
        <v>CLORFENAMINA-CODEINA-PSEUDOEFEDRINASAVALORALJARABE12MG/10MG/30MG/5ML</v>
      </c>
      <c r="B354" t="str">
        <f>VLOOKUP(A354,'MAESTRO PRODUCTOS-FAR'!G:J,4,FALSE)</f>
        <v>HT-0216-01-002-0174-01</v>
      </c>
      <c r="C354" s="11" t="s">
        <v>353</v>
      </c>
      <c r="D354" s="12">
        <v>17095</v>
      </c>
      <c r="E354" s="11" t="s">
        <v>1711</v>
      </c>
      <c r="F354" s="11" t="s">
        <v>6473</v>
      </c>
      <c r="G354" s="11" t="s">
        <v>2837</v>
      </c>
      <c r="H354" s="11" t="s">
        <v>2919</v>
      </c>
      <c r="I354" s="11" t="s">
        <v>2932</v>
      </c>
      <c r="J354" s="11">
        <v>1</v>
      </c>
      <c r="K354" s="11" t="s">
        <v>6591</v>
      </c>
      <c r="L354">
        <v>8373</v>
      </c>
      <c r="M354" s="11" t="s">
        <v>2633</v>
      </c>
      <c r="P354" s="11" t="s">
        <v>3082</v>
      </c>
    </row>
    <row r="355" spans="1:16" x14ac:dyDescent="0.35">
      <c r="A355" t="str">
        <f t="shared" si="5"/>
        <v>CAFEINA-CLORFENAMINA-PARACETAMOLLABORATORIO CHILEORALCOMPRIMIDO9-</v>
      </c>
      <c r="B355" t="str">
        <f>VLOOKUP(A355,'MAESTRO PRODUCTOS-FAR'!G:J,4,FALSE)</f>
        <v>HT-0218-01-003-0148-02</v>
      </c>
      <c r="C355" s="11" t="s">
        <v>354</v>
      </c>
      <c r="D355" s="12">
        <v>1495</v>
      </c>
      <c r="E355" s="11" t="s">
        <v>1712</v>
      </c>
      <c r="F355" s="11" t="s">
        <v>6471</v>
      </c>
      <c r="G355" s="11" t="s">
        <v>2838</v>
      </c>
      <c r="H355" s="11" t="s">
        <v>2919</v>
      </c>
      <c r="I355" s="11" t="s">
        <v>2933</v>
      </c>
      <c r="J355" s="11">
        <v>9</v>
      </c>
      <c r="K355" s="11" t="s">
        <v>1439</v>
      </c>
      <c r="L355">
        <v>60770</v>
      </c>
      <c r="M355" s="11" t="s">
        <v>2635</v>
      </c>
      <c r="P355" s="11" t="s">
        <v>1439</v>
      </c>
    </row>
    <row r="356" spans="1:16" x14ac:dyDescent="0.35">
      <c r="A356" t="str">
        <f t="shared" si="5"/>
        <v>CAFEINA-CLORFENAMINA-METAMIZOLPASTEURORALCOMPRIMIDO2025MG/2MG/322MG</v>
      </c>
      <c r="B356" t="str">
        <f>VLOOKUP(A356,'MAESTRO PRODUCTOS-FAR'!G:J,4,FALSE)</f>
        <v>HT-0220-01-003-0155-01</v>
      </c>
      <c r="C356" s="11" t="s">
        <v>355</v>
      </c>
      <c r="D356" s="12">
        <v>2495</v>
      </c>
      <c r="E356" s="11" t="s">
        <v>1713</v>
      </c>
      <c r="F356" s="11" t="s">
        <v>6470</v>
      </c>
      <c r="G356" s="11" t="s">
        <v>2847</v>
      </c>
      <c r="H356" s="11" t="s">
        <v>2919</v>
      </c>
      <c r="I356" s="11" t="s">
        <v>2933</v>
      </c>
      <c r="J356" s="11">
        <v>20</v>
      </c>
      <c r="K356" s="11" t="s">
        <v>6582</v>
      </c>
      <c r="L356">
        <v>6187</v>
      </c>
      <c r="M356" s="11" t="s">
        <v>2637</v>
      </c>
      <c r="P356" s="11" t="s">
        <v>3090</v>
      </c>
    </row>
    <row r="357" spans="1:16" x14ac:dyDescent="0.35">
      <c r="A357" t="str">
        <f t="shared" si="5"/>
        <v>CLORFENAMINA-PARACETAMOL-PSEUDOEFEDRINAMAVERORALCOMPRIMIDO214MG/500MG/60MG</v>
      </c>
      <c r="B357" t="str">
        <f>VLOOKUP(A357,'MAESTRO PRODUCTOS-FAR'!G:J,4,FALSE)</f>
        <v>HT-0212-01-003-0154-02</v>
      </c>
      <c r="C357" s="11" t="s">
        <v>356</v>
      </c>
      <c r="D357" s="12">
        <v>3995</v>
      </c>
      <c r="E357" s="11" t="s">
        <v>1714</v>
      </c>
      <c r="F357" s="11" t="s">
        <v>6450</v>
      </c>
      <c r="G357" s="11" t="s">
        <v>2841</v>
      </c>
      <c r="H357" s="11" t="s">
        <v>2919</v>
      </c>
      <c r="I357" s="11" t="s">
        <v>2933</v>
      </c>
      <c r="J357" s="11">
        <v>21</v>
      </c>
      <c r="K357" s="11" t="s">
        <v>6535</v>
      </c>
      <c r="L357">
        <v>80393</v>
      </c>
      <c r="M357" s="11" t="s">
        <v>2630</v>
      </c>
      <c r="P357" s="11" t="s">
        <v>3080</v>
      </c>
    </row>
    <row r="358" spans="1:16" x14ac:dyDescent="0.35">
      <c r="A358" t="str">
        <f t="shared" si="5"/>
        <v>CLORFENAMINA-PARACETAMOL-PSEUDOEFEDRINABAGOORALJARABE12MG/125MG/30MG/5ML</v>
      </c>
      <c r="B358" t="str">
        <f>VLOOKUP(A358,'MAESTRO PRODUCTOS-FAR'!G:J,4,FALSE)</f>
        <v>HT-0212-01-002-0143-01</v>
      </c>
      <c r="C358" s="11" t="s">
        <v>357</v>
      </c>
      <c r="D358" s="12">
        <v>8495</v>
      </c>
      <c r="E358" s="11" t="s">
        <v>1715</v>
      </c>
      <c r="F358" s="11" t="s">
        <v>6450</v>
      </c>
      <c r="G358" s="11" t="s">
        <v>2883</v>
      </c>
      <c r="H358" s="11" t="s">
        <v>2919</v>
      </c>
      <c r="I358" s="11" t="s">
        <v>2932</v>
      </c>
      <c r="J358" s="11">
        <v>1</v>
      </c>
      <c r="K358" s="11" t="s">
        <v>6589</v>
      </c>
      <c r="L358">
        <v>83374</v>
      </c>
      <c r="M358" s="11" t="s">
        <v>2630</v>
      </c>
      <c r="P358" s="11" t="s">
        <v>3083</v>
      </c>
    </row>
    <row r="359" spans="1:16" x14ac:dyDescent="0.35">
      <c r="A359" t="str">
        <f t="shared" si="5"/>
        <v>CLORFENAMINA-PSEUDOEFEDRINABAGOORALGOTAS11MG/30MG/ML</v>
      </c>
      <c r="B359" t="str">
        <f>VLOOKUP(A359,'MAESTRO PRODUCTOS-FAR'!G:J,4,FALSE)</f>
        <v>HT-0217-01-008-0143-01</v>
      </c>
      <c r="C359" s="11" t="s">
        <v>358</v>
      </c>
      <c r="D359" s="12">
        <v>13195</v>
      </c>
      <c r="E359" s="11" t="s">
        <v>1716</v>
      </c>
      <c r="F359" s="11" t="s">
        <v>2634</v>
      </c>
      <c r="G359" s="11" t="s">
        <v>2883</v>
      </c>
      <c r="H359" s="11" t="s">
        <v>2919</v>
      </c>
      <c r="I359" s="11" t="s">
        <v>2938</v>
      </c>
      <c r="J359" s="11">
        <v>1</v>
      </c>
      <c r="K359" s="11" t="s">
        <v>3088</v>
      </c>
      <c r="L359">
        <v>63406</v>
      </c>
      <c r="M359" s="11" t="s">
        <v>2634</v>
      </c>
      <c r="P359" s="11" t="s">
        <v>3088</v>
      </c>
    </row>
    <row r="360" spans="1:16" x14ac:dyDescent="0.35">
      <c r="A360" t="str">
        <f t="shared" si="5"/>
        <v>CLORFENAMINA-PARACETAMOL-PSEUDOEFEDRINAMAVERORALCOMPRIMIDO184MG/500MG/60MG</v>
      </c>
      <c r="B360" t="str">
        <f>VLOOKUP(A360,'MAESTRO PRODUCTOS-FAR'!G:J,4,FALSE)</f>
        <v>HT-0212-01-003-0154-03</v>
      </c>
      <c r="C360" s="11" t="s">
        <v>359</v>
      </c>
      <c r="D360" s="12">
        <v>6595</v>
      </c>
      <c r="E360" s="11" t="s">
        <v>1717</v>
      </c>
      <c r="F360" s="11" t="s">
        <v>6450</v>
      </c>
      <c r="G360" s="11" t="s">
        <v>2841</v>
      </c>
      <c r="H360" s="11" t="s">
        <v>2919</v>
      </c>
      <c r="I360" s="11" t="s">
        <v>2933</v>
      </c>
      <c r="J360" s="11">
        <v>18</v>
      </c>
      <c r="K360" s="11" t="s">
        <v>6535</v>
      </c>
      <c r="L360">
        <v>68091</v>
      </c>
      <c r="M360" s="11" t="s">
        <v>2630</v>
      </c>
      <c r="P360" s="11" t="s">
        <v>3080</v>
      </c>
    </row>
    <row r="361" spans="1:16" x14ac:dyDescent="0.35">
      <c r="A361" t="str">
        <f t="shared" si="5"/>
        <v>CLORFENAMINA-PARACETAMOL-PSEUDOEFEDRINACHEMOPHARMAORALJARABE12MG/125MG/30MG/5ML</v>
      </c>
      <c r="B361" t="str">
        <f>VLOOKUP(A361,'MAESTRO PRODUCTOS-FAR'!G:J,4,FALSE)</f>
        <v>HT-0212-01-002-0044-01</v>
      </c>
      <c r="C361" s="11" t="s">
        <v>360</v>
      </c>
      <c r="D361" s="12">
        <v>8995</v>
      </c>
      <c r="E361" s="11" t="s">
        <v>1718</v>
      </c>
      <c r="F361" s="11" t="s">
        <v>6450</v>
      </c>
      <c r="G361" s="11" t="s">
        <v>2849</v>
      </c>
      <c r="H361" s="11" t="s">
        <v>2919</v>
      </c>
      <c r="I361" s="11" t="s">
        <v>2932</v>
      </c>
      <c r="J361" s="11">
        <v>1</v>
      </c>
      <c r="K361" s="11" t="s">
        <v>6589</v>
      </c>
      <c r="L361">
        <v>62368</v>
      </c>
      <c r="M361" s="11" t="s">
        <v>2630</v>
      </c>
      <c r="P361" s="11" t="s">
        <v>3083</v>
      </c>
    </row>
    <row r="362" spans="1:16" x14ac:dyDescent="0.35">
      <c r="A362" t="str">
        <f t="shared" si="5"/>
        <v>CLORFENAMINA-IBUPROFENORECALCINEORALCOMPRIMIDO102MG/200MG</v>
      </c>
      <c r="B362" t="str">
        <f>VLOOKUP(A362,'MAESTRO PRODUCTOS-FAR'!G:J,4,FALSE)</f>
        <v>HT-0221-01-003-0171-01</v>
      </c>
      <c r="C362" s="11" t="s">
        <v>361</v>
      </c>
      <c r="D362" s="12">
        <v>6995</v>
      </c>
      <c r="E362" s="11" t="s">
        <v>1719</v>
      </c>
      <c r="F362" s="11" t="s">
        <v>2638</v>
      </c>
      <c r="G362" s="11" t="s">
        <v>2832</v>
      </c>
      <c r="H362" s="11" t="s">
        <v>2919</v>
      </c>
      <c r="I362" s="11" t="s">
        <v>2933</v>
      </c>
      <c r="J362" s="11">
        <v>10</v>
      </c>
      <c r="K362" s="11" t="s">
        <v>3091</v>
      </c>
      <c r="L362">
        <v>74304</v>
      </c>
      <c r="M362" s="11" t="s">
        <v>2638</v>
      </c>
      <c r="P362" s="11" t="s">
        <v>3091</v>
      </c>
    </row>
    <row r="363" spans="1:16" x14ac:dyDescent="0.35">
      <c r="A363" t="str">
        <f t="shared" si="5"/>
        <v>CLORFENAMINA-CODEINA-PSEUDOEFEDRINALABORATORIO CHILEORALJARABE12MG/10MG/30MG/5ML</v>
      </c>
      <c r="B363" t="str">
        <f>VLOOKUP(A363,'MAESTRO PRODUCTOS-FAR'!G:J,4,FALSE)</f>
        <v>HT-0216-01-002-0148-02</v>
      </c>
      <c r="C363" s="11" t="s">
        <v>362</v>
      </c>
      <c r="D363" s="12">
        <v>15295</v>
      </c>
      <c r="E363" s="11" t="s">
        <v>1720</v>
      </c>
      <c r="F363" s="11" t="s">
        <v>6473</v>
      </c>
      <c r="G363" s="11" t="s">
        <v>2838</v>
      </c>
      <c r="H363" s="11" t="s">
        <v>2919</v>
      </c>
      <c r="I363" s="11" t="s">
        <v>2932</v>
      </c>
      <c r="J363" s="11">
        <v>1</v>
      </c>
      <c r="K363" s="11" t="s">
        <v>6591</v>
      </c>
      <c r="L363">
        <v>64654</v>
      </c>
      <c r="M363" s="11" t="s">
        <v>2633</v>
      </c>
      <c r="P363" s="11" t="s">
        <v>3082</v>
      </c>
    </row>
    <row r="364" spans="1:16" x14ac:dyDescent="0.35">
      <c r="A364" t="str">
        <f t="shared" si="5"/>
        <v>BETAMETASONA-CLORFENAMINAPASTEURORALCOMPRIMIDO300.25MG/2MG</v>
      </c>
      <c r="B364" t="str">
        <f>VLOOKUP(A364,'MAESTRO PRODUCTOS-FAR'!G:J,4,FALSE)</f>
        <v>HT-0222-01-003-0155-01</v>
      </c>
      <c r="C364" s="11" t="s">
        <v>363</v>
      </c>
      <c r="D364" s="12">
        <v>7095</v>
      </c>
      <c r="E364" s="11" t="s">
        <v>1721</v>
      </c>
      <c r="F364" s="11" t="s">
        <v>6472</v>
      </c>
      <c r="G364" s="11" t="s">
        <v>2847</v>
      </c>
      <c r="H364" s="11" t="s">
        <v>2919</v>
      </c>
      <c r="I364" s="11" t="s">
        <v>2933</v>
      </c>
      <c r="J364" s="11">
        <v>30</v>
      </c>
      <c r="K364" s="11" t="s">
        <v>6588</v>
      </c>
      <c r="L364">
        <v>64654</v>
      </c>
      <c r="M364" s="11" t="s">
        <v>2639</v>
      </c>
      <c r="P364" s="11" t="s">
        <v>3092</v>
      </c>
    </row>
    <row r="365" spans="1:16" x14ac:dyDescent="0.35">
      <c r="A365" t="str">
        <f t="shared" si="5"/>
        <v>CLORFENAMINA-PSEUDOEFEDRINACHEMOPHARMAORALGOTAS11MG/30MG/ML</v>
      </c>
      <c r="B365" t="str">
        <f>VLOOKUP(A365,'MAESTRO PRODUCTOS-FAR'!G:J,4,FALSE)</f>
        <v>HT-0217-01-008-0044-01</v>
      </c>
      <c r="C365" s="11" t="s">
        <v>364</v>
      </c>
      <c r="D365" s="12">
        <v>5195</v>
      </c>
      <c r="E365" s="11" t="s">
        <v>1722</v>
      </c>
      <c r="F365" s="11" t="s">
        <v>2634</v>
      </c>
      <c r="G365" s="11" t="s">
        <v>2849</v>
      </c>
      <c r="H365" s="11" t="s">
        <v>2919</v>
      </c>
      <c r="I365" s="11" t="s">
        <v>2938</v>
      </c>
      <c r="J365" s="11">
        <v>1</v>
      </c>
      <c r="K365" s="11" t="s">
        <v>3088</v>
      </c>
      <c r="L365">
        <v>41745</v>
      </c>
      <c r="M365" s="11" t="s">
        <v>2634</v>
      </c>
      <c r="P365" s="11" t="s">
        <v>3088</v>
      </c>
    </row>
    <row r="366" spans="1:16" x14ac:dyDescent="0.35">
      <c r="A366" t="str">
        <f t="shared" si="5"/>
        <v>CLORFENAMINA-CODEINA-PSEUDOEFEDRINAINSTITUTO SANITASORALJARABE11MG/20MG/15MG/100ML</v>
      </c>
      <c r="B366" t="str">
        <f>VLOOKUP(A366,'MAESTRO PRODUCTOS-FAR'!G:J,4,FALSE)</f>
        <v>HT-0216-01-002-0133-02</v>
      </c>
      <c r="C366" s="11" t="s">
        <v>365</v>
      </c>
      <c r="D366" s="12">
        <v>6295</v>
      </c>
      <c r="E366" s="11" t="s">
        <v>1723</v>
      </c>
      <c r="F366" s="11" t="s">
        <v>6473</v>
      </c>
      <c r="G366" s="11" t="s">
        <v>2850</v>
      </c>
      <c r="H366" s="11" t="s">
        <v>2919</v>
      </c>
      <c r="I366" s="11" t="s">
        <v>2932</v>
      </c>
      <c r="J366" s="11">
        <v>1</v>
      </c>
      <c r="K366" s="11" t="s">
        <v>7092</v>
      </c>
      <c r="L366">
        <v>72888</v>
      </c>
      <c r="M366" s="11" t="s">
        <v>2633</v>
      </c>
      <c r="P366" s="11" t="s">
        <v>3093</v>
      </c>
    </row>
    <row r="367" spans="1:16" x14ac:dyDescent="0.35">
      <c r="A367" t="str">
        <f t="shared" si="5"/>
        <v>CLORFENAMINA-PARACETAMOL-PSEUDOEFEDRINACHEMOPHARMAORALCOMPRIMIDO104MG/500MG/60MG</v>
      </c>
      <c r="B367" t="str">
        <f>VLOOKUP(A367,'MAESTRO PRODUCTOS-FAR'!G:J,4,FALSE)</f>
        <v>HT-0212-01-003-0044-01</v>
      </c>
      <c r="C367" s="11" t="s">
        <v>366</v>
      </c>
      <c r="D367" s="12">
        <v>3195</v>
      </c>
      <c r="E367" s="11" t="s">
        <v>1724</v>
      </c>
      <c r="F367" s="11" t="s">
        <v>6450</v>
      </c>
      <c r="G367" s="11" t="s">
        <v>2849</v>
      </c>
      <c r="H367" s="11" t="s">
        <v>2919</v>
      </c>
      <c r="I367" s="11" t="s">
        <v>2933</v>
      </c>
      <c r="J367" s="11">
        <v>10</v>
      </c>
      <c r="K367" s="11" t="s">
        <v>6535</v>
      </c>
      <c r="L367">
        <v>45188</v>
      </c>
      <c r="M367" s="11" t="s">
        <v>2630</v>
      </c>
      <c r="P367" s="11" t="s">
        <v>3080</v>
      </c>
    </row>
    <row r="368" spans="1:16" x14ac:dyDescent="0.35">
      <c r="A368" t="str">
        <f t="shared" si="5"/>
        <v>CLORFENAMINA-CODEINA-PSEUDOEFEDRINALABORATORIO CHILEORALJARABE10.5MG/10MG/7.5MG/5ML</v>
      </c>
      <c r="B368" t="str">
        <f>VLOOKUP(A368,'MAESTRO PRODUCTOS-FAR'!G:J,4,FALSE)</f>
        <v>HT-0216-01-002-0148-01</v>
      </c>
      <c r="C368" s="11" t="s">
        <v>367</v>
      </c>
      <c r="D368" s="12">
        <v>15995</v>
      </c>
      <c r="E368" s="11" t="s">
        <v>1725</v>
      </c>
      <c r="F368" s="11" t="s">
        <v>6473</v>
      </c>
      <c r="G368" s="11" t="s">
        <v>2838</v>
      </c>
      <c r="H368" s="11" t="s">
        <v>2919</v>
      </c>
      <c r="I368" s="11" t="s">
        <v>2932</v>
      </c>
      <c r="J368" s="11">
        <v>1</v>
      </c>
      <c r="K368" s="11" t="s">
        <v>6587</v>
      </c>
      <c r="L368">
        <v>18916</v>
      </c>
      <c r="M368" s="11" t="s">
        <v>2633</v>
      </c>
      <c r="P368" s="11" t="s">
        <v>3094</v>
      </c>
    </row>
    <row r="369" spans="1:16" x14ac:dyDescent="0.35">
      <c r="A369" t="str">
        <f t="shared" si="5"/>
        <v>CLORFENAMINA-PSEUDOEFEDRINASAVALORALGOTAS11MG/30MG/ML</v>
      </c>
      <c r="B369" t="str">
        <f>VLOOKUP(A369,'MAESTRO PRODUCTOS-FAR'!G:J,4,FALSE)</f>
        <v>HT-0217-01-008-0174-01</v>
      </c>
      <c r="C369" s="11" t="s">
        <v>368</v>
      </c>
      <c r="D369" s="12">
        <v>10295</v>
      </c>
      <c r="E369" s="11" t="s">
        <v>1726</v>
      </c>
      <c r="F369" s="11" t="s">
        <v>2634</v>
      </c>
      <c r="G369" s="11" t="s">
        <v>2837</v>
      </c>
      <c r="H369" s="11" t="s">
        <v>2919</v>
      </c>
      <c r="I369" s="11" t="s">
        <v>2938</v>
      </c>
      <c r="J369" s="11">
        <v>1</v>
      </c>
      <c r="K369" s="11" t="s">
        <v>3088</v>
      </c>
      <c r="L369">
        <v>18916</v>
      </c>
      <c r="M369" s="11" t="s">
        <v>2634</v>
      </c>
      <c r="P369" s="11" t="s">
        <v>3088</v>
      </c>
    </row>
    <row r="370" spans="1:16" x14ac:dyDescent="0.35">
      <c r="A370" t="str">
        <f t="shared" si="5"/>
        <v>BETAMETASONA-CLORFENAMINAPASTEURORALJARABE10.25MG/2MG/5ML</v>
      </c>
      <c r="B370" t="str">
        <f>VLOOKUP(A370,'MAESTRO PRODUCTOS-FAR'!G:J,4,FALSE)</f>
        <v>HT-0222-01-002-0155-01</v>
      </c>
      <c r="C370" s="11" t="s">
        <v>369</v>
      </c>
      <c r="D370" s="12">
        <v>7595</v>
      </c>
      <c r="E370" s="11" t="s">
        <v>1727</v>
      </c>
      <c r="F370" s="11" t="s">
        <v>6472</v>
      </c>
      <c r="G370" s="11" t="s">
        <v>2847</v>
      </c>
      <c r="H370" s="11" t="s">
        <v>2919</v>
      </c>
      <c r="I370" s="11" t="s">
        <v>2932</v>
      </c>
      <c r="J370" s="11">
        <v>1</v>
      </c>
      <c r="K370" s="11" t="s">
        <v>6585</v>
      </c>
      <c r="L370">
        <v>11453</v>
      </c>
      <c r="M370" s="11" t="s">
        <v>2639</v>
      </c>
      <c r="P370" s="11" t="s">
        <v>3095</v>
      </c>
    </row>
    <row r="371" spans="1:16" x14ac:dyDescent="0.35">
      <c r="A371" t="str">
        <f t="shared" si="5"/>
        <v>OTROINSTITUTO SANITASORALCOMPRIMIDO101MG/300MG/100MG/1MG</v>
      </c>
      <c r="B371" t="str">
        <f>VLOOKUP(A371,'MAESTRO PRODUCTOS-FAR'!G:J,4,FALSE)</f>
        <v>HT-9999-01-003-0133-01</v>
      </c>
      <c r="C371" s="11" t="s">
        <v>370</v>
      </c>
      <c r="D371" s="12">
        <v>2195</v>
      </c>
      <c r="E371" s="11" t="s">
        <v>1728</v>
      </c>
      <c r="F371" s="11" t="s">
        <v>2577</v>
      </c>
      <c r="G371" s="11" t="s">
        <v>2850</v>
      </c>
      <c r="H371" s="11" t="s">
        <v>2919</v>
      </c>
      <c r="I371" s="11" t="s">
        <v>2933</v>
      </c>
      <c r="J371" s="11">
        <v>10</v>
      </c>
      <c r="K371" s="11" t="s">
        <v>3096</v>
      </c>
      <c r="L371">
        <v>6374</v>
      </c>
      <c r="M371" s="11" t="s">
        <v>2577</v>
      </c>
      <c r="P371" s="11" t="s">
        <v>3096</v>
      </c>
    </row>
    <row r="372" spans="1:16" x14ac:dyDescent="0.35">
      <c r="A372" t="str">
        <f t="shared" si="5"/>
        <v>CLORFENAMINA-PSEUDOEFEDRINAMEDIPHARMORALCOMPRIMIDO284MG/60MG</v>
      </c>
      <c r="B372" t="str">
        <f>VLOOKUP(A372,'MAESTRO PRODUCTOS-FAR'!G:J,4,FALSE)</f>
        <v>HT-0217-01-003-0192-01</v>
      </c>
      <c r="C372" s="11" t="s">
        <v>371</v>
      </c>
      <c r="D372" s="12">
        <v>7795</v>
      </c>
      <c r="E372" s="11" t="s">
        <v>1729</v>
      </c>
      <c r="F372" s="11" t="s">
        <v>2634</v>
      </c>
      <c r="G372" s="11" t="s">
        <v>2880</v>
      </c>
      <c r="H372" s="11" t="s">
        <v>2919</v>
      </c>
      <c r="I372" s="11" t="s">
        <v>2933</v>
      </c>
      <c r="J372" s="11">
        <v>28</v>
      </c>
      <c r="K372" s="11" t="s">
        <v>3084</v>
      </c>
      <c r="L372">
        <v>88322</v>
      </c>
      <c r="M372" s="11" t="s">
        <v>2634</v>
      </c>
      <c r="P372" s="11" t="s">
        <v>3084</v>
      </c>
    </row>
    <row r="373" spans="1:16" x14ac:dyDescent="0.35">
      <c r="A373" t="str">
        <f t="shared" si="5"/>
        <v>CLORFENAMINA-PARACETAMOL-PSEUDOEFEDRINABAGOORALCOMPRIMIDO104MG/500MG/60MG</v>
      </c>
      <c r="B373" t="str">
        <f>VLOOKUP(A373,'MAESTRO PRODUCTOS-FAR'!G:J,4,FALSE)</f>
        <v>HT-0212-01-003-0143-02</v>
      </c>
      <c r="C373" s="11" t="s">
        <v>372</v>
      </c>
      <c r="D373" s="12">
        <v>4795</v>
      </c>
      <c r="E373" s="11" t="s">
        <v>1730</v>
      </c>
      <c r="F373" s="11" t="s">
        <v>6450</v>
      </c>
      <c r="G373" s="11" t="s">
        <v>2883</v>
      </c>
      <c r="H373" s="11" t="s">
        <v>2919</v>
      </c>
      <c r="I373" s="11" t="s">
        <v>2933</v>
      </c>
      <c r="J373" s="11">
        <v>10</v>
      </c>
      <c r="K373" s="11" t="s">
        <v>6535</v>
      </c>
      <c r="L373">
        <v>66871</v>
      </c>
      <c r="M373" s="11" t="s">
        <v>2630</v>
      </c>
      <c r="P373" s="11" t="s">
        <v>3080</v>
      </c>
    </row>
    <row r="374" spans="1:16" x14ac:dyDescent="0.35">
      <c r="A374" t="str">
        <f t="shared" si="5"/>
        <v>CLORFENIRAMINAPASTEURORALJARABE12MG/5ML</v>
      </c>
      <c r="B374" t="str">
        <f>VLOOKUP(A374,'MAESTRO PRODUCTOS-FAR'!G:J,4,FALSE)</f>
        <v>HT-0214-01-002-0155-01</v>
      </c>
      <c r="C374" s="11" t="s">
        <v>373</v>
      </c>
      <c r="D374" s="12">
        <v>5395</v>
      </c>
      <c r="E374" s="11" t="s">
        <v>1731</v>
      </c>
      <c r="F374" s="11" t="s">
        <v>2632</v>
      </c>
      <c r="G374" s="11" t="s">
        <v>2847</v>
      </c>
      <c r="H374" s="11" t="s">
        <v>2919</v>
      </c>
      <c r="I374" s="11" t="s">
        <v>2932</v>
      </c>
      <c r="J374" s="11">
        <v>1</v>
      </c>
      <c r="K374" s="11" t="s">
        <v>3097</v>
      </c>
      <c r="L374">
        <v>2129</v>
      </c>
      <c r="M374" s="11" t="s">
        <v>2632</v>
      </c>
      <c r="P374" s="11" t="s">
        <v>3097</v>
      </c>
    </row>
    <row r="375" spans="1:16" x14ac:dyDescent="0.35">
      <c r="A375" t="str">
        <f t="shared" si="5"/>
        <v>CLORFENAMINA-PARACETAMOL-PSEUDOEFEDRINASAVALORALCOMPRIMIDO204MG/500MG/60MG</v>
      </c>
      <c r="B375" t="str">
        <f>VLOOKUP(A375,'MAESTRO PRODUCTOS-FAR'!G:J,4,FALSE)</f>
        <v>HT-0212-01-003-0174-02</v>
      </c>
      <c r="C375" s="11" t="s">
        <v>374</v>
      </c>
      <c r="D375" s="12">
        <v>5495</v>
      </c>
      <c r="E375" s="11" t="s">
        <v>1732</v>
      </c>
      <c r="F375" s="11" t="s">
        <v>6450</v>
      </c>
      <c r="G375" s="11" t="s">
        <v>2837</v>
      </c>
      <c r="H375" s="11" t="s">
        <v>2919</v>
      </c>
      <c r="I375" s="11" t="s">
        <v>2933</v>
      </c>
      <c r="J375" s="11">
        <v>20</v>
      </c>
      <c r="K375" s="11" t="s">
        <v>6535</v>
      </c>
      <c r="L375">
        <v>88013</v>
      </c>
      <c r="M375" s="11" t="s">
        <v>2630</v>
      </c>
      <c r="P375" s="11" t="s">
        <v>3080</v>
      </c>
    </row>
    <row r="376" spans="1:16" x14ac:dyDescent="0.35">
      <c r="A376" t="str">
        <f t="shared" si="5"/>
        <v>CLORFENAMINA-PARACETAMOL-PSEUDOEFEDRINACHEMOPHARMAORALCOMPRIMIDO204MG/500MG/60MG</v>
      </c>
      <c r="B376" t="str">
        <f>VLOOKUP(A376,'MAESTRO PRODUCTOS-FAR'!G:J,4,FALSE)</f>
        <v>HT-0212-01-003-0044-02</v>
      </c>
      <c r="C376" s="11" t="s">
        <v>375</v>
      </c>
      <c r="D376" s="12">
        <v>4795</v>
      </c>
      <c r="E376" s="11" t="s">
        <v>1733</v>
      </c>
      <c r="F376" s="11" t="s">
        <v>6450</v>
      </c>
      <c r="G376" s="11" t="s">
        <v>2849</v>
      </c>
      <c r="H376" s="11" t="s">
        <v>2919</v>
      </c>
      <c r="I376" s="11" t="s">
        <v>2933</v>
      </c>
      <c r="J376" s="11">
        <v>20</v>
      </c>
      <c r="K376" s="11" t="s">
        <v>6535</v>
      </c>
      <c r="L376">
        <v>83630</v>
      </c>
      <c r="M376" s="11" t="s">
        <v>2630</v>
      </c>
      <c r="P376" s="11" t="s">
        <v>3080</v>
      </c>
    </row>
    <row r="377" spans="1:16" x14ac:dyDescent="0.35">
      <c r="A377" t="str">
        <f t="shared" si="5"/>
        <v>CLORHEXIDINA GLUCONATO-FLUORURO DE SODIOMAVERTOPICOPASTA DENTAL10,01</v>
      </c>
      <c r="B377" t="str">
        <f>VLOOKUP(A377,'MAESTRO PRODUCTOS-FAR'!G:J,4,FALSE)</f>
        <v>HT-0223-04-018-0154-01</v>
      </c>
      <c r="C377" s="11" t="s">
        <v>376</v>
      </c>
      <c r="D377" s="12">
        <v>4499</v>
      </c>
      <c r="E377" s="11" t="s">
        <v>1734</v>
      </c>
      <c r="F377" s="11" t="s">
        <v>2640</v>
      </c>
      <c r="G377" s="11" t="s">
        <v>2841</v>
      </c>
      <c r="H377" s="11" t="s">
        <v>2920</v>
      </c>
      <c r="I377" s="11" t="s">
        <v>2948</v>
      </c>
      <c r="J377" s="11">
        <v>1</v>
      </c>
      <c r="K377" s="13">
        <v>0.01</v>
      </c>
      <c r="L377">
        <v>11977</v>
      </c>
      <c r="M377" s="11" t="s">
        <v>2640</v>
      </c>
      <c r="P377" s="13">
        <v>0.01</v>
      </c>
    </row>
    <row r="378" spans="1:16" x14ac:dyDescent="0.35">
      <c r="A378" t="str">
        <f t="shared" si="5"/>
        <v>CLORHEXIDINADENTAIDBUCALFRASCO10.12%</v>
      </c>
      <c r="B378" t="str">
        <f>VLOOKUP(A378,'MAESTRO PRODUCTOS-FAR'!G:J,4,FALSE)</f>
        <v>HT-0040-12-019-0163-01</v>
      </c>
      <c r="C378" s="11" t="s">
        <v>377</v>
      </c>
      <c r="D378" s="12">
        <v>9899</v>
      </c>
      <c r="E378" s="11" t="s">
        <v>1735</v>
      </c>
      <c r="F378" s="11" t="s">
        <v>2641</v>
      </c>
      <c r="G378" s="11" t="s">
        <v>2886</v>
      </c>
      <c r="H378" s="11" t="s">
        <v>2925</v>
      </c>
      <c r="I378" s="11" t="s">
        <v>2949</v>
      </c>
      <c r="J378" s="11">
        <v>1</v>
      </c>
      <c r="K378" s="11" t="s">
        <v>3098</v>
      </c>
      <c r="L378">
        <v>40575</v>
      </c>
      <c r="M378" s="11" t="s">
        <v>2641</v>
      </c>
      <c r="P378" s="11" t="s">
        <v>3098</v>
      </c>
    </row>
    <row r="379" spans="1:16" x14ac:dyDescent="0.35">
      <c r="A379" t="str">
        <f t="shared" si="5"/>
        <v>CETILPIRIDINIO CLORURO-CLORHEXIDINADENTAIDBUCALFRASCO10.05%</v>
      </c>
      <c r="B379" t="str">
        <f>VLOOKUP(A379,'MAESTRO PRODUCTOS-FAR'!G:J,4,FALSE)</f>
        <v>HT-0224-12-019-0163-01</v>
      </c>
      <c r="C379" s="11" t="s">
        <v>378</v>
      </c>
      <c r="D379" s="12">
        <v>9899</v>
      </c>
      <c r="E379" s="11" t="s">
        <v>1736</v>
      </c>
      <c r="F379" s="11" t="s">
        <v>2642</v>
      </c>
      <c r="G379" s="11" t="s">
        <v>2886</v>
      </c>
      <c r="H379" s="11" t="s">
        <v>2925</v>
      </c>
      <c r="I379" s="11" t="s">
        <v>2949</v>
      </c>
      <c r="J379" s="11">
        <v>1</v>
      </c>
      <c r="K379" s="11" t="s">
        <v>3077</v>
      </c>
      <c r="L379">
        <v>40576</v>
      </c>
      <c r="M379" s="11" t="s">
        <v>2642</v>
      </c>
      <c r="P379" s="11" t="s">
        <v>3077</v>
      </c>
    </row>
    <row r="380" spans="1:16" x14ac:dyDescent="0.35">
      <c r="A380" t="str">
        <f t="shared" si="5"/>
        <v>CLORHEXIDINALABORATORIO CHILEORALCOMPRIMIDO125MG</v>
      </c>
      <c r="B380" t="str">
        <f>VLOOKUP(A380,'MAESTRO PRODUCTOS-FAR'!G:J,4,FALSE)</f>
        <v>HT-0040-01-003-0148-01</v>
      </c>
      <c r="C380" s="11" t="s">
        <v>379</v>
      </c>
      <c r="D380" s="12">
        <v>3795</v>
      </c>
      <c r="E380" s="11" t="s">
        <v>1737</v>
      </c>
      <c r="F380" s="11" t="s">
        <v>2641</v>
      </c>
      <c r="G380" s="11" t="s">
        <v>2838</v>
      </c>
      <c r="H380" s="11" t="s">
        <v>2919</v>
      </c>
      <c r="I380" s="11" t="s">
        <v>2933</v>
      </c>
      <c r="J380" s="11">
        <v>12</v>
      </c>
      <c r="K380" s="11" t="s">
        <v>2998</v>
      </c>
      <c r="L380">
        <v>70536</v>
      </c>
      <c r="M380" s="11" t="s">
        <v>2641</v>
      </c>
      <c r="P380" s="11" t="s">
        <v>2998</v>
      </c>
    </row>
    <row r="381" spans="1:16" x14ac:dyDescent="0.35">
      <c r="A381" t="str">
        <f t="shared" si="5"/>
        <v>CLORHEXIDINA-NOSCAPINASAVALORALCOMPRIMIDO125MG/10MG</v>
      </c>
      <c r="B381" t="str">
        <f>VLOOKUP(A381,'MAESTRO PRODUCTOS-FAR'!G:J,4,FALSE)</f>
        <v>HT-0225-01-003-0174-01</v>
      </c>
      <c r="C381" s="11" t="s">
        <v>380</v>
      </c>
      <c r="D381" s="12">
        <v>2395</v>
      </c>
      <c r="E381" s="11" t="s">
        <v>1738</v>
      </c>
      <c r="F381" s="11" t="s">
        <v>2643</v>
      </c>
      <c r="G381" s="11" t="s">
        <v>2837</v>
      </c>
      <c r="H381" s="11" t="s">
        <v>2919</v>
      </c>
      <c r="I381" s="11" t="s">
        <v>2933</v>
      </c>
      <c r="J381" s="11">
        <v>12</v>
      </c>
      <c r="K381" s="11" t="s">
        <v>3022</v>
      </c>
      <c r="L381">
        <v>8568</v>
      </c>
      <c r="M381" s="11" t="s">
        <v>2643</v>
      </c>
      <c r="P381" s="11" t="s">
        <v>3022</v>
      </c>
    </row>
    <row r="382" spans="1:16" x14ac:dyDescent="0.35">
      <c r="A382" t="str">
        <f t="shared" si="5"/>
        <v>CETILPIRIDINIO CLORURO-CLORHEXIDINADENTAIDBUCALFRASCO10.05%</v>
      </c>
      <c r="B382" t="str">
        <f>VLOOKUP(A382,'MAESTRO PRODUCTOS-FAR'!G:J,4,FALSE)</f>
        <v>HT-0224-12-019-0163-01</v>
      </c>
      <c r="C382" s="11" t="s">
        <v>381</v>
      </c>
      <c r="D382" s="12">
        <v>6199</v>
      </c>
      <c r="E382" s="11" t="s">
        <v>1736</v>
      </c>
      <c r="F382" s="11" t="s">
        <v>2642</v>
      </c>
      <c r="G382" s="11" t="s">
        <v>2886</v>
      </c>
      <c r="H382" s="11" t="s">
        <v>2925</v>
      </c>
      <c r="I382" s="11" t="s">
        <v>2949</v>
      </c>
      <c r="J382" s="11">
        <v>1</v>
      </c>
      <c r="K382" s="11" t="s">
        <v>3077</v>
      </c>
      <c r="L382">
        <v>64217</v>
      </c>
      <c r="M382" s="11" t="s">
        <v>2642</v>
      </c>
      <c r="P382" s="11" t="s">
        <v>3077</v>
      </c>
    </row>
    <row r="383" spans="1:16" x14ac:dyDescent="0.35">
      <c r="A383" t="str">
        <f t="shared" si="5"/>
        <v>CLORHEXIDINASAVALORALCOMPRIMIDO125MG</v>
      </c>
      <c r="B383" t="str">
        <f>VLOOKUP(A383,'MAESTRO PRODUCTOS-FAR'!G:J,4,FALSE)</f>
        <v>HT-0040-01-003-0174-01</v>
      </c>
      <c r="C383" s="11" t="s">
        <v>382</v>
      </c>
      <c r="D383" s="12">
        <v>2395</v>
      </c>
      <c r="E383" s="11" t="s">
        <v>1739</v>
      </c>
      <c r="F383" s="11" t="s">
        <v>2641</v>
      </c>
      <c r="G383" s="11" t="s">
        <v>2837</v>
      </c>
      <c r="H383" s="11" t="s">
        <v>2919</v>
      </c>
      <c r="I383" s="11" t="s">
        <v>2933</v>
      </c>
      <c r="J383" s="11">
        <v>12</v>
      </c>
      <c r="K383" s="11" t="s">
        <v>2998</v>
      </c>
      <c r="L383">
        <v>9088</v>
      </c>
      <c r="M383" s="11" t="s">
        <v>2641</v>
      </c>
      <c r="P383" s="11" t="s">
        <v>2998</v>
      </c>
    </row>
    <row r="384" spans="1:16" x14ac:dyDescent="0.35">
      <c r="A384" t="str">
        <f t="shared" si="5"/>
        <v>CETILPIRIDINIO CLORURO-CLORHEXIDINADENTAIDBUCALFRASCO10.12%</v>
      </c>
      <c r="B384" t="str">
        <f>VLOOKUP(A384,'MAESTRO PRODUCTOS-FAR'!G:J,4,FALSE)</f>
        <v>HT-0224-12-019-0163-02</v>
      </c>
      <c r="C384" s="11" t="s">
        <v>383</v>
      </c>
      <c r="D384" s="12">
        <v>7499</v>
      </c>
      <c r="E384" s="11" t="s">
        <v>1735</v>
      </c>
      <c r="F384" s="11" t="s">
        <v>2642</v>
      </c>
      <c r="G384" s="11" t="s">
        <v>2886</v>
      </c>
      <c r="H384" s="11" t="s">
        <v>2925</v>
      </c>
      <c r="I384" s="11" t="s">
        <v>2949</v>
      </c>
      <c r="J384" s="11">
        <v>1</v>
      </c>
      <c r="K384" s="11" t="s">
        <v>3098</v>
      </c>
      <c r="L384">
        <v>48311</v>
      </c>
      <c r="M384" s="11" t="s">
        <v>2642</v>
      </c>
      <c r="P384" s="11" t="s">
        <v>3098</v>
      </c>
    </row>
    <row r="385" spans="1:16" x14ac:dyDescent="0.35">
      <c r="A385" t="str">
        <f t="shared" si="5"/>
        <v>CLORHEXIDINALABORATORIO CHILEORALCOMPRIMIDO125MG</v>
      </c>
      <c r="B385" t="str">
        <f>VLOOKUP(A385,'MAESTRO PRODUCTOS-FAR'!G:J,4,FALSE)</f>
        <v>HT-0040-01-003-0148-01</v>
      </c>
      <c r="C385" s="11" t="s">
        <v>384</v>
      </c>
      <c r="D385" s="12">
        <v>3195</v>
      </c>
      <c r="E385" s="11" t="s">
        <v>1740</v>
      </c>
      <c r="F385" s="11" t="s">
        <v>2641</v>
      </c>
      <c r="G385" s="11" t="s">
        <v>2838</v>
      </c>
      <c r="H385" s="11" t="s">
        <v>2919</v>
      </c>
      <c r="I385" s="11" t="s">
        <v>2933</v>
      </c>
      <c r="J385" s="11">
        <v>12</v>
      </c>
      <c r="K385" s="11" t="s">
        <v>2998</v>
      </c>
      <c r="L385">
        <v>65526</v>
      </c>
      <c r="M385" s="11" t="s">
        <v>2641</v>
      </c>
      <c r="P385" s="11" t="s">
        <v>2998</v>
      </c>
    </row>
    <row r="386" spans="1:16" x14ac:dyDescent="0.35">
      <c r="A386" t="str">
        <f t="shared" si="5"/>
        <v>CLORHEXIDINALABORATORIO CHILEORALCOMPRIMIDO125MG</v>
      </c>
      <c r="B386" t="str">
        <f>VLOOKUP(A386,'MAESTRO PRODUCTOS-FAR'!G:J,4,FALSE)</f>
        <v>HT-0040-01-003-0148-01</v>
      </c>
      <c r="C386" s="11" t="s">
        <v>385</v>
      </c>
      <c r="D386" s="12">
        <v>3195</v>
      </c>
      <c r="E386" s="11" t="s">
        <v>1741</v>
      </c>
      <c r="F386" s="11" t="s">
        <v>2641</v>
      </c>
      <c r="G386" s="11" t="s">
        <v>2838</v>
      </c>
      <c r="H386" s="11" t="s">
        <v>2919</v>
      </c>
      <c r="I386" s="11" t="s">
        <v>2933</v>
      </c>
      <c r="J386" s="11">
        <v>12</v>
      </c>
      <c r="K386" s="11" t="s">
        <v>2998</v>
      </c>
      <c r="L386">
        <v>65525</v>
      </c>
      <c r="M386" s="11" t="s">
        <v>2641</v>
      </c>
      <c r="P386" s="11" t="s">
        <v>2998</v>
      </c>
    </row>
    <row r="387" spans="1:16" x14ac:dyDescent="0.35">
      <c r="A387" t="str">
        <f t="shared" ref="A387:A450" si="6">_xlfn.CONCAT(F387:K387)</f>
        <v>CLORHEXIDINAMAVERBUCALFRASCO10.12%</v>
      </c>
      <c r="B387" t="str">
        <f>VLOOKUP(A387,'MAESTRO PRODUCTOS-FAR'!G:J,4,FALSE)</f>
        <v>HT-0040-12-019-0154-01</v>
      </c>
      <c r="C387" s="11" t="s">
        <v>386</v>
      </c>
      <c r="D387" s="12">
        <v>10999</v>
      </c>
      <c r="E387" s="11" t="s">
        <v>1742</v>
      </c>
      <c r="F387" s="11" t="s">
        <v>2641</v>
      </c>
      <c r="G387" s="11" t="s">
        <v>2841</v>
      </c>
      <c r="H387" s="11" t="s">
        <v>2925</v>
      </c>
      <c r="I387" s="11" t="s">
        <v>2949</v>
      </c>
      <c r="J387" s="11">
        <v>1</v>
      </c>
      <c r="K387" s="11" t="s">
        <v>3098</v>
      </c>
      <c r="L387">
        <v>15357</v>
      </c>
      <c r="M387" s="11" t="s">
        <v>2641</v>
      </c>
      <c r="P387" s="11" t="s">
        <v>3098</v>
      </c>
    </row>
    <row r="388" spans="1:16" x14ac:dyDescent="0.35">
      <c r="A388" t="str">
        <f t="shared" si="6"/>
        <v>CLORHEXIDINAMAVERBUCALFRASCO10.12%</v>
      </c>
      <c r="B388" t="str">
        <f>VLOOKUP(A388,'MAESTRO PRODUCTOS-FAR'!G:J,4,FALSE)</f>
        <v>HT-0040-12-019-0154-01</v>
      </c>
      <c r="C388" s="11" t="s">
        <v>387</v>
      </c>
      <c r="D388" s="12">
        <v>7499</v>
      </c>
      <c r="E388" s="11" t="s">
        <v>1742</v>
      </c>
      <c r="F388" s="11" t="s">
        <v>2641</v>
      </c>
      <c r="G388" s="11" t="s">
        <v>2841</v>
      </c>
      <c r="H388" s="11" t="s">
        <v>2925</v>
      </c>
      <c r="I388" s="11" t="s">
        <v>2949</v>
      </c>
      <c r="J388" s="11">
        <v>1</v>
      </c>
      <c r="K388" s="11" t="s">
        <v>3098</v>
      </c>
      <c r="L388">
        <v>15344</v>
      </c>
      <c r="M388" s="11" t="s">
        <v>2641</v>
      </c>
      <c r="P388" s="11" t="s">
        <v>3098</v>
      </c>
    </row>
    <row r="389" spans="1:16" x14ac:dyDescent="0.35">
      <c r="A389" t="str">
        <f t="shared" si="6"/>
        <v>METFORMINA-VILDAGLIPTINANOVARTISORALCOMPRIMIDO56850MG/50MG</v>
      </c>
      <c r="B389" t="str">
        <f>VLOOKUP(A389,'MAESTRO PRODUCTOS-FAR'!G:J,4,FALSE)</f>
        <v>HT-0226-01-003-0204-03</v>
      </c>
      <c r="C389" s="11" t="s">
        <v>388</v>
      </c>
      <c r="D389" s="12">
        <v>49795</v>
      </c>
      <c r="E389" s="11" t="s">
        <v>1743</v>
      </c>
      <c r="F389" s="11" t="s">
        <v>6475</v>
      </c>
      <c r="G389" s="11" t="s">
        <v>2844</v>
      </c>
      <c r="H389" s="11" t="s">
        <v>2919</v>
      </c>
      <c r="I389" s="11" t="s">
        <v>2933</v>
      </c>
      <c r="J389" s="11">
        <v>56</v>
      </c>
      <c r="K389" s="11" t="s">
        <v>6658</v>
      </c>
      <c r="L389">
        <v>65149</v>
      </c>
      <c r="M389" s="11" t="s">
        <v>2644</v>
      </c>
      <c r="P389" s="11" t="s">
        <v>3099</v>
      </c>
    </row>
    <row r="390" spans="1:16" x14ac:dyDescent="0.35">
      <c r="A390" t="str">
        <f t="shared" si="6"/>
        <v>METFORMINA-VILDAGLIPTINANOVARTISORALCOMPRIMIDO561000MG/50MG</v>
      </c>
      <c r="B390" t="str">
        <f>VLOOKUP(A390,'MAESTRO PRODUCTOS-FAR'!G:J,4,FALSE)</f>
        <v>HT-0226-01-003-0204-01</v>
      </c>
      <c r="C390" s="11" t="s">
        <v>389</v>
      </c>
      <c r="D390" s="12">
        <v>51695</v>
      </c>
      <c r="E390" s="11" t="s">
        <v>1744</v>
      </c>
      <c r="F390" s="11" t="s">
        <v>6475</v>
      </c>
      <c r="G390" s="11" t="s">
        <v>2844</v>
      </c>
      <c r="H390" s="11" t="s">
        <v>2919</v>
      </c>
      <c r="I390" s="11" t="s">
        <v>2933</v>
      </c>
      <c r="J390" s="11">
        <v>56</v>
      </c>
      <c r="K390" s="11" t="s">
        <v>6596</v>
      </c>
      <c r="L390">
        <v>65147</v>
      </c>
      <c r="M390" s="11" t="s">
        <v>2644</v>
      </c>
      <c r="P390" s="11" t="s">
        <v>3100</v>
      </c>
    </row>
    <row r="391" spans="1:16" x14ac:dyDescent="0.35">
      <c r="A391" t="str">
        <f t="shared" si="6"/>
        <v>METFORMINA-VILDAGLIPTINANOVARTISORALCOMPRIMIDO281000MG/50MG</v>
      </c>
      <c r="B391" t="str">
        <f>VLOOKUP(A391,'MAESTRO PRODUCTOS-FAR'!G:J,4,FALSE)</f>
        <v>HT-0226-01-003-0204-02</v>
      </c>
      <c r="C391" s="11" t="s">
        <v>390</v>
      </c>
      <c r="D391" s="12">
        <v>26995</v>
      </c>
      <c r="E391" s="11" t="s">
        <v>1744</v>
      </c>
      <c r="F391" s="11" t="s">
        <v>6475</v>
      </c>
      <c r="G391" s="11" t="s">
        <v>2844</v>
      </c>
      <c r="H391" s="11" t="s">
        <v>2919</v>
      </c>
      <c r="I391" s="11" t="s">
        <v>2933</v>
      </c>
      <c r="J391" s="11">
        <v>28</v>
      </c>
      <c r="K391" s="11" t="s">
        <v>6596</v>
      </c>
      <c r="L391">
        <v>65145</v>
      </c>
      <c r="M391" s="11" t="s">
        <v>2644</v>
      </c>
      <c r="P391" s="11" t="s">
        <v>3100</v>
      </c>
    </row>
    <row r="392" spans="1:16" x14ac:dyDescent="0.35">
      <c r="A392" t="str">
        <f t="shared" si="6"/>
        <v>METFORMINA-VILDAGLIPTINANOVARTISORALCOMPRIMIDO28850MG/50MG</v>
      </c>
      <c r="B392" t="str">
        <f>VLOOKUP(A392,'MAESTRO PRODUCTOS-FAR'!G:J,4,FALSE)</f>
        <v>HT-0226-01-003-0204-04</v>
      </c>
      <c r="C392" s="11" t="s">
        <v>391</v>
      </c>
      <c r="D392" s="12">
        <v>32995</v>
      </c>
      <c r="E392" s="11" t="s">
        <v>1743</v>
      </c>
      <c r="F392" s="11" t="s">
        <v>6475</v>
      </c>
      <c r="G392" s="11" t="s">
        <v>2844</v>
      </c>
      <c r="H392" s="11" t="s">
        <v>2919</v>
      </c>
      <c r="I392" s="11" t="s">
        <v>2933</v>
      </c>
      <c r="J392" s="11">
        <v>28</v>
      </c>
      <c r="K392" s="11" t="s">
        <v>6658</v>
      </c>
      <c r="L392">
        <v>65148</v>
      </c>
      <c r="M392" s="11" t="s">
        <v>2644</v>
      </c>
      <c r="P392" s="11" t="s">
        <v>3099</v>
      </c>
    </row>
    <row r="393" spans="1:16" x14ac:dyDescent="0.35">
      <c r="A393" t="str">
        <f t="shared" si="6"/>
        <v>METFORMINAMERCKORALCOMPRIMIDO30500MG</v>
      </c>
      <c r="B393" t="str">
        <f>VLOOKUP(A393,'MAESTRO PRODUCTOS-FAR'!G:J,4,FALSE)</f>
        <v>HT-0108-01-003-0195-01</v>
      </c>
      <c r="C393" s="11" t="s">
        <v>392</v>
      </c>
      <c r="D393" s="12">
        <v>10195</v>
      </c>
      <c r="E393" s="11" t="s">
        <v>1745</v>
      </c>
      <c r="F393" s="11" t="s">
        <v>2645</v>
      </c>
      <c r="G393" s="11" t="s">
        <v>2863</v>
      </c>
      <c r="H393" s="11" t="s">
        <v>2919</v>
      </c>
      <c r="I393" s="11" t="s">
        <v>2933</v>
      </c>
      <c r="J393" s="11">
        <v>30</v>
      </c>
      <c r="K393" s="11" t="s">
        <v>2984</v>
      </c>
      <c r="L393">
        <v>41132</v>
      </c>
      <c r="M393" s="11" t="s">
        <v>2645</v>
      </c>
      <c r="P393" s="11" t="s">
        <v>2984</v>
      </c>
    </row>
    <row r="394" spans="1:16" x14ac:dyDescent="0.35">
      <c r="A394" t="str">
        <f t="shared" si="6"/>
        <v>CLORURO DE SODIOFRESENIUS KABIPARENTERALAMPOLLA50.9%</v>
      </c>
      <c r="B394" t="str">
        <f>VLOOKUP(A394,'MAESTRO PRODUCTOS-FAR'!G:J,4,FALSE)</f>
        <v>HT-0042-02-009-0105-01</v>
      </c>
      <c r="C394" s="11" t="s">
        <v>393</v>
      </c>
      <c r="D394" s="12">
        <v>2595</v>
      </c>
      <c r="E394" s="11" t="s">
        <v>1746</v>
      </c>
      <c r="F394" s="11" t="s">
        <v>2646</v>
      </c>
      <c r="G394" s="11" t="s">
        <v>2887</v>
      </c>
      <c r="H394" s="11" t="s">
        <v>2924</v>
      </c>
      <c r="I394" s="11" t="s">
        <v>2939</v>
      </c>
      <c r="J394" s="11">
        <v>5</v>
      </c>
      <c r="K394" s="11" t="s">
        <v>3101</v>
      </c>
      <c r="L394">
        <v>62898</v>
      </c>
      <c r="M394" s="11" t="s">
        <v>2646</v>
      </c>
      <c r="P394" s="11" t="s">
        <v>3101</v>
      </c>
    </row>
    <row r="395" spans="1:16" x14ac:dyDescent="0.35">
      <c r="A395" t="str">
        <f t="shared" si="6"/>
        <v>OTROALCONOFTALMICADISPENSADOR32-</v>
      </c>
      <c r="B395" t="str">
        <f>VLOOKUP(A395,'MAESTRO PRODUCTOS-FAR'!G:J,4,FALSE)</f>
        <v>HT-9999-05-020-0007-01</v>
      </c>
      <c r="C395" s="11" t="s">
        <v>394</v>
      </c>
      <c r="D395" s="12">
        <v>24995</v>
      </c>
      <c r="E395" s="11" t="s">
        <v>1747</v>
      </c>
      <c r="F395" s="11" t="s">
        <v>2577</v>
      </c>
      <c r="G395" s="11" t="s">
        <v>2888</v>
      </c>
      <c r="H395" s="11" t="s">
        <v>2921</v>
      </c>
      <c r="I395" s="11" t="s">
        <v>2950</v>
      </c>
      <c r="J395" s="11">
        <v>32</v>
      </c>
      <c r="K395" s="11" t="s">
        <v>1439</v>
      </c>
      <c r="L395">
        <v>8299</v>
      </c>
      <c r="M395" s="11" t="s">
        <v>2577</v>
      </c>
      <c r="P395" s="11" t="s">
        <v>1439</v>
      </c>
    </row>
    <row r="396" spans="1:16" x14ac:dyDescent="0.35">
      <c r="A396" t="str">
        <f t="shared" si="6"/>
        <v>CLORURO DE SODIO-DEXTROSASANDERSONPARENTERALSOLUCION12.5%</v>
      </c>
      <c r="B396" t="str">
        <f>VLOOKUP(A396,'MAESTRO PRODUCTOS-FAR'!G:J,4,FALSE)</f>
        <v>HT-0227-02-012-0156-01</v>
      </c>
      <c r="C396" s="11" t="s">
        <v>395</v>
      </c>
      <c r="D396" s="12">
        <v>1995</v>
      </c>
      <c r="E396" s="11" t="s">
        <v>1748</v>
      </c>
      <c r="F396" s="11" t="s">
        <v>2647</v>
      </c>
      <c r="G396" s="11" t="s">
        <v>2889</v>
      </c>
      <c r="H396" s="11" t="s">
        <v>2924</v>
      </c>
      <c r="I396" s="11" t="s">
        <v>2942</v>
      </c>
      <c r="J396" s="11">
        <v>1</v>
      </c>
      <c r="K396" s="11" t="s">
        <v>3102</v>
      </c>
      <c r="L396">
        <v>62958</v>
      </c>
      <c r="M396" s="11" t="s">
        <v>2647</v>
      </c>
      <c r="P396" s="11" t="s">
        <v>3102</v>
      </c>
    </row>
    <row r="397" spans="1:16" x14ac:dyDescent="0.35">
      <c r="A397" t="str">
        <f t="shared" si="6"/>
        <v>OTRO--FRASCO1-</v>
      </c>
      <c r="B397" t="e">
        <f>VLOOKUP(A397,'MAESTRO PRODUCTOS-FAR'!G:J,4,FALSE)</f>
        <v>#N/A</v>
      </c>
      <c r="C397" s="11" t="s">
        <v>396</v>
      </c>
      <c r="D397" s="12">
        <v>11995</v>
      </c>
      <c r="E397" s="11" t="s">
        <v>1439</v>
      </c>
      <c r="F397" s="11" t="s">
        <v>2577</v>
      </c>
      <c r="G397" s="11" t="s">
        <v>1439</v>
      </c>
      <c r="H397" s="11" t="s">
        <v>1439</v>
      </c>
      <c r="I397" s="11" t="s">
        <v>2949</v>
      </c>
      <c r="J397" s="11">
        <v>1</v>
      </c>
      <c r="K397" s="11" t="s">
        <v>1439</v>
      </c>
      <c r="L397">
        <v>75909</v>
      </c>
      <c r="M397" s="11" t="s">
        <v>2577</v>
      </c>
      <c r="P397" s="11" t="s">
        <v>1439</v>
      </c>
    </row>
    <row r="398" spans="1:16" x14ac:dyDescent="0.35">
      <c r="A398" t="str">
        <f t="shared" si="6"/>
        <v>OTRO-TOPICOSHAMPOO10,02</v>
      </c>
      <c r="B398" t="e">
        <f>VLOOKUP(A398,'MAESTRO PRODUCTOS-FAR'!G:J,4,FALSE)</f>
        <v>#N/A</v>
      </c>
      <c r="C398" s="11" t="s">
        <v>397</v>
      </c>
      <c r="D398" s="12">
        <v>24699</v>
      </c>
      <c r="E398" s="11" t="s">
        <v>1439</v>
      </c>
      <c r="F398" s="11" t="s">
        <v>2577</v>
      </c>
      <c r="G398" s="11" t="s">
        <v>1439</v>
      </c>
      <c r="H398" s="11" t="s">
        <v>2920</v>
      </c>
      <c r="I398" s="11" t="s">
        <v>2947</v>
      </c>
      <c r="J398" s="11">
        <v>1</v>
      </c>
      <c r="K398" s="13">
        <v>0.02</v>
      </c>
      <c r="L398">
        <v>19197</v>
      </c>
      <c r="M398" s="11" t="s">
        <v>2577</v>
      </c>
      <c r="P398" s="13">
        <v>0.02</v>
      </c>
    </row>
    <row r="399" spans="1:16" x14ac:dyDescent="0.35">
      <c r="A399" t="str">
        <f t="shared" si="6"/>
        <v>CLOTIAZEPAMSYNTHONORALCOMPRIMIDO3010MG</v>
      </c>
      <c r="B399" t="str">
        <f>VLOOKUP(A399,'MAESTRO PRODUCTOS-FAR'!G:J,4,FALSE)</f>
        <v>HT-0043-01-003-0269-01</v>
      </c>
      <c r="C399" s="11" t="s">
        <v>398</v>
      </c>
      <c r="D399" s="12">
        <v>15995</v>
      </c>
      <c r="E399" s="11" t="s">
        <v>1749</v>
      </c>
      <c r="F399" s="11" t="s">
        <v>2648</v>
      </c>
      <c r="G399" s="11" t="s">
        <v>2852</v>
      </c>
      <c r="H399" s="11" t="s">
        <v>2919</v>
      </c>
      <c r="I399" s="11" t="s">
        <v>2933</v>
      </c>
      <c r="J399" s="11">
        <v>30</v>
      </c>
      <c r="K399" s="11" t="s">
        <v>3013</v>
      </c>
      <c r="L399">
        <v>74211</v>
      </c>
      <c r="M399" s="11" t="s">
        <v>2648</v>
      </c>
      <c r="P399" s="11" t="s">
        <v>3013</v>
      </c>
    </row>
    <row r="400" spans="1:16" x14ac:dyDescent="0.35">
      <c r="A400" t="str">
        <f t="shared" si="6"/>
        <v>CLOTIAZEPAMSAVALORALCOMPRIMIDO3010MG</v>
      </c>
      <c r="B400" t="str">
        <f>VLOOKUP(A400,'MAESTRO PRODUCTOS-FAR'!G:J,4,FALSE)</f>
        <v>HT-0043-01-003-0174-01</v>
      </c>
      <c r="C400" s="11" t="s">
        <v>399</v>
      </c>
      <c r="D400" s="12">
        <v>18495</v>
      </c>
      <c r="E400" s="11" t="s">
        <v>1750</v>
      </c>
      <c r="F400" s="11" t="s">
        <v>2648</v>
      </c>
      <c r="G400" s="11" t="s">
        <v>2837</v>
      </c>
      <c r="H400" s="11" t="s">
        <v>2919</v>
      </c>
      <c r="I400" s="11" t="s">
        <v>2933</v>
      </c>
      <c r="J400" s="11">
        <v>30</v>
      </c>
      <c r="K400" s="11" t="s">
        <v>3013</v>
      </c>
      <c r="L400">
        <v>78701</v>
      </c>
      <c r="M400" s="11" t="s">
        <v>2648</v>
      </c>
      <c r="P400" s="11" t="s">
        <v>3013</v>
      </c>
    </row>
    <row r="401" spans="1:16" x14ac:dyDescent="0.35">
      <c r="A401" t="str">
        <f t="shared" si="6"/>
        <v>CLOTIAZEPAMBAGOORALCOMPRIMIDO305MG</v>
      </c>
      <c r="B401" t="str">
        <f>VLOOKUP(A401,'MAESTRO PRODUCTOS-FAR'!G:J,4,FALSE)</f>
        <v>HT-0043-01-003-0143-01</v>
      </c>
      <c r="C401" s="11" t="s">
        <v>400</v>
      </c>
      <c r="D401" s="12">
        <v>6995</v>
      </c>
      <c r="E401" s="11" t="s">
        <v>1751</v>
      </c>
      <c r="F401" s="11" t="s">
        <v>2648</v>
      </c>
      <c r="G401" s="11" t="s">
        <v>2883</v>
      </c>
      <c r="H401" s="11" t="s">
        <v>2919</v>
      </c>
      <c r="I401" s="11" t="s">
        <v>2933</v>
      </c>
      <c r="J401" s="11">
        <v>30</v>
      </c>
      <c r="K401" s="11" t="s">
        <v>2998</v>
      </c>
      <c r="L401">
        <v>87293</v>
      </c>
      <c r="M401" s="11" t="s">
        <v>2648</v>
      </c>
      <c r="P401" s="11" t="s">
        <v>2998</v>
      </c>
    </row>
    <row r="402" spans="1:16" x14ac:dyDescent="0.35">
      <c r="A402" t="str">
        <f t="shared" si="6"/>
        <v>CLOTIAZEPAMRECALCINEORALCOMPRIMIDO305MG</v>
      </c>
      <c r="B402" t="str">
        <f>VLOOKUP(A402,'MAESTRO PRODUCTOS-FAR'!G:J,4,FALSE)</f>
        <v>HT-0043-01-003-0171-01</v>
      </c>
      <c r="C402" s="11" t="s">
        <v>401</v>
      </c>
      <c r="D402" s="12">
        <v>7995</v>
      </c>
      <c r="E402" s="11" t="s">
        <v>1752</v>
      </c>
      <c r="F402" s="11" t="s">
        <v>2648</v>
      </c>
      <c r="G402" s="11" t="s">
        <v>2832</v>
      </c>
      <c r="H402" s="11" t="s">
        <v>2919</v>
      </c>
      <c r="I402" s="11" t="s">
        <v>2933</v>
      </c>
      <c r="J402" s="11">
        <v>30</v>
      </c>
      <c r="K402" s="11" t="s">
        <v>2998</v>
      </c>
      <c r="L402">
        <v>75816</v>
      </c>
      <c r="M402" s="11" t="s">
        <v>2648</v>
      </c>
      <c r="P402" s="11" t="s">
        <v>2998</v>
      </c>
    </row>
    <row r="403" spans="1:16" x14ac:dyDescent="0.35">
      <c r="A403" t="str">
        <f t="shared" si="6"/>
        <v>CLOTIAZEPAMBAGOORALCOMPRIMIDO3010MG</v>
      </c>
      <c r="B403" t="str">
        <f>VLOOKUP(A403,'MAESTRO PRODUCTOS-FAR'!G:J,4,FALSE)</f>
        <v>HT-0043-01-003-0143-02</v>
      </c>
      <c r="C403" s="11" t="s">
        <v>402</v>
      </c>
      <c r="D403" s="12">
        <v>11595</v>
      </c>
      <c r="E403" s="11" t="s">
        <v>1753</v>
      </c>
      <c r="F403" s="11" t="s">
        <v>2648</v>
      </c>
      <c r="G403" s="11" t="s">
        <v>2883</v>
      </c>
      <c r="H403" s="11" t="s">
        <v>2919</v>
      </c>
      <c r="I403" s="11" t="s">
        <v>2933</v>
      </c>
      <c r="J403" s="11">
        <v>30</v>
      </c>
      <c r="K403" s="11" t="s">
        <v>3013</v>
      </c>
      <c r="L403">
        <v>79973</v>
      </c>
      <c r="M403" s="11" t="s">
        <v>2648</v>
      </c>
      <c r="P403" s="11" t="s">
        <v>3013</v>
      </c>
    </row>
    <row r="404" spans="1:16" x14ac:dyDescent="0.35">
      <c r="A404" t="str">
        <f t="shared" si="6"/>
        <v>CLOTIAZEPAMLABORATORIO CHILEORALCOMPRIMIDO305MG</v>
      </c>
      <c r="B404" t="str">
        <f>VLOOKUP(A404,'MAESTRO PRODUCTOS-FAR'!G:J,4,FALSE)</f>
        <v>HT-0043-01-003-0148-01</v>
      </c>
      <c r="C404" s="11" t="s">
        <v>403</v>
      </c>
      <c r="D404" s="12">
        <v>7495</v>
      </c>
      <c r="E404" s="11" t="s">
        <v>1754</v>
      </c>
      <c r="F404" s="11" t="s">
        <v>2648</v>
      </c>
      <c r="G404" s="11" t="s">
        <v>2838</v>
      </c>
      <c r="H404" s="11" t="s">
        <v>2919</v>
      </c>
      <c r="I404" s="11" t="s">
        <v>2933</v>
      </c>
      <c r="J404" s="11">
        <v>30</v>
      </c>
      <c r="K404" s="11" t="s">
        <v>2998</v>
      </c>
      <c r="L404">
        <v>83879</v>
      </c>
      <c r="M404" s="11" t="s">
        <v>2648</v>
      </c>
      <c r="P404" s="11" t="s">
        <v>2998</v>
      </c>
    </row>
    <row r="405" spans="1:16" x14ac:dyDescent="0.35">
      <c r="A405" t="str">
        <f t="shared" si="6"/>
        <v>CLOTIAZEPAMSYNTHONORALCOMPRIMIDO305MG</v>
      </c>
      <c r="B405" t="str">
        <f>VLOOKUP(A405,'MAESTRO PRODUCTOS-FAR'!G:J,4,FALSE)</f>
        <v>HT-0043-01-003-0269-02</v>
      </c>
      <c r="C405" s="11" t="s">
        <v>404</v>
      </c>
      <c r="D405" s="12">
        <v>8395</v>
      </c>
      <c r="E405" s="11" t="s">
        <v>1755</v>
      </c>
      <c r="F405" s="11" t="s">
        <v>2648</v>
      </c>
      <c r="G405" s="11" t="s">
        <v>2852</v>
      </c>
      <c r="H405" s="11" t="s">
        <v>2919</v>
      </c>
      <c r="I405" s="11" t="s">
        <v>2933</v>
      </c>
      <c r="J405" s="11">
        <v>30</v>
      </c>
      <c r="K405" s="11" t="s">
        <v>2998</v>
      </c>
      <c r="L405">
        <v>74212</v>
      </c>
      <c r="M405" s="11" t="s">
        <v>2648</v>
      </c>
      <c r="P405" s="11" t="s">
        <v>2998</v>
      </c>
    </row>
    <row r="406" spans="1:16" x14ac:dyDescent="0.35">
      <c r="A406" t="str">
        <f t="shared" si="6"/>
        <v>CLOTIAZEPAMLABORATORIO CHILEORALCOMPRIMIDO3010MG</v>
      </c>
      <c r="B406" t="str">
        <f>VLOOKUP(A406,'MAESTRO PRODUCTOS-FAR'!G:J,4,FALSE)</f>
        <v>HT-0043-01-003-0148-02</v>
      </c>
      <c r="C406" s="11" t="s">
        <v>405</v>
      </c>
      <c r="D406" s="12">
        <v>11995</v>
      </c>
      <c r="E406" s="11" t="s">
        <v>1756</v>
      </c>
      <c r="F406" s="11" t="s">
        <v>2648</v>
      </c>
      <c r="G406" s="11" t="s">
        <v>2838</v>
      </c>
      <c r="H406" s="11" t="s">
        <v>2919</v>
      </c>
      <c r="I406" s="11" t="s">
        <v>2933</v>
      </c>
      <c r="J406" s="11">
        <v>30</v>
      </c>
      <c r="K406" s="11" t="s">
        <v>3013</v>
      </c>
      <c r="L406">
        <v>83890</v>
      </c>
      <c r="M406" s="11" t="s">
        <v>2648</v>
      </c>
      <c r="P406" s="11" t="s">
        <v>3013</v>
      </c>
    </row>
    <row r="407" spans="1:16" x14ac:dyDescent="0.35">
      <c r="A407" t="str">
        <f t="shared" si="6"/>
        <v>CLOTIAZEPAMSAVALORALCOMPRIMIDO305MG</v>
      </c>
      <c r="B407" t="str">
        <f>VLOOKUP(A407,'MAESTRO PRODUCTOS-FAR'!G:J,4,FALSE)</f>
        <v>HT-0043-01-003-0174-02</v>
      </c>
      <c r="C407" s="11" t="s">
        <v>406</v>
      </c>
      <c r="D407" s="12">
        <v>8395</v>
      </c>
      <c r="E407" s="11" t="s">
        <v>1757</v>
      </c>
      <c r="F407" s="11" t="s">
        <v>2648</v>
      </c>
      <c r="G407" s="11" t="s">
        <v>2837</v>
      </c>
      <c r="H407" s="11" t="s">
        <v>2919</v>
      </c>
      <c r="I407" s="11" t="s">
        <v>2933</v>
      </c>
      <c r="J407" s="11">
        <v>30</v>
      </c>
      <c r="K407" s="11" t="s">
        <v>2998</v>
      </c>
      <c r="L407">
        <v>78702</v>
      </c>
      <c r="M407" s="11" t="s">
        <v>2648</v>
      </c>
      <c r="P407" s="11" t="s">
        <v>2998</v>
      </c>
    </row>
    <row r="408" spans="1:16" x14ac:dyDescent="0.35">
      <c r="A408" t="str">
        <f t="shared" si="6"/>
        <v>CLOTIAZEPAMRECALCINEORALCOMPRIMIDO3010MG</v>
      </c>
      <c r="B408" t="str">
        <f>VLOOKUP(A408,'MAESTRO PRODUCTOS-FAR'!G:J,4,FALSE)</f>
        <v>HT-0043-01-003-0171-02</v>
      </c>
      <c r="C408" s="11" t="s">
        <v>407</v>
      </c>
      <c r="D408" s="12">
        <v>14795</v>
      </c>
      <c r="E408" s="11" t="s">
        <v>1758</v>
      </c>
      <c r="F408" s="11" t="s">
        <v>2648</v>
      </c>
      <c r="G408" s="11" t="s">
        <v>2832</v>
      </c>
      <c r="H408" s="11" t="s">
        <v>2919</v>
      </c>
      <c r="I408" s="11" t="s">
        <v>2933</v>
      </c>
      <c r="J408" s="11">
        <v>30</v>
      </c>
      <c r="K408" s="11" t="s">
        <v>3013</v>
      </c>
      <c r="L408">
        <v>75818</v>
      </c>
      <c r="M408" s="11" t="s">
        <v>2648</v>
      </c>
      <c r="P408" s="11" t="s">
        <v>3013</v>
      </c>
    </row>
    <row r="409" spans="1:16" x14ac:dyDescent="0.35">
      <c r="A409" t="str">
        <f t="shared" si="6"/>
        <v>CLOTRIMAZOLASCENDTOPICOCREMA10,01</v>
      </c>
      <c r="B409" t="str">
        <f>VLOOKUP(A409,'MAESTRO PRODUCTOS-FAR'!G:J,4,FALSE)</f>
        <v>HT-0044-04-004-0016-01</v>
      </c>
      <c r="C409" s="11" t="s">
        <v>408</v>
      </c>
      <c r="D409" s="12">
        <v>1395</v>
      </c>
      <c r="E409" s="11" t="s">
        <v>1759</v>
      </c>
      <c r="F409" s="11" t="s">
        <v>2649</v>
      </c>
      <c r="G409" s="11" t="s">
        <v>2835</v>
      </c>
      <c r="H409" s="11" t="s">
        <v>2920</v>
      </c>
      <c r="I409" s="11" t="s">
        <v>2934</v>
      </c>
      <c r="J409" s="11">
        <v>1</v>
      </c>
      <c r="K409" s="13">
        <v>0.01</v>
      </c>
      <c r="L409">
        <v>84022</v>
      </c>
      <c r="M409" s="11" t="s">
        <v>2649</v>
      </c>
      <c r="P409" s="13">
        <v>0.01</v>
      </c>
    </row>
    <row r="410" spans="1:16" x14ac:dyDescent="0.35">
      <c r="A410" t="str">
        <f t="shared" si="6"/>
        <v>CLOTRIMAZOLPASTEURINTRAVAGINALOVULO6100MG</v>
      </c>
      <c r="B410" t="str">
        <f>VLOOKUP(A410,'MAESTRO PRODUCTOS-FAR'!G:J,4,FALSE)</f>
        <v>HT-0044-06-021-0155-01</v>
      </c>
      <c r="C410" s="11" t="s">
        <v>409</v>
      </c>
      <c r="D410" s="12">
        <v>9595</v>
      </c>
      <c r="E410" s="11" t="s">
        <v>1760</v>
      </c>
      <c r="F410" s="11" t="s">
        <v>2649</v>
      </c>
      <c r="G410" s="11" t="s">
        <v>2847</v>
      </c>
      <c r="H410" s="11" t="s">
        <v>2926</v>
      </c>
      <c r="I410" s="11" t="s">
        <v>2951</v>
      </c>
      <c r="J410" s="11">
        <v>6</v>
      </c>
      <c r="K410" s="11" t="s">
        <v>2977</v>
      </c>
      <c r="L410">
        <v>86370</v>
      </c>
      <c r="M410" s="11" t="s">
        <v>2649</v>
      </c>
      <c r="P410" s="11" t="s">
        <v>2977</v>
      </c>
    </row>
    <row r="411" spans="1:16" x14ac:dyDescent="0.35">
      <c r="A411" t="str">
        <f t="shared" si="6"/>
        <v>BETAMETASONA-CLOTRIMAZOLMSDTOPICOCREMA10.05%/1%</v>
      </c>
      <c r="B411" t="str">
        <f>VLOOKUP(A411,'MAESTRO PRODUCTOS-FAR'!G:J,4,FALSE)</f>
        <v>HT-0228-04-004-0196-01</v>
      </c>
      <c r="C411" s="11" t="s">
        <v>410</v>
      </c>
      <c r="D411" s="12">
        <v>23995</v>
      </c>
      <c r="E411" s="11" t="s">
        <v>1761</v>
      </c>
      <c r="F411" s="11" t="s">
        <v>6482</v>
      </c>
      <c r="G411" s="11" t="s">
        <v>2870</v>
      </c>
      <c r="H411" s="11" t="s">
        <v>2920</v>
      </c>
      <c r="I411" s="11" t="s">
        <v>2934</v>
      </c>
      <c r="J411" s="11">
        <v>1</v>
      </c>
      <c r="K411" s="11" t="s">
        <v>3104</v>
      </c>
      <c r="L411">
        <v>82422</v>
      </c>
      <c r="M411" s="11" t="s">
        <v>2650</v>
      </c>
      <c r="P411" s="11" t="s">
        <v>3103</v>
      </c>
    </row>
    <row r="412" spans="1:16" x14ac:dyDescent="0.35">
      <c r="A412" t="str">
        <f t="shared" si="6"/>
        <v>BETAMETASONA-CLOTRIMAZOLMEDIPHARMTOPICOCREMA10.05%/1%</v>
      </c>
      <c r="B412" t="str">
        <f>VLOOKUP(A412,'MAESTRO PRODUCTOS-FAR'!G:J,4,FALSE)</f>
        <v>HT-0228-04-004-0192-01</v>
      </c>
      <c r="C412" s="11" t="s">
        <v>411</v>
      </c>
      <c r="D412" s="12">
        <v>9995</v>
      </c>
      <c r="E412" s="11" t="s">
        <v>1762</v>
      </c>
      <c r="F412" s="11" t="s">
        <v>6482</v>
      </c>
      <c r="G412" s="11" t="s">
        <v>2880</v>
      </c>
      <c r="H412" s="11" t="s">
        <v>2920</v>
      </c>
      <c r="I412" s="11" t="s">
        <v>2934</v>
      </c>
      <c r="J412" s="11">
        <v>1</v>
      </c>
      <c r="K412" s="11" t="s">
        <v>3104</v>
      </c>
      <c r="L412">
        <v>65004</v>
      </c>
      <c r="M412" s="11" t="s">
        <v>2650</v>
      </c>
      <c r="P412" s="11" t="s">
        <v>3103</v>
      </c>
    </row>
    <row r="413" spans="1:16" x14ac:dyDescent="0.35">
      <c r="A413" t="str">
        <f t="shared" si="6"/>
        <v>BETAMETASONA-CLOTRIMAZOLPRATERTOPICOCREMA11%/0.05%</v>
      </c>
      <c r="B413" t="str">
        <f>VLOOKUP(A413,'MAESTRO PRODUCTOS-FAR'!G:J,4,FALSE)</f>
        <v>HT-0228-04-004-0169-01</v>
      </c>
      <c r="C413" s="11" t="s">
        <v>412</v>
      </c>
      <c r="D413" s="12">
        <v>10195</v>
      </c>
      <c r="E413" s="11" t="s">
        <v>1763</v>
      </c>
      <c r="F413" s="11" t="s">
        <v>6482</v>
      </c>
      <c r="G413" s="11" t="s">
        <v>2851</v>
      </c>
      <c r="H413" s="11" t="s">
        <v>2920</v>
      </c>
      <c r="I413" s="11" t="s">
        <v>2934</v>
      </c>
      <c r="J413" s="11">
        <v>1</v>
      </c>
      <c r="K413" s="11" t="s">
        <v>3103</v>
      </c>
      <c r="L413">
        <v>2303</v>
      </c>
      <c r="M413" s="11" t="s">
        <v>2650</v>
      </c>
      <c r="P413" s="11" t="s">
        <v>3104</v>
      </c>
    </row>
    <row r="414" spans="1:16" x14ac:dyDescent="0.35">
      <c r="A414" t="str">
        <f t="shared" si="6"/>
        <v>CLOTRIMAZOLGRUNENTHALINTRAVAGINALOVULO2500MG</v>
      </c>
      <c r="B414" t="str">
        <f>VLOOKUP(A414,'MAESTRO PRODUCTOS-FAR'!G:J,4,FALSE)</f>
        <v>HT-0044-06-021-0116-01</v>
      </c>
      <c r="C414" s="11" t="s">
        <v>413</v>
      </c>
      <c r="D414" s="12">
        <v>16395</v>
      </c>
      <c r="E414" s="11" t="s">
        <v>1764</v>
      </c>
      <c r="F414" s="11" t="s">
        <v>2649</v>
      </c>
      <c r="G414" s="11" t="s">
        <v>2858</v>
      </c>
      <c r="H414" s="11" t="s">
        <v>2926</v>
      </c>
      <c r="I414" s="11" t="s">
        <v>2951</v>
      </c>
      <c r="J414" s="11">
        <v>2</v>
      </c>
      <c r="K414" s="11" t="s">
        <v>2984</v>
      </c>
      <c r="L414">
        <v>20787</v>
      </c>
      <c r="M414" s="11" t="s">
        <v>2649</v>
      </c>
      <c r="P414" s="11" t="s">
        <v>2984</v>
      </c>
    </row>
    <row r="415" spans="1:16" x14ac:dyDescent="0.35">
      <c r="A415" t="str">
        <f t="shared" si="6"/>
        <v>CLOTRIMAZOLBAYERTOPICOSOLUCION10,01</v>
      </c>
      <c r="B415" t="str">
        <f>VLOOKUP(A415,'MAESTRO PRODUCTOS-FAR'!G:J,4,FALSE)</f>
        <v>HT-0044-04-012-0028-01</v>
      </c>
      <c r="C415" s="11" t="s">
        <v>414</v>
      </c>
      <c r="D415" s="12">
        <v>9995</v>
      </c>
      <c r="E415" s="11" t="s">
        <v>1765</v>
      </c>
      <c r="F415" s="11" t="s">
        <v>2649</v>
      </c>
      <c r="G415" s="11" t="s">
        <v>2839</v>
      </c>
      <c r="H415" s="11" t="s">
        <v>2920</v>
      </c>
      <c r="I415" s="11" t="s">
        <v>2942</v>
      </c>
      <c r="J415" s="11">
        <v>1</v>
      </c>
      <c r="K415" s="13">
        <v>0.01</v>
      </c>
      <c r="L415">
        <v>3910</v>
      </c>
      <c r="M415" s="11" t="s">
        <v>2649</v>
      </c>
      <c r="P415" s="13">
        <v>0.01</v>
      </c>
    </row>
    <row r="416" spans="1:16" x14ac:dyDescent="0.35">
      <c r="A416" t="str">
        <f t="shared" si="6"/>
        <v>BETAMETASONA-CLOTRIMAZOLLABORATORIO CHILETOPICOCREMA11%/0.05%</v>
      </c>
      <c r="B416" t="str">
        <f>VLOOKUP(A416,'MAESTRO PRODUCTOS-FAR'!G:J,4,FALSE)</f>
        <v>HT-0228-04-004-0148-02</v>
      </c>
      <c r="C416" s="11" t="s">
        <v>415</v>
      </c>
      <c r="D416" s="12">
        <v>15795</v>
      </c>
      <c r="E416" s="11" t="s">
        <v>1766</v>
      </c>
      <c r="F416" s="11" t="s">
        <v>6482</v>
      </c>
      <c r="G416" s="11" t="s">
        <v>2838</v>
      </c>
      <c r="H416" s="11" t="s">
        <v>2920</v>
      </c>
      <c r="I416" s="11" t="s">
        <v>2934</v>
      </c>
      <c r="J416" s="11">
        <v>1</v>
      </c>
      <c r="K416" s="11" t="s">
        <v>3103</v>
      </c>
      <c r="L416">
        <v>69765</v>
      </c>
      <c r="M416" s="11" t="s">
        <v>2650</v>
      </c>
      <c r="P416" s="11" t="s">
        <v>3104</v>
      </c>
    </row>
    <row r="417" spans="1:16" x14ac:dyDescent="0.35">
      <c r="A417" t="str">
        <f t="shared" si="6"/>
        <v>CLOTRIMAZOL-DEXAMETASONABAYERTOPICOCREMA11%/0.04%</v>
      </c>
      <c r="B417" t="str">
        <f>VLOOKUP(A417,'MAESTRO PRODUCTOS-FAR'!G:J,4,FALSE)</f>
        <v>HT-0229-04-004-0028-01</v>
      </c>
      <c r="C417" s="11" t="s">
        <v>416</v>
      </c>
      <c r="D417" s="12">
        <v>25295</v>
      </c>
      <c r="E417" s="11" t="s">
        <v>1767</v>
      </c>
      <c r="F417" s="11" t="s">
        <v>2651</v>
      </c>
      <c r="G417" s="11" t="s">
        <v>2839</v>
      </c>
      <c r="H417" s="11" t="s">
        <v>2920</v>
      </c>
      <c r="I417" s="11" t="s">
        <v>2934</v>
      </c>
      <c r="J417" s="11">
        <v>1</v>
      </c>
      <c r="K417" s="11" t="s">
        <v>3105</v>
      </c>
      <c r="L417">
        <v>93</v>
      </c>
      <c r="M417" s="11" t="s">
        <v>2651</v>
      </c>
      <c r="P417" s="11" t="s">
        <v>3105</v>
      </c>
    </row>
    <row r="418" spans="1:16" x14ac:dyDescent="0.35">
      <c r="A418" t="str">
        <f t="shared" si="6"/>
        <v>CLOTRIMAZOL-DEXAMETASONAITF-LABOMEDTOPICOCREMA11%/0.04%</v>
      </c>
      <c r="B418" t="str">
        <f>VLOOKUP(A418,'MAESTRO PRODUCTOS-FAR'!G:J,4,FALSE)</f>
        <v>HT-0229-04-004-0139-01</v>
      </c>
      <c r="C418" s="11" t="s">
        <v>417</v>
      </c>
      <c r="D418" s="12">
        <v>15295</v>
      </c>
      <c r="E418" s="11" t="s">
        <v>1768</v>
      </c>
      <c r="F418" s="11" t="s">
        <v>2651</v>
      </c>
      <c r="G418" s="11" t="s">
        <v>2853</v>
      </c>
      <c r="H418" s="11" t="s">
        <v>2920</v>
      </c>
      <c r="I418" s="11" t="s">
        <v>2934</v>
      </c>
      <c r="J418" s="11">
        <v>1</v>
      </c>
      <c r="K418" s="11" t="s">
        <v>3105</v>
      </c>
      <c r="L418">
        <v>790</v>
      </c>
      <c r="M418" s="11" t="s">
        <v>2651</v>
      </c>
      <c r="P418" s="11" t="s">
        <v>3105</v>
      </c>
    </row>
    <row r="419" spans="1:16" x14ac:dyDescent="0.35">
      <c r="A419" t="str">
        <f t="shared" si="6"/>
        <v>CLOTRIMAZOLBAYERTOPICOCREMA10,01</v>
      </c>
      <c r="B419" t="str">
        <f>VLOOKUP(A419,'MAESTRO PRODUCTOS-FAR'!G:J,4,FALSE)</f>
        <v>HT-0044-04-004-0028-01</v>
      </c>
      <c r="C419" s="11" t="s">
        <v>418</v>
      </c>
      <c r="D419" s="12">
        <v>3295</v>
      </c>
      <c r="E419" s="11" t="s">
        <v>1769</v>
      </c>
      <c r="F419" s="11" t="s">
        <v>2649</v>
      </c>
      <c r="G419" s="11" t="s">
        <v>2839</v>
      </c>
      <c r="H419" s="11" t="s">
        <v>2920</v>
      </c>
      <c r="I419" s="11" t="s">
        <v>2934</v>
      </c>
      <c r="J419" s="11">
        <v>1</v>
      </c>
      <c r="K419" s="13">
        <v>0.01</v>
      </c>
      <c r="L419">
        <v>93</v>
      </c>
      <c r="M419" s="11" t="s">
        <v>2649</v>
      </c>
      <c r="P419" s="13">
        <v>0.01</v>
      </c>
    </row>
    <row r="420" spans="1:16" x14ac:dyDescent="0.35">
      <c r="A420" t="str">
        <f t="shared" si="6"/>
        <v>CLOTRIMAZOLPASTEURINTRAVAGINALOVULO1500MG</v>
      </c>
      <c r="B420" t="str">
        <f>VLOOKUP(A420,'MAESTRO PRODUCTOS-FAR'!G:J,4,FALSE)</f>
        <v>HT-0044-06-021-0155-02</v>
      </c>
      <c r="C420" s="11" t="s">
        <v>419</v>
      </c>
      <c r="D420" s="12">
        <v>6495</v>
      </c>
      <c r="E420" s="11" t="s">
        <v>1770</v>
      </c>
      <c r="F420" s="11" t="s">
        <v>2649</v>
      </c>
      <c r="G420" s="11" t="s">
        <v>2847</v>
      </c>
      <c r="H420" s="11" t="s">
        <v>2926</v>
      </c>
      <c r="I420" s="11" t="s">
        <v>2951</v>
      </c>
      <c r="J420" s="11">
        <v>1</v>
      </c>
      <c r="K420" s="11" t="s">
        <v>2984</v>
      </c>
      <c r="L420">
        <v>790</v>
      </c>
      <c r="M420" s="11" t="s">
        <v>2649</v>
      </c>
      <c r="P420" s="11" t="s">
        <v>2984</v>
      </c>
    </row>
    <row r="421" spans="1:16" x14ac:dyDescent="0.35">
      <c r="A421" t="str">
        <f t="shared" si="6"/>
        <v>CLOTRIMAZOLITF-LABOMEDTOPICOPASTA10,01</v>
      </c>
      <c r="B421" t="str">
        <f>VLOOKUP(A421,'MAESTRO PRODUCTOS-FAR'!G:J,4,FALSE)</f>
        <v>HT-0044-04-022-0139-01</v>
      </c>
      <c r="C421" s="11" t="s">
        <v>420</v>
      </c>
      <c r="D421" s="12">
        <v>10495</v>
      </c>
      <c r="E421" s="11" t="s">
        <v>1771</v>
      </c>
      <c r="F421" s="11" t="s">
        <v>2649</v>
      </c>
      <c r="G421" s="11" t="s">
        <v>2853</v>
      </c>
      <c r="H421" s="11" t="s">
        <v>2920</v>
      </c>
      <c r="I421" s="11" t="s">
        <v>2952</v>
      </c>
      <c r="J421" s="11">
        <v>1</v>
      </c>
      <c r="K421" s="13">
        <v>0.01</v>
      </c>
      <c r="L421">
        <v>145</v>
      </c>
      <c r="M421" s="11" t="s">
        <v>2649</v>
      </c>
      <c r="P421" s="13">
        <v>0.01</v>
      </c>
    </row>
    <row r="422" spans="1:16" x14ac:dyDescent="0.35">
      <c r="A422" t="str">
        <f t="shared" si="6"/>
        <v>BETAMETASONA-CLOTRIMAZOLHOSPIFARMATOPICOCREMA11%/0.05%</v>
      </c>
      <c r="B422" t="str">
        <f>VLOOKUP(A422,'MAESTRO PRODUCTOS-FAR'!G:J,4,FALSE)</f>
        <v>HT-0228-04-004-0151-01</v>
      </c>
      <c r="C422" s="11" t="s">
        <v>421</v>
      </c>
      <c r="D422" s="12">
        <v>2095</v>
      </c>
      <c r="E422" s="11" t="s">
        <v>1772</v>
      </c>
      <c r="F422" s="11" t="s">
        <v>6482</v>
      </c>
      <c r="G422" s="11" t="s">
        <v>2871</v>
      </c>
      <c r="H422" s="11" t="s">
        <v>2920</v>
      </c>
      <c r="I422" s="11" t="s">
        <v>2934</v>
      </c>
      <c r="J422" s="11">
        <v>1</v>
      </c>
      <c r="K422" s="11" t="s">
        <v>3103</v>
      </c>
      <c r="L422">
        <v>65006</v>
      </c>
      <c r="M422" s="11" t="s">
        <v>2650</v>
      </c>
      <c r="P422" s="11" t="s">
        <v>3104</v>
      </c>
    </row>
    <row r="423" spans="1:16" x14ac:dyDescent="0.35">
      <c r="A423" t="str">
        <f t="shared" si="6"/>
        <v>CLORFENAMINA-CODEINA-PSEUDOEFEDRINARECALCINEORALJARABE10.5MG/10MG/7.5MG/5ML</v>
      </c>
      <c r="B423" t="str">
        <f>VLOOKUP(A423,'MAESTRO PRODUCTOS-FAR'!G:J,4,FALSE)</f>
        <v>HT-0216-01-002-0171-02</v>
      </c>
      <c r="C423" s="11" t="s">
        <v>422</v>
      </c>
      <c r="D423" s="12">
        <v>13795</v>
      </c>
      <c r="E423" s="11" t="s">
        <v>1773</v>
      </c>
      <c r="F423" s="11" t="s">
        <v>6473</v>
      </c>
      <c r="G423" s="11" t="s">
        <v>2832</v>
      </c>
      <c r="H423" s="11" t="s">
        <v>2919</v>
      </c>
      <c r="I423" s="11" t="s">
        <v>2932</v>
      </c>
      <c r="J423" s="11">
        <v>1</v>
      </c>
      <c r="K423" s="11" t="s">
        <v>6587</v>
      </c>
      <c r="L423">
        <v>5110</v>
      </c>
      <c r="M423" s="11" t="s">
        <v>2633</v>
      </c>
      <c r="P423" s="11" t="s">
        <v>3094</v>
      </c>
    </row>
    <row r="424" spans="1:16" x14ac:dyDescent="0.35">
      <c r="A424" t="str">
        <f t="shared" si="6"/>
        <v>CLOBUTINOL-ORCIPRENALINASAVALORALSOLUCION14MG/1MG/ML</v>
      </c>
      <c r="B424" t="str">
        <f>VLOOKUP(A424,'MAESTRO PRODUCTOS-FAR'!G:J,4,FALSE)</f>
        <v>HT-0232-01-012-0174-01</v>
      </c>
      <c r="C424" s="11" t="s">
        <v>423</v>
      </c>
      <c r="D424" s="12">
        <v>20695</v>
      </c>
      <c r="E424" s="11" t="s">
        <v>1774</v>
      </c>
      <c r="F424" s="11" t="s">
        <v>2652</v>
      </c>
      <c r="G424" s="11" t="s">
        <v>2837</v>
      </c>
      <c r="H424" s="11" t="s">
        <v>2919</v>
      </c>
      <c r="I424" s="11" t="s">
        <v>2942</v>
      </c>
      <c r="J424" s="11">
        <v>1</v>
      </c>
      <c r="K424" s="11" t="s">
        <v>3106</v>
      </c>
      <c r="L424">
        <v>41919</v>
      </c>
      <c r="M424" s="11" t="s">
        <v>2652</v>
      </c>
      <c r="P424" s="11" t="s">
        <v>3106</v>
      </c>
    </row>
    <row r="425" spans="1:16" x14ac:dyDescent="0.35">
      <c r="A425" t="str">
        <f t="shared" si="6"/>
        <v>OTROINSTITUTO SANITASORALCOMPRIMIDO60-</v>
      </c>
      <c r="B425" t="str">
        <f>VLOOKUP(A425,'MAESTRO PRODUCTOS-FAR'!G:J,4,FALSE)</f>
        <v>HT-9999-01-003-0133-02</v>
      </c>
      <c r="C425" s="11" t="s">
        <v>424</v>
      </c>
      <c r="D425" s="12">
        <v>11995</v>
      </c>
      <c r="E425" s="11" t="s">
        <v>1439</v>
      </c>
      <c r="F425" s="11" t="s">
        <v>2577</v>
      </c>
      <c r="G425" s="11" t="s">
        <v>2850</v>
      </c>
      <c r="H425" s="11" t="s">
        <v>2919</v>
      </c>
      <c r="I425" s="11" t="s">
        <v>2933</v>
      </c>
      <c r="J425" s="11">
        <v>60</v>
      </c>
      <c r="K425" s="11" t="s">
        <v>1439</v>
      </c>
      <c r="L425">
        <v>86390</v>
      </c>
      <c r="M425" s="11" t="s">
        <v>2577</v>
      </c>
      <c r="P425" s="11" t="s">
        <v>1439</v>
      </c>
    </row>
    <row r="426" spans="1:16" x14ac:dyDescent="0.35">
      <c r="A426" t="str">
        <f t="shared" si="6"/>
        <v>OTROINSTITUTO SANITASORALCOMPRIMIDO30-</v>
      </c>
      <c r="B426" t="str">
        <f>VLOOKUP(A426,'MAESTRO PRODUCTOS-FAR'!G:J,4,FALSE)</f>
        <v>HT-9999-01-003-0133-03</v>
      </c>
      <c r="C426" s="11" t="s">
        <v>425</v>
      </c>
      <c r="D426" s="12">
        <v>7995</v>
      </c>
      <c r="E426" s="11" t="s">
        <v>1439</v>
      </c>
      <c r="F426" s="11" t="s">
        <v>2577</v>
      </c>
      <c r="G426" s="11" t="s">
        <v>2850</v>
      </c>
      <c r="H426" s="11" t="s">
        <v>2919</v>
      </c>
      <c r="I426" s="11" t="s">
        <v>2933</v>
      </c>
      <c r="J426" s="11">
        <v>30</v>
      </c>
      <c r="K426" s="11" t="s">
        <v>1439</v>
      </c>
      <c r="L426">
        <v>87493</v>
      </c>
      <c r="M426" s="11" t="s">
        <v>2577</v>
      </c>
      <c r="P426" s="11" t="s">
        <v>1439</v>
      </c>
    </row>
    <row r="427" spans="1:16" x14ac:dyDescent="0.35">
      <c r="A427" t="str">
        <f t="shared" si="6"/>
        <v>OTRO-ORALCAPSULA60-</v>
      </c>
      <c r="B427" t="e">
        <f>VLOOKUP(A427,'MAESTRO PRODUCTOS-FAR'!G:J,4,FALSE)</f>
        <v>#N/A</v>
      </c>
      <c r="C427" s="11" t="s">
        <v>426</v>
      </c>
      <c r="D427" s="12">
        <v>12195</v>
      </c>
      <c r="E427" s="11" t="s">
        <v>1775</v>
      </c>
      <c r="F427" s="11" t="s">
        <v>2577</v>
      </c>
      <c r="G427" s="11" t="s">
        <v>1439</v>
      </c>
      <c r="H427" s="11" t="s">
        <v>2919</v>
      </c>
      <c r="I427" s="11" t="s">
        <v>2937</v>
      </c>
      <c r="J427" s="11">
        <v>60</v>
      </c>
      <c r="K427" s="11" t="s">
        <v>1439</v>
      </c>
      <c r="M427" s="11" t="s">
        <v>2577</v>
      </c>
      <c r="P427" s="11" t="s">
        <v>1439</v>
      </c>
    </row>
    <row r="428" spans="1:16" x14ac:dyDescent="0.35">
      <c r="A428" t="str">
        <f t="shared" si="6"/>
        <v>OTROBIOSANOPARENTERALAMPOLLA310000UI/3ML</v>
      </c>
      <c r="B428" t="str">
        <f>VLOOKUP(A428,'MAESTRO PRODUCTOS-FAR'!G:J,4,FALSE)</f>
        <v>HT-9999-02-009-0145-01</v>
      </c>
      <c r="C428" s="11" t="s">
        <v>427</v>
      </c>
      <c r="D428" s="12">
        <v>3195</v>
      </c>
      <c r="E428" s="11" t="s">
        <v>1775</v>
      </c>
      <c r="F428" s="11" t="s">
        <v>2577</v>
      </c>
      <c r="G428" s="11" t="s">
        <v>2890</v>
      </c>
      <c r="H428" s="11" t="s">
        <v>2924</v>
      </c>
      <c r="I428" s="11" t="s">
        <v>2939</v>
      </c>
      <c r="J428" s="11">
        <v>3</v>
      </c>
      <c r="K428" s="11" t="s">
        <v>3107</v>
      </c>
      <c r="L428">
        <v>87497</v>
      </c>
      <c r="M428" s="11" t="s">
        <v>2577</v>
      </c>
      <c r="P428" s="11" t="s">
        <v>3107</v>
      </c>
    </row>
    <row r="429" spans="1:16" x14ac:dyDescent="0.35">
      <c r="A429" t="str">
        <f t="shared" si="6"/>
        <v>OTROGALDERMATOPICOLOCION1-</v>
      </c>
      <c r="B429" t="str">
        <f>VLOOKUP(A429,'MAESTRO PRODUCTOS-FAR'!G:J,4,FALSE)</f>
        <v>HT-9999-04-014-0107-01</v>
      </c>
      <c r="C429" s="11" t="s">
        <v>428</v>
      </c>
      <c r="D429" s="12">
        <v>25099</v>
      </c>
      <c r="E429" s="11" t="s">
        <v>1776</v>
      </c>
      <c r="F429" s="11" t="s">
        <v>2577</v>
      </c>
      <c r="G429" s="11" t="s">
        <v>2885</v>
      </c>
      <c r="H429" s="11" t="s">
        <v>2920</v>
      </c>
      <c r="I429" s="11" t="s">
        <v>2944</v>
      </c>
      <c r="J429" s="11">
        <v>1</v>
      </c>
      <c r="K429" s="11" t="s">
        <v>1439</v>
      </c>
      <c r="L429">
        <v>62448</v>
      </c>
      <c r="M429" s="11" t="s">
        <v>2577</v>
      </c>
      <c r="P429" s="11" t="s">
        <v>1439</v>
      </c>
    </row>
    <row r="430" spans="1:16" x14ac:dyDescent="0.35">
      <c r="A430" t="str">
        <f t="shared" si="6"/>
        <v>OTROGENOMMA LABTOPICOCREMA1-</v>
      </c>
      <c r="B430" t="str">
        <f>VLOOKUP(A430,'MAESTRO PRODUCTOS-FAR'!G:J,4,FALSE)</f>
        <v>HT-9999-04-004-0112-01</v>
      </c>
      <c r="C430" s="11" t="s">
        <v>429</v>
      </c>
      <c r="D430" s="12">
        <v>6799</v>
      </c>
      <c r="E430" s="11" t="s">
        <v>1777</v>
      </c>
      <c r="F430" s="11" t="s">
        <v>2577</v>
      </c>
      <c r="G430" s="11" t="s">
        <v>2846</v>
      </c>
      <c r="H430" s="11" t="s">
        <v>2920</v>
      </c>
      <c r="I430" s="11" t="s">
        <v>2934</v>
      </c>
      <c r="J430" s="11">
        <v>1</v>
      </c>
      <c r="K430" s="11" t="s">
        <v>1439</v>
      </c>
      <c r="L430">
        <v>86465001</v>
      </c>
      <c r="M430" s="11" t="s">
        <v>2577</v>
      </c>
      <c r="P430" s="11" t="s">
        <v>1439</v>
      </c>
    </row>
    <row r="431" spans="1:16" x14ac:dyDescent="0.35">
      <c r="A431" t="str">
        <f t="shared" si="6"/>
        <v>SULFAMETOXAZOL-TRIMETOPRIMAANDROMACOORALCOMPRIMIDO10800MG/160MG</v>
      </c>
      <c r="B431" t="str">
        <f>VLOOKUP(A431,'MAESTRO PRODUCTOS-FAR'!G:J,4,FALSE)</f>
        <v>HT-0158-01-003-0161-01</v>
      </c>
      <c r="C431" s="11" t="s">
        <v>430</v>
      </c>
      <c r="D431" s="12">
        <v>1295</v>
      </c>
      <c r="E431" s="11" t="s">
        <v>1778</v>
      </c>
      <c r="F431" s="11" t="s">
        <v>3693</v>
      </c>
      <c r="G431" s="11" t="s">
        <v>2857</v>
      </c>
      <c r="H431" s="11" t="s">
        <v>2919</v>
      </c>
      <c r="I431" s="11" t="s">
        <v>2933</v>
      </c>
      <c r="J431" s="11">
        <v>10</v>
      </c>
      <c r="K431" s="11" t="s">
        <v>3729</v>
      </c>
      <c r="L431">
        <v>2614</v>
      </c>
      <c r="M431" s="11" t="s">
        <v>2818</v>
      </c>
      <c r="P431" s="11" t="s">
        <v>3108</v>
      </c>
    </row>
    <row r="432" spans="1:16" x14ac:dyDescent="0.35">
      <c r="A432" t="str">
        <f t="shared" si="6"/>
        <v>DABIGATRANBOEHRINGER INGELHEIMORALCAPSULA60110MG</v>
      </c>
      <c r="B432" t="str">
        <f>VLOOKUP(A432,'MAESTRO PRODUCTOS-FAR'!G:J,4,FALSE)</f>
        <v>HT-0049-01-007-0035-01</v>
      </c>
      <c r="C432" s="11" t="s">
        <v>431</v>
      </c>
      <c r="D432" s="12">
        <v>79195</v>
      </c>
      <c r="E432" s="11" t="s">
        <v>1779</v>
      </c>
      <c r="F432" s="11" t="s">
        <v>2654</v>
      </c>
      <c r="G432" s="11" t="s">
        <v>2865</v>
      </c>
      <c r="H432" s="11" t="s">
        <v>2919</v>
      </c>
      <c r="I432" s="11" t="s">
        <v>2937</v>
      </c>
      <c r="J432" s="11">
        <v>60</v>
      </c>
      <c r="K432" s="11" t="s">
        <v>3109</v>
      </c>
      <c r="L432">
        <v>78166</v>
      </c>
      <c r="M432" s="11" t="s">
        <v>2654</v>
      </c>
      <c r="P432" s="11" t="s">
        <v>3109</v>
      </c>
    </row>
    <row r="433" spans="1:16" x14ac:dyDescent="0.35">
      <c r="A433" t="str">
        <f t="shared" si="6"/>
        <v>DABIGATRANBOEHRINGER INGELHEIMORALCAPSULA30150MG</v>
      </c>
      <c r="B433" t="str">
        <f>VLOOKUP(A433,'MAESTRO PRODUCTOS-FAR'!G:J,4,FALSE)</f>
        <v>HT-0049-01-007-0035-02</v>
      </c>
      <c r="C433" s="11" t="s">
        <v>432</v>
      </c>
      <c r="D433" s="12">
        <v>49495</v>
      </c>
      <c r="E433" s="11" t="s">
        <v>1780</v>
      </c>
      <c r="F433" s="11" t="s">
        <v>2654</v>
      </c>
      <c r="G433" s="11" t="s">
        <v>2865</v>
      </c>
      <c r="H433" s="11" t="s">
        <v>2919</v>
      </c>
      <c r="I433" s="11" t="s">
        <v>2937</v>
      </c>
      <c r="J433" s="11">
        <v>30</v>
      </c>
      <c r="K433" s="11" t="s">
        <v>3110</v>
      </c>
      <c r="L433">
        <v>71371</v>
      </c>
      <c r="M433" s="11" t="s">
        <v>2654</v>
      </c>
      <c r="P433" s="11" t="s">
        <v>3110</v>
      </c>
    </row>
    <row r="434" spans="1:16" x14ac:dyDescent="0.35">
      <c r="A434" t="str">
        <f t="shared" si="6"/>
        <v>DABIGATRANBOEHRINGER INGELHEIMORALCAPSULA60150MG</v>
      </c>
      <c r="B434" t="str">
        <f>VLOOKUP(A434,'MAESTRO PRODUCTOS-FAR'!G:J,4,FALSE)</f>
        <v>HT-0049-01-007-0035-03</v>
      </c>
      <c r="C434" s="11" t="s">
        <v>433</v>
      </c>
      <c r="D434" s="12">
        <v>76995</v>
      </c>
      <c r="E434" s="11" t="s">
        <v>1780</v>
      </c>
      <c r="F434" s="11" t="s">
        <v>2654</v>
      </c>
      <c r="G434" s="11" t="s">
        <v>2865</v>
      </c>
      <c r="H434" s="11" t="s">
        <v>2919</v>
      </c>
      <c r="I434" s="11" t="s">
        <v>2937</v>
      </c>
      <c r="J434" s="11">
        <v>60</v>
      </c>
      <c r="K434" s="11" t="s">
        <v>3110</v>
      </c>
      <c r="L434">
        <v>78167</v>
      </c>
      <c r="M434" s="11" t="s">
        <v>2654</v>
      </c>
      <c r="P434" s="11" t="s">
        <v>3110</v>
      </c>
    </row>
    <row r="435" spans="1:16" x14ac:dyDescent="0.35">
      <c r="A435" t="str">
        <f t="shared" si="6"/>
        <v>DESLORATADINAMSDORALJARABE12.5MG</v>
      </c>
      <c r="B435" t="str">
        <f>VLOOKUP(A435,'MAESTRO PRODUCTOS-FAR'!G:J,4,FALSE)</f>
        <v>HT-0050-01-002-0196-01</v>
      </c>
      <c r="C435" s="11" t="s">
        <v>434</v>
      </c>
      <c r="D435" s="12">
        <v>12995</v>
      </c>
      <c r="E435" s="11" t="s">
        <v>1781</v>
      </c>
      <c r="F435" s="11" t="s">
        <v>2655</v>
      </c>
      <c r="G435" s="11" t="s">
        <v>2870</v>
      </c>
      <c r="H435" s="11" t="s">
        <v>2919</v>
      </c>
      <c r="I435" s="11" t="s">
        <v>2932</v>
      </c>
      <c r="J435" s="11">
        <v>1</v>
      </c>
      <c r="K435" s="11" t="s">
        <v>3055</v>
      </c>
      <c r="L435">
        <v>89239</v>
      </c>
      <c r="M435" s="11" t="s">
        <v>2655</v>
      </c>
      <c r="P435" s="11" t="s">
        <v>3055</v>
      </c>
    </row>
    <row r="436" spans="1:16" x14ac:dyDescent="0.35">
      <c r="A436" t="str">
        <f t="shared" si="6"/>
        <v>DESLORATADINAMSDORALSOLUCION12.5MG/5ML</v>
      </c>
      <c r="B436" t="str">
        <f>VLOOKUP(A436,'MAESTRO PRODUCTOS-FAR'!G:J,4,FALSE)</f>
        <v>HT-0050-01-012-0196-01</v>
      </c>
      <c r="C436" s="11" t="s">
        <v>435</v>
      </c>
      <c r="D436" s="12">
        <v>14995</v>
      </c>
      <c r="E436" s="11" t="s">
        <v>1782</v>
      </c>
      <c r="F436" s="11" t="s">
        <v>2655</v>
      </c>
      <c r="G436" s="11" t="s">
        <v>2870</v>
      </c>
      <c r="H436" s="11" t="s">
        <v>2919</v>
      </c>
      <c r="I436" s="11" t="s">
        <v>2942</v>
      </c>
      <c r="J436" s="11">
        <v>1</v>
      </c>
      <c r="K436" s="11" t="s">
        <v>3111</v>
      </c>
      <c r="L436">
        <v>89643</v>
      </c>
      <c r="M436" s="11" t="s">
        <v>2655</v>
      </c>
      <c r="P436" s="11" t="s">
        <v>3111</v>
      </c>
    </row>
    <row r="437" spans="1:16" x14ac:dyDescent="0.35">
      <c r="A437" t="str">
        <f t="shared" si="6"/>
        <v>DESLORATADINARECALCINEORALCOMPRIMIDO305MG</v>
      </c>
      <c r="B437" t="str">
        <f>VLOOKUP(A437,'MAESTRO PRODUCTOS-FAR'!G:J,4,FALSE)</f>
        <v>HT-0050-01-003-0171-01</v>
      </c>
      <c r="C437" s="11" t="s">
        <v>436</v>
      </c>
      <c r="D437" s="12">
        <v>16495</v>
      </c>
      <c r="E437" s="11" t="s">
        <v>1783</v>
      </c>
      <c r="F437" s="11" t="s">
        <v>2655</v>
      </c>
      <c r="G437" s="11" t="s">
        <v>2832</v>
      </c>
      <c r="H437" s="11" t="s">
        <v>2919</v>
      </c>
      <c r="I437" s="11" t="s">
        <v>2933</v>
      </c>
      <c r="J437" s="11">
        <v>30</v>
      </c>
      <c r="K437" s="11" t="s">
        <v>2998</v>
      </c>
      <c r="L437">
        <v>89642</v>
      </c>
      <c r="M437" s="11" t="s">
        <v>2655</v>
      </c>
      <c r="P437" s="11" t="s">
        <v>2998</v>
      </c>
    </row>
    <row r="438" spans="1:16" x14ac:dyDescent="0.35">
      <c r="A438" t="str">
        <f t="shared" si="6"/>
        <v>DESLORATADINASAVALORALJARABE12.5MG/5ML</v>
      </c>
      <c r="B438" t="str">
        <f>VLOOKUP(A438,'MAESTRO PRODUCTOS-FAR'!G:J,4,FALSE)</f>
        <v>HT-0050-01-002-0174-01</v>
      </c>
      <c r="C438" s="11" t="s">
        <v>437</v>
      </c>
      <c r="D438" s="12">
        <v>10095</v>
      </c>
      <c r="E438" s="11" t="s">
        <v>1784</v>
      </c>
      <c r="F438" s="11" t="s">
        <v>2655</v>
      </c>
      <c r="G438" s="11" t="s">
        <v>2837</v>
      </c>
      <c r="H438" s="11" t="s">
        <v>2919</v>
      </c>
      <c r="I438" s="11" t="s">
        <v>2932</v>
      </c>
      <c r="J438" s="11">
        <v>1</v>
      </c>
      <c r="K438" s="11" t="s">
        <v>3111</v>
      </c>
      <c r="L438">
        <v>41549</v>
      </c>
      <c r="M438" s="11" t="s">
        <v>2655</v>
      </c>
      <c r="P438" s="11" t="s">
        <v>3111</v>
      </c>
    </row>
    <row r="439" spans="1:16" x14ac:dyDescent="0.35">
      <c r="A439" t="str">
        <f t="shared" si="6"/>
        <v>DESLORATADINAMSDORALSOLUCION12.5MG/5ML</v>
      </c>
      <c r="B439" t="str">
        <f>VLOOKUP(A439,'MAESTRO PRODUCTOS-FAR'!G:J,4,FALSE)</f>
        <v>HT-0050-01-012-0196-01</v>
      </c>
      <c r="C439" s="11" t="s">
        <v>438</v>
      </c>
      <c r="D439" s="12">
        <v>12995</v>
      </c>
      <c r="E439" s="11" t="s">
        <v>1782</v>
      </c>
      <c r="F439" s="11" t="s">
        <v>2655</v>
      </c>
      <c r="G439" s="11" t="s">
        <v>2870</v>
      </c>
      <c r="H439" s="11" t="s">
        <v>2919</v>
      </c>
      <c r="I439" s="11" t="s">
        <v>2942</v>
      </c>
      <c r="J439" s="11">
        <v>1</v>
      </c>
      <c r="K439" s="11" t="s">
        <v>3111</v>
      </c>
      <c r="L439">
        <v>48893</v>
      </c>
      <c r="M439" s="11" t="s">
        <v>2655</v>
      </c>
      <c r="P439" s="11" t="s">
        <v>3111</v>
      </c>
    </row>
    <row r="440" spans="1:16" x14ac:dyDescent="0.35">
      <c r="A440" t="str">
        <f t="shared" si="6"/>
        <v>LORATADINA-PSEUDOEFEDRINAPRATERORALJARABE12.5MG/15MG/5ML</v>
      </c>
      <c r="B440" t="str">
        <f>VLOOKUP(A440,'MAESTRO PRODUCTOS-FAR'!G:J,4,FALSE)</f>
        <v>HT-0231-01-002-0169-01</v>
      </c>
      <c r="C440" s="11" t="s">
        <v>439</v>
      </c>
      <c r="D440" s="12">
        <v>6795</v>
      </c>
      <c r="E440" s="11" t="s">
        <v>1785</v>
      </c>
      <c r="F440" s="11" t="s">
        <v>2656</v>
      </c>
      <c r="G440" s="11" t="s">
        <v>2851</v>
      </c>
      <c r="H440" s="11" t="s">
        <v>2919</v>
      </c>
      <c r="I440" s="11" t="s">
        <v>2932</v>
      </c>
      <c r="J440" s="11">
        <v>1</v>
      </c>
      <c r="K440" s="11" t="s">
        <v>3112</v>
      </c>
      <c r="L440">
        <v>43934</v>
      </c>
      <c r="M440" s="11" t="s">
        <v>2656</v>
      </c>
      <c r="P440" s="11" t="s">
        <v>3112</v>
      </c>
    </row>
    <row r="441" spans="1:16" x14ac:dyDescent="0.35">
      <c r="A441" t="str">
        <f t="shared" si="6"/>
        <v>DESLORATADINARECALCINEORALJARABE12.5MG/5ML</v>
      </c>
      <c r="B441" t="str">
        <f>VLOOKUP(A441,'MAESTRO PRODUCTOS-FAR'!G:J,4,FALSE)</f>
        <v>HT-0050-01-002-0171-01</v>
      </c>
      <c r="C441" s="11" t="s">
        <v>440</v>
      </c>
      <c r="D441" s="12">
        <v>11195</v>
      </c>
      <c r="E441" s="11" t="s">
        <v>1786</v>
      </c>
      <c r="F441" s="11" t="s">
        <v>2655</v>
      </c>
      <c r="G441" s="11" t="s">
        <v>2832</v>
      </c>
      <c r="H441" s="11" t="s">
        <v>2919</v>
      </c>
      <c r="I441" s="11" t="s">
        <v>2932</v>
      </c>
      <c r="J441" s="11">
        <v>1</v>
      </c>
      <c r="K441" s="11" t="s">
        <v>3111</v>
      </c>
      <c r="L441">
        <v>43934</v>
      </c>
      <c r="M441" s="11" t="s">
        <v>2655</v>
      </c>
      <c r="P441" s="11" t="s">
        <v>3111</v>
      </c>
    </row>
    <row r="442" spans="1:16" x14ac:dyDescent="0.35">
      <c r="A442" t="str">
        <f t="shared" si="6"/>
        <v>DESLORATADINAPASTEURORALCOMPRIMIDO305MG</v>
      </c>
      <c r="B442" t="str">
        <f>VLOOKUP(A442,'MAESTRO PRODUCTOS-FAR'!G:J,4,FALSE)</f>
        <v>HT-0050-01-003-0155-01</v>
      </c>
      <c r="C442" s="11" t="s">
        <v>441</v>
      </c>
      <c r="D442" s="12">
        <v>7795</v>
      </c>
      <c r="E442" s="11" t="s">
        <v>1787</v>
      </c>
      <c r="F442" s="11" t="s">
        <v>2655</v>
      </c>
      <c r="G442" s="11" t="s">
        <v>2847</v>
      </c>
      <c r="H442" s="11" t="s">
        <v>2919</v>
      </c>
      <c r="I442" s="11" t="s">
        <v>2933</v>
      </c>
      <c r="J442" s="11">
        <v>30</v>
      </c>
      <c r="K442" s="11" t="s">
        <v>2998</v>
      </c>
      <c r="L442">
        <v>47708</v>
      </c>
      <c r="M442" s="11" t="s">
        <v>2655</v>
      </c>
      <c r="P442" s="11" t="s">
        <v>2998</v>
      </c>
    </row>
    <row r="443" spans="1:16" x14ac:dyDescent="0.35">
      <c r="A443" t="str">
        <f t="shared" si="6"/>
        <v>DESLORATADINAMSDORALJARABE12.5MG/5ML</v>
      </c>
      <c r="B443" t="str">
        <f>VLOOKUP(A443,'MAESTRO PRODUCTOS-FAR'!G:J,4,FALSE)</f>
        <v>HT-0050-01-002-0196-02</v>
      </c>
      <c r="C443" s="11" t="s">
        <v>442</v>
      </c>
      <c r="D443" s="12">
        <v>15495</v>
      </c>
      <c r="E443" s="11" t="s">
        <v>1781</v>
      </c>
      <c r="F443" s="11" t="s">
        <v>2655</v>
      </c>
      <c r="G443" s="11" t="s">
        <v>2870</v>
      </c>
      <c r="H443" s="11" t="s">
        <v>2919</v>
      </c>
      <c r="I443" s="11" t="s">
        <v>2932</v>
      </c>
      <c r="J443" s="11">
        <v>1</v>
      </c>
      <c r="K443" s="11" t="s">
        <v>3111</v>
      </c>
      <c r="L443">
        <v>48495</v>
      </c>
      <c r="M443" s="11" t="s">
        <v>2655</v>
      </c>
      <c r="P443" s="11" t="s">
        <v>3111</v>
      </c>
    </row>
    <row r="444" spans="1:16" x14ac:dyDescent="0.35">
      <c r="A444" t="str">
        <f t="shared" si="6"/>
        <v>DESLORATADINALABORATORIO CHILEORALJARABE12.5MG/5ML</v>
      </c>
      <c r="B444" t="str">
        <f>VLOOKUP(A444,'MAESTRO PRODUCTOS-FAR'!G:J,4,FALSE)</f>
        <v>HT-0050-01-002-0148-01</v>
      </c>
      <c r="C444" s="11" t="s">
        <v>443</v>
      </c>
      <c r="D444" s="12">
        <v>12195</v>
      </c>
      <c r="E444" s="11" t="s">
        <v>1788</v>
      </c>
      <c r="F444" s="11" t="s">
        <v>2655</v>
      </c>
      <c r="G444" s="11" t="s">
        <v>2838</v>
      </c>
      <c r="H444" s="11" t="s">
        <v>2919</v>
      </c>
      <c r="I444" s="11" t="s">
        <v>2932</v>
      </c>
      <c r="J444" s="11">
        <v>1</v>
      </c>
      <c r="K444" s="11" t="s">
        <v>3111</v>
      </c>
      <c r="L444">
        <v>61638</v>
      </c>
      <c r="M444" s="11" t="s">
        <v>2655</v>
      </c>
      <c r="P444" s="11" t="s">
        <v>3111</v>
      </c>
    </row>
    <row r="445" spans="1:16" x14ac:dyDescent="0.35">
      <c r="A445" t="str">
        <f t="shared" si="6"/>
        <v>DESLORATADINAMSDORALCOMPRIMIDO305MG</v>
      </c>
      <c r="B445" t="str">
        <f>VLOOKUP(A445,'MAESTRO PRODUCTOS-FAR'!G:J,4,FALSE)</f>
        <v>HT-0050-01-003-0196-01</v>
      </c>
      <c r="C445" s="11" t="s">
        <v>444</v>
      </c>
      <c r="D445" s="12">
        <v>19195</v>
      </c>
      <c r="E445" s="11" t="s">
        <v>1789</v>
      </c>
      <c r="F445" s="11" t="s">
        <v>2655</v>
      </c>
      <c r="G445" s="11" t="s">
        <v>2870</v>
      </c>
      <c r="H445" s="11" t="s">
        <v>2919</v>
      </c>
      <c r="I445" s="11" t="s">
        <v>2933</v>
      </c>
      <c r="J445" s="11">
        <v>30</v>
      </c>
      <c r="K445" s="11" t="s">
        <v>2998</v>
      </c>
      <c r="L445">
        <v>62619</v>
      </c>
      <c r="M445" s="11" t="s">
        <v>2655</v>
      </c>
      <c r="P445" s="11" t="s">
        <v>2998</v>
      </c>
    </row>
    <row r="446" spans="1:16" x14ac:dyDescent="0.35">
      <c r="A446" t="str">
        <f t="shared" si="6"/>
        <v>DESLORATADINASAVALORALCOMPRIMIDO405MG</v>
      </c>
      <c r="B446" t="str">
        <f>VLOOKUP(A446,'MAESTRO PRODUCTOS-FAR'!G:J,4,FALSE)</f>
        <v>HT-0050-01-003-0174-01</v>
      </c>
      <c r="C446" s="11" t="s">
        <v>445</v>
      </c>
      <c r="D446" s="12">
        <v>10795</v>
      </c>
      <c r="E446" s="11" t="s">
        <v>1790</v>
      </c>
      <c r="F446" s="11" t="s">
        <v>2655</v>
      </c>
      <c r="G446" s="11" t="s">
        <v>2837</v>
      </c>
      <c r="H446" s="11" t="s">
        <v>2919</v>
      </c>
      <c r="I446" s="11" t="s">
        <v>2933</v>
      </c>
      <c r="J446" s="11">
        <v>40</v>
      </c>
      <c r="K446" s="11" t="s">
        <v>2998</v>
      </c>
      <c r="L446">
        <v>20983</v>
      </c>
      <c r="M446" s="11" t="s">
        <v>2655</v>
      </c>
      <c r="P446" s="11" t="s">
        <v>2998</v>
      </c>
    </row>
    <row r="447" spans="1:16" x14ac:dyDescent="0.35">
      <c r="A447" t="str">
        <f t="shared" si="6"/>
        <v>DESLORATADINA-PSEUDOEFEDRINAPRATERORALCOMPRIMIDO302.5MG/120MG</v>
      </c>
      <c r="B447" t="str">
        <f>VLOOKUP(A447,'MAESTRO PRODUCTOS-FAR'!G:J,4,FALSE)</f>
        <v>HT-0233-01-003-0169-01</v>
      </c>
      <c r="C447" s="11" t="s">
        <v>446</v>
      </c>
      <c r="D447" s="12">
        <v>12595</v>
      </c>
      <c r="E447" s="11" t="s">
        <v>1791</v>
      </c>
      <c r="F447" s="11" t="s">
        <v>2657</v>
      </c>
      <c r="G447" s="11" t="s">
        <v>2851</v>
      </c>
      <c r="H447" s="11" t="s">
        <v>2919</v>
      </c>
      <c r="I447" s="11" t="s">
        <v>2933</v>
      </c>
      <c r="J447" s="11">
        <v>30</v>
      </c>
      <c r="K447" s="11" t="s">
        <v>3113</v>
      </c>
      <c r="L447">
        <v>71294</v>
      </c>
      <c r="M447" s="11" t="s">
        <v>2657</v>
      </c>
      <c r="P447" s="11" t="s">
        <v>3113</v>
      </c>
    </row>
    <row r="448" spans="1:16" x14ac:dyDescent="0.35">
      <c r="A448" t="str">
        <f t="shared" si="6"/>
        <v>DESLORATADINALABORATORIO CHILEORALCOMPRIMIDO305MG</v>
      </c>
      <c r="B448" t="str">
        <f>VLOOKUP(A448,'MAESTRO PRODUCTOS-FAR'!G:J,4,FALSE)</f>
        <v>HT-0050-01-003-0148-01</v>
      </c>
      <c r="C448" s="11" t="s">
        <v>447</v>
      </c>
      <c r="D448" s="12">
        <v>7395</v>
      </c>
      <c r="E448" s="11" t="s">
        <v>1792</v>
      </c>
      <c r="F448" s="11" t="s">
        <v>2655</v>
      </c>
      <c r="G448" s="11" t="s">
        <v>2838</v>
      </c>
      <c r="H448" s="11" t="s">
        <v>2919</v>
      </c>
      <c r="I448" s="11" t="s">
        <v>2933</v>
      </c>
      <c r="J448" s="11">
        <v>30</v>
      </c>
      <c r="K448" s="11" t="s">
        <v>2998</v>
      </c>
      <c r="L448">
        <v>84763</v>
      </c>
      <c r="M448" s="11" t="s">
        <v>2655</v>
      </c>
      <c r="P448" s="11" t="s">
        <v>2998</v>
      </c>
    </row>
    <row r="449" spans="1:16" x14ac:dyDescent="0.35">
      <c r="A449" t="str">
        <f t="shared" si="6"/>
        <v>LORATADINAPRATERORALJARABE15MG/5ML</v>
      </c>
      <c r="B449" t="str">
        <f>VLOOKUP(A449,'MAESTRO PRODUCTOS-FAR'!G:J,4,FALSE)</f>
        <v>HT-0098-01-002-0169-01</v>
      </c>
      <c r="C449" s="11" t="s">
        <v>448</v>
      </c>
      <c r="D449" s="12">
        <v>6495</v>
      </c>
      <c r="E449" s="11" t="s">
        <v>1793</v>
      </c>
      <c r="F449" s="11" t="s">
        <v>2658</v>
      </c>
      <c r="G449" s="11" t="s">
        <v>2851</v>
      </c>
      <c r="H449" s="11" t="s">
        <v>2919</v>
      </c>
      <c r="I449" s="11" t="s">
        <v>2932</v>
      </c>
      <c r="J449" s="11">
        <v>1</v>
      </c>
      <c r="K449" s="11" t="s">
        <v>3114</v>
      </c>
      <c r="L449">
        <v>3715</v>
      </c>
      <c r="M449" s="11" t="s">
        <v>2658</v>
      </c>
      <c r="P449" s="11" t="s">
        <v>3114</v>
      </c>
    </row>
    <row r="450" spans="1:16" x14ac:dyDescent="0.35">
      <c r="A450" t="str">
        <f t="shared" si="6"/>
        <v>DESLORATADINAPRATERORALJARABE12.5MG/5ML</v>
      </c>
      <c r="B450" t="str">
        <f>VLOOKUP(A450,'MAESTRO PRODUCTOS-FAR'!G:J,4,FALSE)</f>
        <v>HT-0050-01-002-0169-01</v>
      </c>
      <c r="C450" s="11" t="s">
        <v>449</v>
      </c>
      <c r="D450" s="12">
        <v>3895</v>
      </c>
      <c r="E450" s="11" t="s">
        <v>1794</v>
      </c>
      <c r="F450" s="11" t="s">
        <v>2655</v>
      </c>
      <c r="G450" s="11" t="s">
        <v>2851</v>
      </c>
      <c r="H450" s="11" t="s">
        <v>2919</v>
      </c>
      <c r="I450" s="11" t="s">
        <v>2932</v>
      </c>
      <c r="J450" s="11">
        <v>1</v>
      </c>
      <c r="K450" s="11" t="s">
        <v>3111</v>
      </c>
      <c r="L450">
        <v>3715</v>
      </c>
      <c r="M450" s="11" t="s">
        <v>2655</v>
      </c>
      <c r="P450" s="11" t="s">
        <v>3111</v>
      </c>
    </row>
    <row r="451" spans="1:16" x14ac:dyDescent="0.35">
      <c r="A451" t="str">
        <f t="shared" ref="A451:A514" si="7">_xlfn.CONCAT(F451:K451)</f>
        <v>LORATADINA-PSEUDOEFEDRINAPRATERORALCAPSULA205MG/120MG</v>
      </c>
      <c r="B451" t="str">
        <f>VLOOKUP(A451,'MAESTRO PRODUCTOS-FAR'!G:J,4,FALSE)</f>
        <v>HT-0231-01-007-0169-01</v>
      </c>
      <c r="C451" s="11" t="s">
        <v>450</v>
      </c>
      <c r="D451" s="12">
        <v>11595</v>
      </c>
      <c r="E451" s="11" t="s">
        <v>1795</v>
      </c>
      <c r="F451" s="11" t="s">
        <v>2656</v>
      </c>
      <c r="G451" s="11" t="s">
        <v>2851</v>
      </c>
      <c r="H451" s="11" t="s">
        <v>2919</v>
      </c>
      <c r="I451" s="11" t="s">
        <v>2937</v>
      </c>
      <c r="J451" s="11">
        <v>20</v>
      </c>
      <c r="K451" s="11" t="s">
        <v>3115</v>
      </c>
      <c r="L451">
        <v>44771</v>
      </c>
      <c r="M451" s="11" t="s">
        <v>2656</v>
      </c>
      <c r="P451" s="11" t="s">
        <v>3115</v>
      </c>
    </row>
    <row r="452" spans="1:16" x14ac:dyDescent="0.35">
      <c r="A452" t="str">
        <f t="shared" si="7"/>
        <v>DESLORATADINAPRATERORALCOMPRIMIDO305MG</v>
      </c>
      <c r="B452" t="str">
        <f>VLOOKUP(A452,'MAESTRO PRODUCTOS-FAR'!G:J,4,FALSE)</f>
        <v>HT-0050-01-003-0169-01</v>
      </c>
      <c r="C452" s="11" t="s">
        <v>451</v>
      </c>
      <c r="D452" s="12">
        <v>7295</v>
      </c>
      <c r="E452" s="11" t="s">
        <v>1796</v>
      </c>
      <c r="F452" s="11" t="s">
        <v>2655</v>
      </c>
      <c r="G452" s="11" t="s">
        <v>2851</v>
      </c>
      <c r="H452" s="11" t="s">
        <v>2919</v>
      </c>
      <c r="I452" s="11" t="s">
        <v>2933</v>
      </c>
      <c r="J452" s="11">
        <v>30</v>
      </c>
      <c r="K452" s="11" t="s">
        <v>2998</v>
      </c>
      <c r="L452">
        <v>44771</v>
      </c>
      <c r="M452" s="11" t="s">
        <v>2655</v>
      </c>
      <c r="P452" s="11" t="s">
        <v>2998</v>
      </c>
    </row>
    <row r="453" spans="1:16" x14ac:dyDescent="0.35">
      <c r="A453" t="str">
        <f t="shared" si="7"/>
        <v>DESLORATADINAASCENDORALCOMPRIMIDO305MG</v>
      </c>
      <c r="B453" t="str">
        <f>VLOOKUP(A453,'MAESTRO PRODUCTOS-FAR'!G:J,4,FALSE)</f>
        <v>HT-0050-01-003-0016-01</v>
      </c>
      <c r="C453" s="11" t="s">
        <v>452</v>
      </c>
      <c r="D453" s="12">
        <v>3995</v>
      </c>
      <c r="E453" s="11" t="s">
        <v>1797</v>
      </c>
      <c r="F453" s="11" t="s">
        <v>2655</v>
      </c>
      <c r="G453" s="11" t="s">
        <v>2835</v>
      </c>
      <c r="H453" s="11" t="s">
        <v>2919</v>
      </c>
      <c r="I453" s="11" t="s">
        <v>2933</v>
      </c>
      <c r="J453" s="11">
        <v>30</v>
      </c>
      <c r="K453" s="11" t="s">
        <v>2998</v>
      </c>
      <c r="L453">
        <v>62463</v>
      </c>
      <c r="M453" s="11" t="s">
        <v>2655</v>
      </c>
      <c r="P453" s="11" t="s">
        <v>2998</v>
      </c>
    </row>
    <row r="454" spans="1:16" x14ac:dyDescent="0.35">
      <c r="A454" t="str">
        <f t="shared" si="7"/>
        <v>DESVENLAFAXINAEUROFARMAORALCOMPRIMIDO3050MG</v>
      </c>
      <c r="B454" t="str">
        <f>VLOOKUP(A454,'MAESTRO PRODUCTOS-FAR'!G:J,4,FALSE)</f>
        <v>HT-0051-01-003-0087-01</v>
      </c>
      <c r="C454" s="11" t="s">
        <v>453</v>
      </c>
      <c r="D454" s="12">
        <v>40995</v>
      </c>
      <c r="E454" s="11" t="s">
        <v>1798</v>
      </c>
      <c r="F454" s="11" t="s">
        <v>2659</v>
      </c>
      <c r="G454" s="11" t="s">
        <v>2867</v>
      </c>
      <c r="H454" s="11" t="s">
        <v>2919</v>
      </c>
      <c r="I454" s="11" t="s">
        <v>2933</v>
      </c>
      <c r="J454" s="11">
        <v>30</v>
      </c>
      <c r="K454" s="11" t="s">
        <v>3046</v>
      </c>
      <c r="L454">
        <v>87877</v>
      </c>
      <c r="M454" s="11" t="s">
        <v>2659</v>
      </c>
      <c r="P454" s="11" t="s">
        <v>3046</v>
      </c>
    </row>
    <row r="455" spans="1:16" x14ac:dyDescent="0.35">
      <c r="A455" t="str">
        <f t="shared" si="7"/>
        <v>DESVENLAFAXINAEUROFARMAORALCOMPRIMIDO30100MG</v>
      </c>
      <c r="B455" t="str">
        <f>VLOOKUP(A455,'MAESTRO PRODUCTOS-FAR'!G:J,4,FALSE)</f>
        <v>HT-0051-01-003-0087-02</v>
      </c>
      <c r="C455" s="11" t="s">
        <v>454</v>
      </c>
      <c r="D455" s="12">
        <v>65995</v>
      </c>
      <c r="E455" s="11" t="s">
        <v>1799</v>
      </c>
      <c r="F455" s="11" t="s">
        <v>2659</v>
      </c>
      <c r="G455" s="11" t="s">
        <v>2867</v>
      </c>
      <c r="H455" s="11" t="s">
        <v>2919</v>
      </c>
      <c r="I455" s="11" t="s">
        <v>2933</v>
      </c>
      <c r="J455" s="11">
        <v>30</v>
      </c>
      <c r="K455" s="11" t="s">
        <v>2977</v>
      </c>
      <c r="L455">
        <v>87876</v>
      </c>
      <c r="M455" s="11" t="s">
        <v>2659</v>
      </c>
      <c r="P455" s="11" t="s">
        <v>2977</v>
      </c>
    </row>
    <row r="456" spans="1:16" x14ac:dyDescent="0.35">
      <c r="A456" t="str">
        <f t="shared" si="7"/>
        <v>DESVENLAFAXINAGADORORALCOMPRIMIDO3050MG</v>
      </c>
      <c r="B456" t="str">
        <f>VLOOKUP(A456,'MAESTRO PRODUCTOS-FAR'!G:J,4,FALSE)</f>
        <v>HT-0051-01-003-0106-01</v>
      </c>
      <c r="C456" s="11" t="s">
        <v>455</v>
      </c>
      <c r="D456" s="12">
        <v>23595</v>
      </c>
      <c r="E456" s="11" t="s">
        <v>1800</v>
      </c>
      <c r="F456" s="11" t="s">
        <v>2659</v>
      </c>
      <c r="G456" s="11" t="s">
        <v>2891</v>
      </c>
      <c r="H456" s="11" t="s">
        <v>2919</v>
      </c>
      <c r="I456" s="11" t="s">
        <v>2933</v>
      </c>
      <c r="J456" s="11">
        <v>30</v>
      </c>
      <c r="K456" s="11" t="s">
        <v>3046</v>
      </c>
      <c r="L456">
        <v>86858</v>
      </c>
      <c r="M456" s="11" t="s">
        <v>2659</v>
      </c>
      <c r="P456" s="11" t="s">
        <v>3046</v>
      </c>
    </row>
    <row r="457" spans="1:16" x14ac:dyDescent="0.35">
      <c r="A457" t="str">
        <f t="shared" si="7"/>
        <v>DESVENLAFAXINAGADORORALCOMPRIMIDO30100MG</v>
      </c>
      <c r="B457" t="str">
        <f>VLOOKUP(A457,'MAESTRO PRODUCTOS-FAR'!G:J,4,FALSE)</f>
        <v>HT-0051-01-003-0106-02</v>
      </c>
      <c r="C457" s="11" t="s">
        <v>456</v>
      </c>
      <c r="D457" s="12">
        <v>25795</v>
      </c>
      <c r="E457" s="11" t="s">
        <v>1801</v>
      </c>
      <c r="F457" s="11" t="s">
        <v>2659</v>
      </c>
      <c r="G457" s="11" t="s">
        <v>2891</v>
      </c>
      <c r="H457" s="11" t="s">
        <v>2919</v>
      </c>
      <c r="I457" s="11" t="s">
        <v>2933</v>
      </c>
      <c r="J457" s="11">
        <v>30</v>
      </c>
      <c r="K457" s="11" t="s">
        <v>2977</v>
      </c>
      <c r="L457">
        <v>86857</v>
      </c>
      <c r="M457" s="11" t="s">
        <v>2659</v>
      </c>
      <c r="P457" s="11" t="s">
        <v>2977</v>
      </c>
    </row>
    <row r="458" spans="1:16" x14ac:dyDescent="0.35">
      <c r="A458" t="str">
        <f t="shared" si="7"/>
        <v>DESVENLAFAXINAPFIZERORALCOMPRIMIDO2850MG</v>
      </c>
      <c r="B458" t="str">
        <f>VLOOKUP(A458,'MAESTRO PRODUCTOS-FAR'!G:J,4,FALSE)</f>
        <v>HT-0051-01-003-0212-01</v>
      </c>
      <c r="C458" s="11" t="s">
        <v>457</v>
      </c>
      <c r="D458" s="12">
        <v>60295</v>
      </c>
      <c r="E458" s="11" t="s">
        <v>1802</v>
      </c>
      <c r="F458" s="11" t="s">
        <v>2659</v>
      </c>
      <c r="G458" s="11" t="s">
        <v>2864</v>
      </c>
      <c r="H458" s="11" t="s">
        <v>2919</v>
      </c>
      <c r="I458" s="11" t="s">
        <v>2933</v>
      </c>
      <c r="J458" s="11">
        <v>28</v>
      </c>
      <c r="K458" s="11" t="s">
        <v>3046</v>
      </c>
      <c r="L458">
        <v>65590</v>
      </c>
      <c r="M458" s="11" t="s">
        <v>2659</v>
      </c>
      <c r="P458" s="11" t="s">
        <v>3046</v>
      </c>
    </row>
    <row r="459" spans="1:16" x14ac:dyDescent="0.35">
      <c r="A459" t="str">
        <f t="shared" si="7"/>
        <v>DESVENLAFAXINAPFIZERORALCOMPRIMIDO28100MG</v>
      </c>
      <c r="B459" t="str">
        <f>VLOOKUP(A459,'MAESTRO PRODUCTOS-FAR'!G:J,4,FALSE)</f>
        <v>HT-0051-01-003-0212-02</v>
      </c>
      <c r="C459" s="11" t="s">
        <v>458</v>
      </c>
      <c r="D459" s="12">
        <v>76795</v>
      </c>
      <c r="E459" s="11" t="s">
        <v>1803</v>
      </c>
      <c r="F459" s="11" t="s">
        <v>2659</v>
      </c>
      <c r="G459" s="11" t="s">
        <v>2864</v>
      </c>
      <c r="H459" s="11" t="s">
        <v>2919</v>
      </c>
      <c r="I459" s="11" t="s">
        <v>2933</v>
      </c>
      <c r="J459" s="11">
        <v>28</v>
      </c>
      <c r="K459" s="11" t="s">
        <v>2977</v>
      </c>
      <c r="L459">
        <v>65579</v>
      </c>
      <c r="M459" s="11" t="s">
        <v>2659</v>
      </c>
      <c r="P459" s="11" t="s">
        <v>2977</v>
      </c>
    </row>
    <row r="460" spans="1:16" x14ac:dyDescent="0.35">
      <c r="A460" t="str">
        <f t="shared" si="7"/>
        <v>DEXAMETASONA-IODOHIDROXIQUINOLEINADROGUERIA FARMOQUIMICA DEL PACIFICOINTRAVAGINALOVULO100.25MG/100MG</v>
      </c>
      <c r="B460" t="str">
        <f>VLOOKUP(A460,'MAESTRO PRODUCTOS-FAR'!G:J,4,FALSE)</f>
        <v>HT-0234-06-021-0075-01</v>
      </c>
      <c r="C460" s="11" t="s">
        <v>459</v>
      </c>
      <c r="D460" s="12">
        <v>13495</v>
      </c>
      <c r="E460" s="11" t="s">
        <v>1804</v>
      </c>
      <c r="F460" s="11" t="s">
        <v>2660</v>
      </c>
      <c r="G460" s="11" t="s">
        <v>2856</v>
      </c>
      <c r="H460" s="14" t="s">
        <v>2926</v>
      </c>
      <c r="I460" s="11" t="s">
        <v>2951</v>
      </c>
      <c r="J460" s="11">
        <v>10</v>
      </c>
      <c r="K460" s="11" t="s">
        <v>3116</v>
      </c>
      <c r="L460">
        <v>1033</v>
      </c>
      <c r="M460" s="11" t="s">
        <v>2660</v>
      </c>
      <c r="P460" s="11" t="s">
        <v>3116</v>
      </c>
    </row>
    <row r="461" spans="1:16" x14ac:dyDescent="0.35">
      <c r="A461" t="str">
        <f t="shared" si="7"/>
        <v>CIPROFLOXACINO-DEXAMETASONAD&amp;M PHARMAOFTALMICASOLUCION10.1%</v>
      </c>
      <c r="B461" t="str">
        <f>VLOOKUP(A461,'MAESTRO PRODUCTOS-FAR'!G:J,4,FALSE)</f>
        <v>HT-0235-05-012-0149-01</v>
      </c>
      <c r="C461" s="11" t="s">
        <v>460</v>
      </c>
      <c r="D461" s="12">
        <v>21995</v>
      </c>
      <c r="E461" s="11" t="s">
        <v>1805</v>
      </c>
      <c r="F461" s="11" t="s">
        <v>2661</v>
      </c>
      <c r="G461" s="11" t="s">
        <v>2878</v>
      </c>
      <c r="H461" s="11" t="s">
        <v>2921</v>
      </c>
      <c r="I461" s="11" t="s">
        <v>2942</v>
      </c>
      <c r="J461" s="11">
        <v>1</v>
      </c>
      <c r="K461" s="11" t="s">
        <v>3117</v>
      </c>
      <c r="L461">
        <v>88829</v>
      </c>
      <c r="M461" s="11" t="s">
        <v>2661</v>
      </c>
      <c r="P461" s="11" t="s">
        <v>3117</v>
      </c>
    </row>
    <row r="462" spans="1:16" x14ac:dyDescent="0.35">
      <c r="A462" t="str">
        <f t="shared" si="7"/>
        <v>CIPROFLOXACINO-DEXAMETASONAGLOBAL MERCURYOFTALMICAUNGUENTO10.3%</v>
      </c>
      <c r="B462" t="str">
        <f>VLOOKUP(A462,'MAESTRO PRODUCTOS-FAR'!G:J,4,FALSE)</f>
        <v>HT-0235-05-006-0114-01</v>
      </c>
      <c r="C462" s="11" t="s">
        <v>461</v>
      </c>
      <c r="D462" s="12">
        <v>20695</v>
      </c>
      <c r="E462" s="11" t="s">
        <v>1806</v>
      </c>
      <c r="F462" s="11" t="s">
        <v>2661</v>
      </c>
      <c r="G462" s="11" t="s">
        <v>2892</v>
      </c>
      <c r="H462" s="11" t="s">
        <v>2921</v>
      </c>
      <c r="I462" s="11" t="s">
        <v>2936</v>
      </c>
      <c r="J462" s="11">
        <v>1</v>
      </c>
      <c r="K462" s="11" t="s">
        <v>3118</v>
      </c>
      <c r="L462">
        <v>85516</v>
      </c>
      <c r="M462" s="11" t="s">
        <v>2661</v>
      </c>
      <c r="P462" s="11" t="s">
        <v>3118</v>
      </c>
    </row>
    <row r="463" spans="1:16" x14ac:dyDescent="0.35">
      <c r="A463" t="str">
        <f t="shared" si="7"/>
        <v>DEXAMETASONA-TOBRAMICINANOVARTISOFTALMICAUNGUENTO1100MG/300MG/100ML</v>
      </c>
      <c r="B463" t="str">
        <f>VLOOKUP(A463,'MAESTRO PRODUCTOS-FAR'!G:J,4,FALSE)</f>
        <v>HT-0236-05-006-0204-01</v>
      </c>
      <c r="C463" s="11" t="s">
        <v>462</v>
      </c>
      <c r="D463" s="12">
        <v>29245</v>
      </c>
      <c r="E463" s="11" t="s">
        <v>1807</v>
      </c>
      <c r="F463" s="11" t="s">
        <v>2662</v>
      </c>
      <c r="G463" s="11" t="s">
        <v>2844</v>
      </c>
      <c r="H463" s="11" t="s">
        <v>2921</v>
      </c>
      <c r="I463" s="11" t="s">
        <v>2936</v>
      </c>
      <c r="J463" s="11">
        <v>1</v>
      </c>
      <c r="K463" s="11" t="s">
        <v>3119</v>
      </c>
      <c r="L463">
        <v>8091</v>
      </c>
      <c r="M463" s="11" t="s">
        <v>2662</v>
      </c>
      <c r="P463" s="11" t="s">
        <v>3119</v>
      </c>
    </row>
    <row r="464" spans="1:16" x14ac:dyDescent="0.35">
      <c r="A464" t="str">
        <f t="shared" si="7"/>
        <v>DEXAMETASONA-TOBRAMICINASAVALOFTALMICAUNGUENTO10.1%/0.3%</v>
      </c>
      <c r="B464" t="str">
        <f>VLOOKUP(A464,'MAESTRO PRODUCTOS-FAR'!G:J,4,FALSE)</f>
        <v>HT-0236-05-006-0174-01</v>
      </c>
      <c r="C464" s="11" t="s">
        <v>463</v>
      </c>
      <c r="D464" s="12">
        <v>20095</v>
      </c>
      <c r="E464" s="11" t="s">
        <v>1808</v>
      </c>
      <c r="F464" s="11" t="s">
        <v>2662</v>
      </c>
      <c r="G464" s="11" t="s">
        <v>2837</v>
      </c>
      <c r="H464" s="11" t="s">
        <v>2921</v>
      </c>
      <c r="I464" s="11" t="s">
        <v>2936</v>
      </c>
      <c r="J464" s="11">
        <v>1</v>
      </c>
      <c r="K464" s="11" t="s">
        <v>3120</v>
      </c>
      <c r="L464">
        <v>36305</v>
      </c>
      <c r="M464" s="11" t="s">
        <v>2662</v>
      </c>
      <c r="P464" s="11" t="s">
        <v>3120</v>
      </c>
    </row>
    <row r="465" spans="1:16" x14ac:dyDescent="0.35">
      <c r="A465" t="str">
        <f t="shared" si="7"/>
        <v>CIPROFLOXACINO-DEXAMETASONAGLOBAL MERCURYOFTALMICASOLUCION1350MG/100MG/ML</v>
      </c>
      <c r="B465" t="str">
        <f>VLOOKUP(A465,'MAESTRO PRODUCTOS-FAR'!G:J,4,FALSE)</f>
        <v>HT-0235-05-012-0114-01</v>
      </c>
      <c r="C465" s="11" t="s">
        <v>464</v>
      </c>
      <c r="D465" s="12">
        <v>14495</v>
      </c>
      <c r="E465" s="11" t="s">
        <v>1809</v>
      </c>
      <c r="F465" s="11" t="s">
        <v>2661</v>
      </c>
      <c r="G465" s="11" t="s">
        <v>2892</v>
      </c>
      <c r="H465" s="11" t="s">
        <v>2921</v>
      </c>
      <c r="I465" s="11" t="s">
        <v>2942</v>
      </c>
      <c r="J465" s="11">
        <v>1</v>
      </c>
      <c r="K465" s="11" t="s">
        <v>7071</v>
      </c>
      <c r="L465">
        <v>68102</v>
      </c>
      <c r="M465" s="11" t="s">
        <v>2663</v>
      </c>
      <c r="P465" s="11" t="s">
        <v>3121</v>
      </c>
    </row>
    <row r="466" spans="1:16" x14ac:dyDescent="0.35">
      <c r="A466" t="str">
        <f t="shared" si="7"/>
        <v>DEXAMETASONA-TOBRAMICINAMEGALABSOFTALMICASUSPENSION1100MG/300MG/ML</v>
      </c>
      <c r="B466" t="str">
        <f>VLOOKUP(A466,'MAESTRO PRODUCTOS-FAR'!G:J,4,FALSE)</f>
        <v>HT-0236-05-005-0194-02</v>
      </c>
      <c r="C466" s="11" t="s">
        <v>465</v>
      </c>
      <c r="D466" s="12">
        <v>18395</v>
      </c>
      <c r="E466" s="11" t="s">
        <v>1810</v>
      </c>
      <c r="F466" s="11" t="s">
        <v>2662</v>
      </c>
      <c r="G466" s="11" t="s">
        <v>2845</v>
      </c>
      <c r="H466" s="11" t="s">
        <v>2921</v>
      </c>
      <c r="I466" s="11" t="s">
        <v>2935</v>
      </c>
      <c r="J466" s="11">
        <v>1</v>
      </c>
      <c r="K466" s="11" t="s">
        <v>7097</v>
      </c>
      <c r="L466">
        <v>36626</v>
      </c>
      <c r="M466" s="11" t="s">
        <v>2664</v>
      </c>
      <c r="P466" s="11" t="s">
        <v>3122</v>
      </c>
    </row>
    <row r="467" spans="1:16" x14ac:dyDescent="0.35">
      <c r="A467" t="str">
        <f t="shared" si="7"/>
        <v>DEXAMETASONA-TOBRAMICINAGLOBAL MERCURYOFTALMICASUSPENSION1100MG/300MG/100ML</v>
      </c>
      <c r="B467" t="str">
        <f>VLOOKUP(A467,'MAESTRO PRODUCTOS-FAR'!G:J,4,FALSE)</f>
        <v>HT-0236-05-005-0114-01</v>
      </c>
      <c r="C467" s="11" t="s">
        <v>466</v>
      </c>
      <c r="D467" s="12">
        <v>15995</v>
      </c>
      <c r="E467" s="11" t="s">
        <v>1811</v>
      </c>
      <c r="F467" s="11" t="s">
        <v>2662</v>
      </c>
      <c r="G467" s="11" t="s">
        <v>2892</v>
      </c>
      <c r="H467" s="11" t="s">
        <v>2921</v>
      </c>
      <c r="I467" s="11" t="s">
        <v>2935</v>
      </c>
      <c r="J467" s="11">
        <v>1</v>
      </c>
      <c r="K467" s="11" t="s">
        <v>3119</v>
      </c>
      <c r="L467">
        <v>50161</v>
      </c>
      <c r="M467" s="11" t="s">
        <v>2662</v>
      </c>
      <c r="P467" s="11" t="s">
        <v>3119</v>
      </c>
    </row>
    <row r="468" spans="1:16" x14ac:dyDescent="0.35">
      <c r="A468" t="str">
        <f t="shared" si="7"/>
        <v>DEXAMETASONA-TOBRAMICINASAVALOFTALMICASUSPENSION1100MG/300MG/100ML</v>
      </c>
      <c r="B468" t="str">
        <f>VLOOKUP(A468,'MAESTRO PRODUCTOS-FAR'!G:J,4,FALSE)</f>
        <v>HT-0236-05-005-0174-01</v>
      </c>
      <c r="C468" s="11" t="s">
        <v>467</v>
      </c>
      <c r="D468" s="12">
        <v>20495</v>
      </c>
      <c r="E468" s="11" t="s">
        <v>1812</v>
      </c>
      <c r="F468" s="11" t="s">
        <v>2662</v>
      </c>
      <c r="G468" s="11" t="s">
        <v>2837</v>
      </c>
      <c r="H468" s="11" t="s">
        <v>2921</v>
      </c>
      <c r="I468" s="11" t="s">
        <v>2935</v>
      </c>
      <c r="J468" s="11">
        <v>1</v>
      </c>
      <c r="K468" s="11" t="s">
        <v>3119</v>
      </c>
      <c r="L468">
        <v>36306</v>
      </c>
      <c r="M468" s="11" t="s">
        <v>2662</v>
      </c>
      <c r="P468" s="11" t="s">
        <v>3119</v>
      </c>
    </row>
    <row r="469" spans="1:16" x14ac:dyDescent="0.35">
      <c r="A469" t="str">
        <f t="shared" si="7"/>
        <v>CIPROFLOXACINO-DEXAMETASONASAVALOFTALMICASUSPENSION1350MG/100MG/ML</v>
      </c>
      <c r="B469" t="str">
        <f>VLOOKUP(A469,'MAESTRO PRODUCTOS-FAR'!G:J,4,FALSE)</f>
        <v>HT-0235-05-005-0174-02</v>
      </c>
      <c r="C469" s="11" t="s">
        <v>468</v>
      </c>
      <c r="D469" s="12">
        <v>24795</v>
      </c>
      <c r="E469" s="11" t="s">
        <v>1813</v>
      </c>
      <c r="F469" s="11" t="s">
        <v>2661</v>
      </c>
      <c r="G469" s="11" t="s">
        <v>2837</v>
      </c>
      <c r="H469" s="11" t="s">
        <v>2921</v>
      </c>
      <c r="I469" s="11" t="s">
        <v>2935</v>
      </c>
      <c r="J469" s="11">
        <v>1</v>
      </c>
      <c r="K469" s="11" t="s">
        <v>7071</v>
      </c>
      <c r="L469">
        <v>11466</v>
      </c>
      <c r="M469" s="11" t="s">
        <v>2663</v>
      </c>
      <c r="P469" s="11" t="s">
        <v>3121</v>
      </c>
    </row>
    <row r="470" spans="1:16" x14ac:dyDescent="0.35">
      <c r="A470" t="str">
        <f t="shared" si="7"/>
        <v>DEXAMETASONAPASTEURORALCOMPRIMIDO104MG</v>
      </c>
      <c r="B470" t="str">
        <f>VLOOKUP(A470,'MAESTRO PRODUCTOS-FAR'!G:J,4,FALSE)</f>
        <v>HT-0052-01-003-0155-01</v>
      </c>
      <c r="C470" s="11" t="s">
        <v>469</v>
      </c>
      <c r="D470" s="12">
        <v>4995</v>
      </c>
      <c r="E470" s="11" t="s">
        <v>1814</v>
      </c>
      <c r="F470" s="11" t="s">
        <v>2665</v>
      </c>
      <c r="G470" s="11" t="s">
        <v>2847</v>
      </c>
      <c r="H470" s="11" t="s">
        <v>2919</v>
      </c>
      <c r="I470" s="11" t="s">
        <v>2933</v>
      </c>
      <c r="J470" s="11">
        <v>10</v>
      </c>
      <c r="K470" s="11" t="s">
        <v>3079</v>
      </c>
      <c r="L470">
        <v>64462</v>
      </c>
      <c r="M470" s="11" t="s">
        <v>2665</v>
      </c>
      <c r="P470" s="11" t="s">
        <v>3079</v>
      </c>
    </row>
    <row r="471" spans="1:16" x14ac:dyDescent="0.35">
      <c r="A471" t="str">
        <f t="shared" si="7"/>
        <v>CIPROFLOXACINO-DEXAMETASONASAVALOFTALMICAUNGUENTO1350MG/100MG</v>
      </c>
      <c r="B471" t="str">
        <f>VLOOKUP(A471,'MAESTRO PRODUCTOS-FAR'!G:J,4,FALSE)</f>
        <v>HT-0235-05-006-0174-02</v>
      </c>
      <c r="C471" s="11" t="s">
        <v>470</v>
      </c>
      <c r="D471" s="12">
        <v>22995</v>
      </c>
      <c r="E471" s="11" t="s">
        <v>1815</v>
      </c>
      <c r="F471" s="11" t="s">
        <v>2661</v>
      </c>
      <c r="G471" s="11" t="s">
        <v>2837</v>
      </c>
      <c r="H471" s="11" t="s">
        <v>2921</v>
      </c>
      <c r="I471" s="11" t="s">
        <v>2936</v>
      </c>
      <c r="J471" s="11">
        <v>1</v>
      </c>
      <c r="K471" s="11" t="s">
        <v>7038</v>
      </c>
      <c r="L471">
        <v>50349</v>
      </c>
      <c r="M471" s="11" t="s">
        <v>2663</v>
      </c>
      <c r="P471" s="11" t="s">
        <v>3123</v>
      </c>
    </row>
    <row r="472" spans="1:16" x14ac:dyDescent="0.35">
      <c r="A472" t="str">
        <f t="shared" si="7"/>
        <v>DEXAMETASONA-TOBRAMICINANOVARTISOFTALMICASUSPENSION1100MG/300MG/100ML</v>
      </c>
      <c r="B472" t="str">
        <f>VLOOKUP(A472,'MAESTRO PRODUCTOS-FAR'!G:J,4,FALSE)</f>
        <v>HT-0236-05-005-0204-01</v>
      </c>
      <c r="C472" s="11" t="s">
        <v>471</v>
      </c>
      <c r="D472" s="12">
        <v>25995</v>
      </c>
      <c r="E472" s="11" t="s">
        <v>1816</v>
      </c>
      <c r="F472" s="11" t="s">
        <v>2662</v>
      </c>
      <c r="G472" s="11" t="s">
        <v>2844</v>
      </c>
      <c r="H472" s="11" t="s">
        <v>2921</v>
      </c>
      <c r="I472" s="11" t="s">
        <v>2935</v>
      </c>
      <c r="J472" s="11">
        <v>1</v>
      </c>
      <c r="K472" s="11" t="s">
        <v>3119</v>
      </c>
      <c r="L472">
        <v>8078</v>
      </c>
      <c r="M472" s="11" t="s">
        <v>2662</v>
      </c>
      <c r="P472" s="11" t="s">
        <v>3119</v>
      </c>
    </row>
    <row r="473" spans="1:16" x14ac:dyDescent="0.35">
      <c r="A473" t="str">
        <f t="shared" si="7"/>
        <v>DEXAMETASONA-TOBRAMICINAGLOBAL MERCURYOFTALMICAUNGUENTO1100MG/450MG</v>
      </c>
      <c r="B473" t="str">
        <f>VLOOKUP(A473,'MAESTRO PRODUCTOS-FAR'!G:J,4,FALSE)</f>
        <v>HT-0236-05-006-0114-01</v>
      </c>
      <c r="C473" s="11" t="s">
        <v>472</v>
      </c>
      <c r="D473" s="12">
        <v>26695</v>
      </c>
      <c r="E473" s="11" t="s">
        <v>1817</v>
      </c>
      <c r="F473" s="11" t="s">
        <v>2662</v>
      </c>
      <c r="G473" s="11" t="s">
        <v>2892</v>
      </c>
      <c r="H473" s="11" t="s">
        <v>2921</v>
      </c>
      <c r="I473" s="11" t="s">
        <v>2936</v>
      </c>
      <c r="J473" s="11">
        <v>1</v>
      </c>
      <c r="K473" s="11" t="s">
        <v>7039</v>
      </c>
      <c r="L473">
        <v>61863</v>
      </c>
      <c r="M473" s="11" t="s">
        <v>2664</v>
      </c>
      <c r="P473" s="11" t="s">
        <v>3124</v>
      </c>
    </row>
    <row r="474" spans="1:16" x14ac:dyDescent="0.35">
      <c r="A474" t="str">
        <f t="shared" si="7"/>
        <v>CIPROFLOXACINO-DEXAMETASONASAVALOTICAGOTAS1350MG/100MG/ML</v>
      </c>
      <c r="B474" t="str">
        <f>VLOOKUP(A474,'MAESTRO PRODUCTOS-FAR'!G:J,4,FALSE)</f>
        <v>HT-0235-10-008-0174-01</v>
      </c>
      <c r="C474" s="11" t="s">
        <v>473</v>
      </c>
      <c r="D474" s="12">
        <v>24195</v>
      </c>
      <c r="E474" s="11" t="s">
        <v>1818</v>
      </c>
      <c r="F474" s="11" t="s">
        <v>2661</v>
      </c>
      <c r="G474" s="11" t="s">
        <v>2837</v>
      </c>
      <c r="H474" s="11" t="s">
        <v>2927</v>
      </c>
      <c r="I474" s="11" t="s">
        <v>2938</v>
      </c>
      <c r="J474" s="11">
        <v>1</v>
      </c>
      <c r="K474" s="11" t="s">
        <v>7071</v>
      </c>
      <c r="L474">
        <v>43985</v>
      </c>
      <c r="M474" s="11" t="s">
        <v>2663</v>
      </c>
      <c r="P474" s="11" t="s">
        <v>3121</v>
      </c>
    </row>
    <row r="475" spans="1:16" x14ac:dyDescent="0.35">
      <c r="A475" t="str">
        <f t="shared" si="7"/>
        <v>DEXAMETASONA-TOBRAMICINAALLERGANOFTALMICASUSPENSION1100MG/300MG/ML</v>
      </c>
      <c r="B475" t="str">
        <f>VLOOKUP(A475,'MAESTRO PRODUCTOS-FAR'!G:J,4,FALSE)</f>
        <v>HT-0236-05-005-0009-01</v>
      </c>
      <c r="C475" s="11" t="s">
        <v>474</v>
      </c>
      <c r="D475" s="12">
        <v>18995</v>
      </c>
      <c r="E475" s="11" t="s">
        <v>1819</v>
      </c>
      <c r="F475" s="11" t="s">
        <v>2662</v>
      </c>
      <c r="G475" s="11" t="s">
        <v>2893</v>
      </c>
      <c r="H475" s="11" t="s">
        <v>2921</v>
      </c>
      <c r="I475" s="11" t="s">
        <v>2935</v>
      </c>
      <c r="J475" s="11">
        <v>1</v>
      </c>
      <c r="K475" s="11" t="s">
        <v>7097</v>
      </c>
      <c r="L475">
        <v>42328</v>
      </c>
      <c r="M475" s="11" t="s">
        <v>2664</v>
      </c>
      <c r="P475" s="11" t="s">
        <v>3122</v>
      </c>
    </row>
    <row r="476" spans="1:16" x14ac:dyDescent="0.35">
      <c r="A476" t="str">
        <f t="shared" si="7"/>
        <v>DIAZEPAMLABORATORIO CHILEORALCOMPRIMIDO2010MG</v>
      </c>
      <c r="B476" t="str">
        <f>VLOOKUP(A476,'MAESTRO PRODUCTOS-FAR'!G:J,4,FALSE)</f>
        <v>HT-0053-01-003-0148-01</v>
      </c>
      <c r="C476" s="11" t="s">
        <v>475</v>
      </c>
      <c r="D476" s="12">
        <v>995</v>
      </c>
      <c r="E476" s="11" t="s">
        <v>1820</v>
      </c>
      <c r="F476" s="11" t="s">
        <v>2666</v>
      </c>
      <c r="G476" s="11" t="s">
        <v>2838</v>
      </c>
      <c r="H476" s="11" t="s">
        <v>2919</v>
      </c>
      <c r="I476" s="11" t="s">
        <v>2933</v>
      </c>
      <c r="J476" s="11">
        <v>20</v>
      </c>
      <c r="K476" s="11" t="s">
        <v>3013</v>
      </c>
      <c r="L476">
        <v>2380</v>
      </c>
      <c r="M476" s="11" t="s">
        <v>2666</v>
      </c>
      <c r="P476" s="11" t="s">
        <v>3013</v>
      </c>
    </row>
    <row r="477" spans="1:16" x14ac:dyDescent="0.35">
      <c r="A477" t="str">
        <f t="shared" si="7"/>
        <v>DOMPERIDONAOPKOORALCAPSULA2010MG</v>
      </c>
      <c r="B477" t="str">
        <f>VLOOKUP(A477,'MAESTRO PRODUCTOS-FAR'!G:J,4,FALSE)</f>
        <v>HT-0054-01-007-0208-01</v>
      </c>
      <c r="C477" s="11" t="s">
        <v>476</v>
      </c>
      <c r="D477" s="12">
        <v>1295</v>
      </c>
      <c r="E477" s="11" t="s">
        <v>1821</v>
      </c>
      <c r="F477" s="11" t="s">
        <v>2667</v>
      </c>
      <c r="G477" s="11" t="s">
        <v>2869</v>
      </c>
      <c r="H477" s="11" t="s">
        <v>2919</v>
      </c>
      <c r="I477" s="11" t="s">
        <v>2937</v>
      </c>
      <c r="J477" s="11">
        <v>20</v>
      </c>
      <c r="K477" s="11" t="s">
        <v>3013</v>
      </c>
      <c r="L477">
        <v>2679</v>
      </c>
      <c r="M477" s="11" t="s">
        <v>2667</v>
      </c>
      <c r="P477" s="11" t="s">
        <v>3013</v>
      </c>
    </row>
    <row r="478" spans="1:16" x14ac:dyDescent="0.35">
      <c r="A478" t="str">
        <f t="shared" si="7"/>
        <v>DOMPERIDONASAVALORALGOTAS110MG/ML</v>
      </c>
      <c r="B478" t="str">
        <f>VLOOKUP(A478,'MAESTRO PRODUCTOS-FAR'!G:J,4,FALSE)</f>
        <v>HT-0054-01-008-0174-01</v>
      </c>
      <c r="C478" s="11" t="s">
        <v>477</v>
      </c>
      <c r="D478" s="12">
        <v>10395</v>
      </c>
      <c r="E478" s="11" t="s">
        <v>1822</v>
      </c>
      <c r="F478" s="11" t="s">
        <v>2667</v>
      </c>
      <c r="G478" s="11" t="s">
        <v>2837</v>
      </c>
      <c r="H478" s="11" t="s">
        <v>2919</v>
      </c>
      <c r="I478" s="11" t="s">
        <v>2938</v>
      </c>
      <c r="J478" s="11">
        <v>1</v>
      </c>
      <c r="K478" s="11" t="s">
        <v>2973</v>
      </c>
      <c r="L478">
        <v>8854</v>
      </c>
      <c r="M478" s="11" t="s">
        <v>2667</v>
      </c>
      <c r="P478" s="11" t="s">
        <v>2973</v>
      </c>
    </row>
    <row r="479" spans="1:16" x14ac:dyDescent="0.35">
      <c r="A479" t="str">
        <f t="shared" si="7"/>
        <v>DOMPERIDONALABORATORIO CHILEORALGOTAS10,01</v>
      </c>
      <c r="B479" t="str">
        <f>VLOOKUP(A479,'MAESTRO PRODUCTOS-FAR'!G:J,4,FALSE)</f>
        <v>HT-0054-01-008-0148-01</v>
      </c>
      <c r="C479" s="11" t="s">
        <v>478</v>
      </c>
      <c r="D479" s="12">
        <v>2945</v>
      </c>
      <c r="E479" s="11" t="s">
        <v>1823</v>
      </c>
      <c r="F479" s="11" t="s">
        <v>2667</v>
      </c>
      <c r="G479" s="11" t="s">
        <v>2838</v>
      </c>
      <c r="H479" s="11" t="s">
        <v>2919</v>
      </c>
      <c r="I479" s="11" t="s">
        <v>2938</v>
      </c>
      <c r="J479" s="11">
        <v>1</v>
      </c>
      <c r="K479" s="13">
        <v>0.01</v>
      </c>
      <c r="L479">
        <v>22371</v>
      </c>
      <c r="M479" s="11" t="s">
        <v>2667</v>
      </c>
      <c r="P479" s="13">
        <v>0.01</v>
      </c>
    </row>
    <row r="480" spans="1:16" x14ac:dyDescent="0.35">
      <c r="A480" t="str">
        <f t="shared" si="7"/>
        <v>DOMPERIDONASAVALORALCAPSULA6010MG</v>
      </c>
      <c r="B480" t="str">
        <f>VLOOKUP(A480,'MAESTRO PRODUCTOS-FAR'!G:J,4,FALSE)</f>
        <v>HT-0054-01-007-0174-01</v>
      </c>
      <c r="C480" s="11" t="s">
        <v>479</v>
      </c>
      <c r="D480" s="12">
        <v>15495</v>
      </c>
      <c r="E480" s="11" t="s">
        <v>1824</v>
      </c>
      <c r="F480" s="11" t="s">
        <v>2667</v>
      </c>
      <c r="G480" s="11" t="s">
        <v>2837</v>
      </c>
      <c r="H480" s="11" t="s">
        <v>2919</v>
      </c>
      <c r="I480" s="11" t="s">
        <v>2937</v>
      </c>
      <c r="J480" s="11">
        <v>60</v>
      </c>
      <c r="K480" s="11" t="s">
        <v>3013</v>
      </c>
      <c r="L480">
        <v>61018</v>
      </c>
      <c r="M480" s="11" t="s">
        <v>2667</v>
      </c>
      <c r="P480" s="11" t="s">
        <v>3013</v>
      </c>
    </row>
    <row r="481" spans="1:16" x14ac:dyDescent="0.35">
      <c r="A481" t="str">
        <f t="shared" si="7"/>
        <v>DOMPERIDONASAVALORALCAPSULA3010MG</v>
      </c>
      <c r="B481" t="str">
        <f>VLOOKUP(A481,'MAESTRO PRODUCTOS-FAR'!G:J,4,FALSE)</f>
        <v>HT-0054-01-007-0174-02</v>
      </c>
      <c r="C481" s="11" t="s">
        <v>480</v>
      </c>
      <c r="D481" s="12">
        <v>13595</v>
      </c>
      <c r="E481" s="11" t="s">
        <v>1824</v>
      </c>
      <c r="F481" s="11" t="s">
        <v>2667</v>
      </c>
      <c r="G481" s="11" t="s">
        <v>2837</v>
      </c>
      <c r="H481" s="11" t="s">
        <v>2919</v>
      </c>
      <c r="I481" s="11" t="s">
        <v>2937</v>
      </c>
      <c r="J481" s="11">
        <v>30</v>
      </c>
      <c r="K481" s="11" t="s">
        <v>3013</v>
      </c>
      <c r="L481">
        <v>60209</v>
      </c>
      <c r="M481" s="11" t="s">
        <v>2667</v>
      </c>
      <c r="P481" s="11" t="s">
        <v>3013</v>
      </c>
    </row>
    <row r="482" spans="1:16" x14ac:dyDescent="0.35">
      <c r="A482" t="str">
        <f t="shared" si="7"/>
        <v>DULOXETINAMEGALABSORALCOMPRIMIDO3060MG</v>
      </c>
      <c r="B482" t="str">
        <f>VLOOKUP(A482,'MAESTRO PRODUCTOS-FAR'!G:J,4,FALSE)</f>
        <v>HT-0055-01-003-0194-01</v>
      </c>
      <c r="C482" s="11" t="s">
        <v>481</v>
      </c>
      <c r="D482" s="12">
        <v>18395</v>
      </c>
      <c r="E482" s="11" t="s">
        <v>1825</v>
      </c>
      <c r="F482" s="11" t="s">
        <v>2668</v>
      </c>
      <c r="G482" s="11" t="s">
        <v>2845</v>
      </c>
      <c r="H482" s="11" t="s">
        <v>2919</v>
      </c>
      <c r="I482" s="11" t="s">
        <v>2933</v>
      </c>
      <c r="J482" s="11">
        <v>30</v>
      </c>
      <c r="K482" s="11" t="s">
        <v>3125</v>
      </c>
      <c r="L482">
        <v>85903</v>
      </c>
      <c r="M482" s="11" t="s">
        <v>2668</v>
      </c>
      <c r="P482" s="11" t="s">
        <v>3125</v>
      </c>
    </row>
    <row r="483" spans="1:16" x14ac:dyDescent="0.35">
      <c r="A483" t="str">
        <f t="shared" si="7"/>
        <v>DULOXETINALABORATORIO CHILEORALCAPSULA2860MG</v>
      </c>
      <c r="B483" t="str">
        <f>VLOOKUP(A483,'MAESTRO PRODUCTOS-FAR'!G:J,4,FALSE)</f>
        <v>HT-0055-01-007-0148-01</v>
      </c>
      <c r="C483" s="11" t="s">
        <v>482</v>
      </c>
      <c r="D483" s="12">
        <v>17995</v>
      </c>
      <c r="E483" s="11" t="s">
        <v>1826</v>
      </c>
      <c r="F483" s="11" t="s">
        <v>2668</v>
      </c>
      <c r="G483" s="11" t="s">
        <v>2838</v>
      </c>
      <c r="H483" s="11" t="s">
        <v>2919</v>
      </c>
      <c r="I483" s="11" t="s">
        <v>2937</v>
      </c>
      <c r="J483" s="11">
        <v>28</v>
      </c>
      <c r="K483" s="11" t="s">
        <v>3125</v>
      </c>
      <c r="L483">
        <v>88979</v>
      </c>
      <c r="M483" s="11" t="s">
        <v>2668</v>
      </c>
      <c r="P483" s="11" t="s">
        <v>3125</v>
      </c>
    </row>
    <row r="484" spans="1:16" x14ac:dyDescent="0.35">
      <c r="A484" t="str">
        <f t="shared" si="7"/>
        <v>DULOXETINAMEGALABSORALCOMPRIMIDO3030MG</v>
      </c>
      <c r="B484" t="str">
        <f>VLOOKUP(A484,'MAESTRO PRODUCTOS-FAR'!G:J,4,FALSE)</f>
        <v>HT-0055-01-003-0194-02</v>
      </c>
      <c r="C484" s="11" t="s">
        <v>483</v>
      </c>
      <c r="D484" s="12">
        <v>14295</v>
      </c>
      <c r="E484" s="11" t="s">
        <v>1827</v>
      </c>
      <c r="F484" s="11" t="s">
        <v>2668</v>
      </c>
      <c r="G484" s="11" t="s">
        <v>2845</v>
      </c>
      <c r="H484" s="11" t="s">
        <v>2919</v>
      </c>
      <c r="I484" s="11" t="s">
        <v>2933</v>
      </c>
      <c r="J484" s="11">
        <v>30</v>
      </c>
      <c r="K484" s="11" t="s">
        <v>3126</v>
      </c>
      <c r="L484">
        <v>85902</v>
      </c>
      <c r="M484" s="11" t="s">
        <v>2668</v>
      </c>
      <c r="P484" s="11" t="s">
        <v>3126</v>
      </c>
    </row>
    <row r="485" spans="1:16" x14ac:dyDescent="0.35">
      <c r="A485" t="str">
        <f t="shared" si="7"/>
        <v>DULOXETINAASCENDORALCAPSULA3030MG</v>
      </c>
      <c r="B485" t="str">
        <f>VLOOKUP(A485,'MAESTRO PRODUCTOS-FAR'!G:J,4,FALSE)</f>
        <v>HT-0055-01-007-0016-01</v>
      </c>
      <c r="C485" s="11" t="s">
        <v>484</v>
      </c>
      <c r="D485" s="12">
        <v>14495</v>
      </c>
      <c r="E485" s="11" t="s">
        <v>1828</v>
      </c>
      <c r="F485" s="11" t="s">
        <v>2668</v>
      </c>
      <c r="G485" s="11" t="s">
        <v>2835</v>
      </c>
      <c r="H485" s="11" t="s">
        <v>2919</v>
      </c>
      <c r="I485" s="11" t="s">
        <v>2937</v>
      </c>
      <c r="J485" s="11">
        <v>30</v>
      </c>
      <c r="K485" s="11" t="s">
        <v>3126</v>
      </c>
      <c r="L485">
        <v>87761</v>
      </c>
      <c r="M485" s="11" t="s">
        <v>2668</v>
      </c>
      <c r="P485" s="11" t="s">
        <v>3126</v>
      </c>
    </row>
    <row r="486" spans="1:16" x14ac:dyDescent="0.35">
      <c r="A486" t="str">
        <f t="shared" si="7"/>
        <v>DULOXETINAANDROMACOORALCAPSULA3030MG</v>
      </c>
      <c r="B486" t="str">
        <f>VLOOKUP(A486,'MAESTRO PRODUCTOS-FAR'!G:J,4,FALSE)</f>
        <v>HT-0055-01-007-0161-01</v>
      </c>
      <c r="C486" s="11" t="s">
        <v>485</v>
      </c>
      <c r="D486" s="12">
        <v>15595</v>
      </c>
      <c r="E486" s="11" t="s">
        <v>1829</v>
      </c>
      <c r="F486" s="11" t="s">
        <v>2668</v>
      </c>
      <c r="G486" s="11" t="s">
        <v>2857</v>
      </c>
      <c r="H486" s="11" t="s">
        <v>2919</v>
      </c>
      <c r="I486" s="11" t="s">
        <v>2937</v>
      </c>
      <c r="J486" s="11">
        <v>30</v>
      </c>
      <c r="K486" s="11" t="s">
        <v>3126</v>
      </c>
      <c r="L486">
        <v>62522</v>
      </c>
      <c r="M486" s="11" t="s">
        <v>2668</v>
      </c>
      <c r="P486" s="11" t="s">
        <v>3126</v>
      </c>
    </row>
    <row r="487" spans="1:16" x14ac:dyDescent="0.35">
      <c r="A487" t="str">
        <f t="shared" si="7"/>
        <v>DULOXETINARECALCINEORALCAPSULA3030MG</v>
      </c>
      <c r="B487" t="str">
        <f>VLOOKUP(A487,'MAESTRO PRODUCTOS-FAR'!G:J,4,FALSE)</f>
        <v>HT-0055-01-007-0171-01</v>
      </c>
      <c r="C487" s="11" t="s">
        <v>486</v>
      </c>
      <c r="D487" s="12">
        <v>20995</v>
      </c>
      <c r="E487" s="11" t="s">
        <v>1830</v>
      </c>
      <c r="F487" s="11" t="s">
        <v>2668</v>
      </c>
      <c r="G487" s="11" t="s">
        <v>2832</v>
      </c>
      <c r="H487" s="11" t="s">
        <v>2919</v>
      </c>
      <c r="I487" s="11" t="s">
        <v>2937</v>
      </c>
      <c r="J487" s="11">
        <v>30</v>
      </c>
      <c r="K487" s="11" t="s">
        <v>3126</v>
      </c>
      <c r="L487">
        <v>69974</v>
      </c>
      <c r="M487" s="11" t="s">
        <v>2668</v>
      </c>
      <c r="P487" s="11" t="s">
        <v>3126</v>
      </c>
    </row>
    <row r="488" spans="1:16" x14ac:dyDescent="0.35">
      <c r="A488" t="str">
        <f t="shared" si="7"/>
        <v>DULOXETINASAVALORALCAPSULA3030MG</v>
      </c>
      <c r="B488" t="str">
        <f>VLOOKUP(A488,'MAESTRO PRODUCTOS-FAR'!G:J,4,FALSE)</f>
        <v>HT-0055-01-007-0174-01</v>
      </c>
      <c r="C488" s="11" t="s">
        <v>487</v>
      </c>
      <c r="D488" s="12">
        <v>13995</v>
      </c>
      <c r="E488" s="11" t="s">
        <v>1831</v>
      </c>
      <c r="F488" s="11" t="s">
        <v>2668</v>
      </c>
      <c r="G488" s="11" t="s">
        <v>2837</v>
      </c>
      <c r="H488" s="11" t="s">
        <v>2919</v>
      </c>
      <c r="I488" s="11" t="s">
        <v>2937</v>
      </c>
      <c r="J488" s="11">
        <v>30</v>
      </c>
      <c r="K488" s="11" t="s">
        <v>3126</v>
      </c>
      <c r="L488">
        <v>74041</v>
      </c>
      <c r="M488" s="11" t="s">
        <v>2668</v>
      </c>
      <c r="P488" s="11" t="s">
        <v>3126</v>
      </c>
    </row>
    <row r="489" spans="1:16" x14ac:dyDescent="0.35">
      <c r="A489" t="str">
        <f t="shared" si="7"/>
        <v>DULOXETINAANDROMACOORALCAPSULA3060MG</v>
      </c>
      <c r="B489" t="str">
        <f>VLOOKUP(A489,'MAESTRO PRODUCTOS-FAR'!G:J,4,FALSE)</f>
        <v>HT-0055-01-007-0161-02</v>
      </c>
      <c r="C489" s="11" t="s">
        <v>488</v>
      </c>
      <c r="D489" s="12">
        <v>20895</v>
      </c>
      <c r="E489" s="11" t="s">
        <v>1832</v>
      </c>
      <c r="F489" s="11" t="s">
        <v>2668</v>
      </c>
      <c r="G489" s="11" t="s">
        <v>2857</v>
      </c>
      <c r="H489" s="11" t="s">
        <v>2919</v>
      </c>
      <c r="I489" s="11" t="s">
        <v>2937</v>
      </c>
      <c r="J489" s="11">
        <v>30</v>
      </c>
      <c r="K489" s="11" t="s">
        <v>3125</v>
      </c>
      <c r="L489">
        <v>62530</v>
      </c>
      <c r="M489" s="11" t="s">
        <v>2668</v>
      </c>
      <c r="P489" s="11" t="s">
        <v>3125</v>
      </c>
    </row>
    <row r="490" spans="1:16" x14ac:dyDescent="0.35">
      <c r="A490" t="str">
        <f t="shared" si="7"/>
        <v>DULOXETINARECALCINEORALCAPSULA3060MG</v>
      </c>
      <c r="B490" t="str">
        <f>VLOOKUP(A490,'MAESTRO PRODUCTOS-FAR'!G:J,4,FALSE)</f>
        <v>HT-0055-01-007-0171-02</v>
      </c>
      <c r="C490" s="11" t="s">
        <v>489</v>
      </c>
      <c r="D490" s="12">
        <v>24095</v>
      </c>
      <c r="E490" s="11" t="s">
        <v>1833</v>
      </c>
      <c r="F490" s="11" t="s">
        <v>2668</v>
      </c>
      <c r="G490" s="11" t="s">
        <v>2832</v>
      </c>
      <c r="H490" s="11" t="s">
        <v>2919</v>
      </c>
      <c r="I490" s="11" t="s">
        <v>2937</v>
      </c>
      <c r="J490" s="11">
        <v>30</v>
      </c>
      <c r="K490" s="11" t="s">
        <v>3125</v>
      </c>
      <c r="L490">
        <v>69977</v>
      </c>
      <c r="M490" s="11" t="s">
        <v>2668</v>
      </c>
      <c r="P490" s="11" t="s">
        <v>3125</v>
      </c>
    </row>
    <row r="491" spans="1:16" x14ac:dyDescent="0.35">
      <c r="A491" t="str">
        <f t="shared" si="7"/>
        <v>DULOXETINASAVALORALCAPSULA3060MG</v>
      </c>
      <c r="B491" t="str">
        <f>VLOOKUP(A491,'MAESTRO PRODUCTOS-FAR'!G:J,4,FALSE)</f>
        <v>HT-0055-01-007-0174-02</v>
      </c>
      <c r="C491" s="11" t="s">
        <v>490</v>
      </c>
      <c r="D491" s="12">
        <v>20795</v>
      </c>
      <c r="E491" s="11" t="s">
        <v>1834</v>
      </c>
      <c r="F491" s="11" t="s">
        <v>2668</v>
      </c>
      <c r="G491" s="11" t="s">
        <v>2837</v>
      </c>
      <c r="H491" s="11" t="s">
        <v>2919</v>
      </c>
      <c r="I491" s="11" t="s">
        <v>2937</v>
      </c>
      <c r="J491" s="11">
        <v>30</v>
      </c>
      <c r="K491" s="11" t="s">
        <v>3125</v>
      </c>
      <c r="L491">
        <v>74040</v>
      </c>
      <c r="M491" s="11" t="s">
        <v>2668</v>
      </c>
      <c r="P491" s="11" t="s">
        <v>3125</v>
      </c>
    </row>
    <row r="492" spans="1:16" x14ac:dyDescent="0.35">
      <c r="A492" t="str">
        <f t="shared" si="7"/>
        <v>DULOXETINALILLYORALCAPSULA2860MG</v>
      </c>
      <c r="B492" t="str">
        <f>VLOOKUP(A492,'MAESTRO PRODUCTOS-FAR'!G:J,4,FALSE)</f>
        <v>HT-0055-01-007-0081-01</v>
      </c>
      <c r="C492" s="11" t="s">
        <v>491</v>
      </c>
      <c r="D492" s="12">
        <v>55895</v>
      </c>
      <c r="E492" s="11" t="s">
        <v>1835</v>
      </c>
      <c r="F492" s="11" t="s">
        <v>2668</v>
      </c>
      <c r="G492" s="11" t="s">
        <v>2894</v>
      </c>
      <c r="H492" s="11" t="s">
        <v>2919</v>
      </c>
      <c r="I492" s="11" t="s">
        <v>2937</v>
      </c>
      <c r="J492" s="11">
        <v>28</v>
      </c>
      <c r="K492" s="11" t="s">
        <v>3125</v>
      </c>
      <c r="L492">
        <v>44724</v>
      </c>
      <c r="M492" s="11" t="s">
        <v>2668</v>
      </c>
      <c r="P492" s="11" t="s">
        <v>3125</v>
      </c>
    </row>
    <row r="493" spans="1:16" x14ac:dyDescent="0.35">
      <c r="A493" t="str">
        <f t="shared" si="7"/>
        <v>DULOXETINAASCENDORALCAPSULA3060MG</v>
      </c>
      <c r="B493" t="str">
        <f>VLOOKUP(A493,'MAESTRO PRODUCTOS-FAR'!G:J,4,FALSE)</f>
        <v>HT-0055-01-007-0016-02</v>
      </c>
      <c r="C493" s="11" t="s">
        <v>492</v>
      </c>
      <c r="D493" s="12">
        <v>18595</v>
      </c>
      <c r="E493" s="11" t="s">
        <v>1836</v>
      </c>
      <c r="F493" s="11" t="s">
        <v>2668</v>
      </c>
      <c r="G493" s="11" t="s">
        <v>2835</v>
      </c>
      <c r="H493" s="11" t="s">
        <v>2919</v>
      </c>
      <c r="I493" s="11" t="s">
        <v>2937</v>
      </c>
      <c r="J493" s="11">
        <v>30</v>
      </c>
      <c r="K493" s="11" t="s">
        <v>3125</v>
      </c>
      <c r="L493">
        <v>87742</v>
      </c>
      <c r="M493" s="11" t="s">
        <v>2668</v>
      </c>
      <c r="P493" s="11" t="s">
        <v>3125</v>
      </c>
    </row>
    <row r="494" spans="1:16" x14ac:dyDescent="0.35">
      <c r="A494" t="str">
        <f t="shared" si="7"/>
        <v>DULOXETINALILLYORALCAPSULA2830MG</v>
      </c>
      <c r="B494" t="str">
        <f>VLOOKUP(A494,'MAESTRO PRODUCTOS-FAR'!G:J,4,FALSE)</f>
        <v>HT-0055-01-007-0081-02</v>
      </c>
      <c r="C494" s="11" t="s">
        <v>493</v>
      </c>
      <c r="D494" s="12">
        <v>44595</v>
      </c>
      <c r="E494" s="11" t="s">
        <v>1837</v>
      </c>
      <c r="F494" s="11" t="s">
        <v>2668</v>
      </c>
      <c r="G494" s="11" t="s">
        <v>2894</v>
      </c>
      <c r="H494" s="11" t="s">
        <v>2919</v>
      </c>
      <c r="I494" s="11" t="s">
        <v>2937</v>
      </c>
      <c r="J494" s="11">
        <v>28</v>
      </c>
      <c r="K494" s="11" t="s">
        <v>3126</v>
      </c>
      <c r="L494">
        <v>73109</v>
      </c>
      <c r="M494" s="11" t="s">
        <v>2668</v>
      </c>
      <c r="P494" s="11" t="s">
        <v>3126</v>
      </c>
    </row>
    <row r="495" spans="1:16" x14ac:dyDescent="0.35">
      <c r="A495" t="str">
        <f t="shared" si="7"/>
        <v>EPLERENONAPFIZERORALCOMPRIMIDO3025MG</v>
      </c>
      <c r="B495" t="str">
        <f>VLOOKUP(A495,'MAESTRO PRODUCTOS-FAR'!G:J,4,FALSE)</f>
        <v>HT-0056-01-003-0212-01</v>
      </c>
      <c r="C495" s="11" t="s">
        <v>494</v>
      </c>
      <c r="D495" s="12">
        <v>19995</v>
      </c>
      <c r="E495" s="11" t="s">
        <v>1838</v>
      </c>
      <c r="F495" s="11" t="s">
        <v>2669</v>
      </c>
      <c r="G495" s="11" t="s">
        <v>2864</v>
      </c>
      <c r="H495" s="11" t="s">
        <v>2919</v>
      </c>
      <c r="I495" s="11" t="s">
        <v>2933</v>
      </c>
      <c r="J495" s="11">
        <v>30</v>
      </c>
      <c r="K495" s="11" t="s">
        <v>3002</v>
      </c>
      <c r="L495">
        <v>83481</v>
      </c>
      <c r="M495" s="11" t="s">
        <v>2669</v>
      </c>
      <c r="P495" s="11" t="s">
        <v>3002</v>
      </c>
    </row>
    <row r="496" spans="1:16" x14ac:dyDescent="0.35">
      <c r="A496" t="str">
        <f t="shared" si="7"/>
        <v>EPLERENONAPFIZERORALCOMPRIMIDO3050MG</v>
      </c>
      <c r="B496" t="str">
        <f>VLOOKUP(A496,'MAESTRO PRODUCTOS-FAR'!G:J,4,FALSE)</f>
        <v>HT-0056-01-003-0212-02</v>
      </c>
      <c r="C496" s="11" t="s">
        <v>495</v>
      </c>
      <c r="D496" s="12">
        <v>26195</v>
      </c>
      <c r="E496" s="11" t="s">
        <v>1839</v>
      </c>
      <c r="F496" s="11" t="s">
        <v>2669</v>
      </c>
      <c r="G496" s="11" t="s">
        <v>2864</v>
      </c>
      <c r="H496" s="11" t="s">
        <v>2919</v>
      </c>
      <c r="I496" s="11" t="s">
        <v>2933</v>
      </c>
      <c r="J496" s="11">
        <v>30</v>
      </c>
      <c r="K496" s="11" t="s">
        <v>3046</v>
      </c>
      <c r="L496">
        <v>83482</v>
      </c>
      <c r="M496" s="11" t="s">
        <v>2669</v>
      </c>
      <c r="P496" s="11" t="s">
        <v>3046</v>
      </c>
    </row>
    <row r="497" spans="1:16" x14ac:dyDescent="0.35">
      <c r="A497" t="str">
        <f t="shared" si="7"/>
        <v>ESCITALOPRAMGALENICUMORALCOMPRIMIDO2810MG</v>
      </c>
      <c r="B497" t="str">
        <f>VLOOKUP(A497,'MAESTRO PRODUCTOS-FAR'!G:J,4,FALSE)</f>
        <v>HT-0057-01-003-0108-01</v>
      </c>
      <c r="C497" s="11" t="s">
        <v>496</v>
      </c>
      <c r="D497" s="12">
        <v>11995</v>
      </c>
      <c r="E497" s="11" t="s">
        <v>1840</v>
      </c>
      <c r="F497" s="11" t="s">
        <v>2670</v>
      </c>
      <c r="G497" s="11" t="s">
        <v>2895</v>
      </c>
      <c r="H497" s="11" t="s">
        <v>2919</v>
      </c>
      <c r="I497" s="11" t="s">
        <v>2933</v>
      </c>
      <c r="J497" s="11">
        <v>28</v>
      </c>
      <c r="K497" s="11" t="s">
        <v>3013</v>
      </c>
      <c r="L497">
        <v>79491</v>
      </c>
      <c r="M497" s="11" t="s">
        <v>2670</v>
      </c>
      <c r="P497" s="11" t="s">
        <v>3013</v>
      </c>
    </row>
    <row r="498" spans="1:16" x14ac:dyDescent="0.35">
      <c r="A498" t="str">
        <f t="shared" si="7"/>
        <v>ESCITALOPRAMEUROFARMAORALCOMPRIMIDO3010MG</v>
      </c>
      <c r="B498" t="str">
        <f>VLOOKUP(A498,'MAESTRO PRODUCTOS-FAR'!G:J,4,FALSE)</f>
        <v>HT-0057-01-003-0087-01</v>
      </c>
      <c r="C498" s="11" t="s">
        <v>497</v>
      </c>
      <c r="D498" s="12">
        <v>15395</v>
      </c>
      <c r="E498" s="11" t="s">
        <v>1841</v>
      </c>
      <c r="F498" s="11" t="s">
        <v>2670</v>
      </c>
      <c r="G498" s="11" t="s">
        <v>2867</v>
      </c>
      <c r="H498" s="11" t="s">
        <v>2919</v>
      </c>
      <c r="I498" s="11" t="s">
        <v>2933</v>
      </c>
      <c r="J498" s="11">
        <v>30</v>
      </c>
      <c r="K498" s="11" t="s">
        <v>3013</v>
      </c>
      <c r="L498">
        <v>80790</v>
      </c>
      <c r="M498" s="11" t="s">
        <v>2670</v>
      </c>
      <c r="P498" s="11" t="s">
        <v>3013</v>
      </c>
    </row>
    <row r="499" spans="1:16" x14ac:dyDescent="0.35">
      <c r="A499" t="str">
        <f t="shared" si="7"/>
        <v>ESCITALOPRAMEUROFARMAORALCOMPRIMIDO3020MG</v>
      </c>
      <c r="B499" t="str">
        <f>VLOOKUP(A499,'MAESTRO PRODUCTOS-FAR'!G:J,4,FALSE)</f>
        <v>HT-0057-01-003-0087-02</v>
      </c>
      <c r="C499" s="11" t="s">
        <v>498</v>
      </c>
      <c r="D499" s="12">
        <v>17995</v>
      </c>
      <c r="E499" s="11" t="s">
        <v>1842</v>
      </c>
      <c r="F499" s="11" t="s">
        <v>2670</v>
      </c>
      <c r="G499" s="11" t="s">
        <v>2867</v>
      </c>
      <c r="H499" s="11" t="s">
        <v>2919</v>
      </c>
      <c r="I499" s="11" t="s">
        <v>2933</v>
      </c>
      <c r="J499" s="11">
        <v>30</v>
      </c>
      <c r="K499" s="11" t="s">
        <v>2985</v>
      </c>
      <c r="L499">
        <v>80791</v>
      </c>
      <c r="M499" s="11" t="s">
        <v>2670</v>
      </c>
      <c r="P499" s="11" t="s">
        <v>2985</v>
      </c>
    </row>
    <row r="500" spans="1:16" x14ac:dyDescent="0.35">
      <c r="A500" t="str">
        <f t="shared" si="7"/>
        <v>ESCITALOPRAMSAVALORALCOMPRIMIDO6010MG</v>
      </c>
      <c r="B500" t="str">
        <f>VLOOKUP(A500,'MAESTRO PRODUCTOS-FAR'!G:J,4,FALSE)</f>
        <v>HT-0057-01-003-0174-01</v>
      </c>
      <c r="C500" s="11" t="s">
        <v>499</v>
      </c>
      <c r="D500" s="12">
        <v>39295</v>
      </c>
      <c r="E500" s="11" t="s">
        <v>1843</v>
      </c>
      <c r="F500" s="11" t="s">
        <v>2670</v>
      </c>
      <c r="G500" s="11" t="s">
        <v>2837</v>
      </c>
      <c r="H500" s="11" t="s">
        <v>2919</v>
      </c>
      <c r="I500" s="11" t="s">
        <v>2933</v>
      </c>
      <c r="J500" s="11">
        <v>60</v>
      </c>
      <c r="K500" s="11" t="s">
        <v>3013</v>
      </c>
      <c r="L500">
        <v>72640</v>
      </c>
      <c r="M500" s="11" t="s">
        <v>2670</v>
      </c>
      <c r="P500" s="11" t="s">
        <v>3013</v>
      </c>
    </row>
    <row r="501" spans="1:16" x14ac:dyDescent="0.35">
      <c r="A501" t="str">
        <f t="shared" si="7"/>
        <v>ESCITALOPRAMSAVALORALCOMPRIMIDO3020MG</v>
      </c>
      <c r="B501" t="str">
        <f>VLOOKUP(A501,'MAESTRO PRODUCTOS-FAR'!G:J,4,FALSE)</f>
        <v>HT-0057-01-003-0174-02</v>
      </c>
      <c r="C501" s="11" t="s">
        <v>500</v>
      </c>
      <c r="D501" s="12">
        <v>36395</v>
      </c>
      <c r="E501" s="11" t="s">
        <v>1844</v>
      </c>
      <c r="F501" s="11" t="s">
        <v>2670</v>
      </c>
      <c r="G501" s="11" t="s">
        <v>2837</v>
      </c>
      <c r="H501" s="11" t="s">
        <v>2919</v>
      </c>
      <c r="I501" s="11" t="s">
        <v>2933</v>
      </c>
      <c r="J501" s="11">
        <v>30</v>
      </c>
      <c r="K501" s="11" t="s">
        <v>2985</v>
      </c>
      <c r="L501">
        <v>49644</v>
      </c>
      <c r="M501" s="11" t="s">
        <v>2670</v>
      </c>
      <c r="P501" s="11" t="s">
        <v>2985</v>
      </c>
    </row>
    <row r="502" spans="1:16" x14ac:dyDescent="0.35">
      <c r="A502" t="str">
        <f t="shared" si="7"/>
        <v>ESCITALOPRAMRECALCINEORALCOMPRIMIDO3020MG</v>
      </c>
      <c r="B502" t="str">
        <f>VLOOKUP(A502,'MAESTRO PRODUCTOS-FAR'!G:J,4,FALSE)</f>
        <v>HT-0057-01-003-0171-01</v>
      </c>
      <c r="C502" s="11" t="s">
        <v>501</v>
      </c>
      <c r="D502" s="12">
        <v>26777</v>
      </c>
      <c r="E502" s="11" t="s">
        <v>1845</v>
      </c>
      <c r="F502" s="11" t="s">
        <v>2670</v>
      </c>
      <c r="G502" s="11" t="s">
        <v>2832</v>
      </c>
      <c r="H502" s="11" t="s">
        <v>2919</v>
      </c>
      <c r="I502" s="11" t="s">
        <v>2933</v>
      </c>
      <c r="J502" s="11">
        <v>30</v>
      </c>
      <c r="K502" s="11" t="s">
        <v>2985</v>
      </c>
      <c r="L502">
        <v>41537</v>
      </c>
      <c r="M502" s="11" t="s">
        <v>2670</v>
      </c>
      <c r="P502" s="11" t="s">
        <v>2985</v>
      </c>
    </row>
    <row r="503" spans="1:16" x14ac:dyDescent="0.35">
      <c r="A503" t="str">
        <f t="shared" si="7"/>
        <v>ESCITALOPRAMGALENICUMORALCOMPRIMIDO2820MG</v>
      </c>
      <c r="B503" t="str">
        <f>VLOOKUP(A503,'MAESTRO PRODUCTOS-FAR'!G:J,4,FALSE)</f>
        <v>HT-0057-01-003-0108-02</v>
      </c>
      <c r="C503" s="11" t="s">
        <v>502</v>
      </c>
      <c r="D503" s="12">
        <v>23995</v>
      </c>
      <c r="E503" s="11" t="s">
        <v>1846</v>
      </c>
      <c r="F503" s="11" t="s">
        <v>2670</v>
      </c>
      <c r="G503" s="11" t="s">
        <v>2895</v>
      </c>
      <c r="H503" s="11" t="s">
        <v>2919</v>
      </c>
      <c r="I503" s="11" t="s">
        <v>2933</v>
      </c>
      <c r="J503" s="11">
        <v>28</v>
      </c>
      <c r="K503" s="11" t="s">
        <v>2985</v>
      </c>
      <c r="L503">
        <v>79492</v>
      </c>
      <c r="M503" s="11" t="s">
        <v>2670</v>
      </c>
      <c r="P503" s="11" t="s">
        <v>2985</v>
      </c>
    </row>
    <row r="504" spans="1:16" x14ac:dyDescent="0.35">
      <c r="A504" t="str">
        <f t="shared" si="7"/>
        <v>ESCITALOPRAMLUNDBECKORALCOMPRIMIDO2815MG</v>
      </c>
      <c r="B504" t="str">
        <f>VLOOKUP(A504,'MAESTRO PRODUCTOS-FAR'!G:J,4,FALSE)</f>
        <v>HT-0057-01-003-0182-01</v>
      </c>
      <c r="C504" s="11" t="s">
        <v>503</v>
      </c>
      <c r="D504" s="12">
        <v>59795</v>
      </c>
      <c r="E504" s="11" t="s">
        <v>1847</v>
      </c>
      <c r="F504" s="11" t="s">
        <v>2670</v>
      </c>
      <c r="G504" s="11" t="s">
        <v>2884</v>
      </c>
      <c r="H504" s="11" t="s">
        <v>2919</v>
      </c>
      <c r="I504" s="11" t="s">
        <v>2933</v>
      </c>
      <c r="J504" s="11">
        <v>28</v>
      </c>
      <c r="K504" s="11" t="s">
        <v>3127</v>
      </c>
      <c r="L504">
        <v>76276</v>
      </c>
      <c r="M504" s="11" t="s">
        <v>2670</v>
      </c>
      <c r="P504" s="11" t="s">
        <v>3127</v>
      </c>
    </row>
    <row r="505" spans="1:16" x14ac:dyDescent="0.35">
      <c r="A505" t="str">
        <f t="shared" si="7"/>
        <v>ESCITALOPRAMMEDIPHARMORALCOMPRIMIDO3010MG</v>
      </c>
      <c r="B505" t="str">
        <f>VLOOKUP(A505,'MAESTRO PRODUCTOS-FAR'!G:J,4,FALSE)</f>
        <v>HT-0057-01-003-0192-01</v>
      </c>
      <c r="C505" s="11" t="s">
        <v>504</v>
      </c>
      <c r="D505" s="12">
        <v>16495</v>
      </c>
      <c r="E505" s="11" t="s">
        <v>1848</v>
      </c>
      <c r="F505" s="11" t="s">
        <v>2670</v>
      </c>
      <c r="G505" s="11" t="s">
        <v>2880</v>
      </c>
      <c r="H505" s="11" t="s">
        <v>2919</v>
      </c>
      <c r="I505" s="11" t="s">
        <v>2933</v>
      </c>
      <c r="J505" s="11">
        <v>30</v>
      </c>
      <c r="K505" s="11" t="s">
        <v>3013</v>
      </c>
      <c r="L505">
        <v>61064</v>
      </c>
      <c r="M505" s="11" t="s">
        <v>2670</v>
      </c>
      <c r="P505" s="11" t="s">
        <v>3013</v>
      </c>
    </row>
    <row r="506" spans="1:16" x14ac:dyDescent="0.35">
      <c r="A506" t="str">
        <f t="shared" si="7"/>
        <v>ESCITALOPRAMLUNDBECKORALCOMPRIMIDO2820MG</v>
      </c>
      <c r="B506" t="str">
        <f>VLOOKUP(A506,'MAESTRO PRODUCTOS-FAR'!G:J,4,FALSE)</f>
        <v>HT-0057-01-003-0182-02</v>
      </c>
      <c r="C506" s="11" t="s">
        <v>505</v>
      </c>
      <c r="D506" s="12">
        <v>61895</v>
      </c>
      <c r="E506" s="11" t="s">
        <v>1849</v>
      </c>
      <c r="F506" s="11" t="s">
        <v>2670</v>
      </c>
      <c r="G506" s="11" t="s">
        <v>2884</v>
      </c>
      <c r="H506" s="11" t="s">
        <v>2919</v>
      </c>
      <c r="I506" s="11" t="s">
        <v>2933</v>
      </c>
      <c r="J506" s="11">
        <v>28</v>
      </c>
      <c r="K506" s="11" t="s">
        <v>2985</v>
      </c>
      <c r="L506">
        <v>49782</v>
      </c>
      <c r="M506" s="11" t="s">
        <v>2670</v>
      </c>
      <c r="P506" s="11" t="s">
        <v>2985</v>
      </c>
    </row>
    <row r="507" spans="1:16" x14ac:dyDescent="0.35">
      <c r="A507" t="str">
        <f t="shared" si="7"/>
        <v>ESCITALOPRAMLABORATORIO CHILEORALCOMPRIMIDO3010MG</v>
      </c>
      <c r="B507" t="str">
        <f>VLOOKUP(A507,'MAESTRO PRODUCTOS-FAR'!G:J,4,FALSE)</f>
        <v>HT-0057-01-003-0148-01</v>
      </c>
      <c r="C507" s="11" t="s">
        <v>506</v>
      </c>
      <c r="D507" s="12">
        <v>15895</v>
      </c>
      <c r="E507" s="11" t="s">
        <v>1850</v>
      </c>
      <c r="F507" s="11" t="s">
        <v>2670</v>
      </c>
      <c r="G507" s="11" t="s">
        <v>2838</v>
      </c>
      <c r="H507" s="11" t="s">
        <v>2919</v>
      </c>
      <c r="I507" s="11" t="s">
        <v>2933</v>
      </c>
      <c r="J507" s="11">
        <v>30</v>
      </c>
      <c r="K507" s="11" t="s">
        <v>3013</v>
      </c>
      <c r="L507">
        <v>46201</v>
      </c>
      <c r="M507" s="11" t="s">
        <v>2670</v>
      </c>
      <c r="P507" s="11" t="s">
        <v>3013</v>
      </c>
    </row>
    <row r="508" spans="1:16" x14ac:dyDescent="0.35">
      <c r="A508" t="str">
        <f t="shared" si="7"/>
        <v>ESCITALOPRAMRECALCINEORALCOMPRIMIDO3010MG</v>
      </c>
      <c r="B508" t="str">
        <f>VLOOKUP(A508,'MAESTRO PRODUCTOS-FAR'!G:J,4,FALSE)</f>
        <v>HT-0057-01-003-0171-02</v>
      </c>
      <c r="C508" s="11" t="s">
        <v>507</v>
      </c>
      <c r="D508" s="12">
        <v>15662</v>
      </c>
      <c r="E508" s="11" t="s">
        <v>1851</v>
      </c>
      <c r="F508" s="11" t="s">
        <v>2670</v>
      </c>
      <c r="G508" s="11" t="s">
        <v>2832</v>
      </c>
      <c r="H508" s="11" t="s">
        <v>2919</v>
      </c>
      <c r="I508" s="11" t="s">
        <v>2933</v>
      </c>
      <c r="J508" s="11">
        <v>30</v>
      </c>
      <c r="K508" s="11" t="s">
        <v>3013</v>
      </c>
      <c r="L508">
        <v>41539</v>
      </c>
      <c r="M508" s="11" t="s">
        <v>2670</v>
      </c>
      <c r="P508" s="11" t="s">
        <v>3013</v>
      </c>
    </row>
    <row r="509" spans="1:16" x14ac:dyDescent="0.35">
      <c r="A509" t="str">
        <f t="shared" si="7"/>
        <v>ESCITALOPRAMLUNDBECKORALCOMPRIMIDO2810MG</v>
      </c>
      <c r="B509" t="str">
        <f>VLOOKUP(A509,'MAESTRO PRODUCTOS-FAR'!G:J,4,FALSE)</f>
        <v>HT-0057-01-003-0182-03</v>
      </c>
      <c r="C509" s="11" t="s">
        <v>508</v>
      </c>
      <c r="D509" s="12">
        <v>39995</v>
      </c>
      <c r="E509" s="11" t="s">
        <v>1852</v>
      </c>
      <c r="F509" s="11" t="s">
        <v>2670</v>
      </c>
      <c r="G509" s="11" t="s">
        <v>2884</v>
      </c>
      <c r="H509" s="11" t="s">
        <v>2919</v>
      </c>
      <c r="I509" s="11" t="s">
        <v>2933</v>
      </c>
      <c r="J509" s="11">
        <v>28</v>
      </c>
      <c r="K509" s="11" t="s">
        <v>3013</v>
      </c>
      <c r="L509">
        <v>38589</v>
      </c>
      <c r="M509" s="11" t="s">
        <v>2670</v>
      </c>
      <c r="P509" s="11" t="s">
        <v>3013</v>
      </c>
    </row>
    <row r="510" spans="1:16" x14ac:dyDescent="0.35">
      <c r="A510" t="str">
        <f t="shared" si="7"/>
        <v>ESCITALOPRAMLABORATORIO CHILEORALCOMPRIMIDO3020MG</v>
      </c>
      <c r="B510" t="str">
        <f>VLOOKUP(A510,'MAESTRO PRODUCTOS-FAR'!G:J,4,FALSE)</f>
        <v>HT-0057-01-003-0148-02</v>
      </c>
      <c r="C510" s="11" t="s">
        <v>509</v>
      </c>
      <c r="D510" s="12">
        <v>36695</v>
      </c>
      <c r="E510" s="11" t="s">
        <v>1853</v>
      </c>
      <c r="F510" s="11" t="s">
        <v>2670</v>
      </c>
      <c r="G510" s="11" t="s">
        <v>2838</v>
      </c>
      <c r="H510" s="11" t="s">
        <v>2919</v>
      </c>
      <c r="I510" s="11" t="s">
        <v>2933</v>
      </c>
      <c r="J510" s="11">
        <v>30</v>
      </c>
      <c r="K510" s="11" t="s">
        <v>2985</v>
      </c>
      <c r="L510">
        <v>65495</v>
      </c>
      <c r="M510" s="11" t="s">
        <v>2670</v>
      </c>
      <c r="P510" s="11" t="s">
        <v>2985</v>
      </c>
    </row>
    <row r="511" spans="1:16" x14ac:dyDescent="0.35">
      <c r="A511" t="str">
        <f t="shared" si="7"/>
        <v>ESCITALOPRAMSAVALORALCOMPRIMIDO3010MG</v>
      </c>
      <c r="B511" t="str">
        <f>VLOOKUP(A511,'MAESTRO PRODUCTOS-FAR'!G:J,4,FALSE)</f>
        <v>HT-0057-01-003-0174-03</v>
      </c>
      <c r="C511" s="11" t="s">
        <v>510</v>
      </c>
      <c r="D511" s="12">
        <v>27795</v>
      </c>
      <c r="E511" s="11" t="s">
        <v>1843</v>
      </c>
      <c r="F511" s="11" t="s">
        <v>2670</v>
      </c>
      <c r="G511" s="11" t="s">
        <v>2837</v>
      </c>
      <c r="H511" s="11" t="s">
        <v>2919</v>
      </c>
      <c r="I511" s="11" t="s">
        <v>2933</v>
      </c>
      <c r="J511" s="11">
        <v>30</v>
      </c>
      <c r="K511" s="11" t="s">
        <v>3013</v>
      </c>
      <c r="L511">
        <v>45190</v>
      </c>
      <c r="M511" s="11" t="s">
        <v>2670</v>
      </c>
      <c r="P511" s="11" t="s">
        <v>3013</v>
      </c>
    </row>
    <row r="512" spans="1:16" x14ac:dyDescent="0.35">
      <c r="A512" t="str">
        <f t="shared" si="7"/>
        <v>ESOMEPRAZOLSEVENORALCAPSULA3040MG</v>
      </c>
      <c r="B512" t="str">
        <f>VLOOKUP(A512,'MAESTRO PRODUCTOS-FAR'!G:J,4,FALSE)</f>
        <v>HT-0059-01-007-0250-01</v>
      </c>
      <c r="C512" s="11" t="s">
        <v>511</v>
      </c>
      <c r="D512" s="12">
        <v>7395</v>
      </c>
      <c r="E512" s="11" t="s">
        <v>1854</v>
      </c>
      <c r="F512" s="11" t="s">
        <v>2571</v>
      </c>
      <c r="G512" s="11" t="s">
        <v>2836</v>
      </c>
      <c r="H512" s="11" t="s">
        <v>2919</v>
      </c>
      <c r="I512" s="11" t="s">
        <v>2937</v>
      </c>
      <c r="J512" s="11">
        <v>30</v>
      </c>
      <c r="K512" s="11" t="s">
        <v>2986</v>
      </c>
      <c r="L512">
        <v>87731</v>
      </c>
      <c r="M512" s="11" t="s">
        <v>2571</v>
      </c>
      <c r="P512" s="11" t="s">
        <v>2986</v>
      </c>
    </row>
    <row r="513" spans="1:16" x14ac:dyDescent="0.35">
      <c r="A513" t="str">
        <f t="shared" si="7"/>
        <v>ESOMEPRAZOLSEVENORALCAPSULA3020MG</v>
      </c>
      <c r="B513" t="str">
        <f>VLOOKUP(A513,'MAESTRO PRODUCTOS-FAR'!G:J,4,FALSE)</f>
        <v>HT-0059-01-007-0250-02</v>
      </c>
      <c r="C513" s="11" t="s">
        <v>512</v>
      </c>
      <c r="D513" s="12">
        <v>5395</v>
      </c>
      <c r="E513" s="11" t="s">
        <v>1855</v>
      </c>
      <c r="F513" s="11" t="s">
        <v>2571</v>
      </c>
      <c r="G513" s="11" t="s">
        <v>2836</v>
      </c>
      <c r="H513" s="11" t="s">
        <v>2919</v>
      </c>
      <c r="I513" s="11" t="s">
        <v>2937</v>
      </c>
      <c r="J513" s="11">
        <v>30</v>
      </c>
      <c r="K513" s="11" t="s">
        <v>2985</v>
      </c>
      <c r="L513">
        <v>87709</v>
      </c>
      <c r="M513" s="11" t="s">
        <v>2571</v>
      </c>
      <c r="P513" s="11" t="s">
        <v>2985</v>
      </c>
    </row>
    <row r="514" spans="1:16" x14ac:dyDescent="0.35">
      <c r="A514" t="str">
        <f t="shared" si="7"/>
        <v>ESOMEPRAZOLASTRAZENECAORALCOMPRIMIDO1440MG</v>
      </c>
      <c r="B514" t="str">
        <f>VLOOKUP(A514,'MAESTRO PRODUCTOS-FAR'!G:J,4,FALSE)</f>
        <v>HT-0059-01-003-0020-03</v>
      </c>
      <c r="C514" s="11" t="s">
        <v>513</v>
      </c>
      <c r="D514" s="12">
        <v>25495</v>
      </c>
      <c r="E514" s="11" t="s">
        <v>1429</v>
      </c>
      <c r="F514" s="11" t="s">
        <v>2571</v>
      </c>
      <c r="G514" s="11" t="s">
        <v>2840</v>
      </c>
      <c r="H514" s="11" t="s">
        <v>2919</v>
      </c>
      <c r="I514" s="11" t="s">
        <v>2933</v>
      </c>
      <c r="J514" s="11">
        <v>14</v>
      </c>
      <c r="K514" s="11" t="s">
        <v>2986</v>
      </c>
      <c r="L514">
        <v>35827</v>
      </c>
      <c r="M514" s="11" t="s">
        <v>2571</v>
      </c>
      <c r="P514" s="11" t="s">
        <v>2986</v>
      </c>
    </row>
    <row r="515" spans="1:16" x14ac:dyDescent="0.35">
      <c r="A515" t="str">
        <f t="shared" ref="A515:A578" si="8">_xlfn.CONCAT(F515:K515)</f>
        <v>ESOMEPRAZOLANDROMACOORALCAPSULA3040MG</v>
      </c>
      <c r="B515" t="str">
        <f>VLOOKUP(A515,'MAESTRO PRODUCTOS-FAR'!G:J,4,FALSE)</f>
        <v>HT-0059-01-007-0161-01</v>
      </c>
      <c r="C515" s="11" t="s">
        <v>514</v>
      </c>
      <c r="D515" s="12">
        <v>23295</v>
      </c>
      <c r="E515" s="11" t="s">
        <v>1856</v>
      </c>
      <c r="F515" s="11" t="s">
        <v>2571</v>
      </c>
      <c r="G515" s="11" t="s">
        <v>2857</v>
      </c>
      <c r="H515" s="11" t="s">
        <v>2919</v>
      </c>
      <c r="I515" s="11" t="s">
        <v>2937</v>
      </c>
      <c r="J515" s="11">
        <v>30</v>
      </c>
      <c r="K515" s="11" t="s">
        <v>2986</v>
      </c>
      <c r="M515" s="11" t="s">
        <v>2571</v>
      </c>
      <c r="P515" s="11" t="s">
        <v>2986</v>
      </c>
    </row>
    <row r="516" spans="1:16" x14ac:dyDescent="0.35">
      <c r="A516" t="str">
        <f t="shared" si="8"/>
        <v>ESOMEPRAZOL-NAPROXENOINSTITUTO SANITASORALCOMPRIMIDO1020MG/500MG</v>
      </c>
      <c r="B516" t="str">
        <f>VLOOKUP(A516,'MAESTRO PRODUCTOS-FAR'!G:J,4,FALSE)</f>
        <v>HT-0237-01-003-0133-01</v>
      </c>
      <c r="C516" s="11" t="s">
        <v>515</v>
      </c>
      <c r="D516" s="12">
        <v>5795</v>
      </c>
      <c r="E516" s="11" t="s">
        <v>1857</v>
      </c>
      <c r="F516" s="11" t="s">
        <v>7011</v>
      </c>
      <c r="G516" s="11" t="s">
        <v>2850</v>
      </c>
      <c r="H516" s="11" t="s">
        <v>2919</v>
      </c>
      <c r="I516" s="11" t="s">
        <v>2933</v>
      </c>
      <c r="J516" s="11">
        <v>10</v>
      </c>
      <c r="K516" s="11" t="s">
        <v>7040</v>
      </c>
      <c r="L516">
        <v>85557</v>
      </c>
      <c r="M516" s="11" t="s">
        <v>2671</v>
      </c>
      <c r="P516" s="11" t="s">
        <v>3128</v>
      </c>
    </row>
    <row r="517" spans="1:16" x14ac:dyDescent="0.35">
      <c r="A517" t="str">
        <f t="shared" si="8"/>
        <v>ESOMEPRAZOL-NAPROXENOINSTITUTO SANITASORALCOMPRIMIDO3020MG/500MG</v>
      </c>
      <c r="B517" t="str">
        <f>VLOOKUP(A517,'MAESTRO PRODUCTOS-FAR'!G:J,4,FALSE)</f>
        <v>HT-0237-01-003-0133-02</v>
      </c>
      <c r="C517" s="11" t="s">
        <v>516</v>
      </c>
      <c r="D517" s="12">
        <v>15595</v>
      </c>
      <c r="E517" s="11" t="s">
        <v>1857</v>
      </c>
      <c r="F517" s="11" t="s">
        <v>7011</v>
      </c>
      <c r="G517" s="11" t="s">
        <v>2850</v>
      </c>
      <c r="H517" s="11" t="s">
        <v>2919</v>
      </c>
      <c r="I517" s="11" t="s">
        <v>2933</v>
      </c>
      <c r="J517" s="11">
        <v>30</v>
      </c>
      <c r="K517" s="11" t="s">
        <v>7040</v>
      </c>
      <c r="L517">
        <v>85558</v>
      </c>
      <c r="M517" s="11" t="s">
        <v>2671</v>
      </c>
      <c r="P517" s="11" t="s">
        <v>3128</v>
      </c>
    </row>
    <row r="518" spans="1:16" x14ac:dyDescent="0.35">
      <c r="A518" t="str">
        <f t="shared" si="8"/>
        <v>ESOMEPRAZOLASTRAZENECAORALGRANULO2810MG</v>
      </c>
      <c r="B518" t="str">
        <f>VLOOKUP(A518,'MAESTRO PRODUCTOS-FAR'!G:J,4,FALSE)</f>
        <v>HT-0059-01-023-0020-01</v>
      </c>
      <c r="C518" s="11" t="s">
        <v>517</v>
      </c>
      <c r="D518" s="12">
        <v>44495</v>
      </c>
      <c r="E518" s="11" t="s">
        <v>1858</v>
      </c>
      <c r="F518" s="11" t="s">
        <v>2571</v>
      </c>
      <c r="G518" s="11" t="s">
        <v>2840</v>
      </c>
      <c r="H518" s="11" t="s">
        <v>2919</v>
      </c>
      <c r="I518" s="11" t="s">
        <v>2953</v>
      </c>
      <c r="J518" s="11">
        <v>28</v>
      </c>
      <c r="K518" s="11" t="s">
        <v>3013</v>
      </c>
      <c r="L518">
        <v>66985</v>
      </c>
      <c r="M518" s="11" t="s">
        <v>2571</v>
      </c>
      <c r="P518" s="11" t="s">
        <v>3013</v>
      </c>
    </row>
    <row r="519" spans="1:16" x14ac:dyDescent="0.35">
      <c r="A519" t="str">
        <f t="shared" si="8"/>
        <v>AMOXICILINA-CLARITROMICINA-ESOMEPRAZOLSAVALORALBLISTER141000MG/500MG/20MG</v>
      </c>
      <c r="B519" t="str">
        <f>VLOOKUP(A519,'MAESTRO PRODUCTOS-FAR'!G:J,4,FALSE)</f>
        <v>HT-0201-01-024-0174-01</v>
      </c>
      <c r="C519" s="11" t="s">
        <v>518</v>
      </c>
      <c r="D519" s="12">
        <v>42595</v>
      </c>
      <c r="E519" s="11" t="s">
        <v>1859</v>
      </c>
      <c r="F519" s="11" t="s">
        <v>6464</v>
      </c>
      <c r="G519" s="11" t="s">
        <v>2837</v>
      </c>
      <c r="H519" s="11" t="s">
        <v>2919</v>
      </c>
      <c r="I519" s="11" t="s">
        <v>2954</v>
      </c>
      <c r="J519" s="11">
        <v>14</v>
      </c>
      <c r="K519" s="11" t="s">
        <v>6565</v>
      </c>
      <c r="L519">
        <v>75761</v>
      </c>
      <c r="M519" s="11" t="s">
        <v>2672</v>
      </c>
      <c r="P519" s="11" t="s">
        <v>3129</v>
      </c>
    </row>
    <row r="520" spans="1:16" x14ac:dyDescent="0.35">
      <c r="A520" t="str">
        <f t="shared" si="8"/>
        <v>ESPIRONOLACTONAANDROMACOORALCOMPRIMIDO2025MG</v>
      </c>
      <c r="B520" t="str">
        <f>VLOOKUP(A520,'MAESTRO PRODUCTOS-FAR'!G:J,4,FALSE)</f>
        <v>HT-0060-01-003-0161-01</v>
      </c>
      <c r="C520" s="11" t="s">
        <v>519</v>
      </c>
      <c r="D520" s="12">
        <v>2095</v>
      </c>
      <c r="E520" s="11" t="s">
        <v>1860</v>
      </c>
      <c r="F520" s="11" t="s">
        <v>2673</v>
      </c>
      <c r="G520" s="11" t="s">
        <v>2857</v>
      </c>
      <c r="H520" s="11" t="s">
        <v>2919</v>
      </c>
      <c r="I520" s="11" t="s">
        <v>2933</v>
      </c>
      <c r="J520" s="11">
        <v>20</v>
      </c>
      <c r="K520" s="11" t="s">
        <v>3002</v>
      </c>
      <c r="L520">
        <v>1483</v>
      </c>
      <c r="M520" s="11" t="s">
        <v>2673</v>
      </c>
      <c r="P520" s="11" t="s">
        <v>3002</v>
      </c>
    </row>
    <row r="521" spans="1:16" x14ac:dyDescent="0.35">
      <c r="A521" t="str">
        <f t="shared" si="8"/>
        <v>ESZOPICLONAITF-LABOMEDORALCOMPRIMIDO303MG</v>
      </c>
      <c r="B521" t="str">
        <f>VLOOKUP(A521,'MAESTRO PRODUCTOS-FAR'!G:J,4,FALSE)</f>
        <v>HT-0061-01-003-0139-01</v>
      </c>
      <c r="C521" s="11" t="s">
        <v>520</v>
      </c>
      <c r="D521" s="12">
        <v>7895</v>
      </c>
      <c r="E521" s="11" t="s">
        <v>1861</v>
      </c>
      <c r="F521" s="11" t="s">
        <v>2674</v>
      </c>
      <c r="G521" s="11" t="s">
        <v>2853</v>
      </c>
      <c r="H521" s="11" t="s">
        <v>2919</v>
      </c>
      <c r="I521" s="11" t="s">
        <v>2933</v>
      </c>
      <c r="J521" s="11">
        <v>30</v>
      </c>
      <c r="K521" s="11" t="s">
        <v>3067</v>
      </c>
      <c r="L521">
        <v>71564</v>
      </c>
      <c r="M521" s="11" t="s">
        <v>2674</v>
      </c>
      <c r="P521" s="11" t="s">
        <v>3067</v>
      </c>
    </row>
    <row r="522" spans="1:16" x14ac:dyDescent="0.35">
      <c r="A522" t="str">
        <f t="shared" si="8"/>
        <v>ESZOPICLONASAVALORALCOMPRIMIDO402MG</v>
      </c>
      <c r="B522" t="str">
        <f>VLOOKUP(A522,'MAESTRO PRODUCTOS-FAR'!G:J,4,FALSE)</f>
        <v>HT-0061-01-003-0174-01</v>
      </c>
      <c r="C522" s="11" t="s">
        <v>521</v>
      </c>
      <c r="D522" s="12">
        <v>9395</v>
      </c>
      <c r="E522" s="11" t="s">
        <v>1862</v>
      </c>
      <c r="F522" s="11" t="s">
        <v>2674</v>
      </c>
      <c r="G522" s="11" t="s">
        <v>2837</v>
      </c>
      <c r="H522" s="11" t="s">
        <v>2919</v>
      </c>
      <c r="I522" s="11" t="s">
        <v>2933</v>
      </c>
      <c r="J522" s="11">
        <v>40</v>
      </c>
      <c r="K522" s="11" t="s">
        <v>3078</v>
      </c>
      <c r="L522">
        <v>70906</v>
      </c>
      <c r="M522" s="11" t="s">
        <v>2674</v>
      </c>
      <c r="P522" s="11" t="s">
        <v>3078</v>
      </c>
    </row>
    <row r="523" spans="1:16" x14ac:dyDescent="0.35">
      <c r="A523" t="str">
        <f t="shared" si="8"/>
        <v>ESZOPICLONARECALCINEORALCOMPRIMIDO302MG</v>
      </c>
      <c r="B523" t="str">
        <f>VLOOKUP(A523,'MAESTRO PRODUCTOS-FAR'!G:J,4,FALSE)</f>
        <v>HT-0061-01-003-0171-01</v>
      </c>
      <c r="C523" s="11" t="s">
        <v>522</v>
      </c>
      <c r="D523" s="12">
        <v>9395</v>
      </c>
      <c r="E523" s="11" t="s">
        <v>1863</v>
      </c>
      <c r="F523" s="11" t="s">
        <v>2674</v>
      </c>
      <c r="G523" s="11" t="s">
        <v>2832</v>
      </c>
      <c r="H523" s="11" t="s">
        <v>2919</v>
      </c>
      <c r="I523" s="11" t="s">
        <v>2933</v>
      </c>
      <c r="J523" s="11">
        <v>30</v>
      </c>
      <c r="K523" s="11" t="s">
        <v>3078</v>
      </c>
      <c r="L523">
        <v>62915</v>
      </c>
      <c r="M523" s="11" t="s">
        <v>2674</v>
      </c>
      <c r="P523" s="11" t="s">
        <v>3078</v>
      </c>
    </row>
    <row r="524" spans="1:16" x14ac:dyDescent="0.35">
      <c r="A524" t="str">
        <f t="shared" si="8"/>
        <v>ESZOPICLONALABORATORIO CHILEORALCOMPRIMIDO303MG</v>
      </c>
      <c r="B524" t="str">
        <f>VLOOKUP(A524,'MAESTRO PRODUCTOS-FAR'!G:J,4,FALSE)</f>
        <v>HT-0061-01-003-0148-01</v>
      </c>
      <c r="C524" s="11" t="s">
        <v>523</v>
      </c>
      <c r="D524" s="12">
        <v>6395</v>
      </c>
      <c r="E524" s="11" t="s">
        <v>1864</v>
      </c>
      <c r="F524" s="11" t="s">
        <v>2674</v>
      </c>
      <c r="G524" s="11" t="s">
        <v>2838</v>
      </c>
      <c r="H524" s="11" t="s">
        <v>2919</v>
      </c>
      <c r="I524" s="11" t="s">
        <v>2933</v>
      </c>
      <c r="J524" s="11">
        <v>30</v>
      </c>
      <c r="K524" s="11" t="s">
        <v>3067</v>
      </c>
      <c r="L524">
        <v>66290</v>
      </c>
      <c r="M524" s="11" t="s">
        <v>2674</v>
      </c>
      <c r="P524" s="11" t="s">
        <v>3067</v>
      </c>
    </row>
    <row r="525" spans="1:16" x14ac:dyDescent="0.35">
      <c r="A525" t="str">
        <f t="shared" si="8"/>
        <v>ESZOPICLONAANDROMACOORALCOMPRIMIDO303MG</v>
      </c>
      <c r="B525" t="str">
        <f>VLOOKUP(A525,'MAESTRO PRODUCTOS-FAR'!G:J,4,FALSE)</f>
        <v>HT-0061-01-003-0161-01</v>
      </c>
      <c r="C525" s="11" t="s">
        <v>524</v>
      </c>
      <c r="D525" s="12">
        <v>19995</v>
      </c>
      <c r="E525" s="11" t="s">
        <v>1865</v>
      </c>
      <c r="F525" s="11" t="s">
        <v>2674</v>
      </c>
      <c r="G525" s="11" t="s">
        <v>2857</v>
      </c>
      <c r="H525" s="11" t="s">
        <v>2919</v>
      </c>
      <c r="I525" s="11" t="s">
        <v>2933</v>
      </c>
      <c r="J525" s="11">
        <v>30</v>
      </c>
      <c r="K525" s="11" t="s">
        <v>3067</v>
      </c>
      <c r="L525">
        <v>62916</v>
      </c>
      <c r="M525" s="11" t="s">
        <v>2674</v>
      </c>
      <c r="P525" s="11" t="s">
        <v>3067</v>
      </c>
    </row>
    <row r="526" spans="1:16" x14ac:dyDescent="0.35">
      <c r="A526" t="str">
        <f t="shared" si="8"/>
        <v>ESZOPICLONASAVALORALCOMPRIMIDO403MG</v>
      </c>
      <c r="B526" t="str">
        <f>VLOOKUP(A526,'MAESTRO PRODUCTOS-FAR'!G:J,4,FALSE)</f>
        <v>HT-0061-01-003-0174-02</v>
      </c>
      <c r="C526" s="11" t="s">
        <v>525</v>
      </c>
      <c r="D526" s="12">
        <v>10495</v>
      </c>
      <c r="E526" s="11" t="s">
        <v>1866</v>
      </c>
      <c r="F526" s="11" t="s">
        <v>2674</v>
      </c>
      <c r="G526" s="11" t="s">
        <v>2837</v>
      </c>
      <c r="H526" s="11" t="s">
        <v>2919</v>
      </c>
      <c r="I526" s="11" t="s">
        <v>2933</v>
      </c>
      <c r="J526" s="11">
        <v>40</v>
      </c>
      <c r="K526" s="11" t="s">
        <v>3067</v>
      </c>
      <c r="L526">
        <v>71070</v>
      </c>
      <c r="M526" s="11" t="s">
        <v>2674</v>
      </c>
      <c r="P526" s="11" t="s">
        <v>3067</v>
      </c>
    </row>
    <row r="527" spans="1:16" x14ac:dyDescent="0.35">
      <c r="A527" t="str">
        <f t="shared" si="8"/>
        <v>ESZOPICLONAANDROMACOORALCOMPRIMIDO303MG</v>
      </c>
      <c r="B527" t="str">
        <f>VLOOKUP(A527,'MAESTRO PRODUCTOS-FAR'!G:J,4,FALSE)</f>
        <v>HT-0061-01-003-0161-01</v>
      </c>
      <c r="C527" s="11" t="s">
        <v>526</v>
      </c>
      <c r="D527" s="12">
        <v>12695</v>
      </c>
      <c r="E527" s="11" t="s">
        <v>1867</v>
      </c>
      <c r="F527" s="11" t="s">
        <v>2674</v>
      </c>
      <c r="G527" s="11" t="s">
        <v>2857</v>
      </c>
      <c r="H527" s="11" t="s">
        <v>2919</v>
      </c>
      <c r="I527" s="11" t="s">
        <v>2933</v>
      </c>
      <c r="J527" s="11">
        <v>30</v>
      </c>
      <c r="K527" s="11" t="s">
        <v>3067</v>
      </c>
      <c r="L527">
        <v>66114</v>
      </c>
      <c r="M527" s="11" t="s">
        <v>2674</v>
      </c>
      <c r="P527" s="11" t="s">
        <v>3067</v>
      </c>
    </row>
    <row r="528" spans="1:16" x14ac:dyDescent="0.35">
      <c r="A528" t="str">
        <f t="shared" si="8"/>
        <v>ETORICOXIBSAVALORALCOMPRIMIDO1460MG</v>
      </c>
      <c r="B528" t="str">
        <f>VLOOKUP(A528,'MAESTRO PRODUCTOS-FAR'!G:J,4,FALSE)</f>
        <v>HT-0062-01-003-0174-01</v>
      </c>
      <c r="C528" s="11" t="s">
        <v>527</v>
      </c>
      <c r="D528" s="12">
        <v>11295</v>
      </c>
      <c r="E528" s="11" t="s">
        <v>1868</v>
      </c>
      <c r="F528" s="11" t="s">
        <v>2675</v>
      </c>
      <c r="G528" s="11" t="s">
        <v>2837</v>
      </c>
      <c r="H528" s="11" t="s">
        <v>2919</v>
      </c>
      <c r="I528" s="11" t="s">
        <v>2933</v>
      </c>
      <c r="J528" s="11">
        <v>14</v>
      </c>
      <c r="K528" s="11" t="s">
        <v>3125</v>
      </c>
      <c r="L528">
        <v>89920</v>
      </c>
      <c r="M528" s="11" t="s">
        <v>2675</v>
      </c>
      <c r="P528" s="11" t="s">
        <v>3125</v>
      </c>
    </row>
    <row r="529" spans="1:16" x14ac:dyDescent="0.35">
      <c r="A529" t="str">
        <f t="shared" si="8"/>
        <v>ETORICOXIBLABORATORIO CHILEORALCOMPRIMIDO1490MG</v>
      </c>
      <c r="B529" t="str">
        <f>VLOOKUP(A529,'MAESTRO PRODUCTOS-FAR'!G:J,4,FALSE)</f>
        <v>HT-0062-01-003-0148-01</v>
      </c>
      <c r="C529" s="11" t="s">
        <v>528</v>
      </c>
      <c r="D529" s="12">
        <v>13495</v>
      </c>
      <c r="E529" s="11" t="s">
        <v>1869</v>
      </c>
      <c r="F529" s="11" t="s">
        <v>2675</v>
      </c>
      <c r="G529" s="11" t="s">
        <v>2838</v>
      </c>
      <c r="H529" s="11" t="s">
        <v>2919</v>
      </c>
      <c r="I529" s="11" t="s">
        <v>2933</v>
      </c>
      <c r="J529" s="11">
        <v>14</v>
      </c>
      <c r="K529" s="11" t="s">
        <v>3130</v>
      </c>
      <c r="L529">
        <v>89501</v>
      </c>
      <c r="M529" s="11" t="s">
        <v>2675</v>
      </c>
      <c r="P529" s="11" t="s">
        <v>3130</v>
      </c>
    </row>
    <row r="530" spans="1:16" x14ac:dyDescent="0.35">
      <c r="A530" t="str">
        <f t="shared" si="8"/>
        <v>ETORICOXIBLABORATORIO CHILEORALCOMPRIMIDO1460MG</v>
      </c>
      <c r="B530" t="str">
        <f>VLOOKUP(A530,'MAESTRO PRODUCTOS-FAR'!G:J,4,FALSE)</f>
        <v>HT-0062-01-003-0148-02</v>
      </c>
      <c r="C530" s="11" t="s">
        <v>529</v>
      </c>
      <c r="D530" s="12">
        <v>12495</v>
      </c>
      <c r="E530" s="11" t="s">
        <v>1870</v>
      </c>
      <c r="F530" s="11" t="s">
        <v>2675</v>
      </c>
      <c r="G530" s="11" t="s">
        <v>2838</v>
      </c>
      <c r="H530" s="11" t="s">
        <v>2919</v>
      </c>
      <c r="I530" s="11" t="s">
        <v>2933</v>
      </c>
      <c r="J530" s="11">
        <v>14</v>
      </c>
      <c r="K530" s="11" t="s">
        <v>3125</v>
      </c>
      <c r="L530">
        <v>89502</v>
      </c>
      <c r="M530" s="11" t="s">
        <v>2675</v>
      </c>
      <c r="P530" s="11" t="s">
        <v>3125</v>
      </c>
    </row>
    <row r="531" spans="1:16" x14ac:dyDescent="0.35">
      <c r="A531" t="str">
        <f t="shared" si="8"/>
        <v>ETORICOXIBSAVALORALCOMPRIMIDO7120MG</v>
      </c>
      <c r="B531" t="str">
        <f>VLOOKUP(A531,'MAESTRO PRODUCTOS-FAR'!G:J,4,FALSE)</f>
        <v>HT-0062-01-003-0174-02</v>
      </c>
      <c r="C531" s="11" t="s">
        <v>530</v>
      </c>
      <c r="D531" s="12">
        <v>11295</v>
      </c>
      <c r="E531" s="11" t="s">
        <v>1871</v>
      </c>
      <c r="F531" s="11" t="s">
        <v>2675</v>
      </c>
      <c r="G531" s="11" t="s">
        <v>2837</v>
      </c>
      <c r="H531" s="11" t="s">
        <v>2919</v>
      </c>
      <c r="I531" s="11" t="s">
        <v>2933</v>
      </c>
      <c r="J531" s="11">
        <v>7</v>
      </c>
      <c r="K531" s="11" t="s">
        <v>3131</v>
      </c>
      <c r="L531">
        <v>86952</v>
      </c>
      <c r="M531" s="11" t="s">
        <v>2675</v>
      </c>
      <c r="P531" s="11" t="s">
        <v>3131</v>
      </c>
    </row>
    <row r="532" spans="1:16" x14ac:dyDescent="0.35">
      <c r="A532" t="str">
        <f t="shared" si="8"/>
        <v>ETORICOXIBITF-LABOMEDORALCOMPRIMIDO1460MG</v>
      </c>
      <c r="B532" t="str">
        <f>VLOOKUP(A532,'MAESTRO PRODUCTOS-FAR'!G:J,4,FALSE)</f>
        <v>HT-0062-01-003-0139-01</v>
      </c>
      <c r="C532" s="11" t="s">
        <v>531</v>
      </c>
      <c r="D532" s="12">
        <v>12995</v>
      </c>
      <c r="E532" s="11" t="s">
        <v>1872</v>
      </c>
      <c r="F532" s="11" t="s">
        <v>2675</v>
      </c>
      <c r="G532" s="11" t="s">
        <v>2853</v>
      </c>
      <c r="H532" s="11" t="s">
        <v>2919</v>
      </c>
      <c r="I532" s="11" t="s">
        <v>2933</v>
      </c>
      <c r="J532" s="11">
        <v>14</v>
      </c>
      <c r="K532" s="11" t="s">
        <v>3125</v>
      </c>
      <c r="L532">
        <v>89054</v>
      </c>
      <c r="M532" s="11" t="s">
        <v>2675</v>
      </c>
      <c r="P532" s="11" t="s">
        <v>3125</v>
      </c>
    </row>
    <row r="533" spans="1:16" x14ac:dyDescent="0.35">
      <c r="A533" t="str">
        <f t="shared" si="8"/>
        <v>ETORICOXIBITF-LABOMEDORALCOMPRIMIDO7120MG</v>
      </c>
      <c r="B533" t="str">
        <f>VLOOKUP(A533,'MAESTRO PRODUCTOS-FAR'!G:J,4,FALSE)</f>
        <v>HT-0062-01-003-0139-02</v>
      </c>
      <c r="C533" s="11" t="s">
        <v>532</v>
      </c>
      <c r="D533" s="12">
        <v>12995</v>
      </c>
      <c r="E533" s="11" t="s">
        <v>1873</v>
      </c>
      <c r="F533" s="11" t="s">
        <v>2675</v>
      </c>
      <c r="G533" s="11" t="s">
        <v>2853</v>
      </c>
      <c r="H533" s="11" t="s">
        <v>2919</v>
      </c>
      <c r="I533" s="11" t="s">
        <v>2933</v>
      </c>
      <c r="J533" s="11">
        <v>7</v>
      </c>
      <c r="K533" s="11" t="s">
        <v>3131</v>
      </c>
      <c r="L533">
        <v>84977</v>
      </c>
      <c r="M533" s="11" t="s">
        <v>2675</v>
      </c>
      <c r="P533" s="11" t="s">
        <v>3131</v>
      </c>
    </row>
    <row r="534" spans="1:16" x14ac:dyDescent="0.35">
      <c r="A534" t="str">
        <f t="shared" si="8"/>
        <v>ETORICOXIBTECNOFARMAORALCOMPRIMIDO1490MG</v>
      </c>
      <c r="B534" t="str">
        <f>VLOOKUP(A534,'MAESTRO PRODUCTOS-FAR'!G:J,4,FALSE)</f>
        <v>HT-0062-01-003-0274-01</v>
      </c>
      <c r="C534" s="11" t="s">
        <v>533</v>
      </c>
      <c r="D534" s="12">
        <v>16995</v>
      </c>
      <c r="E534" s="11" t="s">
        <v>1874</v>
      </c>
      <c r="F534" s="11" t="s">
        <v>2675</v>
      </c>
      <c r="G534" s="11" t="s">
        <v>2861</v>
      </c>
      <c r="H534" s="11" t="s">
        <v>2919</v>
      </c>
      <c r="I534" s="11" t="s">
        <v>2933</v>
      </c>
      <c r="J534" s="11">
        <v>14</v>
      </c>
      <c r="K534" s="11" t="s">
        <v>3130</v>
      </c>
      <c r="L534">
        <v>86950</v>
      </c>
      <c r="M534" s="11" t="s">
        <v>2675</v>
      </c>
      <c r="P534" s="11" t="s">
        <v>3130</v>
      </c>
    </row>
    <row r="535" spans="1:16" x14ac:dyDescent="0.35">
      <c r="A535" t="str">
        <f t="shared" si="8"/>
        <v>ETORICOXIBTECNOFARMAORALCOMPRIMIDO7120MG</v>
      </c>
      <c r="B535" t="str">
        <f>VLOOKUP(A535,'MAESTRO PRODUCTOS-FAR'!G:J,4,FALSE)</f>
        <v>HT-0062-01-003-0274-02</v>
      </c>
      <c r="C535" s="11" t="s">
        <v>534</v>
      </c>
      <c r="D535" s="12">
        <v>14495</v>
      </c>
      <c r="E535" s="11" t="s">
        <v>1875</v>
      </c>
      <c r="F535" s="11" t="s">
        <v>2675</v>
      </c>
      <c r="G535" s="11" t="s">
        <v>2861</v>
      </c>
      <c r="H535" s="11" t="s">
        <v>2919</v>
      </c>
      <c r="I535" s="11" t="s">
        <v>2933</v>
      </c>
      <c r="J535" s="11">
        <v>7</v>
      </c>
      <c r="K535" s="11" t="s">
        <v>3131</v>
      </c>
      <c r="L535">
        <v>89011</v>
      </c>
      <c r="M535" s="11" t="s">
        <v>2675</v>
      </c>
      <c r="P535" s="11" t="s">
        <v>3131</v>
      </c>
    </row>
    <row r="536" spans="1:16" x14ac:dyDescent="0.35">
      <c r="A536" t="str">
        <f t="shared" si="8"/>
        <v>ETORICOXIBRECALCINEORALCOMPRIMIDO7120MG</v>
      </c>
      <c r="B536" t="str">
        <f>VLOOKUP(A536,'MAESTRO PRODUCTOS-FAR'!G:J,4,FALSE)</f>
        <v>HT-0062-01-003-0171-01</v>
      </c>
      <c r="C536" s="11" t="s">
        <v>535</v>
      </c>
      <c r="D536" s="12">
        <v>13495</v>
      </c>
      <c r="E536" s="11" t="s">
        <v>1876</v>
      </c>
      <c r="F536" s="11" t="s">
        <v>2675</v>
      </c>
      <c r="G536" s="11" t="s">
        <v>2832</v>
      </c>
      <c r="H536" s="11" t="s">
        <v>2919</v>
      </c>
      <c r="I536" s="11" t="s">
        <v>2933</v>
      </c>
      <c r="J536" s="11">
        <v>7</v>
      </c>
      <c r="K536" s="11" t="s">
        <v>3131</v>
      </c>
      <c r="L536">
        <v>89010</v>
      </c>
      <c r="M536" s="11" t="s">
        <v>2675</v>
      </c>
      <c r="P536" s="11" t="s">
        <v>3131</v>
      </c>
    </row>
    <row r="537" spans="1:16" x14ac:dyDescent="0.35">
      <c r="A537" t="str">
        <f t="shared" si="8"/>
        <v>ETORICOXIBTECNOFARMAORALCOMPRIMIDO1460MG</v>
      </c>
      <c r="B537" t="str">
        <f>VLOOKUP(A537,'MAESTRO PRODUCTOS-FAR'!G:J,4,FALSE)</f>
        <v>HT-0062-01-003-0274-03</v>
      </c>
      <c r="C537" s="11" t="s">
        <v>536</v>
      </c>
      <c r="D537" s="12">
        <v>15295</v>
      </c>
      <c r="E537" s="11" t="s">
        <v>1877</v>
      </c>
      <c r="F537" s="11" t="s">
        <v>2675</v>
      </c>
      <c r="G537" s="11" t="s">
        <v>2861</v>
      </c>
      <c r="H537" s="11" t="s">
        <v>2919</v>
      </c>
      <c r="I537" s="11" t="s">
        <v>2933</v>
      </c>
      <c r="J537" s="11">
        <v>14</v>
      </c>
      <c r="K537" s="11" t="s">
        <v>3125</v>
      </c>
      <c r="L537">
        <v>84458</v>
      </c>
      <c r="M537" s="11" t="s">
        <v>2675</v>
      </c>
      <c r="P537" s="11" t="s">
        <v>3125</v>
      </c>
    </row>
    <row r="538" spans="1:16" x14ac:dyDescent="0.35">
      <c r="A538" t="str">
        <f t="shared" si="8"/>
        <v>ETORICOXIBMSDORALCOMPRIMIDO1460MG</v>
      </c>
      <c r="B538" t="str">
        <f>VLOOKUP(A538,'MAESTRO PRODUCTOS-FAR'!G:J,4,FALSE)</f>
        <v>HT-0062-01-003-0196-01</v>
      </c>
      <c r="C538" s="11" t="s">
        <v>537</v>
      </c>
      <c r="D538" s="12">
        <v>18495</v>
      </c>
      <c r="E538" s="11" t="s">
        <v>1878</v>
      </c>
      <c r="F538" s="11" t="s">
        <v>2675</v>
      </c>
      <c r="G538" s="11" t="s">
        <v>2870</v>
      </c>
      <c r="H538" s="11" t="s">
        <v>2919</v>
      </c>
      <c r="I538" s="11" t="s">
        <v>2933</v>
      </c>
      <c r="J538" s="11">
        <v>14</v>
      </c>
      <c r="K538" s="11" t="s">
        <v>3125</v>
      </c>
      <c r="L538">
        <v>84457</v>
      </c>
      <c r="M538" s="11" t="s">
        <v>2675</v>
      </c>
      <c r="P538" s="11" t="s">
        <v>3125</v>
      </c>
    </row>
    <row r="539" spans="1:16" x14ac:dyDescent="0.35">
      <c r="A539" t="str">
        <f t="shared" si="8"/>
        <v>ETORICOXIBMSDORALCOMPRIMIDO7120MG</v>
      </c>
      <c r="B539" t="str">
        <f>VLOOKUP(A539,'MAESTRO PRODUCTOS-FAR'!G:J,4,FALSE)</f>
        <v>HT-0062-01-003-0196-02</v>
      </c>
      <c r="C539" s="11" t="s">
        <v>538</v>
      </c>
      <c r="D539" s="12">
        <v>17995</v>
      </c>
      <c r="E539" s="11" t="s">
        <v>1879</v>
      </c>
      <c r="F539" s="11" t="s">
        <v>2675</v>
      </c>
      <c r="G539" s="11" t="s">
        <v>2870</v>
      </c>
      <c r="H539" s="11" t="s">
        <v>2919</v>
      </c>
      <c r="I539" s="11" t="s">
        <v>2933</v>
      </c>
      <c r="J539" s="11">
        <v>7</v>
      </c>
      <c r="K539" s="11" t="s">
        <v>3131</v>
      </c>
      <c r="L539">
        <v>84890</v>
      </c>
      <c r="M539" s="11" t="s">
        <v>2675</v>
      </c>
      <c r="P539" s="11" t="s">
        <v>3131</v>
      </c>
    </row>
    <row r="540" spans="1:16" x14ac:dyDescent="0.35">
      <c r="A540" t="str">
        <f t="shared" si="8"/>
        <v>ETORICOXIBMSDORALCOMPRIMIDO1490MG</v>
      </c>
      <c r="B540" t="str">
        <f>VLOOKUP(A540,'MAESTRO PRODUCTOS-FAR'!G:J,4,FALSE)</f>
        <v>HT-0062-01-003-0196-03</v>
      </c>
      <c r="C540" s="11" t="s">
        <v>539</v>
      </c>
      <c r="D540" s="12">
        <v>17995</v>
      </c>
      <c r="E540" s="11" t="s">
        <v>1880</v>
      </c>
      <c r="F540" s="11" t="s">
        <v>2675</v>
      </c>
      <c r="G540" s="11" t="s">
        <v>2870</v>
      </c>
      <c r="H540" s="11" t="s">
        <v>2919</v>
      </c>
      <c r="I540" s="11" t="s">
        <v>2933</v>
      </c>
      <c r="J540" s="11">
        <v>14</v>
      </c>
      <c r="K540" s="11" t="s">
        <v>3130</v>
      </c>
      <c r="L540">
        <v>84459</v>
      </c>
      <c r="M540" s="11" t="s">
        <v>2675</v>
      </c>
      <c r="P540" s="11" t="s">
        <v>3130</v>
      </c>
    </row>
    <row r="541" spans="1:16" x14ac:dyDescent="0.35">
      <c r="A541" t="str">
        <f t="shared" si="8"/>
        <v>ETORICOXIBLABORATORIO CHILEORALCOMPRIMIDO7120MG</v>
      </c>
      <c r="B541" t="str">
        <f>VLOOKUP(A541,'MAESTRO PRODUCTOS-FAR'!G:J,4,FALSE)</f>
        <v>HT-0062-01-003-0148-03</v>
      </c>
      <c r="C541" s="11" t="s">
        <v>540</v>
      </c>
      <c r="D541" s="12">
        <v>12995</v>
      </c>
      <c r="E541" s="11" t="s">
        <v>1881</v>
      </c>
      <c r="F541" s="11" t="s">
        <v>2675</v>
      </c>
      <c r="G541" s="11" t="s">
        <v>2838</v>
      </c>
      <c r="H541" s="11" t="s">
        <v>2919</v>
      </c>
      <c r="I541" s="11" t="s">
        <v>2933</v>
      </c>
      <c r="J541" s="11">
        <v>7</v>
      </c>
      <c r="K541" s="11" t="s">
        <v>3131</v>
      </c>
      <c r="L541">
        <v>75454</v>
      </c>
      <c r="M541" s="11" t="s">
        <v>2675</v>
      </c>
      <c r="P541" s="11" t="s">
        <v>3131</v>
      </c>
    </row>
    <row r="542" spans="1:16" x14ac:dyDescent="0.35">
      <c r="A542" t="str">
        <f t="shared" si="8"/>
        <v>FENITOINALABORATORIO CHILEORALCOMPRIMIDO30100MG</v>
      </c>
      <c r="B542" t="str">
        <f>VLOOKUP(A542,'MAESTRO PRODUCTOS-FAR'!G:J,4,FALSE)</f>
        <v>HT-0063-01-003-0148-01</v>
      </c>
      <c r="C542" s="11" t="s">
        <v>541</v>
      </c>
      <c r="D542" s="12">
        <v>1695</v>
      </c>
      <c r="E542" s="11" t="s">
        <v>1882</v>
      </c>
      <c r="F542" s="11" t="s">
        <v>2676</v>
      </c>
      <c r="G542" s="11" t="s">
        <v>2838</v>
      </c>
      <c r="H542" s="11" t="s">
        <v>2919</v>
      </c>
      <c r="I542" s="11" t="s">
        <v>2933</v>
      </c>
      <c r="J542" s="11">
        <v>30</v>
      </c>
      <c r="K542" s="11" t="s">
        <v>2977</v>
      </c>
      <c r="L542">
        <v>768</v>
      </c>
      <c r="M542" s="11" t="s">
        <v>2676</v>
      </c>
      <c r="P542" s="11" t="s">
        <v>2977</v>
      </c>
    </row>
    <row r="543" spans="1:16" x14ac:dyDescent="0.35">
      <c r="A543" t="str">
        <f t="shared" si="8"/>
        <v>FENOFIBRATO-SIMVASTATINAABBOTTORALCOMPRIMIDO30145MG/40MG</v>
      </c>
      <c r="B543" t="str">
        <f>VLOOKUP(A543,'MAESTRO PRODUCTOS-FAR'!G:J,4,FALSE)</f>
        <v>HT-0238-01-003-0002-01</v>
      </c>
      <c r="C543" s="11" t="s">
        <v>542</v>
      </c>
      <c r="D543" s="12">
        <v>28395</v>
      </c>
      <c r="E543" s="11" t="s">
        <v>1883</v>
      </c>
      <c r="F543" s="11" t="s">
        <v>6485</v>
      </c>
      <c r="G543" s="11" t="s">
        <v>2854</v>
      </c>
      <c r="H543" s="11" t="s">
        <v>2919</v>
      </c>
      <c r="I543" s="11" t="s">
        <v>2933</v>
      </c>
      <c r="J543" s="11">
        <v>30</v>
      </c>
      <c r="K543" s="11" t="s">
        <v>6618</v>
      </c>
      <c r="L543">
        <v>87196</v>
      </c>
      <c r="M543" s="11" t="s">
        <v>2677</v>
      </c>
      <c r="P543" s="11" t="s">
        <v>3132</v>
      </c>
    </row>
    <row r="544" spans="1:16" x14ac:dyDescent="0.35">
      <c r="A544" t="str">
        <f t="shared" si="8"/>
        <v>FENOFIBRATOMEGALABSORALCAPSULA30200MG</v>
      </c>
      <c r="B544" t="str">
        <f>VLOOKUP(A544,'MAESTRO PRODUCTOS-FAR'!G:J,4,FALSE)</f>
        <v>HT-0064-01-007-0194-01</v>
      </c>
      <c r="C544" s="11" t="s">
        <v>543</v>
      </c>
      <c r="D544" s="12">
        <v>29895</v>
      </c>
      <c r="E544" s="11" t="s">
        <v>1884</v>
      </c>
      <c r="F544" s="11" t="s">
        <v>2678</v>
      </c>
      <c r="G544" s="11" t="s">
        <v>2845</v>
      </c>
      <c r="H544" s="11" t="s">
        <v>2919</v>
      </c>
      <c r="I544" s="11" t="s">
        <v>2937</v>
      </c>
      <c r="J544" s="11">
        <v>30</v>
      </c>
      <c r="K544" s="11" t="s">
        <v>2978</v>
      </c>
      <c r="L544">
        <v>67009</v>
      </c>
      <c r="M544" s="11" t="s">
        <v>2678</v>
      </c>
      <c r="P544" s="11" t="s">
        <v>2978</v>
      </c>
    </row>
    <row r="545" spans="1:16" x14ac:dyDescent="0.35">
      <c r="A545" t="str">
        <f t="shared" si="8"/>
        <v>FENOFIBRATO-PRAVASTATINASAVALORALCAPSULA30160MG/40MG</v>
      </c>
      <c r="B545" t="str">
        <f>VLOOKUP(A545,'MAESTRO PRODUCTOS-FAR'!G:J,4,FALSE)</f>
        <v>HT-0240-01-007-0174-01</v>
      </c>
      <c r="C545" s="11" t="s">
        <v>544</v>
      </c>
      <c r="D545" s="12">
        <v>27595</v>
      </c>
      <c r="E545" s="11" t="s">
        <v>1885</v>
      </c>
      <c r="F545" s="11" t="s">
        <v>2679</v>
      </c>
      <c r="G545" s="11" t="s">
        <v>2837</v>
      </c>
      <c r="H545" s="11" t="s">
        <v>2919</v>
      </c>
      <c r="I545" s="11" t="s">
        <v>2937</v>
      </c>
      <c r="J545" s="11">
        <v>30</v>
      </c>
      <c r="K545" s="11" t="s">
        <v>3133</v>
      </c>
      <c r="L545">
        <v>85549</v>
      </c>
      <c r="M545" s="11" t="s">
        <v>2679</v>
      </c>
      <c r="P545" s="11" t="s">
        <v>3133</v>
      </c>
    </row>
    <row r="546" spans="1:16" x14ac:dyDescent="0.35">
      <c r="A546" t="str">
        <f t="shared" si="8"/>
        <v>FENOFIBRATOMEGALABSORALCAPSULA60200MG</v>
      </c>
      <c r="B546" t="str">
        <f>VLOOKUP(A546,'MAESTRO PRODUCTOS-FAR'!G:J,4,FALSE)</f>
        <v>HT-0064-01-007-0194-02</v>
      </c>
      <c r="C546" s="11" t="s">
        <v>545</v>
      </c>
      <c r="D546" s="12">
        <v>49595</v>
      </c>
      <c r="E546" s="11" t="s">
        <v>1884</v>
      </c>
      <c r="F546" s="11" t="s">
        <v>2678</v>
      </c>
      <c r="G546" s="11" t="s">
        <v>2845</v>
      </c>
      <c r="H546" s="11" t="s">
        <v>2919</v>
      </c>
      <c r="I546" s="11" t="s">
        <v>2937</v>
      </c>
      <c r="J546" s="11">
        <v>60</v>
      </c>
      <c r="K546" s="11" t="s">
        <v>2978</v>
      </c>
      <c r="L546">
        <v>80632</v>
      </c>
      <c r="M546" s="11" t="s">
        <v>2678</v>
      </c>
      <c r="P546" s="11" t="s">
        <v>2978</v>
      </c>
    </row>
    <row r="547" spans="1:16" x14ac:dyDescent="0.35">
      <c r="A547" t="str">
        <f t="shared" si="8"/>
        <v>FENOFIBRATOLABORATORIO CHILEORALCAPSULA30200MG</v>
      </c>
      <c r="B547" t="str">
        <f>VLOOKUP(A547,'MAESTRO PRODUCTOS-FAR'!G:J,4,FALSE)</f>
        <v>HT-0064-01-007-0148-01</v>
      </c>
      <c r="C547" s="11" t="s">
        <v>546</v>
      </c>
      <c r="D547" s="12">
        <v>22995</v>
      </c>
      <c r="E547" s="11" t="s">
        <v>1886</v>
      </c>
      <c r="F547" s="11" t="s">
        <v>2678</v>
      </c>
      <c r="G547" s="11" t="s">
        <v>2838</v>
      </c>
      <c r="H547" s="11" t="s">
        <v>2919</v>
      </c>
      <c r="I547" s="11" t="s">
        <v>2937</v>
      </c>
      <c r="J547" s="11">
        <v>30</v>
      </c>
      <c r="K547" s="11" t="s">
        <v>2978</v>
      </c>
      <c r="L547">
        <v>85239</v>
      </c>
      <c r="M547" s="11" t="s">
        <v>2678</v>
      </c>
      <c r="P547" s="11" t="s">
        <v>2978</v>
      </c>
    </row>
    <row r="548" spans="1:16" x14ac:dyDescent="0.35">
      <c r="A548" t="str">
        <f t="shared" si="8"/>
        <v>FENOFIBRATOSAVALORALCAPSULA30200MG</v>
      </c>
      <c r="B548" t="str">
        <f>VLOOKUP(A548,'MAESTRO PRODUCTOS-FAR'!G:J,4,FALSE)</f>
        <v>HT-0064-01-007-0174-01</v>
      </c>
      <c r="C548" s="11" t="s">
        <v>547</v>
      </c>
      <c r="D548" s="12">
        <v>23295</v>
      </c>
      <c r="E548" s="11" t="s">
        <v>1887</v>
      </c>
      <c r="F548" s="11" t="s">
        <v>2678</v>
      </c>
      <c r="G548" s="11" t="s">
        <v>2837</v>
      </c>
      <c r="H548" s="11" t="s">
        <v>2919</v>
      </c>
      <c r="I548" s="11" t="s">
        <v>2937</v>
      </c>
      <c r="J548" s="11">
        <v>30</v>
      </c>
      <c r="K548" s="11" t="s">
        <v>2978</v>
      </c>
      <c r="L548">
        <v>84223</v>
      </c>
      <c r="M548" s="11" t="s">
        <v>2678</v>
      </c>
      <c r="P548" s="11" t="s">
        <v>2978</v>
      </c>
    </row>
    <row r="549" spans="1:16" x14ac:dyDescent="0.35">
      <c r="A549" t="str">
        <f t="shared" si="8"/>
        <v>FEXOFENADINAASCENDORALCOMPRIMIDO30180MG</v>
      </c>
      <c r="B549" t="str">
        <f>VLOOKUP(A549,'MAESTRO PRODUCTOS-FAR'!G:J,4,FALSE)</f>
        <v>HT-0066-01-003-0016-01</v>
      </c>
      <c r="C549" s="11" t="s">
        <v>548</v>
      </c>
      <c r="D549" s="12">
        <v>19995</v>
      </c>
      <c r="E549" s="11" t="s">
        <v>1888</v>
      </c>
      <c r="F549" s="11" t="s">
        <v>2680</v>
      </c>
      <c r="G549" s="11" t="s">
        <v>2835</v>
      </c>
      <c r="H549" s="11" t="s">
        <v>2919</v>
      </c>
      <c r="I549" s="11" t="s">
        <v>2933</v>
      </c>
      <c r="J549" s="11">
        <v>30</v>
      </c>
      <c r="K549" s="11" t="s">
        <v>3134</v>
      </c>
      <c r="L549">
        <v>88827</v>
      </c>
      <c r="M549" s="11" t="s">
        <v>2680</v>
      </c>
      <c r="P549" s="11" t="s">
        <v>3134</v>
      </c>
    </row>
    <row r="550" spans="1:16" x14ac:dyDescent="0.35">
      <c r="A550" t="str">
        <f t="shared" si="8"/>
        <v>FEXOFENADINA-PSEUDOEFEDRINASANOFIORALCOMPRIMIDO20120MG/60MG</v>
      </c>
      <c r="B550" t="str">
        <f>VLOOKUP(A550,'MAESTRO PRODUCTOS-FAR'!G:J,4,FALSE)</f>
        <v>HT-0239-01-003-0246-01</v>
      </c>
      <c r="C550" s="11" t="s">
        <v>549</v>
      </c>
      <c r="D550" s="12">
        <v>25795</v>
      </c>
      <c r="E550" s="11" t="s">
        <v>1889</v>
      </c>
      <c r="F550" s="11" t="s">
        <v>2681</v>
      </c>
      <c r="G550" s="11" t="s">
        <v>2843</v>
      </c>
      <c r="H550" s="11" t="s">
        <v>2919</v>
      </c>
      <c r="I550" s="11" t="s">
        <v>2933</v>
      </c>
      <c r="J550" s="11">
        <v>20</v>
      </c>
      <c r="K550" s="11" t="s">
        <v>3135</v>
      </c>
      <c r="L550">
        <v>49515</v>
      </c>
      <c r="M550" s="11" t="s">
        <v>2681</v>
      </c>
      <c r="P550" s="11" t="s">
        <v>3135</v>
      </c>
    </row>
    <row r="551" spans="1:16" x14ac:dyDescent="0.35">
      <c r="A551" t="str">
        <f t="shared" si="8"/>
        <v>FEXOFENADINASAVALORALCOMPRIMIDO10120MG</v>
      </c>
      <c r="B551" t="str">
        <f>VLOOKUP(A551,'MAESTRO PRODUCTOS-FAR'!G:J,4,FALSE)</f>
        <v>HT-0066-01-003-0174-01</v>
      </c>
      <c r="C551" s="11" t="s">
        <v>550</v>
      </c>
      <c r="D551" s="12">
        <v>12895</v>
      </c>
      <c r="E551" s="11" t="s">
        <v>1890</v>
      </c>
      <c r="F551" s="11" t="s">
        <v>2680</v>
      </c>
      <c r="G551" s="11" t="s">
        <v>2837</v>
      </c>
      <c r="H551" s="11" t="s">
        <v>2919</v>
      </c>
      <c r="I551" s="11" t="s">
        <v>2933</v>
      </c>
      <c r="J551" s="11">
        <v>10</v>
      </c>
      <c r="K551" s="11" t="s">
        <v>3131</v>
      </c>
      <c r="L551">
        <v>18533</v>
      </c>
      <c r="M551" s="11" t="s">
        <v>2680</v>
      </c>
      <c r="P551" s="11" t="s">
        <v>3131</v>
      </c>
    </row>
    <row r="552" spans="1:16" x14ac:dyDescent="0.35">
      <c r="A552" t="str">
        <f t="shared" si="8"/>
        <v>FEXOFENADINA-PSEUDOEFEDRINASAVALORALCAPSULA10120MG/60MG</v>
      </c>
      <c r="B552" t="str">
        <f>VLOOKUP(A552,'MAESTRO PRODUCTOS-FAR'!G:J,4,FALSE)</f>
        <v>HT-0239-01-007-0174-01</v>
      </c>
      <c r="C552" s="11" t="s">
        <v>551</v>
      </c>
      <c r="D552" s="12">
        <v>12995</v>
      </c>
      <c r="E552" s="11" t="s">
        <v>1891</v>
      </c>
      <c r="F552" s="11" t="s">
        <v>2681</v>
      </c>
      <c r="G552" s="11" t="s">
        <v>2837</v>
      </c>
      <c r="H552" s="11" t="s">
        <v>2919</v>
      </c>
      <c r="I552" s="11" t="s">
        <v>2937</v>
      </c>
      <c r="J552" s="11">
        <v>10</v>
      </c>
      <c r="K552" s="11" t="s">
        <v>3135</v>
      </c>
      <c r="L552">
        <v>35637</v>
      </c>
      <c r="M552" s="11" t="s">
        <v>2681</v>
      </c>
      <c r="P552" s="11" t="s">
        <v>3135</v>
      </c>
    </row>
    <row r="553" spans="1:16" x14ac:dyDescent="0.35">
      <c r="A553" t="str">
        <f t="shared" si="8"/>
        <v>FEXOFENADINA-PSEUDOEFEDRINASAVALORALCAPSULA20120MG/60MG</v>
      </c>
      <c r="B553" t="str">
        <f>VLOOKUP(A553,'MAESTRO PRODUCTOS-FAR'!G:J,4,FALSE)</f>
        <v>HT-0239-01-007-0174-02</v>
      </c>
      <c r="C553" s="11" t="s">
        <v>552</v>
      </c>
      <c r="D553" s="12">
        <v>25295</v>
      </c>
      <c r="E553" s="11" t="s">
        <v>1891</v>
      </c>
      <c r="F553" s="11" t="s">
        <v>2681</v>
      </c>
      <c r="G553" s="11" t="s">
        <v>2837</v>
      </c>
      <c r="H553" s="11" t="s">
        <v>2919</v>
      </c>
      <c r="I553" s="11" t="s">
        <v>2937</v>
      </c>
      <c r="J553" s="11">
        <v>20</v>
      </c>
      <c r="K553" s="11" t="s">
        <v>3135</v>
      </c>
      <c r="L553">
        <v>37503</v>
      </c>
      <c r="M553" s="11" t="s">
        <v>2681</v>
      </c>
      <c r="P553" s="11" t="s">
        <v>3135</v>
      </c>
    </row>
    <row r="554" spans="1:16" x14ac:dyDescent="0.35">
      <c r="A554" t="str">
        <f t="shared" si="8"/>
        <v>FEXOFENADINASAVALORALCOMPRIMIDO30180MG</v>
      </c>
      <c r="B554" t="str">
        <f>VLOOKUP(A554,'MAESTRO PRODUCTOS-FAR'!G:J,4,FALSE)</f>
        <v>HT-0066-01-003-0174-02</v>
      </c>
      <c r="C554" s="11" t="s">
        <v>553</v>
      </c>
      <c r="D554" s="12">
        <v>26895</v>
      </c>
      <c r="E554" s="11" t="s">
        <v>1892</v>
      </c>
      <c r="F554" s="11" t="s">
        <v>2680</v>
      </c>
      <c r="G554" s="11" t="s">
        <v>2837</v>
      </c>
      <c r="H554" s="11" t="s">
        <v>2919</v>
      </c>
      <c r="I554" s="11" t="s">
        <v>2933</v>
      </c>
      <c r="J554" s="11">
        <v>30</v>
      </c>
      <c r="K554" s="11" t="s">
        <v>3134</v>
      </c>
      <c r="L554">
        <v>71072</v>
      </c>
      <c r="M554" s="11" t="s">
        <v>2680</v>
      </c>
      <c r="P554" s="11" t="s">
        <v>3134</v>
      </c>
    </row>
    <row r="555" spans="1:16" x14ac:dyDescent="0.35">
      <c r="A555" t="str">
        <f t="shared" si="8"/>
        <v>FEXOFENADINASANOFIORALSUSPENSION130MG/5ML</v>
      </c>
      <c r="B555" t="str">
        <f>VLOOKUP(A555,'MAESTRO PRODUCTOS-FAR'!G:J,4,FALSE)</f>
        <v>HT-0066-01-005-0246-01</v>
      </c>
      <c r="C555" s="11" t="s">
        <v>554</v>
      </c>
      <c r="D555" s="12">
        <v>13995</v>
      </c>
      <c r="E555" s="11" t="s">
        <v>1893</v>
      </c>
      <c r="F555" s="11" t="s">
        <v>2680</v>
      </c>
      <c r="G555" s="11" t="s">
        <v>2843</v>
      </c>
      <c r="H555" s="11" t="s">
        <v>2919</v>
      </c>
      <c r="I555" s="11" t="s">
        <v>2935</v>
      </c>
      <c r="J555" s="11">
        <v>1</v>
      </c>
      <c r="K555" s="11" t="s">
        <v>3009</v>
      </c>
      <c r="L555">
        <v>44870</v>
      </c>
      <c r="M555" s="11" t="s">
        <v>2680</v>
      </c>
      <c r="P555" s="11" t="s">
        <v>3009</v>
      </c>
    </row>
    <row r="556" spans="1:16" x14ac:dyDescent="0.35">
      <c r="A556" t="str">
        <f t="shared" si="8"/>
        <v>FEXOFENADINASANOFIORALCOMPRIMIDO30120MG</v>
      </c>
      <c r="B556" t="str">
        <f>VLOOKUP(A556,'MAESTRO PRODUCTOS-FAR'!G:J,4,FALSE)</f>
        <v>HT-0066-01-003-0246-01</v>
      </c>
      <c r="C556" s="11" t="s">
        <v>555</v>
      </c>
      <c r="D556" s="12">
        <v>31195</v>
      </c>
      <c r="E556" s="11" t="s">
        <v>1894</v>
      </c>
      <c r="F556" s="11" t="s">
        <v>2680</v>
      </c>
      <c r="G556" s="11" t="s">
        <v>2843</v>
      </c>
      <c r="H556" s="11" t="s">
        <v>2919</v>
      </c>
      <c r="I556" s="11" t="s">
        <v>2933</v>
      </c>
      <c r="J556" s="11">
        <v>30</v>
      </c>
      <c r="K556" s="11" t="s">
        <v>3131</v>
      </c>
      <c r="L556">
        <v>63086</v>
      </c>
      <c r="M556" s="11" t="s">
        <v>2680</v>
      </c>
      <c r="P556" s="11" t="s">
        <v>3131</v>
      </c>
    </row>
    <row r="557" spans="1:16" x14ac:dyDescent="0.35">
      <c r="A557" t="str">
        <f t="shared" si="8"/>
        <v>FEXOFENADINASAVALORALCOMPRIMIDO10180MG</v>
      </c>
      <c r="B557" t="str">
        <f>VLOOKUP(A557,'MAESTRO PRODUCTOS-FAR'!G:J,4,FALSE)</f>
        <v>HT-0066-01-003-0174-03</v>
      </c>
      <c r="C557" s="11" t="s">
        <v>556</v>
      </c>
      <c r="D557" s="12">
        <v>13995</v>
      </c>
      <c r="E557" s="11" t="s">
        <v>1892</v>
      </c>
      <c r="F557" s="11" t="s">
        <v>2680</v>
      </c>
      <c r="G557" s="11" t="s">
        <v>2837</v>
      </c>
      <c r="H557" s="11" t="s">
        <v>2919</v>
      </c>
      <c r="I557" s="11" t="s">
        <v>2933</v>
      </c>
      <c r="J557" s="11">
        <v>10</v>
      </c>
      <c r="K557" s="11" t="s">
        <v>3134</v>
      </c>
      <c r="L557">
        <v>17414</v>
      </c>
      <c r="M557" s="11" t="s">
        <v>2680</v>
      </c>
      <c r="P557" s="11" t="s">
        <v>3134</v>
      </c>
    </row>
    <row r="558" spans="1:16" x14ac:dyDescent="0.35">
      <c r="A558" t="str">
        <f t="shared" si="8"/>
        <v>FEXOFENADINASAVALORALCOMPRIMIDO30120MG</v>
      </c>
      <c r="B558" t="str">
        <f>VLOOKUP(A558,'MAESTRO PRODUCTOS-FAR'!G:J,4,FALSE)</f>
        <v>HT-0066-01-003-0174-04</v>
      </c>
      <c r="C558" s="11" t="s">
        <v>557</v>
      </c>
      <c r="D558" s="12">
        <v>26195</v>
      </c>
      <c r="E558" s="11" t="s">
        <v>1890</v>
      </c>
      <c r="F558" s="11" t="s">
        <v>2680</v>
      </c>
      <c r="G558" s="11" t="s">
        <v>2837</v>
      </c>
      <c r="H558" s="11" t="s">
        <v>2919</v>
      </c>
      <c r="I558" s="11" t="s">
        <v>2933</v>
      </c>
      <c r="J558" s="11">
        <v>30</v>
      </c>
      <c r="K558" s="11" t="s">
        <v>3131</v>
      </c>
      <c r="L558">
        <v>43914</v>
      </c>
      <c r="M558" s="11" t="s">
        <v>2680</v>
      </c>
      <c r="P558" s="11" t="s">
        <v>3131</v>
      </c>
    </row>
    <row r="559" spans="1:16" x14ac:dyDescent="0.35">
      <c r="A559" t="str">
        <f t="shared" si="8"/>
        <v>FLUCLOXACILINAANDROMACOORALCAPSULA12500MG</v>
      </c>
      <c r="B559" t="str">
        <f>VLOOKUP(A559,'MAESTRO PRODUCTOS-FAR'!G:J,4,FALSE)</f>
        <v>HT-0068-01-007-0161-01</v>
      </c>
      <c r="C559" s="11" t="s">
        <v>558</v>
      </c>
      <c r="D559" s="12">
        <v>2695</v>
      </c>
      <c r="E559" s="11" t="s">
        <v>1895</v>
      </c>
      <c r="F559" s="11" t="s">
        <v>2682</v>
      </c>
      <c r="G559" s="11" t="s">
        <v>2857</v>
      </c>
      <c r="H559" s="11" t="s">
        <v>2919</v>
      </c>
      <c r="I559" s="11" t="s">
        <v>2937</v>
      </c>
      <c r="J559" s="11">
        <v>12</v>
      </c>
      <c r="K559" s="11" t="s">
        <v>2984</v>
      </c>
      <c r="L559">
        <v>1257</v>
      </c>
      <c r="M559" s="11" t="s">
        <v>2682</v>
      </c>
      <c r="P559" s="11" t="s">
        <v>2984</v>
      </c>
    </row>
    <row r="560" spans="1:16" x14ac:dyDescent="0.35">
      <c r="A560" t="str">
        <f t="shared" si="8"/>
        <v>FLUCONAZOLINTERPHARMAORALCAPSULA2150MG</v>
      </c>
      <c r="B560" t="str">
        <f>VLOOKUP(A560,'MAESTRO PRODUCTOS-FAR'!G:J,4,FALSE)</f>
        <v>HT-0069-01-007-0135-01</v>
      </c>
      <c r="C560" s="11" t="s">
        <v>559</v>
      </c>
      <c r="D560" s="12">
        <v>3395</v>
      </c>
      <c r="E560" s="11" t="s">
        <v>1896</v>
      </c>
      <c r="F560" s="11" t="s">
        <v>2683</v>
      </c>
      <c r="G560" s="11" t="s">
        <v>2873</v>
      </c>
      <c r="H560" s="11" t="s">
        <v>2919</v>
      </c>
      <c r="I560" s="11" t="s">
        <v>2937</v>
      </c>
      <c r="J560" s="11">
        <v>2</v>
      </c>
      <c r="K560" s="11" t="s">
        <v>3110</v>
      </c>
      <c r="L560">
        <v>72274</v>
      </c>
      <c r="M560" s="11" t="s">
        <v>2683</v>
      </c>
      <c r="P560" s="11" t="s">
        <v>3110</v>
      </c>
    </row>
    <row r="561" spans="1:16" x14ac:dyDescent="0.35">
      <c r="A561" t="str">
        <f t="shared" si="8"/>
        <v>FLUCONAZOLPASTEURORALCAPSULA2150MG</v>
      </c>
      <c r="B561" t="str">
        <f>VLOOKUP(A561,'MAESTRO PRODUCTOS-FAR'!G:J,4,FALSE)</f>
        <v>HT-0069-01-007-0155-01</v>
      </c>
      <c r="C561" s="11" t="s">
        <v>560</v>
      </c>
      <c r="D561" s="12">
        <v>8595</v>
      </c>
      <c r="E561" s="11" t="s">
        <v>1897</v>
      </c>
      <c r="F561" s="11" t="s">
        <v>2683</v>
      </c>
      <c r="G561" s="11" t="s">
        <v>2847</v>
      </c>
      <c r="H561" s="11" t="s">
        <v>2919</v>
      </c>
      <c r="I561" s="11" t="s">
        <v>2937</v>
      </c>
      <c r="J561" s="11">
        <v>2</v>
      </c>
      <c r="K561" s="11" t="s">
        <v>3110</v>
      </c>
      <c r="L561">
        <v>37342</v>
      </c>
      <c r="M561" s="11" t="s">
        <v>2683</v>
      </c>
      <c r="P561" s="11" t="s">
        <v>3110</v>
      </c>
    </row>
    <row r="562" spans="1:16" x14ac:dyDescent="0.35">
      <c r="A562" t="str">
        <f t="shared" si="8"/>
        <v>FLUCONAZOLPASTEURORALCAPSULA1150MG</v>
      </c>
      <c r="B562" t="str">
        <f>VLOOKUP(A562,'MAESTRO PRODUCTOS-FAR'!G:J,4,FALSE)</f>
        <v>HT-0069-01-007-0155-02</v>
      </c>
      <c r="C562" s="11" t="s">
        <v>561</v>
      </c>
      <c r="D562" s="12">
        <v>5795</v>
      </c>
      <c r="E562" s="11" t="s">
        <v>1897</v>
      </c>
      <c r="F562" s="11" t="s">
        <v>2683</v>
      </c>
      <c r="G562" s="11" t="s">
        <v>2847</v>
      </c>
      <c r="H562" s="11" t="s">
        <v>2919</v>
      </c>
      <c r="I562" s="11" t="s">
        <v>2937</v>
      </c>
      <c r="J562" s="11">
        <v>1</v>
      </c>
      <c r="K562" s="11" t="s">
        <v>3110</v>
      </c>
      <c r="L562">
        <v>37339</v>
      </c>
      <c r="M562" s="11" t="s">
        <v>2683</v>
      </c>
      <c r="P562" s="11" t="s">
        <v>3110</v>
      </c>
    </row>
    <row r="563" spans="1:16" x14ac:dyDescent="0.35">
      <c r="A563" t="str">
        <f t="shared" si="8"/>
        <v>FLUCONAZOLRECALCINEORALCAPSULA4150MG</v>
      </c>
      <c r="B563" t="str">
        <f>VLOOKUP(A563,'MAESTRO PRODUCTOS-FAR'!G:J,4,FALSE)</f>
        <v>HT-0069-01-007-0171-01</v>
      </c>
      <c r="C563" s="11" t="s">
        <v>562</v>
      </c>
      <c r="D563" s="12">
        <v>10898</v>
      </c>
      <c r="E563" s="11" t="s">
        <v>1898</v>
      </c>
      <c r="F563" s="11" t="s">
        <v>2683</v>
      </c>
      <c r="G563" s="11" t="s">
        <v>2832</v>
      </c>
      <c r="H563" s="11" t="s">
        <v>2919</v>
      </c>
      <c r="I563" s="11" t="s">
        <v>2937</v>
      </c>
      <c r="J563" s="11">
        <v>4</v>
      </c>
      <c r="K563" s="11" t="s">
        <v>3110</v>
      </c>
      <c r="L563">
        <v>49547</v>
      </c>
      <c r="M563" s="11" t="s">
        <v>2683</v>
      </c>
      <c r="P563" s="11" t="s">
        <v>3110</v>
      </c>
    </row>
    <row r="564" spans="1:16" x14ac:dyDescent="0.35">
      <c r="A564" t="str">
        <f t="shared" si="8"/>
        <v>FLUCONAZOLPASTEURORALCAPSULA4150MG</v>
      </c>
      <c r="B564" t="str">
        <f>VLOOKUP(A564,'MAESTRO PRODUCTOS-FAR'!G:J,4,FALSE)</f>
        <v>HT-0069-01-007-0155-03</v>
      </c>
      <c r="C564" s="11" t="s">
        <v>563</v>
      </c>
      <c r="D564" s="12">
        <v>12795</v>
      </c>
      <c r="E564" s="11" t="s">
        <v>1897</v>
      </c>
      <c r="F564" s="11" t="s">
        <v>2683</v>
      </c>
      <c r="G564" s="11" t="s">
        <v>2847</v>
      </c>
      <c r="H564" s="11" t="s">
        <v>2919</v>
      </c>
      <c r="I564" s="11" t="s">
        <v>2937</v>
      </c>
      <c r="J564" s="11">
        <v>4</v>
      </c>
      <c r="K564" s="11" t="s">
        <v>3110</v>
      </c>
      <c r="L564">
        <v>41457</v>
      </c>
      <c r="M564" s="11" t="s">
        <v>2683</v>
      </c>
      <c r="P564" s="11" t="s">
        <v>3110</v>
      </c>
    </row>
    <row r="565" spans="1:16" x14ac:dyDescent="0.35">
      <c r="A565" t="str">
        <f t="shared" si="8"/>
        <v>FLUCONAZOLTECNOFARMAORALCOMPRIMIDO1150MG</v>
      </c>
      <c r="B565" t="str">
        <f>VLOOKUP(A565,'MAESTRO PRODUCTOS-FAR'!G:J,4,FALSE)</f>
        <v>HT-0069-01-003-0274-01</v>
      </c>
      <c r="C565" s="11" t="s">
        <v>564</v>
      </c>
      <c r="D565" s="12">
        <v>8995</v>
      </c>
      <c r="E565" s="11" t="s">
        <v>1899</v>
      </c>
      <c r="F565" s="11" t="s">
        <v>2683</v>
      </c>
      <c r="G565" s="11" t="s">
        <v>2861</v>
      </c>
      <c r="H565" s="11" t="s">
        <v>2919</v>
      </c>
      <c r="I565" s="11" t="s">
        <v>2933</v>
      </c>
      <c r="J565" s="11">
        <v>1</v>
      </c>
      <c r="K565" s="11" t="s">
        <v>3110</v>
      </c>
      <c r="L565">
        <v>14885</v>
      </c>
      <c r="M565" s="11" t="s">
        <v>2683</v>
      </c>
      <c r="P565" s="11" t="s">
        <v>3110</v>
      </c>
    </row>
    <row r="566" spans="1:16" x14ac:dyDescent="0.35">
      <c r="A566" t="str">
        <f t="shared" si="8"/>
        <v>FLUCONAZOLRECALCINEORALCAPSULA2150MG</v>
      </c>
      <c r="B566" t="str">
        <f>VLOOKUP(A566,'MAESTRO PRODUCTOS-FAR'!G:J,4,FALSE)</f>
        <v>HT-0069-01-007-0171-02</v>
      </c>
      <c r="C566" s="11" t="s">
        <v>565</v>
      </c>
      <c r="D566" s="12">
        <v>8758</v>
      </c>
      <c r="E566" s="11" t="s">
        <v>1898</v>
      </c>
      <c r="F566" s="11" t="s">
        <v>2683</v>
      </c>
      <c r="G566" s="11" t="s">
        <v>2832</v>
      </c>
      <c r="H566" s="11" t="s">
        <v>2919</v>
      </c>
      <c r="I566" s="11" t="s">
        <v>2937</v>
      </c>
      <c r="J566" s="11">
        <v>2</v>
      </c>
      <c r="K566" s="11" t="s">
        <v>3110</v>
      </c>
      <c r="L566">
        <v>17079</v>
      </c>
      <c r="M566" s="11" t="s">
        <v>2683</v>
      </c>
      <c r="P566" s="11" t="s">
        <v>3110</v>
      </c>
    </row>
    <row r="567" spans="1:16" x14ac:dyDescent="0.35">
      <c r="A567" t="str">
        <f t="shared" si="8"/>
        <v>FLUCONAZOLTECNOFARMAORALCOMPRIMIDO4150MG</v>
      </c>
      <c r="B567" t="str">
        <f>VLOOKUP(A567,'MAESTRO PRODUCTOS-FAR'!G:J,4,FALSE)</f>
        <v>HT-0069-01-003-0274-02</v>
      </c>
      <c r="C567" s="11" t="s">
        <v>566</v>
      </c>
      <c r="D567" s="12">
        <v>22295</v>
      </c>
      <c r="E567" s="11" t="s">
        <v>1899</v>
      </c>
      <c r="F567" s="11" t="s">
        <v>2683</v>
      </c>
      <c r="G567" s="11" t="s">
        <v>2861</v>
      </c>
      <c r="H567" s="11" t="s">
        <v>2919</v>
      </c>
      <c r="I567" s="11" t="s">
        <v>2933</v>
      </c>
      <c r="J567" s="11">
        <v>4</v>
      </c>
      <c r="K567" s="11" t="s">
        <v>3110</v>
      </c>
      <c r="L567">
        <v>14911</v>
      </c>
      <c r="M567" s="11" t="s">
        <v>2683</v>
      </c>
      <c r="P567" s="11" t="s">
        <v>3110</v>
      </c>
    </row>
    <row r="568" spans="1:16" x14ac:dyDescent="0.35">
      <c r="A568" t="str">
        <f t="shared" si="8"/>
        <v>FUROSEMIDALABORATORIO CHILEORALCOMPRIMIDO1240MG</v>
      </c>
      <c r="B568" t="str">
        <f>VLOOKUP(A568,'MAESTRO PRODUCTOS-FAR'!G:J,4,FALSE)</f>
        <v>HT-0070-01-003-0148-01</v>
      </c>
      <c r="C568" s="11" t="s">
        <v>567</v>
      </c>
      <c r="D568" s="12">
        <v>1095</v>
      </c>
      <c r="E568" s="11" t="s">
        <v>1900</v>
      </c>
      <c r="F568" s="11" t="s">
        <v>2684</v>
      </c>
      <c r="G568" s="11" t="s">
        <v>2838</v>
      </c>
      <c r="H568" s="11" t="s">
        <v>2919</v>
      </c>
      <c r="I568" s="11" t="s">
        <v>2933</v>
      </c>
      <c r="J568" s="11">
        <v>12</v>
      </c>
      <c r="K568" s="11" t="s">
        <v>2986</v>
      </c>
      <c r="L568">
        <v>84259</v>
      </c>
      <c r="M568" s="11" t="s">
        <v>2684</v>
      </c>
      <c r="P568" s="11" t="s">
        <v>2986</v>
      </c>
    </row>
    <row r="569" spans="1:16" x14ac:dyDescent="0.35">
      <c r="A569" t="str">
        <f t="shared" si="8"/>
        <v>FUROSEMIDAPASTEURORALSOLUCION110MG/ML</v>
      </c>
      <c r="B569" t="str">
        <f>VLOOKUP(A569,'MAESTRO PRODUCTOS-FAR'!G:J,4,FALSE)</f>
        <v>HT-0070-01-012-0155-01</v>
      </c>
      <c r="C569" s="11" t="s">
        <v>568</v>
      </c>
      <c r="D569" s="12">
        <v>9995</v>
      </c>
      <c r="E569" s="11" t="s">
        <v>1901</v>
      </c>
      <c r="F569" s="11" t="s">
        <v>2684</v>
      </c>
      <c r="G569" s="11" t="s">
        <v>2847</v>
      </c>
      <c r="H569" s="11" t="s">
        <v>2919</v>
      </c>
      <c r="I569" s="11" t="s">
        <v>2942</v>
      </c>
      <c r="J569" s="11">
        <v>1</v>
      </c>
      <c r="K569" s="11" t="s">
        <v>2973</v>
      </c>
      <c r="L569">
        <v>37951</v>
      </c>
      <c r="M569" s="11" t="s">
        <v>2684</v>
      </c>
      <c r="P569" s="11" t="s">
        <v>2973</v>
      </c>
    </row>
    <row r="570" spans="1:16" x14ac:dyDescent="0.35">
      <c r="A570" t="str">
        <f t="shared" si="8"/>
        <v>AMILORIDA-FUROSEMIDASAVALORALCOMPRIMIDO205MG/40MG</v>
      </c>
      <c r="B570" t="str">
        <f>VLOOKUP(A570,'MAESTRO PRODUCTOS-FAR'!G:J,4,FALSE)</f>
        <v>HT-0242-01-003-0174-01</v>
      </c>
      <c r="C570" s="11" t="s">
        <v>569</v>
      </c>
      <c r="D570" s="12">
        <v>13495</v>
      </c>
      <c r="E570" s="11" t="s">
        <v>1902</v>
      </c>
      <c r="F570" s="11" t="s">
        <v>2685</v>
      </c>
      <c r="G570" s="11" t="s">
        <v>2837</v>
      </c>
      <c r="H570" s="11" t="s">
        <v>2919</v>
      </c>
      <c r="I570" s="11" t="s">
        <v>2933</v>
      </c>
      <c r="J570" s="11">
        <v>20</v>
      </c>
      <c r="K570" s="11" t="s">
        <v>6550</v>
      </c>
      <c r="L570">
        <v>9231</v>
      </c>
      <c r="M570" s="11" t="s">
        <v>2685</v>
      </c>
      <c r="P570" s="11" t="s">
        <v>6550</v>
      </c>
    </row>
    <row r="571" spans="1:16" x14ac:dyDescent="0.35">
      <c r="A571" t="str">
        <f t="shared" si="8"/>
        <v>GLUCERNAABBOTTORALSHAKE4-</v>
      </c>
      <c r="B571" t="str">
        <f>VLOOKUP(A571,'MAESTRO PRODUCTOS-FAR'!G:J,4,FALSE)</f>
        <v>HT-0071-01-025-0002-01</v>
      </c>
      <c r="C571" s="11" t="s">
        <v>570</v>
      </c>
      <c r="D571" s="11">
        <v>8195</v>
      </c>
      <c r="E571" s="11" t="s">
        <v>1439</v>
      </c>
      <c r="F571" s="11" t="s">
        <v>2686</v>
      </c>
      <c r="G571" s="11" t="s">
        <v>2854</v>
      </c>
      <c r="H571" s="11" t="s">
        <v>2919</v>
      </c>
      <c r="I571" s="11" t="s">
        <v>2955</v>
      </c>
      <c r="J571" s="11">
        <v>4</v>
      </c>
      <c r="K571" s="11" t="s">
        <v>1439</v>
      </c>
      <c r="L571">
        <v>78698</v>
      </c>
      <c r="M571" s="11" t="s">
        <v>2686</v>
      </c>
      <c r="P571" s="11" t="s">
        <v>1439</v>
      </c>
    </row>
    <row r="572" spans="1:16" x14ac:dyDescent="0.35">
      <c r="A572" t="str">
        <f t="shared" si="8"/>
        <v>GLUCERNAABBOTTORALPOLVO1-</v>
      </c>
      <c r="B572" t="str">
        <f>VLOOKUP(A572,'MAESTRO PRODUCTOS-FAR'!G:J,4,FALSE)</f>
        <v>HT-0071-01-013-0002-01</v>
      </c>
      <c r="C572" s="11" t="s">
        <v>571</v>
      </c>
      <c r="D572" s="11">
        <v>20495</v>
      </c>
      <c r="E572" s="11" t="s">
        <v>1439</v>
      </c>
      <c r="F572" s="11" t="s">
        <v>2686</v>
      </c>
      <c r="G572" s="11" t="s">
        <v>2854</v>
      </c>
      <c r="H572" s="11" t="s">
        <v>2919</v>
      </c>
      <c r="I572" s="11" t="s">
        <v>2943</v>
      </c>
      <c r="J572" s="11">
        <v>1</v>
      </c>
      <c r="K572" s="11" t="s">
        <v>1439</v>
      </c>
      <c r="L572">
        <v>85536</v>
      </c>
      <c r="M572" s="11" t="s">
        <v>2686</v>
      </c>
      <c r="P572" s="11" t="s">
        <v>1439</v>
      </c>
    </row>
    <row r="573" spans="1:16" x14ac:dyDescent="0.35">
      <c r="A573" t="str">
        <f t="shared" si="8"/>
        <v>GLUCERNAABBOTTORALSHAKE1-</v>
      </c>
      <c r="B573" t="str">
        <f>VLOOKUP(A573,'MAESTRO PRODUCTOS-FAR'!G:J,4,FALSE)</f>
        <v>HT-0071-01-025-0002-02</v>
      </c>
      <c r="C573" s="11" t="s">
        <v>572</v>
      </c>
      <c r="D573" s="11">
        <v>2495</v>
      </c>
      <c r="E573" s="11" t="s">
        <v>1439</v>
      </c>
      <c r="F573" s="11" t="s">
        <v>2686</v>
      </c>
      <c r="G573" s="11" t="s">
        <v>2854</v>
      </c>
      <c r="H573" s="11" t="s">
        <v>2919</v>
      </c>
      <c r="I573" s="11" t="s">
        <v>2955</v>
      </c>
      <c r="J573" s="11">
        <v>1</v>
      </c>
      <c r="K573" s="11" t="s">
        <v>1439</v>
      </c>
      <c r="L573">
        <v>86119</v>
      </c>
      <c r="M573" s="11" t="s">
        <v>2686</v>
      </c>
      <c r="P573" s="11" t="s">
        <v>1439</v>
      </c>
    </row>
    <row r="574" spans="1:16" x14ac:dyDescent="0.35">
      <c r="A574" t="str">
        <f t="shared" si="8"/>
        <v>DEXTROSAFRESENIUS KABIPARENTERALSOLUCION10,05</v>
      </c>
      <c r="B574" t="str">
        <f>VLOOKUP(A574,'MAESTRO PRODUCTOS-FAR'!G:J,4,FALSE)</f>
        <v>HT-0243-02-012-0105-01</v>
      </c>
      <c r="C574" s="11" t="s">
        <v>573</v>
      </c>
      <c r="D574" s="12">
        <v>1495</v>
      </c>
      <c r="E574" s="11" t="s">
        <v>1903</v>
      </c>
      <c r="F574" s="11" t="s">
        <v>2687</v>
      </c>
      <c r="G574" s="11" t="s">
        <v>2887</v>
      </c>
      <c r="H574" s="11" t="s">
        <v>2924</v>
      </c>
      <c r="I574" s="11" t="s">
        <v>2942</v>
      </c>
      <c r="J574" s="11">
        <v>1</v>
      </c>
      <c r="K574" s="13">
        <v>0.05</v>
      </c>
      <c r="L574">
        <v>62957</v>
      </c>
      <c r="M574" s="11" t="s">
        <v>2687</v>
      </c>
      <c r="P574" s="13">
        <v>0.05</v>
      </c>
    </row>
    <row r="575" spans="1:16" x14ac:dyDescent="0.35">
      <c r="A575" t="str">
        <f t="shared" si="8"/>
        <v>HALOPERIDOLJOHNSON &amp; JOHNSONPARENTERALAMPOLLA15MG</v>
      </c>
      <c r="B575" t="str">
        <f>VLOOKUP(A575,'MAESTRO PRODUCTOS-FAR'!G:J,4,FALSE)</f>
        <v>HT-0073-02-009-0140-01</v>
      </c>
      <c r="C575" s="11" t="s">
        <v>574</v>
      </c>
      <c r="D575" s="12">
        <v>6895</v>
      </c>
      <c r="E575" s="11" t="s">
        <v>1904</v>
      </c>
      <c r="F575" s="11" t="s">
        <v>2688</v>
      </c>
      <c r="G575" s="11" t="s">
        <v>2896</v>
      </c>
      <c r="H575" s="11" t="s">
        <v>2924</v>
      </c>
      <c r="I575" s="11" t="s">
        <v>2939</v>
      </c>
      <c r="J575" s="11">
        <v>1</v>
      </c>
      <c r="K575" s="11" t="s">
        <v>2998</v>
      </c>
      <c r="L575">
        <v>74628</v>
      </c>
      <c r="M575" s="11" t="s">
        <v>2688</v>
      </c>
      <c r="P575" s="11" t="s">
        <v>2998</v>
      </c>
    </row>
    <row r="576" spans="1:16" x14ac:dyDescent="0.35">
      <c r="A576" t="str">
        <f t="shared" si="8"/>
        <v>HALOPERIDOLJOHNSON &amp; JOHNSONPARENTERALAMPOLLA150MG</v>
      </c>
      <c r="B576" t="str">
        <f>VLOOKUP(A576,'MAESTRO PRODUCTOS-FAR'!G:J,4,FALSE)</f>
        <v>HT-0073-02-009-0140-02</v>
      </c>
      <c r="C576" s="11" t="s">
        <v>575</v>
      </c>
      <c r="D576" s="12">
        <v>20395</v>
      </c>
      <c r="E576" s="11" t="s">
        <v>1905</v>
      </c>
      <c r="F576" s="11" t="s">
        <v>2688</v>
      </c>
      <c r="G576" s="11" t="s">
        <v>2896</v>
      </c>
      <c r="H576" s="11" t="s">
        <v>2924</v>
      </c>
      <c r="I576" s="11" t="s">
        <v>2939</v>
      </c>
      <c r="J576" s="11">
        <v>1</v>
      </c>
      <c r="K576" s="11" t="s">
        <v>3046</v>
      </c>
      <c r="L576">
        <v>74629</v>
      </c>
      <c r="M576" s="11" t="s">
        <v>2688</v>
      </c>
      <c r="P576" s="11" t="s">
        <v>3046</v>
      </c>
    </row>
    <row r="577" spans="1:16" x14ac:dyDescent="0.35">
      <c r="A577" t="str">
        <f t="shared" si="8"/>
        <v>HALOPERIDOLJOHNSON &amp; JOHNSONORALCOMPRIMIDO201MG</v>
      </c>
      <c r="B577" t="str">
        <f>VLOOKUP(A577,'MAESTRO PRODUCTOS-FAR'!G:J,4,FALSE)</f>
        <v>HT-0073-01-003-0140-01</v>
      </c>
      <c r="C577" s="11" t="s">
        <v>576</v>
      </c>
      <c r="D577" s="12">
        <v>6995</v>
      </c>
      <c r="E577" s="11" t="s">
        <v>1906</v>
      </c>
      <c r="F577" s="11" t="s">
        <v>2688</v>
      </c>
      <c r="G577" s="11" t="s">
        <v>2896</v>
      </c>
      <c r="H577" s="11" t="s">
        <v>2919</v>
      </c>
      <c r="I577" s="11" t="s">
        <v>2933</v>
      </c>
      <c r="J577" s="11">
        <v>20</v>
      </c>
      <c r="K577" s="11" t="s">
        <v>2996</v>
      </c>
      <c r="L577">
        <v>8297</v>
      </c>
      <c r="M577" s="11" t="s">
        <v>2688</v>
      </c>
      <c r="P577" s="11" t="s">
        <v>2996</v>
      </c>
    </row>
    <row r="578" spans="1:16" x14ac:dyDescent="0.35">
      <c r="A578" t="str">
        <f t="shared" si="8"/>
        <v>HALOPERIDOLJOHNSON &amp; JOHNSONORALGOTAS12MG/ML</v>
      </c>
      <c r="B578" t="str">
        <f>VLOOKUP(A578,'MAESTRO PRODUCTOS-FAR'!G:J,4,FALSE)</f>
        <v>HT-0073-01-008-0140-01</v>
      </c>
      <c r="C578" s="11" t="s">
        <v>577</v>
      </c>
      <c r="D578" s="12">
        <v>20395</v>
      </c>
      <c r="E578" s="11" t="s">
        <v>1907</v>
      </c>
      <c r="F578" s="11" t="s">
        <v>2688</v>
      </c>
      <c r="G578" s="11" t="s">
        <v>2896</v>
      </c>
      <c r="H578" s="11" t="s">
        <v>2919</v>
      </c>
      <c r="I578" s="11" t="s">
        <v>2938</v>
      </c>
      <c r="J578" s="11">
        <v>1</v>
      </c>
      <c r="K578" s="11" t="s">
        <v>3136</v>
      </c>
      <c r="L578">
        <v>8323</v>
      </c>
      <c r="M578" s="11" t="s">
        <v>2688</v>
      </c>
      <c r="P578" s="11" t="s">
        <v>3136</v>
      </c>
    </row>
    <row r="579" spans="1:16" x14ac:dyDescent="0.35">
      <c r="A579" t="str">
        <f t="shared" ref="A579:A642" si="9">_xlfn.CONCAT(F579:K579)</f>
        <v>HALOPERIDOLJOHNSON &amp; JOHNSONORALCOMPRIMIDO255MG</v>
      </c>
      <c r="B579" t="str">
        <f>VLOOKUP(A579,'MAESTRO PRODUCTOS-FAR'!G:J,4,FALSE)</f>
        <v>HT-0073-01-003-0140-02</v>
      </c>
      <c r="C579" s="11" t="s">
        <v>578</v>
      </c>
      <c r="D579" s="12">
        <v>12195</v>
      </c>
      <c r="E579" s="11" t="s">
        <v>1908</v>
      </c>
      <c r="F579" s="11" t="s">
        <v>2688</v>
      </c>
      <c r="G579" s="11" t="s">
        <v>2896</v>
      </c>
      <c r="H579" s="11" t="s">
        <v>2919</v>
      </c>
      <c r="I579" s="11" t="s">
        <v>2933</v>
      </c>
      <c r="J579" s="11">
        <v>25</v>
      </c>
      <c r="K579" s="11" t="s">
        <v>2998</v>
      </c>
      <c r="L579">
        <v>8271</v>
      </c>
      <c r="M579" s="11" t="s">
        <v>2688</v>
      </c>
      <c r="P579" s="11" t="s">
        <v>2998</v>
      </c>
    </row>
    <row r="580" spans="1:16" x14ac:dyDescent="0.35">
      <c r="A580" t="str">
        <f t="shared" si="9"/>
        <v>HALOPERIDOLSYNTHONORALCOMPRIMIDO301MG</v>
      </c>
      <c r="B580" t="str">
        <f>VLOOKUP(A580,'MAESTRO PRODUCTOS-FAR'!G:J,4,FALSE)</f>
        <v>HT-0073-01-003-0269-01</v>
      </c>
      <c r="C580" s="11" t="s">
        <v>579</v>
      </c>
      <c r="D580" s="12">
        <v>5195</v>
      </c>
      <c r="E580" s="11" t="s">
        <v>1909</v>
      </c>
      <c r="F580" s="11" t="s">
        <v>2688</v>
      </c>
      <c r="G580" s="11" t="s">
        <v>2852</v>
      </c>
      <c r="H580" s="11" t="s">
        <v>2919</v>
      </c>
      <c r="I580" s="11" t="s">
        <v>2933</v>
      </c>
      <c r="J580" s="11">
        <v>30</v>
      </c>
      <c r="K580" s="11" t="s">
        <v>2996</v>
      </c>
      <c r="L580">
        <v>82237</v>
      </c>
      <c r="M580" s="11" t="s">
        <v>2688</v>
      </c>
      <c r="P580" s="11" t="s">
        <v>2996</v>
      </c>
    </row>
    <row r="581" spans="1:16" x14ac:dyDescent="0.35">
      <c r="A581" t="str">
        <f t="shared" si="9"/>
        <v>HALOPERIDOLSYNTHONORALCOMPRIMIDO205MG</v>
      </c>
      <c r="B581" t="str">
        <f>VLOOKUP(A581,'MAESTRO PRODUCTOS-FAR'!G:J,4,FALSE)</f>
        <v>HT-0073-01-003-0269-02</v>
      </c>
      <c r="C581" s="11" t="s">
        <v>580</v>
      </c>
      <c r="D581" s="12">
        <v>6995</v>
      </c>
      <c r="E581" s="11" t="s">
        <v>1910</v>
      </c>
      <c r="F581" s="11" t="s">
        <v>2688</v>
      </c>
      <c r="G581" s="11" t="s">
        <v>2852</v>
      </c>
      <c r="H581" s="11" t="s">
        <v>2919</v>
      </c>
      <c r="I581" s="11" t="s">
        <v>2933</v>
      </c>
      <c r="J581" s="11">
        <v>20</v>
      </c>
      <c r="K581" s="11" t="s">
        <v>2998</v>
      </c>
      <c r="L581">
        <v>8284</v>
      </c>
      <c r="M581" s="11" t="s">
        <v>2688</v>
      </c>
      <c r="P581" s="11" t="s">
        <v>2998</v>
      </c>
    </row>
    <row r="582" spans="1:16" x14ac:dyDescent="0.35">
      <c r="A582" t="str">
        <f t="shared" si="9"/>
        <v>HIDRALAZINAMINTLABORALCOMPRIMIDO2050MG</v>
      </c>
      <c r="B582" t="str">
        <f>VLOOKUP(A582,'MAESTRO PRODUCTOS-FAR'!G:J,4,FALSE)</f>
        <v>HT-0074-01-003-0197-01</v>
      </c>
      <c r="C582" s="11" t="s">
        <v>581</v>
      </c>
      <c r="D582" s="12">
        <v>3895</v>
      </c>
      <c r="E582" s="11" t="s">
        <v>1911</v>
      </c>
      <c r="F582" s="11" t="s">
        <v>2689</v>
      </c>
      <c r="G582" s="11" t="s">
        <v>2834</v>
      </c>
      <c r="H582" s="11" t="s">
        <v>2919</v>
      </c>
      <c r="I582" s="11" t="s">
        <v>2933</v>
      </c>
      <c r="J582" s="11">
        <v>20</v>
      </c>
      <c r="K582" s="11" t="s">
        <v>3046</v>
      </c>
      <c r="L582">
        <v>89184</v>
      </c>
      <c r="M582" s="11" t="s">
        <v>2689</v>
      </c>
      <c r="P582" s="11" t="s">
        <v>3046</v>
      </c>
    </row>
    <row r="583" spans="1:16" x14ac:dyDescent="0.35">
      <c r="A583" t="str">
        <f t="shared" si="9"/>
        <v>HIDROCLOROTIAZIDA-LOSARTANASCENDORALCOMPRIMIDO3050MG/12.5MG</v>
      </c>
      <c r="B583" t="str">
        <f>VLOOKUP(A583,'MAESTRO PRODUCTOS-FAR'!G:J,4,FALSE)</f>
        <v>HT-0244-01-003-0016-01</v>
      </c>
      <c r="C583" s="11" t="s">
        <v>582</v>
      </c>
      <c r="D583" s="12">
        <v>5395</v>
      </c>
      <c r="E583" s="11" t="s">
        <v>1912</v>
      </c>
      <c r="F583" s="11" t="s">
        <v>2690</v>
      </c>
      <c r="G583" s="11" t="s">
        <v>2835</v>
      </c>
      <c r="H583" s="11" t="s">
        <v>2919</v>
      </c>
      <c r="I583" s="11" t="s">
        <v>2933</v>
      </c>
      <c r="J583" s="11">
        <v>30</v>
      </c>
      <c r="K583" s="11" t="s">
        <v>3137</v>
      </c>
      <c r="L583">
        <v>86373</v>
      </c>
      <c r="M583" s="11" t="s">
        <v>2690</v>
      </c>
      <c r="P583" s="11" t="s">
        <v>3137</v>
      </c>
    </row>
    <row r="584" spans="1:16" x14ac:dyDescent="0.35">
      <c r="A584" t="str">
        <f t="shared" si="9"/>
        <v>HIDROCLOROTIAZIDAOPKOORALCOMPRIMIDO2050MG</v>
      </c>
      <c r="B584" t="str">
        <f>VLOOKUP(A584,'MAESTRO PRODUCTOS-FAR'!G:J,4,FALSE)</f>
        <v>HT-0075-01-003-0208-01</v>
      </c>
      <c r="C584" s="11" t="s">
        <v>583</v>
      </c>
      <c r="D584" s="12">
        <v>1495</v>
      </c>
      <c r="E584" s="11" t="s">
        <v>1913</v>
      </c>
      <c r="F584" s="11" t="s">
        <v>2691</v>
      </c>
      <c r="G584" s="11" t="s">
        <v>2869</v>
      </c>
      <c r="H584" s="11" t="s">
        <v>2919</v>
      </c>
      <c r="I584" s="11" t="s">
        <v>2933</v>
      </c>
      <c r="J584" s="11">
        <v>20</v>
      </c>
      <c r="K584" s="11" t="s">
        <v>3046</v>
      </c>
      <c r="L584">
        <v>87697</v>
      </c>
      <c r="M584" s="11" t="s">
        <v>2691</v>
      </c>
      <c r="P584" s="11" t="s">
        <v>3046</v>
      </c>
    </row>
    <row r="585" spans="1:16" x14ac:dyDescent="0.35">
      <c r="A585" t="str">
        <f t="shared" si="9"/>
        <v>ENALAPRIL-HIDROCLOROTIAZIDAINSTITUTO SANITASORALCOMPRIMIDO3010MG/25MG</v>
      </c>
      <c r="B585" t="str">
        <f>VLOOKUP(A585,'MAESTRO PRODUCTOS-FAR'!G:J,4,FALSE)</f>
        <v>HT-0245-01-003-0133-01</v>
      </c>
      <c r="C585" s="11" t="s">
        <v>584</v>
      </c>
      <c r="D585" s="12">
        <v>6895</v>
      </c>
      <c r="E585" s="11" t="s">
        <v>1914</v>
      </c>
      <c r="F585" s="11" t="s">
        <v>2692</v>
      </c>
      <c r="G585" s="11" t="s">
        <v>2850</v>
      </c>
      <c r="H585" s="11" t="s">
        <v>2919</v>
      </c>
      <c r="I585" s="11" t="s">
        <v>2933</v>
      </c>
      <c r="J585" s="11">
        <v>30</v>
      </c>
      <c r="K585" s="11" t="s">
        <v>3138</v>
      </c>
      <c r="L585">
        <v>36448</v>
      </c>
      <c r="M585" s="11" t="s">
        <v>2692</v>
      </c>
      <c r="P585" s="11" t="s">
        <v>3138</v>
      </c>
    </row>
    <row r="586" spans="1:16" x14ac:dyDescent="0.35">
      <c r="A586" t="str">
        <f t="shared" si="9"/>
        <v>HIDROCLOROTIAZIDA-TRIAMTERENELABORATORIO CHILEORALCOMPRIMIDO2425MG/50MG</v>
      </c>
      <c r="B586" t="str">
        <f>VLOOKUP(A586,'MAESTRO PRODUCTOS-FAR'!G:J,4,FALSE)</f>
        <v>HT-0246-01-003-0148-01</v>
      </c>
      <c r="C586" s="11" t="s">
        <v>585</v>
      </c>
      <c r="D586" s="12">
        <v>4595</v>
      </c>
      <c r="E586" s="11" t="s">
        <v>1915</v>
      </c>
      <c r="F586" s="11" t="s">
        <v>7012</v>
      </c>
      <c r="G586" s="11" t="s">
        <v>2838</v>
      </c>
      <c r="H586" s="11" t="s">
        <v>2919</v>
      </c>
      <c r="I586" s="11" t="s">
        <v>2933</v>
      </c>
      <c r="J586" s="11">
        <v>24</v>
      </c>
      <c r="K586" s="11" t="s">
        <v>6627</v>
      </c>
      <c r="L586">
        <v>3090</v>
      </c>
      <c r="M586" s="11" t="s">
        <v>2693</v>
      </c>
      <c r="P586" s="11" t="s">
        <v>3139</v>
      </c>
    </row>
    <row r="587" spans="1:16" x14ac:dyDescent="0.35">
      <c r="A587" t="str">
        <f t="shared" si="9"/>
        <v>HIDROCLOROTIAZIDA-TELMISARTANLABORATORIO CHILEORALCOMPRIMIDO3012.5MG/40MG</v>
      </c>
      <c r="B587" t="str">
        <f>VLOOKUP(A587,'MAESTRO PRODUCTOS-FAR'!G:J,4,FALSE)</f>
        <v>HT-0247-01-003-0148-01</v>
      </c>
      <c r="C587" s="11" t="s">
        <v>586</v>
      </c>
      <c r="D587" s="12">
        <v>18995</v>
      </c>
      <c r="E587" s="11" t="s">
        <v>1916</v>
      </c>
      <c r="F587" s="11" t="s">
        <v>2694</v>
      </c>
      <c r="G587" s="11" t="s">
        <v>2838</v>
      </c>
      <c r="H587" s="11" t="s">
        <v>2919</v>
      </c>
      <c r="I587" s="11" t="s">
        <v>2933</v>
      </c>
      <c r="J587" s="11">
        <v>30</v>
      </c>
      <c r="K587" s="11" t="s">
        <v>3140</v>
      </c>
      <c r="L587">
        <v>88283</v>
      </c>
      <c r="M587" s="11" t="s">
        <v>2694</v>
      </c>
      <c r="P587" s="11" t="s">
        <v>3140</v>
      </c>
    </row>
    <row r="588" spans="1:16" x14ac:dyDescent="0.35">
      <c r="A588" t="str">
        <f t="shared" si="9"/>
        <v>HIDROCLOROTIAZIDA-OLMESARTANTECNOFARMAORALCOMPRIMIDO2825MG/40MG</v>
      </c>
      <c r="B588" t="str">
        <f>VLOOKUP(A588,'MAESTRO PRODUCTOS-FAR'!G:J,4,FALSE)</f>
        <v>HT-0121-01-003-0274-01</v>
      </c>
      <c r="C588" s="11" t="s">
        <v>587</v>
      </c>
      <c r="D588" s="12">
        <v>14595</v>
      </c>
      <c r="E588" s="11" t="s">
        <v>1917</v>
      </c>
      <c r="F588" s="11" t="s">
        <v>2695</v>
      </c>
      <c r="G588" s="11" t="s">
        <v>2861</v>
      </c>
      <c r="H588" s="11" t="s">
        <v>2919</v>
      </c>
      <c r="I588" s="11" t="s">
        <v>2933</v>
      </c>
      <c r="J588" s="11">
        <v>28</v>
      </c>
      <c r="K588" s="11" t="s">
        <v>3141</v>
      </c>
      <c r="L588">
        <v>77826</v>
      </c>
      <c r="M588" s="11" t="s">
        <v>2695</v>
      </c>
      <c r="P588" s="11" t="s">
        <v>3141</v>
      </c>
    </row>
    <row r="589" spans="1:16" x14ac:dyDescent="0.35">
      <c r="A589" t="str">
        <f t="shared" si="9"/>
        <v>HIDROCLOROTIAZIDA-QUINAPRILPFIZERORALCOMPRIMIDO2812.5MG/20MG</v>
      </c>
      <c r="B589" t="str">
        <f>VLOOKUP(A589,'MAESTRO PRODUCTOS-FAR'!G:J,4,FALSE)</f>
        <v>HT-0248-01-003-0212-01</v>
      </c>
      <c r="C589" s="11" t="s">
        <v>588</v>
      </c>
      <c r="D589" s="12">
        <v>26695</v>
      </c>
      <c r="E589" s="11" t="s">
        <v>1918</v>
      </c>
      <c r="F589" s="11" t="s">
        <v>7013</v>
      </c>
      <c r="G589" s="11" t="s">
        <v>2864</v>
      </c>
      <c r="H589" s="11" t="s">
        <v>2919</v>
      </c>
      <c r="I589" s="11" t="s">
        <v>2933</v>
      </c>
      <c r="J589" s="11">
        <v>28</v>
      </c>
      <c r="K589" s="11" t="s">
        <v>3145</v>
      </c>
      <c r="L589">
        <v>23390</v>
      </c>
      <c r="M589" s="11" t="s">
        <v>2696</v>
      </c>
      <c r="P589" s="11" t="s">
        <v>3142</v>
      </c>
    </row>
    <row r="590" spans="1:16" x14ac:dyDescent="0.35">
      <c r="A590" t="str">
        <f t="shared" si="9"/>
        <v>HIDROCLOROTIAZIDAITF-LABOMEDORALCOMPRIMIDO2450MG</v>
      </c>
      <c r="B590" t="str">
        <f>VLOOKUP(A590,'MAESTRO PRODUCTOS-FAR'!G:J,4,FALSE)</f>
        <v>HT-0075-01-003-0139-01</v>
      </c>
      <c r="C590" s="11" t="s">
        <v>589</v>
      </c>
      <c r="D590" s="12">
        <v>4495</v>
      </c>
      <c r="E590" s="11" t="s">
        <v>1919</v>
      </c>
      <c r="F590" s="11" t="s">
        <v>2691</v>
      </c>
      <c r="G590" s="11" t="s">
        <v>2853</v>
      </c>
      <c r="H590" s="11" t="s">
        <v>2919</v>
      </c>
      <c r="I590" s="11" t="s">
        <v>2933</v>
      </c>
      <c r="J590" s="11">
        <v>24</v>
      </c>
      <c r="K590" s="11" t="s">
        <v>3046</v>
      </c>
      <c r="L590">
        <v>8402</v>
      </c>
      <c r="M590" s="11" t="s">
        <v>2691</v>
      </c>
      <c r="P590" s="11" t="s">
        <v>3046</v>
      </c>
    </row>
    <row r="591" spans="1:16" x14ac:dyDescent="0.35">
      <c r="A591" t="str">
        <f t="shared" si="9"/>
        <v>HIDROCLOROTIAZIDA-LOSARTANMSDORALCOMPRIMIDO3025MG/100MG</v>
      </c>
      <c r="B591" t="str">
        <f>VLOOKUP(A591,'MAESTRO PRODUCTOS-FAR'!G:J,4,FALSE)</f>
        <v>HT-0244-01-003-0196-01</v>
      </c>
      <c r="C591" s="11" t="s">
        <v>590</v>
      </c>
      <c r="D591" s="12">
        <v>18995</v>
      </c>
      <c r="E591" s="11" t="s">
        <v>1920</v>
      </c>
      <c r="F591" s="11" t="s">
        <v>2690</v>
      </c>
      <c r="G591" s="11" t="s">
        <v>2870</v>
      </c>
      <c r="H591" s="11" t="s">
        <v>2919</v>
      </c>
      <c r="I591" s="11" t="s">
        <v>2933</v>
      </c>
      <c r="J591" s="11">
        <v>30</v>
      </c>
      <c r="K591" s="11" t="s">
        <v>3718</v>
      </c>
      <c r="L591">
        <v>25323</v>
      </c>
      <c r="M591" s="11" t="s">
        <v>2697</v>
      </c>
      <c r="P591" s="11" t="s">
        <v>3143</v>
      </c>
    </row>
    <row r="592" spans="1:16" x14ac:dyDescent="0.35">
      <c r="A592" t="str">
        <f t="shared" si="9"/>
        <v>ENALAPRIL-HIDROCLOROTIAZIDASAVALORALCOMPRIMIDO3020MG/12.5MG</v>
      </c>
      <c r="B592" t="str">
        <f>VLOOKUP(A592,'MAESTRO PRODUCTOS-FAR'!G:J,4,FALSE)</f>
        <v>HT-0245-01-003-0174-01</v>
      </c>
      <c r="C592" s="11" t="s">
        <v>591</v>
      </c>
      <c r="D592" s="12">
        <v>29595</v>
      </c>
      <c r="E592" s="11" t="s">
        <v>1921</v>
      </c>
      <c r="F592" s="11" t="s">
        <v>2692</v>
      </c>
      <c r="G592" s="11" t="s">
        <v>2837</v>
      </c>
      <c r="H592" s="11" t="s">
        <v>2919</v>
      </c>
      <c r="I592" s="11" t="s">
        <v>2933</v>
      </c>
      <c r="J592" s="11">
        <v>30</v>
      </c>
      <c r="K592" s="11" t="s">
        <v>3142</v>
      </c>
      <c r="L592">
        <v>12194</v>
      </c>
      <c r="M592" s="11" t="s">
        <v>2692</v>
      </c>
      <c r="P592" s="11" t="s">
        <v>3142</v>
      </c>
    </row>
    <row r="593" spans="1:16" x14ac:dyDescent="0.35">
      <c r="A593" t="str">
        <f t="shared" si="9"/>
        <v>HIDROCLOROTIAZIDA-LISINOPRILRECALCINEORALCOMPRIMIDO3012.5MG/20MG</v>
      </c>
      <c r="B593" t="str">
        <f>VLOOKUP(A593,'MAESTRO PRODUCTOS-FAR'!G:J,4,FALSE)</f>
        <v>HT-0249-01-003-0171-01</v>
      </c>
      <c r="C593" s="11" t="s">
        <v>592</v>
      </c>
      <c r="D593" s="12">
        <v>35395</v>
      </c>
      <c r="E593" s="11" t="s">
        <v>1922</v>
      </c>
      <c r="F593" s="11" t="s">
        <v>6491</v>
      </c>
      <c r="G593" s="11" t="s">
        <v>2832</v>
      </c>
      <c r="H593" s="11" t="s">
        <v>2919</v>
      </c>
      <c r="I593" s="11" t="s">
        <v>2933</v>
      </c>
      <c r="J593" s="11">
        <v>30</v>
      </c>
      <c r="K593" s="11" t="s">
        <v>3145</v>
      </c>
      <c r="L593">
        <v>27112</v>
      </c>
      <c r="M593" s="11" t="s">
        <v>2698</v>
      </c>
      <c r="P593" s="11" t="s">
        <v>3142</v>
      </c>
    </row>
    <row r="594" spans="1:16" x14ac:dyDescent="0.35">
      <c r="A594" t="str">
        <f t="shared" si="9"/>
        <v>HIDROCLOROTIAZIDA-LOSARTANMSDORALCOMPRIMIDO3012.5MG/50MG</v>
      </c>
      <c r="B594" t="str">
        <f>VLOOKUP(A594,'MAESTRO PRODUCTOS-FAR'!G:J,4,FALSE)</f>
        <v>HT-0244-01-003-0196-02</v>
      </c>
      <c r="C594" s="11" t="s">
        <v>593</v>
      </c>
      <c r="D594" s="12">
        <v>22495</v>
      </c>
      <c r="E594" s="11" t="s">
        <v>1923</v>
      </c>
      <c r="F594" s="11" t="s">
        <v>2690</v>
      </c>
      <c r="G594" s="11" t="s">
        <v>2870</v>
      </c>
      <c r="H594" s="11" t="s">
        <v>2919</v>
      </c>
      <c r="I594" s="11" t="s">
        <v>2933</v>
      </c>
      <c r="J594" s="11">
        <v>30</v>
      </c>
      <c r="K594" s="11" t="s">
        <v>3719</v>
      </c>
      <c r="L594">
        <v>13167</v>
      </c>
      <c r="M594" s="11" t="s">
        <v>2697</v>
      </c>
      <c r="P594" s="11" t="s">
        <v>3137</v>
      </c>
    </row>
    <row r="595" spans="1:16" x14ac:dyDescent="0.35">
      <c r="A595" t="str">
        <f t="shared" si="9"/>
        <v>HIDROCLOROTIAZIDA-TELMISARTANSAVALORALCOMPRIMIDO3012.5MG/80MG</v>
      </c>
      <c r="B595" t="str">
        <f>VLOOKUP(A595,'MAESTRO PRODUCTOS-FAR'!G:J,4,FALSE)</f>
        <v>HT-0247-01-003-0174-01</v>
      </c>
      <c r="C595" s="11" t="s">
        <v>594</v>
      </c>
      <c r="D595" s="12">
        <v>23695</v>
      </c>
      <c r="E595" s="11" t="s">
        <v>1924</v>
      </c>
      <c r="F595" s="11" t="s">
        <v>2694</v>
      </c>
      <c r="G595" s="11" t="s">
        <v>2837</v>
      </c>
      <c r="H595" s="11" t="s">
        <v>2919</v>
      </c>
      <c r="I595" s="11" t="s">
        <v>2933</v>
      </c>
      <c r="J595" s="11">
        <v>30</v>
      </c>
      <c r="K595" s="11" t="s">
        <v>6621</v>
      </c>
      <c r="L595">
        <v>86198</v>
      </c>
      <c r="M595" s="11" t="s">
        <v>2699</v>
      </c>
      <c r="P595" s="11" t="s">
        <v>3144</v>
      </c>
    </row>
    <row r="596" spans="1:16" x14ac:dyDescent="0.35">
      <c r="A596" t="str">
        <f t="shared" si="9"/>
        <v>HIDROCLOROTIAZIDA-TELMISARTANLABORATORIO CHILEORALCOMPRIMIDO3012.5MG/80MG</v>
      </c>
      <c r="B596" t="str">
        <f>VLOOKUP(A596,'MAESTRO PRODUCTOS-FAR'!G:J,4,FALSE)</f>
        <v>HT-0247-01-003-0148-02</v>
      </c>
      <c r="C596" s="11" t="s">
        <v>595</v>
      </c>
      <c r="D596" s="12">
        <v>21995</v>
      </c>
      <c r="E596" s="11" t="s">
        <v>1925</v>
      </c>
      <c r="F596" s="11" t="s">
        <v>2694</v>
      </c>
      <c r="G596" s="11" t="s">
        <v>2838</v>
      </c>
      <c r="H596" s="11" t="s">
        <v>2919</v>
      </c>
      <c r="I596" s="11" t="s">
        <v>2933</v>
      </c>
      <c r="J596" s="11">
        <v>30</v>
      </c>
      <c r="K596" s="11" t="s">
        <v>6621</v>
      </c>
      <c r="L596">
        <v>88282</v>
      </c>
      <c r="M596" s="11" t="s">
        <v>2699</v>
      </c>
      <c r="P596" s="11" t="s">
        <v>3144</v>
      </c>
    </row>
    <row r="597" spans="1:16" x14ac:dyDescent="0.35">
      <c r="A597" t="str">
        <f t="shared" si="9"/>
        <v>HIDROCLOROTIAZIDA-OLMESARTANITF-LABOMEDORALCOMPRIMIDO3012.5MG/20MG</v>
      </c>
      <c r="B597" t="str">
        <f>VLOOKUP(A597,'MAESTRO PRODUCTOS-FAR'!G:J,4,FALSE)</f>
        <v>HT-0121-01-003-0139-01</v>
      </c>
      <c r="C597" s="11" t="s">
        <v>596</v>
      </c>
      <c r="D597" s="12">
        <v>15295</v>
      </c>
      <c r="E597" s="11" t="s">
        <v>1926</v>
      </c>
      <c r="F597" s="11" t="s">
        <v>2695</v>
      </c>
      <c r="G597" s="11" t="s">
        <v>2853</v>
      </c>
      <c r="H597" s="11" t="s">
        <v>2919</v>
      </c>
      <c r="I597" s="11" t="s">
        <v>2933</v>
      </c>
      <c r="J597" s="11">
        <v>30</v>
      </c>
      <c r="K597" s="11" t="s">
        <v>3145</v>
      </c>
      <c r="L597">
        <v>78598</v>
      </c>
      <c r="M597" s="11" t="s">
        <v>2695</v>
      </c>
      <c r="P597" s="11" t="s">
        <v>3145</v>
      </c>
    </row>
    <row r="598" spans="1:16" x14ac:dyDescent="0.35">
      <c r="A598" t="str">
        <f t="shared" si="9"/>
        <v>HIDROCLOROTIAZIDA-VALSARTANSAVALORALCOMPRIMIDO3025MG/160MG</v>
      </c>
      <c r="B598" t="str">
        <f>VLOOKUP(A598,'MAESTRO PRODUCTOS-FAR'!G:J,4,FALSE)</f>
        <v>HT-0250-01-003-0174-03</v>
      </c>
      <c r="C598" s="11" t="s">
        <v>597</v>
      </c>
      <c r="D598" s="12">
        <v>14595</v>
      </c>
      <c r="E598" s="11" t="s">
        <v>1927</v>
      </c>
      <c r="F598" s="11" t="s">
        <v>6488</v>
      </c>
      <c r="G598" s="11" t="s">
        <v>2837</v>
      </c>
      <c r="H598" s="11" t="s">
        <v>2919</v>
      </c>
      <c r="I598" s="11" t="s">
        <v>2933</v>
      </c>
      <c r="J598" s="11">
        <v>30</v>
      </c>
      <c r="K598" s="11" t="s">
        <v>6624</v>
      </c>
      <c r="L598">
        <v>86184</v>
      </c>
      <c r="M598" s="11" t="s">
        <v>2700</v>
      </c>
      <c r="P598" s="11" t="s">
        <v>3146</v>
      </c>
    </row>
    <row r="599" spans="1:16" x14ac:dyDescent="0.35">
      <c r="A599" t="str">
        <f t="shared" si="9"/>
        <v>HIDROCLOROTIAZIDA-IRBESARTANSANOFIORALCOMPRIMIDO2812.5MG/300MG</v>
      </c>
      <c r="B599" t="str">
        <f>VLOOKUP(A599,'MAESTRO PRODUCTOS-FAR'!G:J,4,FALSE)</f>
        <v>HT-0251-01-003-0246-02</v>
      </c>
      <c r="C599" s="11" t="s">
        <v>598</v>
      </c>
      <c r="D599" s="12">
        <v>34995</v>
      </c>
      <c r="E599" s="11" t="s">
        <v>1928</v>
      </c>
      <c r="F599" s="11" t="s">
        <v>6489</v>
      </c>
      <c r="G599" s="11" t="s">
        <v>2843</v>
      </c>
      <c r="H599" s="11" t="s">
        <v>2919</v>
      </c>
      <c r="I599" s="11" t="s">
        <v>2933</v>
      </c>
      <c r="J599" s="11">
        <v>28</v>
      </c>
      <c r="K599" s="11" t="s">
        <v>6630</v>
      </c>
      <c r="L599">
        <v>20823</v>
      </c>
      <c r="M599" s="11" t="s">
        <v>2701</v>
      </c>
      <c r="P599" s="11" t="s">
        <v>3147</v>
      </c>
    </row>
    <row r="600" spans="1:16" x14ac:dyDescent="0.35">
      <c r="A600" t="str">
        <f t="shared" si="9"/>
        <v>HIDROCLOROTIAZIDA-VALSARTANLABORATORIO CHILEORALCOMPRIMIDO3012.5MG/160MG</v>
      </c>
      <c r="B600" t="str">
        <f>VLOOKUP(A600,'MAESTRO PRODUCTOS-FAR'!G:J,4,FALSE)</f>
        <v>HT-0250-01-003-0148-02</v>
      </c>
      <c r="C600" s="11" t="s">
        <v>599</v>
      </c>
      <c r="D600" s="12">
        <v>18495</v>
      </c>
      <c r="E600" s="11" t="s">
        <v>1929</v>
      </c>
      <c r="F600" s="11" t="s">
        <v>6488</v>
      </c>
      <c r="G600" s="11" t="s">
        <v>2838</v>
      </c>
      <c r="H600" s="11" t="s">
        <v>2919</v>
      </c>
      <c r="I600" s="11" t="s">
        <v>2933</v>
      </c>
      <c r="J600" s="11">
        <v>30</v>
      </c>
      <c r="K600" s="11" t="s">
        <v>6622</v>
      </c>
      <c r="L600">
        <v>45468</v>
      </c>
      <c r="M600" s="11" t="s">
        <v>2700</v>
      </c>
      <c r="P600" s="11" t="s">
        <v>3148</v>
      </c>
    </row>
    <row r="601" spans="1:16" x14ac:dyDescent="0.35">
      <c r="A601" t="str">
        <f t="shared" si="9"/>
        <v>HIDROCLOROTIAZIDA-TELMISARTANBOEHRINGER INGELHEIMORALCOMPRIMIDO2812.5MG/80MG</v>
      </c>
      <c r="B601" t="str">
        <f>VLOOKUP(A601,'MAESTRO PRODUCTOS-FAR'!G:J,4,FALSE)</f>
        <v>HT-0247-01-003-0035-02</v>
      </c>
      <c r="C601" s="11" t="s">
        <v>600</v>
      </c>
      <c r="D601" s="12">
        <v>39495</v>
      </c>
      <c r="E601" s="11" t="s">
        <v>1930</v>
      </c>
      <c r="F601" s="11" t="s">
        <v>2694</v>
      </c>
      <c r="G601" s="11" t="s">
        <v>2865</v>
      </c>
      <c r="H601" s="11" t="s">
        <v>2919</v>
      </c>
      <c r="I601" s="11" t="s">
        <v>2933</v>
      </c>
      <c r="J601" s="11">
        <v>28</v>
      </c>
      <c r="K601" s="11" t="s">
        <v>6621</v>
      </c>
      <c r="L601">
        <v>36163</v>
      </c>
      <c r="M601" s="11" t="s">
        <v>2699</v>
      </c>
      <c r="P601" s="11" t="s">
        <v>3144</v>
      </c>
    </row>
    <row r="602" spans="1:16" x14ac:dyDescent="0.35">
      <c r="A602" t="str">
        <f t="shared" si="9"/>
        <v>HIDROCLOROTIAZIDA-VALSARTANNOVARTISORALCOMPRIMIDO5612.5MG/160MG</v>
      </c>
      <c r="B602" t="str">
        <f>VLOOKUP(A602,'MAESTRO PRODUCTOS-FAR'!G:J,4,FALSE)</f>
        <v>HT-0250-01-003-0204-06</v>
      </c>
      <c r="C602" s="11" t="s">
        <v>601</v>
      </c>
      <c r="D602" s="12">
        <v>59995</v>
      </c>
      <c r="E602" s="11" t="s">
        <v>1931</v>
      </c>
      <c r="F602" s="11" t="s">
        <v>6488</v>
      </c>
      <c r="G602" s="11" t="s">
        <v>2844</v>
      </c>
      <c r="H602" s="11" t="s">
        <v>2919</v>
      </c>
      <c r="I602" s="11" t="s">
        <v>2933</v>
      </c>
      <c r="J602" s="11">
        <v>56</v>
      </c>
      <c r="K602" s="11" t="s">
        <v>6622</v>
      </c>
      <c r="L602">
        <v>49245</v>
      </c>
      <c r="M602" s="11" t="s">
        <v>2700</v>
      </c>
      <c r="P602" s="11" t="s">
        <v>3148</v>
      </c>
    </row>
    <row r="603" spans="1:16" x14ac:dyDescent="0.35">
      <c r="A603" t="str">
        <f t="shared" si="9"/>
        <v>HIDROCLOROTIAZIDA-VALSARTANLABORATORIO CHILEORALCOMPRIMIDO3025MG/160MG</v>
      </c>
      <c r="B603" t="str">
        <f>VLOOKUP(A603,'MAESTRO PRODUCTOS-FAR'!G:J,4,FALSE)</f>
        <v>HT-0250-01-003-0148-03</v>
      </c>
      <c r="C603" s="11" t="s">
        <v>602</v>
      </c>
      <c r="D603" s="12">
        <v>18495</v>
      </c>
      <c r="E603" s="11" t="s">
        <v>1932</v>
      </c>
      <c r="F603" s="11" t="s">
        <v>6488</v>
      </c>
      <c r="G603" s="11" t="s">
        <v>2838</v>
      </c>
      <c r="H603" s="11" t="s">
        <v>2919</v>
      </c>
      <c r="I603" s="11" t="s">
        <v>2933</v>
      </c>
      <c r="J603" s="11">
        <v>30</v>
      </c>
      <c r="K603" s="11" t="s">
        <v>6624</v>
      </c>
      <c r="L603">
        <v>49272</v>
      </c>
      <c r="M603" s="11" t="s">
        <v>2700</v>
      </c>
      <c r="P603" s="11" t="s">
        <v>3146</v>
      </c>
    </row>
    <row r="604" spans="1:16" x14ac:dyDescent="0.35">
      <c r="A604" t="str">
        <f t="shared" si="9"/>
        <v>HIDROCLOROTIAZIDA-VALSARTANNOVARTISORALCOMPRIMIDO5612.5MG/80MG</v>
      </c>
      <c r="B604" t="str">
        <f>VLOOKUP(A604,'MAESTRO PRODUCTOS-FAR'!G:J,4,FALSE)</f>
        <v>HT-0250-01-003-0204-02</v>
      </c>
      <c r="C604" s="11" t="s">
        <v>603</v>
      </c>
      <c r="D604" s="12">
        <v>71695</v>
      </c>
      <c r="E604" s="11" t="s">
        <v>1933</v>
      </c>
      <c r="F604" s="11" t="s">
        <v>6488</v>
      </c>
      <c r="G604" s="11" t="s">
        <v>2844</v>
      </c>
      <c r="H604" s="11" t="s">
        <v>2919</v>
      </c>
      <c r="I604" s="11" t="s">
        <v>2933</v>
      </c>
      <c r="J604" s="11">
        <v>56</v>
      </c>
      <c r="K604" s="11" t="s">
        <v>6621</v>
      </c>
      <c r="L604">
        <v>49244</v>
      </c>
      <c r="M604" s="11" t="s">
        <v>2700</v>
      </c>
      <c r="P604" s="11" t="s">
        <v>3144</v>
      </c>
    </row>
    <row r="605" spans="1:16" x14ac:dyDescent="0.35">
      <c r="A605" t="str">
        <f t="shared" si="9"/>
        <v>HIDROCLOROTIAZIDA-OLMESARTANTECNOFARMAORALCOMPRIMIDO2812.5MG/40MG</v>
      </c>
      <c r="B605" t="str">
        <f>VLOOKUP(A605,'MAESTRO PRODUCTOS-FAR'!G:J,4,FALSE)</f>
        <v>HT-0121-01-003-0274-03</v>
      </c>
      <c r="C605" s="11" t="s">
        <v>604</v>
      </c>
      <c r="D605" s="12">
        <v>19395</v>
      </c>
      <c r="E605" s="11" t="s">
        <v>1934</v>
      </c>
      <c r="F605" s="11" t="s">
        <v>2695</v>
      </c>
      <c r="G605" s="11" t="s">
        <v>2861</v>
      </c>
      <c r="H605" s="11" t="s">
        <v>2919</v>
      </c>
      <c r="I605" s="11" t="s">
        <v>2933</v>
      </c>
      <c r="J605" s="11">
        <v>28</v>
      </c>
      <c r="K605" s="11" t="s">
        <v>3140</v>
      </c>
      <c r="L605">
        <v>77822</v>
      </c>
      <c r="M605" s="11" t="s">
        <v>2702</v>
      </c>
      <c r="P605" s="11" t="s">
        <v>3149</v>
      </c>
    </row>
    <row r="606" spans="1:16" x14ac:dyDescent="0.35">
      <c r="A606" t="str">
        <f t="shared" si="9"/>
        <v>HIDROCLOROTIAZIDA-LOSARTANLABORATORIO CHILEORALCOMPRIMIDO3025MG/100MG</v>
      </c>
      <c r="B606" t="str">
        <f>VLOOKUP(A606,'MAESTRO PRODUCTOS-FAR'!G:J,4,FALSE)</f>
        <v>HT-0244-01-003-0148-01</v>
      </c>
      <c r="C606" s="11" t="s">
        <v>605</v>
      </c>
      <c r="D606" s="12">
        <v>29495</v>
      </c>
      <c r="E606" s="11" t="s">
        <v>1935</v>
      </c>
      <c r="F606" s="11" t="s">
        <v>2690</v>
      </c>
      <c r="G606" s="11" t="s">
        <v>2838</v>
      </c>
      <c r="H606" s="11" t="s">
        <v>2919</v>
      </c>
      <c r="I606" s="11" t="s">
        <v>2933</v>
      </c>
      <c r="J606" s="11">
        <v>30</v>
      </c>
      <c r="K606" s="11" t="s">
        <v>3718</v>
      </c>
      <c r="L606">
        <v>38062</v>
      </c>
      <c r="M606" s="11" t="s">
        <v>2697</v>
      </c>
      <c r="P606" s="11" t="s">
        <v>3143</v>
      </c>
    </row>
    <row r="607" spans="1:16" x14ac:dyDescent="0.35">
      <c r="A607" t="str">
        <f t="shared" si="9"/>
        <v>HIDROCLOROTIAZIDA-OLMESARTANRECALCINEORALCOMPRIMIDO3012.5MG/40MG</v>
      </c>
      <c r="B607" t="str">
        <f>VLOOKUP(A607,'MAESTRO PRODUCTOS-FAR'!G:J,4,FALSE)</f>
        <v>HT-0121-01-003-0171-02</v>
      </c>
      <c r="C607" s="11" t="s">
        <v>606</v>
      </c>
      <c r="D607" s="12">
        <v>25595</v>
      </c>
      <c r="E607" s="11" t="s">
        <v>1936</v>
      </c>
      <c r="F607" s="11" t="s">
        <v>2695</v>
      </c>
      <c r="G607" s="11" t="s">
        <v>2832</v>
      </c>
      <c r="H607" s="11" t="s">
        <v>2919</v>
      </c>
      <c r="I607" s="11" t="s">
        <v>2933</v>
      </c>
      <c r="J607" s="11">
        <v>30</v>
      </c>
      <c r="K607" s="11" t="s">
        <v>3140</v>
      </c>
      <c r="L607">
        <v>62753</v>
      </c>
      <c r="M607" s="11" t="s">
        <v>2702</v>
      </c>
      <c r="P607" s="11" t="s">
        <v>3149</v>
      </c>
    </row>
    <row r="608" spans="1:16" x14ac:dyDescent="0.35">
      <c r="A608" t="str">
        <f t="shared" si="9"/>
        <v>HIDROCLOROTIAZIDA-OLMESARTANRECALCINEORALCOMPRIMIDO3012.5MG/20MG</v>
      </c>
      <c r="B608" t="str">
        <f>VLOOKUP(A608,'MAESTRO PRODUCTOS-FAR'!G:J,4,FALSE)</f>
        <v>HT-0121-01-003-0171-01</v>
      </c>
      <c r="C608" s="11" t="s">
        <v>607</v>
      </c>
      <c r="D608" s="12">
        <v>23595</v>
      </c>
      <c r="E608" s="11" t="s">
        <v>1937</v>
      </c>
      <c r="F608" s="11" t="s">
        <v>2695</v>
      </c>
      <c r="G608" s="11" t="s">
        <v>2832</v>
      </c>
      <c r="H608" s="11" t="s">
        <v>2919</v>
      </c>
      <c r="I608" s="11" t="s">
        <v>2933</v>
      </c>
      <c r="J608" s="11">
        <v>30</v>
      </c>
      <c r="K608" s="11" t="s">
        <v>3145</v>
      </c>
      <c r="L608">
        <v>62752</v>
      </c>
      <c r="M608" s="11" t="s">
        <v>2702</v>
      </c>
      <c r="P608" s="11" t="s">
        <v>3142</v>
      </c>
    </row>
    <row r="609" spans="1:16" x14ac:dyDescent="0.35">
      <c r="A609" t="str">
        <f t="shared" si="9"/>
        <v>HIDROCLOROTIAZIDA-VALSARTANNOVARTISORALCOMPRIMIDO2825MG/160MG</v>
      </c>
      <c r="B609" t="str">
        <f>VLOOKUP(A609,'MAESTRO PRODUCTOS-FAR'!G:J,4,FALSE)</f>
        <v>HT-0250-01-003-0204-01</v>
      </c>
      <c r="C609" s="11" t="s">
        <v>608</v>
      </c>
      <c r="D609" s="12">
        <v>39595</v>
      </c>
      <c r="E609" s="11" t="s">
        <v>1931</v>
      </c>
      <c r="F609" s="11" t="s">
        <v>6488</v>
      </c>
      <c r="G609" s="11" t="s">
        <v>2844</v>
      </c>
      <c r="H609" s="11" t="s">
        <v>2919</v>
      </c>
      <c r="I609" s="11" t="s">
        <v>2933</v>
      </c>
      <c r="J609" s="11">
        <v>28</v>
      </c>
      <c r="K609" s="11" t="s">
        <v>6624</v>
      </c>
      <c r="L609">
        <v>43723</v>
      </c>
      <c r="M609" s="11" t="s">
        <v>2700</v>
      </c>
      <c r="P609" s="11" t="s">
        <v>3146</v>
      </c>
    </row>
    <row r="610" spans="1:16" x14ac:dyDescent="0.35">
      <c r="A610" t="str">
        <f t="shared" si="9"/>
        <v>HIDROCLOROTIAZIDA-TELMISARTANBOEHRINGER INGELHEIMORALCOMPRIMIDO2812.5MG/40MG</v>
      </c>
      <c r="B610" t="str">
        <f>VLOOKUP(A610,'MAESTRO PRODUCTOS-FAR'!G:J,4,FALSE)</f>
        <v>HT-0247-01-003-0035-03</v>
      </c>
      <c r="C610" s="11" t="s">
        <v>609</v>
      </c>
      <c r="D610" s="12">
        <v>34995</v>
      </c>
      <c r="E610" s="11" t="s">
        <v>1938</v>
      </c>
      <c r="F610" s="11" t="s">
        <v>2694</v>
      </c>
      <c r="G610" s="11" t="s">
        <v>2865</v>
      </c>
      <c r="H610" s="11" t="s">
        <v>2919</v>
      </c>
      <c r="I610" s="11" t="s">
        <v>2933</v>
      </c>
      <c r="J610" s="11">
        <v>28</v>
      </c>
      <c r="K610" s="11" t="s">
        <v>3140</v>
      </c>
      <c r="L610">
        <v>44339</v>
      </c>
      <c r="M610" s="11" t="s">
        <v>2699</v>
      </c>
      <c r="P610" s="11" t="s">
        <v>3149</v>
      </c>
    </row>
    <row r="611" spans="1:16" x14ac:dyDescent="0.35">
      <c r="A611" t="str">
        <f t="shared" si="9"/>
        <v>HIDROCLOROTIAZIDA-LOSARTANMEGALABSORALCOMPRIMIDO3012.5MG/50MG</v>
      </c>
      <c r="B611" t="str">
        <f>VLOOKUP(A611,'MAESTRO PRODUCTOS-FAR'!G:J,4,FALSE)</f>
        <v>HT-0244-01-003-0194-01</v>
      </c>
      <c r="C611" s="11" t="s">
        <v>610</v>
      </c>
      <c r="D611" s="12">
        <v>25195</v>
      </c>
      <c r="E611" s="11" t="s">
        <v>1939</v>
      </c>
      <c r="F611" s="11" t="s">
        <v>2690</v>
      </c>
      <c r="G611" s="11" t="s">
        <v>2845</v>
      </c>
      <c r="H611" s="11" t="s">
        <v>2919</v>
      </c>
      <c r="I611" s="11" t="s">
        <v>2933</v>
      </c>
      <c r="J611" s="11">
        <v>30</v>
      </c>
      <c r="K611" s="11" t="s">
        <v>3719</v>
      </c>
      <c r="L611">
        <v>18296</v>
      </c>
      <c r="M611" s="11" t="s">
        <v>2697</v>
      </c>
      <c r="P611" s="11" t="s">
        <v>3137</v>
      </c>
    </row>
    <row r="612" spans="1:16" x14ac:dyDescent="0.35">
      <c r="A612" t="str">
        <f t="shared" si="9"/>
        <v>HIDROCLOROTIAZIDA-VALSARTANNOVARTISORALCOMPRIMIDO2812.5MG/320MG</v>
      </c>
      <c r="B612" t="str">
        <f>VLOOKUP(A612,'MAESTRO PRODUCTOS-FAR'!G:J,4,FALSE)</f>
        <v>HT-0250-01-003-0204-04</v>
      </c>
      <c r="C612" s="11" t="s">
        <v>611</v>
      </c>
      <c r="D612" s="12">
        <v>40895</v>
      </c>
      <c r="E612" s="11" t="s">
        <v>1940</v>
      </c>
      <c r="F612" s="11" t="s">
        <v>6488</v>
      </c>
      <c r="G612" s="11" t="s">
        <v>2844</v>
      </c>
      <c r="H612" s="11" t="s">
        <v>2919</v>
      </c>
      <c r="I612" s="11" t="s">
        <v>2933</v>
      </c>
      <c r="J612" s="11">
        <v>28</v>
      </c>
      <c r="K612" s="11" t="s">
        <v>6626</v>
      </c>
      <c r="L612">
        <v>61285</v>
      </c>
      <c r="M612" s="11" t="s">
        <v>2700</v>
      </c>
      <c r="P612" s="11" t="s">
        <v>3150</v>
      </c>
    </row>
    <row r="613" spans="1:16" x14ac:dyDescent="0.35">
      <c r="A613" t="str">
        <f t="shared" si="9"/>
        <v>HIDROCLOROTIAZIDA-TRIAMTERENEITF-LABOMEDORALCOMPRIMIDO2425MG/50MG</v>
      </c>
      <c r="B613" t="str">
        <f>VLOOKUP(A613,'MAESTRO PRODUCTOS-FAR'!G:J,4,FALSE)</f>
        <v>HT-0246-01-003-0139-01</v>
      </c>
      <c r="C613" s="11" t="s">
        <v>612</v>
      </c>
      <c r="D613" s="12">
        <v>4595</v>
      </c>
      <c r="E613" s="11" t="s">
        <v>1941</v>
      </c>
      <c r="F613" s="11" t="s">
        <v>7012</v>
      </c>
      <c r="G613" s="11" t="s">
        <v>2853</v>
      </c>
      <c r="H613" s="11" t="s">
        <v>2919</v>
      </c>
      <c r="I613" s="11" t="s">
        <v>2933</v>
      </c>
      <c r="J613" s="11">
        <v>24</v>
      </c>
      <c r="K613" s="11" t="s">
        <v>6627</v>
      </c>
      <c r="L613">
        <v>8415</v>
      </c>
      <c r="M613" s="11" t="s">
        <v>2693</v>
      </c>
      <c r="P613" s="11" t="s">
        <v>3139</v>
      </c>
    </row>
    <row r="614" spans="1:16" x14ac:dyDescent="0.35">
      <c r="A614" t="str">
        <f t="shared" si="9"/>
        <v>HIDROCLOROTIAZIDA-VALSARTANLABORATORIO CHILEORALCOMPRIMIDO3012.5MG/80MG</v>
      </c>
      <c r="B614" t="str">
        <f>VLOOKUP(A614,'MAESTRO PRODUCTOS-FAR'!G:J,4,FALSE)</f>
        <v>HT-0250-01-003-0148-01</v>
      </c>
      <c r="C614" s="11" t="s">
        <v>613</v>
      </c>
      <c r="D614" s="12">
        <v>17195</v>
      </c>
      <c r="E614" s="11" t="s">
        <v>1942</v>
      </c>
      <c r="F614" s="11" t="s">
        <v>6488</v>
      </c>
      <c r="G614" s="11" t="s">
        <v>2838</v>
      </c>
      <c r="H614" s="11" t="s">
        <v>2919</v>
      </c>
      <c r="I614" s="11" t="s">
        <v>2933</v>
      </c>
      <c r="J614" s="11">
        <v>30</v>
      </c>
      <c r="K614" s="11" t="s">
        <v>6621</v>
      </c>
      <c r="L614">
        <v>44132</v>
      </c>
      <c r="M614" s="11" t="s">
        <v>2700</v>
      </c>
      <c r="P614" s="11" t="s">
        <v>3144</v>
      </c>
    </row>
    <row r="615" spans="1:16" x14ac:dyDescent="0.35">
      <c r="A615" t="str">
        <f t="shared" si="9"/>
        <v>HIDROCLOROTIAZIDA-OLMESARTANTECNOFARMAORALCOMPRIMIDO2812.5MG/20MG</v>
      </c>
      <c r="B615" t="str">
        <f>VLOOKUP(A615,'MAESTRO PRODUCTOS-FAR'!G:J,4,FALSE)</f>
        <v>HT-0121-01-003-0274-02</v>
      </c>
      <c r="C615" s="11" t="s">
        <v>614</v>
      </c>
      <c r="D615" s="12">
        <v>15595</v>
      </c>
      <c r="E615" s="11" t="s">
        <v>1943</v>
      </c>
      <c r="F615" s="11" t="s">
        <v>2695</v>
      </c>
      <c r="G615" s="11" t="s">
        <v>2861</v>
      </c>
      <c r="H615" s="11" t="s">
        <v>2919</v>
      </c>
      <c r="I615" s="11" t="s">
        <v>2933</v>
      </c>
      <c r="J615" s="11">
        <v>28</v>
      </c>
      <c r="K615" s="11" t="s">
        <v>3145</v>
      </c>
      <c r="L615">
        <v>77821</v>
      </c>
      <c r="M615" s="11" t="s">
        <v>2702</v>
      </c>
      <c r="P615" s="11" t="s">
        <v>3142</v>
      </c>
    </row>
    <row r="616" spans="1:16" x14ac:dyDescent="0.35">
      <c r="A616" t="str">
        <f t="shared" si="9"/>
        <v>HIDROCLOROTIAZIDA-LOSARTANABBOTTORALCOMPRIMIDO3025MG/100MG</v>
      </c>
      <c r="B616" t="str">
        <f>VLOOKUP(A616,'MAESTRO PRODUCTOS-FAR'!G:J,4,FALSE)</f>
        <v>HT-0244-01-003-0002-01</v>
      </c>
      <c r="C616" s="11" t="s">
        <v>615</v>
      </c>
      <c r="D616" s="12">
        <v>29495</v>
      </c>
      <c r="E616" s="11" t="s">
        <v>1944</v>
      </c>
      <c r="F616" s="11" t="s">
        <v>2690</v>
      </c>
      <c r="G616" s="11" t="s">
        <v>2854</v>
      </c>
      <c r="H616" s="11" t="s">
        <v>2919</v>
      </c>
      <c r="I616" s="11" t="s">
        <v>2933</v>
      </c>
      <c r="J616" s="11">
        <v>30</v>
      </c>
      <c r="K616" s="11" t="s">
        <v>3718</v>
      </c>
      <c r="L616">
        <v>21353</v>
      </c>
      <c r="M616" s="11" t="s">
        <v>2697</v>
      </c>
      <c r="P616" s="11" t="s">
        <v>3143</v>
      </c>
    </row>
    <row r="617" spans="1:16" x14ac:dyDescent="0.35">
      <c r="A617" t="str">
        <f t="shared" si="9"/>
        <v>HIDROCLOROTIAZIDA-VALSARTANSAVALORALCOMPRIMIDO3012.5MG/160MG</v>
      </c>
      <c r="B617" t="str">
        <f>VLOOKUP(A617,'MAESTRO PRODUCTOS-FAR'!G:J,4,FALSE)</f>
        <v>HT-0250-01-003-0174-01</v>
      </c>
      <c r="C617" s="11" t="s">
        <v>616</v>
      </c>
      <c r="D617" s="12">
        <v>15095</v>
      </c>
      <c r="E617" s="11" t="s">
        <v>1945</v>
      </c>
      <c r="F617" s="11" t="s">
        <v>6488</v>
      </c>
      <c r="G617" s="11" t="s">
        <v>2837</v>
      </c>
      <c r="H617" s="11" t="s">
        <v>2919</v>
      </c>
      <c r="I617" s="11" t="s">
        <v>2933</v>
      </c>
      <c r="J617" s="11">
        <v>30</v>
      </c>
      <c r="K617" s="11" t="s">
        <v>6622</v>
      </c>
      <c r="L617">
        <v>86185</v>
      </c>
      <c r="M617" s="11" t="s">
        <v>2700</v>
      </c>
      <c r="P617" s="11" t="s">
        <v>3148</v>
      </c>
    </row>
    <row r="618" spans="1:16" x14ac:dyDescent="0.35">
      <c r="A618" t="str">
        <f t="shared" si="9"/>
        <v>HIDROCLOROTIAZIDA-LOSARTANLABORATORIO CHILEORALCOMPRIMIDO3012.5MG/50MG</v>
      </c>
      <c r="B618" t="str">
        <f>VLOOKUP(A618,'MAESTRO PRODUCTOS-FAR'!G:J,4,FALSE)</f>
        <v>HT-0244-01-003-0148-03</v>
      </c>
      <c r="C618" s="11" t="s">
        <v>617</v>
      </c>
      <c r="D618" s="12">
        <v>27395</v>
      </c>
      <c r="E618" s="11" t="s">
        <v>1946</v>
      </c>
      <c r="F618" s="11" t="s">
        <v>2690</v>
      </c>
      <c r="G618" s="11" t="s">
        <v>2838</v>
      </c>
      <c r="H618" s="11" t="s">
        <v>2919</v>
      </c>
      <c r="I618" s="11" t="s">
        <v>2933</v>
      </c>
      <c r="J618" s="11">
        <v>30</v>
      </c>
      <c r="K618" s="11" t="s">
        <v>3719</v>
      </c>
      <c r="L618">
        <v>20238</v>
      </c>
      <c r="M618" s="11" t="s">
        <v>2697</v>
      </c>
      <c r="P618" s="11" t="s">
        <v>3137</v>
      </c>
    </row>
    <row r="619" spans="1:16" x14ac:dyDescent="0.35">
      <c r="A619" t="str">
        <f t="shared" si="9"/>
        <v>HIDROCLOROTIAZIDA-OLMESARTANITF-LABOMEDORALCOMPRIMIDO3012.5MG/40MG</v>
      </c>
      <c r="B619" t="str">
        <f>VLOOKUP(A619,'MAESTRO PRODUCTOS-FAR'!G:J,4,FALSE)</f>
        <v>HT-0121-01-003-0139-02</v>
      </c>
      <c r="C619" s="11" t="s">
        <v>618</v>
      </c>
      <c r="D619" s="12">
        <v>17495</v>
      </c>
      <c r="E619" s="11" t="s">
        <v>1947</v>
      </c>
      <c r="F619" s="11" t="s">
        <v>2695</v>
      </c>
      <c r="G619" s="11" t="s">
        <v>2853</v>
      </c>
      <c r="H619" s="11" t="s">
        <v>2919</v>
      </c>
      <c r="I619" s="11" t="s">
        <v>2933</v>
      </c>
      <c r="J619" s="11">
        <v>30</v>
      </c>
      <c r="K619" s="11" t="s">
        <v>3140</v>
      </c>
      <c r="L619">
        <v>78600</v>
      </c>
      <c r="M619" s="11" t="s">
        <v>2702</v>
      </c>
      <c r="P619" s="11" t="s">
        <v>3149</v>
      </c>
    </row>
    <row r="620" spans="1:16" x14ac:dyDescent="0.35">
      <c r="A620" t="str">
        <f t="shared" si="9"/>
        <v>HIDROCLOROTIAZIDA-IRBESARTANSANOFIORALCOMPRIMIDO2812.5MG/150MG</v>
      </c>
      <c r="B620" t="str">
        <f>VLOOKUP(A620,'MAESTRO PRODUCTOS-FAR'!G:J,4,FALSE)</f>
        <v>HT-0251-01-003-0246-01</v>
      </c>
      <c r="C620" s="11" t="s">
        <v>619</v>
      </c>
      <c r="D620" s="12">
        <v>34995</v>
      </c>
      <c r="E620" s="11" t="s">
        <v>1948</v>
      </c>
      <c r="F620" s="11" t="s">
        <v>6489</v>
      </c>
      <c r="G620" s="11" t="s">
        <v>2843</v>
      </c>
      <c r="H620" s="11" t="s">
        <v>2919</v>
      </c>
      <c r="I620" s="11" t="s">
        <v>2933</v>
      </c>
      <c r="J620" s="11">
        <v>28</v>
      </c>
      <c r="K620" s="11" t="s">
        <v>6625</v>
      </c>
      <c r="L620">
        <v>20810</v>
      </c>
      <c r="M620" s="11" t="s">
        <v>2701</v>
      </c>
      <c r="P620" s="11" t="s">
        <v>3151</v>
      </c>
    </row>
    <row r="621" spans="1:16" x14ac:dyDescent="0.35">
      <c r="A621" t="str">
        <f t="shared" si="9"/>
        <v>HIDROCLOROTIAZIDA-VALSARTANNOVARTISORALCOMPRIMIDO2812.5MG/160MG</v>
      </c>
      <c r="B621" t="str">
        <f>VLOOKUP(A621,'MAESTRO PRODUCTOS-FAR'!G:J,4,FALSE)</f>
        <v>HT-0250-01-003-0204-05</v>
      </c>
      <c r="C621" s="11" t="s">
        <v>620</v>
      </c>
      <c r="D621" s="12">
        <v>47495</v>
      </c>
      <c r="E621" s="11" t="s">
        <v>1949</v>
      </c>
      <c r="F621" s="11" t="s">
        <v>6488</v>
      </c>
      <c r="G621" s="11" t="s">
        <v>2844</v>
      </c>
      <c r="H621" s="11" t="s">
        <v>2919</v>
      </c>
      <c r="I621" s="11" t="s">
        <v>2933</v>
      </c>
      <c r="J621" s="11">
        <v>28</v>
      </c>
      <c r="K621" s="11" t="s">
        <v>6622</v>
      </c>
      <c r="L621">
        <v>28339</v>
      </c>
      <c r="M621" s="11" t="s">
        <v>2700</v>
      </c>
      <c r="P621" s="11" t="s">
        <v>3148</v>
      </c>
    </row>
    <row r="622" spans="1:16" x14ac:dyDescent="0.35">
      <c r="A622" t="str">
        <f t="shared" si="9"/>
        <v>HIDROCLOROTIAZIDA-IRBESARTANSANOFIORALCOMPRIMIDO2825MG/300MG</v>
      </c>
      <c r="B622" t="str">
        <f>VLOOKUP(A622,'MAESTRO PRODUCTOS-FAR'!G:J,4,FALSE)</f>
        <v>HT-0251-01-003-0246-03</v>
      </c>
      <c r="C622" s="11" t="s">
        <v>621</v>
      </c>
      <c r="D622" s="12">
        <v>34995</v>
      </c>
      <c r="E622" s="11" t="s">
        <v>1950</v>
      </c>
      <c r="F622" s="11" t="s">
        <v>6489</v>
      </c>
      <c r="G622" s="11" t="s">
        <v>2843</v>
      </c>
      <c r="H622" s="11" t="s">
        <v>2919</v>
      </c>
      <c r="I622" s="11" t="s">
        <v>2933</v>
      </c>
      <c r="J622" s="11">
        <v>28</v>
      </c>
      <c r="K622" s="11" t="s">
        <v>6977</v>
      </c>
      <c r="L622">
        <v>66455</v>
      </c>
      <c r="M622" s="11" t="s">
        <v>2701</v>
      </c>
      <c r="P622" s="11" t="s">
        <v>3152</v>
      </c>
    </row>
    <row r="623" spans="1:16" x14ac:dyDescent="0.35">
      <c r="A623" t="str">
        <f t="shared" si="9"/>
        <v>HIDROCLOROTIAZIDA-VALSARTANNOVARTISORALCOMPRIMIDO2825MG/320MG</v>
      </c>
      <c r="B623" t="str">
        <f>VLOOKUP(A623,'MAESTRO PRODUCTOS-FAR'!G:J,4,FALSE)</f>
        <v>HT-0250-01-003-0204-07</v>
      </c>
      <c r="C623" s="11" t="s">
        <v>622</v>
      </c>
      <c r="D623" s="12">
        <v>38495</v>
      </c>
      <c r="E623" s="11" t="s">
        <v>1951</v>
      </c>
      <c r="F623" s="11" t="s">
        <v>6488</v>
      </c>
      <c r="G623" s="11" t="s">
        <v>2844</v>
      </c>
      <c r="H623" s="11" t="s">
        <v>2919</v>
      </c>
      <c r="I623" s="11" t="s">
        <v>2933</v>
      </c>
      <c r="J623" s="11">
        <v>28</v>
      </c>
      <c r="K623" s="11" t="s">
        <v>6629</v>
      </c>
      <c r="L623">
        <v>61286</v>
      </c>
      <c r="M623" s="11" t="s">
        <v>2700</v>
      </c>
      <c r="P623" s="11" t="s">
        <v>3153</v>
      </c>
    </row>
    <row r="624" spans="1:16" x14ac:dyDescent="0.35">
      <c r="A624" t="str">
        <f t="shared" si="9"/>
        <v>HIDROCLOROTIAZIDA-TRIAMTERENEITF-LABOMEDORALCOMPRIMIDO6025MG/50MG</v>
      </c>
      <c r="B624" t="str">
        <f>VLOOKUP(A624,'MAESTRO PRODUCTOS-FAR'!G:J,4,FALSE)</f>
        <v>HT-0246-01-003-0139-02</v>
      </c>
      <c r="C624" s="11" t="s">
        <v>623</v>
      </c>
      <c r="D624" s="12">
        <v>9595</v>
      </c>
      <c r="E624" s="11" t="s">
        <v>1941</v>
      </c>
      <c r="F624" s="11" t="s">
        <v>7012</v>
      </c>
      <c r="G624" s="11" t="s">
        <v>2853</v>
      </c>
      <c r="H624" s="11" t="s">
        <v>2919</v>
      </c>
      <c r="I624" s="11" t="s">
        <v>2933</v>
      </c>
      <c r="J624" s="11">
        <v>60</v>
      </c>
      <c r="K624" s="11" t="s">
        <v>6627</v>
      </c>
      <c r="L624">
        <v>29904</v>
      </c>
      <c r="M624" s="11" t="s">
        <v>2693</v>
      </c>
      <c r="P624" s="11" t="s">
        <v>3139</v>
      </c>
    </row>
    <row r="625" spans="1:16" x14ac:dyDescent="0.35">
      <c r="A625" t="str">
        <f t="shared" si="9"/>
        <v>HIDROCLOROTIAZIDA-TELMISARTANSAVALORALCOMPRIMIDO3012.5MG/40MG</v>
      </c>
      <c r="B625" t="str">
        <f>VLOOKUP(A625,'MAESTRO PRODUCTOS-FAR'!G:J,4,FALSE)</f>
        <v>HT-0247-01-003-0174-02</v>
      </c>
      <c r="C625" s="11" t="s">
        <v>624</v>
      </c>
      <c r="D625" s="12">
        <v>20695</v>
      </c>
      <c r="E625" s="11" t="s">
        <v>1952</v>
      </c>
      <c r="F625" s="11" t="s">
        <v>2694</v>
      </c>
      <c r="G625" s="11" t="s">
        <v>2837</v>
      </c>
      <c r="H625" s="11" t="s">
        <v>2919</v>
      </c>
      <c r="I625" s="11" t="s">
        <v>2933</v>
      </c>
      <c r="J625" s="11">
        <v>30</v>
      </c>
      <c r="K625" s="11" t="s">
        <v>3140</v>
      </c>
      <c r="L625">
        <v>86199</v>
      </c>
      <c r="M625" s="11" t="s">
        <v>2699</v>
      </c>
      <c r="P625" s="11" t="s">
        <v>3149</v>
      </c>
    </row>
    <row r="626" spans="1:16" x14ac:dyDescent="0.35">
      <c r="A626" t="str">
        <f t="shared" si="9"/>
        <v>HIDROCLOROTIAZIDA-VALSARTANNOVARTISORALCOMPRIMIDO2812.5MG/80MG</v>
      </c>
      <c r="B626" t="str">
        <f>VLOOKUP(A626,'MAESTRO PRODUCTOS-FAR'!G:J,4,FALSE)</f>
        <v>HT-0250-01-003-0204-03</v>
      </c>
      <c r="C626" s="11" t="s">
        <v>625</v>
      </c>
      <c r="D626" s="12">
        <v>47495</v>
      </c>
      <c r="E626" s="11" t="s">
        <v>1933</v>
      </c>
      <c r="F626" s="11" t="s">
        <v>6488</v>
      </c>
      <c r="G626" s="11" t="s">
        <v>2844</v>
      </c>
      <c r="H626" s="11" t="s">
        <v>2919</v>
      </c>
      <c r="I626" s="11" t="s">
        <v>2933</v>
      </c>
      <c r="J626" s="11">
        <v>28</v>
      </c>
      <c r="K626" s="11" t="s">
        <v>6621</v>
      </c>
      <c r="L626">
        <v>19294</v>
      </c>
      <c r="M626" s="11" t="s">
        <v>2700</v>
      </c>
      <c r="P626" s="11" t="s">
        <v>3144</v>
      </c>
    </row>
    <row r="627" spans="1:16" x14ac:dyDescent="0.35">
      <c r="A627" t="str">
        <f t="shared" si="9"/>
        <v>HIDROCLOROTIAZIDA-TELMISARTANBOEHRINGER INGELHEIMORALCOMPRIMIDO2812.5MG/80MG</v>
      </c>
      <c r="B627" t="str">
        <f>VLOOKUP(A627,'MAESTRO PRODUCTOS-FAR'!G:J,4,FALSE)</f>
        <v>HT-0247-01-003-0035-02</v>
      </c>
      <c r="C627" s="11" t="s">
        <v>626</v>
      </c>
      <c r="D627" s="12">
        <v>29895</v>
      </c>
      <c r="E627" s="11" t="s">
        <v>1953</v>
      </c>
      <c r="F627" s="11" t="s">
        <v>2694</v>
      </c>
      <c r="G627" s="11" t="s">
        <v>2865</v>
      </c>
      <c r="H627" s="11" t="s">
        <v>2919</v>
      </c>
      <c r="I627" s="11" t="s">
        <v>2933</v>
      </c>
      <c r="J627" s="11">
        <v>28</v>
      </c>
      <c r="K627" s="11" t="s">
        <v>6621</v>
      </c>
      <c r="L627">
        <v>67700</v>
      </c>
      <c r="M627" s="11" t="s">
        <v>2699</v>
      </c>
      <c r="P627" s="11" t="s">
        <v>3144</v>
      </c>
    </row>
    <row r="628" spans="1:16" x14ac:dyDescent="0.35">
      <c r="A628" t="str">
        <f t="shared" si="9"/>
        <v>ENALAPRIL-HIDROCLOROTIAZIDASAVALORALCOMPRIMIDO3010MG/25MG</v>
      </c>
      <c r="B628" t="str">
        <f>VLOOKUP(A628,'MAESTRO PRODUCTOS-FAR'!G:J,4,FALSE)</f>
        <v>HT-0245-01-003-0174-02</v>
      </c>
      <c r="C628" s="11" t="s">
        <v>627</v>
      </c>
      <c r="D628" s="12">
        <v>23295</v>
      </c>
      <c r="E628" s="11" t="s">
        <v>1954</v>
      </c>
      <c r="F628" s="11" t="s">
        <v>2692</v>
      </c>
      <c r="G628" s="11" t="s">
        <v>2837</v>
      </c>
      <c r="H628" s="11" t="s">
        <v>2919</v>
      </c>
      <c r="I628" s="11" t="s">
        <v>2933</v>
      </c>
      <c r="J628" s="11">
        <v>30</v>
      </c>
      <c r="K628" s="11" t="s">
        <v>3138</v>
      </c>
      <c r="L628">
        <v>12710</v>
      </c>
      <c r="M628" s="11" t="s">
        <v>2692</v>
      </c>
      <c r="P628" s="11" t="s">
        <v>3138</v>
      </c>
    </row>
    <row r="629" spans="1:16" x14ac:dyDescent="0.35">
      <c r="A629" t="str">
        <f t="shared" si="9"/>
        <v>HIDROCLOROTIAZIDA-TELMISARTANRECALCINEORALCOMPRIMIDO3012.5MG/80MG</v>
      </c>
      <c r="B629" t="str">
        <f>VLOOKUP(A629,'MAESTRO PRODUCTOS-FAR'!G:J,4,FALSE)</f>
        <v>HT-0247-01-003-0171-02</v>
      </c>
      <c r="C629" s="11" t="s">
        <v>628</v>
      </c>
      <c r="D629" s="12">
        <v>24795</v>
      </c>
      <c r="E629" s="11" t="s">
        <v>1955</v>
      </c>
      <c r="F629" s="11" t="s">
        <v>2694</v>
      </c>
      <c r="G629" s="11" t="s">
        <v>2832</v>
      </c>
      <c r="H629" s="11" t="s">
        <v>2919</v>
      </c>
      <c r="I629" s="11" t="s">
        <v>2933</v>
      </c>
      <c r="J629" s="11">
        <v>30</v>
      </c>
      <c r="K629" s="11" t="s">
        <v>6621</v>
      </c>
      <c r="L629">
        <v>61476</v>
      </c>
      <c r="M629" s="11" t="s">
        <v>2699</v>
      </c>
      <c r="P629" s="11" t="s">
        <v>3144</v>
      </c>
    </row>
    <row r="630" spans="1:16" x14ac:dyDescent="0.35">
      <c r="A630" t="str">
        <f t="shared" si="9"/>
        <v>HIDROCLOROTIAZIDA-VALSARTANNOVARTISORALCOMPRIMIDO5612.5MG/160MG</v>
      </c>
      <c r="B630" t="str">
        <f>VLOOKUP(A630,'MAESTRO PRODUCTOS-FAR'!G:J,4,FALSE)</f>
        <v>HT-0250-01-003-0204-06</v>
      </c>
      <c r="C630" s="11" t="s">
        <v>629</v>
      </c>
      <c r="D630" s="12">
        <v>71695</v>
      </c>
      <c r="E630" s="11" t="s">
        <v>1949</v>
      </c>
      <c r="F630" s="11" t="s">
        <v>6488</v>
      </c>
      <c r="G630" s="11" t="s">
        <v>2844</v>
      </c>
      <c r="H630" s="11" t="s">
        <v>2919</v>
      </c>
      <c r="I630" s="11" t="s">
        <v>2933</v>
      </c>
      <c r="J630" s="11">
        <v>56</v>
      </c>
      <c r="K630" s="11" t="s">
        <v>6622</v>
      </c>
      <c r="L630">
        <v>49246</v>
      </c>
      <c r="M630" s="11" t="s">
        <v>2700</v>
      </c>
      <c r="P630" s="11" t="s">
        <v>3148</v>
      </c>
    </row>
    <row r="631" spans="1:16" x14ac:dyDescent="0.35">
      <c r="A631" t="str">
        <f t="shared" si="9"/>
        <v>IBUPROFENOLABORATORIO CHILEORALCOMPRIMIDO20400MG</v>
      </c>
      <c r="B631" t="str">
        <f>VLOOKUP(A631,'MAESTRO PRODUCTOS-FAR'!G:J,4,FALSE)</f>
        <v>HT-0079-01-003-0148-01</v>
      </c>
      <c r="C631" s="11" t="s">
        <v>630</v>
      </c>
      <c r="D631" s="12">
        <v>1495</v>
      </c>
      <c r="E631" s="11" t="s">
        <v>1956</v>
      </c>
      <c r="F631" s="11" t="s">
        <v>2703</v>
      </c>
      <c r="G631" s="11" t="s">
        <v>2838</v>
      </c>
      <c r="H631" s="11" t="s">
        <v>2919</v>
      </c>
      <c r="I631" s="11" t="s">
        <v>2933</v>
      </c>
      <c r="J631" s="11">
        <v>20</v>
      </c>
      <c r="K631" s="11" t="s">
        <v>2979</v>
      </c>
      <c r="L631">
        <v>86596</v>
      </c>
      <c r="M631" s="11" t="s">
        <v>2703</v>
      </c>
      <c r="P631" s="11" t="s">
        <v>2979</v>
      </c>
    </row>
    <row r="632" spans="1:16" x14ac:dyDescent="0.35">
      <c r="A632" t="str">
        <f t="shared" si="9"/>
        <v>IBUPROFENOASCENDORALCOMPRIMIDO20600MG</v>
      </c>
      <c r="B632" t="str">
        <f>VLOOKUP(A632,'MAESTRO PRODUCTOS-FAR'!G:J,4,FALSE)</f>
        <v>HT-0079-01-003-0016-01</v>
      </c>
      <c r="C632" s="11" t="s">
        <v>631</v>
      </c>
      <c r="D632" s="12">
        <v>1695</v>
      </c>
      <c r="E632" s="11" t="s">
        <v>1957</v>
      </c>
      <c r="F632" s="11" t="s">
        <v>2703</v>
      </c>
      <c r="G632" s="11" t="s">
        <v>2835</v>
      </c>
      <c r="H632" s="11" t="s">
        <v>2919</v>
      </c>
      <c r="I632" s="11" t="s">
        <v>2933</v>
      </c>
      <c r="J632" s="11">
        <v>20</v>
      </c>
      <c r="K632" s="11" t="s">
        <v>2975</v>
      </c>
      <c r="L632">
        <v>2146</v>
      </c>
      <c r="M632" s="11" t="s">
        <v>2703</v>
      </c>
      <c r="P632" s="11" t="s">
        <v>2975</v>
      </c>
    </row>
    <row r="633" spans="1:16" x14ac:dyDescent="0.35">
      <c r="A633" t="str">
        <f t="shared" si="9"/>
        <v>IBUPROFENOOPKOORALSUSPENSION1100MG/5ML</v>
      </c>
      <c r="B633" t="str">
        <f>VLOOKUP(A633,'MAESTRO PRODUCTOS-FAR'!G:J,4,FALSE)</f>
        <v>HT-0079-01-005-0208-01</v>
      </c>
      <c r="C633" s="11" t="s">
        <v>632</v>
      </c>
      <c r="D633" s="12">
        <v>2095</v>
      </c>
      <c r="E633" s="11" t="s">
        <v>1958</v>
      </c>
      <c r="F633" s="11" t="s">
        <v>2703</v>
      </c>
      <c r="G633" s="11" t="s">
        <v>2869</v>
      </c>
      <c r="H633" s="11" t="s">
        <v>2919</v>
      </c>
      <c r="I633" s="11" t="s">
        <v>2935</v>
      </c>
      <c r="J633" s="11">
        <v>1</v>
      </c>
      <c r="K633" s="11" t="s">
        <v>2976</v>
      </c>
      <c r="L633">
        <v>86351</v>
      </c>
      <c r="M633" s="11" t="s">
        <v>2703</v>
      </c>
      <c r="P633" s="11" t="s">
        <v>2976</v>
      </c>
    </row>
    <row r="634" spans="1:16" x14ac:dyDescent="0.35">
      <c r="A634" t="str">
        <f t="shared" si="9"/>
        <v>IBUPROFENOASCENDORALCOMPRIMIDO20200MG</v>
      </c>
      <c r="B634" t="str">
        <f>VLOOKUP(A634,'MAESTRO PRODUCTOS-FAR'!G:J,4,FALSE)</f>
        <v>HT-0079-01-003-0016-02</v>
      </c>
      <c r="C634" s="11" t="s">
        <v>633</v>
      </c>
      <c r="D634" s="12">
        <v>1295</v>
      </c>
      <c r="E634" s="11" t="s">
        <v>1959</v>
      </c>
      <c r="F634" s="11" t="s">
        <v>2703</v>
      </c>
      <c r="G634" s="11" t="s">
        <v>2835</v>
      </c>
      <c r="H634" s="11" t="s">
        <v>2919</v>
      </c>
      <c r="I634" s="11" t="s">
        <v>2933</v>
      </c>
      <c r="J634" s="11">
        <v>20</v>
      </c>
      <c r="K634" s="11" t="s">
        <v>2978</v>
      </c>
      <c r="L634">
        <v>86357</v>
      </c>
      <c r="M634" s="11" t="s">
        <v>2703</v>
      </c>
      <c r="P634" s="11" t="s">
        <v>2978</v>
      </c>
    </row>
    <row r="635" spans="1:16" x14ac:dyDescent="0.35">
      <c r="A635" t="str">
        <f t="shared" si="9"/>
        <v>IBUPROFENOBAYERORALCAPSULA10600MG</v>
      </c>
      <c r="B635" t="str">
        <f>VLOOKUP(A635,'MAESTRO PRODUCTOS-FAR'!G:J,4,FALSE)</f>
        <v>HT-0079-01-007-0028-01</v>
      </c>
      <c r="C635" s="11" t="s">
        <v>634</v>
      </c>
      <c r="D635" s="12">
        <v>4495</v>
      </c>
      <c r="E635" s="11" t="s">
        <v>1960</v>
      </c>
      <c r="F635" s="11" t="s">
        <v>2703</v>
      </c>
      <c r="G635" s="11" t="s">
        <v>2839</v>
      </c>
      <c r="H635" s="11" t="s">
        <v>2919</v>
      </c>
      <c r="I635" s="11" t="s">
        <v>2937</v>
      </c>
      <c r="J635" s="11">
        <v>10</v>
      </c>
      <c r="K635" s="11" t="s">
        <v>2975</v>
      </c>
      <c r="L635">
        <v>48361</v>
      </c>
      <c r="M635" s="11" t="s">
        <v>2703</v>
      </c>
      <c r="P635" s="11" t="s">
        <v>2975</v>
      </c>
    </row>
    <row r="636" spans="1:16" x14ac:dyDescent="0.35">
      <c r="A636" t="str">
        <f t="shared" si="9"/>
        <v>IBUPROFENOBAYERORALCAPSULA10200MG</v>
      </c>
      <c r="B636" t="str">
        <f>VLOOKUP(A636,'MAESTRO PRODUCTOS-FAR'!G:J,4,FALSE)</f>
        <v>HT-0079-01-007-0028-02</v>
      </c>
      <c r="C636" s="11" t="s">
        <v>635</v>
      </c>
      <c r="D636" s="12">
        <v>2445</v>
      </c>
      <c r="E636" s="11" t="s">
        <v>1961</v>
      </c>
      <c r="F636" s="11" t="s">
        <v>2703</v>
      </c>
      <c r="G636" s="11" t="s">
        <v>2839</v>
      </c>
      <c r="H636" s="11" t="s">
        <v>2919</v>
      </c>
      <c r="I636" s="11" t="s">
        <v>2937</v>
      </c>
      <c r="J636" s="11">
        <v>10</v>
      </c>
      <c r="K636" s="11" t="s">
        <v>2978</v>
      </c>
      <c r="L636">
        <v>60079</v>
      </c>
      <c r="M636" s="11" t="s">
        <v>2703</v>
      </c>
      <c r="P636" s="11" t="s">
        <v>2978</v>
      </c>
    </row>
    <row r="637" spans="1:16" x14ac:dyDescent="0.35">
      <c r="A637" t="str">
        <f t="shared" si="9"/>
        <v>IBUPROFENOBAYERORALCAPSULA10400MG</v>
      </c>
      <c r="B637" t="str">
        <f>VLOOKUP(A637,'MAESTRO PRODUCTOS-FAR'!G:J,4,FALSE)</f>
        <v>HT-0079-01-007-0028-03</v>
      </c>
      <c r="C637" s="11" t="s">
        <v>636</v>
      </c>
      <c r="D637" s="12">
        <v>3095</v>
      </c>
      <c r="E637" s="11" t="s">
        <v>1962</v>
      </c>
      <c r="F637" s="11" t="s">
        <v>2703</v>
      </c>
      <c r="G637" s="11" t="s">
        <v>2839</v>
      </c>
      <c r="H637" s="11" t="s">
        <v>2919</v>
      </c>
      <c r="I637" s="11" t="s">
        <v>2937</v>
      </c>
      <c r="J637" s="11">
        <v>10</v>
      </c>
      <c r="K637" s="11" t="s">
        <v>2979</v>
      </c>
      <c r="L637">
        <v>44354</v>
      </c>
      <c r="M637" s="11" t="s">
        <v>2703</v>
      </c>
      <c r="P637" s="11" t="s">
        <v>2979</v>
      </c>
    </row>
    <row r="638" spans="1:16" x14ac:dyDescent="0.35">
      <c r="A638" t="str">
        <f t="shared" si="9"/>
        <v>IBUPROFENOLABORATORIO CHILEORALSUSPENSION1200MG/5ML</v>
      </c>
      <c r="B638" t="str">
        <f>VLOOKUP(A638,'MAESTRO PRODUCTOS-FAR'!G:J,4,FALSE)</f>
        <v>HT-0079-01-005-0148-01</v>
      </c>
      <c r="C638" s="11" t="s">
        <v>637</v>
      </c>
      <c r="D638" s="12">
        <v>10795</v>
      </c>
      <c r="E638" s="11" t="s">
        <v>1963</v>
      </c>
      <c r="F638" s="11" t="s">
        <v>2703</v>
      </c>
      <c r="G638" s="11" t="s">
        <v>2838</v>
      </c>
      <c r="H638" s="11" t="s">
        <v>2919</v>
      </c>
      <c r="I638" s="11" t="s">
        <v>2935</v>
      </c>
      <c r="J638" s="11">
        <v>1</v>
      </c>
      <c r="K638" s="11" t="s">
        <v>2982</v>
      </c>
      <c r="L638">
        <v>68707</v>
      </c>
      <c r="M638" s="11" t="s">
        <v>2703</v>
      </c>
      <c r="P638" s="11" t="s">
        <v>2982</v>
      </c>
    </row>
    <row r="639" spans="1:16" x14ac:dyDescent="0.35">
      <c r="A639" t="str">
        <f t="shared" si="9"/>
        <v>IBUPROFENOMAVERTOPICOCREMA10,05</v>
      </c>
      <c r="B639" t="str">
        <f>VLOOKUP(A639,'MAESTRO PRODUCTOS-FAR'!G:J,4,FALSE)</f>
        <v>HT-0079-04-004-0154-01</v>
      </c>
      <c r="C639" s="11" t="s">
        <v>638</v>
      </c>
      <c r="D639" s="12">
        <v>2595</v>
      </c>
      <c r="E639" s="11" t="s">
        <v>1964</v>
      </c>
      <c r="F639" s="11" t="s">
        <v>2703</v>
      </c>
      <c r="G639" s="11" t="s">
        <v>2841</v>
      </c>
      <c r="H639" s="11" t="s">
        <v>2920</v>
      </c>
      <c r="I639" s="11" t="s">
        <v>2934</v>
      </c>
      <c r="J639" s="11">
        <v>1</v>
      </c>
      <c r="K639" s="13">
        <v>0.05</v>
      </c>
      <c r="L639">
        <v>89764</v>
      </c>
      <c r="M639" s="11" t="s">
        <v>2703</v>
      </c>
      <c r="P639" s="13">
        <v>0.05</v>
      </c>
    </row>
    <row r="640" spans="1:16" x14ac:dyDescent="0.35">
      <c r="A640" t="str">
        <f t="shared" si="9"/>
        <v>IBUPROFENOCHEMOPHARMAORALSUSPENSION1200MG/5ML</v>
      </c>
      <c r="B640" t="str">
        <f>VLOOKUP(A640,'MAESTRO PRODUCTOS-FAR'!G:J,4,FALSE)</f>
        <v>HT-0079-01-005-0044-01</v>
      </c>
      <c r="C640" s="11" t="s">
        <v>639</v>
      </c>
      <c r="D640" s="12">
        <v>5595</v>
      </c>
      <c r="E640" s="11" t="s">
        <v>1965</v>
      </c>
      <c r="F640" s="11" t="s">
        <v>2703</v>
      </c>
      <c r="G640" s="11" t="s">
        <v>2849</v>
      </c>
      <c r="H640" s="11" t="s">
        <v>2919</v>
      </c>
      <c r="I640" s="11" t="s">
        <v>2935</v>
      </c>
      <c r="J640" s="11">
        <v>1</v>
      </c>
      <c r="K640" s="11" t="s">
        <v>2982</v>
      </c>
      <c r="L640">
        <v>89548</v>
      </c>
      <c r="M640" s="11" t="s">
        <v>2703</v>
      </c>
      <c r="P640" s="11" t="s">
        <v>2982</v>
      </c>
    </row>
    <row r="641" spans="1:16" x14ac:dyDescent="0.35">
      <c r="A641" t="str">
        <f t="shared" si="9"/>
        <v>IBUPROFENOSAVALORALSUSPENSION1200MG/5ML</v>
      </c>
      <c r="B641" t="str">
        <f>VLOOKUP(A641,'MAESTRO PRODUCTOS-FAR'!G:J,4,FALSE)</f>
        <v>HT-0079-01-005-0174-01</v>
      </c>
      <c r="C641" s="11" t="s">
        <v>640</v>
      </c>
      <c r="D641" s="12">
        <v>13395</v>
      </c>
      <c r="E641" s="11" t="s">
        <v>1966</v>
      </c>
      <c r="F641" s="11" t="s">
        <v>2703</v>
      </c>
      <c r="G641" s="11" t="s">
        <v>2837</v>
      </c>
      <c r="H641" s="11" t="s">
        <v>2919</v>
      </c>
      <c r="I641" s="11" t="s">
        <v>2935</v>
      </c>
      <c r="J641" s="11">
        <v>1</v>
      </c>
      <c r="K641" s="11" t="s">
        <v>2982</v>
      </c>
      <c r="L641">
        <v>79224</v>
      </c>
      <c r="M641" s="11" t="s">
        <v>2703</v>
      </c>
      <c r="P641" s="11" t="s">
        <v>2982</v>
      </c>
    </row>
    <row r="642" spans="1:16" x14ac:dyDescent="0.35">
      <c r="A642" t="str">
        <f t="shared" si="9"/>
        <v>IBUPROFENOSAVALORALSUSPENSION1100MG/5ML</v>
      </c>
      <c r="B642" t="str">
        <f>VLOOKUP(A642,'MAESTRO PRODUCTOS-FAR'!G:J,4,FALSE)</f>
        <v>HT-0079-01-005-0174-02</v>
      </c>
      <c r="C642" s="11" t="s">
        <v>641</v>
      </c>
      <c r="D642" s="12">
        <v>4495</v>
      </c>
      <c r="E642" s="11" t="s">
        <v>1967</v>
      </c>
      <c r="F642" s="11" t="s">
        <v>2703</v>
      </c>
      <c r="G642" s="11" t="s">
        <v>2837</v>
      </c>
      <c r="H642" s="11" t="s">
        <v>2919</v>
      </c>
      <c r="I642" s="11" t="s">
        <v>2935</v>
      </c>
      <c r="J642" s="11">
        <v>1</v>
      </c>
      <c r="K642" s="11" t="s">
        <v>2976</v>
      </c>
      <c r="L642">
        <v>26091</v>
      </c>
      <c r="M642" s="11" t="s">
        <v>2703</v>
      </c>
      <c r="P642" s="11" t="s">
        <v>2976</v>
      </c>
    </row>
    <row r="643" spans="1:16" x14ac:dyDescent="0.35">
      <c r="A643" t="str">
        <f t="shared" ref="A643:A706" si="10">_xlfn.CONCAT(F643:K643)</f>
        <v>IBUPROFENO-PSEUDOEFEDRINABAGOORALSUSPENSION1100MG/15MG/5ML</v>
      </c>
      <c r="B643" t="str">
        <f>VLOOKUP(A643,'MAESTRO PRODUCTOS-FAR'!G:J,4,FALSE)</f>
        <v>HT-0253-01-005-0143-02</v>
      </c>
      <c r="C643" s="11" t="s">
        <v>642</v>
      </c>
      <c r="D643" s="12">
        <v>6995</v>
      </c>
      <c r="E643" s="11" t="s">
        <v>1968</v>
      </c>
      <c r="F643" s="11" t="s">
        <v>2706</v>
      </c>
      <c r="G643" s="11" t="s">
        <v>2883</v>
      </c>
      <c r="H643" s="11" t="s">
        <v>2919</v>
      </c>
      <c r="I643" s="11" t="s">
        <v>2935</v>
      </c>
      <c r="J643" s="11">
        <v>1</v>
      </c>
      <c r="K643" s="11" t="s">
        <v>6642</v>
      </c>
      <c r="L643">
        <v>71019</v>
      </c>
      <c r="M643" s="11" t="s">
        <v>2706</v>
      </c>
      <c r="P643" s="11" t="s">
        <v>6642</v>
      </c>
    </row>
    <row r="644" spans="1:16" x14ac:dyDescent="0.35">
      <c r="A644" t="str">
        <f t="shared" si="10"/>
        <v>IBUPROFENO-PSEUDOEFEDRINASAVALORALSUSPENSION1100MG/15MG/5ML</v>
      </c>
      <c r="B644" t="str">
        <f>VLOOKUP(A644,'MAESTRO PRODUCTOS-FAR'!G:J,4,FALSE)</f>
        <v>HT-0253-01-005-0174-01</v>
      </c>
      <c r="C644" s="11" t="s">
        <v>643</v>
      </c>
      <c r="D644" s="12">
        <v>7795</v>
      </c>
      <c r="E644" s="11" t="s">
        <v>1969</v>
      </c>
      <c r="F644" s="11" t="s">
        <v>2706</v>
      </c>
      <c r="G644" s="11" t="s">
        <v>2837</v>
      </c>
      <c r="H644" s="11" t="s">
        <v>2919</v>
      </c>
      <c r="I644" s="11" t="s">
        <v>2935</v>
      </c>
      <c r="J644" s="11">
        <v>1</v>
      </c>
      <c r="K644" s="11" t="s">
        <v>6642</v>
      </c>
      <c r="L644">
        <v>28936</v>
      </c>
      <c r="M644" s="11" t="s">
        <v>2704</v>
      </c>
      <c r="P644" s="11" t="s">
        <v>6953</v>
      </c>
    </row>
    <row r="645" spans="1:16" x14ac:dyDescent="0.35">
      <c r="A645" t="str">
        <f t="shared" si="10"/>
        <v>IBUPROFENO-PSEUDOEFEDRINARECALCINEORALSUSPENSION1200MG/30MG/5ML</v>
      </c>
      <c r="B645" t="str">
        <f>VLOOKUP(A645,'MAESTRO PRODUCTOS-FAR'!G:J,4,FALSE)</f>
        <v>HT-0253-01-005-0171-01</v>
      </c>
      <c r="C645" s="11" t="s">
        <v>644</v>
      </c>
      <c r="D645" s="12">
        <v>15195</v>
      </c>
      <c r="E645" s="11" t="s">
        <v>1970</v>
      </c>
      <c r="F645" s="11" t="s">
        <v>2706</v>
      </c>
      <c r="G645" s="11" t="s">
        <v>2832</v>
      </c>
      <c r="H645" s="11" t="s">
        <v>2919</v>
      </c>
      <c r="I645" s="11" t="s">
        <v>2935</v>
      </c>
      <c r="J645" s="11">
        <v>1</v>
      </c>
      <c r="K645" s="11" t="s">
        <v>6639</v>
      </c>
      <c r="L645">
        <v>2531</v>
      </c>
      <c r="M645" s="11" t="s">
        <v>2704</v>
      </c>
      <c r="P645" s="11" t="s">
        <v>6641</v>
      </c>
    </row>
    <row r="646" spans="1:16" x14ac:dyDescent="0.35">
      <c r="A646" t="str">
        <f t="shared" si="10"/>
        <v>IBUPROFENOCHEMOPHARMAORALCAPSULA10600MG</v>
      </c>
      <c r="B646" t="str">
        <f>VLOOKUP(A646,'MAESTRO PRODUCTOS-FAR'!G:J,4,FALSE)</f>
        <v>HT-0079-01-007-0044-01</v>
      </c>
      <c r="C646" s="11" t="s">
        <v>645</v>
      </c>
      <c r="D646" s="12">
        <v>5795</v>
      </c>
      <c r="E646" s="11" t="s">
        <v>1971</v>
      </c>
      <c r="F646" s="11" t="s">
        <v>2703</v>
      </c>
      <c r="G646" s="11" t="s">
        <v>2849</v>
      </c>
      <c r="H646" s="11" t="s">
        <v>2919</v>
      </c>
      <c r="I646" s="11" t="s">
        <v>2937</v>
      </c>
      <c r="J646" s="11">
        <v>10</v>
      </c>
      <c r="K646" s="11" t="s">
        <v>2975</v>
      </c>
      <c r="L646">
        <v>61986</v>
      </c>
      <c r="M646" s="11" t="s">
        <v>2703</v>
      </c>
      <c r="P646" s="11" t="s">
        <v>2975</v>
      </c>
    </row>
    <row r="647" spans="1:16" x14ac:dyDescent="0.35">
      <c r="A647" t="str">
        <f t="shared" si="10"/>
        <v>FENILEFRINA-IBUPROFENORECALCINEORALCOMPRIMIDO1210MG/400MG</v>
      </c>
      <c r="B647" t="str">
        <f>VLOOKUP(A647,'MAESTRO PRODUCTOS-FAR'!G:J,4,FALSE)</f>
        <v>HT-0254-01-003-0171-02</v>
      </c>
      <c r="C647" s="11" t="s">
        <v>646</v>
      </c>
      <c r="D647" s="12">
        <v>8695</v>
      </c>
      <c r="E647" s="11" t="s">
        <v>1972</v>
      </c>
      <c r="F647" s="11" t="s">
        <v>6498</v>
      </c>
      <c r="G647" s="11" t="s">
        <v>2832</v>
      </c>
      <c r="H647" s="11" t="s">
        <v>2919</v>
      </c>
      <c r="I647" s="11" t="s">
        <v>2933</v>
      </c>
      <c r="J647" s="11">
        <v>12</v>
      </c>
      <c r="K647" s="11" t="s">
        <v>6640</v>
      </c>
      <c r="L647">
        <v>44447</v>
      </c>
      <c r="M647" s="11" t="s">
        <v>2705</v>
      </c>
      <c r="P647" s="11" t="s">
        <v>6954</v>
      </c>
    </row>
    <row r="648" spans="1:16" x14ac:dyDescent="0.35">
      <c r="A648" t="str">
        <f t="shared" si="10"/>
        <v>IBUPROFENO-PSEUDOEFEDRINABAGOORALCOMPRIMIDO12400MG/60MG</v>
      </c>
      <c r="B648" t="str">
        <f>VLOOKUP(A648,'MAESTRO PRODUCTOS-FAR'!G:J,4,FALSE)</f>
        <v>HT-0253-01-003-0143-01</v>
      </c>
      <c r="C648" s="11" t="s">
        <v>647</v>
      </c>
      <c r="D648" s="12">
        <v>11195</v>
      </c>
      <c r="E648" s="11" t="s">
        <v>1973</v>
      </c>
      <c r="F648" s="11" t="s">
        <v>2706</v>
      </c>
      <c r="G648" s="11" t="s">
        <v>2883</v>
      </c>
      <c r="H648" s="11" t="s">
        <v>2919</v>
      </c>
      <c r="I648" s="11" t="s">
        <v>2933</v>
      </c>
      <c r="J648" s="11">
        <v>12</v>
      </c>
      <c r="K648" s="11" t="s">
        <v>6638</v>
      </c>
      <c r="L648">
        <v>35382</v>
      </c>
      <c r="M648" s="11" t="s">
        <v>2706</v>
      </c>
      <c r="P648" s="11" t="s">
        <v>6638</v>
      </c>
    </row>
    <row r="649" spans="1:16" x14ac:dyDescent="0.35">
      <c r="A649" t="str">
        <f t="shared" si="10"/>
        <v>IBUPROFENOABBOTTORALSUSPENSION1200MG/5ML</v>
      </c>
      <c r="B649" t="str">
        <f>VLOOKUP(A649,'MAESTRO PRODUCTOS-FAR'!G:J,4,FALSE)</f>
        <v>HT-0079-01-005-0002-01</v>
      </c>
      <c r="C649" s="11" t="s">
        <v>648</v>
      </c>
      <c r="D649" s="12">
        <v>8695</v>
      </c>
      <c r="E649" s="11" t="s">
        <v>1974</v>
      </c>
      <c r="F649" s="11" t="s">
        <v>2703</v>
      </c>
      <c r="G649" s="11" t="s">
        <v>2854</v>
      </c>
      <c r="H649" s="11" t="s">
        <v>2919</v>
      </c>
      <c r="I649" s="11" t="s">
        <v>2935</v>
      </c>
      <c r="J649" s="11">
        <v>1</v>
      </c>
      <c r="K649" s="11" t="s">
        <v>2982</v>
      </c>
      <c r="L649">
        <v>61985</v>
      </c>
      <c r="M649" s="11" t="s">
        <v>2703</v>
      </c>
      <c r="P649" s="11" t="s">
        <v>2982</v>
      </c>
    </row>
    <row r="650" spans="1:16" x14ac:dyDescent="0.35">
      <c r="A650" t="str">
        <f t="shared" si="10"/>
        <v>IBUPROFENOMAVERTOPICOCREMA10,05</v>
      </c>
      <c r="B650" t="str">
        <f>VLOOKUP(A650,'MAESTRO PRODUCTOS-FAR'!G:J,4,FALSE)</f>
        <v>HT-0079-04-004-0154-01</v>
      </c>
      <c r="C650" s="11" t="s">
        <v>649</v>
      </c>
      <c r="D650" s="12">
        <v>5095</v>
      </c>
      <c r="E650" s="11" t="s">
        <v>1964</v>
      </c>
      <c r="F650" s="11" t="s">
        <v>2703</v>
      </c>
      <c r="G650" s="11" t="s">
        <v>2841</v>
      </c>
      <c r="H650" s="11" t="s">
        <v>2920</v>
      </c>
      <c r="I650" s="11" t="s">
        <v>2934</v>
      </c>
      <c r="J650" s="11">
        <v>1</v>
      </c>
      <c r="K650" s="13">
        <v>0.05</v>
      </c>
      <c r="L650">
        <v>62241</v>
      </c>
      <c r="M650" s="11" t="s">
        <v>2703</v>
      </c>
      <c r="P650" s="13">
        <v>0.05</v>
      </c>
    </row>
    <row r="651" spans="1:16" x14ac:dyDescent="0.35">
      <c r="A651" t="str">
        <f t="shared" si="10"/>
        <v>IBUPROFENOMAVERTOPICOGEL10,05</v>
      </c>
      <c r="B651" t="str">
        <f>VLOOKUP(A651,'MAESTRO PRODUCTOS-FAR'!G:J,4,FALSE)</f>
        <v>HT-0079-04-026-0154-01</v>
      </c>
      <c r="C651" s="11" t="s">
        <v>650</v>
      </c>
      <c r="D651" s="12">
        <v>5495</v>
      </c>
      <c r="E651" s="11" t="s">
        <v>1975</v>
      </c>
      <c r="F651" s="11" t="s">
        <v>2703</v>
      </c>
      <c r="G651" s="11" t="s">
        <v>2841</v>
      </c>
      <c r="H651" s="11" t="s">
        <v>2920</v>
      </c>
      <c r="I651" s="11" t="s">
        <v>2956</v>
      </c>
      <c r="J651" s="11">
        <v>1</v>
      </c>
      <c r="K651" s="13">
        <v>0.05</v>
      </c>
      <c r="L651">
        <v>47959</v>
      </c>
      <c r="M651" s="11" t="s">
        <v>2703</v>
      </c>
      <c r="P651" s="13">
        <v>0.05</v>
      </c>
    </row>
    <row r="652" spans="1:16" x14ac:dyDescent="0.35">
      <c r="A652" t="str">
        <f t="shared" si="10"/>
        <v>IBUPROFENO-PSEUDOEFEDRINASAVALORALSUSPENSION1200MG/30MG/5ML</v>
      </c>
      <c r="B652" t="str">
        <f>VLOOKUP(A652,'MAESTRO PRODUCTOS-FAR'!G:J,4,FALSE)</f>
        <v>HT-0253-01-005-0174-02</v>
      </c>
      <c r="C652" s="11" t="s">
        <v>651</v>
      </c>
      <c r="D652" s="12">
        <v>16895</v>
      </c>
      <c r="E652" s="11" t="s">
        <v>1976</v>
      </c>
      <c r="F652" s="11" t="s">
        <v>2706</v>
      </c>
      <c r="G652" s="11" t="s">
        <v>2837</v>
      </c>
      <c r="H652" s="11" t="s">
        <v>2919</v>
      </c>
      <c r="I652" s="11" t="s">
        <v>2935</v>
      </c>
      <c r="J652" s="11">
        <v>1</v>
      </c>
      <c r="K652" s="11" t="s">
        <v>6639</v>
      </c>
      <c r="L652">
        <v>11882</v>
      </c>
      <c r="M652" s="11" t="s">
        <v>2704</v>
      </c>
      <c r="P652" s="11" t="s">
        <v>6641</v>
      </c>
    </row>
    <row r="653" spans="1:16" x14ac:dyDescent="0.35">
      <c r="A653" t="str">
        <f t="shared" si="10"/>
        <v>IBUPROFENOCHEMOPHARMAORALCAPSULA20400MG</v>
      </c>
      <c r="B653" t="str">
        <f>VLOOKUP(A653,'MAESTRO PRODUCTOS-FAR'!G:J,4,FALSE)</f>
        <v>HT-0079-01-007-0044-02</v>
      </c>
      <c r="C653" s="11" t="s">
        <v>652</v>
      </c>
      <c r="D653" s="12">
        <v>4595</v>
      </c>
      <c r="E653" s="11" t="s">
        <v>1977</v>
      </c>
      <c r="F653" s="11" t="s">
        <v>2703</v>
      </c>
      <c r="G653" s="11" t="s">
        <v>2849</v>
      </c>
      <c r="H653" s="11" t="s">
        <v>2919</v>
      </c>
      <c r="I653" s="11" t="s">
        <v>2937</v>
      </c>
      <c r="J653" s="11">
        <v>20</v>
      </c>
      <c r="K653" s="11" t="s">
        <v>2979</v>
      </c>
      <c r="L653">
        <v>13227</v>
      </c>
      <c r="M653" s="11" t="s">
        <v>2703</v>
      </c>
      <c r="P653" s="11" t="s">
        <v>2979</v>
      </c>
    </row>
    <row r="654" spans="1:16" x14ac:dyDescent="0.35">
      <c r="A654" t="str">
        <f t="shared" si="10"/>
        <v>IBUPROFENO-PSEUDOEFEDRINABAGOORALSUSPENSION1200MG/30MG/5ML</v>
      </c>
      <c r="B654" t="str">
        <f>VLOOKUP(A654,'MAESTRO PRODUCTOS-FAR'!G:J,4,FALSE)</f>
        <v>HT-0253-01-005-0143-01</v>
      </c>
      <c r="C654" s="11" t="s">
        <v>653</v>
      </c>
      <c r="D654" s="12">
        <v>13495</v>
      </c>
      <c r="E654" s="11" t="s">
        <v>1978</v>
      </c>
      <c r="F654" s="11" t="s">
        <v>2706</v>
      </c>
      <c r="G654" s="11" t="s">
        <v>2883</v>
      </c>
      <c r="H654" s="11" t="s">
        <v>2919</v>
      </c>
      <c r="I654" s="11" t="s">
        <v>2935</v>
      </c>
      <c r="J654" s="11">
        <v>1</v>
      </c>
      <c r="K654" s="11" t="s">
        <v>6639</v>
      </c>
      <c r="L654">
        <v>87444</v>
      </c>
      <c r="M654" s="11" t="s">
        <v>2704</v>
      </c>
      <c r="P654" s="11" t="s">
        <v>6641</v>
      </c>
    </row>
    <row r="655" spans="1:16" x14ac:dyDescent="0.35">
      <c r="A655" t="str">
        <f t="shared" si="10"/>
        <v>IBUPROFENOINTERPHARMAORALSUSPENSION1200MG/5ML</v>
      </c>
      <c r="B655" t="str">
        <f>VLOOKUP(A655,'MAESTRO PRODUCTOS-FAR'!G:J,4,FALSE)</f>
        <v>HT-0079-01-005-0135-01</v>
      </c>
      <c r="C655" s="11" t="s">
        <v>654</v>
      </c>
      <c r="D655" s="12">
        <v>5595</v>
      </c>
      <c r="E655" s="11" t="s">
        <v>1979</v>
      </c>
      <c r="F655" s="11" t="s">
        <v>2703</v>
      </c>
      <c r="G655" s="11" t="s">
        <v>2873</v>
      </c>
      <c r="H655" s="11" t="s">
        <v>2919</v>
      </c>
      <c r="I655" s="11" t="s">
        <v>2935</v>
      </c>
      <c r="J655" s="11">
        <v>1</v>
      </c>
      <c r="K655" s="11" t="s">
        <v>2982</v>
      </c>
      <c r="L655">
        <v>44448</v>
      </c>
      <c r="M655" s="11" t="s">
        <v>2703</v>
      </c>
      <c r="P655" s="11" t="s">
        <v>2982</v>
      </c>
    </row>
    <row r="656" spans="1:16" x14ac:dyDescent="0.35">
      <c r="A656" t="str">
        <f t="shared" si="10"/>
        <v>IBUPROFENO-PSEUDOEFEDRINASAVALORALCOMPRIMIDO10400MG/60MG</v>
      </c>
      <c r="B656" t="str">
        <f>VLOOKUP(A656,'MAESTRO PRODUCTOS-FAR'!G:J,4,FALSE)</f>
        <v>HT-0253-01-003-0174-01</v>
      </c>
      <c r="C656" s="11" t="s">
        <v>655</v>
      </c>
      <c r="D656" s="12">
        <v>6995</v>
      </c>
      <c r="E656" s="11" t="s">
        <v>1980</v>
      </c>
      <c r="F656" s="11" t="s">
        <v>2706</v>
      </c>
      <c r="G656" s="11" t="s">
        <v>2837</v>
      </c>
      <c r="H656" s="11" t="s">
        <v>2919</v>
      </c>
      <c r="I656" s="11" t="s">
        <v>2933</v>
      </c>
      <c r="J656" s="11">
        <v>10</v>
      </c>
      <c r="K656" s="11" t="s">
        <v>6638</v>
      </c>
      <c r="L656">
        <v>62367</v>
      </c>
      <c r="M656" s="11" t="s">
        <v>2704</v>
      </c>
      <c r="P656" s="11" t="s">
        <v>6955</v>
      </c>
    </row>
    <row r="657" spans="1:16" x14ac:dyDescent="0.35">
      <c r="A657" t="str">
        <f t="shared" si="10"/>
        <v>IBUPROFENO-PSEUDOEFEDRINACHEMOPHARMAORALCOMPRIMIDO10200MG/30MG</v>
      </c>
      <c r="B657" t="str">
        <f>VLOOKUP(A657,'MAESTRO PRODUCTOS-FAR'!G:J,4,FALSE)</f>
        <v>HT-0253-01-003-0044-02</v>
      </c>
      <c r="C657" s="11" t="s">
        <v>656</v>
      </c>
      <c r="D657" s="12">
        <v>5595</v>
      </c>
      <c r="E657" s="11" t="s">
        <v>1981</v>
      </c>
      <c r="F657" s="11" t="s">
        <v>2706</v>
      </c>
      <c r="G657" s="11" t="s">
        <v>2849</v>
      </c>
      <c r="H657" s="11" t="s">
        <v>2919</v>
      </c>
      <c r="I657" s="11" t="s">
        <v>2933</v>
      </c>
      <c r="J657" s="11">
        <v>10</v>
      </c>
      <c r="K657" s="11" t="s">
        <v>7041</v>
      </c>
      <c r="L657">
        <v>61984</v>
      </c>
      <c r="M657" s="11" t="s">
        <v>2704</v>
      </c>
      <c r="P657" s="11" t="s">
        <v>6956</v>
      </c>
    </row>
    <row r="658" spans="1:16" x14ac:dyDescent="0.35">
      <c r="A658" t="str">
        <f t="shared" si="10"/>
        <v>IBUPROFENO-PSEUDOEFEDRINARECALCINEORALCAPSULA10400MG/60MG</v>
      </c>
      <c r="B658" t="str">
        <f>VLOOKUP(A658,'MAESTRO PRODUCTOS-FAR'!G:J,4,FALSE)</f>
        <v>HT-0253-01-007-0171-01</v>
      </c>
      <c r="C658" s="11" t="s">
        <v>657</v>
      </c>
      <c r="D658" s="12">
        <v>13395</v>
      </c>
      <c r="E658" s="11" t="s">
        <v>1982</v>
      </c>
      <c r="F658" s="11" t="s">
        <v>2706</v>
      </c>
      <c r="G658" s="11" t="s">
        <v>2832</v>
      </c>
      <c r="H658" s="11" t="s">
        <v>2919</v>
      </c>
      <c r="I658" s="11" t="s">
        <v>2937</v>
      </c>
      <c r="J658" s="11">
        <v>10</v>
      </c>
      <c r="K658" s="11" t="s">
        <v>6638</v>
      </c>
      <c r="L658">
        <v>77693</v>
      </c>
      <c r="M658" s="11" t="s">
        <v>2706</v>
      </c>
      <c r="P658" s="11" t="s">
        <v>6638</v>
      </c>
    </row>
    <row r="659" spans="1:16" x14ac:dyDescent="0.35">
      <c r="A659" t="str">
        <f t="shared" si="10"/>
        <v>LIRAGLUTIDENOVO NORDISKPARENTERALDISPOSITIVO16MG/ML</v>
      </c>
      <c r="B659" t="str">
        <f>VLOOKUP(A659,'MAESTRO PRODUCTOS-FAR'!G:J,4,FALSE)</f>
        <v>HT-0256-02-027-0205-01</v>
      </c>
      <c r="C659" s="11" t="s">
        <v>658</v>
      </c>
      <c r="D659" s="12">
        <v>79995</v>
      </c>
      <c r="E659" s="11" t="s">
        <v>1983</v>
      </c>
      <c r="F659" s="11" t="s">
        <v>2707</v>
      </c>
      <c r="G659" s="11" t="s">
        <v>2897</v>
      </c>
      <c r="H659" s="11" t="s">
        <v>2924</v>
      </c>
      <c r="I659" s="11" t="s">
        <v>2957</v>
      </c>
      <c r="J659" s="11">
        <v>1</v>
      </c>
      <c r="K659" s="11" t="s">
        <v>3154</v>
      </c>
      <c r="L659">
        <v>74783</v>
      </c>
      <c r="M659" s="11" t="s">
        <v>2707</v>
      </c>
      <c r="P659" s="11" t="s">
        <v>3154</v>
      </c>
    </row>
    <row r="660" spans="1:16" x14ac:dyDescent="0.35">
      <c r="A660" t="str">
        <f t="shared" si="10"/>
        <v>INSULINASANOFIPARENTERALCARTUCHO1100UI/ML</v>
      </c>
      <c r="B660" t="str">
        <f>VLOOKUP(A660,'MAESTRO PRODUCTOS-FAR'!G:J,4,FALSE)</f>
        <v>HT-0080-02-028-0246-01</v>
      </c>
      <c r="C660" s="11" t="s">
        <v>659</v>
      </c>
      <c r="D660" s="12">
        <v>23495</v>
      </c>
      <c r="E660" s="11" t="s">
        <v>1984</v>
      </c>
      <c r="F660" s="11" t="s">
        <v>2708</v>
      </c>
      <c r="G660" s="11" t="s">
        <v>2843</v>
      </c>
      <c r="H660" s="11" t="s">
        <v>2924</v>
      </c>
      <c r="I660" s="11" t="s">
        <v>2958</v>
      </c>
      <c r="J660" s="11">
        <v>1</v>
      </c>
      <c r="K660" s="11" t="s">
        <v>3155</v>
      </c>
      <c r="L660">
        <v>62526</v>
      </c>
      <c r="M660" s="11" t="s">
        <v>2708</v>
      </c>
      <c r="P660" s="11" t="s">
        <v>3155</v>
      </c>
    </row>
    <row r="661" spans="1:16" x14ac:dyDescent="0.35">
      <c r="A661" t="str">
        <f t="shared" si="10"/>
        <v>INSULINALILLYPARENTERALCARTUCHO5100UI/ML</v>
      </c>
      <c r="B661" t="str">
        <f>VLOOKUP(A661,'MAESTRO PRODUCTOS-FAR'!G:J,4,FALSE)</f>
        <v>HT-0080-02-028-0081-01</v>
      </c>
      <c r="C661" s="11" t="s">
        <v>660</v>
      </c>
      <c r="D661" s="12">
        <v>80795</v>
      </c>
      <c r="E661" s="11" t="s">
        <v>1985</v>
      </c>
      <c r="F661" s="11" t="s">
        <v>2708</v>
      </c>
      <c r="G661" s="11" t="s">
        <v>2894</v>
      </c>
      <c r="H661" s="11" t="s">
        <v>2924</v>
      </c>
      <c r="I661" s="11" t="s">
        <v>2958</v>
      </c>
      <c r="J661" s="11">
        <v>5</v>
      </c>
      <c r="K661" s="11" t="s">
        <v>3155</v>
      </c>
      <c r="L661">
        <v>60607</v>
      </c>
      <c r="M661" s="11" t="s">
        <v>2708</v>
      </c>
      <c r="P661" s="11" t="s">
        <v>3156</v>
      </c>
    </row>
    <row r="662" spans="1:16" x14ac:dyDescent="0.35">
      <c r="A662" t="str">
        <f t="shared" si="10"/>
        <v>INSULINALILLYPARENTERALAMPOLLA1100UI/ML</v>
      </c>
      <c r="B662" t="str">
        <f>VLOOKUP(A662,'MAESTRO PRODUCTOS-FAR'!G:J,4,FALSE)</f>
        <v>HT-0080-02-009-0081-01</v>
      </c>
      <c r="C662" s="11" t="s">
        <v>661</v>
      </c>
      <c r="D662" s="12">
        <v>35995</v>
      </c>
      <c r="E662" s="11" t="s">
        <v>1985</v>
      </c>
      <c r="F662" s="11" t="s">
        <v>2708</v>
      </c>
      <c r="G662" s="11" t="s">
        <v>2894</v>
      </c>
      <c r="H662" s="11" t="s">
        <v>2924</v>
      </c>
      <c r="I662" s="11" t="s">
        <v>2939</v>
      </c>
      <c r="J662" s="11">
        <v>1</v>
      </c>
      <c r="K662" s="11" t="s">
        <v>3155</v>
      </c>
      <c r="L662">
        <v>19013</v>
      </c>
      <c r="M662" s="11" t="s">
        <v>2708</v>
      </c>
      <c r="P662" s="11" t="s">
        <v>3156</v>
      </c>
    </row>
    <row r="663" spans="1:16" x14ac:dyDescent="0.35">
      <c r="A663" t="str">
        <f t="shared" si="10"/>
        <v>INSULINALILLYPARENTERALAMPOLLA1100UI/ML</v>
      </c>
      <c r="B663" t="str">
        <f>VLOOKUP(A663,'MAESTRO PRODUCTOS-FAR'!G:J,4,FALSE)</f>
        <v>HT-0080-02-009-0081-01</v>
      </c>
      <c r="C663" s="11" t="s">
        <v>662</v>
      </c>
      <c r="D663" s="12">
        <v>26495</v>
      </c>
      <c r="E663" s="11" t="s">
        <v>1986</v>
      </c>
      <c r="F663" s="11" t="s">
        <v>2708</v>
      </c>
      <c r="G663" s="11" t="s">
        <v>2894</v>
      </c>
      <c r="H663" s="11" t="s">
        <v>2924</v>
      </c>
      <c r="I663" s="11" t="s">
        <v>2939</v>
      </c>
      <c r="J663" s="11">
        <v>1</v>
      </c>
      <c r="K663" s="11" t="s">
        <v>3155</v>
      </c>
      <c r="L663">
        <v>4509</v>
      </c>
      <c r="M663" s="11" t="s">
        <v>2708</v>
      </c>
      <c r="P663" s="11" t="s">
        <v>3156</v>
      </c>
    </row>
    <row r="664" spans="1:16" x14ac:dyDescent="0.35">
      <c r="A664" t="str">
        <f t="shared" si="10"/>
        <v>INSULINASANOFIPARENTERALCARTUCHO1100UI/ML</v>
      </c>
      <c r="B664" t="str">
        <f>VLOOKUP(A664,'MAESTRO PRODUCTOS-FAR'!G:J,4,FALSE)</f>
        <v>HT-0080-02-028-0246-01</v>
      </c>
      <c r="C664" s="11" t="s">
        <v>663</v>
      </c>
      <c r="D664" s="12">
        <v>21495</v>
      </c>
      <c r="E664" s="11" t="s">
        <v>1984</v>
      </c>
      <c r="F664" s="11" t="s">
        <v>2708</v>
      </c>
      <c r="G664" s="11" t="s">
        <v>2843</v>
      </c>
      <c r="H664" s="11" t="s">
        <v>2924</v>
      </c>
      <c r="I664" s="11" t="s">
        <v>2958</v>
      </c>
      <c r="J664" s="11">
        <v>1</v>
      </c>
      <c r="K664" s="11" t="s">
        <v>3155</v>
      </c>
      <c r="L664">
        <v>39993</v>
      </c>
      <c r="M664" s="11" t="s">
        <v>2708</v>
      </c>
      <c r="P664" s="11" t="s">
        <v>3156</v>
      </c>
    </row>
    <row r="665" spans="1:16" x14ac:dyDescent="0.35">
      <c r="A665" t="str">
        <f t="shared" si="10"/>
        <v>INSULINANOVO NORDISKPARENTERALCARTUCHO5100UI/ML</v>
      </c>
      <c r="B665" t="str">
        <f>VLOOKUP(A665,'MAESTRO PRODUCTOS-FAR'!G:J,4,FALSE)</f>
        <v>HT-0080-02-028-0205-01</v>
      </c>
      <c r="C665" s="11" t="s">
        <v>664</v>
      </c>
      <c r="D665" s="12">
        <v>82295</v>
      </c>
      <c r="E665" s="11" t="s">
        <v>1987</v>
      </c>
      <c r="F665" s="11" t="s">
        <v>2708</v>
      </c>
      <c r="G665" s="11" t="s">
        <v>2897</v>
      </c>
      <c r="H665" s="11" t="s">
        <v>2924</v>
      </c>
      <c r="I665" s="11" t="s">
        <v>2958</v>
      </c>
      <c r="J665" s="11">
        <v>5</v>
      </c>
      <c r="K665" s="11" t="s">
        <v>3155</v>
      </c>
      <c r="L665">
        <v>46227</v>
      </c>
      <c r="M665" s="11" t="s">
        <v>2708</v>
      </c>
      <c r="P665" s="11" t="s">
        <v>3156</v>
      </c>
    </row>
    <row r="666" spans="1:16" x14ac:dyDescent="0.35">
      <c r="A666" t="str">
        <f t="shared" si="10"/>
        <v>INSULINASANOFIPARENTERALCARTUCHO1100UI/ML</v>
      </c>
      <c r="B666" t="str">
        <f>VLOOKUP(A666,'MAESTRO PRODUCTOS-FAR'!G:J,4,FALSE)</f>
        <v>HT-0080-02-028-0246-01</v>
      </c>
      <c r="C666" s="11" t="s">
        <v>665</v>
      </c>
      <c r="D666" s="12">
        <v>13695</v>
      </c>
      <c r="E666" s="11" t="s">
        <v>1988</v>
      </c>
      <c r="F666" s="11" t="s">
        <v>2708</v>
      </c>
      <c r="G666" s="11" t="s">
        <v>2843</v>
      </c>
      <c r="H666" s="11" t="s">
        <v>2924</v>
      </c>
      <c r="I666" s="11" t="s">
        <v>2958</v>
      </c>
      <c r="J666" s="11">
        <v>1</v>
      </c>
      <c r="K666" s="11" t="s">
        <v>3155</v>
      </c>
      <c r="L666">
        <v>62525</v>
      </c>
      <c r="M666" s="11" t="s">
        <v>2708</v>
      </c>
      <c r="P666" s="11" t="s">
        <v>3156</v>
      </c>
    </row>
    <row r="667" spans="1:16" x14ac:dyDescent="0.35">
      <c r="A667" t="str">
        <f t="shared" si="10"/>
        <v>INSULINASANOFIPARENTERALAPLICADOR1300UI/ML</v>
      </c>
      <c r="B667" t="str">
        <f>VLOOKUP(A667,'MAESTRO PRODUCTOS-FAR'!G:J,4,FALSE)</f>
        <v>HT-0080-02-029-0246-01</v>
      </c>
      <c r="C667" s="11" t="s">
        <v>666</v>
      </c>
      <c r="D667" s="12">
        <v>32995</v>
      </c>
      <c r="E667" s="11" t="s">
        <v>1989</v>
      </c>
      <c r="F667" s="11" t="s">
        <v>2708</v>
      </c>
      <c r="G667" s="11" t="s">
        <v>2843</v>
      </c>
      <c r="H667" s="11" t="s">
        <v>2924</v>
      </c>
      <c r="I667" s="11" t="s">
        <v>2959</v>
      </c>
      <c r="J667" s="11">
        <v>1</v>
      </c>
      <c r="K667" s="11" t="s">
        <v>6644</v>
      </c>
      <c r="L667">
        <v>80824</v>
      </c>
      <c r="M667" s="11" t="s">
        <v>2708</v>
      </c>
      <c r="P667" s="11" t="s">
        <v>3157</v>
      </c>
    </row>
    <row r="668" spans="1:16" x14ac:dyDescent="0.35">
      <c r="A668" t="str">
        <f t="shared" si="10"/>
        <v>OTRO--JERINGA10100UI</v>
      </c>
      <c r="B668" t="e">
        <f>VLOOKUP(A668,'MAESTRO PRODUCTOS-FAR'!G:J,4,FALSE)</f>
        <v>#N/A</v>
      </c>
      <c r="C668" s="11" t="s">
        <v>667</v>
      </c>
      <c r="D668" s="12">
        <v>2095</v>
      </c>
      <c r="E668" s="11" t="s">
        <v>1439</v>
      </c>
      <c r="F668" s="11" t="s">
        <v>2577</v>
      </c>
      <c r="G668" s="11" t="s">
        <v>1439</v>
      </c>
      <c r="H668" s="11" t="s">
        <v>1439</v>
      </c>
      <c r="I668" s="11" t="s">
        <v>2960</v>
      </c>
      <c r="J668" s="11">
        <v>10</v>
      </c>
      <c r="K668" s="11" t="s">
        <v>7042</v>
      </c>
      <c r="L668">
        <v>12247</v>
      </c>
      <c r="M668" s="11" t="s">
        <v>2577</v>
      </c>
      <c r="P668" s="11" t="s">
        <v>3158</v>
      </c>
    </row>
    <row r="669" spans="1:16" x14ac:dyDescent="0.35">
      <c r="A669" t="str">
        <f t="shared" si="10"/>
        <v>INSULINANOVO NORDISKPARENTERALCARTUCHO5100UI/ML</v>
      </c>
      <c r="B669" t="str">
        <f>VLOOKUP(A669,'MAESTRO PRODUCTOS-FAR'!G:J,4,FALSE)</f>
        <v>HT-0080-02-028-0205-01</v>
      </c>
      <c r="C669" s="11" t="s">
        <v>668</v>
      </c>
      <c r="D669" s="12">
        <v>53895</v>
      </c>
      <c r="E669" s="11" t="s">
        <v>1990</v>
      </c>
      <c r="F669" s="11" t="s">
        <v>2708</v>
      </c>
      <c r="G669" s="11" t="s">
        <v>2897</v>
      </c>
      <c r="H669" s="11" t="s">
        <v>2924</v>
      </c>
      <c r="I669" s="11" t="s">
        <v>2958</v>
      </c>
      <c r="J669" s="11">
        <v>5</v>
      </c>
      <c r="K669" s="11" t="s">
        <v>3155</v>
      </c>
      <c r="L669">
        <v>42819</v>
      </c>
      <c r="M669" s="11" t="s">
        <v>2708</v>
      </c>
      <c r="P669" s="11" t="s">
        <v>3156</v>
      </c>
    </row>
    <row r="670" spans="1:16" x14ac:dyDescent="0.35">
      <c r="A670" t="str">
        <f t="shared" si="10"/>
        <v>INSULINANOVO NORDISKPARENTERALCARTUCHO5100UI/ML</v>
      </c>
      <c r="B670" t="str">
        <f>VLOOKUP(A670,'MAESTRO PRODUCTOS-FAR'!G:J,4,FALSE)</f>
        <v>HT-0080-02-028-0205-01</v>
      </c>
      <c r="C670" s="11" t="s">
        <v>669</v>
      </c>
      <c r="D670" s="12">
        <v>59095</v>
      </c>
      <c r="E670" s="11" t="s">
        <v>1991</v>
      </c>
      <c r="F670" s="11" t="s">
        <v>2708</v>
      </c>
      <c r="G670" s="11" t="s">
        <v>2897</v>
      </c>
      <c r="H670" s="11" t="s">
        <v>2924</v>
      </c>
      <c r="I670" s="11" t="s">
        <v>2958</v>
      </c>
      <c r="J670" s="11">
        <v>5</v>
      </c>
      <c r="K670" s="11" t="s">
        <v>3155</v>
      </c>
      <c r="L670">
        <v>35825</v>
      </c>
      <c r="M670" s="11" t="s">
        <v>2708</v>
      </c>
      <c r="P670" s="11" t="s">
        <v>3156</v>
      </c>
    </row>
    <row r="671" spans="1:16" x14ac:dyDescent="0.35">
      <c r="A671" t="str">
        <f t="shared" si="10"/>
        <v>INSULINANOVO NORDISKPARENTERALCARTUCHO5100UI/ML</v>
      </c>
      <c r="B671" t="str">
        <f>VLOOKUP(A671,'MAESTRO PRODUCTOS-FAR'!G:J,4,FALSE)</f>
        <v>HT-0080-02-028-0205-01</v>
      </c>
      <c r="C671" s="11" t="s">
        <v>670</v>
      </c>
      <c r="D671" s="12">
        <v>75995</v>
      </c>
      <c r="E671" s="11" t="s">
        <v>1992</v>
      </c>
      <c r="F671" s="11" t="s">
        <v>2708</v>
      </c>
      <c r="G671" s="11" t="s">
        <v>2897</v>
      </c>
      <c r="H671" s="11" t="s">
        <v>2924</v>
      </c>
      <c r="I671" s="11" t="s">
        <v>2958</v>
      </c>
      <c r="J671" s="11">
        <v>5</v>
      </c>
      <c r="K671" s="11" t="s">
        <v>3155</v>
      </c>
      <c r="L671">
        <v>41606</v>
      </c>
      <c r="M671" s="11" t="s">
        <v>2708</v>
      </c>
      <c r="P671" s="11" t="s">
        <v>3156</v>
      </c>
    </row>
    <row r="672" spans="1:16" x14ac:dyDescent="0.35">
      <c r="A672" t="str">
        <f t="shared" si="10"/>
        <v>INSULINANOVO NORDISKPARENTERALVIAL1100UI/ML</v>
      </c>
      <c r="B672" t="str">
        <f>VLOOKUP(A672,'MAESTRO PRODUCTOS-FAR'!G:J,4,FALSE)</f>
        <v>HT-0080-02-031-0205-01</v>
      </c>
      <c r="C672" s="11" t="s">
        <v>671</v>
      </c>
      <c r="D672" s="12">
        <v>35995</v>
      </c>
      <c r="E672" s="11" t="s">
        <v>1993</v>
      </c>
      <c r="F672" s="11" t="s">
        <v>2708</v>
      </c>
      <c r="G672" s="11" t="s">
        <v>2897</v>
      </c>
      <c r="H672" s="11" t="s">
        <v>2924</v>
      </c>
      <c r="I672" s="11" t="s">
        <v>2961</v>
      </c>
      <c r="J672" s="11">
        <v>1</v>
      </c>
      <c r="K672" s="11" t="s">
        <v>3155</v>
      </c>
      <c r="L672">
        <v>1995</v>
      </c>
      <c r="M672" s="11" t="s">
        <v>2708</v>
      </c>
      <c r="P672" s="11" t="s">
        <v>3156</v>
      </c>
    </row>
    <row r="673" spans="1:16" x14ac:dyDescent="0.35">
      <c r="A673" t="str">
        <f t="shared" si="10"/>
        <v>INSULINALILLYPARENTERALCARTUCHO5100UI/ML</v>
      </c>
      <c r="B673" t="str">
        <f>VLOOKUP(A673,'MAESTRO PRODUCTOS-FAR'!G:J,4,FALSE)</f>
        <v>HT-0080-02-028-0081-01</v>
      </c>
      <c r="C673" s="11" t="s">
        <v>672</v>
      </c>
      <c r="D673" s="12">
        <v>54995</v>
      </c>
      <c r="E673" s="11" t="s">
        <v>1994</v>
      </c>
      <c r="F673" s="11" t="s">
        <v>2708</v>
      </c>
      <c r="G673" s="11" t="s">
        <v>2894</v>
      </c>
      <c r="H673" s="11" t="s">
        <v>2924</v>
      </c>
      <c r="I673" s="11" t="s">
        <v>2958</v>
      </c>
      <c r="J673" s="11">
        <v>5</v>
      </c>
      <c r="K673" s="11" t="s">
        <v>3155</v>
      </c>
      <c r="L673">
        <v>60608</v>
      </c>
      <c r="M673" s="11" t="s">
        <v>2708</v>
      </c>
      <c r="P673" s="11" t="s">
        <v>3156</v>
      </c>
    </row>
    <row r="674" spans="1:16" x14ac:dyDescent="0.35">
      <c r="A674" t="str">
        <f t="shared" si="10"/>
        <v>OTRO--JERINGA1050UI</v>
      </c>
      <c r="B674" t="e">
        <f>VLOOKUP(A674,'MAESTRO PRODUCTOS-FAR'!G:J,4,FALSE)</f>
        <v>#N/A</v>
      </c>
      <c r="C674" s="11" t="s">
        <v>673</v>
      </c>
      <c r="D674" s="12">
        <v>2095</v>
      </c>
      <c r="E674" s="11" t="s">
        <v>1439</v>
      </c>
      <c r="F674" s="11" t="s">
        <v>2577</v>
      </c>
      <c r="G674" s="11" t="s">
        <v>1439</v>
      </c>
      <c r="H674" s="11" t="s">
        <v>1439</v>
      </c>
      <c r="I674" s="11" t="s">
        <v>2960</v>
      </c>
      <c r="J674" s="11">
        <v>10</v>
      </c>
      <c r="K674" s="11" t="s">
        <v>7043</v>
      </c>
      <c r="L674">
        <v>23225</v>
      </c>
      <c r="M674" s="11" t="s">
        <v>2577</v>
      </c>
      <c r="P674" s="11" t="s">
        <v>3159</v>
      </c>
    </row>
    <row r="675" spans="1:16" x14ac:dyDescent="0.35">
      <c r="A675" t="str">
        <f t="shared" si="10"/>
        <v>INSULINANOVO NORDISKPARENTERALCARTUCHO5100UI/ML</v>
      </c>
      <c r="B675" t="str">
        <f>VLOOKUP(A675,'MAESTRO PRODUCTOS-FAR'!G:J,4,FALSE)</f>
        <v>HT-0080-02-028-0205-01</v>
      </c>
      <c r="C675" s="11" t="s">
        <v>674</v>
      </c>
      <c r="D675" s="12">
        <v>99195</v>
      </c>
      <c r="E675" s="11" t="s">
        <v>1995</v>
      </c>
      <c r="F675" s="11" t="s">
        <v>2708</v>
      </c>
      <c r="G675" s="11" t="s">
        <v>2897</v>
      </c>
      <c r="H675" s="11" t="s">
        <v>2924</v>
      </c>
      <c r="I675" s="11" t="s">
        <v>2958</v>
      </c>
      <c r="J675" s="11">
        <v>5</v>
      </c>
      <c r="K675" s="11" t="s">
        <v>3155</v>
      </c>
      <c r="L675">
        <v>61115</v>
      </c>
      <c r="M675" s="11" t="s">
        <v>2708</v>
      </c>
      <c r="P675" s="11" t="s">
        <v>3156</v>
      </c>
    </row>
    <row r="676" spans="1:16" x14ac:dyDescent="0.35">
      <c r="A676" t="str">
        <f t="shared" si="10"/>
        <v>INSULINANOVO NORDISKPARENTERALCARTUCHO5100UI/ML</v>
      </c>
      <c r="B676" t="str">
        <f>VLOOKUP(A676,'MAESTRO PRODUCTOS-FAR'!G:J,4,FALSE)</f>
        <v>HT-0080-02-028-0205-01</v>
      </c>
      <c r="C676" s="11" t="s">
        <v>675</v>
      </c>
      <c r="D676" s="12">
        <v>77695</v>
      </c>
      <c r="E676" s="11" t="s">
        <v>1996</v>
      </c>
      <c r="F676" s="11" t="s">
        <v>2708</v>
      </c>
      <c r="G676" s="11" t="s">
        <v>2897</v>
      </c>
      <c r="H676" s="11" t="s">
        <v>2924</v>
      </c>
      <c r="I676" s="11" t="s">
        <v>2958</v>
      </c>
      <c r="J676" s="11">
        <v>5</v>
      </c>
      <c r="K676" s="11" t="s">
        <v>3155</v>
      </c>
      <c r="L676">
        <v>60651</v>
      </c>
      <c r="M676" s="11" t="s">
        <v>2708</v>
      </c>
      <c r="P676" s="11" t="s">
        <v>3156</v>
      </c>
    </row>
    <row r="677" spans="1:16" x14ac:dyDescent="0.35">
      <c r="A677" t="str">
        <f t="shared" si="10"/>
        <v>INSULINALILLYPARENTERALAMPOLLA1100UI/ML</v>
      </c>
      <c r="B677" t="str">
        <f>VLOOKUP(A677,'MAESTRO PRODUCTOS-FAR'!G:J,4,FALSE)</f>
        <v>HT-0080-02-009-0081-01</v>
      </c>
      <c r="C677" s="11" t="s">
        <v>676</v>
      </c>
      <c r="D677" s="12">
        <v>27495</v>
      </c>
      <c r="E677" s="11" t="s">
        <v>1997</v>
      </c>
      <c r="F677" s="11" t="s">
        <v>2708</v>
      </c>
      <c r="G677" s="11" t="s">
        <v>2894</v>
      </c>
      <c r="H677" s="11" t="s">
        <v>2924</v>
      </c>
      <c r="I677" s="11" t="s">
        <v>2939</v>
      </c>
      <c r="J677" s="11">
        <v>1</v>
      </c>
      <c r="K677" s="11" t="s">
        <v>3155</v>
      </c>
      <c r="L677">
        <v>12418</v>
      </c>
      <c r="M677" s="11" t="s">
        <v>2708</v>
      </c>
      <c r="P677" s="11" t="s">
        <v>3156</v>
      </c>
    </row>
    <row r="678" spans="1:16" x14ac:dyDescent="0.35">
      <c r="A678" t="str">
        <f t="shared" si="10"/>
        <v>OTRO--JERINGA1030UI</v>
      </c>
      <c r="B678" t="e">
        <f>VLOOKUP(A678,'MAESTRO PRODUCTOS-FAR'!G:J,4,FALSE)</f>
        <v>#N/A</v>
      </c>
      <c r="C678" s="11" t="s">
        <v>677</v>
      </c>
      <c r="D678" s="12">
        <v>2495</v>
      </c>
      <c r="E678" s="11" t="s">
        <v>1439</v>
      </c>
      <c r="F678" s="11" t="s">
        <v>2577</v>
      </c>
      <c r="G678" s="11" t="s">
        <v>1439</v>
      </c>
      <c r="H678" s="11" t="s">
        <v>1439</v>
      </c>
      <c r="I678" s="11" t="s">
        <v>2960</v>
      </c>
      <c r="J678" s="11">
        <v>10</v>
      </c>
      <c r="K678" s="11" t="s">
        <v>7044</v>
      </c>
      <c r="L678">
        <v>44168</v>
      </c>
      <c r="M678" s="11" t="s">
        <v>2577</v>
      </c>
      <c r="P678" s="11" t="s">
        <v>3160</v>
      </c>
    </row>
    <row r="679" spans="1:16" x14ac:dyDescent="0.35">
      <c r="A679" t="str">
        <f t="shared" si="10"/>
        <v>INSULINALILLYPARENTERALAMPOLLA1100UI/ML</v>
      </c>
      <c r="B679" t="str">
        <f>VLOOKUP(A679,'MAESTRO PRODUCTOS-FAR'!G:J,4,FALSE)</f>
        <v>HT-0080-02-009-0081-01</v>
      </c>
      <c r="C679" s="11" t="s">
        <v>678</v>
      </c>
      <c r="D679" s="12">
        <v>27995</v>
      </c>
      <c r="E679" s="11" t="s">
        <v>1994</v>
      </c>
      <c r="F679" s="11" t="s">
        <v>2708</v>
      </c>
      <c r="G679" s="11" t="s">
        <v>2894</v>
      </c>
      <c r="H679" s="11" t="s">
        <v>2924</v>
      </c>
      <c r="I679" s="11" t="s">
        <v>2939</v>
      </c>
      <c r="J679" s="11">
        <v>1</v>
      </c>
      <c r="K679" s="11" t="s">
        <v>3155</v>
      </c>
      <c r="L679">
        <v>4483</v>
      </c>
      <c r="M679" s="11" t="s">
        <v>2708</v>
      </c>
      <c r="P679" s="11" t="s">
        <v>3156</v>
      </c>
    </row>
    <row r="680" spans="1:16" x14ac:dyDescent="0.35">
      <c r="A680" t="str">
        <f t="shared" si="10"/>
        <v>INSULINALILLYPARENTERALDISPOSITIVO5100UI/ML</v>
      </c>
      <c r="B680" t="str">
        <f>VLOOKUP(A680,'MAESTRO PRODUCTOS-FAR'!G:J,4,FALSE)</f>
        <v>HT-0080-02-027-0081-01</v>
      </c>
      <c r="C680" s="11" t="s">
        <v>679</v>
      </c>
      <c r="D680" s="12">
        <v>74395</v>
      </c>
      <c r="E680" s="11" t="s">
        <v>1998</v>
      </c>
      <c r="F680" s="11" t="s">
        <v>2708</v>
      </c>
      <c r="G680" s="11" t="s">
        <v>2894</v>
      </c>
      <c r="H680" s="11" t="s">
        <v>2924</v>
      </c>
      <c r="I680" s="11" t="s">
        <v>2957</v>
      </c>
      <c r="J680" s="11">
        <v>5</v>
      </c>
      <c r="K680" s="11" t="s">
        <v>3155</v>
      </c>
      <c r="L680">
        <v>66986</v>
      </c>
      <c r="M680" s="11" t="s">
        <v>2708</v>
      </c>
      <c r="P680" s="11" t="s">
        <v>3156</v>
      </c>
    </row>
    <row r="681" spans="1:16" x14ac:dyDescent="0.35">
      <c r="A681" t="str">
        <f t="shared" si="10"/>
        <v>INSULINANOVO NORDISKPARENTERALVIAL1100UI/ML</v>
      </c>
      <c r="B681" t="str">
        <f>VLOOKUP(A681,'MAESTRO PRODUCTOS-FAR'!G:J,4,FALSE)</f>
        <v>HT-0080-02-031-0205-01</v>
      </c>
      <c r="C681" s="11" t="s">
        <v>680</v>
      </c>
      <c r="D681" s="12">
        <v>34595</v>
      </c>
      <c r="E681" s="11" t="s">
        <v>1999</v>
      </c>
      <c r="F681" s="11" t="s">
        <v>2708</v>
      </c>
      <c r="G681" s="11" t="s">
        <v>2897</v>
      </c>
      <c r="H681" s="11" t="s">
        <v>2924</v>
      </c>
      <c r="I681" s="11" t="s">
        <v>2961</v>
      </c>
      <c r="J681" s="11">
        <v>1</v>
      </c>
      <c r="K681" s="11" t="s">
        <v>3155</v>
      </c>
      <c r="L681">
        <v>1982</v>
      </c>
      <c r="M681" s="11" t="s">
        <v>2708</v>
      </c>
      <c r="P681" s="11" t="s">
        <v>3156</v>
      </c>
    </row>
    <row r="682" spans="1:16" x14ac:dyDescent="0.35">
      <c r="A682" t="str">
        <f t="shared" si="10"/>
        <v>INSULINANOVO NORDISKPARENTERALDISPOSITIVO1100UI/ML</v>
      </c>
      <c r="B682" t="str">
        <f>VLOOKUP(A682,'MAESTRO PRODUCTOS-FAR'!G:J,4,FALSE)</f>
        <v>HT-0080-02-027-0205-01</v>
      </c>
      <c r="C682" s="11" t="s">
        <v>681</v>
      </c>
      <c r="D682" s="12">
        <v>31395</v>
      </c>
      <c r="E682" s="11" t="s">
        <v>2000</v>
      </c>
      <c r="F682" s="11" t="s">
        <v>2708</v>
      </c>
      <c r="G682" s="11" t="s">
        <v>2897</v>
      </c>
      <c r="H682" s="11" t="s">
        <v>2924</v>
      </c>
      <c r="I682" s="11" t="s">
        <v>2957</v>
      </c>
      <c r="J682" s="11">
        <v>1</v>
      </c>
      <c r="K682" s="11" t="s">
        <v>3155</v>
      </c>
      <c r="L682">
        <v>78280</v>
      </c>
      <c r="M682" s="11" t="s">
        <v>2708</v>
      </c>
      <c r="P682" s="11" t="s">
        <v>3156</v>
      </c>
    </row>
    <row r="683" spans="1:16" x14ac:dyDescent="0.35">
      <c r="A683" t="str">
        <f t="shared" si="10"/>
        <v>INSULINALILLYPARENTERALDISPOSITIVO5100UI/ML</v>
      </c>
      <c r="B683" t="str">
        <f>VLOOKUP(A683,'MAESTRO PRODUCTOS-FAR'!G:J,4,FALSE)</f>
        <v>HT-0080-02-027-0081-01</v>
      </c>
      <c r="C683" s="11" t="s">
        <v>682</v>
      </c>
      <c r="D683" s="12">
        <v>68495</v>
      </c>
      <c r="E683" s="11" t="s">
        <v>2001</v>
      </c>
      <c r="F683" s="11" t="s">
        <v>2708</v>
      </c>
      <c r="G683" s="11" t="s">
        <v>2894</v>
      </c>
      <c r="H683" s="11" t="s">
        <v>2924</v>
      </c>
      <c r="I683" s="11" t="s">
        <v>2957</v>
      </c>
      <c r="J683" s="11">
        <v>5</v>
      </c>
      <c r="K683" s="11" t="s">
        <v>3155</v>
      </c>
      <c r="L683">
        <v>66987</v>
      </c>
      <c r="M683" s="11" t="s">
        <v>2708</v>
      </c>
      <c r="P683" s="11" t="s">
        <v>3156</v>
      </c>
    </row>
    <row r="684" spans="1:16" x14ac:dyDescent="0.35">
      <c r="A684" t="str">
        <f t="shared" si="10"/>
        <v>SAXAGLIPTINAASTRAZENECAORALCOMPRIMIDO285MG</v>
      </c>
      <c r="B684" t="str">
        <f>VLOOKUP(A684,'MAESTRO PRODUCTOS-FAR'!G:J,4,FALSE)</f>
        <v>HT-0257-01-003-0020-01</v>
      </c>
      <c r="C684" s="11" t="s">
        <v>683</v>
      </c>
      <c r="D684" s="12">
        <v>34895</v>
      </c>
      <c r="E684" s="11" t="s">
        <v>2002</v>
      </c>
      <c r="F684" s="11" t="s">
        <v>2709</v>
      </c>
      <c r="G684" s="11" t="s">
        <v>2840</v>
      </c>
      <c r="H684" s="11" t="s">
        <v>2919</v>
      </c>
      <c r="I684" s="11" t="s">
        <v>2933</v>
      </c>
      <c r="J684" s="11">
        <v>28</v>
      </c>
      <c r="K684" s="11" t="s">
        <v>2998</v>
      </c>
      <c r="L684">
        <v>67836</v>
      </c>
      <c r="M684" s="11" t="s">
        <v>2709</v>
      </c>
      <c r="P684" s="11" t="s">
        <v>2998</v>
      </c>
    </row>
    <row r="685" spans="1:16" x14ac:dyDescent="0.35">
      <c r="A685" t="str">
        <f t="shared" si="10"/>
        <v>LINAGLIPTINA-METFORMINABOEHRINGER INGELHEIMORALCOMPRIMIDO602.5MG/850MG</v>
      </c>
      <c r="B685" t="str">
        <f>VLOOKUP(A685,'MAESTRO PRODUCTOS-FAR'!G:J,4,FALSE)</f>
        <v>HT-0258-01-003-0035-01</v>
      </c>
      <c r="C685" s="11" t="s">
        <v>684</v>
      </c>
      <c r="D685" s="12">
        <v>44995</v>
      </c>
      <c r="E685" s="11" t="s">
        <v>2003</v>
      </c>
      <c r="F685" s="11" t="s">
        <v>2710</v>
      </c>
      <c r="G685" s="11" t="s">
        <v>2865</v>
      </c>
      <c r="H685" s="11" t="s">
        <v>2919</v>
      </c>
      <c r="I685" s="11" t="s">
        <v>2933</v>
      </c>
      <c r="J685" s="11">
        <v>60</v>
      </c>
      <c r="K685" s="11" t="s">
        <v>3161</v>
      </c>
      <c r="L685">
        <v>79494</v>
      </c>
      <c r="M685" s="11" t="s">
        <v>2710</v>
      </c>
      <c r="P685" s="11" t="s">
        <v>3161</v>
      </c>
    </row>
    <row r="686" spans="1:16" x14ac:dyDescent="0.35">
      <c r="A686" t="str">
        <f t="shared" si="10"/>
        <v>METFORMINA-VILDAGLIPTINANOVARTISORALCOMPRIMIDO28500MG/50MG</v>
      </c>
      <c r="B686" t="str">
        <f>VLOOKUP(A686,'MAESTRO PRODUCTOS-FAR'!G:J,4,FALSE)</f>
        <v>HT-0226-01-003-0204-05</v>
      </c>
      <c r="C686" s="11" t="s">
        <v>685</v>
      </c>
      <c r="D686" s="12">
        <v>27195</v>
      </c>
      <c r="E686" s="11" t="s">
        <v>2004</v>
      </c>
      <c r="F686" s="11" t="s">
        <v>6475</v>
      </c>
      <c r="G686" s="11" t="s">
        <v>2844</v>
      </c>
      <c r="H686" s="11" t="s">
        <v>2919</v>
      </c>
      <c r="I686" s="11" t="s">
        <v>2933</v>
      </c>
      <c r="J686" s="11">
        <v>28</v>
      </c>
      <c r="K686" s="11" t="s">
        <v>3185</v>
      </c>
      <c r="L686">
        <v>68479</v>
      </c>
      <c r="M686" s="11" t="s">
        <v>2644</v>
      </c>
      <c r="P686" s="11" t="s">
        <v>3162</v>
      </c>
    </row>
    <row r="687" spans="1:16" x14ac:dyDescent="0.35">
      <c r="A687" t="str">
        <f t="shared" si="10"/>
        <v>VILDAGLIPTINANOVARTISORALCOMPRIMIDO2850MG</v>
      </c>
      <c r="B687" t="str">
        <f>VLOOKUP(A687,'MAESTRO PRODUCTOS-FAR'!G:J,4,FALSE)</f>
        <v>HT-0259-01-003-0204-01</v>
      </c>
      <c r="C687" s="11" t="s">
        <v>686</v>
      </c>
      <c r="D687" s="12">
        <v>27495</v>
      </c>
      <c r="E687" s="11" t="s">
        <v>2005</v>
      </c>
      <c r="F687" s="11" t="s">
        <v>2711</v>
      </c>
      <c r="G687" s="11" t="s">
        <v>2844</v>
      </c>
      <c r="H687" s="11" t="s">
        <v>2919</v>
      </c>
      <c r="I687" s="11" t="s">
        <v>2933</v>
      </c>
      <c r="J687" s="11">
        <v>28</v>
      </c>
      <c r="K687" s="11" t="s">
        <v>3046</v>
      </c>
      <c r="L687">
        <v>65162</v>
      </c>
      <c r="M687" s="11" t="s">
        <v>2711</v>
      </c>
      <c r="P687" s="11" t="s">
        <v>3046</v>
      </c>
    </row>
    <row r="688" spans="1:16" x14ac:dyDescent="0.35">
      <c r="A688" t="str">
        <f t="shared" si="10"/>
        <v>LINAGLIPTINABOEHRINGER INGELHEIMORALCOMPRIMIDO305MG</v>
      </c>
      <c r="B688" t="str">
        <f>VLOOKUP(A688,'MAESTRO PRODUCTOS-FAR'!G:J,4,FALSE)</f>
        <v>HT-0260-01-003-0035-01</v>
      </c>
      <c r="C688" s="11" t="s">
        <v>687</v>
      </c>
      <c r="D688" s="12">
        <v>44995</v>
      </c>
      <c r="E688" s="11" t="s">
        <v>2006</v>
      </c>
      <c r="F688" s="11" t="s">
        <v>2712</v>
      </c>
      <c r="G688" s="11" t="s">
        <v>2865</v>
      </c>
      <c r="H688" s="11" t="s">
        <v>2919</v>
      </c>
      <c r="I688" s="11" t="s">
        <v>2933</v>
      </c>
      <c r="J688" s="11">
        <v>30</v>
      </c>
      <c r="K688" s="11" t="s">
        <v>2998</v>
      </c>
      <c r="L688">
        <v>72309</v>
      </c>
      <c r="M688" s="11" t="s">
        <v>2712</v>
      </c>
      <c r="P688" s="11" t="s">
        <v>2998</v>
      </c>
    </row>
    <row r="689" spans="1:16" x14ac:dyDescent="0.35">
      <c r="A689" t="str">
        <f t="shared" si="10"/>
        <v>LINAGLIPTINA-METFORMINABOEHRINGER INGELHEIMORALCOMPRIMIDO602.5MG/1000MG</v>
      </c>
      <c r="B689" t="str">
        <f>VLOOKUP(A689,'MAESTRO PRODUCTOS-FAR'!G:J,4,FALSE)</f>
        <v>HT-0258-01-003-0035-02</v>
      </c>
      <c r="C689" s="11" t="s">
        <v>688</v>
      </c>
      <c r="D689" s="12">
        <v>44095</v>
      </c>
      <c r="E689" s="11" t="s">
        <v>2007</v>
      </c>
      <c r="F689" s="11" t="s">
        <v>2710</v>
      </c>
      <c r="G689" s="11" t="s">
        <v>2865</v>
      </c>
      <c r="H689" s="11" t="s">
        <v>2919</v>
      </c>
      <c r="I689" s="11" t="s">
        <v>2933</v>
      </c>
      <c r="J689" s="11">
        <v>60</v>
      </c>
      <c r="K689" s="11" t="s">
        <v>3163</v>
      </c>
      <c r="L689">
        <v>75426</v>
      </c>
      <c r="M689" s="11" t="s">
        <v>2710</v>
      </c>
      <c r="P689" s="11" t="s">
        <v>3163</v>
      </c>
    </row>
    <row r="690" spans="1:16" x14ac:dyDescent="0.35">
      <c r="A690" t="str">
        <f t="shared" si="10"/>
        <v>LINAGLIPTINA-METFORMINABOEHRINGER INGELHEIMORALCOMPRIMIDO602.5MG/500MG</v>
      </c>
      <c r="B690" t="str">
        <f>VLOOKUP(A690,'MAESTRO PRODUCTOS-FAR'!G:J,4,FALSE)</f>
        <v>HT-0258-01-003-0035-03</v>
      </c>
      <c r="C690" s="11" t="s">
        <v>689</v>
      </c>
      <c r="D690" s="12">
        <v>40095</v>
      </c>
      <c r="E690" s="11" t="s">
        <v>2008</v>
      </c>
      <c r="F690" s="11" t="s">
        <v>2710</v>
      </c>
      <c r="G690" s="11" t="s">
        <v>2865</v>
      </c>
      <c r="H690" s="11" t="s">
        <v>2919</v>
      </c>
      <c r="I690" s="11" t="s">
        <v>2933</v>
      </c>
      <c r="J690" s="11">
        <v>60</v>
      </c>
      <c r="K690" s="11" t="s">
        <v>3164</v>
      </c>
      <c r="L690">
        <v>79493</v>
      </c>
      <c r="M690" s="11" t="s">
        <v>2710</v>
      </c>
      <c r="P690" s="11" t="s">
        <v>3164</v>
      </c>
    </row>
    <row r="691" spans="1:16" x14ac:dyDescent="0.35">
      <c r="A691" t="str">
        <f t="shared" si="10"/>
        <v>METFORMINA-VILDAGLIPTINANOVARTISORALCOMPRIMIDO56500MG/50MG</v>
      </c>
      <c r="B691" t="str">
        <f>VLOOKUP(A691,'MAESTRO PRODUCTOS-FAR'!G:J,4,FALSE)</f>
        <v>HT-0226-01-003-0204-06</v>
      </c>
      <c r="C691" s="11" t="s">
        <v>690</v>
      </c>
      <c r="D691" s="12">
        <v>51695</v>
      </c>
      <c r="E691" s="11" t="s">
        <v>2004</v>
      </c>
      <c r="F691" s="11" t="s">
        <v>6475</v>
      </c>
      <c r="G691" s="11" t="s">
        <v>2844</v>
      </c>
      <c r="H691" s="11" t="s">
        <v>2919</v>
      </c>
      <c r="I691" s="11" t="s">
        <v>2933</v>
      </c>
      <c r="J691" s="11">
        <v>56</v>
      </c>
      <c r="K691" s="11" t="s">
        <v>3185</v>
      </c>
      <c r="L691">
        <v>68490</v>
      </c>
      <c r="M691" s="11" t="s">
        <v>2644</v>
      </c>
      <c r="P691" s="11" t="s">
        <v>3162</v>
      </c>
    </row>
    <row r="692" spans="1:16" x14ac:dyDescent="0.35">
      <c r="A692" t="str">
        <f t="shared" si="10"/>
        <v>VILDAGLIPTINANOVARTISORALCOMPRIMIDO5650MG</v>
      </c>
      <c r="B692" t="str">
        <f>VLOOKUP(A692,'MAESTRO PRODUCTOS-FAR'!G:J,4,FALSE)</f>
        <v>HT-0259-01-003-0204-02</v>
      </c>
      <c r="C692" s="11" t="s">
        <v>691</v>
      </c>
      <c r="D692" s="12">
        <v>44495</v>
      </c>
      <c r="E692" s="11" t="s">
        <v>2005</v>
      </c>
      <c r="F692" s="11" t="s">
        <v>2711</v>
      </c>
      <c r="G692" s="11" t="s">
        <v>2844</v>
      </c>
      <c r="H692" s="11" t="s">
        <v>2919</v>
      </c>
      <c r="I692" s="11" t="s">
        <v>2933</v>
      </c>
      <c r="J692" s="11">
        <v>56</v>
      </c>
      <c r="K692" s="11" t="s">
        <v>3046</v>
      </c>
      <c r="L692">
        <v>65163</v>
      </c>
      <c r="M692" s="11" t="s">
        <v>2711</v>
      </c>
      <c r="P692" s="11" t="s">
        <v>3046</v>
      </c>
    </row>
    <row r="693" spans="1:16" x14ac:dyDescent="0.35">
      <c r="A693" t="str">
        <f t="shared" si="10"/>
        <v>METFORMINA-SAXAGLIPTINAASTRAZENECAORALCOMPRIMIDO281000MG/5MG</v>
      </c>
      <c r="B693" t="str">
        <f>VLOOKUP(A693,'MAESTRO PRODUCTOS-FAR'!G:J,4,FALSE)</f>
        <v>HT-0261-01-003-0020-01</v>
      </c>
      <c r="C693" s="11" t="s">
        <v>692</v>
      </c>
      <c r="D693" s="12">
        <v>49495</v>
      </c>
      <c r="E693" s="11" t="s">
        <v>2009</v>
      </c>
      <c r="F693" s="11" t="s">
        <v>6506</v>
      </c>
      <c r="G693" s="11" t="s">
        <v>2840</v>
      </c>
      <c r="H693" s="11" t="s">
        <v>2919</v>
      </c>
      <c r="I693" s="11" t="s">
        <v>2933</v>
      </c>
      <c r="J693" s="11">
        <v>28</v>
      </c>
      <c r="K693" s="11" t="s">
        <v>6656</v>
      </c>
      <c r="L693">
        <v>73452</v>
      </c>
      <c r="M693" s="11" t="s">
        <v>2713</v>
      </c>
      <c r="P693" s="11" t="s">
        <v>3165</v>
      </c>
    </row>
    <row r="694" spans="1:16" x14ac:dyDescent="0.35">
      <c r="A694" t="str">
        <f t="shared" si="10"/>
        <v>INSULINANOVO NORDISKPARENTERALCARTUCHO5100UI/ML</v>
      </c>
      <c r="B694" t="str">
        <f>VLOOKUP(A694,'MAESTRO PRODUCTOS-FAR'!G:J,4,FALSE)</f>
        <v>HT-0080-02-028-0205-01</v>
      </c>
      <c r="C694" s="11" t="s">
        <v>693</v>
      </c>
      <c r="D694" s="12">
        <v>75995</v>
      </c>
      <c r="E694" s="11" t="s">
        <v>2010</v>
      </c>
      <c r="F694" s="11" t="s">
        <v>2708</v>
      </c>
      <c r="G694" s="11" t="s">
        <v>2897</v>
      </c>
      <c r="H694" s="11" t="s">
        <v>2924</v>
      </c>
      <c r="I694" s="11" t="s">
        <v>2958</v>
      </c>
      <c r="J694" s="11">
        <v>5</v>
      </c>
      <c r="K694" s="11" t="s">
        <v>3155</v>
      </c>
      <c r="L694">
        <v>89556</v>
      </c>
      <c r="M694" s="11" t="s">
        <v>2708</v>
      </c>
      <c r="P694" s="11" t="s">
        <v>3155</v>
      </c>
    </row>
    <row r="695" spans="1:16" x14ac:dyDescent="0.35">
      <c r="A695" t="str">
        <f t="shared" si="10"/>
        <v>INSULINANOVO NORDISKPARENTERALCARTUCHO5100UI/ML</v>
      </c>
      <c r="B695" t="str">
        <f>VLOOKUP(A695,'MAESTRO PRODUCTOS-FAR'!G:J,4,FALSE)</f>
        <v>HT-0080-02-028-0205-01</v>
      </c>
      <c r="C695" s="11" t="s">
        <v>694</v>
      </c>
      <c r="D695" s="12">
        <v>10195</v>
      </c>
      <c r="E695" s="11" t="s">
        <v>1775</v>
      </c>
      <c r="F695" s="11" t="s">
        <v>2708</v>
      </c>
      <c r="G695" s="11" t="s">
        <v>2897</v>
      </c>
      <c r="H695" s="11" t="s">
        <v>2924</v>
      </c>
      <c r="I695" s="11" t="s">
        <v>2958</v>
      </c>
      <c r="J695" s="11">
        <v>5</v>
      </c>
      <c r="K695" s="11" t="s">
        <v>3155</v>
      </c>
      <c r="L695">
        <v>89555</v>
      </c>
      <c r="M695" s="11" t="s">
        <v>2708</v>
      </c>
      <c r="P695" s="11" t="s">
        <v>3155</v>
      </c>
    </row>
    <row r="696" spans="1:16" x14ac:dyDescent="0.35">
      <c r="A696" t="str">
        <f t="shared" si="10"/>
        <v>GLIBENCLAMIDA-METFORMINAINSTITUTO SANITASORALCOMPRIMIDO605MG/500MG</v>
      </c>
      <c r="B696" t="str">
        <f>VLOOKUP(A696,'MAESTRO PRODUCTOS-FAR'!G:J,4,FALSE)</f>
        <v>HT-0262-01-003-0133-01</v>
      </c>
      <c r="C696" s="11" t="s">
        <v>695</v>
      </c>
      <c r="D696" s="12">
        <v>6995</v>
      </c>
      <c r="E696" s="11" t="s">
        <v>2011</v>
      </c>
      <c r="F696" s="11" t="s">
        <v>7014</v>
      </c>
      <c r="G696" s="11" t="s">
        <v>2850</v>
      </c>
      <c r="H696" s="11" t="s">
        <v>2919</v>
      </c>
      <c r="I696" s="11" t="s">
        <v>2933</v>
      </c>
      <c r="J696" s="11">
        <v>60</v>
      </c>
      <c r="K696" s="11" t="s">
        <v>7045</v>
      </c>
      <c r="L696">
        <v>45731</v>
      </c>
      <c r="M696" s="11" t="s">
        <v>2714</v>
      </c>
      <c r="P696" s="11" t="s">
        <v>3166</v>
      </c>
    </row>
    <row r="697" spans="1:16" x14ac:dyDescent="0.35">
      <c r="A697" t="str">
        <f t="shared" si="10"/>
        <v>METFORMINAPASTEURORALCOMPRIMIDO30850MG</v>
      </c>
      <c r="B697" t="str">
        <f>VLOOKUP(A697,'MAESTRO PRODUCTOS-FAR'!G:J,4,FALSE)</f>
        <v>HT-0108-01-003-0155-01</v>
      </c>
      <c r="C697" s="11" t="s">
        <v>696</v>
      </c>
      <c r="D697" s="12">
        <v>6995</v>
      </c>
      <c r="E697" s="11" t="s">
        <v>2012</v>
      </c>
      <c r="F697" s="11" t="s">
        <v>2645</v>
      </c>
      <c r="G697" s="11" t="s">
        <v>2847</v>
      </c>
      <c r="H697" s="11" t="s">
        <v>2919</v>
      </c>
      <c r="I697" s="11" t="s">
        <v>2933</v>
      </c>
      <c r="J697" s="11">
        <v>30</v>
      </c>
      <c r="K697" s="11" t="s">
        <v>3167</v>
      </c>
      <c r="L697">
        <v>87844</v>
      </c>
      <c r="M697" s="11" t="s">
        <v>2645</v>
      </c>
      <c r="P697" s="11" t="s">
        <v>3167</v>
      </c>
    </row>
    <row r="698" spans="1:16" x14ac:dyDescent="0.35">
      <c r="A698" t="str">
        <f t="shared" si="10"/>
        <v>METFORMINAPASTEURORALCOMPRIMIDO30500MG</v>
      </c>
      <c r="B698" t="str">
        <f>VLOOKUP(A698,'MAESTRO PRODUCTOS-FAR'!G:J,4,FALSE)</f>
        <v>HT-0108-01-003-0155-02</v>
      </c>
      <c r="C698" s="11" t="s">
        <v>697</v>
      </c>
      <c r="D698" s="12">
        <v>6995</v>
      </c>
      <c r="E698" s="11" t="s">
        <v>2013</v>
      </c>
      <c r="F698" s="11" t="s">
        <v>2645</v>
      </c>
      <c r="G698" s="11" t="s">
        <v>2847</v>
      </c>
      <c r="H698" s="11" t="s">
        <v>2919</v>
      </c>
      <c r="I698" s="11" t="s">
        <v>2933</v>
      </c>
      <c r="J698" s="11">
        <v>30</v>
      </c>
      <c r="K698" s="11" t="s">
        <v>2984</v>
      </c>
      <c r="L698">
        <v>87845</v>
      </c>
      <c r="M698" s="11" t="s">
        <v>2645</v>
      </c>
      <c r="P698" s="11" t="s">
        <v>2984</v>
      </c>
    </row>
    <row r="699" spans="1:16" x14ac:dyDescent="0.35">
      <c r="A699" t="str">
        <f t="shared" si="10"/>
        <v>OTROROCHE-LANCETERO--</v>
      </c>
      <c r="B699" t="e">
        <f>VLOOKUP(A699,'MAESTRO PRODUCTOS-FAR'!G:J,4,FALSE)</f>
        <v>#N/A</v>
      </c>
      <c r="C699" s="11" t="s">
        <v>698</v>
      </c>
      <c r="D699" s="12">
        <v>13995</v>
      </c>
      <c r="E699" s="11" t="s">
        <v>1439</v>
      </c>
      <c r="F699" s="11" t="s">
        <v>2577</v>
      </c>
      <c r="G699" s="11" t="s">
        <v>2881</v>
      </c>
      <c r="H699" s="11" t="s">
        <v>1439</v>
      </c>
      <c r="I699" s="11" t="s">
        <v>2962</v>
      </c>
      <c r="J699" s="11" t="s">
        <v>1439</v>
      </c>
      <c r="K699" s="11" t="s">
        <v>1439</v>
      </c>
      <c r="L699">
        <v>87092</v>
      </c>
      <c r="M699" s="11" t="s">
        <v>2577</v>
      </c>
      <c r="P699" s="11" t="s">
        <v>1439</v>
      </c>
    </row>
    <row r="700" spans="1:16" x14ac:dyDescent="0.35">
      <c r="A700" t="str">
        <f t="shared" si="10"/>
        <v>OTROROCHE-LANCETERO--</v>
      </c>
      <c r="B700" t="e">
        <f>VLOOKUP(A700,'MAESTRO PRODUCTOS-FAR'!G:J,4,FALSE)</f>
        <v>#N/A</v>
      </c>
      <c r="C700" s="11" t="s">
        <v>699</v>
      </c>
      <c r="D700" s="12">
        <v>10195</v>
      </c>
      <c r="E700" s="11" t="s">
        <v>1439</v>
      </c>
      <c r="F700" s="11" t="s">
        <v>2577</v>
      </c>
      <c r="G700" s="11" t="s">
        <v>2881</v>
      </c>
      <c r="H700" s="11" t="s">
        <v>1439</v>
      </c>
      <c r="I700" s="11" t="s">
        <v>2962</v>
      </c>
      <c r="J700" s="11" t="s">
        <v>1439</v>
      </c>
      <c r="K700" s="11" t="s">
        <v>1439</v>
      </c>
      <c r="L700">
        <v>49476</v>
      </c>
      <c r="M700" s="11" t="s">
        <v>2577</v>
      </c>
      <c r="P700" s="11" t="s">
        <v>1439</v>
      </c>
    </row>
    <row r="701" spans="1:16" x14ac:dyDescent="0.35">
      <c r="A701" t="str">
        <f t="shared" si="10"/>
        <v>GLIMEPIRIDASANOFIORALCOMPRIMIDO304MG</v>
      </c>
      <c r="B701" t="str">
        <f>VLOOKUP(A701,'MAESTRO PRODUCTOS-FAR'!G:J,4,FALSE)</f>
        <v>HT-0263-01-003-0246-01</v>
      </c>
      <c r="C701" s="11" t="s">
        <v>700</v>
      </c>
      <c r="D701" s="12">
        <v>44495</v>
      </c>
      <c r="E701" s="11" t="s">
        <v>1439</v>
      </c>
      <c r="F701" s="11" t="s">
        <v>2715</v>
      </c>
      <c r="G701" s="11" t="s">
        <v>2843</v>
      </c>
      <c r="H701" s="11" t="s">
        <v>2919</v>
      </c>
      <c r="I701" s="11" t="s">
        <v>2933</v>
      </c>
      <c r="J701" s="11">
        <v>30</v>
      </c>
      <c r="K701" s="11" t="s">
        <v>3079</v>
      </c>
      <c r="L701">
        <v>82137</v>
      </c>
      <c r="M701" s="11" t="s">
        <v>2715</v>
      </c>
      <c r="P701" s="11" t="s">
        <v>3079</v>
      </c>
    </row>
    <row r="702" spans="1:16" x14ac:dyDescent="0.35">
      <c r="A702" t="str">
        <f t="shared" si="10"/>
        <v>GLIBENCLAMIDA-METFORMINALABORATORIO CHILEORALCOMPRIMIDO302.5MG/500MG</v>
      </c>
      <c r="B702" t="str">
        <f>VLOOKUP(A702,'MAESTRO PRODUCTOS-FAR'!G:J,4,FALSE)</f>
        <v>HT-0262-01-003-0148-01</v>
      </c>
      <c r="C702" s="11" t="s">
        <v>701</v>
      </c>
      <c r="D702" s="12">
        <v>695</v>
      </c>
      <c r="E702" s="11" t="s">
        <v>1439</v>
      </c>
      <c r="F702" s="11" t="s">
        <v>7014</v>
      </c>
      <c r="G702" s="11" t="s">
        <v>2838</v>
      </c>
      <c r="H702" s="11" t="s">
        <v>2919</v>
      </c>
      <c r="I702" s="11" t="s">
        <v>2933</v>
      </c>
      <c r="J702" s="11">
        <v>30</v>
      </c>
      <c r="K702" s="11" t="s">
        <v>3164</v>
      </c>
      <c r="L702">
        <v>45459</v>
      </c>
      <c r="M702" s="11" t="s">
        <v>2714</v>
      </c>
      <c r="P702" s="11" t="s">
        <v>3168</v>
      </c>
    </row>
    <row r="703" spans="1:16" x14ac:dyDescent="0.35">
      <c r="A703" t="str">
        <f t="shared" si="10"/>
        <v>OTRO-ORALCOMPRIMIDO605MG</v>
      </c>
      <c r="B703" t="e">
        <f>VLOOKUP(A703,'MAESTRO PRODUCTOS-FAR'!G:J,4,FALSE)</f>
        <v>#N/A</v>
      </c>
      <c r="C703" s="11" t="s">
        <v>702</v>
      </c>
      <c r="D703" s="12">
        <v>42895</v>
      </c>
      <c r="E703" s="11" t="s">
        <v>1439</v>
      </c>
      <c r="F703" s="11" t="s">
        <v>2577</v>
      </c>
      <c r="G703" s="11" t="s">
        <v>1439</v>
      </c>
      <c r="H703" s="11" t="s">
        <v>2919</v>
      </c>
      <c r="I703" s="11" t="s">
        <v>2933</v>
      </c>
      <c r="J703" s="11">
        <v>60</v>
      </c>
      <c r="K703" s="11" t="s">
        <v>2998</v>
      </c>
      <c r="L703">
        <v>45459</v>
      </c>
      <c r="M703" s="11" t="s">
        <v>2577</v>
      </c>
      <c r="P703" s="11" t="s">
        <v>2998</v>
      </c>
    </row>
    <row r="704" spans="1:16" x14ac:dyDescent="0.35">
      <c r="A704" t="str">
        <f t="shared" si="10"/>
        <v>EMPAGLIFLOZINA-METFORMINABOEHRINGER INGELHEIMORALCOMPRIMIDO6012.5MG/850MG</v>
      </c>
      <c r="B704" t="str">
        <f>VLOOKUP(A704,'MAESTRO PRODUCTOS-FAR'!G:J,4,FALSE)</f>
        <v>HT-0264-01-003-0035-01</v>
      </c>
      <c r="C704" s="11" t="s">
        <v>703</v>
      </c>
      <c r="D704" s="12">
        <v>35995</v>
      </c>
      <c r="E704" s="11" t="s">
        <v>2014</v>
      </c>
      <c r="F704" s="11" t="s">
        <v>2716</v>
      </c>
      <c r="G704" s="11" t="s">
        <v>2865</v>
      </c>
      <c r="H704" s="11" t="s">
        <v>2919</v>
      </c>
      <c r="I704" s="11" t="s">
        <v>2933</v>
      </c>
      <c r="J704" s="11">
        <v>60</v>
      </c>
      <c r="K704" s="11" t="s">
        <v>3169</v>
      </c>
      <c r="L704">
        <v>83635</v>
      </c>
      <c r="M704" s="11" t="s">
        <v>2716</v>
      </c>
      <c r="P704" s="11" t="s">
        <v>3169</v>
      </c>
    </row>
    <row r="705" spans="1:16" x14ac:dyDescent="0.35">
      <c r="A705" t="str">
        <f t="shared" si="10"/>
        <v>EMPAGLIFLOZINABOEHRINGER INGELHEIMORALCOMPRIMIDO3010MG</v>
      </c>
      <c r="B705" t="str">
        <f>VLOOKUP(A705,'MAESTRO PRODUCTOS-FAR'!G:J,4,FALSE)</f>
        <v>HT-0265-01-003-0035-01</v>
      </c>
      <c r="C705" s="11" t="s">
        <v>704</v>
      </c>
      <c r="D705" s="12">
        <v>32995</v>
      </c>
      <c r="E705" s="11" t="s">
        <v>2015</v>
      </c>
      <c r="F705" s="11" t="s">
        <v>2717</v>
      </c>
      <c r="G705" s="11" t="s">
        <v>2865</v>
      </c>
      <c r="H705" s="11" t="s">
        <v>2919</v>
      </c>
      <c r="I705" s="11" t="s">
        <v>2933</v>
      </c>
      <c r="J705" s="11">
        <v>30</v>
      </c>
      <c r="K705" s="11" t="s">
        <v>3013</v>
      </c>
      <c r="L705">
        <v>85574</v>
      </c>
      <c r="M705" s="11" t="s">
        <v>2717</v>
      </c>
      <c r="P705" s="11" t="s">
        <v>3013</v>
      </c>
    </row>
    <row r="706" spans="1:16" x14ac:dyDescent="0.35">
      <c r="A706" t="str">
        <f t="shared" si="10"/>
        <v>TOLBUTAMIDABPHORALCOMPRIMIDO20500MG</v>
      </c>
      <c r="B706" t="str">
        <f>VLOOKUP(A706,'MAESTRO PRODUCTOS-FAR'!G:J,4,FALSE)</f>
        <v>HT-0266-01-003-0036-01</v>
      </c>
      <c r="C706" s="11" t="s">
        <v>705</v>
      </c>
      <c r="D706" s="12">
        <v>43295</v>
      </c>
      <c r="E706" s="11" t="s">
        <v>2016</v>
      </c>
      <c r="F706" s="11" t="s">
        <v>2718</v>
      </c>
      <c r="G706" s="11" t="s">
        <v>2898</v>
      </c>
      <c r="H706" s="11" t="s">
        <v>2919</v>
      </c>
      <c r="I706" s="11" t="s">
        <v>2933</v>
      </c>
      <c r="J706" s="11">
        <v>20</v>
      </c>
      <c r="K706" s="11" t="s">
        <v>2984</v>
      </c>
      <c r="L706">
        <v>85574</v>
      </c>
      <c r="M706" s="11" t="s">
        <v>2718</v>
      </c>
      <c r="P706" s="11" t="s">
        <v>2984</v>
      </c>
    </row>
    <row r="707" spans="1:16" x14ac:dyDescent="0.35">
      <c r="A707" t="str">
        <f t="shared" ref="A707:A770" si="11">_xlfn.CONCAT(F707:K707)</f>
        <v>EMPAGLIFLOZINABOEHRINGER INGELHEIMORALCOMPRIMIDO3025MG</v>
      </c>
      <c r="B707" t="str">
        <f>VLOOKUP(A707,'MAESTRO PRODUCTOS-FAR'!G:J,4,FALSE)</f>
        <v>HT-0265-01-003-0035-02</v>
      </c>
      <c r="C707" s="11" t="s">
        <v>706</v>
      </c>
      <c r="D707" s="12">
        <v>10195</v>
      </c>
      <c r="E707" s="11" t="s">
        <v>2017</v>
      </c>
      <c r="F707" s="11" t="s">
        <v>2717</v>
      </c>
      <c r="G707" s="11" t="s">
        <v>2865</v>
      </c>
      <c r="H707" s="11" t="s">
        <v>2919</v>
      </c>
      <c r="I707" s="11" t="s">
        <v>2933</v>
      </c>
      <c r="J707" s="11">
        <v>30</v>
      </c>
      <c r="K707" s="11" t="s">
        <v>3002</v>
      </c>
      <c r="L707">
        <v>81431</v>
      </c>
      <c r="M707" s="11" t="s">
        <v>2717</v>
      </c>
      <c r="P707" s="11" t="s">
        <v>3002</v>
      </c>
    </row>
    <row r="708" spans="1:16" x14ac:dyDescent="0.35">
      <c r="A708" t="str">
        <f t="shared" si="11"/>
        <v>METFORMINAMERCKORALCOMPRIMIDO60850MG</v>
      </c>
      <c r="B708" t="str">
        <f>VLOOKUP(A708,'MAESTRO PRODUCTOS-FAR'!G:J,4,FALSE)</f>
        <v>HT-0108-01-003-0195-02</v>
      </c>
      <c r="C708" s="11" t="s">
        <v>707</v>
      </c>
      <c r="D708" s="12">
        <v>13495</v>
      </c>
      <c r="E708" s="11" t="s">
        <v>2018</v>
      </c>
      <c r="F708" s="11" t="s">
        <v>2645</v>
      </c>
      <c r="G708" s="11" t="s">
        <v>2863</v>
      </c>
      <c r="H708" s="11" t="s">
        <v>2919</v>
      </c>
      <c r="I708" s="11" t="s">
        <v>2933</v>
      </c>
      <c r="J708" s="11">
        <v>60</v>
      </c>
      <c r="K708" s="11" t="s">
        <v>3167</v>
      </c>
      <c r="L708">
        <v>9285</v>
      </c>
      <c r="M708" s="11" t="s">
        <v>2645</v>
      </c>
      <c r="P708" s="11" t="s">
        <v>3167</v>
      </c>
    </row>
    <row r="709" spans="1:16" x14ac:dyDescent="0.35">
      <c r="A709" t="str">
        <f t="shared" si="11"/>
        <v>GLUCAGONNOVO NORDISKPARENTERALAMPOLLA11MG/ML</v>
      </c>
      <c r="B709" t="str">
        <f>VLOOKUP(A709,'MAESTRO PRODUCTOS-FAR'!G:J,4,FALSE)</f>
        <v>HT-0360-02-009-0205-01</v>
      </c>
      <c r="C709" s="11" t="s">
        <v>708</v>
      </c>
      <c r="D709" s="12">
        <v>29795</v>
      </c>
      <c r="E709" s="11" t="s">
        <v>2019</v>
      </c>
      <c r="F709" s="11" t="s">
        <v>2719</v>
      </c>
      <c r="G709" s="11" t="s">
        <v>2897</v>
      </c>
      <c r="H709" s="11" t="s">
        <v>2924</v>
      </c>
      <c r="I709" s="11" t="s">
        <v>2939</v>
      </c>
      <c r="J709" s="11">
        <v>1</v>
      </c>
      <c r="K709" s="11" t="s">
        <v>3170</v>
      </c>
      <c r="L709">
        <v>9272</v>
      </c>
      <c r="M709" s="11" t="s">
        <v>2719</v>
      </c>
      <c r="P709" s="11" t="s">
        <v>3170</v>
      </c>
    </row>
    <row r="710" spans="1:16" x14ac:dyDescent="0.35">
      <c r="A710" t="str">
        <f t="shared" si="11"/>
        <v>OTROROCHE-TIRA25-</v>
      </c>
      <c r="B710" t="e">
        <f>VLOOKUP(A710,'MAESTRO PRODUCTOS-FAR'!G:J,4,FALSE)</f>
        <v>#N/A</v>
      </c>
      <c r="C710" s="11" t="s">
        <v>709</v>
      </c>
      <c r="D710" s="12">
        <v>7995</v>
      </c>
      <c r="E710" s="11" t="s">
        <v>1439</v>
      </c>
      <c r="F710" s="11" t="s">
        <v>2577</v>
      </c>
      <c r="G710" s="11" t="s">
        <v>2881</v>
      </c>
      <c r="H710" s="11" t="s">
        <v>1439</v>
      </c>
      <c r="I710" s="11" t="s">
        <v>2963</v>
      </c>
      <c r="J710" s="11">
        <v>25</v>
      </c>
      <c r="K710" s="11" t="s">
        <v>1439</v>
      </c>
      <c r="L710">
        <v>14130</v>
      </c>
      <c r="M710" s="11" t="s">
        <v>2577</v>
      </c>
      <c r="P710" s="11" t="s">
        <v>1439</v>
      </c>
    </row>
    <row r="711" spans="1:16" x14ac:dyDescent="0.35">
      <c r="A711" t="str">
        <f t="shared" si="11"/>
        <v>METFORMINALABORATORIO CHILEORALCOMPRIMIDO30850MG</v>
      </c>
      <c r="B711" t="str">
        <f>VLOOKUP(A711,'MAESTRO PRODUCTOS-FAR'!G:J,4,FALSE)</f>
        <v>HT-0108-01-003-0148-01</v>
      </c>
      <c r="C711" s="11" t="s">
        <v>710</v>
      </c>
      <c r="D711" s="12">
        <v>9195</v>
      </c>
      <c r="E711" s="11" t="s">
        <v>2020</v>
      </c>
      <c r="F711" s="11" t="s">
        <v>2645</v>
      </c>
      <c r="G711" s="11" t="s">
        <v>2838</v>
      </c>
      <c r="H711" s="11" t="s">
        <v>2919</v>
      </c>
      <c r="I711" s="11" t="s">
        <v>2933</v>
      </c>
      <c r="J711" s="11">
        <v>30</v>
      </c>
      <c r="K711" s="11" t="s">
        <v>3167</v>
      </c>
      <c r="L711">
        <v>11928</v>
      </c>
      <c r="M711" s="11" t="s">
        <v>2645</v>
      </c>
      <c r="P711" s="11" t="s">
        <v>3167</v>
      </c>
    </row>
    <row r="712" spans="1:16" x14ac:dyDescent="0.35">
      <c r="A712" t="str">
        <f t="shared" si="11"/>
        <v>METFORMINAASCENDORALCOMPRIMIDO30750MG</v>
      </c>
      <c r="B712" t="str">
        <f>VLOOKUP(A712,'MAESTRO PRODUCTOS-FAR'!G:J,4,FALSE)</f>
        <v>HT-0108-01-003-0016-01</v>
      </c>
      <c r="C712" s="11" t="s">
        <v>711</v>
      </c>
      <c r="D712" s="12">
        <v>8695</v>
      </c>
      <c r="E712" s="11" t="s">
        <v>2021</v>
      </c>
      <c r="F712" s="11" t="s">
        <v>2645</v>
      </c>
      <c r="G712" s="11" t="s">
        <v>2835</v>
      </c>
      <c r="H712" s="11" t="s">
        <v>2919</v>
      </c>
      <c r="I712" s="11" t="s">
        <v>2933</v>
      </c>
      <c r="J712" s="11">
        <v>30</v>
      </c>
      <c r="K712" s="11" t="s">
        <v>3038</v>
      </c>
      <c r="L712">
        <v>86303</v>
      </c>
      <c r="M712" s="11" t="s">
        <v>2645</v>
      </c>
      <c r="P712" s="11" t="s">
        <v>3038</v>
      </c>
    </row>
    <row r="713" spans="1:16" x14ac:dyDescent="0.35">
      <c r="A713" t="str">
        <f t="shared" si="11"/>
        <v>METFORMINAMERCKORALCOMPRIMIDO30500MG</v>
      </c>
      <c r="B713" t="str">
        <f>VLOOKUP(A713,'MAESTRO PRODUCTOS-FAR'!G:J,4,FALSE)</f>
        <v>HT-0108-01-003-0195-01</v>
      </c>
      <c r="C713" s="11" t="s">
        <v>712</v>
      </c>
      <c r="D713" s="12">
        <v>5795</v>
      </c>
      <c r="E713" s="11" t="s">
        <v>2022</v>
      </c>
      <c r="F713" s="11" t="s">
        <v>2645</v>
      </c>
      <c r="G713" s="11" t="s">
        <v>2863</v>
      </c>
      <c r="H713" s="11" t="s">
        <v>2919</v>
      </c>
      <c r="I713" s="11" t="s">
        <v>2933</v>
      </c>
      <c r="J713" s="11">
        <v>30</v>
      </c>
      <c r="K713" s="11" t="s">
        <v>2984</v>
      </c>
      <c r="L713">
        <v>13740</v>
      </c>
      <c r="M713" s="11" t="s">
        <v>2645</v>
      </c>
      <c r="P713" s="11" t="s">
        <v>2984</v>
      </c>
    </row>
    <row r="714" spans="1:16" x14ac:dyDescent="0.35">
      <c r="A714" t="str">
        <f t="shared" si="11"/>
        <v>OTROROCHE-LANCETA200-</v>
      </c>
      <c r="B714" t="e">
        <f>VLOOKUP(A714,'MAESTRO PRODUCTOS-FAR'!G:J,4,FALSE)</f>
        <v>#N/A</v>
      </c>
      <c r="C714" s="11" t="s">
        <v>713</v>
      </c>
      <c r="D714" s="12">
        <v>44995</v>
      </c>
      <c r="E714" s="11" t="s">
        <v>1439</v>
      </c>
      <c r="F714" s="11" t="s">
        <v>2577</v>
      </c>
      <c r="G714" s="11" t="s">
        <v>2881</v>
      </c>
      <c r="H714" s="11" t="s">
        <v>1439</v>
      </c>
      <c r="I714" s="11" t="s">
        <v>2964</v>
      </c>
      <c r="J714" s="11">
        <v>200</v>
      </c>
      <c r="K714" s="11" t="s">
        <v>1439</v>
      </c>
      <c r="L714">
        <v>86302</v>
      </c>
      <c r="M714" s="11" t="s">
        <v>2577</v>
      </c>
      <c r="P714" s="11" t="s">
        <v>1439</v>
      </c>
    </row>
    <row r="715" spans="1:16" x14ac:dyDescent="0.35">
      <c r="A715" t="str">
        <f t="shared" si="11"/>
        <v>METFORMINAASCENDORALCOMPRIMIDO60850MG</v>
      </c>
      <c r="B715" t="str">
        <f>VLOOKUP(A715,'MAESTRO PRODUCTOS-FAR'!G:J,4,FALSE)</f>
        <v>HT-0108-01-003-0016-02</v>
      </c>
      <c r="C715" s="11" t="s">
        <v>714</v>
      </c>
      <c r="D715" s="12">
        <v>11495</v>
      </c>
      <c r="E715" s="11" t="s">
        <v>2023</v>
      </c>
      <c r="F715" s="11" t="s">
        <v>2645</v>
      </c>
      <c r="G715" s="11" t="s">
        <v>2835</v>
      </c>
      <c r="H715" s="11" t="s">
        <v>2919</v>
      </c>
      <c r="I715" s="11" t="s">
        <v>2933</v>
      </c>
      <c r="J715" s="11">
        <v>60</v>
      </c>
      <c r="K715" s="11" t="s">
        <v>3167</v>
      </c>
      <c r="L715">
        <v>73087</v>
      </c>
      <c r="M715" s="11" t="s">
        <v>2645</v>
      </c>
      <c r="P715" s="11" t="s">
        <v>3167</v>
      </c>
    </row>
    <row r="716" spans="1:16" x14ac:dyDescent="0.35">
      <c r="A716" t="str">
        <f t="shared" si="11"/>
        <v>METFORMINABAGOORALCOMPRIMIDO301000MG</v>
      </c>
      <c r="B716" t="str">
        <f>VLOOKUP(A716,'MAESTRO PRODUCTOS-FAR'!G:J,4,FALSE)</f>
        <v>HT-0108-01-003-0143-01</v>
      </c>
      <c r="C716" s="11" t="s">
        <v>715</v>
      </c>
      <c r="D716" s="12">
        <v>25495</v>
      </c>
      <c r="E716" s="11" t="s">
        <v>2024</v>
      </c>
      <c r="F716" s="11" t="s">
        <v>2645</v>
      </c>
      <c r="G716" s="11" t="s">
        <v>2883</v>
      </c>
      <c r="H716" s="11" t="s">
        <v>2919</v>
      </c>
      <c r="I716" s="11" t="s">
        <v>2933</v>
      </c>
      <c r="J716" s="11">
        <v>30</v>
      </c>
      <c r="K716" s="11" t="s">
        <v>3042</v>
      </c>
      <c r="L716">
        <v>87201</v>
      </c>
      <c r="M716" s="11" t="s">
        <v>2645</v>
      </c>
      <c r="P716" s="11" t="s">
        <v>3042</v>
      </c>
    </row>
    <row r="717" spans="1:16" x14ac:dyDescent="0.35">
      <c r="A717" t="str">
        <f t="shared" si="11"/>
        <v>METFORMINALABORATORIO CHILEORALCOMPRIMIDO601000MG</v>
      </c>
      <c r="B717" t="str">
        <f>VLOOKUP(A717,'MAESTRO PRODUCTOS-FAR'!G:J,4,FALSE)</f>
        <v>HT-0108-01-003-0148-02</v>
      </c>
      <c r="C717" s="11" t="s">
        <v>716</v>
      </c>
      <c r="D717" s="12">
        <v>44995</v>
      </c>
      <c r="E717" s="11" t="s">
        <v>2025</v>
      </c>
      <c r="F717" s="11" t="s">
        <v>2645</v>
      </c>
      <c r="G717" s="11" t="s">
        <v>2838</v>
      </c>
      <c r="H717" s="11" t="s">
        <v>2919</v>
      </c>
      <c r="I717" s="11" t="s">
        <v>2933</v>
      </c>
      <c r="J717" s="11">
        <v>60</v>
      </c>
      <c r="K717" s="11" t="s">
        <v>3042</v>
      </c>
      <c r="L717">
        <v>81918</v>
      </c>
      <c r="M717" s="11" t="s">
        <v>2645</v>
      </c>
      <c r="P717" s="11" t="s">
        <v>3042</v>
      </c>
    </row>
    <row r="718" spans="1:16" x14ac:dyDescent="0.35">
      <c r="A718" t="str">
        <f t="shared" si="11"/>
        <v>OTROROCHE-MEDIDOR1-</v>
      </c>
      <c r="B718" t="e">
        <f>VLOOKUP(A718,'MAESTRO PRODUCTOS-FAR'!G:J,4,FALSE)</f>
        <v>#N/A</v>
      </c>
      <c r="C718" s="11" t="s">
        <v>717</v>
      </c>
      <c r="D718" s="12">
        <v>5995</v>
      </c>
      <c r="E718" s="11" t="s">
        <v>1439</v>
      </c>
      <c r="F718" s="11" t="s">
        <v>2577</v>
      </c>
      <c r="G718" s="11" t="s">
        <v>2881</v>
      </c>
      <c r="H718" s="11" t="s">
        <v>1439</v>
      </c>
      <c r="I718" s="11" t="s">
        <v>2965</v>
      </c>
      <c r="J718" s="11">
        <v>1</v>
      </c>
      <c r="K718" s="11" t="s">
        <v>1439</v>
      </c>
      <c r="M718" s="11" t="s">
        <v>2577</v>
      </c>
      <c r="P718" s="11" t="s">
        <v>1439</v>
      </c>
    </row>
    <row r="719" spans="1:16" x14ac:dyDescent="0.35">
      <c r="A719" t="str">
        <f t="shared" si="11"/>
        <v>OTROROCHE-TIRA50-</v>
      </c>
      <c r="B719" t="e">
        <f>VLOOKUP(A719,'MAESTRO PRODUCTOS-FAR'!G:J,4,FALSE)</f>
        <v>#N/A</v>
      </c>
      <c r="C719" s="11" t="s">
        <v>718</v>
      </c>
      <c r="D719" s="12">
        <v>44995</v>
      </c>
      <c r="E719" s="11" t="s">
        <v>1439</v>
      </c>
      <c r="F719" s="11" t="s">
        <v>2577</v>
      </c>
      <c r="G719" s="11" t="s">
        <v>2881</v>
      </c>
      <c r="H719" s="11" t="s">
        <v>1439</v>
      </c>
      <c r="I719" s="11" t="s">
        <v>2963</v>
      </c>
      <c r="J719" s="11">
        <v>50</v>
      </c>
      <c r="K719" s="11" t="s">
        <v>1439</v>
      </c>
      <c r="L719">
        <v>81918</v>
      </c>
      <c r="M719" s="11" t="s">
        <v>2577</v>
      </c>
      <c r="P719" s="11" t="s">
        <v>1439</v>
      </c>
    </row>
    <row r="720" spans="1:16" x14ac:dyDescent="0.35">
      <c r="A720" t="str">
        <f t="shared" si="11"/>
        <v>METFORMINABAGOORALCOMPRIMIDO30500MG</v>
      </c>
      <c r="B720" t="str">
        <f>VLOOKUP(A720,'MAESTRO PRODUCTOS-FAR'!G:J,4,FALSE)</f>
        <v>HT-0108-01-003-0143-02</v>
      </c>
      <c r="C720" s="11" t="s">
        <v>719</v>
      </c>
      <c r="D720" s="12">
        <v>16495</v>
      </c>
      <c r="E720" s="11" t="s">
        <v>2026</v>
      </c>
      <c r="F720" s="11" t="s">
        <v>2645</v>
      </c>
      <c r="G720" s="11" t="s">
        <v>2883</v>
      </c>
      <c r="H720" s="11" t="s">
        <v>2919</v>
      </c>
      <c r="I720" s="11" t="s">
        <v>2933</v>
      </c>
      <c r="J720" s="11">
        <v>30</v>
      </c>
      <c r="K720" s="11" t="s">
        <v>2984</v>
      </c>
      <c r="L720">
        <v>42616</v>
      </c>
      <c r="M720" s="11" t="s">
        <v>2645</v>
      </c>
      <c r="P720" s="11" t="s">
        <v>2984</v>
      </c>
    </row>
    <row r="721" spans="1:16" x14ac:dyDescent="0.35">
      <c r="A721" t="str">
        <f t="shared" si="11"/>
        <v>METFORMINABAGOORALCOMPRIMIDO30850MG</v>
      </c>
      <c r="B721" t="str">
        <f>VLOOKUP(A721,'MAESTRO PRODUCTOS-FAR'!G:J,4,FALSE)</f>
        <v>HT-0108-01-003-0143-03</v>
      </c>
      <c r="C721" s="11" t="s">
        <v>720</v>
      </c>
      <c r="D721" s="12">
        <v>18195</v>
      </c>
      <c r="E721" s="11" t="s">
        <v>2027</v>
      </c>
      <c r="F721" s="11" t="s">
        <v>2645</v>
      </c>
      <c r="G721" s="11" t="s">
        <v>2883</v>
      </c>
      <c r="H721" s="11" t="s">
        <v>2919</v>
      </c>
      <c r="I721" s="11" t="s">
        <v>2933</v>
      </c>
      <c r="J721" s="11">
        <v>30</v>
      </c>
      <c r="K721" s="11" t="s">
        <v>3167</v>
      </c>
      <c r="L721">
        <v>49492</v>
      </c>
      <c r="M721" s="11" t="s">
        <v>2645</v>
      </c>
      <c r="P721" s="11" t="s">
        <v>3167</v>
      </c>
    </row>
    <row r="722" spans="1:16" x14ac:dyDescent="0.35">
      <c r="A722" t="str">
        <f t="shared" si="11"/>
        <v>METFORMINALABORATORIO CHILEORALCOMPRIMIDO60850MG</v>
      </c>
      <c r="B722" t="str">
        <f>VLOOKUP(A722,'MAESTRO PRODUCTOS-FAR'!G:J,4,FALSE)</f>
        <v>HT-0108-01-003-0148-03</v>
      </c>
      <c r="C722" s="11" t="s">
        <v>721</v>
      </c>
      <c r="D722" s="12">
        <v>16495</v>
      </c>
      <c r="E722" s="11" t="s">
        <v>2020</v>
      </c>
      <c r="F722" s="11" t="s">
        <v>2645</v>
      </c>
      <c r="G722" s="11" t="s">
        <v>2838</v>
      </c>
      <c r="H722" s="11" t="s">
        <v>2919</v>
      </c>
      <c r="I722" s="11" t="s">
        <v>2933</v>
      </c>
      <c r="J722" s="11">
        <v>60</v>
      </c>
      <c r="K722" s="11" t="s">
        <v>3167</v>
      </c>
      <c r="L722">
        <v>11941</v>
      </c>
      <c r="M722" s="11" t="s">
        <v>2645</v>
      </c>
      <c r="P722" s="11" t="s">
        <v>3167</v>
      </c>
    </row>
    <row r="723" spans="1:16" x14ac:dyDescent="0.35">
      <c r="A723" t="str">
        <f t="shared" si="11"/>
        <v>METFORMINAMERCKORALCOMPRIMIDO30750MG</v>
      </c>
      <c r="B723" t="str">
        <f>VLOOKUP(A723,'MAESTRO PRODUCTOS-FAR'!G:J,4,FALSE)</f>
        <v>HT-0108-01-003-0195-03</v>
      </c>
      <c r="C723" s="11" t="s">
        <v>722</v>
      </c>
      <c r="D723" s="12">
        <v>13995</v>
      </c>
      <c r="E723" s="11" t="s">
        <v>2028</v>
      </c>
      <c r="F723" s="11" t="s">
        <v>2645</v>
      </c>
      <c r="G723" s="11" t="s">
        <v>2863</v>
      </c>
      <c r="H723" s="11" t="s">
        <v>2919</v>
      </c>
      <c r="I723" s="11" t="s">
        <v>2933</v>
      </c>
      <c r="J723" s="11">
        <v>30</v>
      </c>
      <c r="K723" s="11" t="s">
        <v>3038</v>
      </c>
      <c r="L723">
        <v>72808</v>
      </c>
      <c r="M723" s="11" t="s">
        <v>2645</v>
      </c>
      <c r="P723" s="11" t="s">
        <v>3038</v>
      </c>
    </row>
    <row r="724" spans="1:16" x14ac:dyDescent="0.35">
      <c r="A724" t="str">
        <f t="shared" si="11"/>
        <v>OTROROCHE-MEDIDOR1-</v>
      </c>
      <c r="B724" t="e">
        <f>VLOOKUP(A724,'MAESTRO PRODUCTOS-FAR'!G:J,4,FALSE)</f>
        <v>#N/A</v>
      </c>
      <c r="C724" s="11" t="s">
        <v>723</v>
      </c>
      <c r="D724" s="12">
        <v>21595</v>
      </c>
      <c r="E724" s="11" t="s">
        <v>1439</v>
      </c>
      <c r="F724" s="11" t="s">
        <v>2577</v>
      </c>
      <c r="G724" s="11" t="s">
        <v>2881</v>
      </c>
      <c r="H724" s="11" t="s">
        <v>1439</v>
      </c>
      <c r="I724" s="11" t="s">
        <v>2965</v>
      </c>
      <c r="J724" s="11">
        <v>1</v>
      </c>
      <c r="K724" s="11" t="s">
        <v>1439</v>
      </c>
      <c r="L724">
        <v>72808</v>
      </c>
      <c r="M724" s="11" t="s">
        <v>2577</v>
      </c>
      <c r="P724" s="11" t="s">
        <v>1439</v>
      </c>
    </row>
    <row r="725" spans="1:16" x14ac:dyDescent="0.35">
      <c r="A725" t="str">
        <f t="shared" si="11"/>
        <v>METFORMINALABORATORIO CHILEORALCOMPRIMIDO60750MG</v>
      </c>
      <c r="B725" t="str">
        <f>VLOOKUP(A725,'MAESTRO PRODUCTOS-FAR'!G:J,4,FALSE)</f>
        <v>HT-0108-01-003-0148-04</v>
      </c>
      <c r="C725" s="11" t="s">
        <v>724</v>
      </c>
      <c r="D725" s="12">
        <v>42895</v>
      </c>
      <c r="E725" s="11" t="s">
        <v>2029</v>
      </c>
      <c r="F725" s="11" t="s">
        <v>2645</v>
      </c>
      <c r="G725" s="11" t="s">
        <v>2838</v>
      </c>
      <c r="H725" s="11" t="s">
        <v>2919</v>
      </c>
      <c r="I725" s="11" t="s">
        <v>2933</v>
      </c>
      <c r="J725" s="11">
        <v>60</v>
      </c>
      <c r="K725" s="11" t="s">
        <v>3038</v>
      </c>
      <c r="L725">
        <v>81917</v>
      </c>
      <c r="M725" s="11" t="s">
        <v>2645</v>
      </c>
      <c r="P725" s="11" t="s">
        <v>3038</v>
      </c>
    </row>
    <row r="726" spans="1:16" x14ac:dyDescent="0.35">
      <c r="A726" t="str">
        <f t="shared" si="11"/>
        <v>METFORMINAMERCKORALCOMPRIMIDO30750MG</v>
      </c>
      <c r="B726" t="str">
        <f>VLOOKUP(A726,'MAESTRO PRODUCTOS-FAR'!G:J,4,FALSE)</f>
        <v>HT-0108-01-003-0195-03</v>
      </c>
      <c r="C726" s="11" t="s">
        <v>725</v>
      </c>
      <c r="D726" s="12">
        <v>11895</v>
      </c>
      <c r="E726" s="11" t="s">
        <v>2030</v>
      </c>
      <c r="F726" s="11" t="s">
        <v>2645</v>
      </c>
      <c r="G726" s="11" t="s">
        <v>2863</v>
      </c>
      <c r="H726" s="11" t="s">
        <v>2919</v>
      </c>
      <c r="I726" s="11" t="s">
        <v>2933</v>
      </c>
      <c r="J726" s="11">
        <v>30</v>
      </c>
      <c r="K726" s="11" t="s">
        <v>3038</v>
      </c>
      <c r="L726">
        <v>49772</v>
      </c>
      <c r="M726" s="11" t="s">
        <v>2645</v>
      </c>
      <c r="P726" s="11" t="s">
        <v>3038</v>
      </c>
    </row>
    <row r="727" spans="1:16" x14ac:dyDescent="0.35">
      <c r="A727" t="str">
        <f t="shared" si="11"/>
        <v>METFORMINAMERCKORALCOMPRIMIDO301000MG</v>
      </c>
      <c r="B727" t="str">
        <f>VLOOKUP(A727,'MAESTRO PRODUCTOS-FAR'!G:J,4,FALSE)</f>
        <v>HT-0108-01-003-0195-04</v>
      </c>
      <c r="C727" s="11" t="s">
        <v>726</v>
      </c>
      <c r="D727" s="12">
        <v>23495</v>
      </c>
      <c r="E727" s="11" t="s">
        <v>2031</v>
      </c>
      <c r="F727" s="11" t="s">
        <v>2645</v>
      </c>
      <c r="G727" s="11" t="s">
        <v>2863</v>
      </c>
      <c r="H727" s="11" t="s">
        <v>2919</v>
      </c>
      <c r="I727" s="11" t="s">
        <v>2933</v>
      </c>
      <c r="J727" s="11">
        <v>30</v>
      </c>
      <c r="K727" s="11" t="s">
        <v>3042</v>
      </c>
      <c r="L727">
        <v>64772</v>
      </c>
      <c r="M727" s="11" t="s">
        <v>2645</v>
      </c>
      <c r="P727" s="11" t="s">
        <v>3042</v>
      </c>
    </row>
    <row r="728" spans="1:16" x14ac:dyDescent="0.35">
      <c r="A728" t="str">
        <f t="shared" si="11"/>
        <v>METFORMINAASCENDORALCOMPRIMIDO30750MG</v>
      </c>
      <c r="B728" t="str">
        <f>VLOOKUP(A728,'MAESTRO PRODUCTOS-FAR'!G:J,4,FALSE)</f>
        <v>HT-0108-01-003-0016-01</v>
      </c>
      <c r="C728" s="11" t="s">
        <v>727</v>
      </c>
      <c r="D728" s="12">
        <v>13995</v>
      </c>
      <c r="E728" s="11" t="s">
        <v>2032</v>
      </c>
      <c r="F728" s="11" t="s">
        <v>2645</v>
      </c>
      <c r="G728" s="11" t="s">
        <v>2835</v>
      </c>
      <c r="H728" s="11" t="s">
        <v>2919</v>
      </c>
      <c r="I728" s="11" t="s">
        <v>2933</v>
      </c>
      <c r="J728" s="11">
        <v>30</v>
      </c>
      <c r="K728" s="11" t="s">
        <v>3038</v>
      </c>
      <c r="L728">
        <v>87766</v>
      </c>
      <c r="M728" s="11" t="s">
        <v>2645</v>
      </c>
      <c r="P728" s="11" t="s">
        <v>3038</v>
      </c>
    </row>
    <row r="729" spans="1:16" x14ac:dyDescent="0.35">
      <c r="A729" t="str">
        <f t="shared" si="11"/>
        <v>METFORMINAANDROMACOORALCOMPRIMIDO301000MG</v>
      </c>
      <c r="B729" t="str">
        <f>VLOOKUP(A729,'MAESTRO PRODUCTOS-FAR'!G:J,4,FALSE)</f>
        <v>HT-0108-01-003-0161-01</v>
      </c>
      <c r="C729" s="11" t="s">
        <v>728</v>
      </c>
      <c r="D729" s="12">
        <v>39995</v>
      </c>
      <c r="E729" s="11" t="s">
        <v>2033</v>
      </c>
      <c r="F729" s="11" t="s">
        <v>2645</v>
      </c>
      <c r="G729" s="11" t="s">
        <v>2857</v>
      </c>
      <c r="H729" s="11" t="s">
        <v>2919</v>
      </c>
      <c r="I729" s="11" t="s">
        <v>2933</v>
      </c>
      <c r="J729" s="11">
        <v>30</v>
      </c>
      <c r="K729" s="11" t="s">
        <v>3042</v>
      </c>
      <c r="L729">
        <v>76549</v>
      </c>
      <c r="M729" s="11" t="s">
        <v>2645</v>
      </c>
      <c r="P729" s="11" t="s">
        <v>3042</v>
      </c>
    </row>
    <row r="730" spans="1:16" x14ac:dyDescent="0.35">
      <c r="A730" t="str">
        <f t="shared" si="11"/>
        <v>METFORMINAASCENDORALCOMPRIMIDO30500MG</v>
      </c>
      <c r="B730" t="str">
        <f>VLOOKUP(A730,'MAESTRO PRODUCTOS-FAR'!G:J,4,FALSE)</f>
        <v>HT-0108-01-003-0016-03</v>
      </c>
      <c r="C730" s="11" t="s">
        <v>729</v>
      </c>
      <c r="D730" s="12">
        <v>7995</v>
      </c>
      <c r="E730" s="11" t="s">
        <v>2034</v>
      </c>
      <c r="F730" s="11" t="s">
        <v>2645</v>
      </c>
      <c r="G730" s="11" t="s">
        <v>2835</v>
      </c>
      <c r="H730" s="11" t="s">
        <v>2919</v>
      </c>
      <c r="I730" s="11" t="s">
        <v>2933</v>
      </c>
      <c r="J730" s="11">
        <v>30</v>
      </c>
      <c r="K730" s="11" t="s">
        <v>2984</v>
      </c>
      <c r="L730">
        <v>87765</v>
      </c>
      <c r="M730" s="11" t="s">
        <v>2645</v>
      </c>
      <c r="P730" s="11" t="s">
        <v>2984</v>
      </c>
    </row>
    <row r="731" spans="1:16" x14ac:dyDescent="0.35">
      <c r="A731" t="str">
        <f t="shared" si="11"/>
        <v>DAPAGLIFLOZINAASTRAZENECAORALCOMPRIMIDO2810MG</v>
      </c>
      <c r="B731" t="str">
        <f>VLOOKUP(A731,'MAESTRO PRODUCTOS-FAR'!G:J,4,FALSE)</f>
        <v>HT-0267-01-003-0020-01</v>
      </c>
      <c r="C731" s="11" t="s">
        <v>730</v>
      </c>
      <c r="D731" s="12">
        <v>43995</v>
      </c>
      <c r="E731" s="11" t="s">
        <v>2035</v>
      </c>
      <c r="F731" s="11" t="s">
        <v>2720</v>
      </c>
      <c r="G731" s="11" t="s">
        <v>2840</v>
      </c>
      <c r="H731" s="11" t="s">
        <v>2919</v>
      </c>
      <c r="I731" s="11" t="s">
        <v>2933</v>
      </c>
      <c r="J731" s="11">
        <v>28</v>
      </c>
      <c r="K731" s="11" t="s">
        <v>3013</v>
      </c>
      <c r="L731">
        <v>77120</v>
      </c>
      <c r="M731" s="11" t="s">
        <v>2720</v>
      </c>
      <c r="P731" s="11" t="s">
        <v>3013</v>
      </c>
    </row>
    <row r="732" spans="1:16" x14ac:dyDescent="0.35">
      <c r="A732" t="str">
        <f t="shared" si="11"/>
        <v>METFORMINABAGOORALCOMPRIMIDO30500MG</v>
      </c>
      <c r="B732" t="str">
        <f>VLOOKUP(A732,'MAESTRO PRODUCTOS-FAR'!G:J,4,FALSE)</f>
        <v>HT-0108-01-003-0143-02</v>
      </c>
      <c r="C732" s="11" t="s">
        <v>731</v>
      </c>
      <c r="D732" s="12">
        <v>9195</v>
      </c>
      <c r="E732" s="11" t="s">
        <v>2036</v>
      </c>
      <c r="F732" s="11" t="s">
        <v>2645</v>
      </c>
      <c r="G732" s="11" t="s">
        <v>2883</v>
      </c>
      <c r="H732" s="11" t="s">
        <v>2919</v>
      </c>
      <c r="I732" s="11" t="s">
        <v>2933</v>
      </c>
      <c r="J732" s="11">
        <v>30</v>
      </c>
      <c r="K732" s="11" t="s">
        <v>2984</v>
      </c>
      <c r="L732">
        <v>65249</v>
      </c>
      <c r="M732" s="11" t="s">
        <v>2645</v>
      </c>
      <c r="P732" s="11" t="s">
        <v>2984</v>
      </c>
    </row>
    <row r="733" spans="1:16" x14ac:dyDescent="0.35">
      <c r="A733" t="str">
        <f t="shared" si="11"/>
        <v>OTROROCHE-TIRA50-</v>
      </c>
      <c r="B733" t="e">
        <f>VLOOKUP(A733,'MAESTRO PRODUCTOS-FAR'!G:J,4,FALSE)</f>
        <v>#N/A</v>
      </c>
      <c r="C733" s="11" t="s">
        <v>732</v>
      </c>
      <c r="D733" s="12">
        <v>15495</v>
      </c>
      <c r="E733" s="11" t="s">
        <v>1439</v>
      </c>
      <c r="F733" s="11" t="s">
        <v>2577</v>
      </c>
      <c r="G733" s="11" t="s">
        <v>2881</v>
      </c>
      <c r="H733" s="11" t="s">
        <v>1439</v>
      </c>
      <c r="I733" s="11" t="s">
        <v>2963</v>
      </c>
      <c r="J733" s="11">
        <v>50</v>
      </c>
      <c r="K733" s="11" t="s">
        <v>1439</v>
      </c>
      <c r="L733">
        <v>65249</v>
      </c>
      <c r="M733" s="11" t="s">
        <v>2577</v>
      </c>
      <c r="P733" s="11" t="s">
        <v>1439</v>
      </c>
    </row>
    <row r="734" spans="1:16" x14ac:dyDescent="0.35">
      <c r="A734" t="str">
        <f t="shared" si="11"/>
        <v>METFORMINALABORATORIO CHILEORALCOMPRIMIDO30750MG</v>
      </c>
      <c r="B734" t="str">
        <f>VLOOKUP(A734,'MAESTRO PRODUCTOS-FAR'!G:J,4,FALSE)</f>
        <v>HT-0108-01-003-0148-05</v>
      </c>
      <c r="C734" s="11" t="s">
        <v>733</v>
      </c>
      <c r="D734" s="12">
        <v>16195</v>
      </c>
      <c r="E734" s="11" t="s">
        <v>2029</v>
      </c>
      <c r="F734" s="11" t="s">
        <v>2645</v>
      </c>
      <c r="G734" s="11" t="s">
        <v>2838</v>
      </c>
      <c r="H734" s="11" t="s">
        <v>2919</v>
      </c>
      <c r="I734" s="11" t="s">
        <v>2933</v>
      </c>
      <c r="J734" s="11">
        <v>30</v>
      </c>
      <c r="K734" s="11" t="s">
        <v>3038</v>
      </c>
      <c r="L734">
        <v>70199</v>
      </c>
      <c r="M734" s="11" t="s">
        <v>2645</v>
      </c>
      <c r="P734" s="11" t="s">
        <v>3038</v>
      </c>
    </row>
    <row r="735" spans="1:16" x14ac:dyDescent="0.35">
      <c r="A735" t="str">
        <f t="shared" si="11"/>
        <v>METFORMINABAGOORALCOMPRIMIDO30750MG</v>
      </c>
      <c r="B735" t="str">
        <f>VLOOKUP(A735,'MAESTRO PRODUCTOS-FAR'!G:J,4,FALSE)</f>
        <v>HT-0108-01-003-0143-04</v>
      </c>
      <c r="C735" s="11" t="s">
        <v>734</v>
      </c>
      <c r="D735" s="12">
        <v>39995</v>
      </c>
      <c r="E735" s="11" t="s">
        <v>2037</v>
      </c>
      <c r="F735" s="11" t="s">
        <v>2645</v>
      </c>
      <c r="G735" s="11" t="s">
        <v>2883</v>
      </c>
      <c r="H735" s="11" t="s">
        <v>2919</v>
      </c>
      <c r="I735" s="11" t="s">
        <v>2933</v>
      </c>
      <c r="J735" s="11">
        <v>30</v>
      </c>
      <c r="K735" s="11" t="s">
        <v>3038</v>
      </c>
      <c r="L735">
        <v>65291</v>
      </c>
      <c r="M735" s="11" t="s">
        <v>2645</v>
      </c>
      <c r="P735" s="11" t="s">
        <v>3038</v>
      </c>
    </row>
    <row r="736" spans="1:16" x14ac:dyDescent="0.35">
      <c r="A736" t="str">
        <f t="shared" si="11"/>
        <v>METFORMINAANDROMACOORALCOMPRIMIDO60850MG</v>
      </c>
      <c r="B736" t="str">
        <f>VLOOKUP(A736,'MAESTRO PRODUCTOS-FAR'!G:J,4,FALSE)</f>
        <v>HT-0108-01-003-0161-02</v>
      </c>
      <c r="C736" s="11" t="s">
        <v>735</v>
      </c>
      <c r="D736" s="12">
        <v>10495</v>
      </c>
      <c r="E736" s="11" t="s">
        <v>2038</v>
      </c>
      <c r="F736" s="11" t="s">
        <v>2645</v>
      </c>
      <c r="G736" s="11" t="s">
        <v>2857</v>
      </c>
      <c r="H736" s="11" t="s">
        <v>2919</v>
      </c>
      <c r="I736" s="11" t="s">
        <v>2933</v>
      </c>
      <c r="J736" s="11">
        <v>60</v>
      </c>
      <c r="K736" s="11" t="s">
        <v>3167</v>
      </c>
      <c r="L736">
        <v>23026</v>
      </c>
      <c r="M736" s="11" t="s">
        <v>2645</v>
      </c>
      <c r="P736" s="11" t="s">
        <v>3167</v>
      </c>
    </row>
    <row r="737" spans="1:16" x14ac:dyDescent="0.35">
      <c r="A737" t="str">
        <f t="shared" si="11"/>
        <v>OTROROCHE-LANCETA25-</v>
      </c>
      <c r="B737" t="e">
        <f>VLOOKUP(A737,'MAESTRO PRODUCTOS-FAR'!G:J,4,FALSE)</f>
        <v>#N/A</v>
      </c>
      <c r="C737" s="11" t="s">
        <v>736</v>
      </c>
      <c r="D737" s="12">
        <v>20995</v>
      </c>
      <c r="E737" s="11" t="s">
        <v>1439</v>
      </c>
      <c r="F737" s="11" t="s">
        <v>2577</v>
      </c>
      <c r="G737" s="11" t="s">
        <v>2881</v>
      </c>
      <c r="H737" s="11" t="s">
        <v>1439</v>
      </c>
      <c r="I737" s="11" t="s">
        <v>2964</v>
      </c>
      <c r="J737" s="11">
        <v>25</v>
      </c>
      <c r="K737" s="11" t="s">
        <v>1439</v>
      </c>
      <c r="L737">
        <v>45458</v>
      </c>
      <c r="M737" s="11" t="s">
        <v>2577</v>
      </c>
      <c r="P737" s="11" t="s">
        <v>1439</v>
      </c>
    </row>
    <row r="738" spans="1:16" x14ac:dyDescent="0.35">
      <c r="A738" t="str">
        <f t="shared" si="11"/>
        <v>OTROROCHE-LANCETA24-</v>
      </c>
      <c r="B738" t="e">
        <f>VLOOKUP(A738,'MAESTRO PRODUCTOS-FAR'!G:J,4,FALSE)</f>
        <v>#N/A</v>
      </c>
      <c r="C738" s="11" t="s">
        <v>737</v>
      </c>
      <c r="D738" s="12">
        <v>8695</v>
      </c>
      <c r="E738" s="11" t="s">
        <v>1439</v>
      </c>
      <c r="F738" s="11" t="s">
        <v>2577</v>
      </c>
      <c r="G738" s="11" t="s">
        <v>2881</v>
      </c>
      <c r="H738" s="11" t="s">
        <v>1439</v>
      </c>
      <c r="I738" s="11" t="s">
        <v>2964</v>
      </c>
      <c r="J738" s="11">
        <v>24</v>
      </c>
      <c r="K738" s="11" t="s">
        <v>1439</v>
      </c>
      <c r="L738">
        <v>82138</v>
      </c>
      <c r="M738" s="11" t="s">
        <v>2577</v>
      </c>
      <c r="P738" s="11" t="s">
        <v>1439</v>
      </c>
    </row>
    <row r="739" spans="1:16" x14ac:dyDescent="0.35">
      <c r="A739" t="str">
        <f t="shared" si="11"/>
        <v>OTROROCHE-TIRA25-</v>
      </c>
      <c r="B739" t="e">
        <f>VLOOKUP(A739,'MAESTRO PRODUCTOS-FAR'!G:J,4,FALSE)</f>
        <v>#N/A</v>
      </c>
      <c r="C739" s="11" t="s">
        <v>738</v>
      </c>
      <c r="D739" s="12">
        <v>17995</v>
      </c>
      <c r="E739" s="11" t="s">
        <v>1439</v>
      </c>
      <c r="F739" s="11" t="s">
        <v>2577</v>
      </c>
      <c r="G739" s="11" t="s">
        <v>2881</v>
      </c>
      <c r="H739" s="11" t="s">
        <v>1439</v>
      </c>
      <c r="I739" s="11" t="s">
        <v>2963</v>
      </c>
      <c r="J739" s="11">
        <v>25</v>
      </c>
      <c r="K739" s="11" t="s">
        <v>1439</v>
      </c>
      <c r="L739">
        <v>79821</v>
      </c>
      <c r="M739" s="11" t="s">
        <v>2577</v>
      </c>
      <c r="P739" s="11" t="s">
        <v>1439</v>
      </c>
    </row>
    <row r="740" spans="1:16" x14ac:dyDescent="0.35">
      <c r="A740" t="str">
        <f t="shared" si="11"/>
        <v>METFORMINAASCENDORALCOMPRIMIDO30850MG</v>
      </c>
      <c r="B740" t="str">
        <f>VLOOKUP(A740,'MAESTRO PRODUCTOS-FAR'!G:J,4,FALSE)</f>
        <v>HT-0108-01-003-0016-04</v>
      </c>
      <c r="C740" s="11" t="s">
        <v>739</v>
      </c>
      <c r="D740" s="12">
        <v>38195</v>
      </c>
      <c r="E740" s="11" t="s">
        <v>2023</v>
      </c>
      <c r="F740" s="11" t="s">
        <v>2645</v>
      </c>
      <c r="G740" s="11" t="s">
        <v>2835</v>
      </c>
      <c r="H740" s="11" t="s">
        <v>2919</v>
      </c>
      <c r="I740" s="11" t="s">
        <v>2933</v>
      </c>
      <c r="J740" s="11">
        <v>30</v>
      </c>
      <c r="K740" s="11" t="s">
        <v>3167</v>
      </c>
      <c r="L740">
        <v>46531</v>
      </c>
      <c r="M740" s="11" t="s">
        <v>2645</v>
      </c>
      <c r="P740" s="11" t="s">
        <v>3167</v>
      </c>
    </row>
    <row r="741" spans="1:16" x14ac:dyDescent="0.35">
      <c r="A741" t="str">
        <f t="shared" si="11"/>
        <v>METFORMINALABORATORIO CHILEORALCOMPRIMIDO301000MG</v>
      </c>
      <c r="B741" t="str">
        <f>VLOOKUP(A741,'MAESTRO PRODUCTOS-FAR'!G:J,4,FALSE)</f>
        <v>HT-0108-01-003-0148-06</v>
      </c>
      <c r="C741" s="11" t="s">
        <v>740</v>
      </c>
      <c r="D741" s="12">
        <v>13995</v>
      </c>
      <c r="E741" s="11" t="s">
        <v>2039</v>
      </c>
      <c r="F741" s="11" t="s">
        <v>2645</v>
      </c>
      <c r="G741" s="11" t="s">
        <v>2838</v>
      </c>
      <c r="H741" s="11" t="s">
        <v>2919</v>
      </c>
      <c r="I741" s="11" t="s">
        <v>2933</v>
      </c>
      <c r="J741" s="11">
        <v>30</v>
      </c>
      <c r="K741" s="11" t="s">
        <v>3042</v>
      </c>
      <c r="L741">
        <v>43447</v>
      </c>
      <c r="M741" s="11" t="s">
        <v>2645</v>
      </c>
      <c r="P741" s="11" t="s">
        <v>3042</v>
      </c>
    </row>
    <row r="742" spans="1:16" x14ac:dyDescent="0.35">
      <c r="A742" t="str">
        <f t="shared" si="11"/>
        <v>OTROROCHE-CINTA50-</v>
      </c>
      <c r="B742" t="e">
        <f>VLOOKUP(A742,'MAESTRO PRODUCTOS-FAR'!G:J,4,FALSE)</f>
        <v>#N/A</v>
      </c>
      <c r="C742" s="11" t="s">
        <v>741</v>
      </c>
      <c r="D742" s="12">
        <v>13895</v>
      </c>
      <c r="E742" s="11" t="s">
        <v>1439</v>
      </c>
      <c r="F742" s="11" t="s">
        <v>2577</v>
      </c>
      <c r="G742" s="11" t="s">
        <v>2881</v>
      </c>
      <c r="H742" s="11" t="s">
        <v>1439</v>
      </c>
      <c r="I742" s="11" t="s">
        <v>2966</v>
      </c>
      <c r="J742" s="11">
        <v>50</v>
      </c>
      <c r="K742" s="11" t="s">
        <v>1439</v>
      </c>
      <c r="L742">
        <v>43447</v>
      </c>
      <c r="M742" s="11" t="s">
        <v>2577</v>
      </c>
      <c r="P742" s="11" t="s">
        <v>1439</v>
      </c>
    </row>
    <row r="743" spans="1:16" x14ac:dyDescent="0.35">
      <c r="A743" t="str">
        <f t="shared" si="11"/>
        <v>OTROROCHE-LANCETA102-</v>
      </c>
      <c r="B743" t="e">
        <f>VLOOKUP(A743,'MAESTRO PRODUCTOS-FAR'!G:J,4,FALSE)</f>
        <v>#N/A</v>
      </c>
      <c r="C743" s="11" t="s">
        <v>742</v>
      </c>
      <c r="D743" s="12">
        <v>34995</v>
      </c>
      <c r="E743" s="11" t="s">
        <v>1439</v>
      </c>
      <c r="F743" s="11" t="s">
        <v>2577</v>
      </c>
      <c r="G743" s="11" t="s">
        <v>2881</v>
      </c>
      <c r="H743" s="11" t="s">
        <v>1439</v>
      </c>
      <c r="I743" s="11" t="s">
        <v>2964</v>
      </c>
      <c r="J743" s="11">
        <v>102</v>
      </c>
      <c r="K743" s="11" t="s">
        <v>1439</v>
      </c>
      <c r="L743">
        <v>84495</v>
      </c>
      <c r="M743" s="11" t="s">
        <v>2577</v>
      </c>
      <c r="P743" s="11" t="s">
        <v>1439</v>
      </c>
    </row>
    <row r="744" spans="1:16" x14ac:dyDescent="0.35">
      <c r="A744" t="str">
        <f t="shared" si="11"/>
        <v>METFORMINALABORATORIO CHILEORALCOMPRIMIDO301000MG</v>
      </c>
      <c r="B744" t="str">
        <f>VLOOKUP(A744,'MAESTRO PRODUCTOS-FAR'!G:J,4,FALSE)</f>
        <v>HT-0108-01-003-0148-06</v>
      </c>
      <c r="C744" s="11" t="s">
        <v>743</v>
      </c>
      <c r="D744" s="12">
        <v>11116</v>
      </c>
      <c r="E744" s="11" t="s">
        <v>2025</v>
      </c>
      <c r="F744" s="11" t="s">
        <v>2645</v>
      </c>
      <c r="G744" s="11" t="s">
        <v>2838</v>
      </c>
      <c r="H744" s="11" t="s">
        <v>2919</v>
      </c>
      <c r="I744" s="11" t="s">
        <v>2933</v>
      </c>
      <c r="J744" s="11">
        <v>30</v>
      </c>
      <c r="K744" s="11" t="s">
        <v>3042</v>
      </c>
      <c r="L744">
        <v>70217</v>
      </c>
      <c r="M744" s="11" t="s">
        <v>2645</v>
      </c>
      <c r="P744" s="11" t="s">
        <v>3042</v>
      </c>
    </row>
    <row r="745" spans="1:16" x14ac:dyDescent="0.35">
      <c r="A745" t="str">
        <f t="shared" si="11"/>
        <v>OTROROCHE-TIRA25-</v>
      </c>
      <c r="B745" t="e">
        <f>VLOOKUP(A745,'MAESTRO PRODUCTOS-FAR'!G:J,4,FALSE)</f>
        <v>#N/A</v>
      </c>
      <c r="C745" s="11" t="s">
        <v>744</v>
      </c>
      <c r="D745" s="12">
        <v>27996</v>
      </c>
      <c r="E745" s="11" t="s">
        <v>1439</v>
      </c>
      <c r="F745" s="11" t="s">
        <v>2577</v>
      </c>
      <c r="G745" s="11" t="s">
        <v>2881</v>
      </c>
      <c r="H745" s="11" t="s">
        <v>1439</v>
      </c>
      <c r="I745" s="11" t="s">
        <v>2963</v>
      </c>
      <c r="J745" s="11">
        <v>25</v>
      </c>
      <c r="K745" s="11" t="s">
        <v>1439</v>
      </c>
      <c r="L745">
        <v>70217</v>
      </c>
      <c r="M745" s="11" t="s">
        <v>2577</v>
      </c>
      <c r="P745" s="11" t="s">
        <v>1439</v>
      </c>
    </row>
    <row r="746" spans="1:16" x14ac:dyDescent="0.35">
      <c r="A746" t="str">
        <f t="shared" si="11"/>
        <v>OTROCOMPAÑIA DE NUTRICION GENERALORALCOMPRIMIDO20-</v>
      </c>
      <c r="B746" t="str">
        <f>VLOOKUP(A746,'MAESTRO PRODUCTOS-FAR'!G:J,4,FALSE)</f>
        <v>HT-9999-01-003-0058-01</v>
      </c>
      <c r="C746" s="11" t="s">
        <v>745</v>
      </c>
      <c r="D746" s="12">
        <v>14995</v>
      </c>
      <c r="E746" s="11" t="s">
        <v>1439</v>
      </c>
      <c r="F746" s="11" t="s">
        <v>2577</v>
      </c>
      <c r="G746" s="11" t="s">
        <v>2848</v>
      </c>
      <c r="H746" s="11" t="s">
        <v>2919</v>
      </c>
      <c r="I746" s="11" t="s">
        <v>2933</v>
      </c>
      <c r="J746" s="11">
        <v>20</v>
      </c>
      <c r="K746" s="11" t="s">
        <v>1439</v>
      </c>
      <c r="L746">
        <v>88240</v>
      </c>
      <c r="M746" s="11" t="s">
        <v>2577</v>
      </c>
      <c r="P746" s="11" t="s">
        <v>1439</v>
      </c>
    </row>
    <row r="747" spans="1:16" x14ac:dyDescent="0.35">
      <c r="A747" t="str">
        <f t="shared" si="11"/>
        <v>PARACETAMOLLABORATORIO CHILEORALCOMPRIMIDO1680MG</v>
      </c>
      <c r="B747" t="str">
        <f>VLOOKUP(A747,'MAESTRO PRODUCTOS-FAR'!G:J,4,FALSE)</f>
        <v>HT-0126-01-003-0148-01</v>
      </c>
      <c r="C747" s="11" t="s">
        <v>746</v>
      </c>
      <c r="D747" s="12">
        <v>1995</v>
      </c>
      <c r="E747" s="11" t="s">
        <v>2040</v>
      </c>
      <c r="F747" s="11" t="s">
        <v>2721</v>
      </c>
      <c r="G747" s="11" t="s">
        <v>2838</v>
      </c>
      <c r="H747" s="11" t="s">
        <v>2919</v>
      </c>
      <c r="I747" s="11" t="s">
        <v>2933</v>
      </c>
      <c r="J747" s="11">
        <v>16</v>
      </c>
      <c r="K747" s="11" t="s">
        <v>3047</v>
      </c>
      <c r="L747">
        <v>2562</v>
      </c>
      <c r="M747" s="11" t="s">
        <v>2721</v>
      </c>
      <c r="P747" s="11" t="s">
        <v>3047</v>
      </c>
    </row>
    <row r="748" spans="1:16" x14ac:dyDescent="0.35">
      <c r="A748" t="str">
        <f t="shared" si="11"/>
        <v>PARACETAMOLLABORATORIO CHILERECTALSUPOSITORIO6125MG/5ML</v>
      </c>
      <c r="B748" t="str">
        <f>VLOOKUP(A748,'MAESTRO PRODUCTOS-FAR'!G:J,4,FALSE)</f>
        <v>HT-0126-03-037-0148-01</v>
      </c>
      <c r="C748" s="11" t="s">
        <v>747</v>
      </c>
      <c r="D748" s="12">
        <v>1445</v>
      </c>
      <c r="E748" s="11" t="s">
        <v>2041</v>
      </c>
      <c r="F748" s="11" t="s">
        <v>2721</v>
      </c>
      <c r="G748" s="11" t="s">
        <v>2838</v>
      </c>
      <c r="H748" s="11" t="s">
        <v>2928</v>
      </c>
      <c r="I748" s="11" t="s">
        <v>2967</v>
      </c>
      <c r="J748" s="11">
        <v>6</v>
      </c>
      <c r="K748" s="11" t="s">
        <v>3171</v>
      </c>
      <c r="L748">
        <v>88024</v>
      </c>
      <c r="M748" s="11" t="s">
        <v>2721</v>
      </c>
      <c r="P748" s="11" t="s">
        <v>3171</v>
      </c>
    </row>
    <row r="749" spans="1:16" x14ac:dyDescent="0.35">
      <c r="A749" t="str">
        <f t="shared" si="11"/>
        <v>PARACETAMOLVALMAORALSOLUCION1100MG</v>
      </c>
      <c r="B749" t="str">
        <f>VLOOKUP(A749,'MAESTRO PRODUCTOS-FAR'!G:J,4,FALSE)</f>
        <v>HT-0126-01-012-0159-01</v>
      </c>
      <c r="C749" s="11" t="s">
        <v>748</v>
      </c>
      <c r="D749" s="12">
        <v>1595</v>
      </c>
      <c r="E749" s="11" t="s">
        <v>2042</v>
      </c>
      <c r="F749" s="11" t="s">
        <v>2721</v>
      </c>
      <c r="G749" s="11" t="s">
        <v>2899</v>
      </c>
      <c r="H749" s="11" t="s">
        <v>2919</v>
      </c>
      <c r="I749" s="11" t="s">
        <v>2942</v>
      </c>
      <c r="J749" s="11">
        <v>1</v>
      </c>
      <c r="K749" s="11" t="s">
        <v>2977</v>
      </c>
      <c r="L749">
        <v>2796</v>
      </c>
      <c r="M749" s="11" t="s">
        <v>2721</v>
      </c>
      <c r="P749" s="11" t="s">
        <v>2977</v>
      </c>
    </row>
    <row r="750" spans="1:16" x14ac:dyDescent="0.35">
      <c r="A750" t="str">
        <f t="shared" si="11"/>
        <v>PARACETAMOLLABORATORIO CHILEORALCOMPRIMIDO16500MG</v>
      </c>
      <c r="B750" t="str">
        <f>VLOOKUP(A750,'MAESTRO PRODUCTOS-FAR'!G:J,4,FALSE)</f>
        <v>HT-0126-01-003-0148-02</v>
      </c>
      <c r="C750" s="11" t="s">
        <v>749</v>
      </c>
      <c r="D750" s="12">
        <v>895</v>
      </c>
      <c r="E750" s="11" t="s">
        <v>2043</v>
      </c>
      <c r="F750" s="11" t="s">
        <v>2721</v>
      </c>
      <c r="G750" s="11" t="s">
        <v>2838</v>
      </c>
      <c r="H750" s="11" t="s">
        <v>2919</v>
      </c>
      <c r="I750" s="11" t="s">
        <v>2933</v>
      </c>
      <c r="J750" s="11">
        <v>16</v>
      </c>
      <c r="K750" s="11" t="s">
        <v>2984</v>
      </c>
      <c r="L750">
        <v>2783</v>
      </c>
      <c r="M750" s="11" t="s">
        <v>2721</v>
      </c>
      <c r="P750" s="11" t="s">
        <v>2984</v>
      </c>
    </row>
    <row r="751" spans="1:16" x14ac:dyDescent="0.35">
      <c r="A751" t="str">
        <f t="shared" si="11"/>
        <v>PARACETAMOLLABORATORIO CHILEORALJARABE1120MG/5ML</v>
      </c>
      <c r="B751" t="str">
        <f>VLOOKUP(A751,'MAESTRO PRODUCTOS-FAR'!G:J,4,FALSE)</f>
        <v>HT-0126-01-002-0148-01</v>
      </c>
      <c r="C751" s="11" t="s">
        <v>750</v>
      </c>
      <c r="D751" s="12">
        <v>7995</v>
      </c>
      <c r="E751" s="11" t="s">
        <v>2044</v>
      </c>
      <c r="F751" s="11" t="s">
        <v>2721</v>
      </c>
      <c r="G751" s="11" t="s">
        <v>2838</v>
      </c>
      <c r="H751" s="11" t="s">
        <v>2919</v>
      </c>
      <c r="I751" s="11" t="s">
        <v>2932</v>
      </c>
      <c r="J751" s="11">
        <v>1</v>
      </c>
      <c r="K751" s="11" t="s">
        <v>3172</v>
      </c>
      <c r="L751">
        <v>84574</v>
      </c>
      <c r="M751" s="11" t="s">
        <v>2721</v>
      </c>
      <c r="P751" s="11" t="s">
        <v>3172</v>
      </c>
    </row>
    <row r="752" spans="1:16" x14ac:dyDescent="0.35">
      <c r="A752" t="str">
        <f t="shared" si="11"/>
        <v>PARACETAMOLLABORATORIO CHILEORALCOMPRIMIDO16160MG</v>
      </c>
      <c r="B752" t="str">
        <f>VLOOKUP(A752,'MAESTRO PRODUCTOS-FAR'!G:J,4,FALSE)</f>
        <v>HT-0126-01-003-0148-03</v>
      </c>
      <c r="C752" s="11" t="s">
        <v>751</v>
      </c>
      <c r="D752" s="12">
        <v>2495</v>
      </c>
      <c r="E752" s="11" t="s">
        <v>2045</v>
      </c>
      <c r="F752" s="11" t="s">
        <v>2721</v>
      </c>
      <c r="G752" s="11" t="s">
        <v>2838</v>
      </c>
      <c r="H752" s="11" t="s">
        <v>2919</v>
      </c>
      <c r="I752" s="11" t="s">
        <v>2933</v>
      </c>
      <c r="J752" s="11">
        <v>16</v>
      </c>
      <c r="K752" s="11" t="s">
        <v>3173</v>
      </c>
      <c r="L752">
        <v>9209</v>
      </c>
      <c r="M752" s="11" t="s">
        <v>2721</v>
      </c>
      <c r="P752" s="11" t="s">
        <v>3173</v>
      </c>
    </row>
    <row r="753" spans="1:16" x14ac:dyDescent="0.35">
      <c r="A753" t="str">
        <f t="shared" si="11"/>
        <v>PARACETAMOLLABORATORIO CHILEORALSOLUCION1100MG/ML</v>
      </c>
      <c r="B753" t="str">
        <f>VLOOKUP(A753,'MAESTRO PRODUCTOS-FAR'!G:J,4,FALSE)</f>
        <v>HT-0126-01-012-0148-01</v>
      </c>
      <c r="C753" s="11" t="s">
        <v>752</v>
      </c>
      <c r="D753" s="12">
        <v>2995</v>
      </c>
      <c r="E753" s="11" t="s">
        <v>2046</v>
      </c>
      <c r="F753" s="11" t="s">
        <v>2721</v>
      </c>
      <c r="G753" s="11" t="s">
        <v>2838</v>
      </c>
      <c r="H753" s="11" t="s">
        <v>2919</v>
      </c>
      <c r="I753" s="11" t="s">
        <v>2942</v>
      </c>
      <c r="J753" s="11">
        <v>1</v>
      </c>
      <c r="K753" s="11" t="s">
        <v>3174</v>
      </c>
      <c r="L753">
        <v>61992</v>
      </c>
      <c r="M753" s="11" t="s">
        <v>2721</v>
      </c>
      <c r="P753" s="11" t="s">
        <v>3174</v>
      </c>
    </row>
    <row r="754" spans="1:16" x14ac:dyDescent="0.35">
      <c r="A754" t="str">
        <f t="shared" si="11"/>
        <v>PARACETAMOLMAVERORALCOMPRIMIDO16160MG</v>
      </c>
      <c r="B754" t="str">
        <f>VLOOKUP(A754,'MAESTRO PRODUCTOS-FAR'!G:J,4,FALSE)</f>
        <v>HT-0126-01-003-0154-01</v>
      </c>
      <c r="C754" s="11" t="s">
        <v>753</v>
      </c>
      <c r="D754" s="12">
        <v>2695</v>
      </c>
      <c r="E754" s="11" t="s">
        <v>2047</v>
      </c>
      <c r="F754" s="11" t="s">
        <v>2721</v>
      </c>
      <c r="G754" s="11" t="s">
        <v>2841</v>
      </c>
      <c r="H754" s="11" t="s">
        <v>2919</v>
      </c>
      <c r="I754" s="11" t="s">
        <v>2933</v>
      </c>
      <c r="J754" s="11">
        <v>16</v>
      </c>
      <c r="K754" s="11" t="s">
        <v>3173</v>
      </c>
      <c r="L754">
        <v>15375</v>
      </c>
      <c r="M754" s="11" t="s">
        <v>2721</v>
      </c>
      <c r="P754" s="11" t="s">
        <v>3173</v>
      </c>
    </row>
    <row r="755" spans="1:16" x14ac:dyDescent="0.35">
      <c r="A755" t="str">
        <f t="shared" si="11"/>
        <v>PARACETAMOLMAVERORALCOMPRIMIDO201000MG</v>
      </c>
      <c r="B755" t="str">
        <f>VLOOKUP(A755,'MAESTRO PRODUCTOS-FAR'!G:J,4,FALSE)</f>
        <v>HT-0126-01-003-0154-02</v>
      </c>
      <c r="C755" s="11" t="s">
        <v>754</v>
      </c>
      <c r="D755" s="12">
        <v>7795</v>
      </c>
      <c r="E755" s="11" t="s">
        <v>2048</v>
      </c>
      <c r="F755" s="11" t="s">
        <v>2721</v>
      </c>
      <c r="G755" s="11" t="s">
        <v>2841</v>
      </c>
      <c r="H755" s="11" t="s">
        <v>2919</v>
      </c>
      <c r="I755" s="11" t="s">
        <v>2933</v>
      </c>
      <c r="J755" s="11">
        <v>20</v>
      </c>
      <c r="K755" s="11" t="s">
        <v>3042</v>
      </c>
      <c r="L755">
        <v>89070</v>
      </c>
      <c r="M755" s="11" t="s">
        <v>2721</v>
      </c>
      <c r="P755" s="11" t="s">
        <v>3042</v>
      </c>
    </row>
    <row r="756" spans="1:16" x14ac:dyDescent="0.35">
      <c r="A756" t="str">
        <f t="shared" si="11"/>
        <v>PARACETAMOLMAVERORALSOLUCION1100MG/ML</v>
      </c>
      <c r="B756" t="str">
        <f>VLOOKUP(A756,'MAESTRO PRODUCTOS-FAR'!G:J,4,FALSE)</f>
        <v>HT-0126-01-012-0154-01</v>
      </c>
      <c r="C756" s="11" t="s">
        <v>755</v>
      </c>
      <c r="D756" s="12">
        <v>3095</v>
      </c>
      <c r="E756" s="11" t="s">
        <v>2049</v>
      </c>
      <c r="F756" s="11" t="s">
        <v>2721</v>
      </c>
      <c r="G756" s="11" t="s">
        <v>2841</v>
      </c>
      <c r="H756" s="11" t="s">
        <v>2919</v>
      </c>
      <c r="I756" s="11" t="s">
        <v>2942</v>
      </c>
      <c r="J756" s="11">
        <v>1</v>
      </c>
      <c r="K756" s="11" t="s">
        <v>3174</v>
      </c>
      <c r="L756">
        <v>39823</v>
      </c>
      <c r="M756" s="11" t="s">
        <v>2721</v>
      </c>
      <c r="P756" s="11" t="s">
        <v>3174</v>
      </c>
    </row>
    <row r="757" spans="1:16" x14ac:dyDescent="0.35">
      <c r="A757" t="str">
        <f t="shared" si="11"/>
        <v>CLORZOXAZONA-PARACETAMOLMEDIPHARMORALCOMPRIMIDO20300MG/250MG</v>
      </c>
      <c r="B757" t="str">
        <f>VLOOKUP(A757,'MAESTRO PRODUCTOS-FAR'!G:J,4,FALSE)</f>
        <v>HT-0269-01-003-0192-01</v>
      </c>
      <c r="C757" s="11" t="s">
        <v>756</v>
      </c>
      <c r="D757" s="12">
        <v>7295</v>
      </c>
      <c r="E757" s="11" t="s">
        <v>2050</v>
      </c>
      <c r="F757" s="11" t="s">
        <v>2722</v>
      </c>
      <c r="G757" s="11" t="s">
        <v>2880</v>
      </c>
      <c r="H757" s="11" t="s">
        <v>2919</v>
      </c>
      <c r="I757" s="11" t="s">
        <v>2933</v>
      </c>
      <c r="J757" s="11">
        <v>20</v>
      </c>
      <c r="K757" s="11" t="s">
        <v>3175</v>
      </c>
      <c r="L757">
        <v>89766</v>
      </c>
      <c r="M757" s="11" t="s">
        <v>2722</v>
      </c>
      <c r="P757" s="11" t="s">
        <v>3175</v>
      </c>
    </row>
    <row r="758" spans="1:16" x14ac:dyDescent="0.35">
      <c r="A758" t="str">
        <f t="shared" si="11"/>
        <v>PARACETAMOLMAVERORALSOBRE201000MG</v>
      </c>
      <c r="B758" t="str">
        <f>VLOOKUP(A758,'MAESTRO PRODUCTOS-FAR'!G:J,4,FALSE)</f>
        <v>HT-0126-01-001-0154-01</v>
      </c>
      <c r="C758" s="11" t="s">
        <v>757</v>
      </c>
      <c r="D758" s="12">
        <v>7995</v>
      </c>
      <c r="E758" s="11" t="s">
        <v>2051</v>
      </c>
      <c r="F758" s="11" t="s">
        <v>2721</v>
      </c>
      <c r="G758" s="11" t="s">
        <v>2841</v>
      </c>
      <c r="H758" s="11" t="s">
        <v>2919</v>
      </c>
      <c r="I758" s="11" t="s">
        <v>2931</v>
      </c>
      <c r="J758" s="11">
        <v>20</v>
      </c>
      <c r="K758" s="11" t="s">
        <v>3042</v>
      </c>
      <c r="L758">
        <v>61824</v>
      </c>
      <c r="M758" s="11" t="s">
        <v>2721</v>
      </c>
      <c r="P758" s="11" t="s">
        <v>3042</v>
      </c>
    </row>
    <row r="759" spans="1:16" x14ac:dyDescent="0.35">
      <c r="A759" t="str">
        <f t="shared" si="11"/>
        <v>MEPIRAMINA-PAMABRON-PARACETAMOLMAVERORALCOMPRIMIDO1015MG/25MG/500MG</v>
      </c>
      <c r="B759" t="str">
        <f>VLOOKUP(A759,'MAESTRO PRODUCTOS-FAR'!G:J,4,FALSE)</f>
        <v>HT-0324-01-003-0154-03</v>
      </c>
      <c r="C759" s="11" t="s">
        <v>758</v>
      </c>
      <c r="D759" s="12">
        <v>2295</v>
      </c>
      <c r="E759" s="11" t="s">
        <v>2052</v>
      </c>
      <c r="F759" s="11" t="s">
        <v>6448</v>
      </c>
      <c r="G759" s="11" t="s">
        <v>2841</v>
      </c>
      <c r="H759" s="11" t="s">
        <v>2919</v>
      </c>
      <c r="I759" s="11" t="s">
        <v>2933</v>
      </c>
      <c r="J759" s="11">
        <v>10</v>
      </c>
      <c r="K759" s="11" t="s">
        <v>6533</v>
      </c>
      <c r="L759">
        <v>89354</v>
      </c>
      <c r="M759" s="11" t="s">
        <v>2723</v>
      </c>
      <c r="P759" s="11" t="s">
        <v>3176</v>
      </c>
    </row>
    <row r="760" spans="1:16" x14ac:dyDescent="0.35">
      <c r="A760" t="str">
        <f t="shared" si="11"/>
        <v>CLORFENIRAMINA-FENILPROPANOLAMINA-PARACETAMOLINSTITUTO SANITASORALCAPSULA154MG/60MG/500MG</v>
      </c>
      <c r="B760" t="str">
        <f>VLOOKUP(A760,'MAESTRO PRODUCTOS-FAR'!G:J,4,FALSE)</f>
        <v>HT-0215-01-007-0133-01</v>
      </c>
      <c r="C760" s="11" t="s">
        <v>759</v>
      </c>
      <c r="D760" s="12">
        <v>2295</v>
      </c>
      <c r="E760" s="11" t="s">
        <v>2053</v>
      </c>
      <c r="F760" s="11" t="s">
        <v>7015</v>
      </c>
      <c r="G760" s="11" t="s">
        <v>2850</v>
      </c>
      <c r="H760" s="11" t="s">
        <v>2919</v>
      </c>
      <c r="I760" s="11" t="s">
        <v>2937</v>
      </c>
      <c r="J760" s="11">
        <v>15</v>
      </c>
      <c r="K760" s="11" t="s">
        <v>3080</v>
      </c>
      <c r="L760">
        <v>61277</v>
      </c>
      <c r="M760" s="11" t="s">
        <v>2724</v>
      </c>
      <c r="P760" s="11" t="s">
        <v>3177</v>
      </c>
    </row>
    <row r="761" spans="1:16" x14ac:dyDescent="0.35">
      <c r="A761" t="str">
        <f t="shared" si="11"/>
        <v>PARACETAMOL-TRAMADOLMEDIPHARMORALCOMPRIMIDO3037.5MG/325MG</v>
      </c>
      <c r="B761" t="str">
        <f>VLOOKUP(A761,'MAESTRO PRODUCTOS-FAR'!G:J,4,FALSE)</f>
        <v>HT-0268-01-003-0192-02</v>
      </c>
      <c r="C761" s="11" t="s">
        <v>760</v>
      </c>
      <c r="D761" s="12">
        <v>12595</v>
      </c>
      <c r="E761" s="11" t="s">
        <v>2054</v>
      </c>
      <c r="F761" s="11" t="s">
        <v>2726</v>
      </c>
      <c r="G761" s="11" t="s">
        <v>2880</v>
      </c>
      <c r="H761" s="11" t="s">
        <v>2919</v>
      </c>
      <c r="I761" s="11" t="s">
        <v>2933</v>
      </c>
      <c r="J761" s="11">
        <v>30</v>
      </c>
      <c r="K761" s="11" t="s">
        <v>7046</v>
      </c>
      <c r="L761">
        <v>60221</v>
      </c>
      <c r="M761" s="11" t="s">
        <v>2725</v>
      </c>
      <c r="P761" s="11" t="s">
        <v>3178</v>
      </c>
    </row>
    <row r="762" spans="1:16" x14ac:dyDescent="0.35">
      <c r="A762" t="str">
        <f t="shared" si="11"/>
        <v>PARACETAMOLGLAXOSMITHKLINEORALJARABE1160MG/5ML</v>
      </c>
      <c r="B762" t="str">
        <f>VLOOKUP(A762,'MAESTRO PRODUCTOS-FAR'!G:J,4,FALSE)</f>
        <v>HT-0126-01-002-0113-01</v>
      </c>
      <c r="C762" s="11" t="s">
        <v>761</v>
      </c>
      <c r="D762" s="12">
        <v>8595</v>
      </c>
      <c r="E762" s="11" t="s">
        <v>2055</v>
      </c>
      <c r="F762" s="11" t="s">
        <v>2721</v>
      </c>
      <c r="G762" s="11" t="s">
        <v>2866</v>
      </c>
      <c r="H762" s="11" t="s">
        <v>2919</v>
      </c>
      <c r="I762" s="11" t="s">
        <v>2932</v>
      </c>
      <c r="J762" s="11">
        <v>1</v>
      </c>
      <c r="K762" s="11" t="s">
        <v>3179</v>
      </c>
      <c r="L762">
        <v>40942</v>
      </c>
      <c r="M762" s="11" t="s">
        <v>2721</v>
      </c>
      <c r="P762" s="11" t="s">
        <v>3179</v>
      </c>
    </row>
    <row r="763" spans="1:16" x14ac:dyDescent="0.35">
      <c r="A763" t="str">
        <f t="shared" si="11"/>
        <v>MEPIRAMINA-PAMABRON-PARACETAMOLMAVERORALCOMPRIMIDO1215MG/25MG/500MG</v>
      </c>
      <c r="B763" t="str">
        <f>VLOOKUP(A763,'MAESTRO PRODUCTOS-FAR'!G:J,4,FALSE)</f>
        <v>HT-0324-01-003-0154-01</v>
      </c>
      <c r="C763" s="11" t="s">
        <v>762</v>
      </c>
      <c r="D763" s="12">
        <v>1595</v>
      </c>
      <c r="E763" s="11" t="s">
        <v>2056</v>
      </c>
      <c r="F763" s="11" t="s">
        <v>6448</v>
      </c>
      <c r="G763" s="11" t="s">
        <v>2841</v>
      </c>
      <c r="H763" s="11" t="s">
        <v>2919</v>
      </c>
      <c r="I763" s="11" t="s">
        <v>2933</v>
      </c>
      <c r="J763" s="11">
        <v>12</v>
      </c>
      <c r="K763" s="11" t="s">
        <v>6533</v>
      </c>
      <c r="L763">
        <v>60221</v>
      </c>
      <c r="M763" s="11" t="s">
        <v>2723</v>
      </c>
      <c r="P763" s="11" t="s">
        <v>3176</v>
      </c>
    </row>
    <row r="764" spans="1:16" x14ac:dyDescent="0.35">
      <c r="A764" t="str">
        <f t="shared" si="11"/>
        <v>PARACETAMOLGLAXOSMITHKLINEORALCOMPRIMIDO10500MG</v>
      </c>
      <c r="B764" t="str">
        <f>VLOOKUP(A764,'MAESTRO PRODUCTOS-FAR'!G:J,4,FALSE)</f>
        <v>HT-0126-01-003-0113-01</v>
      </c>
      <c r="C764" s="11" t="s">
        <v>763</v>
      </c>
      <c r="D764" s="12">
        <v>2795</v>
      </c>
      <c r="E764" s="11" t="s">
        <v>2057</v>
      </c>
      <c r="F764" s="11" t="s">
        <v>2721</v>
      </c>
      <c r="G764" s="11" t="s">
        <v>2866</v>
      </c>
      <c r="H764" s="11" t="s">
        <v>2919</v>
      </c>
      <c r="I764" s="11" t="s">
        <v>2933</v>
      </c>
      <c r="J764" s="11">
        <v>10</v>
      </c>
      <c r="K764" s="11" t="s">
        <v>2984</v>
      </c>
      <c r="L764">
        <v>9699</v>
      </c>
      <c r="M764" s="11" t="s">
        <v>2721</v>
      </c>
      <c r="P764" s="11" t="s">
        <v>2984</v>
      </c>
    </row>
    <row r="765" spans="1:16" x14ac:dyDescent="0.35">
      <c r="A765" t="str">
        <f t="shared" si="11"/>
        <v>OTROMAVERORALSOBRE6400MG</v>
      </c>
      <c r="B765" t="str">
        <f>VLOOKUP(A765,'MAESTRO PRODUCTOS-FAR'!G:J,4,FALSE)</f>
        <v>HT-9999-01-001-0154-01</v>
      </c>
      <c r="C765" s="11" t="s">
        <v>764</v>
      </c>
      <c r="D765" s="12">
        <v>3195</v>
      </c>
      <c r="E765" s="11" t="s">
        <v>2058</v>
      </c>
      <c r="F765" s="11" t="s">
        <v>2577</v>
      </c>
      <c r="G765" s="11" t="s">
        <v>2841</v>
      </c>
      <c r="H765" s="11" t="s">
        <v>2919</v>
      </c>
      <c r="I765" s="11" t="s">
        <v>2931</v>
      </c>
      <c r="J765" s="11">
        <v>6</v>
      </c>
      <c r="K765" s="11" t="s">
        <v>2979</v>
      </c>
      <c r="L765">
        <v>65476</v>
      </c>
      <c r="M765" s="11" t="s">
        <v>2577</v>
      </c>
      <c r="P765" s="11" t="s">
        <v>2979</v>
      </c>
    </row>
    <row r="766" spans="1:16" x14ac:dyDescent="0.35">
      <c r="A766" t="str">
        <f t="shared" si="11"/>
        <v>PARACETAMOLEUROFARMAORALCOMPRIMIDO16160MG</v>
      </c>
      <c r="B766" t="str">
        <f>VLOOKUP(A766,'MAESTRO PRODUCTOS-FAR'!G:J,4,FALSE)</f>
        <v>HT-0126-01-003-0087-01</v>
      </c>
      <c r="C766" s="11" t="s">
        <v>765</v>
      </c>
      <c r="D766" s="12">
        <v>4595</v>
      </c>
      <c r="E766" s="11" t="s">
        <v>2059</v>
      </c>
      <c r="F766" s="11" t="s">
        <v>2721</v>
      </c>
      <c r="G766" s="11" t="s">
        <v>2867</v>
      </c>
      <c r="H766" s="11" t="s">
        <v>2919</v>
      </c>
      <c r="I766" s="11" t="s">
        <v>2933</v>
      </c>
      <c r="J766" s="11">
        <v>16</v>
      </c>
      <c r="K766" s="11" t="s">
        <v>3173</v>
      </c>
      <c r="L766">
        <v>9725</v>
      </c>
      <c r="M766" s="11" t="s">
        <v>2721</v>
      </c>
      <c r="P766" s="11" t="s">
        <v>3173</v>
      </c>
    </row>
    <row r="767" spans="1:16" x14ac:dyDescent="0.35">
      <c r="A767" t="str">
        <f t="shared" si="11"/>
        <v>OTROMAVERORALSOBRE1400MG</v>
      </c>
      <c r="B767" t="str">
        <f>VLOOKUP(A767,'MAESTRO PRODUCTOS-FAR'!G:J,4,FALSE)</f>
        <v>HT-9999-01-001-0154-02</v>
      </c>
      <c r="C767" s="11" t="s">
        <v>766</v>
      </c>
      <c r="D767" s="12">
        <v>895</v>
      </c>
      <c r="E767" s="11" t="s">
        <v>2060</v>
      </c>
      <c r="F767" s="11" t="s">
        <v>2577</v>
      </c>
      <c r="G767" s="11" t="s">
        <v>2841</v>
      </c>
      <c r="H767" s="11" t="s">
        <v>2919</v>
      </c>
      <c r="I767" s="11" t="s">
        <v>2931</v>
      </c>
      <c r="J767" s="11">
        <v>1</v>
      </c>
      <c r="K767" s="11" t="s">
        <v>2979</v>
      </c>
      <c r="L767">
        <v>69730</v>
      </c>
      <c r="M767" s="11" t="s">
        <v>2577</v>
      </c>
      <c r="P767" s="11" t="s">
        <v>2979</v>
      </c>
    </row>
    <row r="768" spans="1:16" x14ac:dyDescent="0.35">
      <c r="A768" t="str">
        <f t="shared" si="11"/>
        <v>OTROMAVERORALSOBRE1400MG</v>
      </c>
      <c r="B768" t="str">
        <f>VLOOKUP(A768,'MAESTRO PRODUCTOS-FAR'!G:J,4,FALSE)</f>
        <v>HT-9999-01-001-0154-02</v>
      </c>
      <c r="C768" s="11" t="s">
        <v>767</v>
      </c>
      <c r="D768" s="12">
        <v>895</v>
      </c>
      <c r="E768" s="11" t="s">
        <v>2061</v>
      </c>
      <c r="F768" s="11" t="s">
        <v>2577</v>
      </c>
      <c r="G768" s="11" t="s">
        <v>2841</v>
      </c>
      <c r="H768" s="11" t="s">
        <v>2919</v>
      </c>
      <c r="I768" s="11" t="s">
        <v>2931</v>
      </c>
      <c r="J768" s="11">
        <v>1</v>
      </c>
      <c r="K768" s="11" t="s">
        <v>2979</v>
      </c>
      <c r="L768">
        <v>82192</v>
      </c>
      <c r="M768" s="11" t="s">
        <v>2577</v>
      </c>
      <c r="P768" s="11" t="s">
        <v>2979</v>
      </c>
    </row>
    <row r="769" spans="1:16" x14ac:dyDescent="0.35">
      <c r="A769" t="str">
        <f t="shared" si="11"/>
        <v>PARACETAMOL-TRAMADOLTECNOFARMAORALCOMPRIMIDO20325MG/37.5MG</v>
      </c>
      <c r="B769" t="str">
        <f>VLOOKUP(A769,'MAESTRO PRODUCTOS-FAR'!G:J,4,FALSE)</f>
        <v>HT-0268-01-003-0274-01</v>
      </c>
      <c r="C769" s="11" t="s">
        <v>768</v>
      </c>
      <c r="D769" s="12">
        <v>16495</v>
      </c>
      <c r="E769" s="11" t="s">
        <v>2062</v>
      </c>
      <c r="F769" s="11" t="s">
        <v>2726</v>
      </c>
      <c r="G769" s="11" t="s">
        <v>2861</v>
      </c>
      <c r="H769" s="11" t="s">
        <v>2919</v>
      </c>
      <c r="I769" s="11" t="s">
        <v>2933</v>
      </c>
      <c r="J769" s="11">
        <v>20</v>
      </c>
      <c r="K769" s="11" t="s">
        <v>3178</v>
      </c>
      <c r="L769">
        <v>45697</v>
      </c>
      <c r="M769" s="11" t="s">
        <v>2726</v>
      </c>
      <c r="P769" s="11" t="s">
        <v>3178</v>
      </c>
    </row>
    <row r="770" spans="1:16" x14ac:dyDescent="0.35">
      <c r="A770" t="str">
        <f t="shared" si="11"/>
        <v>CAFEINA-PARACETAMOLMAVERORALCOMPRIMIDO2040MG/650MG</v>
      </c>
      <c r="B770" t="str">
        <f>VLOOKUP(A770,'MAESTRO PRODUCTOS-FAR'!G:J,4,FALSE)</f>
        <v>HT-0271-01-003-0154-01</v>
      </c>
      <c r="C770" s="11" t="s">
        <v>769</v>
      </c>
      <c r="D770" s="12">
        <v>3095</v>
      </c>
      <c r="E770" s="11" t="s">
        <v>2063</v>
      </c>
      <c r="F770" s="11" t="s">
        <v>6449</v>
      </c>
      <c r="G770" s="11" t="s">
        <v>2841</v>
      </c>
      <c r="H770" s="11" t="s">
        <v>2919</v>
      </c>
      <c r="I770" s="11" t="s">
        <v>2933</v>
      </c>
      <c r="J770" s="11">
        <v>20</v>
      </c>
      <c r="K770" s="11" t="s">
        <v>6534</v>
      </c>
      <c r="L770">
        <v>88025</v>
      </c>
      <c r="M770" s="11" t="s">
        <v>2727</v>
      </c>
      <c r="P770" s="11" t="s">
        <v>3180</v>
      </c>
    </row>
    <row r="771" spans="1:16" x14ac:dyDescent="0.35">
      <c r="A771" t="str">
        <f t="shared" ref="A771:A834" si="12">_xlfn.CONCAT(F771:K771)</f>
        <v>PARACETAMOLMAVERORALCOMPRIMIDO24500MG</v>
      </c>
      <c r="B771" t="str">
        <f>VLOOKUP(A771,'MAESTRO PRODUCTOS-FAR'!G:J,4,FALSE)</f>
        <v>HT-0126-01-003-0154-03</v>
      </c>
      <c r="C771" s="11" t="s">
        <v>770</v>
      </c>
      <c r="D771" s="12">
        <v>2295</v>
      </c>
      <c r="E771" s="11" t="s">
        <v>2064</v>
      </c>
      <c r="F771" s="11" t="s">
        <v>2721</v>
      </c>
      <c r="G771" s="11" t="s">
        <v>2841</v>
      </c>
      <c r="H771" s="11" t="s">
        <v>2919</v>
      </c>
      <c r="I771" s="11" t="s">
        <v>2933</v>
      </c>
      <c r="J771" s="11">
        <v>24</v>
      </c>
      <c r="K771" s="11" t="s">
        <v>2984</v>
      </c>
      <c r="L771">
        <v>88321</v>
      </c>
      <c r="M771" s="11" t="s">
        <v>2721</v>
      </c>
      <c r="P771" s="11" t="s">
        <v>2984</v>
      </c>
    </row>
    <row r="772" spans="1:16" x14ac:dyDescent="0.35">
      <c r="A772" t="str">
        <f t="shared" si="12"/>
        <v>PARACETAMOLITF-LABOMEDORALCOMPRIMIDO201000MG</v>
      </c>
      <c r="B772" t="str">
        <f>VLOOKUP(A772,'MAESTRO PRODUCTOS-FAR'!G:J,4,FALSE)</f>
        <v>HT-0126-01-003-0139-01</v>
      </c>
      <c r="C772" s="11" t="s">
        <v>771</v>
      </c>
      <c r="D772" s="12">
        <v>8095</v>
      </c>
      <c r="E772" s="11" t="s">
        <v>2065</v>
      </c>
      <c r="F772" s="11" t="s">
        <v>2721</v>
      </c>
      <c r="G772" s="11" t="s">
        <v>2853</v>
      </c>
      <c r="H772" s="11" t="s">
        <v>2919</v>
      </c>
      <c r="I772" s="11" t="s">
        <v>2933</v>
      </c>
      <c r="J772" s="11">
        <v>20</v>
      </c>
      <c r="K772" s="11" t="s">
        <v>3042</v>
      </c>
      <c r="L772">
        <v>63630</v>
      </c>
      <c r="M772" s="11" t="s">
        <v>2721</v>
      </c>
      <c r="P772" s="11" t="s">
        <v>3042</v>
      </c>
    </row>
    <row r="773" spans="1:16" x14ac:dyDescent="0.35">
      <c r="A773" t="str">
        <f t="shared" si="12"/>
        <v>PARACETAMOLGLAXOSMITHKLINEORALCOMPRIMIDO50500MG</v>
      </c>
      <c r="B773" t="str">
        <f>VLOOKUP(A773,'MAESTRO PRODUCTOS-FAR'!G:J,4,FALSE)</f>
        <v>HT-0126-01-003-0113-02</v>
      </c>
      <c r="C773" s="11" t="s">
        <v>772</v>
      </c>
      <c r="D773" s="12">
        <v>6995</v>
      </c>
      <c r="E773" s="11" t="s">
        <v>2057</v>
      </c>
      <c r="F773" s="11" t="s">
        <v>2721</v>
      </c>
      <c r="G773" s="11" t="s">
        <v>2866</v>
      </c>
      <c r="H773" s="11" t="s">
        <v>2919</v>
      </c>
      <c r="I773" s="11" t="s">
        <v>2933</v>
      </c>
      <c r="J773" s="11">
        <v>50</v>
      </c>
      <c r="K773" s="11" t="s">
        <v>2984</v>
      </c>
      <c r="L773">
        <v>46748</v>
      </c>
      <c r="M773" s="11" t="s">
        <v>2721</v>
      </c>
      <c r="P773" s="11" t="s">
        <v>2984</v>
      </c>
    </row>
    <row r="774" spans="1:16" x14ac:dyDescent="0.35">
      <c r="A774" t="str">
        <f t="shared" si="12"/>
        <v>PARACETAMOLMEDIPHARMORALJARABE1120MG/5ML</v>
      </c>
      <c r="B774" t="str">
        <f>VLOOKUP(A774,'MAESTRO PRODUCTOS-FAR'!G:J,4,FALSE)</f>
        <v>HT-0126-01-002-0192-01</v>
      </c>
      <c r="C774" s="11" t="s">
        <v>773</v>
      </c>
      <c r="D774" s="12">
        <v>9295</v>
      </c>
      <c r="E774" s="11" t="s">
        <v>2066</v>
      </c>
      <c r="F774" s="11" t="s">
        <v>2721</v>
      </c>
      <c r="G774" s="11" t="s">
        <v>2880</v>
      </c>
      <c r="H774" s="11" t="s">
        <v>2919</v>
      </c>
      <c r="I774" s="11" t="s">
        <v>2932</v>
      </c>
      <c r="J774" s="11">
        <v>1</v>
      </c>
      <c r="K774" s="11" t="s">
        <v>3172</v>
      </c>
      <c r="L774">
        <v>73460</v>
      </c>
      <c r="M774" s="11" t="s">
        <v>2721</v>
      </c>
      <c r="P774" s="11" t="s">
        <v>3172</v>
      </c>
    </row>
    <row r="775" spans="1:16" x14ac:dyDescent="0.35">
      <c r="A775" t="str">
        <f t="shared" si="12"/>
        <v>PARACETAMOL-TRAMADOLGRUNENTHALORALCOMPRIMIDO20325MG/37.5MG</v>
      </c>
      <c r="B775" t="str">
        <f>VLOOKUP(A775,'MAESTRO PRODUCTOS-FAR'!G:J,4,FALSE)</f>
        <v>HT-0268-01-003-0116-01</v>
      </c>
      <c r="C775" s="11" t="s">
        <v>774</v>
      </c>
      <c r="D775" s="12">
        <v>24895</v>
      </c>
      <c r="E775" s="11" t="s">
        <v>2067</v>
      </c>
      <c r="F775" s="11" t="s">
        <v>2726</v>
      </c>
      <c r="G775" s="11" t="s">
        <v>2858</v>
      </c>
      <c r="H775" s="11" t="s">
        <v>2919</v>
      </c>
      <c r="I775" s="11" t="s">
        <v>2933</v>
      </c>
      <c r="J775" s="11">
        <v>20</v>
      </c>
      <c r="K775" s="11" t="s">
        <v>3178</v>
      </c>
      <c r="L775">
        <v>38375</v>
      </c>
      <c r="M775" s="11" t="s">
        <v>2726</v>
      </c>
      <c r="P775" s="11" t="s">
        <v>3178</v>
      </c>
    </row>
    <row r="776" spans="1:16" x14ac:dyDescent="0.35">
      <c r="A776" t="str">
        <f t="shared" si="12"/>
        <v>OTRORECALCINEORALGOTAS1100MG/ML</v>
      </c>
      <c r="B776" t="str">
        <f>VLOOKUP(A776,'MAESTRO PRODUCTOS-FAR'!G:J,4,FALSE)</f>
        <v>HT-9999-01-008-0171-01</v>
      </c>
      <c r="C776" s="11" t="s">
        <v>775</v>
      </c>
      <c r="D776" s="12">
        <v>13495</v>
      </c>
      <c r="E776" s="11" t="s">
        <v>2068</v>
      </c>
      <c r="F776" s="11" t="s">
        <v>2577</v>
      </c>
      <c r="G776" s="11" t="s">
        <v>2832</v>
      </c>
      <c r="H776" s="11" t="s">
        <v>2919</v>
      </c>
      <c r="I776" s="11" t="s">
        <v>2938</v>
      </c>
      <c r="J776" s="11">
        <v>1</v>
      </c>
      <c r="K776" s="11" t="s">
        <v>3174</v>
      </c>
      <c r="L776">
        <v>88022</v>
      </c>
      <c r="M776" s="11" t="s">
        <v>2577</v>
      </c>
      <c r="P776" s="11" t="s">
        <v>3174</v>
      </c>
    </row>
    <row r="777" spans="1:16" x14ac:dyDescent="0.35">
      <c r="A777" t="str">
        <f t="shared" si="12"/>
        <v>PARACETAMOL-TRAMADOLEUROFARMAORALCOMPRIMIDO30325MG/37.5MG</v>
      </c>
      <c r="B777" t="str">
        <f>VLOOKUP(A777,'MAESTRO PRODUCTOS-FAR'!G:J,4,FALSE)</f>
        <v>HT-0268-01-003-0087-01</v>
      </c>
      <c r="C777" s="11" t="s">
        <v>776</v>
      </c>
      <c r="D777" s="12">
        <v>8195</v>
      </c>
      <c r="E777" s="11" t="s">
        <v>2069</v>
      </c>
      <c r="F777" s="11" t="s">
        <v>2726</v>
      </c>
      <c r="G777" s="11" t="s">
        <v>2867</v>
      </c>
      <c r="H777" s="11" t="s">
        <v>2919</v>
      </c>
      <c r="I777" s="11" t="s">
        <v>2933</v>
      </c>
      <c r="J777" s="11">
        <v>30</v>
      </c>
      <c r="K777" s="11" t="s">
        <v>3178</v>
      </c>
      <c r="L777">
        <v>68091</v>
      </c>
      <c r="M777" s="11" t="s">
        <v>2726</v>
      </c>
      <c r="P777" s="11" t="s">
        <v>3178</v>
      </c>
    </row>
    <row r="778" spans="1:16" x14ac:dyDescent="0.35">
      <c r="A778" t="str">
        <f t="shared" si="12"/>
        <v>MEPIRAMINA-PAMABRON-PARACETAMOLMAVERORALCOMPRIMIDO3015MG/25MG/500MG</v>
      </c>
      <c r="B778" t="str">
        <f>VLOOKUP(A778,'MAESTRO PRODUCTOS-FAR'!G:J,4,FALSE)</f>
        <v>HT-0324-01-003-0154-02</v>
      </c>
      <c r="C778" s="11" t="s">
        <v>777</v>
      </c>
      <c r="D778" s="12">
        <v>3895</v>
      </c>
      <c r="E778" s="11" t="s">
        <v>2056</v>
      </c>
      <c r="F778" s="11" t="s">
        <v>6448</v>
      </c>
      <c r="G778" s="11" t="s">
        <v>2841</v>
      </c>
      <c r="H778" s="11" t="s">
        <v>2919</v>
      </c>
      <c r="I778" s="11" t="s">
        <v>2933</v>
      </c>
      <c r="J778" s="11">
        <v>30</v>
      </c>
      <c r="K778" s="11" t="s">
        <v>6533</v>
      </c>
      <c r="L778">
        <v>38375</v>
      </c>
      <c r="M778" s="11" t="s">
        <v>2723</v>
      </c>
      <c r="P778" s="11" t="s">
        <v>3176</v>
      </c>
    </row>
    <row r="779" spans="1:16" x14ac:dyDescent="0.35">
      <c r="A779" t="str">
        <f t="shared" si="12"/>
        <v>PARACETAMOLGLAXOSMITHKLINEORALCOMPRIMIDO14500MG</v>
      </c>
      <c r="B779" t="str">
        <f>VLOOKUP(A779,'MAESTRO PRODUCTOS-FAR'!G:J,4,FALSE)</f>
        <v>HT-0126-01-003-0113-03</v>
      </c>
      <c r="C779" s="11" t="s">
        <v>778</v>
      </c>
      <c r="D779" s="12">
        <v>2495</v>
      </c>
      <c r="E779" s="11" t="s">
        <v>2070</v>
      </c>
      <c r="F779" s="11" t="s">
        <v>2721</v>
      </c>
      <c r="G779" s="11" t="s">
        <v>2866</v>
      </c>
      <c r="H779" s="11" t="s">
        <v>2919</v>
      </c>
      <c r="I779" s="11" t="s">
        <v>2933</v>
      </c>
      <c r="J779" s="11">
        <v>14</v>
      </c>
      <c r="K779" s="11" t="s">
        <v>2984</v>
      </c>
      <c r="L779">
        <v>959</v>
      </c>
      <c r="M779" s="11" t="s">
        <v>2721</v>
      </c>
      <c r="P779" s="11" t="s">
        <v>2984</v>
      </c>
    </row>
    <row r="780" spans="1:16" x14ac:dyDescent="0.35">
      <c r="A780" t="str">
        <f t="shared" si="12"/>
        <v>PARACETAMOLMEDIPHARMORALGOTAS1100MG/ML</v>
      </c>
      <c r="B780" t="str">
        <f>VLOOKUP(A780,'MAESTRO PRODUCTOS-FAR'!G:J,4,FALSE)</f>
        <v>HT-0126-01-008-0192-01</v>
      </c>
      <c r="C780" s="11" t="s">
        <v>779</v>
      </c>
      <c r="D780" s="12">
        <v>4995</v>
      </c>
      <c r="E780" s="11" t="s">
        <v>2071</v>
      </c>
      <c r="F780" s="11" t="s">
        <v>2721</v>
      </c>
      <c r="G780" s="11" t="s">
        <v>2880</v>
      </c>
      <c r="H780" s="11" t="s">
        <v>2919</v>
      </c>
      <c r="I780" s="11" t="s">
        <v>2938</v>
      </c>
      <c r="J780" s="11">
        <v>1</v>
      </c>
      <c r="K780" s="11" t="s">
        <v>3174</v>
      </c>
      <c r="L780">
        <v>88012</v>
      </c>
      <c r="M780" s="11" t="s">
        <v>2721</v>
      </c>
      <c r="P780" s="11" t="s">
        <v>3174</v>
      </c>
    </row>
    <row r="781" spans="1:16" x14ac:dyDescent="0.35">
      <c r="A781" t="str">
        <f t="shared" si="12"/>
        <v>OTRORECALCINEORALSOLUCION1100MG/5ML</v>
      </c>
      <c r="B781" t="str">
        <f>VLOOKUP(A781,'MAESTRO PRODUCTOS-FAR'!G:J,4,FALSE)</f>
        <v>HT-9999-01-012-0171-01</v>
      </c>
      <c r="C781" s="11" t="s">
        <v>780</v>
      </c>
      <c r="D781" s="12">
        <v>10495</v>
      </c>
      <c r="E781" s="11" t="s">
        <v>2072</v>
      </c>
      <c r="F781" s="11" t="s">
        <v>2577</v>
      </c>
      <c r="G781" s="11" t="s">
        <v>2832</v>
      </c>
      <c r="H781" s="11" t="s">
        <v>2919</v>
      </c>
      <c r="I781" s="11" t="s">
        <v>2942</v>
      </c>
      <c r="J781" s="11">
        <v>1</v>
      </c>
      <c r="K781" s="11" t="s">
        <v>2976</v>
      </c>
      <c r="L781">
        <v>48269</v>
      </c>
      <c r="M781" s="11" t="s">
        <v>2577</v>
      </c>
      <c r="P781" s="11" t="s">
        <v>2976</v>
      </c>
    </row>
    <row r="782" spans="1:16" x14ac:dyDescent="0.35">
      <c r="A782" t="str">
        <f t="shared" si="12"/>
        <v>IBUPROFENO-PARACETAMOLRECALCINEORALSUSPENSION1300MG/300MG/10ML</v>
      </c>
      <c r="B782" t="str">
        <f>VLOOKUP(A782,'MAESTRO PRODUCTOS-FAR'!G:J,4,FALSE)</f>
        <v>HT-0255-01-005-0171-01</v>
      </c>
      <c r="C782" s="11" t="s">
        <v>781</v>
      </c>
      <c r="D782" s="12">
        <v>14895</v>
      </c>
      <c r="E782" s="11" t="s">
        <v>2073</v>
      </c>
      <c r="F782" s="11" t="s">
        <v>2728</v>
      </c>
      <c r="G782" s="11" t="s">
        <v>2832</v>
      </c>
      <c r="H782" s="11" t="s">
        <v>2919</v>
      </c>
      <c r="I782" s="11" t="s">
        <v>2935</v>
      </c>
      <c r="J782" s="11">
        <v>1</v>
      </c>
      <c r="K782" s="11" t="s">
        <v>3181</v>
      </c>
      <c r="L782">
        <v>88087</v>
      </c>
      <c r="M782" s="11" t="s">
        <v>2728</v>
      </c>
      <c r="P782" s="11" t="s">
        <v>3181</v>
      </c>
    </row>
    <row r="783" spans="1:16" x14ac:dyDescent="0.35">
      <c r="A783" t="str">
        <f t="shared" si="12"/>
        <v>PARACETAMOLLABORATORIO CHILEORALCOMPRIMIDO24500MG</v>
      </c>
      <c r="B783" t="str">
        <f>VLOOKUP(A783,'MAESTRO PRODUCTOS-FAR'!G:J,4,FALSE)</f>
        <v>HT-0126-01-003-0148-04</v>
      </c>
      <c r="C783" s="11" t="s">
        <v>782</v>
      </c>
      <c r="D783" s="12">
        <v>995</v>
      </c>
      <c r="E783" s="11" t="s">
        <v>2074</v>
      </c>
      <c r="F783" s="11" t="s">
        <v>2721</v>
      </c>
      <c r="G783" s="11" t="s">
        <v>2838</v>
      </c>
      <c r="H783" s="11" t="s">
        <v>2919</v>
      </c>
      <c r="I783" s="11" t="s">
        <v>2933</v>
      </c>
      <c r="J783" s="11">
        <v>24</v>
      </c>
      <c r="K783" s="11" t="s">
        <v>2984</v>
      </c>
      <c r="L783">
        <v>6894</v>
      </c>
      <c r="M783" s="11" t="s">
        <v>2721</v>
      </c>
      <c r="P783" s="11" t="s">
        <v>2984</v>
      </c>
    </row>
    <row r="784" spans="1:16" x14ac:dyDescent="0.35">
      <c r="A784" t="str">
        <f t="shared" si="12"/>
        <v>PARACETAMOLABBOTTORALJARABE1150MG/5ML</v>
      </c>
      <c r="B784" t="str">
        <f>VLOOKUP(A784,'MAESTRO PRODUCTOS-FAR'!G:J,4,FALSE)</f>
        <v>HT-0126-01-002-0002-01</v>
      </c>
      <c r="C784" s="11" t="s">
        <v>783</v>
      </c>
      <c r="D784" s="12">
        <v>7795</v>
      </c>
      <c r="E784" s="11" t="s">
        <v>2075</v>
      </c>
      <c r="F784" s="11" t="s">
        <v>2721</v>
      </c>
      <c r="G784" s="11" t="s">
        <v>2854</v>
      </c>
      <c r="H784" s="11" t="s">
        <v>2919</v>
      </c>
      <c r="I784" s="11" t="s">
        <v>2932</v>
      </c>
      <c r="J784" s="11">
        <v>1</v>
      </c>
      <c r="K784" s="11" t="s">
        <v>3182</v>
      </c>
      <c r="L784">
        <v>85559</v>
      </c>
      <c r="M784" s="11" t="s">
        <v>2721</v>
      </c>
      <c r="P784" s="11" t="s">
        <v>3182</v>
      </c>
    </row>
    <row r="785" spans="1:16" x14ac:dyDescent="0.35">
      <c r="A785" t="str">
        <f t="shared" si="12"/>
        <v>OTROMAVERORALSOBRE1400MG</v>
      </c>
      <c r="B785" t="str">
        <f>VLOOKUP(A785,'MAESTRO PRODUCTOS-FAR'!G:J,4,FALSE)</f>
        <v>HT-9999-01-001-0154-02</v>
      </c>
      <c r="C785" s="11" t="s">
        <v>784</v>
      </c>
      <c r="D785" s="12">
        <v>895</v>
      </c>
      <c r="E785" s="11" t="s">
        <v>2058</v>
      </c>
      <c r="F785" s="11" t="s">
        <v>2577</v>
      </c>
      <c r="G785" s="11" t="s">
        <v>2841</v>
      </c>
      <c r="H785" s="11" t="s">
        <v>2919</v>
      </c>
      <c r="I785" s="11" t="s">
        <v>2931</v>
      </c>
      <c r="J785" s="11">
        <v>1</v>
      </c>
      <c r="K785" s="11" t="s">
        <v>2979</v>
      </c>
      <c r="L785">
        <v>88023</v>
      </c>
      <c r="M785" s="11" t="s">
        <v>2577</v>
      </c>
      <c r="P785" s="11" t="s">
        <v>2979</v>
      </c>
    </row>
    <row r="786" spans="1:16" x14ac:dyDescent="0.35">
      <c r="A786" t="str">
        <f t="shared" si="12"/>
        <v>PARACETAMOLGLAXOSMITHKLINEORALCOMPRIMIDO2080MG</v>
      </c>
      <c r="B786" t="str">
        <f>VLOOKUP(A786,'MAESTRO PRODUCTOS-FAR'!G:J,4,FALSE)</f>
        <v>HT-0126-01-003-0113-04</v>
      </c>
      <c r="C786" s="11" t="s">
        <v>785</v>
      </c>
      <c r="D786" s="12">
        <v>2995</v>
      </c>
      <c r="E786" s="11" t="s">
        <v>2076</v>
      </c>
      <c r="F786" s="11" t="s">
        <v>2721</v>
      </c>
      <c r="G786" s="11" t="s">
        <v>2866</v>
      </c>
      <c r="H786" s="11" t="s">
        <v>2919</v>
      </c>
      <c r="I786" s="11" t="s">
        <v>2933</v>
      </c>
      <c r="J786" s="11">
        <v>20</v>
      </c>
      <c r="K786" s="11" t="s">
        <v>3047</v>
      </c>
      <c r="L786">
        <v>4551</v>
      </c>
      <c r="M786" s="11" t="s">
        <v>2721</v>
      </c>
      <c r="P786" s="11" t="s">
        <v>3047</v>
      </c>
    </row>
    <row r="787" spans="1:16" x14ac:dyDescent="0.35">
      <c r="A787" t="str">
        <f t="shared" si="12"/>
        <v>PARACETAMOLITF-LABOMEDORALSOBRE201000MG</v>
      </c>
      <c r="B787" t="str">
        <f>VLOOKUP(A787,'MAESTRO PRODUCTOS-FAR'!G:J,4,FALSE)</f>
        <v>HT-0126-01-001-0139-01</v>
      </c>
      <c r="C787" s="11" t="s">
        <v>786</v>
      </c>
      <c r="D787" s="12">
        <v>9495</v>
      </c>
      <c r="E787" s="11" t="s">
        <v>2077</v>
      </c>
      <c r="F787" s="11" t="s">
        <v>2721</v>
      </c>
      <c r="G787" s="11" t="s">
        <v>2853</v>
      </c>
      <c r="H787" s="11" t="s">
        <v>2919</v>
      </c>
      <c r="I787" s="11" t="s">
        <v>2931</v>
      </c>
      <c r="J787" s="11">
        <v>20</v>
      </c>
      <c r="K787" s="11" t="s">
        <v>3042</v>
      </c>
      <c r="L787">
        <v>47959</v>
      </c>
      <c r="M787" s="11" t="s">
        <v>2721</v>
      </c>
      <c r="P787" s="11" t="s">
        <v>3042</v>
      </c>
    </row>
    <row r="788" spans="1:16" x14ac:dyDescent="0.35">
      <c r="A788" t="str">
        <f t="shared" si="12"/>
        <v>PARACETAMOLMEDIPHARMORALCOMPRIMIDO24500MG</v>
      </c>
      <c r="B788" t="str">
        <f>VLOOKUP(A788,'MAESTRO PRODUCTOS-FAR'!G:J,4,FALSE)</f>
        <v>HT-0126-01-003-0192-01</v>
      </c>
      <c r="C788" s="11" t="s">
        <v>787</v>
      </c>
      <c r="D788" s="12">
        <v>1495</v>
      </c>
      <c r="E788" s="11" t="s">
        <v>2078</v>
      </c>
      <c r="F788" s="11" t="s">
        <v>2721</v>
      </c>
      <c r="G788" s="11" t="s">
        <v>2880</v>
      </c>
      <c r="H788" s="11" t="s">
        <v>2919</v>
      </c>
      <c r="I788" s="11" t="s">
        <v>2933</v>
      </c>
      <c r="J788" s="11">
        <v>24</v>
      </c>
      <c r="K788" s="11" t="s">
        <v>2984</v>
      </c>
      <c r="L788">
        <v>15414</v>
      </c>
      <c r="M788" s="11" t="s">
        <v>2721</v>
      </c>
      <c r="P788" s="11" t="s">
        <v>2984</v>
      </c>
    </row>
    <row r="789" spans="1:16" x14ac:dyDescent="0.35">
      <c r="A789" t="str">
        <f t="shared" si="12"/>
        <v>CAFEINA-PARACETAMOLMAVERORALCOMPRIMIDO1233MG/400MG</v>
      </c>
      <c r="B789" t="str">
        <f>VLOOKUP(A789,'MAESTRO PRODUCTOS-FAR'!G:J,4,FALSE)</f>
        <v>HT-0271-01-003-0154-04</v>
      </c>
      <c r="C789" s="11" t="s">
        <v>788</v>
      </c>
      <c r="D789" s="12">
        <v>1395</v>
      </c>
      <c r="E789" s="11" t="s">
        <v>2079</v>
      </c>
      <c r="F789" s="11" t="s">
        <v>6449</v>
      </c>
      <c r="G789" s="11" t="s">
        <v>2841</v>
      </c>
      <c r="H789" s="11" t="s">
        <v>2919</v>
      </c>
      <c r="I789" s="11" t="s">
        <v>2933</v>
      </c>
      <c r="J789" s="11">
        <v>12</v>
      </c>
      <c r="K789" s="11" t="s">
        <v>6536</v>
      </c>
      <c r="L789">
        <v>74375</v>
      </c>
      <c r="M789" s="11" t="s">
        <v>2727</v>
      </c>
      <c r="P789" s="11" t="s">
        <v>3183</v>
      </c>
    </row>
    <row r="790" spans="1:16" x14ac:dyDescent="0.35">
      <c r="A790" t="str">
        <f t="shared" si="12"/>
        <v>PARACETAMOLLABORATORIO CHILEORALCOMPRIMIDO181000MG</v>
      </c>
      <c r="B790" t="str">
        <f>VLOOKUP(A790,'MAESTRO PRODUCTOS-FAR'!G:J,4,FALSE)</f>
        <v>HT-0126-01-003-0148-05</v>
      </c>
      <c r="C790" s="11" t="s">
        <v>789</v>
      </c>
      <c r="D790" s="12">
        <v>6995</v>
      </c>
      <c r="E790" s="11" t="s">
        <v>2080</v>
      </c>
      <c r="F790" s="11" t="s">
        <v>2721</v>
      </c>
      <c r="G790" s="11" t="s">
        <v>2838</v>
      </c>
      <c r="H790" s="11" t="s">
        <v>2919</v>
      </c>
      <c r="I790" s="11" t="s">
        <v>2933</v>
      </c>
      <c r="J790" s="11">
        <v>18</v>
      </c>
      <c r="K790" s="11" t="s">
        <v>3042</v>
      </c>
      <c r="L790">
        <v>9235</v>
      </c>
      <c r="M790" s="11" t="s">
        <v>2721</v>
      </c>
      <c r="P790" s="11" t="s">
        <v>3042</v>
      </c>
    </row>
    <row r="791" spans="1:16" x14ac:dyDescent="0.35">
      <c r="A791" t="str">
        <f t="shared" si="12"/>
        <v>PARACETAMOL-TRAMADOLRECALCINEORALCOMPRIMIDO2037.5MG/325MG</v>
      </c>
      <c r="B791" t="str">
        <f>VLOOKUP(A791,'MAESTRO PRODUCTOS-FAR'!G:J,4,FALSE)</f>
        <v>HT-0268-01-003-0171-02</v>
      </c>
      <c r="C791" s="11" t="s">
        <v>790</v>
      </c>
      <c r="D791" s="12">
        <v>21695</v>
      </c>
      <c r="E791" s="11" t="s">
        <v>2081</v>
      </c>
      <c r="F791" s="11" t="s">
        <v>2726</v>
      </c>
      <c r="G791" s="11" t="s">
        <v>2832</v>
      </c>
      <c r="H791" s="11" t="s">
        <v>2919</v>
      </c>
      <c r="I791" s="11" t="s">
        <v>2933</v>
      </c>
      <c r="J791" s="11">
        <v>20</v>
      </c>
      <c r="K791" s="11" t="s">
        <v>7046</v>
      </c>
      <c r="L791">
        <v>60901</v>
      </c>
      <c r="M791" s="11" t="s">
        <v>2725</v>
      </c>
      <c r="P791" s="11" t="s">
        <v>3178</v>
      </c>
    </row>
    <row r="792" spans="1:16" x14ac:dyDescent="0.35">
      <c r="A792" t="str">
        <f t="shared" si="12"/>
        <v>PARACETAMOL-PSEUDOEFEDRINAMEDIPHARMORALCOMPRIMIDO10500MG/30MG</v>
      </c>
      <c r="B792" t="str">
        <f>VLOOKUP(A792,'MAESTRO PRODUCTOS-FAR'!G:J,4,FALSE)</f>
        <v>HT-0272-01-003-0192-01</v>
      </c>
      <c r="C792" s="11" t="s">
        <v>791</v>
      </c>
      <c r="D792" s="12">
        <v>3495</v>
      </c>
      <c r="E792" s="11" t="s">
        <v>2082</v>
      </c>
      <c r="F792" s="11" t="s">
        <v>2729</v>
      </c>
      <c r="G792" s="11" t="s">
        <v>2880</v>
      </c>
      <c r="H792" s="11" t="s">
        <v>2919</v>
      </c>
      <c r="I792" s="11" t="s">
        <v>2933</v>
      </c>
      <c r="J792" s="11">
        <v>10</v>
      </c>
      <c r="K792" s="11" t="s">
        <v>3184</v>
      </c>
      <c r="L792">
        <v>44884</v>
      </c>
      <c r="M792" s="11" t="s">
        <v>2729</v>
      </c>
      <c r="P792" s="11" t="s">
        <v>3184</v>
      </c>
    </row>
    <row r="793" spans="1:16" x14ac:dyDescent="0.35">
      <c r="A793" t="str">
        <f t="shared" si="12"/>
        <v>OTROMAVERORALSOBRE1400MG</v>
      </c>
      <c r="B793" t="str">
        <f>VLOOKUP(A793,'MAESTRO PRODUCTOS-FAR'!G:J,4,FALSE)</f>
        <v>HT-9999-01-001-0154-02</v>
      </c>
      <c r="C793" s="11" t="s">
        <v>792</v>
      </c>
      <c r="D793" s="12">
        <v>895</v>
      </c>
      <c r="E793" s="11" t="s">
        <v>2083</v>
      </c>
      <c r="F793" s="11" t="s">
        <v>2577</v>
      </c>
      <c r="G793" s="11" t="s">
        <v>2841</v>
      </c>
      <c r="H793" s="11" t="s">
        <v>2919</v>
      </c>
      <c r="I793" s="11" t="s">
        <v>2931</v>
      </c>
      <c r="J793" s="11">
        <v>1</v>
      </c>
      <c r="K793" s="11" t="s">
        <v>2979</v>
      </c>
      <c r="L793">
        <v>86274</v>
      </c>
      <c r="M793" s="11" t="s">
        <v>2577</v>
      </c>
      <c r="P793" s="11" t="s">
        <v>2979</v>
      </c>
    </row>
    <row r="794" spans="1:16" x14ac:dyDescent="0.35">
      <c r="A794" t="str">
        <f t="shared" si="12"/>
        <v>PARACETAMOLGLAXOSMITHKLINEORALGOTAS1100MG/ML</v>
      </c>
      <c r="B794" t="str">
        <f>VLOOKUP(A794,'MAESTRO PRODUCTOS-FAR'!G:J,4,FALSE)</f>
        <v>HT-0126-01-008-0113-01</v>
      </c>
      <c r="C794" s="11" t="s">
        <v>793</v>
      </c>
      <c r="D794" s="12">
        <v>4495</v>
      </c>
      <c r="E794" s="11" t="s">
        <v>2084</v>
      </c>
      <c r="F794" s="11" t="s">
        <v>2721</v>
      </c>
      <c r="G794" s="11" t="s">
        <v>2866</v>
      </c>
      <c r="H794" s="11" t="s">
        <v>2919</v>
      </c>
      <c r="I794" s="11" t="s">
        <v>2938</v>
      </c>
      <c r="J794" s="11">
        <v>1</v>
      </c>
      <c r="K794" s="11" t="s">
        <v>3174</v>
      </c>
      <c r="L794">
        <v>40953</v>
      </c>
      <c r="M794" s="11" t="s">
        <v>2721</v>
      </c>
      <c r="P794" s="11" t="s">
        <v>3174</v>
      </c>
    </row>
    <row r="795" spans="1:16" x14ac:dyDescent="0.35">
      <c r="A795" t="str">
        <f t="shared" si="12"/>
        <v>CAFEINA-PARACETAMOLMAVERORALCOMPRIMIDO3040MG/650MG</v>
      </c>
      <c r="B795" t="str">
        <f>VLOOKUP(A795,'MAESTRO PRODUCTOS-FAR'!G:J,4,FALSE)</f>
        <v>HT-0271-01-003-0154-03</v>
      </c>
      <c r="C795" s="11" t="s">
        <v>794</v>
      </c>
      <c r="D795" s="12">
        <v>3495</v>
      </c>
      <c r="E795" s="11" t="s">
        <v>2063</v>
      </c>
      <c r="F795" s="11" t="s">
        <v>6449</v>
      </c>
      <c r="G795" s="11" t="s">
        <v>2841</v>
      </c>
      <c r="H795" s="11" t="s">
        <v>2919</v>
      </c>
      <c r="I795" s="11" t="s">
        <v>2933</v>
      </c>
      <c r="J795" s="11">
        <v>30</v>
      </c>
      <c r="K795" s="11" t="s">
        <v>6534</v>
      </c>
      <c r="L795">
        <v>6881</v>
      </c>
      <c r="M795" s="11" t="s">
        <v>2727</v>
      </c>
      <c r="P795" s="11" t="s">
        <v>3180</v>
      </c>
    </row>
    <row r="796" spans="1:16" x14ac:dyDescent="0.35">
      <c r="A796" t="str">
        <f t="shared" si="12"/>
        <v>PARACETAMOLRECALCINEORALGOTAS1100MG/ML</v>
      </c>
      <c r="B796" t="str">
        <f>VLOOKUP(A796,'MAESTRO PRODUCTOS-FAR'!G:J,4,FALSE)</f>
        <v>HT-0126-01-008-0171-01</v>
      </c>
      <c r="C796" s="11" t="s">
        <v>795</v>
      </c>
      <c r="D796" s="12">
        <v>9495</v>
      </c>
      <c r="E796" s="11" t="s">
        <v>2085</v>
      </c>
      <c r="F796" s="11" t="s">
        <v>2721</v>
      </c>
      <c r="G796" s="11" t="s">
        <v>2832</v>
      </c>
      <c r="H796" s="11" t="s">
        <v>2919</v>
      </c>
      <c r="I796" s="11" t="s">
        <v>2938</v>
      </c>
      <c r="J796" s="11">
        <v>1</v>
      </c>
      <c r="K796" s="11" t="s">
        <v>3174</v>
      </c>
      <c r="L796">
        <v>60901</v>
      </c>
      <c r="M796" s="11" t="s">
        <v>2721</v>
      </c>
      <c r="P796" s="11" t="s">
        <v>3174</v>
      </c>
    </row>
    <row r="797" spans="1:16" x14ac:dyDescent="0.35">
      <c r="A797" t="str">
        <f t="shared" si="12"/>
        <v>CAFEINA-PARACETAMOLMAVERORALCOMPRIMIDO3033MG/400MG</v>
      </c>
      <c r="B797" t="str">
        <f>VLOOKUP(A797,'MAESTRO PRODUCTOS-FAR'!G:J,4,FALSE)</f>
        <v>HT-0271-01-003-0154-02</v>
      </c>
      <c r="C797" s="11" t="s">
        <v>796</v>
      </c>
      <c r="D797" s="12">
        <v>3395</v>
      </c>
      <c r="E797" s="11" t="s">
        <v>2079</v>
      </c>
      <c r="F797" s="11" t="s">
        <v>6449</v>
      </c>
      <c r="G797" s="11" t="s">
        <v>2841</v>
      </c>
      <c r="H797" s="11" t="s">
        <v>2919</v>
      </c>
      <c r="I797" s="11" t="s">
        <v>2933</v>
      </c>
      <c r="J797" s="11">
        <v>30</v>
      </c>
      <c r="K797" s="11" t="s">
        <v>6536</v>
      </c>
      <c r="L797">
        <v>20800</v>
      </c>
      <c r="M797" s="11" t="s">
        <v>2727</v>
      </c>
      <c r="P797" s="11" t="s">
        <v>3183</v>
      </c>
    </row>
    <row r="798" spans="1:16" x14ac:dyDescent="0.35">
      <c r="A798" t="str">
        <f t="shared" si="12"/>
        <v>OTROMAVERORALCAPSULA18400MG</v>
      </c>
      <c r="B798" t="str">
        <f>VLOOKUP(A798,'MAESTRO PRODUCTOS-FAR'!G:J,4,FALSE)</f>
        <v>HT-9999-01-007-0154-01</v>
      </c>
      <c r="C798" s="11" t="s">
        <v>797</v>
      </c>
      <c r="D798" s="12">
        <v>3595</v>
      </c>
      <c r="E798" s="11" t="s">
        <v>2086</v>
      </c>
      <c r="F798" s="11" t="s">
        <v>2577</v>
      </c>
      <c r="G798" s="11" t="s">
        <v>2841</v>
      </c>
      <c r="H798" s="11" t="s">
        <v>2919</v>
      </c>
      <c r="I798" s="11" t="s">
        <v>2937</v>
      </c>
      <c r="J798" s="11">
        <v>18</v>
      </c>
      <c r="K798" s="11" t="s">
        <v>2979</v>
      </c>
      <c r="L798">
        <v>88322</v>
      </c>
      <c r="M798" s="11" t="s">
        <v>2577</v>
      </c>
      <c r="P798" s="11" t="s">
        <v>2979</v>
      </c>
    </row>
    <row r="799" spans="1:16" x14ac:dyDescent="0.35">
      <c r="A799" t="str">
        <f t="shared" si="12"/>
        <v>CAFEINA-PARACETAMOLLABORATORIO CHILEORALCOMPRIMIDO1050MG/500MG</v>
      </c>
      <c r="B799" t="str">
        <f>VLOOKUP(A799,'MAESTRO PRODUCTOS-FAR'!G:J,4,FALSE)</f>
        <v>HT-0271-01-003-0148-01</v>
      </c>
      <c r="C799" s="11" t="s">
        <v>798</v>
      </c>
      <c r="D799" s="12">
        <v>1655</v>
      </c>
      <c r="E799" s="11" t="s">
        <v>2087</v>
      </c>
      <c r="F799" s="11" t="s">
        <v>6449</v>
      </c>
      <c r="G799" s="11" t="s">
        <v>2838</v>
      </c>
      <c r="H799" s="11" t="s">
        <v>2919</v>
      </c>
      <c r="I799" s="11" t="s">
        <v>2933</v>
      </c>
      <c r="J799" s="11">
        <v>10</v>
      </c>
      <c r="K799" s="11" t="s">
        <v>3162</v>
      </c>
      <c r="L799">
        <v>44263</v>
      </c>
      <c r="M799" s="11" t="s">
        <v>2727</v>
      </c>
      <c r="P799" s="11" t="s">
        <v>3185</v>
      </c>
    </row>
    <row r="800" spans="1:16" x14ac:dyDescent="0.35">
      <c r="A800" t="str">
        <f t="shared" si="12"/>
        <v>CLORZOXAZONA-PARACETAMOLBAGOORALCOMPRIMIDO20250MG/300MG</v>
      </c>
      <c r="B800" t="str">
        <f>VLOOKUP(A800,'MAESTRO PRODUCTOS-FAR'!G:J,4,FALSE)</f>
        <v>HT-0269-01-003-0143-01</v>
      </c>
      <c r="C800" s="11" t="s">
        <v>799</v>
      </c>
      <c r="D800" s="12">
        <v>11495</v>
      </c>
      <c r="E800" s="11" t="s">
        <v>2088</v>
      </c>
      <c r="F800" s="11" t="s">
        <v>2722</v>
      </c>
      <c r="G800" s="11" t="s">
        <v>2883</v>
      </c>
      <c r="H800" s="11" t="s">
        <v>2919</v>
      </c>
      <c r="I800" s="11" t="s">
        <v>2933</v>
      </c>
      <c r="J800" s="11">
        <v>20</v>
      </c>
      <c r="K800" s="11" t="s">
        <v>3186</v>
      </c>
      <c r="L800">
        <v>88014</v>
      </c>
      <c r="M800" s="11" t="s">
        <v>2722</v>
      </c>
      <c r="P800" s="11" t="s">
        <v>3186</v>
      </c>
    </row>
    <row r="801" spans="1:16" x14ac:dyDescent="0.35">
      <c r="A801" t="str">
        <f t="shared" si="12"/>
        <v>OTROMAVERORALSOBRE6400MG</v>
      </c>
      <c r="B801" t="str">
        <f>VLOOKUP(A801,'MAESTRO PRODUCTOS-FAR'!G:J,4,FALSE)</f>
        <v>HT-9999-01-001-0154-01</v>
      </c>
      <c r="C801" s="11" t="s">
        <v>800</v>
      </c>
      <c r="D801" s="12">
        <v>3195</v>
      </c>
      <c r="E801" s="11" t="s">
        <v>2060</v>
      </c>
      <c r="F801" s="11" t="s">
        <v>2577</v>
      </c>
      <c r="G801" s="11" t="s">
        <v>2841</v>
      </c>
      <c r="H801" s="11" t="s">
        <v>2919</v>
      </c>
      <c r="I801" s="11" t="s">
        <v>2931</v>
      </c>
      <c r="J801" s="11">
        <v>6</v>
      </c>
      <c r="K801" s="11" t="s">
        <v>2979</v>
      </c>
      <c r="L801">
        <v>2129</v>
      </c>
      <c r="M801" s="11" t="s">
        <v>2577</v>
      </c>
      <c r="P801" s="11" t="s">
        <v>2979</v>
      </c>
    </row>
    <row r="802" spans="1:16" x14ac:dyDescent="0.35">
      <c r="A802" t="str">
        <f t="shared" si="12"/>
        <v>PARACETAMOLTECNOFARMAORALCOMPRIMIDO201000MG</v>
      </c>
      <c r="B802" t="str">
        <f>VLOOKUP(A802,'MAESTRO PRODUCTOS-FAR'!G:J,4,FALSE)</f>
        <v>HT-0126-01-003-0274-01</v>
      </c>
      <c r="C802" s="11" t="s">
        <v>801</v>
      </c>
      <c r="D802" s="12">
        <v>9595</v>
      </c>
      <c r="E802" s="11" t="s">
        <v>2089</v>
      </c>
      <c r="F802" s="11" t="s">
        <v>2721</v>
      </c>
      <c r="G802" s="11" t="s">
        <v>2861</v>
      </c>
      <c r="H802" s="11" t="s">
        <v>2919</v>
      </c>
      <c r="I802" s="11" t="s">
        <v>2933</v>
      </c>
      <c r="J802" s="11">
        <v>20</v>
      </c>
      <c r="K802" s="11" t="s">
        <v>3042</v>
      </c>
      <c r="L802">
        <v>23339</v>
      </c>
      <c r="M802" s="11" t="s">
        <v>2721</v>
      </c>
      <c r="P802" s="11" t="s">
        <v>3042</v>
      </c>
    </row>
    <row r="803" spans="1:16" x14ac:dyDescent="0.35">
      <c r="A803" t="str">
        <f t="shared" si="12"/>
        <v>OTRORECALCINEORALCAPSULA10400MG</v>
      </c>
      <c r="B803" t="str">
        <f>VLOOKUP(A803,'MAESTRO PRODUCTOS-FAR'!G:J,4,FALSE)</f>
        <v>HT-9999-01-007-0171-01</v>
      </c>
      <c r="C803" s="11" t="s">
        <v>802</v>
      </c>
      <c r="D803" s="12">
        <v>9995</v>
      </c>
      <c r="E803" s="11" t="s">
        <v>2090</v>
      </c>
      <c r="F803" s="11" t="s">
        <v>2577</v>
      </c>
      <c r="G803" s="11" t="s">
        <v>2832</v>
      </c>
      <c r="H803" s="11" t="s">
        <v>2919</v>
      </c>
      <c r="I803" s="11" t="s">
        <v>2937</v>
      </c>
      <c r="J803" s="11">
        <v>10</v>
      </c>
      <c r="K803" s="11" t="s">
        <v>2979</v>
      </c>
      <c r="L803">
        <v>85868</v>
      </c>
      <c r="M803" s="11" t="s">
        <v>2577</v>
      </c>
      <c r="P803" s="11" t="s">
        <v>2979</v>
      </c>
    </row>
    <row r="804" spans="1:16" x14ac:dyDescent="0.35">
      <c r="A804" t="str">
        <f t="shared" si="12"/>
        <v>KETOPROFENOBIOSANOPARENTERALAMPOLLA5100MG/2ML</v>
      </c>
      <c r="B804" t="str">
        <f>VLOOKUP(A804,'MAESTRO PRODUCTOS-FAR'!G:J,4,FALSE)</f>
        <v>HT-0083-02-009-0145-01</v>
      </c>
      <c r="C804" s="11" t="s">
        <v>803</v>
      </c>
      <c r="D804" s="12">
        <v>5695</v>
      </c>
      <c r="E804" s="11" t="s">
        <v>2091</v>
      </c>
      <c r="F804" s="11" t="s">
        <v>2730</v>
      </c>
      <c r="G804" s="11" t="s">
        <v>2890</v>
      </c>
      <c r="H804" s="11" t="s">
        <v>2924</v>
      </c>
      <c r="I804" s="11" t="s">
        <v>2939</v>
      </c>
      <c r="J804" s="11">
        <v>5</v>
      </c>
      <c r="K804" s="11" t="s">
        <v>3187</v>
      </c>
      <c r="L804">
        <v>74656</v>
      </c>
      <c r="M804" s="11" t="s">
        <v>2730</v>
      </c>
      <c r="P804" s="11" t="s">
        <v>3187</v>
      </c>
    </row>
    <row r="805" spans="1:16" x14ac:dyDescent="0.35">
      <c r="A805" t="str">
        <f t="shared" si="12"/>
        <v>KETOPROFENOMINTLABORALCAPSULA2050MG</v>
      </c>
      <c r="B805" t="str">
        <f>VLOOKUP(A805,'MAESTRO PRODUCTOS-FAR'!G:J,4,FALSE)</f>
        <v>HT-0083-01-007-0197-01</v>
      </c>
      <c r="C805" s="11" t="s">
        <v>804</v>
      </c>
      <c r="D805" s="12">
        <v>1845</v>
      </c>
      <c r="E805" s="11" t="s">
        <v>2092</v>
      </c>
      <c r="F805" s="11" t="s">
        <v>2730</v>
      </c>
      <c r="G805" s="11" t="s">
        <v>2834</v>
      </c>
      <c r="H805" s="11" t="s">
        <v>2919</v>
      </c>
      <c r="I805" s="11" t="s">
        <v>2937</v>
      </c>
      <c r="J805" s="11">
        <v>20</v>
      </c>
      <c r="K805" s="11" t="s">
        <v>3046</v>
      </c>
      <c r="L805">
        <v>86456</v>
      </c>
      <c r="M805" s="11" t="s">
        <v>2730</v>
      </c>
      <c r="P805" s="11" t="s">
        <v>3046</v>
      </c>
    </row>
    <row r="806" spans="1:16" x14ac:dyDescent="0.35">
      <c r="A806" t="str">
        <f t="shared" si="12"/>
        <v>KETOPROFENOMINTLABORALCOMPRIMIDO10200MG</v>
      </c>
      <c r="B806" t="str">
        <f>VLOOKUP(A806,'MAESTRO PRODUCTOS-FAR'!G:J,4,FALSE)</f>
        <v>HT-0083-01-003-0197-01</v>
      </c>
      <c r="C806" s="11" t="s">
        <v>805</v>
      </c>
      <c r="D806" s="12">
        <v>3195</v>
      </c>
      <c r="E806" s="11" t="s">
        <v>2093</v>
      </c>
      <c r="F806" s="11" t="s">
        <v>2730</v>
      </c>
      <c r="G806" s="11" t="s">
        <v>2834</v>
      </c>
      <c r="H806" s="11" t="s">
        <v>2919</v>
      </c>
      <c r="I806" s="11" t="s">
        <v>2933</v>
      </c>
      <c r="J806" s="11">
        <v>10</v>
      </c>
      <c r="K806" s="11" t="s">
        <v>2978</v>
      </c>
      <c r="L806">
        <v>86628</v>
      </c>
      <c r="M806" s="11" t="s">
        <v>2730</v>
      </c>
      <c r="P806" s="11" t="s">
        <v>2978</v>
      </c>
    </row>
    <row r="807" spans="1:16" x14ac:dyDescent="0.35">
      <c r="A807" t="str">
        <f t="shared" si="12"/>
        <v>KETOPROFENOSANOFIORALCOMPRIMIDO10150MG</v>
      </c>
      <c r="B807" t="str">
        <f>VLOOKUP(A807,'MAESTRO PRODUCTOS-FAR'!G:J,4,FALSE)</f>
        <v>HT-0083-01-003-0246-01</v>
      </c>
      <c r="C807" s="11" t="s">
        <v>806</v>
      </c>
      <c r="D807" s="12">
        <v>15795</v>
      </c>
      <c r="E807" s="11" t="s">
        <v>2094</v>
      </c>
      <c r="F807" s="11" t="s">
        <v>2730</v>
      </c>
      <c r="G807" s="11" t="s">
        <v>2843</v>
      </c>
      <c r="H807" s="11" t="s">
        <v>2919</v>
      </c>
      <c r="I807" s="11" t="s">
        <v>2933</v>
      </c>
      <c r="J807" s="11">
        <v>10</v>
      </c>
      <c r="K807" s="11" t="s">
        <v>3110</v>
      </c>
      <c r="L807">
        <v>49681</v>
      </c>
      <c r="M807" s="11" t="s">
        <v>2730</v>
      </c>
      <c r="P807" s="11" t="s">
        <v>3110</v>
      </c>
    </row>
    <row r="808" spans="1:16" x14ac:dyDescent="0.35">
      <c r="A808" t="str">
        <f t="shared" si="12"/>
        <v>KETOPROFENOEUROFARMAORALCOMPRIMIDO10150MG</v>
      </c>
      <c r="B808" t="str">
        <f>VLOOKUP(A808,'MAESTRO PRODUCTOS-FAR'!G:J,4,FALSE)</f>
        <v>HT-0083-01-003-0087-01</v>
      </c>
      <c r="C808" s="11" t="s">
        <v>807</v>
      </c>
      <c r="D808" s="12">
        <v>12995</v>
      </c>
      <c r="E808" s="11" t="s">
        <v>2095</v>
      </c>
      <c r="F808" s="11" t="s">
        <v>2730</v>
      </c>
      <c r="G808" s="11" t="s">
        <v>2867</v>
      </c>
      <c r="H808" s="11" t="s">
        <v>2919</v>
      </c>
      <c r="I808" s="11" t="s">
        <v>2933</v>
      </c>
      <c r="J808" s="11">
        <v>10</v>
      </c>
      <c r="K808" s="11" t="s">
        <v>3110</v>
      </c>
      <c r="L808">
        <v>88627</v>
      </c>
      <c r="M808" s="11" t="s">
        <v>2730</v>
      </c>
      <c r="P808" s="11" t="s">
        <v>3110</v>
      </c>
    </row>
    <row r="809" spans="1:16" x14ac:dyDescent="0.35">
      <c r="A809" t="str">
        <f t="shared" si="12"/>
        <v>KETOPROFENOBAGOORALCOMPRIMIDO1050MG</v>
      </c>
      <c r="B809" t="str">
        <f>VLOOKUP(A809,'MAESTRO PRODUCTOS-FAR'!G:J,4,FALSE)</f>
        <v>HT-0083-01-003-0143-01</v>
      </c>
      <c r="C809" s="11" t="s">
        <v>808</v>
      </c>
      <c r="D809" s="12">
        <v>6695</v>
      </c>
      <c r="E809" s="11" t="s">
        <v>2096</v>
      </c>
      <c r="F809" s="11" t="s">
        <v>2730</v>
      </c>
      <c r="G809" s="11" t="s">
        <v>2883</v>
      </c>
      <c r="H809" s="11" t="s">
        <v>2919</v>
      </c>
      <c r="I809" s="11" t="s">
        <v>2933</v>
      </c>
      <c r="J809" s="11">
        <v>10</v>
      </c>
      <c r="K809" s="11" t="s">
        <v>3046</v>
      </c>
      <c r="L809">
        <v>38723</v>
      </c>
      <c r="M809" s="11" t="s">
        <v>2730</v>
      </c>
      <c r="P809" s="11" t="s">
        <v>3046</v>
      </c>
    </row>
    <row r="810" spans="1:16" x14ac:dyDescent="0.35">
      <c r="A810" t="str">
        <f t="shared" si="12"/>
        <v>KETOPROFENOLABORATORIO CHILEORALCOMPRIMIDO20100MG</v>
      </c>
      <c r="B810" t="str">
        <f>VLOOKUP(A810,'MAESTRO PRODUCTOS-FAR'!G:J,4,FALSE)</f>
        <v>HT-0083-01-003-0148-01</v>
      </c>
      <c r="C810" s="11" t="s">
        <v>809</v>
      </c>
      <c r="D810" s="12">
        <v>5695</v>
      </c>
      <c r="E810" s="11" t="s">
        <v>2097</v>
      </c>
      <c r="F810" s="11" t="s">
        <v>2730</v>
      </c>
      <c r="G810" s="11" t="s">
        <v>2838</v>
      </c>
      <c r="H810" s="11" t="s">
        <v>2919</v>
      </c>
      <c r="I810" s="11" t="s">
        <v>2933</v>
      </c>
      <c r="J810" s="11">
        <v>20</v>
      </c>
      <c r="K810" s="11" t="s">
        <v>2977</v>
      </c>
      <c r="L810">
        <v>20410</v>
      </c>
      <c r="M810" s="11" t="s">
        <v>2730</v>
      </c>
      <c r="P810" s="11" t="s">
        <v>2977</v>
      </c>
    </row>
    <row r="811" spans="1:16" x14ac:dyDescent="0.35">
      <c r="A811" t="str">
        <f t="shared" si="12"/>
        <v>KETOPROFENOMEGALABSORALCOMPRIMIDO10200MG</v>
      </c>
      <c r="B811" t="str">
        <f>VLOOKUP(A811,'MAESTRO PRODUCTOS-FAR'!G:J,4,FALSE)</f>
        <v>HT-0083-01-003-0194-01</v>
      </c>
      <c r="C811" s="11" t="s">
        <v>810</v>
      </c>
      <c r="D811" s="12">
        <v>12195</v>
      </c>
      <c r="E811" s="11" t="s">
        <v>2098</v>
      </c>
      <c r="F811" s="11" t="s">
        <v>2730</v>
      </c>
      <c r="G811" s="11" t="s">
        <v>2845</v>
      </c>
      <c r="H811" s="11" t="s">
        <v>2919</v>
      </c>
      <c r="I811" s="11" t="s">
        <v>2933</v>
      </c>
      <c r="J811" s="11">
        <v>10</v>
      </c>
      <c r="K811" s="11" t="s">
        <v>2978</v>
      </c>
      <c r="L811">
        <v>73262</v>
      </c>
      <c r="M811" s="11" t="s">
        <v>2730</v>
      </c>
      <c r="P811" s="11" t="s">
        <v>2978</v>
      </c>
    </row>
    <row r="812" spans="1:16" x14ac:dyDescent="0.35">
      <c r="A812" t="str">
        <f t="shared" si="12"/>
        <v>KETOPROFENOSANOFIORALCOMPRIMIDO20100MG</v>
      </c>
      <c r="B812" t="str">
        <f>VLOOKUP(A812,'MAESTRO PRODUCTOS-FAR'!G:J,4,FALSE)</f>
        <v>HT-0083-01-003-0246-02</v>
      </c>
      <c r="C812" s="11" t="s">
        <v>811</v>
      </c>
      <c r="D812" s="12">
        <v>22595</v>
      </c>
      <c r="E812" s="11" t="s">
        <v>2099</v>
      </c>
      <c r="F812" s="11" t="s">
        <v>2730</v>
      </c>
      <c r="G812" s="11" t="s">
        <v>2843</v>
      </c>
      <c r="H812" s="11" t="s">
        <v>2919</v>
      </c>
      <c r="I812" s="11" t="s">
        <v>2933</v>
      </c>
      <c r="J812" s="11">
        <v>20</v>
      </c>
      <c r="K812" s="11" t="s">
        <v>2977</v>
      </c>
      <c r="L812">
        <v>13305</v>
      </c>
      <c r="M812" s="11" t="s">
        <v>2730</v>
      </c>
      <c r="P812" s="11" t="s">
        <v>2977</v>
      </c>
    </row>
    <row r="813" spans="1:16" x14ac:dyDescent="0.35">
      <c r="A813" t="str">
        <f t="shared" si="12"/>
        <v>KETOPROFENOBAGOORALCOMPRIMIDO14150MG</v>
      </c>
      <c r="B813" t="str">
        <f>VLOOKUP(A813,'MAESTRO PRODUCTOS-FAR'!G:J,4,FALSE)</f>
        <v>HT-0083-01-003-0143-02</v>
      </c>
      <c r="C813" s="11" t="s">
        <v>812</v>
      </c>
      <c r="D813" s="12">
        <v>12695</v>
      </c>
      <c r="E813" s="11" t="s">
        <v>2100</v>
      </c>
      <c r="F813" s="11" t="s">
        <v>2730</v>
      </c>
      <c r="G813" s="11" t="s">
        <v>2883</v>
      </c>
      <c r="H813" s="11" t="s">
        <v>2919</v>
      </c>
      <c r="I813" s="11" t="s">
        <v>2933</v>
      </c>
      <c r="J813" s="11">
        <v>14</v>
      </c>
      <c r="K813" s="11" t="s">
        <v>3110</v>
      </c>
      <c r="L813">
        <v>85417</v>
      </c>
      <c r="M813" s="11" t="s">
        <v>2730</v>
      </c>
      <c r="P813" s="11" t="s">
        <v>3110</v>
      </c>
    </row>
    <row r="814" spans="1:16" x14ac:dyDescent="0.35">
      <c r="A814" t="str">
        <f t="shared" si="12"/>
        <v>KETOPROFENOSANOFIORALCOMPRIMIDO10100MG</v>
      </c>
      <c r="B814" t="str">
        <f>VLOOKUP(A814,'MAESTRO PRODUCTOS-FAR'!G:J,4,FALSE)</f>
        <v>HT-0083-01-003-0246-03</v>
      </c>
      <c r="C814" s="11" t="s">
        <v>813</v>
      </c>
      <c r="D814" s="12">
        <v>13195</v>
      </c>
      <c r="E814" s="11" t="s">
        <v>2099</v>
      </c>
      <c r="F814" s="11" t="s">
        <v>2730</v>
      </c>
      <c r="G814" s="11" t="s">
        <v>2843</v>
      </c>
      <c r="H814" s="11" t="s">
        <v>2919</v>
      </c>
      <c r="I814" s="11" t="s">
        <v>2933</v>
      </c>
      <c r="J814" s="11">
        <v>10</v>
      </c>
      <c r="K814" s="11" t="s">
        <v>2977</v>
      </c>
      <c r="L814">
        <v>62524</v>
      </c>
      <c r="M814" s="11" t="s">
        <v>2730</v>
      </c>
      <c r="P814" s="11" t="s">
        <v>2977</v>
      </c>
    </row>
    <row r="815" spans="1:16" x14ac:dyDescent="0.35">
      <c r="A815" t="str">
        <f t="shared" si="12"/>
        <v>KETOROLACOPASTEURORALCOMPRIMIDO1010MG</v>
      </c>
      <c r="B815" t="str">
        <f>VLOOKUP(A815,'MAESTRO PRODUCTOS-FAR'!G:J,4,FALSE)</f>
        <v>HT-0084-01-003-0155-01</v>
      </c>
      <c r="C815" s="11" t="s">
        <v>814</v>
      </c>
      <c r="D815" s="12">
        <v>1895</v>
      </c>
      <c r="E815" s="11" t="s">
        <v>2101</v>
      </c>
      <c r="F815" s="11" t="s">
        <v>2731</v>
      </c>
      <c r="G815" s="11" t="s">
        <v>2847</v>
      </c>
      <c r="H815" s="11" t="s">
        <v>2919</v>
      </c>
      <c r="I815" s="11" t="s">
        <v>2933</v>
      </c>
      <c r="J815" s="11">
        <v>10</v>
      </c>
      <c r="K815" s="11" t="s">
        <v>3013</v>
      </c>
      <c r="L815">
        <v>46549</v>
      </c>
      <c r="M815" s="11" t="s">
        <v>2731</v>
      </c>
      <c r="P815" s="11" t="s">
        <v>3013</v>
      </c>
    </row>
    <row r="816" spans="1:16" x14ac:dyDescent="0.35">
      <c r="A816" t="str">
        <f t="shared" si="12"/>
        <v>KETOROLACOALLERGANOFTALMICASOLUCION10.5%</v>
      </c>
      <c r="B816" t="str">
        <f>VLOOKUP(A816,'MAESTRO PRODUCTOS-FAR'!G:J,4,FALSE)</f>
        <v>HT-0084-05-012-0009-01</v>
      </c>
      <c r="C816" s="11" t="s">
        <v>815</v>
      </c>
      <c r="D816" s="12">
        <v>24495</v>
      </c>
      <c r="E816" s="11" t="s">
        <v>2102</v>
      </c>
      <c r="F816" s="11" t="s">
        <v>2731</v>
      </c>
      <c r="G816" s="11" t="s">
        <v>2893</v>
      </c>
      <c r="H816" s="11" t="s">
        <v>2921</v>
      </c>
      <c r="I816" s="11" t="s">
        <v>2942</v>
      </c>
      <c r="J816" s="11">
        <v>1</v>
      </c>
      <c r="K816" s="11" t="s">
        <v>3188</v>
      </c>
      <c r="L816">
        <v>21709</v>
      </c>
      <c r="M816" s="11" t="s">
        <v>2731</v>
      </c>
      <c r="P816" s="11" t="s">
        <v>3188</v>
      </c>
    </row>
    <row r="817" spans="1:16" x14ac:dyDescent="0.35">
      <c r="A817" t="str">
        <f t="shared" si="12"/>
        <v>KETOROLACOITF-LABOMEDPARENTERALAMPOLLA330MG/ML</v>
      </c>
      <c r="B817" t="str">
        <f>VLOOKUP(A817,'MAESTRO PRODUCTOS-FAR'!G:J,4,FALSE)</f>
        <v>HT-0084-02-009-0139-01</v>
      </c>
      <c r="C817" s="11" t="s">
        <v>816</v>
      </c>
      <c r="D817" s="12">
        <v>9495</v>
      </c>
      <c r="E817" s="11" t="s">
        <v>2103</v>
      </c>
      <c r="F817" s="11" t="s">
        <v>2731</v>
      </c>
      <c r="G817" s="11" t="s">
        <v>2853</v>
      </c>
      <c r="H817" s="11" t="s">
        <v>2924</v>
      </c>
      <c r="I817" s="11" t="s">
        <v>2939</v>
      </c>
      <c r="J817" s="11">
        <v>3</v>
      </c>
      <c r="K817" s="11" t="s">
        <v>6645</v>
      </c>
      <c r="L817">
        <v>82496</v>
      </c>
      <c r="M817" s="11" t="s">
        <v>2731</v>
      </c>
      <c r="P817" s="11" t="s">
        <v>3189</v>
      </c>
    </row>
    <row r="818" spans="1:16" x14ac:dyDescent="0.35">
      <c r="A818" t="str">
        <f t="shared" si="12"/>
        <v>KETOROLACOITF-LABOMEDORALCOMPRIMIDO1010MG</v>
      </c>
      <c r="B818" t="str">
        <f>VLOOKUP(A818,'MAESTRO PRODUCTOS-FAR'!G:J,4,FALSE)</f>
        <v>HT-0084-01-003-0139-01</v>
      </c>
      <c r="C818" s="11" t="s">
        <v>817</v>
      </c>
      <c r="D818" s="12">
        <v>7995</v>
      </c>
      <c r="E818" s="11" t="s">
        <v>2104</v>
      </c>
      <c r="F818" s="11" t="s">
        <v>2731</v>
      </c>
      <c r="G818" s="11" t="s">
        <v>2853</v>
      </c>
      <c r="H818" s="11" t="s">
        <v>2919</v>
      </c>
      <c r="I818" s="11" t="s">
        <v>2933</v>
      </c>
      <c r="J818" s="11">
        <v>10</v>
      </c>
      <c r="K818" s="11" t="s">
        <v>3013</v>
      </c>
      <c r="L818">
        <v>71809</v>
      </c>
      <c r="M818" s="11" t="s">
        <v>2731</v>
      </c>
      <c r="P818" s="11" t="s">
        <v>3013</v>
      </c>
    </row>
    <row r="819" spans="1:16" x14ac:dyDescent="0.35">
      <c r="A819" t="str">
        <f t="shared" si="12"/>
        <v>KETOROLACOALLERGANOFTALMICASOLUCION10.4%</v>
      </c>
      <c r="B819" t="str">
        <f>VLOOKUP(A819,'MAESTRO PRODUCTOS-FAR'!G:J,4,FALSE)</f>
        <v>HT-0084-05-012-0009-02</v>
      </c>
      <c r="C819" s="11" t="s">
        <v>818</v>
      </c>
      <c r="D819" s="12">
        <v>31995</v>
      </c>
      <c r="E819" s="11" t="s">
        <v>2105</v>
      </c>
      <c r="F819" s="11" t="s">
        <v>2731</v>
      </c>
      <c r="G819" s="11" t="s">
        <v>2893</v>
      </c>
      <c r="H819" s="11" t="s">
        <v>2921</v>
      </c>
      <c r="I819" s="11" t="s">
        <v>2942</v>
      </c>
      <c r="J819" s="11">
        <v>1</v>
      </c>
      <c r="K819" s="11" t="s">
        <v>3190</v>
      </c>
      <c r="L819">
        <v>47817</v>
      </c>
      <c r="M819" s="11" t="s">
        <v>2731</v>
      </c>
      <c r="P819" s="11" t="s">
        <v>3190</v>
      </c>
    </row>
    <row r="820" spans="1:16" x14ac:dyDescent="0.35">
      <c r="A820" t="str">
        <f t="shared" si="12"/>
        <v>KETOROLACOLABORATORIO CHILEORALCOMPRIMIDO2010MG</v>
      </c>
      <c r="B820" t="str">
        <f>VLOOKUP(A820,'MAESTRO PRODUCTOS-FAR'!G:J,4,FALSE)</f>
        <v>HT-0084-01-003-0148-01</v>
      </c>
      <c r="C820" s="11" t="s">
        <v>819</v>
      </c>
      <c r="D820" s="12">
        <v>19995</v>
      </c>
      <c r="E820" s="11" t="s">
        <v>2106</v>
      </c>
      <c r="F820" s="11" t="s">
        <v>2731</v>
      </c>
      <c r="G820" s="11" t="s">
        <v>2838</v>
      </c>
      <c r="H820" s="11" t="s">
        <v>2919</v>
      </c>
      <c r="I820" s="11" t="s">
        <v>2933</v>
      </c>
      <c r="J820" s="11">
        <v>20</v>
      </c>
      <c r="K820" s="11" t="s">
        <v>3013</v>
      </c>
      <c r="L820">
        <v>65760</v>
      </c>
      <c r="M820" s="11" t="s">
        <v>2731</v>
      </c>
      <c r="P820" s="11" t="s">
        <v>3013</v>
      </c>
    </row>
    <row r="821" spans="1:16" x14ac:dyDescent="0.35">
      <c r="A821" t="str">
        <f t="shared" si="12"/>
        <v>KETOROLACOMEGALABSPARENTERALAMPOLLA530MG/ML</v>
      </c>
      <c r="B821" t="str">
        <f>VLOOKUP(A821,'MAESTRO PRODUCTOS-FAR'!G:J,4,FALSE)</f>
        <v>HT-0084-02-009-0194-01</v>
      </c>
      <c r="C821" s="11" t="s">
        <v>820</v>
      </c>
      <c r="D821" s="12">
        <v>18495</v>
      </c>
      <c r="E821" s="11" t="s">
        <v>2107</v>
      </c>
      <c r="F821" s="11" t="s">
        <v>2731</v>
      </c>
      <c r="G821" s="11" t="s">
        <v>2845</v>
      </c>
      <c r="H821" s="11" t="s">
        <v>2924</v>
      </c>
      <c r="I821" s="11" t="s">
        <v>2939</v>
      </c>
      <c r="J821" s="11">
        <v>5</v>
      </c>
      <c r="K821" s="11" t="s">
        <v>6645</v>
      </c>
      <c r="L821">
        <v>2570</v>
      </c>
      <c r="M821" s="11" t="s">
        <v>2731</v>
      </c>
      <c r="P821" s="11" t="s">
        <v>3189</v>
      </c>
    </row>
    <row r="822" spans="1:16" x14ac:dyDescent="0.35">
      <c r="A822" t="str">
        <f t="shared" si="12"/>
        <v>KETOROLACOMEGALABSORALCOMPRIMIDO1010MG</v>
      </c>
      <c r="B822" t="str">
        <f>VLOOKUP(A822,'MAESTRO PRODUCTOS-FAR'!G:J,4,FALSE)</f>
        <v>HT-0084-01-003-0194-01</v>
      </c>
      <c r="C822" s="11" t="s">
        <v>821</v>
      </c>
      <c r="D822" s="12">
        <v>16995</v>
      </c>
      <c r="E822" s="11" t="s">
        <v>2108</v>
      </c>
      <c r="F822" s="11" t="s">
        <v>2731</v>
      </c>
      <c r="G822" s="11" t="s">
        <v>2845</v>
      </c>
      <c r="H822" s="11" t="s">
        <v>2919</v>
      </c>
      <c r="I822" s="11" t="s">
        <v>2933</v>
      </c>
      <c r="J822" s="11">
        <v>10</v>
      </c>
      <c r="K822" s="11" t="s">
        <v>3013</v>
      </c>
      <c r="L822">
        <v>8152</v>
      </c>
      <c r="M822" s="11" t="s">
        <v>2731</v>
      </c>
      <c r="P822" s="11" t="s">
        <v>3013</v>
      </c>
    </row>
    <row r="823" spans="1:16" x14ac:dyDescent="0.35">
      <c r="A823" t="str">
        <f t="shared" si="12"/>
        <v>KETOROLACOTECNOFARMAORALCOMPRIMIDO1010MG</v>
      </c>
      <c r="B823" t="str">
        <f>VLOOKUP(A823,'MAESTRO PRODUCTOS-FAR'!G:J,4,FALSE)</f>
        <v>HT-0084-01-003-0274-01</v>
      </c>
      <c r="C823" s="11" t="s">
        <v>822</v>
      </c>
      <c r="D823" s="12">
        <v>13795</v>
      </c>
      <c r="E823" s="11" t="s">
        <v>2109</v>
      </c>
      <c r="F823" s="11" t="s">
        <v>2731</v>
      </c>
      <c r="G823" s="11" t="s">
        <v>2861</v>
      </c>
      <c r="H823" s="11" t="s">
        <v>2919</v>
      </c>
      <c r="I823" s="11" t="s">
        <v>2933</v>
      </c>
      <c r="J823" s="11">
        <v>10</v>
      </c>
      <c r="K823" s="11" t="s">
        <v>3013</v>
      </c>
      <c r="L823">
        <v>7487</v>
      </c>
      <c r="M823" s="11" t="s">
        <v>2731</v>
      </c>
      <c r="P823" s="11" t="s">
        <v>3013</v>
      </c>
    </row>
    <row r="824" spans="1:16" x14ac:dyDescent="0.35">
      <c r="A824" t="str">
        <f t="shared" si="12"/>
        <v>KETOROLACOITF-LABOMEDSUBLINGUALCOMPRIMIDO430MG</v>
      </c>
      <c r="B824" t="str">
        <f>VLOOKUP(A824,'MAESTRO PRODUCTOS-FAR'!G:J,4,FALSE)</f>
        <v>HT-0084-08-003-0139-01</v>
      </c>
      <c r="C824" s="11" t="s">
        <v>823</v>
      </c>
      <c r="D824" s="12">
        <v>13195</v>
      </c>
      <c r="E824" s="11" t="s">
        <v>2110</v>
      </c>
      <c r="F824" s="11" t="s">
        <v>2731</v>
      </c>
      <c r="G824" s="11" t="s">
        <v>2853</v>
      </c>
      <c r="H824" s="11" t="s">
        <v>2929</v>
      </c>
      <c r="I824" s="11" t="s">
        <v>2933</v>
      </c>
      <c r="J824" s="11">
        <v>4</v>
      </c>
      <c r="K824" s="11" t="s">
        <v>3126</v>
      </c>
      <c r="L824">
        <v>71810</v>
      </c>
      <c r="M824" s="11" t="s">
        <v>2731</v>
      </c>
      <c r="P824" s="11" t="s">
        <v>3126</v>
      </c>
    </row>
    <row r="825" spans="1:16" x14ac:dyDescent="0.35">
      <c r="A825" t="str">
        <f t="shared" si="12"/>
        <v>KETOROLACOTECNOFARMASUBLINGUALCOMPRIMIDO430MG</v>
      </c>
      <c r="B825" t="str">
        <f>VLOOKUP(A825,'MAESTRO PRODUCTOS-FAR'!G:J,4,FALSE)</f>
        <v>HT-0084-08-003-0274-01</v>
      </c>
      <c r="C825" s="11" t="s">
        <v>824</v>
      </c>
      <c r="D825" s="12">
        <v>10195</v>
      </c>
      <c r="E825" s="11" t="s">
        <v>2111</v>
      </c>
      <c r="F825" s="11" t="s">
        <v>2731</v>
      </c>
      <c r="G825" s="11" t="s">
        <v>2861</v>
      </c>
      <c r="H825" s="11" t="s">
        <v>2929</v>
      </c>
      <c r="I825" s="11" t="s">
        <v>2933</v>
      </c>
      <c r="J825" s="11">
        <v>4</v>
      </c>
      <c r="K825" s="11" t="s">
        <v>3126</v>
      </c>
      <c r="L825">
        <v>83578</v>
      </c>
      <c r="M825" s="11" t="s">
        <v>2731</v>
      </c>
      <c r="P825" s="11" t="s">
        <v>3126</v>
      </c>
    </row>
    <row r="826" spans="1:16" x14ac:dyDescent="0.35">
      <c r="A826" t="str">
        <f t="shared" si="12"/>
        <v>KETOROLACOLABORATORIO CHILEORALCOMPRIMIDO1010MG</v>
      </c>
      <c r="B826" t="str">
        <f>VLOOKUP(A826,'MAESTRO PRODUCTOS-FAR'!G:J,4,FALSE)</f>
        <v>HT-0084-01-003-0148-02</v>
      </c>
      <c r="C826" s="11" t="s">
        <v>825</v>
      </c>
      <c r="D826" s="12">
        <v>12195</v>
      </c>
      <c r="E826" s="11" t="s">
        <v>2106</v>
      </c>
      <c r="F826" s="11" t="s">
        <v>2731</v>
      </c>
      <c r="G826" s="11" t="s">
        <v>2838</v>
      </c>
      <c r="H826" s="11" t="s">
        <v>2919</v>
      </c>
      <c r="I826" s="11" t="s">
        <v>2933</v>
      </c>
      <c r="J826" s="11">
        <v>10</v>
      </c>
      <c r="K826" s="11" t="s">
        <v>3013</v>
      </c>
      <c r="L826">
        <v>49793</v>
      </c>
      <c r="M826" s="11" t="s">
        <v>2731</v>
      </c>
      <c r="P826" s="11" t="s">
        <v>3013</v>
      </c>
    </row>
    <row r="827" spans="1:16" x14ac:dyDescent="0.35">
      <c r="A827" t="str">
        <f t="shared" si="12"/>
        <v>KETOROLACOMEGALABSORALCOMPRIMIDO2010MG</v>
      </c>
      <c r="B827" t="str">
        <f>VLOOKUP(A827,'MAESTRO PRODUCTOS-FAR'!G:J,4,FALSE)</f>
        <v>HT-0084-01-003-0194-02</v>
      </c>
      <c r="C827" s="11" t="s">
        <v>826</v>
      </c>
      <c r="D827" s="12">
        <v>20395</v>
      </c>
      <c r="E827" s="11" t="s">
        <v>2108</v>
      </c>
      <c r="F827" s="11" t="s">
        <v>2731</v>
      </c>
      <c r="G827" s="11" t="s">
        <v>2845</v>
      </c>
      <c r="H827" s="11" t="s">
        <v>2919</v>
      </c>
      <c r="I827" s="11" t="s">
        <v>2933</v>
      </c>
      <c r="J827" s="11">
        <v>20</v>
      </c>
      <c r="K827" s="11" t="s">
        <v>3013</v>
      </c>
      <c r="L827">
        <v>74919</v>
      </c>
      <c r="M827" s="11" t="s">
        <v>2731</v>
      </c>
      <c r="P827" s="11" t="s">
        <v>3013</v>
      </c>
    </row>
    <row r="828" spans="1:16" x14ac:dyDescent="0.35">
      <c r="A828" t="str">
        <f t="shared" si="12"/>
        <v>KETOROLACOLABORATORIO CHILESUBLINGUALCOMPRIMIDO230MG</v>
      </c>
      <c r="B828" t="str">
        <f>VLOOKUP(A828,'MAESTRO PRODUCTOS-FAR'!G:J,4,FALSE)</f>
        <v>HT-0084-08-003-0148-01</v>
      </c>
      <c r="C828" s="11" t="s">
        <v>827</v>
      </c>
      <c r="D828" s="12">
        <v>4995</v>
      </c>
      <c r="E828" s="11" t="s">
        <v>2112</v>
      </c>
      <c r="F828" s="11" t="s">
        <v>2731</v>
      </c>
      <c r="G828" s="11" t="s">
        <v>2838</v>
      </c>
      <c r="H828" s="11" t="s">
        <v>2929</v>
      </c>
      <c r="I828" s="11" t="s">
        <v>2933</v>
      </c>
      <c r="J828" s="11">
        <v>2</v>
      </c>
      <c r="K828" s="11" t="s">
        <v>3126</v>
      </c>
      <c r="L828">
        <v>86706</v>
      </c>
      <c r="M828" s="11" t="s">
        <v>2731</v>
      </c>
      <c r="P828" s="11" t="s">
        <v>3126</v>
      </c>
    </row>
    <row r="829" spans="1:16" x14ac:dyDescent="0.35">
      <c r="A829" t="str">
        <f t="shared" si="12"/>
        <v>OTROMEGALABSORALCAPSULA60-</v>
      </c>
      <c r="B829" t="str">
        <f>VLOOKUP(A829,'MAESTRO PRODUCTOS-FAR'!G:J,4,FALSE)</f>
        <v>HT-9999-01-007-0194-01</v>
      </c>
      <c r="C829" s="11" t="s">
        <v>828</v>
      </c>
      <c r="D829" s="12">
        <v>35195</v>
      </c>
      <c r="E829" s="11" t="s">
        <v>1775</v>
      </c>
      <c r="F829" s="11" t="s">
        <v>2577</v>
      </c>
      <c r="G829" s="11" t="s">
        <v>2845</v>
      </c>
      <c r="H829" s="11" t="s">
        <v>2919</v>
      </c>
      <c r="I829" s="11" t="s">
        <v>2937</v>
      </c>
      <c r="J829" s="11">
        <v>60</v>
      </c>
      <c r="K829" s="11" t="s">
        <v>1439</v>
      </c>
      <c r="L829">
        <v>74232</v>
      </c>
      <c r="M829" s="11" t="s">
        <v>2577</v>
      </c>
      <c r="P829" s="11" t="s">
        <v>1439</v>
      </c>
    </row>
    <row r="830" spans="1:16" x14ac:dyDescent="0.35">
      <c r="A830" t="str">
        <f t="shared" si="12"/>
        <v>LACTOBACILLUS REUTERI PROTECTISABBOTTORALSOLUCION1-</v>
      </c>
      <c r="B830" t="str">
        <f>VLOOKUP(A830,'MAESTRO PRODUCTOS-FAR'!G:J,4,FALSE)</f>
        <v>HT-0274-01-012-0002-01</v>
      </c>
      <c r="C830" s="11" t="s">
        <v>829</v>
      </c>
      <c r="D830" s="12">
        <v>23695</v>
      </c>
      <c r="E830" s="11" t="s">
        <v>1775</v>
      </c>
      <c r="F830" s="11" t="s">
        <v>2732</v>
      </c>
      <c r="G830" s="11" t="s">
        <v>2854</v>
      </c>
      <c r="H830" s="11" t="s">
        <v>2919</v>
      </c>
      <c r="I830" s="11" t="s">
        <v>2942</v>
      </c>
      <c r="J830" s="11">
        <v>1</v>
      </c>
      <c r="K830" s="11" t="s">
        <v>1439</v>
      </c>
      <c r="L830">
        <v>86624</v>
      </c>
      <c r="M830" s="11" t="s">
        <v>2732</v>
      </c>
      <c r="P830" s="11" t="s">
        <v>1439</v>
      </c>
    </row>
    <row r="831" spans="1:16" x14ac:dyDescent="0.35">
      <c r="A831" t="str">
        <f t="shared" si="12"/>
        <v>LACTULOSAANDROMACOORALSOLUCION10,65</v>
      </c>
      <c r="B831" t="str">
        <f>VLOOKUP(A831,'MAESTRO PRODUCTOS-FAR'!G:J,4,FALSE)</f>
        <v>HT-0086-01-012-0161-01</v>
      </c>
      <c r="C831" s="11" t="s">
        <v>830</v>
      </c>
      <c r="D831" s="12">
        <v>7895</v>
      </c>
      <c r="E831" s="11" t="s">
        <v>2113</v>
      </c>
      <c r="F831" s="11" t="s">
        <v>2733</v>
      </c>
      <c r="G831" s="11" t="s">
        <v>2857</v>
      </c>
      <c r="H831" s="11" t="s">
        <v>2919</v>
      </c>
      <c r="I831" s="11" t="s">
        <v>2942</v>
      </c>
      <c r="J831" s="11">
        <v>1</v>
      </c>
      <c r="K831" s="13">
        <v>0.65</v>
      </c>
      <c r="L831">
        <v>19339</v>
      </c>
      <c r="M831" s="11" t="s">
        <v>2733</v>
      </c>
      <c r="P831" s="13">
        <v>0.65</v>
      </c>
    </row>
    <row r="832" spans="1:16" x14ac:dyDescent="0.35">
      <c r="A832" t="str">
        <f t="shared" si="12"/>
        <v>LACTULOSAANDROMACOORALSOLUCION10,65</v>
      </c>
      <c r="B832" t="str">
        <f>VLOOKUP(A832,'MAESTRO PRODUCTOS-FAR'!G:J,4,FALSE)</f>
        <v>HT-0086-01-012-0161-01</v>
      </c>
      <c r="C832" s="11" t="s">
        <v>831</v>
      </c>
      <c r="D832" s="12">
        <v>35795</v>
      </c>
      <c r="E832" s="11" t="s">
        <v>2113</v>
      </c>
      <c r="F832" s="11" t="s">
        <v>2733</v>
      </c>
      <c r="G832" s="11" t="s">
        <v>2857</v>
      </c>
      <c r="H832" s="11" t="s">
        <v>2919</v>
      </c>
      <c r="I832" s="11" t="s">
        <v>2942</v>
      </c>
      <c r="J832" s="11">
        <v>1</v>
      </c>
      <c r="K832" s="13">
        <v>0.65</v>
      </c>
      <c r="L832">
        <v>8128</v>
      </c>
      <c r="M832" s="11" t="s">
        <v>2733</v>
      </c>
      <c r="P832" s="13">
        <v>0.65</v>
      </c>
    </row>
    <row r="833" spans="1:16" x14ac:dyDescent="0.35">
      <c r="A833" t="str">
        <f t="shared" si="12"/>
        <v>LANSOPRAZOLLABORATORIO CHILEORALCAPSULA3030MG</v>
      </c>
      <c r="B833" t="str">
        <f>VLOOKUP(A833,'MAESTRO PRODUCTOS-FAR'!G:J,4,FALSE)</f>
        <v>HT-0087-01-007-0148-01</v>
      </c>
      <c r="C833" s="11" t="s">
        <v>832</v>
      </c>
      <c r="D833" s="12">
        <v>3795</v>
      </c>
      <c r="E833" s="11" t="s">
        <v>2114</v>
      </c>
      <c r="F833" s="11" t="s">
        <v>2734</v>
      </c>
      <c r="G833" s="11" t="s">
        <v>2838</v>
      </c>
      <c r="H833" s="11" t="s">
        <v>2919</v>
      </c>
      <c r="I833" s="11" t="s">
        <v>2937</v>
      </c>
      <c r="J833" s="11">
        <v>30</v>
      </c>
      <c r="K833" s="11" t="s">
        <v>3126</v>
      </c>
      <c r="L833">
        <v>84404</v>
      </c>
      <c r="M833" s="11" t="s">
        <v>2734</v>
      </c>
      <c r="P833" s="11" t="s">
        <v>3126</v>
      </c>
    </row>
    <row r="834" spans="1:16" x14ac:dyDescent="0.35">
      <c r="A834" t="str">
        <f t="shared" si="12"/>
        <v>LANSOPRAZOLMEGALABSORALSOBRE1430MG</v>
      </c>
      <c r="B834" t="str">
        <f>VLOOKUP(A834,'MAESTRO PRODUCTOS-FAR'!G:J,4,FALSE)</f>
        <v>HT-0087-01-001-0194-01</v>
      </c>
      <c r="C834" s="11" t="s">
        <v>833</v>
      </c>
      <c r="D834" s="12">
        <v>22495</v>
      </c>
      <c r="E834" s="11" t="s">
        <v>2115</v>
      </c>
      <c r="F834" s="11" t="s">
        <v>2734</v>
      </c>
      <c r="G834" s="11" t="s">
        <v>2845</v>
      </c>
      <c r="H834" s="11" t="s">
        <v>2919</v>
      </c>
      <c r="I834" s="11" t="s">
        <v>2931</v>
      </c>
      <c r="J834" s="11">
        <v>14</v>
      </c>
      <c r="K834" s="11" t="s">
        <v>3126</v>
      </c>
      <c r="L834">
        <v>61016</v>
      </c>
      <c r="M834" s="11" t="s">
        <v>2734</v>
      </c>
      <c r="P834" s="11" t="s">
        <v>3126</v>
      </c>
    </row>
    <row r="835" spans="1:16" x14ac:dyDescent="0.35">
      <c r="A835" t="str">
        <f t="shared" ref="A835:A898" si="13">_xlfn.CONCAT(F835:K835)</f>
        <v>LANSOPRAZOLMEGALABSORALCOMPRIMIDO1530MG</v>
      </c>
      <c r="B835" t="str">
        <f>VLOOKUP(A835,'MAESTRO PRODUCTOS-FAR'!G:J,4,FALSE)</f>
        <v>HT-0087-01-003-0194-01</v>
      </c>
      <c r="C835" s="11" t="s">
        <v>834</v>
      </c>
      <c r="D835" s="12">
        <v>18495</v>
      </c>
      <c r="E835" s="11" t="s">
        <v>2116</v>
      </c>
      <c r="F835" s="11" t="s">
        <v>2734</v>
      </c>
      <c r="G835" s="11" t="s">
        <v>2845</v>
      </c>
      <c r="H835" s="11" t="s">
        <v>2919</v>
      </c>
      <c r="I835" s="11" t="s">
        <v>2933</v>
      </c>
      <c r="J835" s="11">
        <v>15</v>
      </c>
      <c r="K835" s="11" t="s">
        <v>3126</v>
      </c>
      <c r="L835">
        <v>86930</v>
      </c>
      <c r="M835" s="11" t="s">
        <v>2734</v>
      </c>
      <c r="P835" s="11" t="s">
        <v>3126</v>
      </c>
    </row>
    <row r="836" spans="1:16" x14ac:dyDescent="0.35">
      <c r="A836" t="str">
        <f t="shared" si="13"/>
        <v>LANSOPRAZOLMEGALABSORALCAPSULA3030MG</v>
      </c>
      <c r="B836" t="str">
        <f>VLOOKUP(A836,'MAESTRO PRODUCTOS-FAR'!G:J,4,FALSE)</f>
        <v>HT-0087-01-007-0194-01</v>
      </c>
      <c r="C836" s="11" t="s">
        <v>835</v>
      </c>
      <c r="D836" s="12">
        <v>23695</v>
      </c>
      <c r="E836" s="11" t="s">
        <v>2117</v>
      </c>
      <c r="F836" s="11" t="s">
        <v>2734</v>
      </c>
      <c r="G836" s="11" t="s">
        <v>2845</v>
      </c>
      <c r="H836" s="11" t="s">
        <v>2919</v>
      </c>
      <c r="I836" s="11" t="s">
        <v>2937</v>
      </c>
      <c r="J836" s="11">
        <v>30</v>
      </c>
      <c r="K836" s="11" t="s">
        <v>3126</v>
      </c>
      <c r="L836">
        <v>86959</v>
      </c>
      <c r="M836" s="11" t="s">
        <v>2734</v>
      </c>
      <c r="P836" s="11" t="s">
        <v>3126</v>
      </c>
    </row>
    <row r="837" spans="1:16" x14ac:dyDescent="0.35">
      <c r="A837" t="str">
        <f t="shared" si="13"/>
        <v>AMOXICILINA-CLARITROMICINA-LANSOPRAZOLMEGALABSORALBLISTER14500MG/500MG/30MG</v>
      </c>
      <c r="B837" t="str">
        <f>VLOOKUP(A837,'MAESTRO PRODUCTOS-FAR'!G:J,4,FALSE)</f>
        <v>HT-0200-01-024-0194-01</v>
      </c>
      <c r="C837" s="11" t="s">
        <v>836</v>
      </c>
      <c r="D837" s="12">
        <v>37795</v>
      </c>
      <c r="E837" s="11" t="s">
        <v>2118</v>
      </c>
      <c r="F837" s="11" t="s">
        <v>6465</v>
      </c>
      <c r="G837" s="11" t="s">
        <v>2845</v>
      </c>
      <c r="H837" s="11" t="s">
        <v>2919</v>
      </c>
      <c r="I837" s="11" t="s">
        <v>2954</v>
      </c>
      <c r="J837" s="11">
        <v>14</v>
      </c>
      <c r="K837" s="11" t="s">
        <v>6566</v>
      </c>
      <c r="L837">
        <v>80796</v>
      </c>
      <c r="M837" s="11" t="s">
        <v>2735</v>
      </c>
      <c r="P837" s="11" t="s">
        <v>3191</v>
      </c>
    </row>
    <row r="838" spans="1:16" x14ac:dyDescent="0.35">
      <c r="A838" t="str">
        <f t="shared" si="13"/>
        <v>LANSOPRAZOLMEGALABSORALCOMPRIMIDO1415MG</v>
      </c>
      <c r="B838" t="str">
        <f>VLOOKUP(A838,'MAESTRO PRODUCTOS-FAR'!G:J,4,FALSE)</f>
        <v>HT-0087-01-003-0194-02</v>
      </c>
      <c r="C838" s="11" t="s">
        <v>837</v>
      </c>
      <c r="D838" s="12">
        <v>9995</v>
      </c>
      <c r="E838" s="11" t="s">
        <v>2119</v>
      </c>
      <c r="F838" s="11" t="s">
        <v>2734</v>
      </c>
      <c r="G838" s="11" t="s">
        <v>2845</v>
      </c>
      <c r="H838" s="11" t="s">
        <v>2919</v>
      </c>
      <c r="I838" s="11" t="s">
        <v>2933</v>
      </c>
      <c r="J838" s="11">
        <v>14</v>
      </c>
      <c r="K838" s="11" t="s">
        <v>3127</v>
      </c>
      <c r="L838">
        <v>86928</v>
      </c>
      <c r="M838" s="11" t="s">
        <v>2734</v>
      </c>
      <c r="P838" s="11" t="s">
        <v>3127</v>
      </c>
    </row>
    <row r="839" spans="1:16" x14ac:dyDescent="0.35">
      <c r="A839" t="str">
        <f t="shared" si="13"/>
        <v>ACEITE DE LAVANDAMEGALABSORALCAPSULA2880MG</v>
      </c>
      <c r="B839" t="str">
        <f>VLOOKUP(A839,'MAESTRO PRODUCTOS-FAR'!G:J,4,FALSE)</f>
        <v>HT-0275-01-007-0194-01</v>
      </c>
      <c r="C839" s="11" t="s">
        <v>838</v>
      </c>
      <c r="D839" s="12">
        <v>17295</v>
      </c>
      <c r="E839" s="11" t="s">
        <v>2120</v>
      </c>
      <c r="F839" s="11" t="s">
        <v>2736</v>
      </c>
      <c r="G839" s="11" t="s">
        <v>2845</v>
      </c>
      <c r="H839" s="11" t="s">
        <v>2919</v>
      </c>
      <c r="I839" s="11" t="s">
        <v>2937</v>
      </c>
      <c r="J839" s="11">
        <v>28</v>
      </c>
      <c r="K839" s="11" t="s">
        <v>3047</v>
      </c>
      <c r="L839">
        <v>84164</v>
      </c>
      <c r="M839" s="11" t="s">
        <v>2736</v>
      </c>
      <c r="P839" s="11" t="s">
        <v>3047</v>
      </c>
    </row>
    <row r="840" spans="1:16" x14ac:dyDescent="0.35">
      <c r="A840" t="str">
        <f t="shared" si="13"/>
        <v>LEVETIRACETAMGLAXOSMITHKLINEORALCOMPRIMIDO30500MG</v>
      </c>
      <c r="B840" t="str">
        <f>VLOOKUP(A840,'MAESTRO PRODUCTOS-FAR'!G:J,4,FALSE)</f>
        <v>HT-0089-01-003-0113-01</v>
      </c>
      <c r="C840" s="11" t="s">
        <v>839</v>
      </c>
      <c r="D840" s="12">
        <v>28995</v>
      </c>
      <c r="E840" s="11" t="s">
        <v>2121</v>
      </c>
      <c r="F840" s="11" t="s">
        <v>2737</v>
      </c>
      <c r="G840" s="11" t="s">
        <v>2866</v>
      </c>
      <c r="H840" s="11" t="s">
        <v>2919</v>
      </c>
      <c r="I840" s="11" t="s">
        <v>2933</v>
      </c>
      <c r="J840" s="11">
        <v>30</v>
      </c>
      <c r="K840" s="11" t="s">
        <v>2984</v>
      </c>
      <c r="L840">
        <v>65093</v>
      </c>
      <c r="M840" s="11" t="s">
        <v>2737</v>
      </c>
      <c r="P840" s="11" t="s">
        <v>2984</v>
      </c>
    </row>
    <row r="841" spans="1:16" x14ac:dyDescent="0.35">
      <c r="A841" t="str">
        <f t="shared" si="13"/>
        <v>LEVETIRACETAMGLAXOSMITHKLINEORALCOMPRIMIDO60500MG</v>
      </c>
      <c r="B841" t="str">
        <f>VLOOKUP(A841,'MAESTRO PRODUCTOS-FAR'!G:J,4,FALSE)</f>
        <v>HT-0089-01-003-0113-02</v>
      </c>
      <c r="C841" s="11" t="s">
        <v>840</v>
      </c>
      <c r="D841" s="12">
        <v>56995</v>
      </c>
      <c r="E841" s="11" t="s">
        <v>2121</v>
      </c>
      <c r="F841" s="11" t="s">
        <v>2737</v>
      </c>
      <c r="G841" s="11" t="s">
        <v>2866</v>
      </c>
      <c r="H841" s="11" t="s">
        <v>2919</v>
      </c>
      <c r="I841" s="11" t="s">
        <v>2933</v>
      </c>
      <c r="J841" s="11">
        <v>60</v>
      </c>
      <c r="K841" s="11" t="s">
        <v>2984</v>
      </c>
      <c r="L841">
        <v>70672</v>
      </c>
      <c r="M841" s="11" t="s">
        <v>2737</v>
      </c>
      <c r="P841" s="11" t="s">
        <v>2984</v>
      </c>
    </row>
    <row r="842" spans="1:16" x14ac:dyDescent="0.35">
      <c r="A842" t="str">
        <f t="shared" si="13"/>
        <v>LEVETIRACETAMGLAXOSMITHKLINEORALSOLUCION1100MG/ML</v>
      </c>
      <c r="B842" t="str">
        <f>VLOOKUP(A842,'MAESTRO PRODUCTOS-FAR'!G:J,4,FALSE)</f>
        <v>HT-0089-01-012-0113-01</v>
      </c>
      <c r="C842" s="11" t="s">
        <v>841</v>
      </c>
      <c r="D842" s="12">
        <v>37395</v>
      </c>
      <c r="E842" s="11" t="s">
        <v>2122</v>
      </c>
      <c r="F842" s="11" t="s">
        <v>2737</v>
      </c>
      <c r="G842" s="11" t="s">
        <v>2866</v>
      </c>
      <c r="H842" s="11" t="s">
        <v>2919</v>
      </c>
      <c r="I842" s="11" t="s">
        <v>2942</v>
      </c>
      <c r="J842" s="11">
        <v>1</v>
      </c>
      <c r="K842" s="11" t="s">
        <v>3174</v>
      </c>
      <c r="L842">
        <v>68441</v>
      </c>
      <c r="M842" s="11" t="s">
        <v>2737</v>
      </c>
      <c r="P842" s="11" t="s">
        <v>3174</v>
      </c>
    </row>
    <row r="843" spans="1:16" x14ac:dyDescent="0.35">
      <c r="A843" t="str">
        <f t="shared" si="13"/>
        <v>LEVETIRACETAMGLAXOSMITHKLINEORALCOMPRIMIDO301000MG</v>
      </c>
      <c r="B843" t="str">
        <f>VLOOKUP(A843,'MAESTRO PRODUCTOS-FAR'!G:J,4,FALSE)</f>
        <v>HT-0089-01-003-0113-03</v>
      </c>
      <c r="C843" s="11" t="s">
        <v>842</v>
      </c>
      <c r="D843" s="12">
        <v>72295</v>
      </c>
      <c r="E843" s="11" t="s">
        <v>2123</v>
      </c>
      <c r="F843" s="11" t="s">
        <v>2737</v>
      </c>
      <c r="G843" s="11" t="s">
        <v>2866</v>
      </c>
      <c r="H843" s="11" t="s">
        <v>2919</v>
      </c>
      <c r="I843" s="11" t="s">
        <v>2933</v>
      </c>
      <c r="J843" s="11">
        <v>30</v>
      </c>
      <c r="K843" s="11" t="s">
        <v>3042</v>
      </c>
      <c r="L843">
        <v>65092</v>
      </c>
      <c r="M843" s="11" t="s">
        <v>2737</v>
      </c>
      <c r="P843" s="11" t="s">
        <v>3042</v>
      </c>
    </row>
    <row r="844" spans="1:16" x14ac:dyDescent="0.35">
      <c r="A844" t="str">
        <f t="shared" si="13"/>
        <v>LEVETIRACETAMINDOPHARMAORALCOMPRIMIDO301000MG</v>
      </c>
      <c r="B844" t="str">
        <f>VLOOKUP(A844,'MAESTRO PRODUCTOS-FAR'!G:J,4,FALSE)</f>
        <v>HT-0089-01-003-0124-01</v>
      </c>
      <c r="C844" s="11" t="s">
        <v>843</v>
      </c>
      <c r="D844" s="12">
        <v>29995</v>
      </c>
      <c r="E844" s="11" t="s">
        <v>2124</v>
      </c>
      <c r="F844" s="11" t="s">
        <v>2737</v>
      </c>
      <c r="G844" s="11" t="s">
        <v>2900</v>
      </c>
      <c r="H844" s="11" t="s">
        <v>2919</v>
      </c>
      <c r="I844" s="11" t="s">
        <v>2933</v>
      </c>
      <c r="J844" s="11">
        <v>30</v>
      </c>
      <c r="K844" s="11" t="s">
        <v>3042</v>
      </c>
      <c r="L844">
        <v>89863</v>
      </c>
      <c r="M844" s="11" t="s">
        <v>2737</v>
      </c>
      <c r="P844" s="11" t="s">
        <v>3042</v>
      </c>
    </row>
    <row r="845" spans="1:16" x14ac:dyDescent="0.35">
      <c r="A845" t="str">
        <f t="shared" si="13"/>
        <v>LEVETIRACETAMSAVALORALCOMPRIMIDO30500MG</v>
      </c>
      <c r="B845" t="str">
        <f>VLOOKUP(A845,'MAESTRO PRODUCTOS-FAR'!G:J,4,FALSE)</f>
        <v>HT-0089-01-003-0174-01</v>
      </c>
      <c r="C845" s="11" t="s">
        <v>844</v>
      </c>
      <c r="D845" s="12">
        <v>16795</v>
      </c>
      <c r="E845" s="11" t="s">
        <v>2125</v>
      </c>
      <c r="F845" s="11" t="s">
        <v>2737</v>
      </c>
      <c r="G845" s="11" t="s">
        <v>2837</v>
      </c>
      <c r="H845" s="11" t="s">
        <v>2919</v>
      </c>
      <c r="I845" s="11" t="s">
        <v>2933</v>
      </c>
      <c r="J845" s="11">
        <v>30</v>
      </c>
      <c r="K845" s="11" t="s">
        <v>2984</v>
      </c>
      <c r="L845">
        <v>89862</v>
      </c>
      <c r="M845" s="11" t="s">
        <v>2737</v>
      </c>
      <c r="P845" s="11" t="s">
        <v>2984</v>
      </c>
    </row>
    <row r="846" spans="1:16" x14ac:dyDescent="0.35">
      <c r="A846" t="str">
        <f t="shared" si="13"/>
        <v>LEVETIRACETAMASCENDORALCOMPRIMIDO301000MG</v>
      </c>
      <c r="B846" t="str">
        <f>VLOOKUP(A846,'MAESTRO PRODUCTOS-FAR'!G:J,4,FALSE)</f>
        <v>HT-0089-01-003-0016-01</v>
      </c>
      <c r="C846" s="11" t="s">
        <v>845</v>
      </c>
      <c r="D846" s="12">
        <v>30995</v>
      </c>
      <c r="E846" s="11" t="s">
        <v>2126</v>
      </c>
      <c r="F846" s="11" t="s">
        <v>2737</v>
      </c>
      <c r="G846" s="11" t="s">
        <v>2835</v>
      </c>
      <c r="H846" s="11" t="s">
        <v>2919</v>
      </c>
      <c r="I846" s="11" t="s">
        <v>2933</v>
      </c>
      <c r="J846" s="11">
        <v>30</v>
      </c>
      <c r="K846" s="11" t="s">
        <v>3042</v>
      </c>
      <c r="L846">
        <v>79192</v>
      </c>
      <c r="M846" s="11" t="s">
        <v>2737</v>
      </c>
      <c r="P846" s="11" t="s">
        <v>3042</v>
      </c>
    </row>
    <row r="847" spans="1:16" x14ac:dyDescent="0.35">
      <c r="A847" t="str">
        <f t="shared" si="13"/>
        <v>LEVETIRACETAMINDOPHARMAORALCOMPRIMIDO30500MG</v>
      </c>
      <c r="B847" t="str">
        <f>VLOOKUP(A847,'MAESTRO PRODUCTOS-FAR'!G:J,4,FALSE)</f>
        <v>HT-0089-01-003-0124-02</v>
      </c>
      <c r="C847" s="11" t="s">
        <v>846</v>
      </c>
      <c r="D847" s="12">
        <v>15995</v>
      </c>
      <c r="E847" s="11" t="s">
        <v>2127</v>
      </c>
      <c r="F847" s="11" t="s">
        <v>2737</v>
      </c>
      <c r="G847" s="11" t="s">
        <v>2900</v>
      </c>
      <c r="H847" s="11" t="s">
        <v>2919</v>
      </c>
      <c r="I847" s="11" t="s">
        <v>2933</v>
      </c>
      <c r="J847" s="11">
        <v>30</v>
      </c>
      <c r="K847" s="11" t="s">
        <v>2984</v>
      </c>
      <c r="L847">
        <v>85905</v>
      </c>
      <c r="M847" s="11" t="s">
        <v>2737</v>
      </c>
      <c r="P847" s="11" t="s">
        <v>2984</v>
      </c>
    </row>
    <row r="848" spans="1:16" x14ac:dyDescent="0.35">
      <c r="A848" t="str">
        <f t="shared" si="13"/>
        <v>LEVETIRACETAMMEGALABSORALCOMPRIMIDO301000MG</v>
      </c>
      <c r="B848" t="str">
        <f>VLOOKUP(A848,'MAESTRO PRODUCTOS-FAR'!G:J,4,FALSE)</f>
        <v>HT-0089-01-003-0194-01</v>
      </c>
      <c r="C848" s="11" t="s">
        <v>847</v>
      </c>
      <c r="D848" s="12">
        <v>33795</v>
      </c>
      <c r="E848" s="11" t="s">
        <v>2128</v>
      </c>
      <c r="F848" s="11" t="s">
        <v>2737</v>
      </c>
      <c r="G848" s="11" t="s">
        <v>2845</v>
      </c>
      <c r="H848" s="11" t="s">
        <v>2919</v>
      </c>
      <c r="I848" s="11" t="s">
        <v>2933</v>
      </c>
      <c r="J848" s="11">
        <v>30</v>
      </c>
      <c r="K848" s="11" t="s">
        <v>3042</v>
      </c>
      <c r="L848">
        <v>88836</v>
      </c>
      <c r="M848" s="11" t="s">
        <v>2737</v>
      </c>
      <c r="P848" s="11" t="s">
        <v>3042</v>
      </c>
    </row>
    <row r="849" spans="1:16" x14ac:dyDescent="0.35">
      <c r="A849" t="str">
        <f t="shared" si="13"/>
        <v>LEVETIRACETAMMEGALABSORALCOMPRIMIDO30500MG</v>
      </c>
      <c r="B849" t="str">
        <f>VLOOKUP(A849,'MAESTRO PRODUCTOS-FAR'!G:J,4,FALSE)</f>
        <v>HT-0089-01-003-0194-02</v>
      </c>
      <c r="C849" s="11" t="s">
        <v>848</v>
      </c>
      <c r="D849" s="12">
        <v>25995</v>
      </c>
      <c r="E849" s="11" t="s">
        <v>2129</v>
      </c>
      <c r="F849" s="11" t="s">
        <v>2737</v>
      </c>
      <c r="G849" s="11" t="s">
        <v>2845</v>
      </c>
      <c r="H849" s="11" t="s">
        <v>2919</v>
      </c>
      <c r="I849" s="11" t="s">
        <v>2933</v>
      </c>
      <c r="J849" s="11">
        <v>30</v>
      </c>
      <c r="K849" s="11" t="s">
        <v>2984</v>
      </c>
      <c r="L849">
        <v>79190</v>
      </c>
      <c r="M849" s="11" t="s">
        <v>2737</v>
      </c>
      <c r="P849" s="11" t="s">
        <v>2984</v>
      </c>
    </row>
    <row r="850" spans="1:16" x14ac:dyDescent="0.35">
      <c r="A850" t="str">
        <f t="shared" si="13"/>
        <v>LEVETIRACETAMMEGALABSORALCOMPRIMIDO30500MG</v>
      </c>
      <c r="B850" t="str">
        <f>VLOOKUP(A850,'MAESTRO PRODUCTOS-FAR'!G:J,4,FALSE)</f>
        <v>HT-0089-01-003-0194-02</v>
      </c>
      <c r="C850" s="11" t="s">
        <v>849</v>
      </c>
      <c r="D850" s="12">
        <v>18695</v>
      </c>
      <c r="E850" s="11" t="s">
        <v>2130</v>
      </c>
      <c r="F850" s="11" t="s">
        <v>2737</v>
      </c>
      <c r="G850" s="11" t="s">
        <v>2845</v>
      </c>
      <c r="H850" s="11" t="s">
        <v>2919</v>
      </c>
      <c r="I850" s="11" t="s">
        <v>2933</v>
      </c>
      <c r="J850" s="11">
        <v>30</v>
      </c>
      <c r="K850" s="11" t="s">
        <v>2984</v>
      </c>
      <c r="L850">
        <v>66790</v>
      </c>
      <c r="M850" s="11" t="s">
        <v>2737</v>
      </c>
      <c r="P850" s="11" t="s">
        <v>2984</v>
      </c>
    </row>
    <row r="851" spans="1:16" x14ac:dyDescent="0.35">
      <c r="A851" t="str">
        <f t="shared" si="13"/>
        <v>LEVETIRACETAMASCENDORALCOMPRIMIDO30500MG</v>
      </c>
      <c r="B851" t="str">
        <f>VLOOKUP(A851,'MAESTRO PRODUCTOS-FAR'!G:J,4,FALSE)</f>
        <v>HT-0089-01-003-0016-02</v>
      </c>
      <c r="C851" s="11" t="s">
        <v>850</v>
      </c>
      <c r="D851" s="12">
        <v>15995</v>
      </c>
      <c r="E851" s="11" t="s">
        <v>2131</v>
      </c>
      <c r="F851" s="11" t="s">
        <v>2737</v>
      </c>
      <c r="G851" s="11" t="s">
        <v>2835</v>
      </c>
      <c r="H851" s="11" t="s">
        <v>2919</v>
      </c>
      <c r="I851" s="11" t="s">
        <v>2933</v>
      </c>
      <c r="J851" s="11">
        <v>30</v>
      </c>
      <c r="K851" s="11" t="s">
        <v>2984</v>
      </c>
      <c r="L851">
        <v>49700</v>
      </c>
      <c r="M851" s="11" t="s">
        <v>2737</v>
      </c>
      <c r="P851" s="11" t="s">
        <v>2984</v>
      </c>
    </row>
    <row r="852" spans="1:16" x14ac:dyDescent="0.35">
      <c r="A852" t="str">
        <f t="shared" si="13"/>
        <v>LEVETIRACETAMASCENDORALCOMPRIMIDO60500MG</v>
      </c>
      <c r="B852" t="str">
        <f>VLOOKUP(A852,'MAESTRO PRODUCTOS-FAR'!G:J,4,FALSE)</f>
        <v>HT-0089-01-003-0016-03</v>
      </c>
      <c r="C852" s="11" t="s">
        <v>851</v>
      </c>
      <c r="D852" s="12">
        <v>32995</v>
      </c>
      <c r="E852" s="11" t="s">
        <v>2131</v>
      </c>
      <c r="F852" s="11" t="s">
        <v>2737</v>
      </c>
      <c r="G852" s="11" t="s">
        <v>2835</v>
      </c>
      <c r="H852" s="11" t="s">
        <v>2919</v>
      </c>
      <c r="I852" s="11" t="s">
        <v>2933</v>
      </c>
      <c r="J852" s="11">
        <v>60</v>
      </c>
      <c r="K852" s="11" t="s">
        <v>2984</v>
      </c>
      <c r="L852">
        <v>66769</v>
      </c>
      <c r="M852" s="11" t="s">
        <v>2737</v>
      </c>
      <c r="P852" s="11" t="s">
        <v>2984</v>
      </c>
    </row>
    <row r="853" spans="1:16" x14ac:dyDescent="0.35">
      <c r="A853" t="str">
        <f t="shared" si="13"/>
        <v>LEVETIRACETAMRECALCINEORALCOMPRIMIDO301000MG</v>
      </c>
      <c r="B853" t="str">
        <f>VLOOKUP(A853,'MAESTRO PRODUCTOS-FAR'!G:J,4,FALSE)</f>
        <v>HT-0089-01-003-0171-01</v>
      </c>
      <c r="C853" s="11" t="s">
        <v>852</v>
      </c>
      <c r="D853" s="12">
        <v>29442</v>
      </c>
      <c r="E853" s="11" t="s">
        <v>2132</v>
      </c>
      <c r="F853" s="11" t="s">
        <v>2737</v>
      </c>
      <c r="G853" s="11" t="s">
        <v>2832</v>
      </c>
      <c r="H853" s="11" t="s">
        <v>2919</v>
      </c>
      <c r="I853" s="11" t="s">
        <v>2933</v>
      </c>
      <c r="J853" s="11">
        <v>30</v>
      </c>
      <c r="K853" s="11" t="s">
        <v>3042</v>
      </c>
      <c r="L853">
        <v>88837</v>
      </c>
      <c r="M853" s="11" t="s">
        <v>2737</v>
      </c>
      <c r="P853" s="11" t="s">
        <v>3042</v>
      </c>
    </row>
    <row r="854" spans="1:16" x14ac:dyDescent="0.35">
      <c r="A854" t="str">
        <f t="shared" si="13"/>
        <v>LEVETIRACETAMGALENICUMORALCOMPRIMIDO301000MG</v>
      </c>
      <c r="B854" t="str">
        <f>VLOOKUP(A854,'MAESTRO PRODUCTOS-FAR'!G:J,4,FALSE)</f>
        <v>HT-0089-01-003-0108-01</v>
      </c>
      <c r="C854" s="11" t="s">
        <v>853</v>
      </c>
      <c r="D854" s="12">
        <v>33195</v>
      </c>
      <c r="E854" s="11" t="s">
        <v>2133</v>
      </c>
      <c r="F854" s="11" t="s">
        <v>2737</v>
      </c>
      <c r="G854" s="11" t="s">
        <v>2895</v>
      </c>
      <c r="H854" s="11" t="s">
        <v>2919</v>
      </c>
      <c r="I854" s="11" t="s">
        <v>2933</v>
      </c>
      <c r="J854" s="11">
        <v>30</v>
      </c>
      <c r="K854" s="11" t="s">
        <v>3042</v>
      </c>
      <c r="L854">
        <v>88838</v>
      </c>
      <c r="M854" s="11" t="s">
        <v>2737</v>
      </c>
      <c r="P854" s="11" t="s">
        <v>3042</v>
      </c>
    </row>
    <row r="855" spans="1:16" x14ac:dyDescent="0.35">
      <c r="A855" t="str">
        <f t="shared" si="13"/>
        <v>LEVETIRACETAMRECALCINEORALSOLUCION1100MG/ML</v>
      </c>
      <c r="B855" t="str">
        <f>VLOOKUP(A855,'MAESTRO PRODUCTOS-FAR'!G:J,4,FALSE)</f>
        <v>HT-0089-01-012-0171-01</v>
      </c>
      <c r="C855" s="11" t="s">
        <v>854</v>
      </c>
      <c r="D855" s="12">
        <v>19895</v>
      </c>
      <c r="E855" s="11" t="s">
        <v>2134</v>
      </c>
      <c r="F855" s="11" t="s">
        <v>2737</v>
      </c>
      <c r="G855" s="11" t="s">
        <v>2832</v>
      </c>
      <c r="H855" s="11" t="s">
        <v>2919</v>
      </c>
      <c r="I855" s="11" t="s">
        <v>2942</v>
      </c>
      <c r="J855" s="11">
        <v>1</v>
      </c>
      <c r="K855" s="11" t="s">
        <v>3174</v>
      </c>
      <c r="L855">
        <v>46545</v>
      </c>
      <c r="M855" s="11" t="s">
        <v>2737</v>
      </c>
      <c r="P855" s="11" t="s">
        <v>3174</v>
      </c>
    </row>
    <row r="856" spans="1:16" x14ac:dyDescent="0.35">
      <c r="A856" t="str">
        <f t="shared" si="13"/>
        <v>LEVETIRACETAMRECALCINEORALCOMPRIMIDO60500MG</v>
      </c>
      <c r="B856" t="str">
        <f>VLOOKUP(A856,'MAESTRO PRODUCTOS-FAR'!G:J,4,FALSE)</f>
        <v>HT-0089-01-003-0171-02</v>
      </c>
      <c r="C856" s="11" t="s">
        <v>855</v>
      </c>
      <c r="D856" s="12">
        <v>30547</v>
      </c>
      <c r="E856" s="11" t="s">
        <v>2135</v>
      </c>
      <c r="F856" s="11" t="s">
        <v>2737</v>
      </c>
      <c r="G856" s="11" t="s">
        <v>2832</v>
      </c>
      <c r="H856" s="11" t="s">
        <v>2919</v>
      </c>
      <c r="I856" s="11" t="s">
        <v>2933</v>
      </c>
      <c r="J856" s="11">
        <v>60</v>
      </c>
      <c r="K856" s="11" t="s">
        <v>2984</v>
      </c>
      <c r="L856">
        <v>80589</v>
      </c>
      <c r="M856" s="11" t="s">
        <v>2737</v>
      </c>
      <c r="P856" s="11" t="s">
        <v>2984</v>
      </c>
    </row>
    <row r="857" spans="1:16" x14ac:dyDescent="0.35">
      <c r="A857" t="str">
        <f t="shared" si="13"/>
        <v>LEVETIRACETAMRECALCINEORALCOMPRIMIDO30500MG</v>
      </c>
      <c r="B857" t="str">
        <f>VLOOKUP(A857,'MAESTRO PRODUCTOS-FAR'!G:J,4,FALSE)</f>
        <v>HT-0089-01-003-0171-03</v>
      </c>
      <c r="C857" s="11" t="s">
        <v>856</v>
      </c>
      <c r="D857" s="12">
        <v>24295</v>
      </c>
      <c r="E857" s="11" t="s">
        <v>2136</v>
      </c>
      <c r="F857" s="11" t="s">
        <v>2737</v>
      </c>
      <c r="G857" s="11" t="s">
        <v>2832</v>
      </c>
      <c r="H857" s="11" t="s">
        <v>2919</v>
      </c>
      <c r="I857" s="11" t="s">
        <v>2933</v>
      </c>
      <c r="J857" s="11">
        <v>30</v>
      </c>
      <c r="K857" s="11" t="s">
        <v>2984</v>
      </c>
      <c r="L857">
        <v>63573</v>
      </c>
      <c r="M857" s="11" t="s">
        <v>2737</v>
      </c>
      <c r="P857" s="11" t="s">
        <v>2984</v>
      </c>
    </row>
    <row r="858" spans="1:16" x14ac:dyDescent="0.35">
      <c r="A858" t="str">
        <f t="shared" si="13"/>
        <v>LEVETIRACETAMRECALCINEORALCOMPRIMIDO30500MG</v>
      </c>
      <c r="B858" t="str">
        <f>VLOOKUP(A858,'MAESTRO PRODUCTOS-FAR'!G:J,4,FALSE)</f>
        <v>HT-0089-01-003-0171-03</v>
      </c>
      <c r="C858" s="11" t="s">
        <v>857</v>
      </c>
      <c r="D858" s="12">
        <v>14752</v>
      </c>
      <c r="E858" s="11" t="s">
        <v>2135</v>
      </c>
      <c r="F858" s="11" t="s">
        <v>2737</v>
      </c>
      <c r="G858" s="11" t="s">
        <v>2832</v>
      </c>
      <c r="H858" s="11" t="s">
        <v>2919</v>
      </c>
      <c r="I858" s="11" t="s">
        <v>2933</v>
      </c>
      <c r="J858" s="11">
        <v>30</v>
      </c>
      <c r="K858" s="11" t="s">
        <v>2984</v>
      </c>
      <c r="L858">
        <v>62284</v>
      </c>
      <c r="M858" s="11" t="s">
        <v>2737</v>
      </c>
      <c r="P858" s="11" t="s">
        <v>2984</v>
      </c>
    </row>
    <row r="859" spans="1:16" x14ac:dyDescent="0.35">
      <c r="A859" t="str">
        <f t="shared" si="13"/>
        <v>LEVETIRACETAMGALENICUMORALCOMPRIMIDO30500MG</v>
      </c>
      <c r="B859" t="str">
        <f>VLOOKUP(A859,'MAESTRO PRODUCTOS-FAR'!G:J,4,FALSE)</f>
        <v>HT-0089-01-003-0108-02</v>
      </c>
      <c r="C859" s="11" t="s">
        <v>858</v>
      </c>
      <c r="D859" s="12">
        <v>17295</v>
      </c>
      <c r="E859" s="11" t="s">
        <v>2137</v>
      </c>
      <c r="F859" s="11" t="s">
        <v>2737</v>
      </c>
      <c r="G859" s="11" t="s">
        <v>2895</v>
      </c>
      <c r="H859" s="11" t="s">
        <v>2919</v>
      </c>
      <c r="I859" s="11" t="s">
        <v>2933</v>
      </c>
      <c r="J859" s="11">
        <v>30</v>
      </c>
      <c r="K859" s="11" t="s">
        <v>2984</v>
      </c>
      <c r="L859">
        <v>71246</v>
      </c>
      <c r="M859" s="11" t="s">
        <v>2737</v>
      </c>
      <c r="P859" s="11" t="s">
        <v>2984</v>
      </c>
    </row>
    <row r="860" spans="1:16" x14ac:dyDescent="0.35">
      <c r="A860" t="str">
        <f t="shared" si="13"/>
        <v>LEVOCETIRIZINASEVENORALCOMPRIMIDO305MG</v>
      </c>
      <c r="B860" t="str">
        <f>VLOOKUP(A860,'MAESTRO PRODUCTOS-FAR'!G:J,4,FALSE)</f>
        <v>HT-0090-01-003-0250-01</v>
      </c>
      <c r="C860" s="11" t="s">
        <v>859</v>
      </c>
      <c r="D860" s="12">
        <v>5495</v>
      </c>
      <c r="E860" s="11" t="s">
        <v>2138</v>
      </c>
      <c r="F860" s="11" t="s">
        <v>2738</v>
      </c>
      <c r="G860" s="11" t="s">
        <v>2836</v>
      </c>
      <c r="H860" s="11" t="s">
        <v>2919</v>
      </c>
      <c r="I860" s="11" t="s">
        <v>2933</v>
      </c>
      <c r="J860" s="11">
        <v>30</v>
      </c>
      <c r="K860" s="11" t="s">
        <v>2998</v>
      </c>
      <c r="L860">
        <v>87720</v>
      </c>
      <c r="M860" s="11" t="s">
        <v>2738</v>
      </c>
      <c r="P860" s="11" t="s">
        <v>2998</v>
      </c>
    </row>
    <row r="861" spans="1:16" x14ac:dyDescent="0.35">
      <c r="A861" t="str">
        <f t="shared" si="13"/>
        <v>LEVOCETIRIZINAGLAXOSMITHKLINEORALSOLUCION12.5MG/5ML</v>
      </c>
      <c r="B861" t="str">
        <f>VLOOKUP(A861,'MAESTRO PRODUCTOS-FAR'!G:J,4,FALSE)</f>
        <v>HT-0090-01-012-0113-01</v>
      </c>
      <c r="C861" s="11" t="s">
        <v>860</v>
      </c>
      <c r="D861" s="12">
        <v>13395</v>
      </c>
      <c r="E861" s="11" t="s">
        <v>2139</v>
      </c>
      <c r="F861" s="11" t="s">
        <v>2738</v>
      </c>
      <c r="G861" s="11" t="s">
        <v>2866</v>
      </c>
      <c r="H861" s="11" t="s">
        <v>2919</v>
      </c>
      <c r="I861" s="11" t="s">
        <v>2942</v>
      </c>
      <c r="J861" s="11">
        <v>1</v>
      </c>
      <c r="K861" s="11" t="s">
        <v>3111</v>
      </c>
      <c r="L861">
        <v>75438</v>
      </c>
      <c r="M861" s="11" t="s">
        <v>2738</v>
      </c>
      <c r="P861" s="11" t="s">
        <v>3111</v>
      </c>
    </row>
    <row r="862" spans="1:16" x14ac:dyDescent="0.35">
      <c r="A862" t="str">
        <f t="shared" si="13"/>
        <v>LEVOCETIRIZINAGLAXOSMITHKLINEORALSOLUCION15MG/ML</v>
      </c>
      <c r="B862" t="str">
        <f>VLOOKUP(A862,'MAESTRO PRODUCTOS-FAR'!G:J,4,FALSE)</f>
        <v>HT-0090-01-012-0113-02</v>
      </c>
      <c r="C862" s="11" t="s">
        <v>861</v>
      </c>
      <c r="D862" s="12">
        <v>15095</v>
      </c>
      <c r="E862" s="11" t="s">
        <v>2140</v>
      </c>
      <c r="F862" s="11" t="s">
        <v>2738</v>
      </c>
      <c r="G862" s="11" t="s">
        <v>2866</v>
      </c>
      <c r="H862" s="11" t="s">
        <v>2919</v>
      </c>
      <c r="I862" s="11" t="s">
        <v>2942</v>
      </c>
      <c r="J862" s="11">
        <v>1</v>
      </c>
      <c r="K862" s="11" t="s">
        <v>3192</v>
      </c>
      <c r="L862">
        <v>75463</v>
      </c>
      <c r="M862" s="11" t="s">
        <v>2738</v>
      </c>
      <c r="P862" s="11" t="s">
        <v>3192</v>
      </c>
    </row>
    <row r="863" spans="1:16" x14ac:dyDescent="0.35">
      <c r="A863" t="str">
        <f t="shared" si="13"/>
        <v>LEVOCETIRIZINAGLAXOSMITHKLINEORALCOMPRIMIDO605MG</v>
      </c>
      <c r="B863" t="str">
        <f>VLOOKUP(A863,'MAESTRO PRODUCTOS-FAR'!G:J,4,FALSE)</f>
        <v>HT-0090-01-003-0113-01</v>
      </c>
      <c r="C863" s="11" t="s">
        <v>862</v>
      </c>
      <c r="D863" s="12">
        <v>24995</v>
      </c>
      <c r="E863" s="11" t="s">
        <v>2141</v>
      </c>
      <c r="F863" s="11" t="s">
        <v>2738</v>
      </c>
      <c r="G863" s="11" t="s">
        <v>2866</v>
      </c>
      <c r="H863" s="11" t="s">
        <v>2919</v>
      </c>
      <c r="I863" s="11" t="s">
        <v>2933</v>
      </c>
      <c r="J863" s="11">
        <v>60</v>
      </c>
      <c r="K863" s="11" t="s">
        <v>2998</v>
      </c>
      <c r="L863">
        <v>80664</v>
      </c>
      <c r="M863" s="11" t="s">
        <v>2738</v>
      </c>
      <c r="P863" s="11" t="s">
        <v>2998</v>
      </c>
    </row>
    <row r="864" spans="1:16" x14ac:dyDescent="0.35">
      <c r="A864" t="str">
        <f t="shared" si="13"/>
        <v>LEVOCETIRIZINAGLAXOSMITHKLINEORALCOMPRIMIDO305MG</v>
      </c>
      <c r="B864" t="str">
        <f>VLOOKUP(A864,'MAESTRO PRODUCTOS-FAR'!G:J,4,FALSE)</f>
        <v>HT-0090-01-003-0113-02</v>
      </c>
      <c r="C864" s="11" t="s">
        <v>863</v>
      </c>
      <c r="D864" s="12">
        <v>10395</v>
      </c>
      <c r="E864" s="11" t="s">
        <v>2141</v>
      </c>
      <c r="F864" s="11" t="s">
        <v>2738</v>
      </c>
      <c r="G864" s="11" t="s">
        <v>2866</v>
      </c>
      <c r="H864" s="11" t="s">
        <v>2919</v>
      </c>
      <c r="I864" s="11" t="s">
        <v>2933</v>
      </c>
      <c r="J864" s="11">
        <v>30</v>
      </c>
      <c r="K864" s="11" t="s">
        <v>2998</v>
      </c>
      <c r="L864">
        <v>62218</v>
      </c>
      <c r="M864" s="11" t="s">
        <v>2738</v>
      </c>
      <c r="P864" s="11" t="s">
        <v>2998</v>
      </c>
    </row>
    <row r="865" spans="1:16" x14ac:dyDescent="0.35">
      <c r="A865" t="str">
        <f t="shared" si="13"/>
        <v>LEVOCETIRIZINAASCENDORALCOMPRIMIDO305MG</v>
      </c>
      <c r="B865" t="str">
        <f>VLOOKUP(A865,'MAESTRO PRODUCTOS-FAR'!G:J,4,FALSE)</f>
        <v>HT-0090-01-003-0016-01</v>
      </c>
      <c r="C865" s="11" t="s">
        <v>864</v>
      </c>
      <c r="D865" s="12">
        <v>4995</v>
      </c>
      <c r="E865" s="11" t="s">
        <v>2142</v>
      </c>
      <c r="F865" s="11" t="s">
        <v>2738</v>
      </c>
      <c r="G865" s="11" t="s">
        <v>2835</v>
      </c>
      <c r="H865" s="11" t="s">
        <v>2919</v>
      </c>
      <c r="I865" s="11" t="s">
        <v>2933</v>
      </c>
      <c r="J865" s="11">
        <v>30</v>
      </c>
      <c r="K865" s="11" t="s">
        <v>2998</v>
      </c>
      <c r="L865">
        <v>88712</v>
      </c>
      <c r="M865" s="11" t="s">
        <v>2738</v>
      </c>
      <c r="P865" s="11" t="s">
        <v>2998</v>
      </c>
    </row>
    <row r="866" spans="1:16" x14ac:dyDescent="0.35">
      <c r="A866" t="str">
        <f t="shared" si="13"/>
        <v>LEVOCETIRIZINALABORATORIO CHILEORALCOMPRIMIDO305MG</v>
      </c>
      <c r="B866" t="str">
        <f>VLOOKUP(A866,'MAESTRO PRODUCTOS-FAR'!G:J,4,FALSE)</f>
        <v>HT-0090-01-003-0148-01</v>
      </c>
      <c r="C866" s="11" t="s">
        <v>865</v>
      </c>
      <c r="D866" s="12">
        <v>7495</v>
      </c>
      <c r="E866" s="11" t="s">
        <v>2143</v>
      </c>
      <c r="F866" s="11" t="s">
        <v>2738</v>
      </c>
      <c r="G866" s="11" t="s">
        <v>2838</v>
      </c>
      <c r="H866" s="11" t="s">
        <v>2919</v>
      </c>
      <c r="I866" s="11" t="s">
        <v>2933</v>
      </c>
      <c r="J866" s="11">
        <v>30</v>
      </c>
      <c r="K866" s="11" t="s">
        <v>2998</v>
      </c>
      <c r="L866">
        <v>44460</v>
      </c>
      <c r="M866" s="11" t="s">
        <v>2738</v>
      </c>
      <c r="P866" s="11" t="s">
        <v>2998</v>
      </c>
    </row>
    <row r="867" spans="1:16" x14ac:dyDescent="0.35">
      <c r="A867" t="str">
        <f t="shared" si="13"/>
        <v>LEVOCETIRIZINAPRATERORALJARABE15MG/5ML</v>
      </c>
      <c r="B867" t="str">
        <f>VLOOKUP(A867,'MAESTRO PRODUCTOS-FAR'!G:J,4,FALSE)</f>
        <v>HT-0090-01-002-0169-01</v>
      </c>
      <c r="C867" s="11" t="s">
        <v>866</v>
      </c>
      <c r="D867" s="12">
        <v>13495</v>
      </c>
      <c r="E867" s="11" t="s">
        <v>2144</v>
      </c>
      <c r="F867" s="11" t="s">
        <v>2738</v>
      </c>
      <c r="G867" s="11" t="s">
        <v>2851</v>
      </c>
      <c r="H867" s="11" t="s">
        <v>2919</v>
      </c>
      <c r="I867" s="11" t="s">
        <v>2932</v>
      </c>
      <c r="J867" s="11">
        <v>1</v>
      </c>
      <c r="K867" s="11" t="s">
        <v>3114</v>
      </c>
      <c r="L867">
        <v>77703</v>
      </c>
      <c r="M867" s="11" t="s">
        <v>2738</v>
      </c>
      <c r="P867" s="11" t="s">
        <v>3114</v>
      </c>
    </row>
    <row r="868" spans="1:16" x14ac:dyDescent="0.35">
      <c r="A868" t="str">
        <f t="shared" si="13"/>
        <v>LEVOCETIRIZINABAGOORALJARABE12.5MG/5ML</v>
      </c>
      <c r="B868" t="str">
        <f>VLOOKUP(A868,'MAESTRO PRODUCTOS-FAR'!G:J,4,FALSE)</f>
        <v>HT-0090-01-002-0143-01</v>
      </c>
      <c r="C868" s="11" t="s">
        <v>867</v>
      </c>
      <c r="D868" s="12">
        <v>16495</v>
      </c>
      <c r="E868" s="11" t="s">
        <v>2145</v>
      </c>
      <c r="F868" s="11" t="s">
        <v>2738</v>
      </c>
      <c r="G868" s="11" t="s">
        <v>2883</v>
      </c>
      <c r="H868" s="11" t="s">
        <v>2919</v>
      </c>
      <c r="I868" s="11" t="s">
        <v>2932</v>
      </c>
      <c r="J868" s="11">
        <v>1</v>
      </c>
      <c r="K868" s="11" t="s">
        <v>3111</v>
      </c>
      <c r="L868">
        <v>48305</v>
      </c>
      <c r="M868" s="11" t="s">
        <v>2738</v>
      </c>
      <c r="P868" s="11" t="s">
        <v>3111</v>
      </c>
    </row>
    <row r="869" spans="1:16" x14ac:dyDescent="0.35">
      <c r="A869" t="str">
        <f t="shared" si="13"/>
        <v>LEVOCETIRIZINABAGOORALSOLUCION15MG/ML</v>
      </c>
      <c r="B869" t="str">
        <f>VLOOKUP(A869,'MAESTRO PRODUCTOS-FAR'!G:J,4,FALSE)</f>
        <v>HT-0090-01-012-0143-01</v>
      </c>
      <c r="C869" s="11" t="s">
        <v>868</v>
      </c>
      <c r="D869" s="12">
        <v>19095</v>
      </c>
      <c r="E869" s="11" t="s">
        <v>2146</v>
      </c>
      <c r="F869" s="11" t="s">
        <v>2738</v>
      </c>
      <c r="G869" s="11" t="s">
        <v>2883</v>
      </c>
      <c r="H869" s="11" t="s">
        <v>2919</v>
      </c>
      <c r="I869" s="11" t="s">
        <v>2942</v>
      </c>
      <c r="J869" s="11">
        <v>1</v>
      </c>
      <c r="K869" s="11" t="s">
        <v>3192</v>
      </c>
      <c r="L869">
        <v>48306</v>
      </c>
      <c r="M869" s="11" t="s">
        <v>2738</v>
      </c>
      <c r="P869" s="11" t="s">
        <v>3192</v>
      </c>
    </row>
    <row r="870" spans="1:16" x14ac:dyDescent="0.35">
      <c r="A870" t="str">
        <f t="shared" si="13"/>
        <v>LEVOCETIRIZINASAVALORALCOMPRIMIDO405MG</v>
      </c>
      <c r="B870" t="str">
        <f>VLOOKUP(A870,'MAESTRO PRODUCTOS-FAR'!G:J,4,FALSE)</f>
        <v>HT-0090-01-003-0174-01</v>
      </c>
      <c r="C870" s="11" t="s">
        <v>869</v>
      </c>
      <c r="D870" s="12">
        <v>12195</v>
      </c>
      <c r="E870" s="11" t="s">
        <v>2147</v>
      </c>
      <c r="F870" s="11" t="s">
        <v>2738</v>
      </c>
      <c r="G870" s="11" t="s">
        <v>2837</v>
      </c>
      <c r="H870" s="11" t="s">
        <v>2919</v>
      </c>
      <c r="I870" s="11" t="s">
        <v>2933</v>
      </c>
      <c r="J870" s="11">
        <v>40</v>
      </c>
      <c r="K870" s="11" t="s">
        <v>2998</v>
      </c>
      <c r="L870">
        <v>68862</v>
      </c>
      <c r="M870" s="11" t="s">
        <v>2738</v>
      </c>
      <c r="P870" s="11" t="s">
        <v>2998</v>
      </c>
    </row>
    <row r="871" spans="1:16" x14ac:dyDescent="0.35">
      <c r="A871" t="str">
        <f t="shared" si="13"/>
        <v>LEVOCETIRIZINAPRATERORALCOMPRIMIDO305MG</v>
      </c>
      <c r="B871" t="str">
        <f>VLOOKUP(A871,'MAESTRO PRODUCTOS-FAR'!G:J,4,FALSE)</f>
        <v>HT-0090-01-003-0169-01</v>
      </c>
      <c r="C871" s="11" t="s">
        <v>870</v>
      </c>
      <c r="D871" s="12">
        <v>6495</v>
      </c>
      <c r="E871" s="11" t="s">
        <v>2148</v>
      </c>
      <c r="F871" s="11" t="s">
        <v>2738</v>
      </c>
      <c r="G871" s="11" t="s">
        <v>2851</v>
      </c>
      <c r="H871" s="11" t="s">
        <v>2919</v>
      </c>
      <c r="I871" s="11" t="s">
        <v>2933</v>
      </c>
      <c r="J871" s="11">
        <v>30</v>
      </c>
      <c r="K871" s="11" t="s">
        <v>2998</v>
      </c>
      <c r="L871">
        <v>63559</v>
      </c>
      <c r="M871" s="11" t="s">
        <v>2738</v>
      </c>
      <c r="P871" s="11" t="s">
        <v>2998</v>
      </c>
    </row>
    <row r="872" spans="1:16" x14ac:dyDescent="0.35">
      <c r="A872" t="str">
        <f t="shared" si="13"/>
        <v>LEVOCETIRIZINABAGOORALCOMPRIMIDO405MG</v>
      </c>
      <c r="B872" t="str">
        <f>VLOOKUP(A872,'MAESTRO PRODUCTOS-FAR'!G:J,4,FALSE)</f>
        <v>HT-0090-01-003-0143-01</v>
      </c>
      <c r="C872" s="11" t="s">
        <v>871</v>
      </c>
      <c r="D872" s="12">
        <v>13495</v>
      </c>
      <c r="E872" s="11" t="s">
        <v>2149</v>
      </c>
      <c r="F872" s="11" t="s">
        <v>2738</v>
      </c>
      <c r="G872" s="11" t="s">
        <v>2883</v>
      </c>
      <c r="H872" s="11" t="s">
        <v>2919</v>
      </c>
      <c r="I872" s="11" t="s">
        <v>2933</v>
      </c>
      <c r="J872" s="11">
        <v>40</v>
      </c>
      <c r="K872" s="11" t="s">
        <v>2998</v>
      </c>
      <c r="L872">
        <v>72314</v>
      </c>
      <c r="M872" s="11" t="s">
        <v>2738</v>
      </c>
      <c r="P872" s="11" t="s">
        <v>2998</v>
      </c>
    </row>
    <row r="873" spans="1:16" x14ac:dyDescent="0.35">
      <c r="A873" t="str">
        <f t="shared" si="13"/>
        <v>LEVOCETIRIZINAPRATERORALJARABE12.5MG/5ML</v>
      </c>
      <c r="B873" t="str">
        <f>VLOOKUP(A873,'MAESTRO PRODUCTOS-FAR'!G:J,4,FALSE)</f>
        <v>HT-0090-01-002-0169-02</v>
      </c>
      <c r="C873" s="11" t="s">
        <v>872</v>
      </c>
      <c r="D873" s="12">
        <v>8695</v>
      </c>
      <c r="E873" s="11" t="s">
        <v>2150</v>
      </c>
      <c r="F873" s="11" t="s">
        <v>2738</v>
      </c>
      <c r="G873" s="11" t="s">
        <v>2851</v>
      </c>
      <c r="H873" s="11" t="s">
        <v>2919</v>
      </c>
      <c r="I873" s="11" t="s">
        <v>2932</v>
      </c>
      <c r="J873" s="11">
        <v>1</v>
      </c>
      <c r="K873" s="11" t="s">
        <v>3111</v>
      </c>
      <c r="L873">
        <v>71479</v>
      </c>
      <c r="M873" s="11" t="s">
        <v>2738</v>
      </c>
      <c r="P873" s="11" t="s">
        <v>3111</v>
      </c>
    </row>
    <row r="874" spans="1:16" x14ac:dyDescent="0.35">
      <c r="A874" t="str">
        <f t="shared" si="13"/>
        <v>LEVOCETIRIZINASAVALORALSOLUCION15MG/5ML</v>
      </c>
      <c r="B874" t="str">
        <f>VLOOKUP(A874,'MAESTRO PRODUCTOS-FAR'!G:J,4,FALSE)</f>
        <v>HT-0090-01-012-0174-01</v>
      </c>
      <c r="C874" s="11" t="s">
        <v>873</v>
      </c>
      <c r="D874" s="12">
        <v>18395</v>
      </c>
      <c r="E874" s="11" t="s">
        <v>2151</v>
      </c>
      <c r="F874" s="11" t="s">
        <v>2738</v>
      </c>
      <c r="G874" s="11" t="s">
        <v>2837</v>
      </c>
      <c r="H874" s="11" t="s">
        <v>2919</v>
      </c>
      <c r="I874" s="11" t="s">
        <v>2942</v>
      </c>
      <c r="J874" s="11">
        <v>1</v>
      </c>
      <c r="K874" s="11" t="s">
        <v>3114</v>
      </c>
      <c r="L874">
        <v>77562</v>
      </c>
      <c r="M874" s="11" t="s">
        <v>2738</v>
      </c>
      <c r="P874" s="11" t="s">
        <v>3114</v>
      </c>
    </row>
    <row r="875" spans="1:16" x14ac:dyDescent="0.35">
      <c r="A875" t="str">
        <f t="shared" si="13"/>
        <v>LEVOCETIRIZINASAVALORALSOLUCION15MG/ML</v>
      </c>
      <c r="B875" t="str">
        <f>VLOOKUP(A875,'MAESTRO PRODUCTOS-FAR'!G:J,4,FALSE)</f>
        <v>HT-0090-01-012-0174-02</v>
      </c>
      <c r="C875" s="11" t="s">
        <v>874</v>
      </c>
      <c r="D875" s="12">
        <v>21695</v>
      </c>
      <c r="E875" s="11" t="s">
        <v>2152</v>
      </c>
      <c r="F875" s="11" t="s">
        <v>2738</v>
      </c>
      <c r="G875" s="11" t="s">
        <v>2837</v>
      </c>
      <c r="H875" s="11" t="s">
        <v>2919</v>
      </c>
      <c r="I875" s="11" t="s">
        <v>2942</v>
      </c>
      <c r="J875" s="11">
        <v>1</v>
      </c>
      <c r="K875" s="11" t="s">
        <v>3192</v>
      </c>
      <c r="L875">
        <v>68863</v>
      </c>
      <c r="M875" s="11" t="s">
        <v>2738</v>
      </c>
      <c r="P875" s="11" t="s">
        <v>3192</v>
      </c>
    </row>
    <row r="876" spans="1:16" x14ac:dyDescent="0.35">
      <c r="A876" t="str">
        <f t="shared" si="13"/>
        <v>LEVOCETIRIZINABAGOORALJARABE15MG/5ML</v>
      </c>
      <c r="B876" t="str">
        <f>VLOOKUP(A876,'MAESTRO PRODUCTOS-FAR'!G:J,4,FALSE)</f>
        <v>HT-0090-01-002-0143-02</v>
      </c>
      <c r="C876" s="11" t="s">
        <v>875</v>
      </c>
      <c r="D876" s="12">
        <v>17995</v>
      </c>
      <c r="E876" s="11" t="s">
        <v>2153</v>
      </c>
      <c r="F876" s="11" t="s">
        <v>2738</v>
      </c>
      <c r="G876" s="11" t="s">
        <v>2883</v>
      </c>
      <c r="H876" s="11" t="s">
        <v>2919</v>
      </c>
      <c r="I876" s="11" t="s">
        <v>2932</v>
      </c>
      <c r="J876" s="11">
        <v>1</v>
      </c>
      <c r="K876" s="11" t="s">
        <v>3114</v>
      </c>
      <c r="L876">
        <v>69186</v>
      </c>
      <c r="M876" s="11" t="s">
        <v>2738</v>
      </c>
      <c r="P876" s="11" t="s">
        <v>3114</v>
      </c>
    </row>
    <row r="877" spans="1:16" x14ac:dyDescent="0.35">
      <c r="A877" t="str">
        <f t="shared" si="13"/>
        <v>LEVOCETIRIZINABAGOORALCOMPRIMIDO405MG</v>
      </c>
      <c r="B877" t="str">
        <f>VLOOKUP(A877,'MAESTRO PRODUCTOS-FAR'!G:J,4,FALSE)</f>
        <v>HT-0090-01-003-0143-01</v>
      </c>
      <c r="C877" s="11" t="s">
        <v>876</v>
      </c>
      <c r="D877" s="12">
        <v>16195</v>
      </c>
      <c r="E877" s="11" t="s">
        <v>2154</v>
      </c>
      <c r="F877" s="11" t="s">
        <v>2738</v>
      </c>
      <c r="G877" s="11" t="s">
        <v>2883</v>
      </c>
      <c r="H877" s="11" t="s">
        <v>2919</v>
      </c>
      <c r="I877" s="11" t="s">
        <v>2933</v>
      </c>
      <c r="J877" s="11">
        <v>40</v>
      </c>
      <c r="K877" s="11" t="s">
        <v>2998</v>
      </c>
      <c r="L877">
        <v>75439</v>
      </c>
      <c r="M877" s="11" t="s">
        <v>2738</v>
      </c>
      <c r="P877" s="11" t="s">
        <v>2998</v>
      </c>
    </row>
    <row r="878" spans="1:16" x14ac:dyDescent="0.35">
      <c r="A878" t="str">
        <f t="shared" si="13"/>
        <v>LEVOCETIRIZINALABORATORIO CHILEORALSOLUCION12.5MG/5ML</v>
      </c>
      <c r="B878" t="str">
        <f>VLOOKUP(A878,'MAESTRO PRODUCTOS-FAR'!G:J,4,FALSE)</f>
        <v>HT-0090-01-012-0148-01</v>
      </c>
      <c r="C878" s="11" t="s">
        <v>877</v>
      </c>
      <c r="D878" s="12">
        <v>11995</v>
      </c>
      <c r="E878" s="11" t="s">
        <v>2155</v>
      </c>
      <c r="F878" s="11" t="s">
        <v>2738</v>
      </c>
      <c r="G878" s="11" t="s">
        <v>2838</v>
      </c>
      <c r="H878" s="11" t="s">
        <v>2919</v>
      </c>
      <c r="I878" s="11" t="s">
        <v>2942</v>
      </c>
      <c r="J878" s="11">
        <v>1</v>
      </c>
      <c r="K878" s="11" t="s">
        <v>3111</v>
      </c>
      <c r="L878">
        <v>60350</v>
      </c>
      <c r="M878" s="11" t="s">
        <v>2738</v>
      </c>
      <c r="P878" s="11" t="s">
        <v>3111</v>
      </c>
    </row>
    <row r="879" spans="1:16" x14ac:dyDescent="0.35">
      <c r="A879" t="str">
        <f t="shared" si="13"/>
        <v>LEVOCETIRIZINAEUROFARMAORALCOMPRIMIDO305MG</v>
      </c>
      <c r="B879" t="str">
        <f>VLOOKUP(A879,'MAESTRO PRODUCTOS-FAR'!G:J,4,FALSE)</f>
        <v>HT-0090-01-003-0087-01</v>
      </c>
      <c r="C879" s="11" t="s">
        <v>878</v>
      </c>
      <c r="D879" s="12">
        <v>5595</v>
      </c>
      <c r="E879" s="11" t="s">
        <v>2156</v>
      </c>
      <c r="F879" s="11" t="s">
        <v>2738</v>
      </c>
      <c r="G879" s="11" t="s">
        <v>2867</v>
      </c>
      <c r="H879" s="11" t="s">
        <v>2919</v>
      </c>
      <c r="I879" s="11" t="s">
        <v>2933</v>
      </c>
      <c r="J879" s="11">
        <v>30</v>
      </c>
      <c r="K879" s="11" t="s">
        <v>2998</v>
      </c>
      <c r="L879">
        <v>76438</v>
      </c>
      <c r="M879" s="11" t="s">
        <v>2738</v>
      </c>
      <c r="P879" s="11" t="s">
        <v>2998</v>
      </c>
    </row>
    <row r="880" spans="1:16" x14ac:dyDescent="0.35">
      <c r="A880" t="str">
        <f t="shared" si="13"/>
        <v>LEVOCETIRIZINAPRATERORALSOLUCION15MG/ML</v>
      </c>
      <c r="B880" t="str">
        <f>VLOOKUP(A880,'MAESTRO PRODUCTOS-FAR'!G:J,4,FALSE)</f>
        <v>HT-0090-01-012-0169-01</v>
      </c>
      <c r="C880" s="11" t="s">
        <v>879</v>
      </c>
      <c r="D880" s="12">
        <v>11995</v>
      </c>
      <c r="E880" s="11" t="s">
        <v>2157</v>
      </c>
      <c r="F880" s="11" t="s">
        <v>2738</v>
      </c>
      <c r="G880" s="11" t="s">
        <v>2851</v>
      </c>
      <c r="H880" s="11" t="s">
        <v>2919</v>
      </c>
      <c r="I880" s="11" t="s">
        <v>2942</v>
      </c>
      <c r="J880" s="11">
        <v>1</v>
      </c>
      <c r="K880" s="11" t="s">
        <v>3192</v>
      </c>
      <c r="L880">
        <v>71510</v>
      </c>
      <c r="M880" s="11" t="s">
        <v>2738</v>
      </c>
      <c r="P880" s="11" t="s">
        <v>3192</v>
      </c>
    </row>
    <row r="881" spans="1:16" x14ac:dyDescent="0.35">
      <c r="A881" t="str">
        <f t="shared" si="13"/>
        <v>LEVOCETIRIZINASAVALORALSOLUCION12.5MG/5ML</v>
      </c>
      <c r="B881" t="str">
        <f>VLOOKUP(A881,'MAESTRO PRODUCTOS-FAR'!G:J,4,FALSE)</f>
        <v>HT-0090-01-012-0174-03</v>
      </c>
      <c r="C881" s="11" t="s">
        <v>880</v>
      </c>
      <c r="D881" s="12">
        <v>16895</v>
      </c>
      <c r="E881" s="11" t="s">
        <v>2158</v>
      </c>
      <c r="F881" s="11" t="s">
        <v>2738</v>
      </c>
      <c r="G881" s="11" t="s">
        <v>2837</v>
      </c>
      <c r="H881" s="11" t="s">
        <v>2919</v>
      </c>
      <c r="I881" s="11" t="s">
        <v>2942</v>
      </c>
      <c r="J881" s="11">
        <v>1</v>
      </c>
      <c r="K881" s="11" t="s">
        <v>3111</v>
      </c>
      <c r="L881">
        <v>68864</v>
      </c>
      <c r="M881" s="11" t="s">
        <v>2738</v>
      </c>
      <c r="P881" s="11" t="s">
        <v>3111</v>
      </c>
    </row>
    <row r="882" spans="1:16" x14ac:dyDescent="0.35">
      <c r="A882" t="str">
        <f t="shared" si="13"/>
        <v>LEVOCETIRIZINALABORATORIO CHILEORALSOLUCION15MG/ML</v>
      </c>
      <c r="B882" t="str">
        <f>VLOOKUP(A882,'MAESTRO PRODUCTOS-FAR'!G:J,4,FALSE)</f>
        <v>HT-0090-01-012-0148-02</v>
      </c>
      <c r="C882" s="11" t="s">
        <v>881</v>
      </c>
      <c r="D882" s="12">
        <v>12495</v>
      </c>
      <c r="E882" s="11" t="s">
        <v>2159</v>
      </c>
      <c r="F882" s="11" t="s">
        <v>2738</v>
      </c>
      <c r="G882" s="11" t="s">
        <v>2838</v>
      </c>
      <c r="H882" s="11" t="s">
        <v>2919</v>
      </c>
      <c r="I882" s="11" t="s">
        <v>2942</v>
      </c>
      <c r="J882" s="11">
        <v>1</v>
      </c>
      <c r="K882" s="11" t="s">
        <v>3192</v>
      </c>
      <c r="L882">
        <v>72103</v>
      </c>
      <c r="M882" s="11" t="s">
        <v>2738</v>
      </c>
      <c r="P882" s="11" t="s">
        <v>3192</v>
      </c>
    </row>
    <row r="883" spans="1:16" x14ac:dyDescent="0.35">
      <c r="A883" t="str">
        <f t="shared" si="13"/>
        <v>LEVODROPROPIZINAITF-LABOMEDORALCOMPRIMIDO2060MG</v>
      </c>
      <c r="B883" t="str">
        <f>VLOOKUP(A883,'MAESTRO PRODUCTOS-FAR'!G:J,4,FALSE)</f>
        <v>HT-0091-01-003-0139-01</v>
      </c>
      <c r="C883" s="11" t="s">
        <v>882</v>
      </c>
      <c r="D883" s="12">
        <v>10495</v>
      </c>
      <c r="E883" s="11" t="s">
        <v>2160</v>
      </c>
      <c r="F883" s="11" t="s">
        <v>2739</v>
      </c>
      <c r="G883" s="11" t="s">
        <v>2853</v>
      </c>
      <c r="H883" s="11" t="s">
        <v>2919</v>
      </c>
      <c r="I883" s="11" t="s">
        <v>2933</v>
      </c>
      <c r="J883" s="11">
        <v>20</v>
      </c>
      <c r="K883" s="11" t="s">
        <v>3125</v>
      </c>
      <c r="L883">
        <v>85269</v>
      </c>
      <c r="M883" s="11" t="s">
        <v>2739</v>
      </c>
      <c r="P883" s="11" t="s">
        <v>3125</v>
      </c>
    </row>
    <row r="884" spans="1:16" x14ac:dyDescent="0.35">
      <c r="A884" t="str">
        <f t="shared" si="13"/>
        <v>LEVODROPROPIZINALABORATORIO CHILEORALSOLUCION160MG/10ML</v>
      </c>
      <c r="B884" t="str">
        <f>VLOOKUP(A884,'MAESTRO PRODUCTOS-FAR'!G:J,4,FALSE)</f>
        <v>HT-0091-01-012-0148-01</v>
      </c>
      <c r="C884" s="11" t="s">
        <v>883</v>
      </c>
      <c r="D884" s="12">
        <v>9495</v>
      </c>
      <c r="E884" s="11" t="s">
        <v>2161</v>
      </c>
      <c r="F884" s="11" t="s">
        <v>2739</v>
      </c>
      <c r="G884" s="11" t="s">
        <v>2838</v>
      </c>
      <c r="H884" s="11" t="s">
        <v>2919</v>
      </c>
      <c r="I884" s="11" t="s">
        <v>2942</v>
      </c>
      <c r="J884" s="11">
        <v>1</v>
      </c>
      <c r="K884" s="11" t="s">
        <v>3193</v>
      </c>
      <c r="L884">
        <v>81836</v>
      </c>
      <c r="M884" s="11" t="s">
        <v>2739</v>
      </c>
      <c r="P884" s="11" t="s">
        <v>3193</v>
      </c>
    </row>
    <row r="885" spans="1:16" x14ac:dyDescent="0.35">
      <c r="A885" t="str">
        <f t="shared" si="13"/>
        <v>LEVODROPROPIZINACHEMOPHARMAORALJARABE130MG/5ML</v>
      </c>
      <c r="B885" t="str">
        <f>VLOOKUP(A885,'MAESTRO PRODUCTOS-FAR'!G:J,4,FALSE)</f>
        <v>HT-0091-01-002-0044-01</v>
      </c>
      <c r="C885" s="11" t="s">
        <v>884</v>
      </c>
      <c r="D885" s="12">
        <v>7995</v>
      </c>
      <c r="E885" s="11" t="s">
        <v>2162</v>
      </c>
      <c r="F885" s="11" t="s">
        <v>2739</v>
      </c>
      <c r="G885" s="11" t="s">
        <v>2849</v>
      </c>
      <c r="H885" s="11" t="s">
        <v>2919</v>
      </c>
      <c r="I885" s="11" t="s">
        <v>2932</v>
      </c>
      <c r="J885" s="11">
        <v>1</v>
      </c>
      <c r="K885" s="11" t="s">
        <v>3009</v>
      </c>
      <c r="L885">
        <v>72885</v>
      </c>
      <c r="M885" s="11" t="s">
        <v>2739</v>
      </c>
      <c r="P885" s="11" t="s">
        <v>3009</v>
      </c>
    </row>
    <row r="886" spans="1:16" x14ac:dyDescent="0.35">
      <c r="A886" t="str">
        <f t="shared" si="13"/>
        <v>LEVODROPROPIZINABAGOORALJARABE160MG/10ML</v>
      </c>
      <c r="B886" t="str">
        <f>VLOOKUP(A886,'MAESTRO PRODUCTOS-FAR'!G:J,4,FALSE)</f>
        <v>HT-0091-01-002-0143-01</v>
      </c>
      <c r="C886" s="11" t="s">
        <v>885</v>
      </c>
      <c r="D886" s="12">
        <v>6495</v>
      </c>
      <c r="E886" s="11" t="s">
        <v>2163</v>
      </c>
      <c r="F886" s="11" t="s">
        <v>2739</v>
      </c>
      <c r="G886" s="11" t="s">
        <v>2883</v>
      </c>
      <c r="H886" s="11" t="s">
        <v>2919</v>
      </c>
      <c r="I886" s="11" t="s">
        <v>2932</v>
      </c>
      <c r="J886" s="11">
        <v>1</v>
      </c>
      <c r="K886" s="11" t="s">
        <v>3193</v>
      </c>
      <c r="L886">
        <v>86685</v>
      </c>
      <c r="M886" s="11" t="s">
        <v>2739</v>
      </c>
      <c r="P886" s="11" t="s">
        <v>3193</v>
      </c>
    </row>
    <row r="887" spans="1:16" x14ac:dyDescent="0.35">
      <c r="A887" t="str">
        <f t="shared" si="13"/>
        <v>LEVODROPROPIZINARECALCINEORALSOLUCION160MG/10ML</v>
      </c>
      <c r="B887" t="str">
        <f>VLOOKUP(A887,'MAESTRO PRODUCTOS-FAR'!G:J,4,FALSE)</f>
        <v>HT-0091-01-012-0171-01</v>
      </c>
      <c r="C887" s="11" t="s">
        <v>886</v>
      </c>
      <c r="D887" s="12">
        <v>12495</v>
      </c>
      <c r="E887" s="11" t="s">
        <v>2164</v>
      </c>
      <c r="F887" s="11" t="s">
        <v>2739</v>
      </c>
      <c r="G887" s="11" t="s">
        <v>2832</v>
      </c>
      <c r="H887" s="11" t="s">
        <v>2919</v>
      </c>
      <c r="I887" s="11" t="s">
        <v>2942</v>
      </c>
      <c r="J887" s="11">
        <v>1</v>
      </c>
      <c r="K887" s="11" t="s">
        <v>3193</v>
      </c>
      <c r="L887">
        <v>72806</v>
      </c>
      <c r="M887" s="11" t="s">
        <v>2739</v>
      </c>
      <c r="P887" s="11" t="s">
        <v>3193</v>
      </c>
    </row>
    <row r="888" spans="1:16" x14ac:dyDescent="0.35">
      <c r="A888" t="str">
        <f t="shared" si="13"/>
        <v>LEVODROPROPIZINAITF-LABOMEDORALJARABE160MG/10ML</v>
      </c>
      <c r="B888" t="str">
        <f>VLOOKUP(A888,'MAESTRO PRODUCTOS-FAR'!G:J,4,FALSE)</f>
        <v>HT-0091-01-002-0139-01</v>
      </c>
      <c r="C888" s="11" t="s">
        <v>887</v>
      </c>
      <c r="D888" s="12">
        <v>12095</v>
      </c>
      <c r="E888" s="11" t="s">
        <v>2165</v>
      </c>
      <c r="F888" s="11" t="s">
        <v>2739</v>
      </c>
      <c r="G888" s="11" t="s">
        <v>2853</v>
      </c>
      <c r="H888" s="11" t="s">
        <v>2919</v>
      </c>
      <c r="I888" s="11" t="s">
        <v>2932</v>
      </c>
      <c r="J888" s="11">
        <v>1</v>
      </c>
      <c r="K888" s="11" t="s">
        <v>3193</v>
      </c>
      <c r="L888">
        <v>28300</v>
      </c>
      <c r="M888" s="11" t="s">
        <v>2739</v>
      </c>
      <c r="P888" s="11" t="s">
        <v>3193</v>
      </c>
    </row>
    <row r="889" spans="1:16" x14ac:dyDescent="0.35">
      <c r="A889" t="str">
        <f t="shared" si="13"/>
        <v>LEVODROPROPIZINAMEDIPHARMORALJARABE130MG/5ML</v>
      </c>
      <c r="B889" t="str">
        <f>VLOOKUP(A889,'MAESTRO PRODUCTOS-FAR'!G:J,4,FALSE)</f>
        <v>HT-0091-01-002-0192-01</v>
      </c>
      <c r="C889" s="11" t="s">
        <v>888</v>
      </c>
      <c r="D889" s="12">
        <v>8595</v>
      </c>
      <c r="E889" s="11" t="s">
        <v>2166</v>
      </c>
      <c r="F889" s="11" t="s">
        <v>2739</v>
      </c>
      <c r="G889" s="11" t="s">
        <v>2880</v>
      </c>
      <c r="H889" s="11" t="s">
        <v>2919</v>
      </c>
      <c r="I889" s="11" t="s">
        <v>2932</v>
      </c>
      <c r="J889" s="11">
        <v>1</v>
      </c>
      <c r="K889" s="11" t="s">
        <v>3009</v>
      </c>
      <c r="L889">
        <v>81675</v>
      </c>
      <c r="M889" s="11" t="s">
        <v>2739</v>
      </c>
      <c r="P889" s="11" t="s">
        <v>3009</v>
      </c>
    </row>
    <row r="890" spans="1:16" x14ac:dyDescent="0.35">
      <c r="A890" t="str">
        <f t="shared" si="13"/>
        <v>LEVODROPROPIZINASAVALORALJARABE160MG/10ML</v>
      </c>
      <c r="B890" t="str">
        <f>VLOOKUP(A890,'MAESTRO PRODUCTOS-FAR'!G:J,4,FALSE)</f>
        <v>HT-0091-01-002-0174-01</v>
      </c>
      <c r="C890" s="11" t="s">
        <v>889</v>
      </c>
      <c r="D890" s="12">
        <v>11195</v>
      </c>
      <c r="E890" s="11" t="s">
        <v>2167</v>
      </c>
      <c r="F890" s="11" t="s">
        <v>2739</v>
      </c>
      <c r="G890" s="11" t="s">
        <v>2837</v>
      </c>
      <c r="H890" s="11" t="s">
        <v>2919</v>
      </c>
      <c r="I890" s="11" t="s">
        <v>2932</v>
      </c>
      <c r="J890" s="11">
        <v>1</v>
      </c>
      <c r="K890" s="11" t="s">
        <v>3193</v>
      </c>
      <c r="L890">
        <v>65314</v>
      </c>
      <c r="M890" s="11" t="s">
        <v>2739</v>
      </c>
      <c r="P890" s="11" t="s">
        <v>3193</v>
      </c>
    </row>
    <row r="891" spans="1:16" x14ac:dyDescent="0.35">
      <c r="A891" t="str">
        <f t="shared" si="13"/>
        <v>LEVODROPROPIZINAITF-LABOMEDORALSOLUCION160MG/ML</v>
      </c>
      <c r="B891" t="str">
        <f>VLOOKUP(A891,'MAESTRO PRODUCTOS-FAR'!G:J,4,FALSE)</f>
        <v>HT-0091-01-012-0139-01</v>
      </c>
      <c r="C891" s="11" t="s">
        <v>890</v>
      </c>
      <c r="D891" s="12">
        <v>13495</v>
      </c>
      <c r="E891" s="11" t="s">
        <v>2168</v>
      </c>
      <c r="F891" s="11" t="s">
        <v>2739</v>
      </c>
      <c r="G891" s="11" t="s">
        <v>2853</v>
      </c>
      <c r="H891" s="11" t="s">
        <v>2919</v>
      </c>
      <c r="I891" s="11" t="s">
        <v>2942</v>
      </c>
      <c r="J891" s="11">
        <v>1</v>
      </c>
      <c r="K891" s="11" t="s">
        <v>3194</v>
      </c>
      <c r="L891">
        <v>68111</v>
      </c>
      <c r="M891" s="11" t="s">
        <v>2739</v>
      </c>
      <c r="P891" s="11" t="s">
        <v>3194</v>
      </c>
    </row>
    <row r="892" spans="1:16" x14ac:dyDescent="0.35">
      <c r="A892" t="str">
        <f t="shared" si="13"/>
        <v>LEVODROPROPIZINAPRATERORALJARABE130MG/5ML</v>
      </c>
      <c r="B892" t="str">
        <f>VLOOKUP(A892,'MAESTRO PRODUCTOS-FAR'!G:J,4,FALSE)</f>
        <v>HT-0091-01-002-0169-01</v>
      </c>
      <c r="C892" s="11" t="s">
        <v>891</v>
      </c>
      <c r="D892" s="12">
        <v>9295</v>
      </c>
      <c r="E892" s="11" t="s">
        <v>2169</v>
      </c>
      <c r="F892" s="11" t="s">
        <v>2739</v>
      </c>
      <c r="G892" s="11" t="s">
        <v>2851</v>
      </c>
      <c r="H892" s="11" t="s">
        <v>2919</v>
      </c>
      <c r="I892" s="11" t="s">
        <v>2932</v>
      </c>
      <c r="J892" s="11">
        <v>1</v>
      </c>
      <c r="K892" s="11" t="s">
        <v>3009</v>
      </c>
      <c r="L892">
        <v>77702</v>
      </c>
      <c r="M892" s="11" t="s">
        <v>2739</v>
      </c>
      <c r="P892" s="11" t="s">
        <v>3009</v>
      </c>
    </row>
    <row r="893" spans="1:16" x14ac:dyDescent="0.35">
      <c r="A893" t="str">
        <f t="shared" si="13"/>
        <v>LEVODROPROPIZINAPASTEURORALSOLUCION160MG/10ML</v>
      </c>
      <c r="B893" t="str">
        <f>VLOOKUP(A893,'MAESTRO PRODUCTOS-FAR'!G:J,4,FALSE)</f>
        <v>HT-0091-01-012-0155-01</v>
      </c>
      <c r="C893" s="11" t="s">
        <v>892</v>
      </c>
      <c r="D893" s="12">
        <v>7595</v>
      </c>
      <c r="E893" s="11" t="s">
        <v>2170</v>
      </c>
      <c r="F893" s="11" t="s">
        <v>2739</v>
      </c>
      <c r="G893" s="11" t="s">
        <v>2847</v>
      </c>
      <c r="H893" s="11" t="s">
        <v>2919</v>
      </c>
      <c r="I893" s="11" t="s">
        <v>2942</v>
      </c>
      <c r="J893" s="11">
        <v>1</v>
      </c>
      <c r="K893" s="11" t="s">
        <v>3193</v>
      </c>
      <c r="L893">
        <v>85327</v>
      </c>
      <c r="M893" s="11" t="s">
        <v>2739</v>
      </c>
      <c r="P893" s="11" t="s">
        <v>3193</v>
      </c>
    </row>
    <row r="894" spans="1:16" x14ac:dyDescent="0.35">
      <c r="A894" t="str">
        <f t="shared" si="13"/>
        <v>LEVOFLOXACINOSEVENORALCOMPRIMIDO7500MG</v>
      </c>
      <c r="B894" t="str">
        <f>VLOOKUP(A894,'MAESTRO PRODUCTOS-FAR'!G:J,4,FALSE)</f>
        <v>HT-0092-01-003-0250-01</v>
      </c>
      <c r="C894" s="11" t="s">
        <v>893</v>
      </c>
      <c r="D894" s="12">
        <v>5495</v>
      </c>
      <c r="E894" s="11" t="s">
        <v>2171</v>
      </c>
      <c r="F894" s="11" t="s">
        <v>2740</v>
      </c>
      <c r="G894" s="11" t="s">
        <v>2836</v>
      </c>
      <c r="H894" s="11" t="s">
        <v>2919</v>
      </c>
      <c r="I894" s="11" t="s">
        <v>2933</v>
      </c>
      <c r="J894" s="11">
        <v>7</v>
      </c>
      <c r="K894" s="11" t="s">
        <v>2984</v>
      </c>
      <c r="L894">
        <v>87713</v>
      </c>
      <c r="M894" s="11" t="s">
        <v>2740</v>
      </c>
      <c r="P894" s="11" t="s">
        <v>2984</v>
      </c>
    </row>
    <row r="895" spans="1:16" x14ac:dyDescent="0.35">
      <c r="A895" t="str">
        <f t="shared" si="13"/>
        <v>LEVOFLOXACINOANDROMACOORALCOMPRIMIDO10750MG</v>
      </c>
      <c r="B895" t="str">
        <f>VLOOKUP(A895,'MAESTRO PRODUCTOS-FAR'!G:J,4,FALSE)</f>
        <v>HT-0092-01-003-0161-01</v>
      </c>
      <c r="C895" s="11" t="s">
        <v>894</v>
      </c>
      <c r="D895" s="12">
        <v>18795</v>
      </c>
      <c r="E895" s="11" t="s">
        <v>2172</v>
      </c>
      <c r="F895" s="11" t="s">
        <v>2740</v>
      </c>
      <c r="G895" s="11" t="s">
        <v>2857</v>
      </c>
      <c r="H895" s="11" t="s">
        <v>2919</v>
      </c>
      <c r="I895" s="11" t="s">
        <v>2933</v>
      </c>
      <c r="J895" s="11">
        <v>10</v>
      </c>
      <c r="K895" s="11" t="s">
        <v>3038</v>
      </c>
      <c r="L895">
        <v>62612</v>
      </c>
      <c r="M895" s="11" t="s">
        <v>2740</v>
      </c>
      <c r="P895" s="11" t="s">
        <v>3038</v>
      </c>
    </row>
    <row r="896" spans="1:16" x14ac:dyDescent="0.35">
      <c r="A896" t="str">
        <f t="shared" si="13"/>
        <v>LEVOFLOXACINOLAFIORALCOMPRIMIDO10750MG</v>
      </c>
      <c r="B896" t="str">
        <f>VLOOKUP(A896,'MAESTRO PRODUCTOS-FAR'!G:J,4,FALSE)</f>
        <v>HT-0092-01-003-0166-01</v>
      </c>
      <c r="C896" s="11" t="s">
        <v>895</v>
      </c>
      <c r="D896" s="12">
        <v>18195</v>
      </c>
      <c r="E896" s="11" t="s">
        <v>2173</v>
      </c>
      <c r="F896" s="11" t="s">
        <v>2740</v>
      </c>
      <c r="G896" s="11" t="s">
        <v>2868</v>
      </c>
      <c r="H896" s="11" t="s">
        <v>2919</v>
      </c>
      <c r="I896" s="11" t="s">
        <v>2933</v>
      </c>
      <c r="J896" s="11">
        <v>10</v>
      </c>
      <c r="K896" s="11" t="s">
        <v>3038</v>
      </c>
      <c r="L896">
        <v>63716</v>
      </c>
      <c r="M896" s="11" t="s">
        <v>2740</v>
      </c>
      <c r="P896" s="11" t="s">
        <v>3038</v>
      </c>
    </row>
    <row r="897" spans="1:16" x14ac:dyDescent="0.35">
      <c r="A897" t="str">
        <f t="shared" si="13"/>
        <v>LEVOFLOXACINOLAFIORALCOMPRIMIDO10500MG</v>
      </c>
      <c r="B897" t="str">
        <f>VLOOKUP(A897,'MAESTRO PRODUCTOS-FAR'!G:J,4,FALSE)</f>
        <v>HT-0092-01-003-0166-02</v>
      </c>
      <c r="C897" s="11" t="s">
        <v>896</v>
      </c>
      <c r="D897" s="12">
        <v>20995</v>
      </c>
      <c r="E897" s="11" t="s">
        <v>2174</v>
      </c>
      <c r="F897" s="11" t="s">
        <v>2740</v>
      </c>
      <c r="G897" s="11" t="s">
        <v>2868</v>
      </c>
      <c r="H897" s="11" t="s">
        <v>2919</v>
      </c>
      <c r="I897" s="11" t="s">
        <v>2933</v>
      </c>
      <c r="J897" s="11">
        <v>10</v>
      </c>
      <c r="K897" s="11" t="s">
        <v>2984</v>
      </c>
      <c r="L897">
        <v>24093</v>
      </c>
      <c r="M897" s="11" t="s">
        <v>2740</v>
      </c>
      <c r="P897" s="11" t="s">
        <v>2984</v>
      </c>
    </row>
    <row r="898" spans="1:16" x14ac:dyDescent="0.35">
      <c r="A898" t="str">
        <f t="shared" si="13"/>
        <v>LEVOFLOXACINOTECNOFARMAORALCOMPRIMIDO10750MG</v>
      </c>
      <c r="B898" t="str">
        <f>VLOOKUP(A898,'MAESTRO PRODUCTOS-FAR'!G:J,4,FALSE)</f>
        <v>HT-0092-01-003-0274-01</v>
      </c>
      <c r="C898" s="11" t="s">
        <v>897</v>
      </c>
      <c r="D898" s="12">
        <v>17595</v>
      </c>
      <c r="E898" s="11" t="s">
        <v>2175</v>
      </c>
      <c r="F898" s="11" t="s">
        <v>2740</v>
      </c>
      <c r="G898" s="11" t="s">
        <v>2861</v>
      </c>
      <c r="H898" s="11" t="s">
        <v>2919</v>
      </c>
      <c r="I898" s="11" t="s">
        <v>2933</v>
      </c>
      <c r="J898" s="11">
        <v>10</v>
      </c>
      <c r="K898" s="11" t="s">
        <v>3038</v>
      </c>
      <c r="L898">
        <v>63916</v>
      </c>
      <c r="M898" s="11" t="s">
        <v>2740</v>
      </c>
      <c r="P898" s="11" t="s">
        <v>3038</v>
      </c>
    </row>
    <row r="899" spans="1:16" x14ac:dyDescent="0.35">
      <c r="A899" t="str">
        <f t="shared" ref="A899:A962" si="14">_xlfn.CONCAT(F899:K899)</f>
        <v>LEVOFLOXACINOEUROFARMAORALCOMPRIMIDO7500MG</v>
      </c>
      <c r="B899" t="str">
        <f>VLOOKUP(A899,'MAESTRO PRODUCTOS-FAR'!G:J,4,FALSE)</f>
        <v>HT-0092-01-003-0087-01</v>
      </c>
      <c r="C899" s="11" t="s">
        <v>898</v>
      </c>
      <c r="D899" s="12">
        <v>15295</v>
      </c>
      <c r="E899" s="11" t="s">
        <v>2176</v>
      </c>
      <c r="F899" s="11" t="s">
        <v>2740</v>
      </c>
      <c r="G899" s="11" t="s">
        <v>2867</v>
      </c>
      <c r="H899" s="11" t="s">
        <v>2919</v>
      </c>
      <c r="I899" s="11" t="s">
        <v>2933</v>
      </c>
      <c r="J899" s="11">
        <v>7</v>
      </c>
      <c r="K899" s="11" t="s">
        <v>2984</v>
      </c>
      <c r="L899">
        <v>78737</v>
      </c>
      <c r="M899" s="11" t="s">
        <v>2740</v>
      </c>
      <c r="P899" s="11" t="s">
        <v>2984</v>
      </c>
    </row>
    <row r="900" spans="1:16" x14ac:dyDescent="0.35">
      <c r="A900" t="str">
        <f t="shared" si="14"/>
        <v>LEVOFLOXACINOLABORATORIO CHILEORALCOMPRIMIDO10500MG</v>
      </c>
      <c r="B900" t="str">
        <f>VLOOKUP(A900,'MAESTRO PRODUCTOS-FAR'!G:J,4,FALSE)</f>
        <v>HT-0092-01-003-0148-01</v>
      </c>
      <c r="C900" s="11" t="s">
        <v>899</v>
      </c>
      <c r="D900" s="12">
        <v>23295</v>
      </c>
      <c r="E900" s="11" t="s">
        <v>2177</v>
      </c>
      <c r="F900" s="11" t="s">
        <v>2740</v>
      </c>
      <c r="G900" s="11" t="s">
        <v>2838</v>
      </c>
      <c r="H900" s="11" t="s">
        <v>2919</v>
      </c>
      <c r="I900" s="11" t="s">
        <v>2933</v>
      </c>
      <c r="J900" s="11">
        <v>10</v>
      </c>
      <c r="K900" s="11" t="s">
        <v>2984</v>
      </c>
      <c r="L900">
        <v>37768</v>
      </c>
      <c r="M900" s="11" t="s">
        <v>2740</v>
      </c>
      <c r="P900" s="11" t="s">
        <v>2984</v>
      </c>
    </row>
    <row r="901" spans="1:16" x14ac:dyDescent="0.35">
      <c r="A901" t="str">
        <f t="shared" si="14"/>
        <v>LEVOFLOXACINOLABORATORIO CHILEORALCOMPRIMIDO7750MG</v>
      </c>
      <c r="B901" t="str">
        <f>VLOOKUP(A901,'MAESTRO PRODUCTOS-FAR'!G:J,4,FALSE)</f>
        <v>HT-0092-01-003-0148-02</v>
      </c>
      <c r="C901" s="11" t="s">
        <v>900</v>
      </c>
      <c r="D901" s="12">
        <v>23295</v>
      </c>
      <c r="E901" s="11" t="s">
        <v>2178</v>
      </c>
      <c r="F901" s="11" t="s">
        <v>2740</v>
      </c>
      <c r="G901" s="11" t="s">
        <v>2838</v>
      </c>
      <c r="H901" s="11" t="s">
        <v>2919</v>
      </c>
      <c r="I901" s="11" t="s">
        <v>2933</v>
      </c>
      <c r="J901" s="11">
        <v>7</v>
      </c>
      <c r="K901" s="11" t="s">
        <v>3038</v>
      </c>
      <c r="L901">
        <v>46934</v>
      </c>
      <c r="M901" s="11" t="s">
        <v>2740</v>
      </c>
      <c r="P901" s="11" t="s">
        <v>3038</v>
      </c>
    </row>
    <row r="902" spans="1:16" x14ac:dyDescent="0.35">
      <c r="A902" t="str">
        <f t="shared" si="14"/>
        <v>LEVOFLOXACINOLABORATORIO CHILEORALCOMPRIMIDO14500MG</v>
      </c>
      <c r="B902" t="str">
        <f>VLOOKUP(A902,'MAESTRO PRODUCTOS-FAR'!G:J,4,FALSE)</f>
        <v>HT-0092-01-003-0148-03</v>
      </c>
      <c r="C902" s="11" t="s">
        <v>901</v>
      </c>
      <c r="D902" s="12">
        <v>26995</v>
      </c>
      <c r="E902" s="11" t="s">
        <v>2177</v>
      </c>
      <c r="F902" s="11" t="s">
        <v>2740</v>
      </c>
      <c r="G902" s="11" t="s">
        <v>2838</v>
      </c>
      <c r="H902" s="11" t="s">
        <v>2919</v>
      </c>
      <c r="I902" s="11" t="s">
        <v>2933</v>
      </c>
      <c r="J902" s="11">
        <v>14</v>
      </c>
      <c r="K902" s="11" t="s">
        <v>2984</v>
      </c>
      <c r="L902">
        <v>27286</v>
      </c>
      <c r="M902" s="11" t="s">
        <v>2740</v>
      </c>
      <c r="P902" s="11" t="s">
        <v>2984</v>
      </c>
    </row>
    <row r="903" spans="1:16" x14ac:dyDescent="0.35">
      <c r="A903" t="str">
        <f t="shared" si="14"/>
        <v>LEVOFLOXACINOANDROMACOORALCOMPRIMIDO7750MG</v>
      </c>
      <c r="B903" t="str">
        <f>VLOOKUP(A903,'MAESTRO PRODUCTOS-FAR'!G:J,4,FALSE)</f>
        <v>HT-0092-01-003-0161-02</v>
      </c>
      <c r="C903" s="11" t="s">
        <v>902</v>
      </c>
      <c r="D903" s="12">
        <v>16795</v>
      </c>
      <c r="E903" s="11" t="s">
        <v>2172</v>
      </c>
      <c r="F903" s="11" t="s">
        <v>2740</v>
      </c>
      <c r="G903" s="11" t="s">
        <v>2857</v>
      </c>
      <c r="H903" s="11" t="s">
        <v>2919</v>
      </c>
      <c r="I903" s="11" t="s">
        <v>2933</v>
      </c>
      <c r="J903" s="11">
        <v>7</v>
      </c>
      <c r="K903" s="11" t="s">
        <v>3038</v>
      </c>
      <c r="L903">
        <v>48302</v>
      </c>
      <c r="M903" s="11" t="s">
        <v>2740</v>
      </c>
      <c r="P903" s="11" t="s">
        <v>3038</v>
      </c>
    </row>
    <row r="904" spans="1:16" x14ac:dyDescent="0.35">
      <c r="A904" t="str">
        <f t="shared" si="14"/>
        <v>LEVOFLOXACINOLABORATORIO CHILEORALCOMPRIMIDO10750MG</v>
      </c>
      <c r="B904" t="str">
        <f>VLOOKUP(A904,'MAESTRO PRODUCTOS-FAR'!G:J,4,FALSE)</f>
        <v>HT-0092-01-003-0148-04</v>
      </c>
      <c r="C904" s="11" t="s">
        <v>903</v>
      </c>
      <c r="D904" s="12">
        <v>21395</v>
      </c>
      <c r="E904" s="11" t="s">
        <v>2178</v>
      </c>
      <c r="F904" s="11" t="s">
        <v>2740</v>
      </c>
      <c r="G904" s="11" t="s">
        <v>2838</v>
      </c>
      <c r="H904" s="11" t="s">
        <v>2919</v>
      </c>
      <c r="I904" s="11" t="s">
        <v>2933</v>
      </c>
      <c r="J904" s="11">
        <v>10</v>
      </c>
      <c r="K904" s="11" t="s">
        <v>3038</v>
      </c>
      <c r="L904">
        <v>66219</v>
      </c>
      <c r="M904" s="11" t="s">
        <v>2740</v>
      </c>
      <c r="P904" s="11" t="s">
        <v>3038</v>
      </c>
    </row>
    <row r="905" spans="1:16" x14ac:dyDescent="0.35">
      <c r="A905" t="str">
        <f t="shared" si="14"/>
        <v>LEVOFLOXACINOLAFIORALCOMPRIMIDO7500MG</v>
      </c>
      <c r="B905" t="str">
        <f>VLOOKUP(A905,'MAESTRO PRODUCTOS-FAR'!G:J,4,FALSE)</f>
        <v>HT-0092-01-003-0166-03</v>
      </c>
      <c r="C905" s="11" t="s">
        <v>904</v>
      </c>
      <c r="D905" s="12">
        <v>15995</v>
      </c>
      <c r="E905" s="11" t="s">
        <v>2174</v>
      </c>
      <c r="F905" s="11" t="s">
        <v>2740</v>
      </c>
      <c r="G905" s="11" t="s">
        <v>2868</v>
      </c>
      <c r="H905" s="11" t="s">
        <v>2919</v>
      </c>
      <c r="I905" s="11" t="s">
        <v>2933</v>
      </c>
      <c r="J905" s="11">
        <v>7</v>
      </c>
      <c r="K905" s="11" t="s">
        <v>2984</v>
      </c>
      <c r="L905">
        <v>24644</v>
      </c>
      <c r="M905" s="11" t="s">
        <v>2740</v>
      </c>
      <c r="P905" s="11" t="s">
        <v>2984</v>
      </c>
    </row>
    <row r="906" spans="1:16" x14ac:dyDescent="0.35">
      <c r="A906" t="str">
        <f t="shared" si="14"/>
        <v>LEVOFLOXACINOTECNOFARMAORALCOMPRIMIDO10500MG</v>
      </c>
      <c r="B906" t="str">
        <f>VLOOKUP(A906,'MAESTRO PRODUCTOS-FAR'!G:J,4,FALSE)</f>
        <v>HT-0092-01-003-0274-02</v>
      </c>
      <c r="C906" s="11" t="s">
        <v>905</v>
      </c>
      <c r="D906" s="12">
        <v>13495</v>
      </c>
      <c r="E906" s="11" t="s">
        <v>2179</v>
      </c>
      <c r="F906" s="11" t="s">
        <v>2740</v>
      </c>
      <c r="G906" s="11" t="s">
        <v>2861</v>
      </c>
      <c r="H906" s="11" t="s">
        <v>2919</v>
      </c>
      <c r="I906" s="11" t="s">
        <v>2933</v>
      </c>
      <c r="J906" s="11">
        <v>10</v>
      </c>
      <c r="K906" s="11" t="s">
        <v>2984</v>
      </c>
      <c r="L906">
        <v>40957</v>
      </c>
      <c r="M906" s="11" t="s">
        <v>2740</v>
      </c>
      <c r="P906" s="11" t="s">
        <v>2984</v>
      </c>
    </row>
    <row r="907" spans="1:16" x14ac:dyDescent="0.35">
      <c r="A907" t="str">
        <f t="shared" si="14"/>
        <v>LEVOFLOXACINOLAFIORALCOMPRIMIDO7750MG</v>
      </c>
      <c r="B907" t="str">
        <f>VLOOKUP(A907,'MAESTRO PRODUCTOS-FAR'!G:J,4,FALSE)</f>
        <v>HT-0092-01-003-0166-04</v>
      </c>
      <c r="C907" s="11" t="s">
        <v>906</v>
      </c>
      <c r="D907" s="12">
        <v>19995</v>
      </c>
      <c r="E907" s="11" t="s">
        <v>2173</v>
      </c>
      <c r="F907" s="11" t="s">
        <v>2740</v>
      </c>
      <c r="G907" s="11" t="s">
        <v>2868</v>
      </c>
      <c r="H907" s="11" t="s">
        <v>2919</v>
      </c>
      <c r="I907" s="11" t="s">
        <v>2933</v>
      </c>
      <c r="J907" s="11">
        <v>7</v>
      </c>
      <c r="K907" s="11" t="s">
        <v>3038</v>
      </c>
      <c r="L907">
        <v>62248</v>
      </c>
      <c r="M907" s="11" t="s">
        <v>2740</v>
      </c>
      <c r="P907" s="11" t="s">
        <v>3038</v>
      </c>
    </row>
    <row r="908" spans="1:16" x14ac:dyDescent="0.35">
      <c r="A908" t="str">
        <f t="shared" si="14"/>
        <v>LEVOSULPIRIDAFERRERORALSOLUCION12.5%</v>
      </c>
      <c r="B908" t="str">
        <f>VLOOKUP(A908,'MAESTRO PRODUCTOS-FAR'!G:J,4,FALSE)</f>
        <v>HT-0093-01-012-0101-01</v>
      </c>
      <c r="C908" s="11" t="s">
        <v>907</v>
      </c>
      <c r="D908" s="12">
        <v>14995</v>
      </c>
      <c r="E908" s="11" t="s">
        <v>2180</v>
      </c>
      <c r="F908" s="11" t="s">
        <v>2741</v>
      </c>
      <c r="G908" s="11" t="s">
        <v>2842</v>
      </c>
      <c r="H908" s="11" t="s">
        <v>2919</v>
      </c>
      <c r="I908" s="11" t="s">
        <v>2942</v>
      </c>
      <c r="J908" s="11">
        <v>1</v>
      </c>
      <c r="K908" s="11" t="s">
        <v>3102</v>
      </c>
      <c r="L908">
        <v>37602</v>
      </c>
      <c r="M908" s="11" t="s">
        <v>2741</v>
      </c>
      <c r="P908" s="11" t="s">
        <v>3102</v>
      </c>
    </row>
    <row r="909" spans="1:16" x14ac:dyDescent="0.35">
      <c r="A909" t="str">
        <f t="shared" si="14"/>
        <v>LEVOSULPIRIDAFAES FARMAORALCOMPRIMIDO3025MG</v>
      </c>
      <c r="B909" t="str">
        <f>VLOOKUP(A909,'MAESTRO PRODUCTOS-FAR'!G:J,4,FALSE)</f>
        <v>HT-0093-01-003-0091-01</v>
      </c>
      <c r="C909" s="11" t="s">
        <v>908</v>
      </c>
      <c r="D909" s="12">
        <v>22795</v>
      </c>
      <c r="E909" s="11" t="s">
        <v>2181</v>
      </c>
      <c r="F909" s="11" t="s">
        <v>2741</v>
      </c>
      <c r="G909" s="11" t="s">
        <v>2877</v>
      </c>
      <c r="H909" s="11" t="s">
        <v>2919</v>
      </c>
      <c r="I909" s="11" t="s">
        <v>2933</v>
      </c>
      <c r="J909" s="11">
        <v>30</v>
      </c>
      <c r="K909" s="11" t="s">
        <v>3002</v>
      </c>
      <c r="L909">
        <v>83377</v>
      </c>
      <c r="M909" s="11" t="s">
        <v>2741</v>
      </c>
      <c r="P909" s="11" t="s">
        <v>3002</v>
      </c>
    </row>
    <row r="910" spans="1:16" x14ac:dyDescent="0.35">
      <c r="A910" t="str">
        <f t="shared" si="14"/>
        <v>LEVOSULPIRIDAFERRERORALCOMPRIMIDO2025MG</v>
      </c>
      <c r="B910" t="str">
        <f>VLOOKUP(A910,'MAESTRO PRODUCTOS-FAR'!G:J,4,FALSE)</f>
        <v>HT-0093-01-003-0101-01</v>
      </c>
      <c r="C910" s="11" t="s">
        <v>909</v>
      </c>
      <c r="D910" s="12">
        <v>18495</v>
      </c>
      <c r="E910" s="11" t="s">
        <v>2182</v>
      </c>
      <c r="F910" s="11" t="s">
        <v>2741</v>
      </c>
      <c r="G910" s="11" t="s">
        <v>2842</v>
      </c>
      <c r="H910" s="11" t="s">
        <v>2919</v>
      </c>
      <c r="I910" s="11" t="s">
        <v>2933</v>
      </c>
      <c r="J910" s="11">
        <v>20</v>
      </c>
      <c r="K910" s="11" t="s">
        <v>3002</v>
      </c>
      <c r="L910">
        <v>37604</v>
      </c>
      <c r="M910" s="11" t="s">
        <v>2741</v>
      </c>
      <c r="P910" s="11" t="s">
        <v>3002</v>
      </c>
    </row>
    <row r="911" spans="1:16" x14ac:dyDescent="0.35">
      <c r="A911" t="str">
        <f t="shared" si="14"/>
        <v>LEVOTIROXINALABORATORIO CHILEORALCOMPRIMIDO84100MCG</v>
      </c>
      <c r="B911" t="str">
        <f>VLOOKUP(A911,'MAESTRO PRODUCTOS-FAR'!G:J,4,FALSE)</f>
        <v>HT-0094-01-003-0148-01</v>
      </c>
      <c r="C911" s="11" t="s">
        <v>910</v>
      </c>
      <c r="D911" s="12">
        <v>6995</v>
      </c>
      <c r="E911" s="11" t="s">
        <v>2183</v>
      </c>
      <c r="F911" s="11" t="s">
        <v>2742</v>
      </c>
      <c r="G911" s="11" t="s">
        <v>2838</v>
      </c>
      <c r="H911" s="11" t="s">
        <v>2919</v>
      </c>
      <c r="I911" s="11" t="s">
        <v>2933</v>
      </c>
      <c r="J911" s="11">
        <v>84</v>
      </c>
      <c r="K911" s="11" t="s">
        <v>3195</v>
      </c>
      <c r="L911">
        <v>85560</v>
      </c>
      <c r="M911" s="11" t="s">
        <v>2742</v>
      </c>
      <c r="P911" s="11" t="s">
        <v>3195</v>
      </c>
    </row>
    <row r="912" spans="1:16" x14ac:dyDescent="0.35">
      <c r="A912" t="str">
        <f t="shared" si="14"/>
        <v>LEVOTIROXINABAGOORALCOMPRIMIDO5075MCG</v>
      </c>
      <c r="B912" t="str">
        <f>VLOOKUP(A912,'MAESTRO PRODUCTOS-FAR'!G:J,4,FALSE)</f>
        <v>HT-0094-01-003-0143-01</v>
      </c>
      <c r="C912" s="11" t="s">
        <v>911</v>
      </c>
      <c r="D912" s="12">
        <v>7195</v>
      </c>
      <c r="E912" s="11" t="s">
        <v>2184</v>
      </c>
      <c r="F912" s="11" t="s">
        <v>2742</v>
      </c>
      <c r="G912" s="11" t="s">
        <v>2883</v>
      </c>
      <c r="H912" s="11" t="s">
        <v>2919</v>
      </c>
      <c r="I912" s="11" t="s">
        <v>2933</v>
      </c>
      <c r="J912" s="11">
        <v>50</v>
      </c>
      <c r="K912" s="11" t="s">
        <v>3196</v>
      </c>
      <c r="L912">
        <v>75189</v>
      </c>
      <c r="M912" s="11" t="s">
        <v>2742</v>
      </c>
      <c r="P912" s="11" t="s">
        <v>3196</v>
      </c>
    </row>
    <row r="913" spans="1:16" x14ac:dyDescent="0.35">
      <c r="A913" t="str">
        <f t="shared" si="14"/>
        <v>LEVOTIROXINABAGOORALCOMPRIMIDO5050MCG</v>
      </c>
      <c r="B913" t="str">
        <f>VLOOKUP(A913,'MAESTRO PRODUCTOS-FAR'!G:J,4,FALSE)</f>
        <v>HT-0094-01-003-0143-02</v>
      </c>
      <c r="C913" s="11" t="s">
        <v>912</v>
      </c>
      <c r="D913" s="12">
        <v>6695</v>
      </c>
      <c r="E913" s="11" t="s">
        <v>2185</v>
      </c>
      <c r="F913" s="11" t="s">
        <v>2742</v>
      </c>
      <c r="G913" s="11" t="s">
        <v>2883</v>
      </c>
      <c r="H913" s="11" t="s">
        <v>2919</v>
      </c>
      <c r="I913" s="11" t="s">
        <v>2933</v>
      </c>
      <c r="J913" s="11">
        <v>50</v>
      </c>
      <c r="K913" s="11" t="s">
        <v>3197</v>
      </c>
      <c r="L913">
        <v>75199</v>
      </c>
      <c r="M913" s="11" t="s">
        <v>2742</v>
      </c>
      <c r="P913" s="11" t="s">
        <v>3197</v>
      </c>
    </row>
    <row r="914" spans="1:16" x14ac:dyDescent="0.35">
      <c r="A914" t="str">
        <f t="shared" si="14"/>
        <v>LEVOTIROXINAMERCKORALCOMPRIMIDO50125MCG</v>
      </c>
      <c r="B914" t="str">
        <f>VLOOKUP(A914,'MAESTRO PRODUCTOS-FAR'!G:J,4,FALSE)</f>
        <v>HT-0094-01-003-0195-01</v>
      </c>
      <c r="C914" s="11" t="s">
        <v>913</v>
      </c>
      <c r="D914" s="12">
        <v>13995</v>
      </c>
      <c r="E914" s="11" t="s">
        <v>2186</v>
      </c>
      <c r="F914" s="11" t="s">
        <v>2742</v>
      </c>
      <c r="G914" s="11" t="s">
        <v>2863</v>
      </c>
      <c r="H914" s="11" t="s">
        <v>2919</v>
      </c>
      <c r="I914" s="11" t="s">
        <v>2933</v>
      </c>
      <c r="J914" s="11">
        <v>50</v>
      </c>
      <c r="K914" s="11" t="s">
        <v>3198</v>
      </c>
      <c r="L914">
        <v>9389</v>
      </c>
      <c r="M914" s="11" t="s">
        <v>2742</v>
      </c>
      <c r="P914" s="11" t="s">
        <v>3198</v>
      </c>
    </row>
    <row r="915" spans="1:16" x14ac:dyDescent="0.35">
      <c r="A915" t="str">
        <f t="shared" si="14"/>
        <v>LEVOTIROXINAMERCKORALCOMPRIMIDO5025MCG</v>
      </c>
      <c r="B915" t="str">
        <f>VLOOKUP(A915,'MAESTRO PRODUCTOS-FAR'!G:J,4,FALSE)</f>
        <v>HT-0094-01-003-0195-02</v>
      </c>
      <c r="C915" s="11" t="s">
        <v>914</v>
      </c>
      <c r="D915" s="12">
        <v>9495</v>
      </c>
      <c r="E915" s="11" t="s">
        <v>2187</v>
      </c>
      <c r="F915" s="11" t="s">
        <v>2742</v>
      </c>
      <c r="G915" s="11" t="s">
        <v>2863</v>
      </c>
      <c r="H915" s="11" t="s">
        <v>2919</v>
      </c>
      <c r="I915" s="11" t="s">
        <v>2933</v>
      </c>
      <c r="J915" s="11">
        <v>50</v>
      </c>
      <c r="K915" s="11" t="s">
        <v>3199</v>
      </c>
      <c r="L915">
        <v>29494</v>
      </c>
      <c r="M915" s="11" t="s">
        <v>2742</v>
      </c>
      <c r="P915" s="11" t="s">
        <v>3199</v>
      </c>
    </row>
    <row r="916" spans="1:16" x14ac:dyDescent="0.35">
      <c r="A916" t="str">
        <f t="shared" si="14"/>
        <v>LEVOTIROXINAMERCKORALCOMPRIMIDO50150MCG</v>
      </c>
      <c r="B916" t="str">
        <f>VLOOKUP(A916,'MAESTRO PRODUCTOS-FAR'!G:J,4,FALSE)</f>
        <v>HT-0094-01-003-0195-03</v>
      </c>
      <c r="C916" s="11" t="s">
        <v>915</v>
      </c>
      <c r="D916" s="12">
        <v>14495</v>
      </c>
      <c r="E916" s="11" t="s">
        <v>2188</v>
      </c>
      <c r="F916" s="11" t="s">
        <v>2742</v>
      </c>
      <c r="G916" s="11" t="s">
        <v>2863</v>
      </c>
      <c r="H916" s="11" t="s">
        <v>2919</v>
      </c>
      <c r="I916" s="11" t="s">
        <v>2933</v>
      </c>
      <c r="J916" s="11">
        <v>50</v>
      </c>
      <c r="K916" s="11" t="s">
        <v>3200</v>
      </c>
      <c r="L916">
        <v>14346</v>
      </c>
      <c r="M916" s="11" t="s">
        <v>2742</v>
      </c>
      <c r="P916" s="11" t="s">
        <v>3200</v>
      </c>
    </row>
    <row r="917" spans="1:16" x14ac:dyDescent="0.35">
      <c r="A917" t="str">
        <f t="shared" si="14"/>
        <v>LEVOTIROXINAMERCKORALCOMPRIMIDO100100MCG</v>
      </c>
      <c r="B917" t="str">
        <f>VLOOKUP(A917,'MAESTRO PRODUCTOS-FAR'!G:J,4,FALSE)</f>
        <v>HT-0094-01-003-0195-04</v>
      </c>
      <c r="C917" s="11" t="s">
        <v>916</v>
      </c>
      <c r="D917" s="12">
        <v>13495</v>
      </c>
      <c r="E917" s="11" t="s">
        <v>2189</v>
      </c>
      <c r="F917" s="11" t="s">
        <v>2742</v>
      </c>
      <c r="G917" s="11" t="s">
        <v>2863</v>
      </c>
      <c r="H917" s="11" t="s">
        <v>2919</v>
      </c>
      <c r="I917" s="11" t="s">
        <v>2933</v>
      </c>
      <c r="J917" s="11">
        <v>100</v>
      </c>
      <c r="K917" s="11" t="s">
        <v>3195</v>
      </c>
      <c r="L917">
        <v>8830</v>
      </c>
      <c r="M917" s="11" t="s">
        <v>2742</v>
      </c>
      <c r="P917" s="11" t="s">
        <v>3195</v>
      </c>
    </row>
    <row r="918" spans="1:16" x14ac:dyDescent="0.35">
      <c r="A918" t="str">
        <f t="shared" si="14"/>
        <v>LEVOTIROXINAMERCKORALCOMPRIMIDO50175MCG</v>
      </c>
      <c r="B918" t="str">
        <f>VLOOKUP(A918,'MAESTRO PRODUCTOS-FAR'!G:J,4,FALSE)</f>
        <v>HT-0094-01-003-0195-05</v>
      </c>
      <c r="C918" s="11" t="s">
        <v>917</v>
      </c>
      <c r="D918" s="12">
        <v>19995</v>
      </c>
      <c r="E918" s="11" t="s">
        <v>2190</v>
      </c>
      <c r="F918" s="11" t="s">
        <v>2742</v>
      </c>
      <c r="G918" s="11" t="s">
        <v>2863</v>
      </c>
      <c r="H918" s="11" t="s">
        <v>2919</v>
      </c>
      <c r="I918" s="11" t="s">
        <v>2933</v>
      </c>
      <c r="J918" s="11">
        <v>50</v>
      </c>
      <c r="K918" s="11" t="s">
        <v>3201</v>
      </c>
      <c r="L918">
        <v>41130</v>
      </c>
      <c r="M918" s="11" t="s">
        <v>2742</v>
      </c>
      <c r="P918" s="11" t="s">
        <v>3201</v>
      </c>
    </row>
    <row r="919" spans="1:16" x14ac:dyDescent="0.35">
      <c r="A919" t="str">
        <f t="shared" si="14"/>
        <v>LEVOTIROXINAMERCKORALCOMPRIMIDO50200MCG</v>
      </c>
      <c r="B919" t="str">
        <f>VLOOKUP(A919,'MAESTRO PRODUCTOS-FAR'!G:J,4,FALSE)</f>
        <v>HT-0094-01-003-0195-06</v>
      </c>
      <c r="C919" s="11" t="s">
        <v>918</v>
      </c>
      <c r="D919" s="12">
        <v>22095</v>
      </c>
      <c r="E919" s="11" t="s">
        <v>2191</v>
      </c>
      <c r="F919" s="11" t="s">
        <v>2742</v>
      </c>
      <c r="G919" s="11" t="s">
        <v>2863</v>
      </c>
      <c r="H919" s="11" t="s">
        <v>2919</v>
      </c>
      <c r="I919" s="11" t="s">
        <v>2933</v>
      </c>
      <c r="J919" s="11">
        <v>50</v>
      </c>
      <c r="K919" s="11" t="s">
        <v>3202</v>
      </c>
      <c r="L919">
        <v>41131</v>
      </c>
      <c r="M919" s="11" t="s">
        <v>2742</v>
      </c>
      <c r="P919" s="11" t="s">
        <v>3202</v>
      </c>
    </row>
    <row r="920" spans="1:16" x14ac:dyDescent="0.35">
      <c r="A920" t="str">
        <f t="shared" si="14"/>
        <v>LEVOTIROXINAMERCKORALCOMPRIMIDO5050MCG</v>
      </c>
      <c r="B920" t="str">
        <f>VLOOKUP(A920,'MAESTRO PRODUCTOS-FAR'!G:J,4,FALSE)</f>
        <v>HT-0094-01-003-0195-07</v>
      </c>
      <c r="C920" s="11" t="s">
        <v>919</v>
      </c>
      <c r="D920" s="12">
        <v>9995</v>
      </c>
      <c r="E920" s="11" t="s">
        <v>2192</v>
      </c>
      <c r="F920" s="11" t="s">
        <v>2742</v>
      </c>
      <c r="G920" s="11" t="s">
        <v>2863</v>
      </c>
      <c r="H920" s="11" t="s">
        <v>2919</v>
      </c>
      <c r="I920" s="11" t="s">
        <v>2933</v>
      </c>
      <c r="J920" s="11">
        <v>50</v>
      </c>
      <c r="K920" s="11" t="s">
        <v>3197</v>
      </c>
      <c r="L920">
        <v>14333</v>
      </c>
      <c r="M920" s="11" t="s">
        <v>2742</v>
      </c>
      <c r="P920" s="11" t="s">
        <v>3197</v>
      </c>
    </row>
    <row r="921" spans="1:16" x14ac:dyDescent="0.35">
      <c r="A921" t="str">
        <f t="shared" si="14"/>
        <v>LEVOTIROXINAMERCKORALCOMPRIMIDO5088MCG</v>
      </c>
      <c r="B921" t="str">
        <f>VLOOKUP(A921,'MAESTRO PRODUCTOS-FAR'!G:J,4,FALSE)</f>
        <v>HT-0094-01-003-0195-08</v>
      </c>
      <c r="C921" s="11" t="s">
        <v>920</v>
      </c>
      <c r="D921" s="12">
        <v>10995</v>
      </c>
      <c r="E921" s="11" t="s">
        <v>2193</v>
      </c>
      <c r="F921" s="11" t="s">
        <v>2742</v>
      </c>
      <c r="G921" s="11" t="s">
        <v>2863</v>
      </c>
      <c r="H921" s="11" t="s">
        <v>2919</v>
      </c>
      <c r="I921" s="11" t="s">
        <v>2933</v>
      </c>
      <c r="J921" s="11">
        <v>50</v>
      </c>
      <c r="K921" s="11" t="s">
        <v>3203</v>
      </c>
      <c r="L921">
        <v>63871</v>
      </c>
      <c r="M921" s="11" t="s">
        <v>2742</v>
      </c>
      <c r="P921" s="11" t="s">
        <v>3203</v>
      </c>
    </row>
    <row r="922" spans="1:16" x14ac:dyDescent="0.35">
      <c r="A922" t="str">
        <f t="shared" si="14"/>
        <v>LEVOTIROXINAMERCKORALCOMPRIMIDO50137MCG</v>
      </c>
      <c r="B922" t="str">
        <f>VLOOKUP(A922,'MAESTRO PRODUCTOS-FAR'!G:J,4,FALSE)</f>
        <v>HT-0094-01-003-0195-09</v>
      </c>
      <c r="C922" s="11" t="s">
        <v>921</v>
      </c>
      <c r="D922" s="12">
        <v>16995</v>
      </c>
      <c r="E922" s="11" t="s">
        <v>2194</v>
      </c>
      <c r="F922" s="11" t="s">
        <v>2742</v>
      </c>
      <c r="G922" s="11" t="s">
        <v>2863</v>
      </c>
      <c r="H922" s="11" t="s">
        <v>2919</v>
      </c>
      <c r="I922" s="11" t="s">
        <v>2933</v>
      </c>
      <c r="J922" s="11">
        <v>50</v>
      </c>
      <c r="K922" s="11" t="s">
        <v>3204</v>
      </c>
      <c r="L922">
        <v>63873</v>
      </c>
      <c r="M922" s="11" t="s">
        <v>2742</v>
      </c>
      <c r="P922" s="11" t="s">
        <v>3204</v>
      </c>
    </row>
    <row r="923" spans="1:16" x14ac:dyDescent="0.35">
      <c r="A923" t="str">
        <f t="shared" si="14"/>
        <v>LEVOTIROXINAMERCKORALCOMPRIMIDO50100MCG</v>
      </c>
      <c r="B923" t="str">
        <f>VLOOKUP(A923,'MAESTRO PRODUCTOS-FAR'!G:J,4,FALSE)</f>
        <v>HT-0094-01-003-0195-10</v>
      </c>
      <c r="C923" s="11" t="s">
        <v>922</v>
      </c>
      <c r="D923" s="12">
        <v>8995</v>
      </c>
      <c r="E923" s="11" t="s">
        <v>2189</v>
      </c>
      <c r="F923" s="11" t="s">
        <v>2742</v>
      </c>
      <c r="G923" s="11" t="s">
        <v>2863</v>
      </c>
      <c r="H923" s="11" t="s">
        <v>2919</v>
      </c>
      <c r="I923" s="11" t="s">
        <v>2933</v>
      </c>
      <c r="J923" s="11">
        <v>50</v>
      </c>
      <c r="K923" s="11" t="s">
        <v>3195</v>
      </c>
      <c r="L923">
        <v>48308</v>
      </c>
      <c r="M923" s="11" t="s">
        <v>2742</v>
      </c>
      <c r="P923" s="11" t="s">
        <v>3195</v>
      </c>
    </row>
    <row r="924" spans="1:16" x14ac:dyDescent="0.35">
      <c r="A924" t="str">
        <f t="shared" si="14"/>
        <v>LEVOTIROXINAMERCKORALCOMPRIMIDO5075MCG</v>
      </c>
      <c r="B924" t="str">
        <f>VLOOKUP(A924,'MAESTRO PRODUCTOS-FAR'!G:J,4,FALSE)</f>
        <v>HT-0094-01-003-0195-11</v>
      </c>
      <c r="C924" s="11" t="s">
        <v>923</v>
      </c>
      <c r="D924" s="12">
        <v>10795</v>
      </c>
      <c r="E924" s="11" t="s">
        <v>2195</v>
      </c>
      <c r="F924" s="11" t="s">
        <v>2742</v>
      </c>
      <c r="G924" s="11" t="s">
        <v>2863</v>
      </c>
      <c r="H924" s="11" t="s">
        <v>2919</v>
      </c>
      <c r="I924" s="11" t="s">
        <v>2933</v>
      </c>
      <c r="J924" s="11">
        <v>50</v>
      </c>
      <c r="K924" s="11" t="s">
        <v>3196</v>
      </c>
      <c r="L924">
        <v>9376</v>
      </c>
      <c r="M924" s="11" t="s">
        <v>2742</v>
      </c>
      <c r="P924" s="11" t="s">
        <v>3196</v>
      </c>
    </row>
    <row r="925" spans="1:16" x14ac:dyDescent="0.35">
      <c r="A925" t="str">
        <f t="shared" si="14"/>
        <v>LEVOTIROXINAMERCKORALCOMPRIMIDO50112MCG</v>
      </c>
      <c r="B925" t="str">
        <f>VLOOKUP(A925,'MAESTRO PRODUCTOS-FAR'!G:J,4,FALSE)</f>
        <v>HT-0094-01-003-0195-12</v>
      </c>
      <c r="C925" s="11" t="s">
        <v>924</v>
      </c>
      <c r="D925" s="12">
        <v>13495</v>
      </c>
      <c r="E925" s="11" t="s">
        <v>2196</v>
      </c>
      <c r="F925" s="11" t="s">
        <v>2742</v>
      </c>
      <c r="G925" s="11" t="s">
        <v>2863</v>
      </c>
      <c r="H925" s="11" t="s">
        <v>2919</v>
      </c>
      <c r="I925" s="11" t="s">
        <v>2933</v>
      </c>
      <c r="J925" s="11">
        <v>50</v>
      </c>
      <c r="K925" s="11" t="s">
        <v>3205</v>
      </c>
      <c r="L925">
        <v>63872</v>
      </c>
      <c r="M925" s="11" t="s">
        <v>2742</v>
      </c>
      <c r="P925" s="11" t="s">
        <v>3205</v>
      </c>
    </row>
    <row r="926" spans="1:16" x14ac:dyDescent="0.35">
      <c r="A926" t="str">
        <f t="shared" si="14"/>
        <v>LIDOCAINA-METILPREDNISOLONAPFIZERPARENTERALAMPOLLA110MG/40MG/ML</v>
      </c>
      <c r="B926" t="str">
        <f>VLOOKUP(A926,'MAESTRO PRODUCTOS-FAR'!G:J,4,FALSE)</f>
        <v>HT-0276-02-009-0212-01</v>
      </c>
      <c r="C926" s="11" t="s">
        <v>925</v>
      </c>
      <c r="D926" s="12">
        <v>27995</v>
      </c>
      <c r="E926" s="11" t="s">
        <v>2197</v>
      </c>
      <c r="F926" s="11" t="s">
        <v>6502</v>
      </c>
      <c r="G926" s="11" t="s">
        <v>2864</v>
      </c>
      <c r="H926" s="11" t="s">
        <v>2924</v>
      </c>
      <c r="I926" s="11" t="s">
        <v>2939</v>
      </c>
      <c r="J926" s="11">
        <v>1</v>
      </c>
      <c r="K926" s="11" t="s">
        <v>6648</v>
      </c>
      <c r="L926">
        <v>4243</v>
      </c>
      <c r="M926" s="11" t="s">
        <v>2743</v>
      </c>
      <c r="P926" s="11" t="s">
        <v>3206</v>
      </c>
    </row>
    <row r="927" spans="1:16" x14ac:dyDescent="0.35">
      <c r="A927" t="str">
        <f t="shared" si="14"/>
        <v>LIDOCAINALABORATORIO CHILETOPICOGEL10,04</v>
      </c>
      <c r="B927" t="str">
        <f>VLOOKUP(A927,'MAESTRO PRODUCTOS-FAR'!G:J,4,FALSE)</f>
        <v>HT-0095-04-026-0148-01</v>
      </c>
      <c r="C927" s="11" t="s">
        <v>926</v>
      </c>
      <c r="D927" s="12">
        <v>5495</v>
      </c>
      <c r="E927" s="11" t="s">
        <v>2198</v>
      </c>
      <c r="F927" s="11" t="s">
        <v>2744</v>
      </c>
      <c r="G927" s="11" t="s">
        <v>2838</v>
      </c>
      <c r="H927" s="11" t="s">
        <v>2920</v>
      </c>
      <c r="I927" s="11" t="s">
        <v>2956</v>
      </c>
      <c r="J927" s="11">
        <v>1</v>
      </c>
      <c r="K927" s="13">
        <v>0.04</v>
      </c>
      <c r="L927">
        <v>924</v>
      </c>
      <c r="M927" s="11" t="s">
        <v>2744</v>
      </c>
      <c r="P927" s="13">
        <v>0.04</v>
      </c>
    </row>
    <row r="928" spans="1:16" x14ac:dyDescent="0.35">
      <c r="A928" t="str">
        <f t="shared" si="14"/>
        <v>LIDOCAINAFRESENIUS KABIPARENTERALAMPOLLA50,02</v>
      </c>
      <c r="B928" t="str">
        <f>VLOOKUP(A928,'MAESTRO PRODUCTOS-FAR'!G:J,4,FALSE)</f>
        <v>HT-0095-02-009-0105-01</v>
      </c>
      <c r="C928" s="11" t="s">
        <v>927</v>
      </c>
      <c r="D928" s="12">
        <v>1395</v>
      </c>
      <c r="E928" s="11" t="s">
        <v>2199</v>
      </c>
      <c r="F928" s="11" t="s">
        <v>2744</v>
      </c>
      <c r="G928" s="11" t="s">
        <v>2887</v>
      </c>
      <c r="H928" s="11" t="s">
        <v>2924</v>
      </c>
      <c r="I928" s="11" t="s">
        <v>2939</v>
      </c>
      <c r="J928" s="11">
        <v>5</v>
      </c>
      <c r="K928" s="13">
        <v>0.02</v>
      </c>
      <c r="L928">
        <v>62955</v>
      </c>
      <c r="M928" s="11" t="s">
        <v>2744</v>
      </c>
      <c r="P928" s="13">
        <v>0.02</v>
      </c>
    </row>
    <row r="929" spans="1:16" x14ac:dyDescent="0.35">
      <c r="A929" t="str">
        <f t="shared" si="14"/>
        <v>LIDOCAINA-SULFATIAZOLPASTEUROTICASOLUCION120MG/50MG/ML</v>
      </c>
      <c r="B929" t="str">
        <f>VLOOKUP(A929,'MAESTRO PRODUCTOS-FAR'!G:J,4,FALSE)</f>
        <v>HT-0277-10-012-0155-01</v>
      </c>
      <c r="C929" s="11" t="s">
        <v>928</v>
      </c>
      <c r="D929" s="12">
        <v>4895</v>
      </c>
      <c r="E929" s="11" t="s">
        <v>2200</v>
      </c>
      <c r="F929" s="11" t="s">
        <v>2745</v>
      </c>
      <c r="G929" s="11" t="s">
        <v>2847</v>
      </c>
      <c r="H929" s="11" t="s">
        <v>2927</v>
      </c>
      <c r="I929" s="11" t="s">
        <v>2942</v>
      </c>
      <c r="J929" s="11">
        <v>1</v>
      </c>
      <c r="K929" s="11" t="s">
        <v>3207</v>
      </c>
      <c r="L929">
        <v>10918</v>
      </c>
      <c r="M929" s="11" t="s">
        <v>2745</v>
      </c>
      <c r="P929" s="11" t="s">
        <v>3207</v>
      </c>
    </row>
    <row r="930" spans="1:16" x14ac:dyDescent="0.35">
      <c r="A930" t="str">
        <f t="shared" si="14"/>
        <v>OTROMEGALABSOTICASOLUCION11MG/20MG/3.5MG/10000UI/ML</v>
      </c>
      <c r="B930" t="str">
        <f>VLOOKUP(A930,'MAESTRO PRODUCTOS-FAR'!G:J,4,FALSE)</f>
        <v>HT-9999-10-012-0194-01</v>
      </c>
      <c r="C930" s="11" t="s">
        <v>929</v>
      </c>
      <c r="D930" s="12">
        <v>6295</v>
      </c>
      <c r="E930" s="11" t="s">
        <v>2201</v>
      </c>
      <c r="F930" s="11" t="s">
        <v>2577</v>
      </c>
      <c r="G930" s="11" t="s">
        <v>2845</v>
      </c>
      <c r="H930" s="11" t="s">
        <v>2927</v>
      </c>
      <c r="I930" s="11" t="s">
        <v>2942</v>
      </c>
      <c r="J930" s="11">
        <v>1</v>
      </c>
      <c r="K930" s="11" t="s">
        <v>6647</v>
      </c>
      <c r="L930">
        <v>2687</v>
      </c>
      <c r="M930" s="11" t="s">
        <v>2577</v>
      </c>
      <c r="P930" s="11" t="s">
        <v>3208</v>
      </c>
    </row>
    <row r="931" spans="1:16" x14ac:dyDescent="0.35">
      <c r="A931" t="str">
        <f t="shared" si="14"/>
        <v>FENAZONA-LIDOCAINAAXONOTICASOLUCION14800MG/1200MG/100ML</v>
      </c>
      <c r="B931" t="str">
        <f>VLOOKUP(A931,'MAESTRO PRODUCTOS-FAR'!G:J,4,FALSE)</f>
        <v>HT-0278-10-012-0023-01</v>
      </c>
      <c r="C931" s="11" t="s">
        <v>930</v>
      </c>
      <c r="D931" s="12">
        <v>13695</v>
      </c>
      <c r="E931" s="11" t="s">
        <v>2202</v>
      </c>
      <c r="F931" s="11" t="s">
        <v>2746</v>
      </c>
      <c r="G931" s="11" t="s">
        <v>2901</v>
      </c>
      <c r="H931" s="11" t="s">
        <v>2927</v>
      </c>
      <c r="I931" s="11" t="s">
        <v>2942</v>
      </c>
      <c r="J931" s="11">
        <v>1</v>
      </c>
      <c r="K931" s="11" t="s">
        <v>7072</v>
      </c>
      <c r="L931">
        <v>79927</v>
      </c>
      <c r="M931" s="11" t="s">
        <v>2746</v>
      </c>
      <c r="P931" s="11" t="s">
        <v>3209</v>
      </c>
    </row>
    <row r="932" spans="1:16" x14ac:dyDescent="0.35">
      <c r="A932" t="str">
        <f t="shared" si="14"/>
        <v>BETAMETASONA-LIDOCAINA-ZINCLABORATORIO CHILERECTALSUPOSITORIO61MG/20MG/250MG</v>
      </c>
      <c r="B932" t="str">
        <f>VLOOKUP(A932,'MAESTRO PRODUCTOS-FAR'!G:J,4,FALSE)</f>
        <v>HT-0280-03-037-0148-01</v>
      </c>
      <c r="C932" s="11" t="s">
        <v>931</v>
      </c>
      <c r="D932" s="12">
        <v>12695</v>
      </c>
      <c r="E932" s="11" t="s">
        <v>2203</v>
      </c>
      <c r="F932" s="11" t="s">
        <v>6503</v>
      </c>
      <c r="G932" s="11" t="s">
        <v>2838</v>
      </c>
      <c r="H932" s="11" t="s">
        <v>2928</v>
      </c>
      <c r="I932" s="11" t="s">
        <v>2967</v>
      </c>
      <c r="J932" s="11">
        <v>6</v>
      </c>
      <c r="K932" s="11" t="s">
        <v>6649</v>
      </c>
      <c r="L932">
        <v>9836</v>
      </c>
      <c r="M932" s="11" t="s">
        <v>2747</v>
      </c>
      <c r="P932" s="11" t="s">
        <v>3210</v>
      </c>
    </row>
    <row r="933" spans="1:16" x14ac:dyDescent="0.35">
      <c r="A933" t="str">
        <f t="shared" si="14"/>
        <v>LIDOCAINAMAVERTOPICOSPRAY111.5%</v>
      </c>
      <c r="B933" t="str">
        <f>VLOOKUP(A933,'MAESTRO PRODUCTOS-FAR'!G:J,4,FALSE)</f>
        <v>HT-0095-04-042-0154-01</v>
      </c>
      <c r="C933" s="11" t="s">
        <v>932</v>
      </c>
      <c r="D933" s="12">
        <v>7995</v>
      </c>
      <c r="E933" s="11" t="s">
        <v>2204</v>
      </c>
      <c r="F933" s="11" t="s">
        <v>2744</v>
      </c>
      <c r="G933" s="11" t="s">
        <v>2841</v>
      </c>
      <c r="H933" s="11" t="s">
        <v>2920</v>
      </c>
      <c r="I933" s="11" t="s">
        <v>2968</v>
      </c>
      <c r="J933" s="11">
        <v>1</v>
      </c>
      <c r="K933" s="11" t="s">
        <v>3211</v>
      </c>
      <c r="L933">
        <v>8741</v>
      </c>
      <c r="M933" s="11" t="s">
        <v>2744</v>
      </c>
      <c r="P933" s="11" t="s">
        <v>3211</v>
      </c>
    </row>
    <row r="934" spans="1:16" x14ac:dyDescent="0.35">
      <c r="A934" t="str">
        <f t="shared" si="14"/>
        <v>LIDOCAINAGRUNENTHALTOPICOPARCHE50,05</v>
      </c>
      <c r="B934" t="str">
        <f>VLOOKUP(A934,'MAESTRO PRODUCTOS-FAR'!G:J,4,FALSE)</f>
        <v>HT-0095-04-041-0116-01</v>
      </c>
      <c r="C934" s="11" t="s">
        <v>933</v>
      </c>
      <c r="D934" s="12">
        <v>34195</v>
      </c>
      <c r="E934" s="11" t="s">
        <v>2205</v>
      </c>
      <c r="F934" s="11" t="s">
        <v>2744</v>
      </c>
      <c r="G934" s="11" t="s">
        <v>2858</v>
      </c>
      <c r="H934" s="11" t="s">
        <v>2920</v>
      </c>
      <c r="I934" s="11" t="s">
        <v>2969</v>
      </c>
      <c r="J934" s="11">
        <v>5</v>
      </c>
      <c r="K934" s="13">
        <v>0.05</v>
      </c>
      <c r="L934">
        <v>60912</v>
      </c>
      <c r="M934" s="11" t="s">
        <v>2744</v>
      </c>
      <c r="P934" s="13">
        <v>0.05</v>
      </c>
    </row>
    <row r="935" spans="1:16" x14ac:dyDescent="0.35">
      <c r="A935" t="str">
        <f t="shared" si="14"/>
        <v>LOPERAMIDALABORATORIO CHILEORALCOMPRIMIDO62MG</v>
      </c>
      <c r="B935" t="str">
        <f>VLOOKUP(A935,'MAESTRO PRODUCTOS-FAR'!G:J,4,FALSE)</f>
        <v>HT-0097-01-003-0148-01</v>
      </c>
      <c r="C935" s="11" t="s">
        <v>934</v>
      </c>
      <c r="D935" s="12">
        <v>895</v>
      </c>
      <c r="E935" s="11" t="s">
        <v>2206</v>
      </c>
      <c r="F935" s="11" t="s">
        <v>2748</v>
      </c>
      <c r="G935" s="11" t="s">
        <v>2838</v>
      </c>
      <c r="H935" s="11" t="s">
        <v>2919</v>
      </c>
      <c r="I935" s="11" t="s">
        <v>2933</v>
      </c>
      <c r="J935" s="11">
        <v>6</v>
      </c>
      <c r="K935" s="11" t="s">
        <v>3078</v>
      </c>
      <c r="L935">
        <v>2315</v>
      </c>
      <c r="M935" s="11" t="s">
        <v>2748</v>
      </c>
      <c r="P935" s="11" t="s">
        <v>3078</v>
      </c>
    </row>
    <row r="936" spans="1:16" x14ac:dyDescent="0.35">
      <c r="A936" t="str">
        <f t="shared" si="14"/>
        <v>LORATADINALABORATORIO CHILEORALCOMPRIMIDO3010MG</v>
      </c>
      <c r="B936" t="str">
        <f>VLOOKUP(A936,'MAESTRO PRODUCTOS-FAR'!G:J,4,FALSE)</f>
        <v>HT-0098-01-003-0148-01</v>
      </c>
      <c r="C936" s="11" t="s">
        <v>935</v>
      </c>
      <c r="D936" s="12">
        <v>1295</v>
      </c>
      <c r="E936" s="11" t="s">
        <v>2207</v>
      </c>
      <c r="F936" s="11" t="s">
        <v>2658</v>
      </c>
      <c r="G936" s="11" t="s">
        <v>2838</v>
      </c>
      <c r="H936" s="11" t="s">
        <v>2919</v>
      </c>
      <c r="I936" s="11" t="s">
        <v>2933</v>
      </c>
      <c r="J936" s="11">
        <v>30</v>
      </c>
      <c r="K936" s="11" t="s">
        <v>3013</v>
      </c>
      <c r="L936">
        <v>84365</v>
      </c>
      <c r="M936" s="11" t="s">
        <v>2658</v>
      </c>
      <c r="P936" s="11" t="s">
        <v>3013</v>
      </c>
    </row>
    <row r="937" spans="1:16" x14ac:dyDescent="0.35">
      <c r="A937" t="str">
        <f t="shared" si="14"/>
        <v>LORATADINA-PSEUDOEFEDRINALABORATORIO CHILEORALGRAGEA205MG/120MG</v>
      </c>
      <c r="B937" t="str">
        <f>VLOOKUP(A937,'MAESTRO PRODUCTOS-FAR'!G:J,4,FALSE)</f>
        <v>HT-0231-01-010-0148-01</v>
      </c>
      <c r="C937" s="11" t="s">
        <v>936</v>
      </c>
      <c r="D937" s="12">
        <v>20795</v>
      </c>
      <c r="E937" s="11" t="s">
        <v>2208</v>
      </c>
      <c r="F937" s="11" t="s">
        <v>2656</v>
      </c>
      <c r="G937" s="11" t="s">
        <v>2838</v>
      </c>
      <c r="H937" s="11" t="s">
        <v>2919</v>
      </c>
      <c r="I937" s="11" t="s">
        <v>2940</v>
      </c>
      <c r="J937" s="11">
        <v>20</v>
      </c>
      <c r="K937" s="11" t="s">
        <v>3115</v>
      </c>
      <c r="L937">
        <v>1517</v>
      </c>
      <c r="M937" s="11" t="s">
        <v>2656</v>
      </c>
      <c r="P937" s="11" t="s">
        <v>3115</v>
      </c>
    </row>
    <row r="938" spans="1:16" x14ac:dyDescent="0.35">
      <c r="A938" t="str">
        <f t="shared" si="14"/>
        <v>LORATADINA-PSEUDOEFEDRINALABORATORIO CHILEORALCAPSULA105MG/120MG</v>
      </c>
      <c r="B938" t="str">
        <f>VLOOKUP(A938,'MAESTRO PRODUCTOS-FAR'!G:J,4,FALSE)</f>
        <v>HT-0231-01-007-0148-01</v>
      </c>
      <c r="C938" s="11" t="s">
        <v>937</v>
      </c>
      <c r="D938" s="12">
        <v>18295</v>
      </c>
      <c r="E938" s="11" t="s">
        <v>2208</v>
      </c>
      <c r="F938" s="11" t="s">
        <v>2656</v>
      </c>
      <c r="G938" s="11" t="s">
        <v>2838</v>
      </c>
      <c r="H938" s="11" t="s">
        <v>2919</v>
      </c>
      <c r="I938" s="11" t="s">
        <v>2937</v>
      </c>
      <c r="J938" s="11">
        <v>10</v>
      </c>
      <c r="K938" s="11" t="s">
        <v>3115</v>
      </c>
      <c r="L938">
        <v>1504</v>
      </c>
      <c r="M938" s="11" t="s">
        <v>2656</v>
      </c>
      <c r="P938" s="11" t="s">
        <v>3115</v>
      </c>
    </row>
    <row r="939" spans="1:16" x14ac:dyDescent="0.35">
      <c r="A939" t="str">
        <f t="shared" si="14"/>
        <v>LORATADINALABORATORIO CHILEORALJARABE15MG/5ML</v>
      </c>
      <c r="B939" t="str">
        <f>VLOOKUP(A939,'MAESTRO PRODUCTOS-FAR'!G:J,4,FALSE)</f>
        <v>HT-0098-01-002-0148-01</v>
      </c>
      <c r="C939" s="11" t="s">
        <v>938</v>
      </c>
      <c r="D939" s="12">
        <v>6395</v>
      </c>
      <c r="E939" s="11" t="s">
        <v>2209</v>
      </c>
      <c r="F939" s="11" t="s">
        <v>2658</v>
      </c>
      <c r="G939" s="11" t="s">
        <v>2838</v>
      </c>
      <c r="H939" s="11" t="s">
        <v>2919</v>
      </c>
      <c r="I939" s="11" t="s">
        <v>2932</v>
      </c>
      <c r="J939" s="11">
        <v>1</v>
      </c>
      <c r="K939" s="11" t="s">
        <v>3114</v>
      </c>
      <c r="L939">
        <v>620</v>
      </c>
      <c r="M939" s="11" t="s">
        <v>2658</v>
      </c>
      <c r="P939" s="11" t="s">
        <v>3114</v>
      </c>
    </row>
    <row r="940" spans="1:16" x14ac:dyDescent="0.35">
      <c r="A940" t="str">
        <f t="shared" si="14"/>
        <v>LORATADINA-PSEUDOEFEDRINALABORATORIO CHILEORALJARABE12.5MG/15MG/15ML</v>
      </c>
      <c r="B940" t="str">
        <f>VLOOKUP(A940,'MAESTRO PRODUCTOS-FAR'!G:J,4,FALSE)</f>
        <v>HT-0231-01-002-0148-01</v>
      </c>
      <c r="C940" s="11" t="s">
        <v>939</v>
      </c>
      <c r="D940" s="12">
        <v>14695</v>
      </c>
      <c r="E940" s="11" t="s">
        <v>2210</v>
      </c>
      <c r="F940" s="11" t="s">
        <v>2656</v>
      </c>
      <c r="G940" s="11" t="s">
        <v>2838</v>
      </c>
      <c r="H940" s="11" t="s">
        <v>2919</v>
      </c>
      <c r="I940" s="11" t="s">
        <v>2932</v>
      </c>
      <c r="J940" s="11">
        <v>1</v>
      </c>
      <c r="K940" s="11" t="s">
        <v>3212</v>
      </c>
      <c r="L940">
        <v>18929</v>
      </c>
      <c r="M940" s="11" t="s">
        <v>2656</v>
      </c>
      <c r="P940" s="11" t="s">
        <v>3212</v>
      </c>
    </row>
    <row r="941" spans="1:16" x14ac:dyDescent="0.35">
      <c r="A941" t="str">
        <f t="shared" si="14"/>
        <v>LORATADINAEUROFARMAORALCOMPRIMIDO3010MG</v>
      </c>
      <c r="B941" t="str">
        <f>VLOOKUP(A941,'MAESTRO PRODUCTOS-FAR'!G:J,4,FALSE)</f>
        <v>HT-0098-01-003-0087-01</v>
      </c>
      <c r="C941" s="11" t="s">
        <v>940</v>
      </c>
      <c r="D941" s="12">
        <v>1195</v>
      </c>
      <c r="E941" s="11" t="s">
        <v>2211</v>
      </c>
      <c r="F941" s="11" t="s">
        <v>2658</v>
      </c>
      <c r="G941" s="11" t="s">
        <v>2867</v>
      </c>
      <c r="H941" s="11" t="s">
        <v>2919</v>
      </c>
      <c r="I941" s="11" t="s">
        <v>2933</v>
      </c>
      <c r="J941" s="11">
        <v>30</v>
      </c>
      <c r="K941" s="11" t="s">
        <v>3013</v>
      </c>
      <c r="L941">
        <v>63012</v>
      </c>
      <c r="M941" s="11" t="s">
        <v>2658</v>
      </c>
      <c r="P941" s="11" t="s">
        <v>3013</v>
      </c>
    </row>
    <row r="942" spans="1:16" x14ac:dyDescent="0.35">
      <c r="A942" t="str">
        <f t="shared" si="14"/>
        <v>LORATADINA-PSEUDOEFEDRINARECALCINEORALJARABE12.5MG/15MG/15ML</v>
      </c>
      <c r="B942" t="str">
        <f>VLOOKUP(A942,'MAESTRO PRODUCTOS-FAR'!G:J,4,FALSE)</f>
        <v>HT-0231-01-002-0171-01</v>
      </c>
      <c r="C942" s="11" t="s">
        <v>941</v>
      </c>
      <c r="D942" s="12">
        <v>16995</v>
      </c>
      <c r="E942" s="11" t="s">
        <v>2212</v>
      </c>
      <c r="F942" s="11" t="s">
        <v>2656</v>
      </c>
      <c r="G942" s="11" t="s">
        <v>2832</v>
      </c>
      <c r="H942" s="11" t="s">
        <v>2919</v>
      </c>
      <c r="I942" s="11" t="s">
        <v>2932</v>
      </c>
      <c r="J942" s="11">
        <v>1</v>
      </c>
      <c r="K942" s="11" t="s">
        <v>3212</v>
      </c>
      <c r="L942">
        <v>26395</v>
      </c>
      <c r="M942" s="11" t="s">
        <v>2656</v>
      </c>
      <c r="P942" s="11" t="s">
        <v>3212</v>
      </c>
    </row>
    <row r="943" spans="1:16" x14ac:dyDescent="0.35">
      <c r="A943" t="str">
        <f t="shared" si="14"/>
        <v>LORAZEPAMLABORATORIO CHILEORALCOMPRIMIDO302MG</v>
      </c>
      <c r="B943" t="str">
        <f>VLOOKUP(A943,'MAESTRO PRODUCTOS-FAR'!G:J,4,FALSE)</f>
        <v>HT-0099-01-003-0148-01</v>
      </c>
      <c r="C943" s="11" t="s">
        <v>942</v>
      </c>
      <c r="D943" s="12">
        <v>1695</v>
      </c>
      <c r="E943" s="11" t="s">
        <v>2213</v>
      </c>
      <c r="F943" s="11" t="s">
        <v>2749</v>
      </c>
      <c r="G943" s="11" t="s">
        <v>2838</v>
      </c>
      <c r="H943" s="11" t="s">
        <v>2919</v>
      </c>
      <c r="I943" s="11" t="s">
        <v>2933</v>
      </c>
      <c r="J943" s="11">
        <v>30</v>
      </c>
      <c r="K943" s="11" t="s">
        <v>3078</v>
      </c>
      <c r="L943">
        <v>2874</v>
      </c>
      <c r="M943" s="11" t="s">
        <v>2749</v>
      </c>
      <c r="P943" s="11" t="s">
        <v>3078</v>
      </c>
    </row>
    <row r="944" spans="1:16" x14ac:dyDescent="0.35">
      <c r="A944" t="str">
        <f t="shared" si="14"/>
        <v>LOSARTANASCENDORALCOMPRIMIDO3050MG</v>
      </c>
      <c r="B944" t="str">
        <f>VLOOKUP(A944,'MAESTRO PRODUCTOS-FAR'!G:J,4,FALSE)</f>
        <v>HT-0100-01-003-0016-01</v>
      </c>
      <c r="C944" s="11" t="s">
        <v>943</v>
      </c>
      <c r="D944" s="12">
        <v>2495</v>
      </c>
      <c r="E944" s="11" t="s">
        <v>2214</v>
      </c>
      <c r="F944" s="11" t="s">
        <v>2750</v>
      </c>
      <c r="G944" s="11" t="s">
        <v>2835</v>
      </c>
      <c r="H944" s="11" t="s">
        <v>2919</v>
      </c>
      <c r="I944" s="11" t="s">
        <v>2933</v>
      </c>
      <c r="J944" s="11">
        <v>30</v>
      </c>
      <c r="K944" s="11" t="s">
        <v>3046</v>
      </c>
      <c r="L944">
        <v>45267</v>
      </c>
      <c r="M944" s="11" t="s">
        <v>2750</v>
      </c>
      <c r="P944" s="11" t="s">
        <v>3046</v>
      </c>
    </row>
    <row r="945" spans="1:16" x14ac:dyDescent="0.35">
      <c r="A945" t="str">
        <f t="shared" si="14"/>
        <v>LOSARTANASCENDORALCOMPRIMIDO30100MG</v>
      </c>
      <c r="B945" t="str">
        <f>VLOOKUP(A945,'MAESTRO PRODUCTOS-FAR'!G:J,4,FALSE)</f>
        <v>HT-0100-01-003-0016-02</v>
      </c>
      <c r="C945" s="11" t="s">
        <v>944</v>
      </c>
      <c r="D945" s="12">
        <v>8195</v>
      </c>
      <c r="E945" s="11" t="s">
        <v>2215</v>
      </c>
      <c r="F945" s="11" t="s">
        <v>2750</v>
      </c>
      <c r="G945" s="11" t="s">
        <v>2835</v>
      </c>
      <c r="H945" s="11" t="s">
        <v>2919</v>
      </c>
      <c r="I945" s="11" t="s">
        <v>2933</v>
      </c>
      <c r="J945" s="11">
        <v>30</v>
      </c>
      <c r="K945" s="11" t="s">
        <v>2977</v>
      </c>
      <c r="L945">
        <v>79309</v>
      </c>
      <c r="M945" s="11" t="s">
        <v>2750</v>
      </c>
      <c r="P945" s="11" t="s">
        <v>2977</v>
      </c>
    </row>
    <row r="946" spans="1:16" x14ac:dyDescent="0.35">
      <c r="A946" t="str">
        <f t="shared" si="14"/>
        <v>LOSARTANLAFIORALCOMPRIMIDO30100MG</v>
      </c>
      <c r="B946" t="str">
        <f>VLOOKUP(A946,'MAESTRO PRODUCTOS-FAR'!G:J,4,FALSE)</f>
        <v>HT-0100-01-003-0166-01</v>
      </c>
      <c r="C946" s="11" t="s">
        <v>945</v>
      </c>
      <c r="D946" s="12">
        <v>20395</v>
      </c>
      <c r="E946" s="11" t="s">
        <v>2216</v>
      </c>
      <c r="F946" s="11" t="s">
        <v>2750</v>
      </c>
      <c r="G946" s="11" t="s">
        <v>2868</v>
      </c>
      <c r="H946" s="11" t="s">
        <v>2919</v>
      </c>
      <c r="I946" s="11" t="s">
        <v>2933</v>
      </c>
      <c r="J946" s="11">
        <v>30</v>
      </c>
      <c r="K946" s="11" t="s">
        <v>2977</v>
      </c>
      <c r="L946">
        <v>41552</v>
      </c>
      <c r="M946" s="11" t="s">
        <v>2750</v>
      </c>
      <c r="P946" s="11" t="s">
        <v>2977</v>
      </c>
    </row>
    <row r="947" spans="1:16" x14ac:dyDescent="0.35">
      <c r="A947" t="str">
        <f t="shared" si="14"/>
        <v>LOSARTANANDROMACOORALCOMPRIMIDO30100MG</v>
      </c>
      <c r="B947" t="str">
        <f>VLOOKUP(A947,'MAESTRO PRODUCTOS-FAR'!G:J,4,FALSE)</f>
        <v>HT-0100-01-003-0161-01</v>
      </c>
      <c r="C947" s="11" t="s">
        <v>946</v>
      </c>
      <c r="D947" s="12">
        <v>20495</v>
      </c>
      <c r="E947" s="11" t="s">
        <v>1439</v>
      </c>
      <c r="F947" s="11" t="s">
        <v>2750</v>
      </c>
      <c r="G947" s="11" t="s">
        <v>2857</v>
      </c>
      <c r="H947" s="11" t="s">
        <v>2919</v>
      </c>
      <c r="I947" s="11" t="s">
        <v>2933</v>
      </c>
      <c r="J947" s="11">
        <v>30</v>
      </c>
      <c r="K947" s="11" t="s">
        <v>2977</v>
      </c>
      <c r="L947">
        <v>61472</v>
      </c>
      <c r="M947" s="11" t="s">
        <v>2750</v>
      </c>
      <c r="P947" s="11" t="s">
        <v>2977</v>
      </c>
    </row>
    <row r="948" spans="1:16" x14ac:dyDescent="0.35">
      <c r="A948" t="str">
        <f t="shared" si="14"/>
        <v>LOSARTANMEGALABSORALCOMPRIMIDO3050MG</v>
      </c>
      <c r="B948" t="str">
        <f>VLOOKUP(A948,'MAESTRO PRODUCTOS-FAR'!G:J,4,FALSE)</f>
        <v>HT-0100-01-003-0194-01</v>
      </c>
      <c r="C948" s="11" t="s">
        <v>947</v>
      </c>
      <c r="D948" s="12">
        <v>23295</v>
      </c>
      <c r="E948" s="11" t="s">
        <v>2217</v>
      </c>
      <c r="F948" s="11" t="s">
        <v>2750</v>
      </c>
      <c r="G948" s="11" t="s">
        <v>2845</v>
      </c>
      <c r="H948" s="11" t="s">
        <v>2919</v>
      </c>
      <c r="I948" s="11" t="s">
        <v>2933</v>
      </c>
      <c r="J948" s="11">
        <v>30</v>
      </c>
      <c r="K948" s="11" t="s">
        <v>3046</v>
      </c>
      <c r="L948">
        <v>17995</v>
      </c>
      <c r="M948" s="11" t="s">
        <v>2750</v>
      </c>
      <c r="P948" s="11" t="s">
        <v>3046</v>
      </c>
    </row>
    <row r="949" spans="1:16" x14ac:dyDescent="0.35">
      <c r="A949" t="str">
        <f t="shared" si="14"/>
        <v>LOSARTANMSDORALCOMPRIMIDO3050MG</v>
      </c>
      <c r="B949" t="str">
        <f>VLOOKUP(A949,'MAESTRO PRODUCTOS-FAR'!G:J,4,FALSE)</f>
        <v>HT-0100-01-003-0196-01</v>
      </c>
      <c r="C949" s="11" t="s">
        <v>948</v>
      </c>
      <c r="D949" s="12">
        <v>20995</v>
      </c>
      <c r="E949" s="11" t="s">
        <v>2218</v>
      </c>
      <c r="F949" s="11" t="s">
        <v>2750</v>
      </c>
      <c r="G949" s="11" t="s">
        <v>2870</v>
      </c>
      <c r="H949" s="11" t="s">
        <v>2919</v>
      </c>
      <c r="I949" s="11" t="s">
        <v>2933</v>
      </c>
      <c r="J949" s="11">
        <v>30</v>
      </c>
      <c r="K949" s="11" t="s">
        <v>3046</v>
      </c>
      <c r="L949">
        <v>12911</v>
      </c>
      <c r="M949" s="11" t="s">
        <v>2750</v>
      </c>
      <c r="P949" s="11" t="s">
        <v>3046</v>
      </c>
    </row>
    <row r="950" spans="1:16" x14ac:dyDescent="0.35">
      <c r="A950" t="str">
        <f t="shared" si="14"/>
        <v>LOSARTANMSDORALCOMPRIMIDO30100MG</v>
      </c>
      <c r="B950" t="str">
        <f>VLOOKUP(A950,'MAESTRO PRODUCTOS-FAR'!G:J,4,FALSE)</f>
        <v>HT-0100-01-003-0196-02</v>
      </c>
      <c r="C950" s="11" t="s">
        <v>949</v>
      </c>
      <c r="D950" s="12">
        <v>22795</v>
      </c>
      <c r="E950" s="11" t="s">
        <v>2219</v>
      </c>
      <c r="F950" s="11" t="s">
        <v>2750</v>
      </c>
      <c r="G950" s="11" t="s">
        <v>2870</v>
      </c>
      <c r="H950" s="11" t="s">
        <v>2919</v>
      </c>
      <c r="I950" s="11" t="s">
        <v>2933</v>
      </c>
      <c r="J950" s="11">
        <v>30</v>
      </c>
      <c r="K950" s="11" t="s">
        <v>2977</v>
      </c>
      <c r="L950">
        <v>38549</v>
      </c>
      <c r="M950" s="11" t="s">
        <v>2750</v>
      </c>
      <c r="P950" s="11" t="s">
        <v>2977</v>
      </c>
    </row>
    <row r="951" spans="1:16" x14ac:dyDescent="0.35">
      <c r="A951" t="str">
        <f t="shared" si="14"/>
        <v>LOSARTANLAFIORALCOMPRIMIDO3050MG</v>
      </c>
      <c r="B951" t="str">
        <f>VLOOKUP(A951,'MAESTRO PRODUCTOS-FAR'!G:J,4,FALSE)</f>
        <v>HT-0100-01-003-0166-02</v>
      </c>
      <c r="C951" s="11" t="s">
        <v>950</v>
      </c>
      <c r="D951" s="12">
        <v>22795</v>
      </c>
      <c r="E951" s="11" t="s">
        <v>2220</v>
      </c>
      <c r="F951" s="11" t="s">
        <v>2750</v>
      </c>
      <c r="G951" s="11" t="s">
        <v>2868</v>
      </c>
      <c r="H951" s="11" t="s">
        <v>2919</v>
      </c>
      <c r="I951" s="11" t="s">
        <v>2933</v>
      </c>
      <c r="J951" s="11">
        <v>30</v>
      </c>
      <c r="K951" s="11" t="s">
        <v>3046</v>
      </c>
      <c r="L951">
        <v>28998</v>
      </c>
      <c r="M951" s="11" t="s">
        <v>2750</v>
      </c>
      <c r="P951" s="11" t="s">
        <v>3046</v>
      </c>
    </row>
    <row r="952" spans="1:16" x14ac:dyDescent="0.35">
      <c r="A952" t="str">
        <f t="shared" si="14"/>
        <v>LOSARTANLABORATORIO CHILEORALCOMPRIMIDO3050MG</v>
      </c>
      <c r="B952" t="str">
        <f>VLOOKUP(A952,'MAESTRO PRODUCTOS-FAR'!G:J,4,FALSE)</f>
        <v>HT-0100-01-003-0148-01</v>
      </c>
      <c r="C952" s="11" t="s">
        <v>951</v>
      </c>
      <c r="D952" s="12">
        <v>7695</v>
      </c>
      <c r="E952" s="11" t="s">
        <v>2221</v>
      </c>
      <c r="F952" s="11" t="s">
        <v>2750</v>
      </c>
      <c r="G952" s="11" t="s">
        <v>2838</v>
      </c>
      <c r="H952" s="11" t="s">
        <v>2919</v>
      </c>
      <c r="I952" s="11" t="s">
        <v>2933</v>
      </c>
      <c r="J952" s="11">
        <v>30</v>
      </c>
      <c r="K952" s="11" t="s">
        <v>3046</v>
      </c>
      <c r="L952">
        <v>14391</v>
      </c>
      <c r="M952" s="11" t="s">
        <v>2750</v>
      </c>
      <c r="P952" s="11" t="s">
        <v>3046</v>
      </c>
    </row>
    <row r="953" spans="1:16" x14ac:dyDescent="0.35">
      <c r="A953" t="str">
        <f t="shared" si="14"/>
        <v>LOSARTANMEGALABSORALCOMPRIMIDO30100MG</v>
      </c>
      <c r="B953" t="str">
        <f>VLOOKUP(A953,'MAESTRO PRODUCTOS-FAR'!G:J,4,FALSE)</f>
        <v>HT-0100-01-003-0194-02</v>
      </c>
      <c r="C953" s="11" t="s">
        <v>952</v>
      </c>
      <c r="D953" s="12">
        <v>17395</v>
      </c>
      <c r="E953" s="11" t="s">
        <v>2222</v>
      </c>
      <c r="F953" s="11" t="s">
        <v>2750</v>
      </c>
      <c r="G953" s="11" t="s">
        <v>2845</v>
      </c>
      <c r="H953" s="11" t="s">
        <v>2919</v>
      </c>
      <c r="I953" s="11" t="s">
        <v>2933</v>
      </c>
      <c r="J953" s="11">
        <v>30</v>
      </c>
      <c r="K953" s="11" t="s">
        <v>2977</v>
      </c>
      <c r="L953">
        <v>44597</v>
      </c>
      <c r="M953" s="11" t="s">
        <v>2750</v>
      </c>
      <c r="P953" s="11" t="s">
        <v>2977</v>
      </c>
    </row>
    <row r="954" spans="1:16" x14ac:dyDescent="0.35">
      <c r="A954" t="str">
        <f t="shared" si="14"/>
        <v>HIDROCLOROTIAZIDA-LOSARTANMEGALABSORALCOMPRIMIDO3025MG/100MG</v>
      </c>
      <c r="B954" t="str">
        <f>VLOOKUP(A954,'MAESTRO PRODUCTOS-FAR'!G:J,4,FALSE)</f>
        <v>HT-0244-01-003-0194-02</v>
      </c>
      <c r="C954" s="11" t="s">
        <v>953</v>
      </c>
      <c r="D954" s="12">
        <v>24295</v>
      </c>
      <c r="E954" s="11" t="s">
        <v>2223</v>
      </c>
      <c r="F954" s="11" t="s">
        <v>2690</v>
      </c>
      <c r="G954" s="11" t="s">
        <v>2845</v>
      </c>
      <c r="H954" s="11" t="s">
        <v>2919</v>
      </c>
      <c r="I954" s="11" t="s">
        <v>2933</v>
      </c>
      <c r="J954" s="11">
        <v>30</v>
      </c>
      <c r="K954" s="11" t="s">
        <v>3718</v>
      </c>
      <c r="L954">
        <v>44599</v>
      </c>
      <c r="M954" s="11" t="s">
        <v>2697</v>
      </c>
      <c r="P954" s="11" t="s">
        <v>3143</v>
      </c>
    </row>
    <row r="955" spans="1:16" x14ac:dyDescent="0.35">
      <c r="A955" t="str">
        <f t="shared" si="14"/>
        <v>HIDROCLOROTIAZIDA-LOSARTANLAFIORALCOMPRIMIDO3025MG/100MG</v>
      </c>
      <c r="B955" t="str">
        <f>VLOOKUP(A955,'MAESTRO PRODUCTOS-FAR'!G:J,4,FALSE)</f>
        <v>HT-0244-01-003-0166-03</v>
      </c>
      <c r="C955" s="11" t="s">
        <v>954</v>
      </c>
      <c r="D955" s="12">
        <v>28795</v>
      </c>
      <c r="E955" s="11" t="s">
        <v>2224</v>
      </c>
      <c r="F955" s="11" t="s">
        <v>2690</v>
      </c>
      <c r="G955" s="11" t="s">
        <v>2868</v>
      </c>
      <c r="H955" s="11" t="s">
        <v>2919</v>
      </c>
      <c r="I955" s="11" t="s">
        <v>2933</v>
      </c>
      <c r="J955" s="11">
        <v>30</v>
      </c>
      <c r="K955" s="11" t="s">
        <v>3718</v>
      </c>
      <c r="L955">
        <v>41553</v>
      </c>
      <c r="M955" s="11" t="s">
        <v>2697</v>
      </c>
      <c r="P955" s="11" t="s">
        <v>3143</v>
      </c>
    </row>
    <row r="956" spans="1:16" x14ac:dyDescent="0.35">
      <c r="A956" t="str">
        <f t="shared" si="14"/>
        <v>MELATONINAARAMA NATURALORALCAPSULA303MG</v>
      </c>
      <c r="B956" t="str">
        <f>VLOOKUP(A956,'MAESTRO PRODUCTOS-FAR'!G:J,4,FALSE)</f>
        <v>HT-0103-01-007-0014-01</v>
      </c>
      <c r="C956" s="11" t="s">
        <v>955</v>
      </c>
      <c r="D956" s="12">
        <v>4495</v>
      </c>
      <c r="E956" s="11" t="s">
        <v>2225</v>
      </c>
      <c r="F956" s="11" t="s">
        <v>2751</v>
      </c>
      <c r="G956" s="11" t="s">
        <v>2902</v>
      </c>
      <c r="H956" s="11" t="s">
        <v>2919</v>
      </c>
      <c r="I956" s="11" t="s">
        <v>2937</v>
      </c>
      <c r="J956" s="11">
        <v>30</v>
      </c>
      <c r="K956" s="11" t="s">
        <v>3067</v>
      </c>
      <c r="L956">
        <v>22024</v>
      </c>
      <c r="M956" s="11" t="s">
        <v>2751</v>
      </c>
      <c r="P956" s="11" t="s">
        <v>3067</v>
      </c>
    </row>
    <row r="957" spans="1:16" x14ac:dyDescent="0.35">
      <c r="A957" t="str">
        <f t="shared" si="14"/>
        <v>MELATONINACOMPAÑIA DE NUTRICION GENERALORALCOMPRIMIDO603MG</v>
      </c>
      <c r="B957" t="str">
        <f>VLOOKUP(A957,'MAESTRO PRODUCTOS-FAR'!G:J,4,FALSE)</f>
        <v>HT-0103-01-003-0058-01</v>
      </c>
      <c r="C957" s="11" t="s">
        <v>956</v>
      </c>
      <c r="D957" s="12">
        <v>10995</v>
      </c>
      <c r="E957" s="11" t="s">
        <v>2226</v>
      </c>
      <c r="F957" s="11" t="s">
        <v>2751</v>
      </c>
      <c r="G957" s="11" t="s">
        <v>2848</v>
      </c>
      <c r="H957" s="11" t="s">
        <v>2919</v>
      </c>
      <c r="I957" s="11" t="s">
        <v>2933</v>
      </c>
      <c r="J957" s="11">
        <v>60</v>
      </c>
      <c r="K957" s="11" t="s">
        <v>3067</v>
      </c>
      <c r="L957">
        <v>21217</v>
      </c>
      <c r="M957" s="11" t="s">
        <v>2751</v>
      </c>
      <c r="P957" s="11" t="s">
        <v>3067</v>
      </c>
    </row>
    <row r="958" spans="1:16" x14ac:dyDescent="0.35">
      <c r="A958" t="str">
        <f t="shared" si="14"/>
        <v>MELATONINABIOPASORALCOMPRIMIDO302MG</v>
      </c>
      <c r="B958" t="str">
        <f>VLOOKUP(A958,'MAESTRO PRODUCTOS-FAR'!G:J,4,FALSE)</f>
        <v>HT-0103-01-003-0144-01</v>
      </c>
      <c r="C958" s="11" t="s">
        <v>957</v>
      </c>
      <c r="D958" s="12">
        <v>31895</v>
      </c>
      <c r="E958" s="11" t="s">
        <v>2227</v>
      </c>
      <c r="F958" s="11" t="s">
        <v>2751</v>
      </c>
      <c r="G958" s="11" t="s">
        <v>2903</v>
      </c>
      <c r="H958" s="11" t="s">
        <v>2919</v>
      </c>
      <c r="I958" s="11" t="s">
        <v>2933</v>
      </c>
      <c r="J958" s="11">
        <v>30</v>
      </c>
      <c r="K958" s="11" t="s">
        <v>3078</v>
      </c>
      <c r="L958">
        <v>79008</v>
      </c>
      <c r="M958" s="11" t="s">
        <v>2751</v>
      </c>
      <c r="P958" s="11" t="s">
        <v>3078</v>
      </c>
    </row>
    <row r="959" spans="1:16" x14ac:dyDescent="0.35">
      <c r="A959" t="str">
        <f t="shared" si="14"/>
        <v>OTROISDINTOPICOCREMA1-</v>
      </c>
      <c r="B959" t="str">
        <f>VLOOKUP(A959,'MAESTRO PRODUCTOS-FAR'!G:J,4,FALSE)</f>
        <v>HT-9999-04-004-0138-01</v>
      </c>
      <c r="C959" s="11" t="s">
        <v>958</v>
      </c>
      <c r="D959" s="12">
        <v>38699</v>
      </c>
      <c r="E959" s="11" t="s">
        <v>1439</v>
      </c>
      <c r="F959" s="11" t="s">
        <v>2577</v>
      </c>
      <c r="G959" s="11" t="s">
        <v>2904</v>
      </c>
      <c r="H959" s="11" t="s">
        <v>2920</v>
      </c>
      <c r="I959" s="11" t="s">
        <v>2934</v>
      </c>
      <c r="J959" s="11">
        <v>1</v>
      </c>
      <c r="K959" s="11" t="s">
        <v>1439</v>
      </c>
      <c r="L959">
        <v>17324</v>
      </c>
      <c r="M959" s="11" t="s">
        <v>2577</v>
      </c>
      <c r="P959" s="11" t="s">
        <v>1439</v>
      </c>
    </row>
    <row r="960" spans="1:16" x14ac:dyDescent="0.35">
      <c r="A960" t="str">
        <f t="shared" si="14"/>
        <v>OTROISDINTOPICOAMPOLLA1-</v>
      </c>
      <c r="B960" t="str">
        <f>VLOOKUP(A960,'MAESTRO PRODUCTOS-FAR'!G:J,4,FALSE)</f>
        <v>HT-9999-04-009-0138-01</v>
      </c>
      <c r="C960" s="11" t="s">
        <v>959</v>
      </c>
      <c r="D960" s="12">
        <v>4199</v>
      </c>
      <c r="E960" s="11" t="s">
        <v>1439</v>
      </c>
      <c r="F960" s="11" t="s">
        <v>2577</v>
      </c>
      <c r="G960" s="11" t="s">
        <v>2904</v>
      </c>
      <c r="H960" s="11" t="s">
        <v>2920</v>
      </c>
      <c r="I960" s="11" t="s">
        <v>2939</v>
      </c>
      <c r="J960" s="11">
        <v>1</v>
      </c>
      <c r="K960" s="11" t="s">
        <v>1439</v>
      </c>
      <c r="L960">
        <v>87667</v>
      </c>
      <c r="M960" s="11" t="s">
        <v>2577</v>
      </c>
      <c r="P960" s="11" t="s">
        <v>1439</v>
      </c>
    </row>
    <row r="961" spans="1:16" x14ac:dyDescent="0.35">
      <c r="A961" t="str">
        <f t="shared" si="14"/>
        <v>OTROISDINTOPICOCREMA1-</v>
      </c>
      <c r="B961" t="str">
        <f>VLOOKUP(A961,'MAESTRO PRODUCTOS-FAR'!G:J,4,FALSE)</f>
        <v>HT-9999-04-004-0138-01</v>
      </c>
      <c r="C961" s="11" t="s">
        <v>960</v>
      </c>
      <c r="D961" s="12">
        <v>33399</v>
      </c>
      <c r="E961" s="11" t="s">
        <v>1439</v>
      </c>
      <c r="F961" s="11" t="s">
        <v>2577</v>
      </c>
      <c r="G961" s="11" t="s">
        <v>2904</v>
      </c>
      <c r="H961" s="11" t="s">
        <v>2920</v>
      </c>
      <c r="I961" s="11" t="s">
        <v>2934</v>
      </c>
      <c r="J961" s="11">
        <v>1</v>
      </c>
      <c r="K961" s="11" t="s">
        <v>1439</v>
      </c>
      <c r="L961">
        <v>87664</v>
      </c>
      <c r="M961" s="11" t="s">
        <v>2577</v>
      </c>
      <c r="P961" s="11" t="s">
        <v>1439</v>
      </c>
    </row>
    <row r="962" spans="1:16" x14ac:dyDescent="0.35">
      <c r="A962" t="str">
        <f t="shared" si="14"/>
        <v>OTROISDINTOPICOCREMA1-</v>
      </c>
      <c r="B962" t="str">
        <f>VLOOKUP(A962,'MAESTRO PRODUCTOS-FAR'!G:J,4,FALSE)</f>
        <v>HT-9999-04-004-0138-01</v>
      </c>
      <c r="C962" s="11" t="s">
        <v>961</v>
      </c>
      <c r="D962" s="12">
        <v>30999</v>
      </c>
      <c r="E962" s="11" t="s">
        <v>1439</v>
      </c>
      <c r="F962" s="11" t="s">
        <v>2577</v>
      </c>
      <c r="G962" s="11" t="s">
        <v>2904</v>
      </c>
      <c r="H962" s="11" t="s">
        <v>2920</v>
      </c>
      <c r="I962" s="11" t="s">
        <v>2934</v>
      </c>
      <c r="J962" s="11">
        <v>1</v>
      </c>
      <c r="K962" s="11" t="s">
        <v>1439</v>
      </c>
      <c r="L962">
        <v>87666</v>
      </c>
      <c r="M962" s="11" t="s">
        <v>2577</v>
      </c>
      <c r="P962" s="11" t="s">
        <v>1439</v>
      </c>
    </row>
    <row r="963" spans="1:16" x14ac:dyDescent="0.35">
      <c r="A963" t="str">
        <f t="shared" ref="A963:A1026" si="15">_xlfn.CONCAT(F963:K963)</f>
        <v>OTROISDINTOPICOAMPOLLA10-</v>
      </c>
      <c r="B963" t="str">
        <f>VLOOKUP(A963,'MAESTRO PRODUCTOS-FAR'!G:J,4,FALSE)</f>
        <v>HT-9999-04-009-0138-02</v>
      </c>
      <c r="C963" s="11" t="s">
        <v>962</v>
      </c>
      <c r="D963" s="12">
        <v>20899</v>
      </c>
      <c r="E963" s="11" t="s">
        <v>1439</v>
      </c>
      <c r="F963" s="11" t="s">
        <v>2577</v>
      </c>
      <c r="G963" s="11" t="s">
        <v>2904</v>
      </c>
      <c r="H963" s="11" t="s">
        <v>2920</v>
      </c>
      <c r="I963" s="11" t="s">
        <v>2939</v>
      </c>
      <c r="J963" s="11">
        <v>10</v>
      </c>
      <c r="K963" s="11" t="s">
        <v>1439</v>
      </c>
      <c r="L963">
        <v>87662</v>
      </c>
      <c r="M963" s="11" t="s">
        <v>2577</v>
      </c>
      <c r="P963" s="11" t="s">
        <v>1439</v>
      </c>
    </row>
    <row r="964" spans="1:16" x14ac:dyDescent="0.35">
      <c r="A964" t="str">
        <f t="shared" si="15"/>
        <v>OTROISDINTOPICOCREMA1-</v>
      </c>
      <c r="B964" t="str">
        <f>VLOOKUP(A964,'MAESTRO PRODUCTOS-FAR'!G:J,4,FALSE)</f>
        <v>HT-9999-04-004-0138-01</v>
      </c>
      <c r="C964" s="11" t="s">
        <v>963</v>
      </c>
      <c r="D964" s="12">
        <v>56999</v>
      </c>
      <c r="E964" s="11" t="s">
        <v>1439</v>
      </c>
      <c r="F964" s="11" t="s">
        <v>2577</v>
      </c>
      <c r="G964" s="11" t="s">
        <v>2904</v>
      </c>
      <c r="H964" s="11" t="s">
        <v>2920</v>
      </c>
      <c r="I964" s="11" t="s">
        <v>2934</v>
      </c>
      <c r="J964" s="11">
        <v>1</v>
      </c>
      <c r="K964" s="11" t="s">
        <v>1439</v>
      </c>
      <c r="L964">
        <v>87653</v>
      </c>
      <c r="M964" s="11" t="s">
        <v>2577</v>
      </c>
      <c r="P964" s="11" t="s">
        <v>1439</v>
      </c>
    </row>
    <row r="965" spans="1:16" x14ac:dyDescent="0.35">
      <c r="A965" t="str">
        <f t="shared" si="15"/>
        <v>OTROISDINTOPICOAMPOLLA10-</v>
      </c>
      <c r="B965" t="str">
        <f>VLOOKUP(A965,'MAESTRO PRODUCTOS-FAR'!G:J,4,FALSE)</f>
        <v>HT-9999-04-009-0138-02</v>
      </c>
      <c r="C965" s="11" t="s">
        <v>964</v>
      </c>
      <c r="D965" s="12">
        <v>16699</v>
      </c>
      <c r="E965" s="11" t="s">
        <v>1439</v>
      </c>
      <c r="F965" s="11" t="s">
        <v>2577</v>
      </c>
      <c r="G965" s="11" t="s">
        <v>2904</v>
      </c>
      <c r="H965" s="11" t="s">
        <v>2920</v>
      </c>
      <c r="I965" s="11" t="s">
        <v>2939</v>
      </c>
      <c r="J965" s="11">
        <v>10</v>
      </c>
      <c r="K965" s="11" t="s">
        <v>1439</v>
      </c>
      <c r="L965">
        <v>87665</v>
      </c>
      <c r="M965" s="11" t="s">
        <v>2577</v>
      </c>
      <c r="P965" s="11" t="s">
        <v>1439</v>
      </c>
    </row>
    <row r="966" spans="1:16" x14ac:dyDescent="0.35">
      <c r="A966" t="str">
        <f t="shared" si="15"/>
        <v>OTROISDINTOPICOCREMA1-</v>
      </c>
      <c r="B966" t="str">
        <f>VLOOKUP(A966,'MAESTRO PRODUCTOS-FAR'!G:J,4,FALSE)</f>
        <v>HT-9999-04-004-0138-01</v>
      </c>
      <c r="C966" s="11" t="s">
        <v>965</v>
      </c>
      <c r="D966" s="12">
        <v>20399</v>
      </c>
      <c r="E966" s="11" t="s">
        <v>1439</v>
      </c>
      <c r="F966" s="11" t="s">
        <v>2577</v>
      </c>
      <c r="G966" s="11" t="s">
        <v>2904</v>
      </c>
      <c r="H966" s="11" t="s">
        <v>2920</v>
      </c>
      <c r="I966" s="11" t="s">
        <v>2934</v>
      </c>
      <c r="J966" s="11">
        <v>1</v>
      </c>
      <c r="K966" s="11" t="s">
        <v>1439</v>
      </c>
      <c r="L966">
        <v>75487</v>
      </c>
      <c r="M966" s="11" t="s">
        <v>2577</v>
      </c>
      <c r="P966" s="11" t="s">
        <v>1439</v>
      </c>
    </row>
    <row r="967" spans="1:16" x14ac:dyDescent="0.35">
      <c r="A967" t="str">
        <f t="shared" si="15"/>
        <v>OTROISDINTOPICOCREMA1-</v>
      </c>
      <c r="B967" t="str">
        <f>VLOOKUP(A967,'MAESTRO PRODUCTOS-FAR'!G:J,4,FALSE)</f>
        <v>HT-9999-04-004-0138-01</v>
      </c>
      <c r="C967" s="11" t="s">
        <v>966</v>
      </c>
      <c r="D967" s="12">
        <v>40799</v>
      </c>
      <c r="E967" s="11" t="s">
        <v>1439</v>
      </c>
      <c r="F967" s="11" t="s">
        <v>2577</v>
      </c>
      <c r="G967" s="11" t="s">
        <v>2904</v>
      </c>
      <c r="H967" s="11" t="s">
        <v>2920</v>
      </c>
      <c r="I967" s="11" t="s">
        <v>2934</v>
      </c>
      <c r="J967" s="11">
        <v>1</v>
      </c>
      <c r="K967" s="11" t="s">
        <v>1439</v>
      </c>
      <c r="L967">
        <v>44171</v>
      </c>
      <c r="M967" s="11" t="s">
        <v>2577</v>
      </c>
      <c r="P967" s="11" t="s">
        <v>1439</v>
      </c>
    </row>
    <row r="968" spans="1:16" x14ac:dyDescent="0.35">
      <c r="A968" t="str">
        <f t="shared" si="15"/>
        <v>OTROISDINTOPICOAMPOLLA10-</v>
      </c>
      <c r="B968" t="str">
        <f>VLOOKUP(A968,'MAESTRO PRODUCTOS-FAR'!G:J,4,FALSE)</f>
        <v>HT-9999-04-009-0138-02</v>
      </c>
      <c r="C968" s="11" t="s">
        <v>967</v>
      </c>
      <c r="D968" s="12">
        <v>16699</v>
      </c>
      <c r="E968" s="11" t="s">
        <v>1439</v>
      </c>
      <c r="F968" s="11" t="s">
        <v>2577</v>
      </c>
      <c r="G968" s="11" t="s">
        <v>2904</v>
      </c>
      <c r="H968" s="11" t="s">
        <v>2920</v>
      </c>
      <c r="I968" s="11" t="s">
        <v>2939</v>
      </c>
      <c r="J968" s="11">
        <v>10</v>
      </c>
      <c r="K968" s="11" t="s">
        <v>1439</v>
      </c>
      <c r="L968">
        <v>87663</v>
      </c>
      <c r="M968" s="11" t="s">
        <v>2577</v>
      </c>
      <c r="P968" s="11" t="s">
        <v>1439</v>
      </c>
    </row>
    <row r="969" spans="1:16" x14ac:dyDescent="0.35">
      <c r="A969" t="str">
        <f t="shared" si="15"/>
        <v>OTROISDINTOPICOGEL1-</v>
      </c>
      <c r="B969" t="str">
        <f>VLOOKUP(A969,'MAESTRO PRODUCTOS-FAR'!G:J,4,FALSE)</f>
        <v>HT-9999-04-026-0138-01</v>
      </c>
      <c r="C969" s="11" t="s">
        <v>968</v>
      </c>
      <c r="D969" s="12">
        <v>30799</v>
      </c>
      <c r="E969" s="11" t="s">
        <v>1439</v>
      </c>
      <c r="F969" s="11" t="s">
        <v>2577</v>
      </c>
      <c r="G969" s="11" t="s">
        <v>2904</v>
      </c>
      <c r="H969" s="11" t="s">
        <v>2920</v>
      </c>
      <c r="I969" s="11" t="s">
        <v>2956</v>
      </c>
      <c r="J969" s="11">
        <v>1</v>
      </c>
      <c r="K969" s="11" t="s">
        <v>1439</v>
      </c>
      <c r="L969">
        <v>50188</v>
      </c>
      <c r="M969" s="11" t="s">
        <v>2577</v>
      </c>
      <c r="P969" s="11" t="s">
        <v>1439</v>
      </c>
    </row>
    <row r="970" spans="1:16" x14ac:dyDescent="0.35">
      <c r="A970" t="str">
        <f t="shared" si="15"/>
        <v>OTROISDINTOPICOAMPOLLA20-</v>
      </c>
      <c r="B970" t="str">
        <f>VLOOKUP(A970,'MAESTRO PRODUCTOS-FAR'!G:J,4,FALSE)</f>
        <v>HT-9999-04-009-0138-03</v>
      </c>
      <c r="C970" s="11" t="s">
        <v>969</v>
      </c>
      <c r="D970" s="12">
        <v>26999</v>
      </c>
      <c r="E970" s="11" t="s">
        <v>1439</v>
      </c>
      <c r="F970" s="11" t="s">
        <v>2577</v>
      </c>
      <c r="G970" s="11" t="s">
        <v>2904</v>
      </c>
      <c r="H970" s="11" t="s">
        <v>2920</v>
      </c>
      <c r="I970" s="11" t="s">
        <v>2939</v>
      </c>
      <c r="J970" s="11">
        <v>20</v>
      </c>
      <c r="K970" s="11" t="s">
        <v>1439</v>
      </c>
      <c r="L970">
        <v>87658</v>
      </c>
      <c r="M970" s="11" t="s">
        <v>2577</v>
      </c>
      <c r="P970" s="11" t="s">
        <v>1439</v>
      </c>
    </row>
    <row r="971" spans="1:16" x14ac:dyDescent="0.35">
      <c r="A971" t="str">
        <f t="shared" si="15"/>
        <v>OTROISDINTOPICOCREMA1-</v>
      </c>
      <c r="B971" t="str">
        <f>VLOOKUP(A971,'MAESTRO PRODUCTOS-FAR'!G:J,4,FALSE)</f>
        <v>HT-9999-04-004-0138-01</v>
      </c>
      <c r="C971" s="11" t="s">
        <v>970</v>
      </c>
      <c r="D971" s="12">
        <v>13299</v>
      </c>
      <c r="E971" s="11" t="s">
        <v>1439</v>
      </c>
      <c r="F971" s="11" t="s">
        <v>2577</v>
      </c>
      <c r="G971" s="11" t="s">
        <v>2904</v>
      </c>
      <c r="H971" s="11" t="s">
        <v>2920</v>
      </c>
      <c r="I971" s="11" t="s">
        <v>2934</v>
      </c>
      <c r="J971" s="11">
        <v>1</v>
      </c>
      <c r="K971" s="11" t="s">
        <v>1439</v>
      </c>
      <c r="L971">
        <v>75492</v>
      </c>
      <c r="M971" s="11" t="s">
        <v>2577</v>
      </c>
      <c r="P971" s="11" t="s">
        <v>1439</v>
      </c>
    </row>
    <row r="972" spans="1:16" x14ac:dyDescent="0.35">
      <c r="A972" t="str">
        <f t="shared" si="15"/>
        <v>OTROISDINTOPICOAMPOLLA10-</v>
      </c>
      <c r="B972" t="str">
        <f>VLOOKUP(A972,'MAESTRO PRODUCTOS-FAR'!G:J,4,FALSE)</f>
        <v>HT-9999-04-009-0138-02</v>
      </c>
      <c r="C972" s="11" t="s">
        <v>971</v>
      </c>
      <c r="D972" s="12">
        <v>18799</v>
      </c>
      <c r="E972" s="11" t="s">
        <v>1439</v>
      </c>
      <c r="F972" s="11" t="s">
        <v>2577</v>
      </c>
      <c r="G972" s="11" t="s">
        <v>2904</v>
      </c>
      <c r="H972" s="11" t="s">
        <v>2920</v>
      </c>
      <c r="I972" s="11" t="s">
        <v>2939</v>
      </c>
      <c r="J972" s="11">
        <v>10</v>
      </c>
      <c r="K972" s="11" t="s">
        <v>1439</v>
      </c>
      <c r="L972">
        <v>87661</v>
      </c>
      <c r="M972" s="11" t="s">
        <v>2577</v>
      </c>
      <c r="P972" s="11" t="s">
        <v>1439</v>
      </c>
    </row>
    <row r="973" spans="1:16" x14ac:dyDescent="0.35">
      <c r="A973" t="str">
        <f t="shared" si="15"/>
        <v>OTROISDINTOPICOCREMA1-</v>
      </c>
      <c r="B973" t="str">
        <f>VLOOKUP(A973,'MAESTRO PRODUCTOS-FAR'!G:J,4,FALSE)</f>
        <v>HT-9999-04-004-0138-01</v>
      </c>
      <c r="C973" s="11" t="s">
        <v>972</v>
      </c>
      <c r="D973" s="12">
        <v>21499</v>
      </c>
      <c r="E973" s="11" t="s">
        <v>1439</v>
      </c>
      <c r="F973" s="11" t="s">
        <v>2577</v>
      </c>
      <c r="G973" s="11" t="s">
        <v>2904</v>
      </c>
      <c r="H973" s="11" t="s">
        <v>2920</v>
      </c>
      <c r="I973" s="11" t="s">
        <v>2934</v>
      </c>
      <c r="J973" s="11">
        <v>1</v>
      </c>
      <c r="K973" s="11" t="s">
        <v>1439</v>
      </c>
      <c r="L973">
        <v>75490</v>
      </c>
      <c r="M973" s="11" t="s">
        <v>2577</v>
      </c>
      <c r="P973" s="11" t="s">
        <v>1439</v>
      </c>
    </row>
    <row r="974" spans="1:16" x14ac:dyDescent="0.35">
      <c r="A974" t="str">
        <f t="shared" si="15"/>
        <v>OTROISDINTOPICOCREMA1-</v>
      </c>
      <c r="B974" t="str">
        <f>VLOOKUP(A974,'MAESTRO PRODUCTOS-FAR'!G:J,4,FALSE)</f>
        <v>HT-9999-04-004-0138-01</v>
      </c>
      <c r="C974" s="11" t="s">
        <v>973</v>
      </c>
      <c r="D974" s="12">
        <v>38699</v>
      </c>
      <c r="E974" s="11" t="s">
        <v>1439</v>
      </c>
      <c r="F974" s="11" t="s">
        <v>2577</v>
      </c>
      <c r="G974" s="11" t="s">
        <v>2904</v>
      </c>
      <c r="H974" s="11" t="s">
        <v>2920</v>
      </c>
      <c r="I974" s="11" t="s">
        <v>2934</v>
      </c>
      <c r="J974" s="11">
        <v>1</v>
      </c>
      <c r="K974" s="11" t="s">
        <v>1439</v>
      </c>
      <c r="L974">
        <v>87659</v>
      </c>
      <c r="M974" s="11" t="s">
        <v>2577</v>
      </c>
      <c r="P974" s="11" t="s">
        <v>1439</v>
      </c>
    </row>
    <row r="975" spans="1:16" x14ac:dyDescent="0.35">
      <c r="A975" t="str">
        <f t="shared" si="15"/>
        <v>OTROISDINTOPICOGEL1-</v>
      </c>
      <c r="B975" t="str">
        <f>VLOOKUP(A975,'MAESTRO PRODUCTOS-FAR'!G:J,4,FALSE)</f>
        <v>HT-9999-04-026-0138-01</v>
      </c>
      <c r="C975" s="11" t="s">
        <v>974</v>
      </c>
      <c r="D975" s="12">
        <v>34099</v>
      </c>
      <c r="E975" s="11" t="s">
        <v>1439</v>
      </c>
      <c r="F975" s="11" t="s">
        <v>2577</v>
      </c>
      <c r="G975" s="11" t="s">
        <v>2904</v>
      </c>
      <c r="H975" s="11" t="s">
        <v>2920</v>
      </c>
      <c r="I975" s="11" t="s">
        <v>2956</v>
      </c>
      <c r="J975" s="11">
        <v>1</v>
      </c>
      <c r="K975" s="11" t="s">
        <v>1439</v>
      </c>
      <c r="L975">
        <v>50190</v>
      </c>
      <c r="M975" s="11" t="s">
        <v>2577</v>
      </c>
      <c r="P975" s="11" t="s">
        <v>1439</v>
      </c>
    </row>
    <row r="976" spans="1:16" x14ac:dyDescent="0.35">
      <c r="A976" t="str">
        <f t="shared" si="15"/>
        <v>OTROISDINTOPICOGEL1-</v>
      </c>
      <c r="B976" t="str">
        <f>VLOOKUP(A976,'MAESTRO PRODUCTOS-FAR'!G:J,4,FALSE)</f>
        <v>HT-9999-04-026-0138-01</v>
      </c>
      <c r="C976" s="11" t="s">
        <v>975</v>
      </c>
      <c r="D976" s="12">
        <v>14599</v>
      </c>
      <c r="E976" s="11" t="s">
        <v>1439</v>
      </c>
      <c r="F976" s="11" t="s">
        <v>2577</v>
      </c>
      <c r="G976" s="11" t="s">
        <v>2904</v>
      </c>
      <c r="H976" s="11" t="s">
        <v>2920</v>
      </c>
      <c r="I976" s="11" t="s">
        <v>2956</v>
      </c>
      <c r="J976" s="11">
        <v>1</v>
      </c>
      <c r="K976" s="11" t="s">
        <v>1439</v>
      </c>
      <c r="L976">
        <v>75491</v>
      </c>
      <c r="M976" s="11" t="s">
        <v>2577</v>
      </c>
      <c r="P976" s="11" t="s">
        <v>1439</v>
      </c>
    </row>
    <row r="977" spans="1:16" x14ac:dyDescent="0.35">
      <c r="A977" t="str">
        <f t="shared" si="15"/>
        <v>OTROISDINTOPICOCREMA1-</v>
      </c>
      <c r="B977" t="str">
        <f>VLOOKUP(A977,'MAESTRO PRODUCTOS-FAR'!G:J,4,FALSE)</f>
        <v>HT-9999-04-004-0138-01</v>
      </c>
      <c r="C977" s="11" t="s">
        <v>976</v>
      </c>
      <c r="D977" s="12">
        <v>22999</v>
      </c>
      <c r="E977" s="11" t="s">
        <v>1439</v>
      </c>
      <c r="F977" s="11" t="s">
        <v>2577</v>
      </c>
      <c r="G977" s="11" t="s">
        <v>2904</v>
      </c>
      <c r="H977" s="11" t="s">
        <v>2920</v>
      </c>
      <c r="I977" s="11" t="s">
        <v>2934</v>
      </c>
      <c r="J977" s="11">
        <v>1</v>
      </c>
      <c r="K977" s="11" t="s">
        <v>1439</v>
      </c>
      <c r="L977">
        <v>28963</v>
      </c>
      <c r="M977" s="11" t="s">
        <v>2577</v>
      </c>
      <c r="P977" s="11" t="s">
        <v>1439</v>
      </c>
    </row>
    <row r="978" spans="1:16" x14ac:dyDescent="0.35">
      <c r="A978" t="str">
        <f t="shared" si="15"/>
        <v>OTROISDINTOPICOGEL1-</v>
      </c>
      <c r="B978" t="str">
        <f>VLOOKUP(A978,'MAESTRO PRODUCTOS-FAR'!G:J,4,FALSE)</f>
        <v>HT-9999-04-026-0138-01</v>
      </c>
      <c r="C978" s="11" t="s">
        <v>977</v>
      </c>
      <c r="D978" s="12">
        <v>20699</v>
      </c>
      <c r="E978" s="11" t="s">
        <v>1439</v>
      </c>
      <c r="F978" s="11" t="s">
        <v>2577</v>
      </c>
      <c r="G978" s="11" t="s">
        <v>2904</v>
      </c>
      <c r="H978" s="11" t="s">
        <v>2920</v>
      </c>
      <c r="I978" s="11" t="s">
        <v>2956</v>
      </c>
      <c r="J978" s="11">
        <v>1</v>
      </c>
      <c r="K978" s="11" t="s">
        <v>1439</v>
      </c>
      <c r="L978">
        <v>75488</v>
      </c>
      <c r="M978" s="11" t="s">
        <v>2577</v>
      </c>
      <c r="P978" s="11" t="s">
        <v>1439</v>
      </c>
    </row>
    <row r="979" spans="1:16" x14ac:dyDescent="0.35">
      <c r="A979" t="str">
        <f t="shared" si="15"/>
        <v>OTROISDINTOPICOCREMA1-</v>
      </c>
      <c r="B979" t="str">
        <f>VLOOKUP(A979,'MAESTRO PRODUCTOS-FAR'!G:J,4,FALSE)</f>
        <v>HT-9999-04-004-0138-01</v>
      </c>
      <c r="C979" s="11" t="s">
        <v>978</v>
      </c>
      <c r="D979" s="12">
        <v>60599</v>
      </c>
      <c r="E979" s="11" t="s">
        <v>1439</v>
      </c>
      <c r="F979" s="11" t="s">
        <v>2577</v>
      </c>
      <c r="G979" s="11" t="s">
        <v>2904</v>
      </c>
      <c r="H979" s="11" t="s">
        <v>2920</v>
      </c>
      <c r="I979" s="11" t="s">
        <v>2934</v>
      </c>
      <c r="J979" s="11">
        <v>1</v>
      </c>
      <c r="K979" s="11" t="s">
        <v>1439</v>
      </c>
      <c r="L979">
        <v>87783</v>
      </c>
      <c r="M979" s="11" t="s">
        <v>2577</v>
      </c>
      <c r="P979" s="11" t="s">
        <v>1439</v>
      </c>
    </row>
    <row r="980" spans="1:16" x14ac:dyDescent="0.35">
      <c r="A980" t="str">
        <f t="shared" si="15"/>
        <v>OTROISDINTOPICOAMPOLLA20-</v>
      </c>
      <c r="B980" t="str">
        <f>VLOOKUP(A980,'MAESTRO PRODUCTOS-FAR'!G:J,4,FALSE)</f>
        <v>HT-9999-04-009-0138-03</v>
      </c>
      <c r="C980" s="11" t="s">
        <v>979</v>
      </c>
      <c r="D980" s="12">
        <v>31299</v>
      </c>
      <c r="E980" s="11" t="s">
        <v>1439</v>
      </c>
      <c r="F980" s="11" t="s">
        <v>2577</v>
      </c>
      <c r="G980" s="11" t="s">
        <v>2904</v>
      </c>
      <c r="H980" s="11" t="s">
        <v>2920</v>
      </c>
      <c r="I980" s="11" t="s">
        <v>2939</v>
      </c>
      <c r="J980" s="11">
        <v>20</v>
      </c>
      <c r="K980" s="11" t="s">
        <v>1439</v>
      </c>
      <c r="L980">
        <v>87657</v>
      </c>
      <c r="M980" s="11" t="s">
        <v>2577</v>
      </c>
      <c r="P980" s="11" t="s">
        <v>1439</v>
      </c>
    </row>
    <row r="981" spans="1:16" x14ac:dyDescent="0.35">
      <c r="A981" t="str">
        <f t="shared" si="15"/>
        <v>OTROISDINTOPICOGEL1-</v>
      </c>
      <c r="B981" t="str">
        <f>VLOOKUP(A981,'MAESTRO PRODUCTOS-FAR'!G:J,4,FALSE)</f>
        <v>HT-9999-04-026-0138-01</v>
      </c>
      <c r="C981" s="11" t="s">
        <v>980</v>
      </c>
      <c r="D981" s="12">
        <v>31899</v>
      </c>
      <c r="E981" s="11" t="s">
        <v>1439</v>
      </c>
      <c r="F981" s="11" t="s">
        <v>2577</v>
      </c>
      <c r="G981" s="11" t="s">
        <v>2904</v>
      </c>
      <c r="H981" s="11" t="s">
        <v>2920</v>
      </c>
      <c r="I981" s="11" t="s">
        <v>2956</v>
      </c>
      <c r="J981" s="11">
        <v>1</v>
      </c>
      <c r="K981" s="11" t="s">
        <v>1439</v>
      </c>
      <c r="L981">
        <v>50189</v>
      </c>
      <c r="M981" s="11" t="s">
        <v>2577</v>
      </c>
      <c r="P981" s="11" t="s">
        <v>1439</v>
      </c>
    </row>
    <row r="982" spans="1:16" x14ac:dyDescent="0.35">
      <c r="A982" t="str">
        <f t="shared" si="15"/>
        <v>MELOXICAMPASTEURORALCOMPRIMIDO1015MG</v>
      </c>
      <c r="B982" t="str">
        <f>VLOOKUP(A982,'MAESTRO PRODUCTOS-FAR'!G:J,4,FALSE)</f>
        <v>HT-0104-01-003-0155-01</v>
      </c>
      <c r="C982" s="11" t="s">
        <v>981</v>
      </c>
      <c r="D982" s="12">
        <v>2395</v>
      </c>
      <c r="E982" s="11" t="s">
        <v>2228</v>
      </c>
      <c r="F982" s="11" t="s">
        <v>2752</v>
      </c>
      <c r="G982" s="11" t="s">
        <v>2847</v>
      </c>
      <c r="H982" s="11" t="s">
        <v>2919</v>
      </c>
      <c r="I982" s="11" t="s">
        <v>2933</v>
      </c>
      <c r="J982" s="11">
        <v>10</v>
      </c>
      <c r="K982" s="11" t="s">
        <v>3127</v>
      </c>
      <c r="L982">
        <v>38415</v>
      </c>
      <c r="M982" s="11" t="s">
        <v>2752</v>
      </c>
      <c r="P982" s="11" t="s">
        <v>3127</v>
      </c>
    </row>
    <row r="983" spans="1:16" x14ac:dyDescent="0.35">
      <c r="A983" t="str">
        <f t="shared" si="15"/>
        <v>MELOXICAMPASTEURORALCOMPRIMIDO157.5MG</v>
      </c>
      <c r="B983" t="str">
        <f>VLOOKUP(A983,'MAESTRO PRODUCTOS-FAR'!G:J,4,FALSE)</f>
        <v>HT-0104-01-003-0155-02</v>
      </c>
      <c r="C983" s="11" t="s">
        <v>982</v>
      </c>
      <c r="D983" s="12">
        <v>2795</v>
      </c>
      <c r="E983" s="11" t="s">
        <v>2229</v>
      </c>
      <c r="F983" s="11" t="s">
        <v>2752</v>
      </c>
      <c r="G983" s="11" t="s">
        <v>2847</v>
      </c>
      <c r="H983" s="11" t="s">
        <v>2919</v>
      </c>
      <c r="I983" s="11" t="s">
        <v>2933</v>
      </c>
      <c r="J983" s="11">
        <v>15</v>
      </c>
      <c r="K983" s="11" t="s">
        <v>3213</v>
      </c>
      <c r="L983">
        <v>38414</v>
      </c>
      <c r="M983" s="11" t="s">
        <v>2752</v>
      </c>
      <c r="P983" s="11" t="s">
        <v>3213</v>
      </c>
    </row>
    <row r="984" spans="1:16" x14ac:dyDescent="0.35">
      <c r="A984" t="str">
        <f t="shared" si="15"/>
        <v>MELOXICAMBOEHRINGER INGELHEIMORALCOMPRIMIDO1015MG</v>
      </c>
      <c r="B984" t="str">
        <f>VLOOKUP(A984,'MAESTRO PRODUCTOS-FAR'!G:J,4,FALSE)</f>
        <v>HT-0104-01-003-0035-01</v>
      </c>
      <c r="C984" s="11" t="s">
        <v>983</v>
      </c>
      <c r="D984" s="12">
        <v>15795</v>
      </c>
      <c r="E984" s="11" t="s">
        <v>2230</v>
      </c>
      <c r="F984" s="11" t="s">
        <v>2752</v>
      </c>
      <c r="G984" s="11" t="s">
        <v>2865</v>
      </c>
      <c r="H984" s="11" t="s">
        <v>2919</v>
      </c>
      <c r="I984" s="11" t="s">
        <v>2933</v>
      </c>
      <c r="J984" s="11">
        <v>10</v>
      </c>
      <c r="K984" s="11" t="s">
        <v>3127</v>
      </c>
      <c r="L984">
        <v>11362</v>
      </c>
      <c r="M984" s="11" t="s">
        <v>2752</v>
      </c>
      <c r="P984" s="11" t="s">
        <v>3127</v>
      </c>
    </row>
    <row r="985" spans="1:16" x14ac:dyDescent="0.35">
      <c r="A985" t="str">
        <f t="shared" si="15"/>
        <v>MELOXICAMPASTEURORALCOMPRIMIDO1015MG</v>
      </c>
      <c r="B985" t="str">
        <f>VLOOKUP(A985,'MAESTRO PRODUCTOS-FAR'!G:J,4,FALSE)</f>
        <v>HT-0104-01-003-0155-01</v>
      </c>
      <c r="C985" s="11" t="s">
        <v>984</v>
      </c>
      <c r="D985" s="12">
        <v>7295</v>
      </c>
      <c r="E985" s="11" t="s">
        <v>2231</v>
      </c>
      <c r="F985" s="11" t="s">
        <v>2752</v>
      </c>
      <c r="G985" s="11" t="s">
        <v>2847</v>
      </c>
      <c r="H985" s="11" t="s">
        <v>2919</v>
      </c>
      <c r="I985" s="11" t="s">
        <v>2933</v>
      </c>
      <c r="J985" s="11">
        <v>10</v>
      </c>
      <c r="K985" s="11" t="s">
        <v>3127</v>
      </c>
      <c r="L985">
        <v>43857</v>
      </c>
      <c r="M985" s="11" t="s">
        <v>2752</v>
      </c>
      <c r="P985" s="11" t="s">
        <v>3127</v>
      </c>
    </row>
    <row r="986" spans="1:16" x14ac:dyDescent="0.35">
      <c r="A986" t="str">
        <f t="shared" si="15"/>
        <v>MELOXICAMMEGALABSORALCOMPRIMIDO1015MG</v>
      </c>
      <c r="B986" t="str">
        <f>VLOOKUP(A986,'MAESTRO PRODUCTOS-FAR'!G:J,4,FALSE)</f>
        <v>HT-0104-01-003-0194-01</v>
      </c>
      <c r="C986" s="11" t="s">
        <v>985</v>
      </c>
      <c r="D986" s="12">
        <v>15395</v>
      </c>
      <c r="E986" s="11" t="s">
        <v>2232</v>
      </c>
      <c r="F986" s="11" t="s">
        <v>2752</v>
      </c>
      <c r="G986" s="11" t="s">
        <v>2845</v>
      </c>
      <c r="H986" s="11" t="s">
        <v>2919</v>
      </c>
      <c r="I986" s="11" t="s">
        <v>2933</v>
      </c>
      <c r="J986" s="11">
        <v>10</v>
      </c>
      <c r="K986" s="11" t="s">
        <v>3127</v>
      </c>
      <c r="L986">
        <v>17715</v>
      </c>
      <c r="M986" s="11" t="s">
        <v>2752</v>
      </c>
      <c r="P986" s="11" t="s">
        <v>3127</v>
      </c>
    </row>
    <row r="987" spans="1:16" x14ac:dyDescent="0.35">
      <c r="A987" t="str">
        <f t="shared" si="15"/>
        <v>MELOXICAMBOEHRINGER INGELHEIMPARENTERALAMPOLLA315MG/1.5ML</v>
      </c>
      <c r="B987" t="str">
        <f>VLOOKUP(A987,'MAESTRO PRODUCTOS-FAR'!G:J,4,FALSE)</f>
        <v>HT-0104-02-009-0035-01</v>
      </c>
      <c r="C987" s="11" t="s">
        <v>986</v>
      </c>
      <c r="D987" s="12">
        <v>11495</v>
      </c>
      <c r="E987" s="11" t="s">
        <v>2233</v>
      </c>
      <c r="F987" s="11" t="s">
        <v>2752</v>
      </c>
      <c r="G987" s="11" t="s">
        <v>2865</v>
      </c>
      <c r="H987" s="11" t="s">
        <v>2924</v>
      </c>
      <c r="I987" s="11" t="s">
        <v>2939</v>
      </c>
      <c r="J987" s="11">
        <v>3</v>
      </c>
      <c r="K987" s="11" t="s">
        <v>3214</v>
      </c>
      <c r="L987">
        <v>13292</v>
      </c>
      <c r="M987" s="11" t="s">
        <v>2752</v>
      </c>
      <c r="P987" s="11" t="s">
        <v>3214</v>
      </c>
    </row>
    <row r="988" spans="1:16" x14ac:dyDescent="0.35">
      <c r="A988" t="str">
        <f t="shared" si="15"/>
        <v>MELOXICAMPASTEURORALCOMPRIMIDO3015MG</v>
      </c>
      <c r="B988" t="str">
        <f>VLOOKUP(A988,'MAESTRO PRODUCTOS-FAR'!G:J,4,FALSE)</f>
        <v>HT-0104-01-003-0155-03</v>
      </c>
      <c r="C988" s="11" t="s">
        <v>987</v>
      </c>
      <c r="D988" s="12">
        <v>10695</v>
      </c>
      <c r="E988" s="11" t="s">
        <v>2231</v>
      </c>
      <c r="F988" s="11" t="s">
        <v>2752</v>
      </c>
      <c r="G988" s="11" t="s">
        <v>2847</v>
      </c>
      <c r="H988" s="11" t="s">
        <v>2919</v>
      </c>
      <c r="I988" s="11" t="s">
        <v>2933</v>
      </c>
      <c r="J988" s="11">
        <v>30</v>
      </c>
      <c r="K988" s="11" t="s">
        <v>3127</v>
      </c>
      <c r="L988">
        <v>47192</v>
      </c>
      <c r="M988" s="11" t="s">
        <v>2752</v>
      </c>
      <c r="P988" s="11" t="s">
        <v>3127</v>
      </c>
    </row>
    <row r="989" spans="1:16" x14ac:dyDescent="0.35">
      <c r="A989" t="str">
        <f t="shared" si="15"/>
        <v>MEMANTINARAFFOORALCOMPRIMIDO3010MG</v>
      </c>
      <c r="B989" t="str">
        <f>VLOOKUP(A989,'MAESTRO PRODUCTOS-FAR'!G:J,4,FALSE)</f>
        <v>HT-0105-01-003-0170-01</v>
      </c>
      <c r="C989" s="11" t="s">
        <v>988</v>
      </c>
      <c r="D989" s="12">
        <v>19995</v>
      </c>
      <c r="E989" s="11" t="s">
        <v>2234</v>
      </c>
      <c r="F989" s="11" t="s">
        <v>2753</v>
      </c>
      <c r="G989" s="11" t="s">
        <v>2905</v>
      </c>
      <c r="H989" s="11" t="s">
        <v>2919</v>
      </c>
      <c r="I989" s="11" t="s">
        <v>2933</v>
      </c>
      <c r="J989" s="11">
        <v>30</v>
      </c>
      <c r="K989" s="11" t="s">
        <v>3013</v>
      </c>
      <c r="L989">
        <v>81027</v>
      </c>
      <c r="M989" s="11" t="s">
        <v>2753</v>
      </c>
      <c r="P989" s="11" t="s">
        <v>3013</v>
      </c>
    </row>
    <row r="990" spans="1:16" x14ac:dyDescent="0.35">
      <c r="A990" t="str">
        <f t="shared" si="15"/>
        <v>MEMANTINADEUTSCHE PHARMAORALCOMPRIMIDO9010MG</v>
      </c>
      <c r="B990" t="str">
        <f>VLOOKUP(A990,'MAESTRO PRODUCTOS-FAR'!G:J,4,FALSE)</f>
        <v>HT-0105-01-003-0067-01</v>
      </c>
      <c r="C990" s="11" t="s">
        <v>989</v>
      </c>
      <c r="D990" s="12">
        <v>49995</v>
      </c>
      <c r="E990" s="11" t="s">
        <v>2235</v>
      </c>
      <c r="F990" s="11" t="s">
        <v>2753</v>
      </c>
      <c r="G990" s="11" t="s">
        <v>2833</v>
      </c>
      <c r="H990" s="11" t="s">
        <v>2919</v>
      </c>
      <c r="I990" s="11" t="s">
        <v>2933</v>
      </c>
      <c r="J990" s="11">
        <v>90</v>
      </c>
      <c r="K990" s="11" t="s">
        <v>3013</v>
      </c>
      <c r="L990">
        <v>87322</v>
      </c>
      <c r="M990" s="11" t="s">
        <v>2753</v>
      </c>
      <c r="P990" s="11" t="s">
        <v>3013</v>
      </c>
    </row>
    <row r="991" spans="1:16" x14ac:dyDescent="0.35">
      <c r="A991" t="str">
        <f t="shared" si="15"/>
        <v>MEMANTINALUNDBECKORALCOMPRIMIDO5610MG</v>
      </c>
      <c r="B991" t="str">
        <f>VLOOKUP(A991,'MAESTRO PRODUCTOS-FAR'!G:J,4,FALSE)</f>
        <v>HT-0105-01-003-0182-01</v>
      </c>
      <c r="C991" s="11" t="s">
        <v>990</v>
      </c>
      <c r="D991" s="12">
        <v>103295</v>
      </c>
      <c r="E991" s="11" t="s">
        <v>2236</v>
      </c>
      <c r="F991" s="11" t="s">
        <v>2753</v>
      </c>
      <c r="G991" s="11" t="s">
        <v>2884</v>
      </c>
      <c r="H991" s="11" t="s">
        <v>2919</v>
      </c>
      <c r="I991" s="11" t="s">
        <v>2933</v>
      </c>
      <c r="J991" s="11">
        <v>56</v>
      </c>
      <c r="K991" s="11" t="s">
        <v>3013</v>
      </c>
      <c r="L991">
        <v>41671</v>
      </c>
      <c r="M991" s="11" t="s">
        <v>2753</v>
      </c>
      <c r="P991" s="11" t="s">
        <v>3013</v>
      </c>
    </row>
    <row r="992" spans="1:16" x14ac:dyDescent="0.35">
      <c r="A992" t="str">
        <f t="shared" si="15"/>
        <v>MEMANTINAITF-LABOMEDORALCOMPRIMIDO6010MG</v>
      </c>
      <c r="B992" t="str">
        <f>VLOOKUP(A992,'MAESTRO PRODUCTOS-FAR'!G:J,4,FALSE)</f>
        <v>HT-0105-01-003-0139-01</v>
      </c>
      <c r="C992" s="11" t="s">
        <v>991</v>
      </c>
      <c r="D992" s="12">
        <v>58995</v>
      </c>
      <c r="E992" s="11" t="s">
        <v>2237</v>
      </c>
      <c r="F992" s="11" t="s">
        <v>2753</v>
      </c>
      <c r="G992" s="11" t="s">
        <v>2853</v>
      </c>
      <c r="H992" s="11" t="s">
        <v>2919</v>
      </c>
      <c r="I992" s="11" t="s">
        <v>2933</v>
      </c>
      <c r="J992" s="11">
        <v>60</v>
      </c>
      <c r="K992" s="11" t="s">
        <v>3013</v>
      </c>
      <c r="L992">
        <v>45104</v>
      </c>
      <c r="M992" s="11" t="s">
        <v>2753</v>
      </c>
      <c r="P992" s="11" t="s">
        <v>3013</v>
      </c>
    </row>
    <row r="993" spans="1:16" x14ac:dyDescent="0.35">
      <c r="A993" t="str">
        <f t="shared" si="15"/>
        <v>MEMANTINAITF-LABOMEDORALCOMPRIMIDO6020MG</v>
      </c>
      <c r="B993" t="str">
        <f>VLOOKUP(A993,'MAESTRO PRODUCTOS-FAR'!G:J,4,FALSE)</f>
        <v>HT-0105-01-003-0139-02</v>
      </c>
      <c r="C993" s="11" t="s">
        <v>992</v>
      </c>
      <c r="D993" s="12">
        <v>74095</v>
      </c>
      <c r="E993" s="11" t="s">
        <v>2238</v>
      </c>
      <c r="F993" s="11" t="s">
        <v>2753</v>
      </c>
      <c r="G993" s="11" t="s">
        <v>2853</v>
      </c>
      <c r="H993" s="11" t="s">
        <v>2919</v>
      </c>
      <c r="I993" s="11" t="s">
        <v>2933</v>
      </c>
      <c r="J993" s="11">
        <v>60</v>
      </c>
      <c r="K993" s="11" t="s">
        <v>2985</v>
      </c>
      <c r="L993">
        <v>79615</v>
      </c>
      <c r="M993" s="11" t="s">
        <v>2753</v>
      </c>
      <c r="P993" s="11" t="s">
        <v>2985</v>
      </c>
    </row>
    <row r="994" spans="1:16" x14ac:dyDescent="0.35">
      <c r="A994" t="str">
        <f t="shared" si="15"/>
        <v>MEMANTINAITF-LABOMEDORALCOMPRIMIDO3010MG</v>
      </c>
      <c r="B994" t="str">
        <f>VLOOKUP(A994,'MAESTRO PRODUCTOS-FAR'!G:J,4,FALSE)</f>
        <v>HT-0105-01-003-0139-03</v>
      </c>
      <c r="C994" s="11" t="s">
        <v>993</v>
      </c>
      <c r="D994" s="12">
        <v>35795</v>
      </c>
      <c r="E994" s="11" t="s">
        <v>2237</v>
      </c>
      <c r="F994" s="11" t="s">
        <v>2753</v>
      </c>
      <c r="G994" s="11" t="s">
        <v>2853</v>
      </c>
      <c r="H994" s="11" t="s">
        <v>2919</v>
      </c>
      <c r="I994" s="11" t="s">
        <v>2933</v>
      </c>
      <c r="J994" s="11">
        <v>30</v>
      </c>
      <c r="K994" s="11" t="s">
        <v>3013</v>
      </c>
      <c r="L994">
        <v>45103</v>
      </c>
      <c r="M994" s="11" t="s">
        <v>2753</v>
      </c>
      <c r="P994" s="11" t="s">
        <v>3013</v>
      </c>
    </row>
    <row r="995" spans="1:16" x14ac:dyDescent="0.35">
      <c r="A995" t="str">
        <f t="shared" si="15"/>
        <v>MEMANTINATECNOFARMAORALCOMPRIMIDO6010MG</v>
      </c>
      <c r="B995" t="str">
        <f>VLOOKUP(A995,'MAESTRO PRODUCTOS-FAR'!G:J,4,FALSE)</f>
        <v>HT-0105-01-003-0274-01</v>
      </c>
      <c r="C995" s="11" t="s">
        <v>994</v>
      </c>
      <c r="D995" s="12">
        <v>47995</v>
      </c>
      <c r="E995" s="11" t="s">
        <v>2239</v>
      </c>
      <c r="F995" s="11" t="s">
        <v>2753</v>
      </c>
      <c r="G995" s="11" t="s">
        <v>2861</v>
      </c>
      <c r="H995" s="11" t="s">
        <v>2919</v>
      </c>
      <c r="I995" s="11" t="s">
        <v>2933</v>
      </c>
      <c r="J995" s="11">
        <v>60</v>
      </c>
      <c r="K995" s="11" t="s">
        <v>3013</v>
      </c>
      <c r="L995">
        <v>70905</v>
      </c>
      <c r="M995" s="11" t="s">
        <v>2753</v>
      </c>
      <c r="P995" s="11" t="s">
        <v>3013</v>
      </c>
    </row>
    <row r="996" spans="1:16" x14ac:dyDescent="0.35">
      <c r="A996" t="str">
        <f t="shared" si="15"/>
        <v>MEMANTINARECALCINEORALCOMPRIMIDO3020MG</v>
      </c>
      <c r="B996" t="str">
        <f>VLOOKUP(A996,'MAESTRO PRODUCTOS-FAR'!G:J,4,FALSE)</f>
        <v>HT-0105-01-003-0171-01</v>
      </c>
      <c r="C996" s="11" t="s">
        <v>995</v>
      </c>
      <c r="D996" s="12">
        <v>51695</v>
      </c>
      <c r="E996" s="11" t="s">
        <v>2240</v>
      </c>
      <c r="F996" s="11" t="s">
        <v>2753</v>
      </c>
      <c r="G996" s="11" t="s">
        <v>2832</v>
      </c>
      <c r="H996" s="11" t="s">
        <v>2919</v>
      </c>
      <c r="I996" s="11" t="s">
        <v>2933</v>
      </c>
      <c r="J996" s="11">
        <v>30</v>
      </c>
      <c r="K996" s="11" t="s">
        <v>2985</v>
      </c>
      <c r="L996">
        <v>77609</v>
      </c>
      <c r="M996" s="11" t="s">
        <v>2753</v>
      </c>
      <c r="P996" s="11" t="s">
        <v>2985</v>
      </c>
    </row>
    <row r="997" spans="1:16" x14ac:dyDescent="0.35">
      <c r="A997" t="str">
        <f t="shared" si="15"/>
        <v>MEMANTINAMEGALABSORALCOMPRIMIDO6010MG</v>
      </c>
      <c r="B997" t="str">
        <f>VLOOKUP(A997,'MAESTRO PRODUCTOS-FAR'!G:J,4,FALSE)</f>
        <v>HT-0105-01-003-0194-01</v>
      </c>
      <c r="C997" s="11" t="s">
        <v>996</v>
      </c>
      <c r="D997" s="12">
        <v>36595</v>
      </c>
      <c r="E997" s="11" t="s">
        <v>2241</v>
      </c>
      <c r="F997" s="11" t="s">
        <v>2753</v>
      </c>
      <c r="G997" s="11" t="s">
        <v>2845</v>
      </c>
      <c r="H997" s="11" t="s">
        <v>2919</v>
      </c>
      <c r="I997" s="11" t="s">
        <v>2933</v>
      </c>
      <c r="J997" s="11">
        <v>60</v>
      </c>
      <c r="K997" s="11" t="s">
        <v>3013</v>
      </c>
      <c r="L997">
        <v>68238</v>
      </c>
      <c r="M997" s="11" t="s">
        <v>2753</v>
      </c>
      <c r="P997" s="11" t="s">
        <v>3013</v>
      </c>
    </row>
    <row r="998" spans="1:16" x14ac:dyDescent="0.35">
      <c r="A998" t="str">
        <f t="shared" si="15"/>
        <v>MEMANTINARAFFOORALCOMPRIMIDO6010MG</v>
      </c>
      <c r="B998" t="str">
        <f>VLOOKUP(A998,'MAESTRO PRODUCTOS-FAR'!G:J,4,FALSE)</f>
        <v>HT-0105-01-003-0170-02</v>
      </c>
      <c r="C998" s="11" t="s">
        <v>997</v>
      </c>
      <c r="D998" s="12">
        <v>33395</v>
      </c>
      <c r="E998" s="11" t="s">
        <v>2234</v>
      </c>
      <c r="F998" s="11" t="s">
        <v>2753</v>
      </c>
      <c r="G998" s="11" t="s">
        <v>2905</v>
      </c>
      <c r="H998" s="11" t="s">
        <v>2919</v>
      </c>
      <c r="I998" s="11" t="s">
        <v>2933</v>
      </c>
      <c r="J998" s="11">
        <v>60</v>
      </c>
      <c r="K998" s="11" t="s">
        <v>3013</v>
      </c>
      <c r="L998">
        <v>81026</v>
      </c>
      <c r="M998" s="11" t="s">
        <v>2753</v>
      </c>
      <c r="P998" s="11" t="s">
        <v>3013</v>
      </c>
    </row>
    <row r="999" spans="1:16" x14ac:dyDescent="0.35">
      <c r="A999" t="str">
        <f t="shared" si="15"/>
        <v>MEMANTINAGADORORALCOMPRIMIDO6010MG</v>
      </c>
      <c r="B999" t="str">
        <f>VLOOKUP(A999,'MAESTRO PRODUCTOS-FAR'!G:J,4,FALSE)</f>
        <v>HT-0105-01-003-0106-01</v>
      </c>
      <c r="C999" s="11" t="s">
        <v>998</v>
      </c>
      <c r="D999" s="12">
        <v>32195</v>
      </c>
      <c r="E999" s="11" t="s">
        <v>2242</v>
      </c>
      <c r="F999" s="11" t="s">
        <v>2753</v>
      </c>
      <c r="G999" s="11" t="s">
        <v>2891</v>
      </c>
      <c r="H999" s="11" t="s">
        <v>2919</v>
      </c>
      <c r="I999" s="11" t="s">
        <v>2933</v>
      </c>
      <c r="J999" s="11">
        <v>60</v>
      </c>
      <c r="K999" s="11" t="s">
        <v>3013</v>
      </c>
      <c r="L999">
        <v>86859</v>
      </c>
      <c r="M999" s="11" t="s">
        <v>2753</v>
      </c>
      <c r="P999" s="11" t="s">
        <v>3013</v>
      </c>
    </row>
    <row r="1000" spans="1:16" x14ac:dyDescent="0.35">
      <c r="A1000" t="str">
        <f t="shared" si="15"/>
        <v>MEMANTINAMEGALABSORALCOMPRIMIDO3020MG</v>
      </c>
      <c r="B1000" t="str">
        <f>VLOOKUP(A1000,'MAESTRO PRODUCTOS-FAR'!G:J,4,FALSE)</f>
        <v>HT-0105-01-003-0194-02</v>
      </c>
      <c r="C1000" s="11" t="s">
        <v>999</v>
      </c>
      <c r="D1000" s="12">
        <v>45895</v>
      </c>
      <c r="E1000" s="11" t="s">
        <v>2243</v>
      </c>
      <c r="F1000" s="11" t="s">
        <v>2753</v>
      </c>
      <c r="G1000" s="11" t="s">
        <v>2845</v>
      </c>
      <c r="H1000" s="11" t="s">
        <v>2919</v>
      </c>
      <c r="I1000" s="11" t="s">
        <v>2933</v>
      </c>
      <c r="J1000" s="11">
        <v>30</v>
      </c>
      <c r="K1000" s="11" t="s">
        <v>2985</v>
      </c>
      <c r="L1000">
        <v>82615</v>
      </c>
      <c r="M1000" s="11" t="s">
        <v>2753</v>
      </c>
      <c r="P1000" s="11" t="s">
        <v>2985</v>
      </c>
    </row>
    <row r="1001" spans="1:16" x14ac:dyDescent="0.35">
      <c r="A1001" t="str">
        <f t="shared" si="15"/>
        <v>MEMANTINAGALENICUMORALCOMPRIMIDO5610MG</v>
      </c>
      <c r="B1001" t="str">
        <f>VLOOKUP(A1001,'MAESTRO PRODUCTOS-FAR'!G:J,4,FALSE)</f>
        <v>HT-0105-01-003-0108-01</v>
      </c>
      <c r="C1001" s="11" t="s">
        <v>1000</v>
      </c>
      <c r="D1001" s="12">
        <v>25795</v>
      </c>
      <c r="E1001" s="11" t="s">
        <v>2244</v>
      </c>
      <c r="F1001" s="11" t="s">
        <v>2753</v>
      </c>
      <c r="G1001" s="11" t="s">
        <v>2895</v>
      </c>
      <c r="H1001" s="11" t="s">
        <v>2919</v>
      </c>
      <c r="I1001" s="11" t="s">
        <v>2933</v>
      </c>
      <c r="J1001" s="11">
        <v>56</v>
      </c>
      <c r="K1001" s="11" t="s">
        <v>3013</v>
      </c>
      <c r="L1001">
        <v>82704</v>
      </c>
      <c r="M1001" s="11" t="s">
        <v>2753</v>
      </c>
      <c r="P1001" s="11" t="s">
        <v>3013</v>
      </c>
    </row>
    <row r="1002" spans="1:16" x14ac:dyDescent="0.35">
      <c r="A1002" t="str">
        <f t="shared" si="15"/>
        <v>MEMANTINALUNDBECKORALCOMPRIMIDO2820MG</v>
      </c>
      <c r="B1002" t="str">
        <f>VLOOKUP(A1002,'MAESTRO PRODUCTOS-FAR'!G:J,4,FALSE)</f>
        <v>HT-0105-01-003-0182-02</v>
      </c>
      <c r="C1002" s="11" t="s">
        <v>1001</v>
      </c>
      <c r="D1002" s="12">
        <v>85095</v>
      </c>
      <c r="E1002" s="11" t="s">
        <v>2245</v>
      </c>
      <c r="F1002" s="11" t="s">
        <v>2753</v>
      </c>
      <c r="G1002" s="11" t="s">
        <v>2884</v>
      </c>
      <c r="H1002" s="11" t="s">
        <v>2919</v>
      </c>
      <c r="I1002" s="11" t="s">
        <v>2933</v>
      </c>
      <c r="J1002" s="11">
        <v>28</v>
      </c>
      <c r="K1002" s="11" t="s">
        <v>2985</v>
      </c>
      <c r="L1002">
        <v>66512</v>
      </c>
      <c r="M1002" s="11" t="s">
        <v>2753</v>
      </c>
      <c r="P1002" s="11" t="s">
        <v>2985</v>
      </c>
    </row>
    <row r="1003" spans="1:16" x14ac:dyDescent="0.35">
      <c r="A1003" t="str">
        <f t="shared" si="15"/>
        <v>MEMANTINADR REDDYSORALCOMPRIMIDO3010MG</v>
      </c>
      <c r="B1003" t="str">
        <f>VLOOKUP(A1003,'MAESTRO PRODUCTOS-FAR'!G:J,4,FALSE)</f>
        <v>HT-0105-01-003-0073-01</v>
      </c>
      <c r="C1003" s="11" t="s">
        <v>1002</v>
      </c>
      <c r="D1003" s="12">
        <v>11495</v>
      </c>
      <c r="E1003" s="11" t="s">
        <v>2246</v>
      </c>
      <c r="F1003" s="11" t="s">
        <v>2753</v>
      </c>
      <c r="G1003" s="11" t="s">
        <v>2906</v>
      </c>
      <c r="H1003" s="11" t="s">
        <v>2919</v>
      </c>
      <c r="I1003" s="11" t="s">
        <v>2933</v>
      </c>
      <c r="J1003" s="11">
        <v>30</v>
      </c>
      <c r="K1003" s="11" t="s">
        <v>3013</v>
      </c>
      <c r="L1003">
        <v>74246</v>
      </c>
      <c r="M1003" s="11" t="s">
        <v>2753</v>
      </c>
      <c r="P1003" s="11" t="s">
        <v>3013</v>
      </c>
    </row>
    <row r="1004" spans="1:16" x14ac:dyDescent="0.35">
      <c r="A1004" t="str">
        <f t="shared" si="15"/>
        <v>MEMANTINAANDROMACOORALCOMPRIMIDO3020MG</v>
      </c>
      <c r="B1004" t="str">
        <f>VLOOKUP(A1004,'MAESTRO PRODUCTOS-FAR'!G:J,4,FALSE)</f>
        <v>HT-0105-01-003-0161-01</v>
      </c>
      <c r="C1004" s="11" t="s">
        <v>1003</v>
      </c>
      <c r="D1004" s="12">
        <v>53295</v>
      </c>
      <c r="E1004" s="11" t="s">
        <v>2247</v>
      </c>
      <c r="F1004" s="11" t="s">
        <v>2753</v>
      </c>
      <c r="G1004" s="11" t="s">
        <v>2857</v>
      </c>
      <c r="H1004" s="11" t="s">
        <v>2919</v>
      </c>
      <c r="I1004" s="11" t="s">
        <v>2933</v>
      </c>
      <c r="J1004" s="11">
        <v>30</v>
      </c>
      <c r="K1004" s="11" t="s">
        <v>2985</v>
      </c>
      <c r="L1004">
        <v>83520</v>
      </c>
      <c r="M1004" s="11" t="s">
        <v>2753</v>
      </c>
      <c r="P1004" s="11" t="s">
        <v>2985</v>
      </c>
    </row>
    <row r="1005" spans="1:16" x14ac:dyDescent="0.35">
      <c r="A1005" t="str">
        <f t="shared" si="15"/>
        <v>METAMIZOLBIOSANOPARENTERALAMPOLLA51000MG</v>
      </c>
      <c r="B1005" t="str">
        <f>VLOOKUP(A1005,'MAESTRO PRODUCTOS-FAR'!G:J,4,FALSE)</f>
        <v>HT-0107-02-009-0145-01</v>
      </c>
      <c r="C1005" s="11" t="s">
        <v>1004</v>
      </c>
      <c r="D1005" s="12">
        <v>2195</v>
      </c>
      <c r="E1005" s="11" t="s">
        <v>2248</v>
      </c>
      <c r="F1005" s="11" t="s">
        <v>2754</v>
      </c>
      <c r="G1005" s="11" t="s">
        <v>2890</v>
      </c>
      <c r="H1005" s="11" t="s">
        <v>2924</v>
      </c>
      <c r="I1005" s="11" t="s">
        <v>2939</v>
      </c>
      <c r="J1005" s="11">
        <v>5</v>
      </c>
      <c r="K1005" s="11" t="s">
        <v>3042</v>
      </c>
      <c r="L1005">
        <v>86311</v>
      </c>
      <c r="M1005" s="11" t="s">
        <v>2754</v>
      </c>
      <c r="P1005" s="11" t="s">
        <v>3042</v>
      </c>
    </row>
    <row r="1006" spans="1:16" x14ac:dyDescent="0.35">
      <c r="A1006" t="str">
        <f t="shared" si="15"/>
        <v>CLORMEZANONA-DIPIRONA-IBUPROFENORECALCINEORALCOMPRIMIDO10100MG/300MG/200MG</v>
      </c>
      <c r="B1006" t="str">
        <f>VLOOKUP(A1006,'MAESTRO PRODUCTOS-FAR'!G:J,4,FALSE)</f>
        <v>HT-0252-01-003-0171-01</v>
      </c>
      <c r="C1006" s="11" t="s">
        <v>1005</v>
      </c>
      <c r="D1006" s="12">
        <v>16095</v>
      </c>
      <c r="E1006" s="11" t="s">
        <v>2249</v>
      </c>
      <c r="F1006" s="11" t="s">
        <v>2755</v>
      </c>
      <c r="G1006" s="11" t="s">
        <v>2832</v>
      </c>
      <c r="H1006" s="11" t="s">
        <v>2919</v>
      </c>
      <c r="I1006" s="11" t="s">
        <v>2933</v>
      </c>
      <c r="J1006" s="11">
        <v>10</v>
      </c>
      <c r="K1006" s="11" t="s">
        <v>3215</v>
      </c>
      <c r="L1006">
        <v>6826</v>
      </c>
      <c r="M1006" s="11" t="s">
        <v>2755</v>
      </c>
      <c r="P1006" s="11" t="s">
        <v>3215</v>
      </c>
    </row>
    <row r="1007" spans="1:16" x14ac:dyDescent="0.35">
      <c r="A1007" t="str">
        <f t="shared" si="15"/>
        <v>METAMIZOL-PARGEVERINAMEGALABSORALSOLUCION1300MG/5MG/ML</v>
      </c>
      <c r="B1007" t="str">
        <f>VLOOKUP(A1007,'MAESTRO PRODUCTOS-FAR'!G:J,4,FALSE)</f>
        <v>HT-0281-01-012-0194-01</v>
      </c>
      <c r="C1007" s="11" t="s">
        <v>1006</v>
      </c>
      <c r="D1007" s="12">
        <v>9195</v>
      </c>
      <c r="E1007" s="11" t="s">
        <v>2250</v>
      </c>
      <c r="F1007" s="11" t="s">
        <v>6505</v>
      </c>
      <c r="G1007" s="11" t="s">
        <v>2845</v>
      </c>
      <c r="H1007" s="11" t="s">
        <v>2919</v>
      </c>
      <c r="I1007" s="11" t="s">
        <v>2942</v>
      </c>
      <c r="J1007" s="11">
        <v>1</v>
      </c>
      <c r="K1007" s="11" t="s">
        <v>7084</v>
      </c>
      <c r="L1007">
        <v>9573</v>
      </c>
      <c r="M1007" s="11" t="s">
        <v>2756</v>
      </c>
      <c r="P1007" s="11" t="s">
        <v>3216</v>
      </c>
    </row>
    <row r="1008" spans="1:16" x14ac:dyDescent="0.35">
      <c r="A1008" t="str">
        <f t="shared" si="15"/>
        <v>CAFEINA-ERGOTAMINA-METAMIZOLBAGOORALCOMPRIMIDO10100MG/1MG/300MG</v>
      </c>
      <c r="B1008" t="str">
        <f>VLOOKUP(A1008,'MAESTRO PRODUCTOS-FAR'!G:J,4,FALSE)</f>
        <v>HT-0282-01-003-0143-01</v>
      </c>
      <c r="C1008" s="11" t="s">
        <v>1007</v>
      </c>
      <c r="D1008" s="12">
        <v>1895</v>
      </c>
      <c r="E1008" s="11" t="s">
        <v>2251</v>
      </c>
      <c r="F1008" s="11" t="s">
        <v>7016</v>
      </c>
      <c r="G1008" s="11" t="s">
        <v>2883</v>
      </c>
      <c r="H1008" s="11" t="s">
        <v>2919</v>
      </c>
      <c r="I1008" s="11" t="s">
        <v>2933</v>
      </c>
      <c r="J1008" s="11">
        <v>10</v>
      </c>
      <c r="K1008" s="11" t="s">
        <v>7047</v>
      </c>
      <c r="L1008">
        <v>1440</v>
      </c>
      <c r="M1008" s="11" t="s">
        <v>2757</v>
      </c>
      <c r="P1008" s="11" t="s">
        <v>3217</v>
      </c>
    </row>
    <row r="1009" spans="1:16" x14ac:dyDescent="0.35">
      <c r="A1009" t="str">
        <f t="shared" si="15"/>
        <v>METAMIZOL-PARGEVERINAMEGALABSPARENTERALAMPOLLA1500MG/5MG/ML</v>
      </c>
      <c r="B1009" t="str">
        <f>VLOOKUP(A1009,'MAESTRO PRODUCTOS-FAR'!G:J,4,FALSE)</f>
        <v>HT-0281-02-009-0194-01</v>
      </c>
      <c r="C1009" s="11" t="s">
        <v>1008</v>
      </c>
      <c r="D1009" s="12">
        <v>5795</v>
      </c>
      <c r="E1009" s="11" t="s">
        <v>2252</v>
      </c>
      <c r="F1009" s="11" t="s">
        <v>6505</v>
      </c>
      <c r="G1009" s="11" t="s">
        <v>2845</v>
      </c>
      <c r="H1009" s="11" t="s">
        <v>2924</v>
      </c>
      <c r="I1009" s="11" t="s">
        <v>2939</v>
      </c>
      <c r="J1009" s="11">
        <v>1</v>
      </c>
      <c r="K1009" s="11" t="s">
        <v>7085</v>
      </c>
      <c r="L1009">
        <v>9365</v>
      </c>
      <c r="M1009" s="11" t="s">
        <v>2756</v>
      </c>
      <c r="P1009" s="11" t="s">
        <v>3218</v>
      </c>
    </row>
    <row r="1010" spans="1:16" x14ac:dyDescent="0.35">
      <c r="A1010" t="str">
        <f t="shared" si="15"/>
        <v>METAMIZOLPASTEURRECTALSUPOSITORIO5250MG</v>
      </c>
      <c r="B1010" t="str">
        <f>VLOOKUP(A1010,'MAESTRO PRODUCTOS-FAR'!G:J,4,FALSE)</f>
        <v>HT-0107-03-037-0155-01</v>
      </c>
      <c r="C1010" s="11" t="s">
        <v>1009</v>
      </c>
      <c r="D1010" s="12">
        <v>1195</v>
      </c>
      <c r="E1010" s="11" t="s">
        <v>2253</v>
      </c>
      <c r="F1010" s="11" t="s">
        <v>2754</v>
      </c>
      <c r="G1010" s="11" t="s">
        <v>2847</v>
      </c>
      <c r="H1010" s="11" t="s">
        <v>2928</v>
      </c>
      <c r="I1010" s="11" t="s">
        <v>2967</v>
      </c>
      <c r="J1010" s="11">
        <v>5</v>
      </c>
      <c r="K1010" s="11" t="s">
        <v>3003</v>
      </c>
      <c r="L1010">
        <v>586</v>
      </c>
      <c r="M1010" s="11" t="s">
        <v>2754</v>
      </c>
      <c r="P1010" s="11" t="s">
        <v>3003</v>
      </c>
    </row>
    <row r="1011" spans="1:16" x14ac:dyDescent="0.35">
      <c r="A1011" t="str">
        <f t="shared" si="15"/>
        <v>METAMIZOLVALMAORALCOMPRIMIDO20300MG</v>
      </c>
      <c r="B1011" t="str">
        <f>VLOOKUP(A1011,'MAESTRO PRODUCTOS-FAR'!G:J,4,FALSE)</f>
        <v>HT-0107-01-003-0159-01</v>
      </c>
      <c r="C1011" s="11" t="s">
        <v>1010</v>
      </c>
      <c r="D1011" s="12">
        <v>1295</v>
      </c>
      <c r="E1011" s="11" t="s">
        <v>2254</v>
      </c>
      <c r="F1011" s="11" t="s">
        <v>2754</v>
      </c>
      <c r="G1011" s="11" t="s">
        <v>2899</v>
      </c>
      <c r="H1011" s="11" t="s">
        <v>2919</v>
      </c>
      <c r="I1011" s="11" t="s">
        <v>2933</v>
      </c>
      <c r="J1011" s="11">
        <v>20</v>
      </c>
      <c r="K1011" s="11" t="s">
        <v>3006</v>
      </c>
      <c r="L1011">
        <v>599</v>
      </c>
      <c r="M1011" s="11" t="s">
        <v>2754</v>
      </c>
      <c r="P1011" s="11" t="s">
        <v>3006</v>
      </c>
    </row>
    <row r="1012" spans="1:16" x14ac:dyDescent="0.35">
      <c r="A1012" t="str">
        <f t="shared" si="15"/>
        <v>CAFEINA-ERGOTAMINA-METAMIZOLLABORATORIO CHILEORALCOMPRIMIDO10100MG/1MG/300MG</v>
      </c>
      <c r="B1012" t="str">
        <f>VLOOKUP(A1012,'MAESTRO PRODUCTOS-FAR'!G:J,4,FALSE)</f>
        <v>HT-0282-01-003-0148-01</v>
      </c>
      <c r="C1012" s="11" t="s">
        <v>1011</v>
      </c>
      <c r="D1012" s="12">
        <v>1895</v>
      </c>
      <c r="E1012" s="11" t="s">
        <v>2255</v>
      </c>
      <c r="F1012" s="11" t="s">
        <v>7016</v>
      </c>
      <c r="G1012" s="11" t="s">
        <v>2838</v>
      </c>
      <c r="H1012" s="11" t="s">
        <v>2919</v>
      </c>
      <c r="I1012" s="11" t="s">
        <v>2933</v>
      </c>
      <c r="J1012" s="11">
        <v>10</v>
      </c>
      <c r="K1012" s="11" t="s">
        <v>7047</v>
      </c>
      <c r="L1012">
        <v>672</v>
      </c>
      <c r="M1012" s="11" t="s">
        <v>2757</v>
      </c>
      <c r="P1012" s="11" t="s">
        <v>3217</v>
      </c>
    </row>
    <row r="1013" spans="1:16" x14ac:dyDescent="0.35">
      <c r="A1013" t="str">
        <f t="shared" si="15"/>
        <v>METAMIZOL-PARGEVERINAPRATERORALSOLUCION1300MG/5MG/ML</v>
      </c>
      <c r="B1013" t="str">
        <f>VLOOKUP(A1013,'MAESTRO PRODUCTOS-FAR'!G:J,4,FALSE)</f>
        <v>HT-0281-01-012-0169-02</v>
      </c>
      <c r="C1013" s="11" t="s">
        <v>1012</v>
      </c>
      <c r="D1013" s="12">
        <v>6495</v>
      </c>
      <c r="E1013" s="11" t="s">
        <v>2256</v>
      </c>
      <c r="F1013" s="11" t="s">
        <v>6505</v>
      </c>
      <c r="G1013" s="11" t="s">
        <v>2851</v>
      </c>
      <c r="H1013" s="11" t="s">
        <v>2919</v>
      </c>
      <c r="I1013" s="11" t="s">
        <v>2942</v>
      </c>
      <c r="J1013" s="11">
        <v>1</v>
      </c>
      <c r="K1013" s="11" t="s">
        <v>7084</v>
      </c>
      <c r="L1013">
        <v>83940</v>
      </c>
      <c r="M1013" s="11" t="s">
        <v>2756</v>
      </c>
      <c r="P1013" s="11" t="s">
        <v>3216</v>
      </c>
    </row>
    <row r="1014" spans="1:16" x14ac:dyDescent="0.35">
      <c r="A1014" t="str">
        <f t="shared" si="15"/>
        <v>METFORMINAASCENDORALCOMPRIMIDO30500MG</v>
      </c>
      <c r="B1014" t="str">
        <f>VLOOKUP(A1014,'MAESTRO PRODUCTOS-FAR'!G:J,4,FALSE)</f>
        <v>HT-0108-01-003-0016-03</v>
      </c>
      <c r="C1014" s="11" t="s">
        <v>1013</v>
      </c>
      <c r="D1014" s="12">
        <v>5795</v>
      </c>
      <c r="E1014" s="11" t="s">
        <v>2257</v>
      </c>
      <c r="F1014" s="11" t="s">
        <v>2645</v>
      </c>
      <c r="G1014" s="11" t="s">
        <v>2835</v>
      </c>
      <c r="H1014" s="11" t="s">
        <v>2919</v>
      </c>
      <c r="I1014" s="11" t="s">
        <v>2933</v>
      </c>
      <c r="J1014" s="11">
        <v>30</v>
      </c>
      <c r="K1014" s="11" t="s">
        <v>2984</v>
      </c>
      <c r="L1014">
        <v>86302</v>
      </c>
      <c r="M1014" s="11" t="s">
        <v>2645</v>
      </c>
      <c r="P1014" s="11" t="s">
        <v>2984</v>
      </c>
    </row>
    <row r="1015" spans="1:16" x14ac:dyDescent="0.35">
      <c r="A1015" t="str">
        <f t="shared" si="15"/>
        <v>EMPAGLIFLOZINA-METFORMINABOEHRINGER INGELHEIMORALCOMPRIMIDO6012.5MG/1000MG</v>
      </c>
      <c r="B1015" t="str">
        <f>VLOOKUP(A1015,'MAESTRO PRODUCTOS-FAR'!G:J,4,FALSE)</f>
        <v>HT-0264-01-003-0035-02</v>
      </c>
      <c r="C1015" s="11" t="s">
        <v>1014</v>
      </c>
      <c r="D1015" s="12">
        <v>42895</v>
      </c>
      <c r="E1015" s="11" t="s">
        <v>2258</v>
      </c>
      <c r="F1015" s="11" t="s">
        <v>2716</v>
      </c>
      <c r="G1015" s="11" t="s">
        <v>2865</v>
      </c>
      <c r="H1015" s="11" t="s">
        <v>2919</v>
      </c>
      <c r="I1015" s="11" t="s">
        <v>2933</v>
      </c>
      <c r="J1015" s="11">
        <v>60</v>
      </c>
      <c r="K1015" s="11" t="s">
        <v>3219</v>
      </c>
      <c r="L1015">
        <v>83634</v>
      </c>
      <c r="M1015" s="11" t="s">
        <v>2716</v>
      </c>
      <c r="P1015" s="11" t="s">
        <v>3219</v>
      </c>
    </row>
    <row r="1016" spans="1:16" x14ac:dyDescent="0.35">
      <c r="A1016" t="str">
        <f t="shared" si="15"/>
        <v>METFORMINAINSTITUTO SANITASORALCOMPRIMIDO60750MG</v>
      </c>
      <c r="B1016" t="str">
        <f>VLOOKUP(A1016,'MAESTRO PRODUCTOS-FAR'!G:J,4,FALSE)</f>
        <v>HT-0108-01-003-0133-01</v>
      </c>
      <c r="C1016" s="11" t="s">
        <v>1015</v>
      </c>
      <c r="D1016" s="12">
        <v>15595</v>
      </c>
      <c r="E1016" s="11" t="s">
        <v>2259</v>
      </c>
      <c r="F1016" s="11" t="s">
        <v>2645</v>
      </c>
      <c r="G1016" s="11" t="s">
        <v>2850</v>
      </c>
      <c r="H1016" s="11" t="s">
        <v>2919</v>
      </c>
      <c r="I1016" s="11" t="s">
        <v>2933</v>
      </c>
      <c r="J1016" s="11">
        <v>60</v>
      </c>
      <c r="K1016" s="11" t="s">
        <v>3038</v>
      </c>
      <c r="L1016">
        <v>88978</v>
      </c>
      <c r="M1016" s="11" t="s">
        <v>2645</v>
      </c>
      <c r="P1016" s="11" t="s">
        <v>3038</v>
      </c>
    </row>
    <row r="1017" spans="1:16" x14ac:dyDescent="0.35">
      <c r="A1017" t="str">
        <f t="shared" si="15"/>
        <v>METFORMINAMERCKORALCOMPRIMIDO30850MG</v>
      </c>
      <c r="B1017" t="str">
        <f>VLOOKUP(A1017,'MAESTRO PRODUCTOS-FAR'!G:J,4,FALSE)</f>
        <v>HT-0108-01-003-0195-05</v>
      </c>
      <c r="C1017" s="11" t="s">
        <v>1016</v>
      </c>
      <c r="D1017" s="12">
        <v>12995</v>
      </c>
      <c r="E1017" s="11" t="s">
        <v>2260</v>
      </c>
      <c r="F1017" s="11" t="s">
        <v>2645</v>
      </c>
      <c r="G1017" s="11" t="s">
        <v>2863</v>
      </c>
      <c r="H1017" s="11" t="s">
        <v>2919</v>
      </c>
      <c r="I1017" s="11" t="s">
        <v>2933</v>
      </c>
      <c r="J1017" s="11">
        <v>30</v>
      </c>
      <c r="K1017" s="11" t="s">
        <v>3167</v>
      </c>
      <c r="L1017">
        <v>1670</v>
      </c>
      <c r="M1017" s="11" t="s">
        <v>2645</v>
      </c>
      <c r="P1017" s="11" t="s">
        <v>3167</v>
      </c>
    </row>
    <row r="1018" spans="1:16" x14ac:dyDescent="0.35">
      <c r="A1018" t="str">
        <f t="shared" si="15"/>
        <v>METFORMINAINSTITUTO SANITASORALCOMPRIMIDO30750MG</v>
      </c>
      <c r="B1018" t="str">
        <f>VLOOKUP(A1018,'MAESTRO PRODUCTOS-FAR'!G:J,4,FALSE)</f>
        <v>HT-0108-01-003-0133-02</v>
      </c>
      <c r="C1018" s="11" t="s">
        <v>1017</v>
      </c>
      <c r="D1018" s="12">
        <v>10295</v>
      </c>
      <c r="E1018" s="11" t="s">
        <v>2259</v>
      </c>
      <c r="F1018" s="11" t="s">
        <v>2645</v>
      </c>
      <c r="G1018" s="11" t="s">
        <v>2850</v>
      </c>
      <c r="H1018" s="11" t="s">
        <v>2919</v>
      </c>
      <c r="I1018" s="11" t="s">
        <v>2933</v>
      </c>
      <c r="J1018" s="11">
        <v>30</v>
      </c>
      <c r="K1018" s="11" t="s">
        <v>3038</v>
      </c>
      <c r="L1018">
        <v>88990</v>
      </c>
      <c r="M1018" s="11" t="s">
        <v>2645</v>
      </c>
      <c r="P1018" s="11" t="s">
        <v>3038</v>
      </c>
    </row>
    <row r="1019" spans="1:16" x14ac:dyDescent="0.35">
      <c r="A1019" t="str">
        <f t="shared" si="15"/>
        <v>METFORMINAANDROMACOORALCOMPRIMIDO30850MG</v>
      </c>
      <c r="B1019" t="str">
        <f>VLOOKUP(A1019,'MAESTRO PRODUCTOS-FAR'!G:J,4,FALSE)</f>
        <v>HT-0108-01-003-0161-03</v>
      </c>
      <c r="C1019" s="11" t="s">
        <v>1018</v>
      </c>
      <c r="D1019" s="12">
        <v>10995</v>
      </c>
      <c r="E1019" s="11" t="s">
        <v>2038</v>
      </c>
      <c r="F1019" s="11" t="s">
        <v>2645</v>
      </c>
      <c r="G1019" s="11" t="s">
        <v>2857</v>
      </c>
      <c r="H1019" s="11" t="s">
        <v>2919</v>
      </c>
      <c r="I1019" s="11" t="s">
        <v>2933</v>
      </c>
      <c r="J1019" s="11">
        <v>30</v>
      </c>
      <c r="K1019" s="11" t="s">
        <v>3167</v>
      </c>
      <c r="L1019">
        <v>29313</v>
      </c>
      <c r="M1019" s="11" t="s">
        <v>2645</v>
      </c>
      <c r="P1019" s="11" t="s">
        <v>3167</v>
      </c>
    </row>
    <row r="1020" spans="1:16" x14ac:dyDescent="0.35">
      <c r="A1020" t="str">
        <f t="shared" si="15"/>
        <v>METFORMINAMERCKORALCOMPRIMIDO60850MG</v>
      </c>
      <c r="B1020" t="str">
        <f>VLOOKUP(A1020,'MAESTRO PRODUCTOS-FAR'!G:J,4,FALSE)</f>
        <v>HT-0108-01-003-0195-02</v>
      </c>
      <c r="C1020" s="11" t="s">
        <v>1019</v>
      </c>
      <c r="D1020" s="12">
        <v>23595</v>
      </c>
      <c r="E1020" s="11" t="s">
        <v>2260</v>
      </c>
      <c r="F1020" s="11" t="s">
        <v>2645</v>
      </c>
      <c r="G1020" s="11" t="s">
        <v>2863</v>
      </c>
      <c r="H1020" s="11" t="s">
        <v>2919</v>
      </c>
      <c r="I1020" s="11" t="s">
        <v>2933</v>
      </c>
      <c r="J1020" s="11">
        <v>60</v>
      </c>
      <c r="K1020" s="11" t="s">
        <v>3167</v>
      </c>
      <c r="L1020">
        <v>1683</v>
      </c>
      <c r="M1020" s="11" t="s">
        <v>2645</v>
      </c>
      <c r="P1020" s="11" t="s">
        <v>3167</v>
      </c>
    </row>
    <row r="1021" spans="1:16" x14ac:dyDescent="0.35">
      <c r="A1021" t="str">
        <f t="shared" si="15"/>
        <v>METFORMINAMERCKORALCOMPRIMIDO30500MG</v>
      </c>
      <c r="B1021" t="str">
        <f>VLOOKUP(A1021,'MAESTRO PRODUCTOS-FAR'!G:J,4,FALSE)</f>
        <v>HT-0108-01-003-0195-01</v>
      </c>
      <c r="C1021" s="11" t="s">
        <v>1020</v>
      </c>
      <c r="D1021" s="12">
        <v>6795</v>
      </c>
      <c r="E1021" s="11" t="s">
        <v>2261</v>
      </c>
      <c r="F1021" s="11" t="s">
        <v>2645</v>
      </c>
      <c r="G1021" s="11" t="s">
        <v>2863</v>
      </c>
      <c r="H1021" s="11" t="s">
        <v>2919</v>
      </c>
      <c r="I1021" s="11" t="s">
        <v>2933</v>
      </c>
      <c r="J1021" s="11">
        <v>30</v>
      </c>
      <c r="K1021" s="11" t="s">
        <v>2984</v>
      </c>
      <c r="L1021">
        <v>17228</v>
      </c>
      <c r="M1021" s="11" t="s">
        <v>2645</v>
      </c>
      <c r="P1021" s="11" t="s">
        <v>2984</v>
      </c>
    </row>
    <row r="1022" spans="1:16" x14ac:dyDescent="0.35">
      <c r="A1022" t="str">
        <f t="shared" si="15"/>
        <v>METFORMINAMERCKORALCOMPRIMIDO30500MG</v>
      </c>
      <c r="B1022" t="str">
        <f>VLOOKUP(A1022,'MAESTRO PRODUCTOS-FAR'!G:J,4,FALSE)</f>
        <v>HT-0108-01-003-0195-01</v>
      </c>
      <c r="C1022" s="11" t="s">
        <v>1021</v>
      </c>
      <c r="D1022" s="12">
        <v>8595</v>
      </c>
      <c r="E1022" s="11" t="s">
        <v>2262</v>
      </c>
      <c r="F1022" s="11" t="s">
        <v>2645</v>
      </c>
      <c r="G1022" s="11" t="s">
        <v>2863</v>
      </c>
      <c r="H1022" s="11" t="s">
        <v>2919</v>
      </c>
      <c r="I1022" s="11" t="s">
        <v>2933</v>
      </c>
      <c r="J1022" s="11">
        <v>30</v>
      </c>
      <c r="K1022" s="11" t="s">
        <v>2984</v>
      </c>
      <c r="L1022">
        <v>72807</v>
      </c>
      <c r="M1022" s="11" t="s">
        <v>2645</v>
      </c>
      <c r="P1022" s="11" t="s">
        <v>2984</v>
      </c>
    </row>
    <row r="1023" spans="1:16" x14ac:dyDescent="0.35">
      <c r="A1023" t="str">
        <f t="shared" si="15"/>
        <v>METFORMINAANDROMACOORALCOMPRIMIDO30500MG</v>
      </c>
      <c r="B1023" t="str">
        <f>VLOOKUP(A1023,'MAESTRO PRODUCTOS-FAR'!G:J,4,FALSE)</f>
        <v>HT-0108-01-003-0161-04</v>
      </c>
      <c r="C1023" s="11" t="s">
        <v>1022</v>
      </c>
      <c r="D1023" s="12">
        <v>8495</v>
      </c>
      <c r="E1023" s="11" t="s">
        <v>2263</v>
      </c>
      <c r="F1023" s="11" t="s">
        <v>2645</v>
      </c>
      <c r="G1023" s="11" t="s">
        <v>2857</v>
      </c>
      <c r="H1023" s="11" t="s">
        <v>2919</v>
      </c>
      <c r="I1023" s="11" t="s">
        <v>2933</v>
      </c>
      <c r="J1023" s="11">
        <v>30</v>
      </c>
      <c r="K1023" s="11" t="s">
        <v>2984</v>
      </c>
      <c r="L1023">
        <v>76562</v>
      </c>
      <c r="M1023" s="11" t="s">
        <v>2645</v>
      </c>
      <c r="P1023" s="11" t="s">
        <v>2984</v>
      </c>
    </row>
    <row r="1024" spans="1:16" x14ac:dyDescent="0.35">
      <c r="A1024" t="str">
        <f t="shared" si="15"/>
        <v>METFORMINAANDROMACOORALCOMPRIMIDO30750MG</v>
      </c>
      <c r="B1024" t="str">
        <f>VLOOKUP(A1024,'MAESTRO PRODUCTOS-FAR'!G:J,4,FALSE)</f>
        <v>HT-0108-01-003-0161-05</v>
      </c>
      <c r="C1024" s="11" t="s">
        <v>1023</v>
      </c>
      <c r="D1024" s="12">
        <v>12795</v>
      </c>
      <c r="E1024" s="11" t="s">
        <v>2264</v>
      </c>
      <c r="F1024" s="11" t="s">
        <v>2645</v>
      </c>
      <c r="G1024" s="11" t="s">
        <v>2857</v>
      </c>
      <c r="H1024" s="11" t="s">
        <v>2919</v>
      </c>
      <c r="I1024" s="11" t="s">
        <v>2933</v>
      </c>
      <c r="J1024" s="11">
        <v>30</v>
      </c>
      <c r="K1024" s="11" t="s">
        <v>3038</v>
      </c>
      <c r="L1024">
        <v>76548</v>
      </c>
      <c r="M1024" s="11" t="s">
        <v>2645</v>
      </c>
      <c r="P1024" s="11" t="s">
        <v>3038</v>
      </c>
    </row>
    <row r="1025" spans="1:16" x14ac:dyDescent="0.35">
      <c r="A1025" t="str">
        <f t="shared" si="15"/>
        <v>METFORMINAMERCKORALCOMPRIMIDO301000MG</v>
      </c>
      <c r="B1025" t="str">
        <f>VLOOKUP(A1025,'MAESTRO PRODUCTOS-FAR'!G:J,4,FALSE)</f>
        <v>HT-0108-01-003-0195-04</v>
      </c>
      <c r="C1025" s="11" t="s">
        <v>1024</v>
      </c>
      <c r="D1025" s="12">
        <v>23695</v>
      </c>
      <c r="E1025" s="11" t="s">
        <v>2265</v>
      </c>
      <c r="F1025" s="11" t="s">
        <v>2645</v>
      </c>
      <c r="G1025" s="11" t="s">
        <v>2863</v>
      </c>
      <c r="H1025" s="11" t="s">
        <v>2919</v>
      </c>
      <c r="I1025" s="11" t="s">
        <v>2933</v>
      </c>
      <c r="J1025" s="11">
        <v>30</v>
      </c>
      <c r="K1025" s="11" t="s">
        <v>3042</v>
      </c>
      <c r="L1025">
        <v>27809</v>
      </c>
      <c r="M1025" s="11" t="s">
        <v>2645</v>
      </c>
      <c r="P1025" s="11" t="s">
        <v>3042</v>
      </c>
    </row>
    <row r="1026" spans="1:16" x14ac:dyDescent="0.35">
      <c r="A1026" t="str">
        <f t="shared" si="15"/>
        <v>GLIBENCLAMIDA-METFORMINAMERCKORALCOMPRIMIDO305MG/500MG</v>
      </c>
      <c r="B1026" t="str">
        <f>VLOOKUP(A1026,'MAESTRO PRODUCTOS-FAR'!G:J,4,FALSE)</f>
        <v>HT-0262-01-003-0195-01</v>
      </c>
      <c r="C1026" s="11" t="s">
        <v>1025</v>
      </c>
      <c r="D1026" s="12">
        <v>17495</v>
      </c>
      <c r="E1026" s="11" t="s">
        <v>2266</v>
      </c>
      <c r="F1026" s="11" t="s">
        <v>7014</v>
      </c>
      <c r="G1026" s="11" t="s">
        <v>2863</v>
      </c>
      <c r="H1026" s="11" t="s">
        <v>2919</v>
      </c>
      <c r="I1026" s="11" t="s">
        <v>2933</v>
      </c>
      <c r="J1026" s="11">
        <v>30</v>
      </c>
      <c r="K1026" s="11" t="s">
        <v>7045</v>
      </c>
      <c r="L1026">
        <v>23065</v>
      </c>
      <c r="M1026" s="11" t="s">
        <v>2714</v>
      </c>
      <c r="P1026" s="11" t="s">
        <v>3166</v>
      </c>
    </row>
    <row r="1027" spans="1:16" x14ac:dyDescent="0.35">
      <c r="A1027" t="str">
        <f t="shared" ref="A1027:A1090" si="16">_xlfn.CONCAT(F1027:K1027)</f>
        <v>METFORMINA-SITAGLIPTINAMSDORALCOMPRIMIDO561000MG/50MG</v>
      </c>
      <c r="B1027" t="str">
        <f>VLOOKUP(A1027,'MAESTRO PRODUCTOS-FAR'!G:J,4,FALSE)</f>
        <v>HT-0283-01-003-0196-02</v>
      </c>
      <c r="C1027" s="11" t="s">
        <v>1026</v>
      </c>
      <c r="D1027" s="12">
        <v>58095</v>
      </c>
      <c r="E1027" s="11" t="s">
        <v>2267</v>
      </c>
      <c r="F1027" s="11" t="s">
        <v>6476</v>
      </c>
      <c r="G1027" s="11" t="s">
        <v>2870</v>
      </c>
      <c r="H1027" s="11" t="s">
        <v>2919</v>
      </c>
      <c r="I1027" s="11" t="s">
        <v>2933</v>
      </c>
      <c r="J1027" s="11">
        <v>56</v>
      </c>
      <c r="K1027" s="11" t="s">
        <v>6596</v>
      </c>
      <c r="L1027">
        <v>78932</v>
      </c>
      <c r="M1027" s="11" t="s">
        <v>2758</v>
      </c>
      <c r="P1027" s="11" t="s">
        <v>3100</v>
      </c>
    </row>
    <row r="1028" spans="1:16" x14ac:dyDescent="0.35">
      <c r="A1028" t="str">
        <f t="shared" si="16"/>
        <v>METFORMINA-SITAGLIPTINAMSDORALCOMPRIMIDO28850MG/50MG</v>
      </c>
      <c r="B1028" t="str">
        <f>VLOOKUP(A1028,'MAESTRO PRODUCTOS-FAR'!G:J,4,FALSE)</f>
        <v>HT-0283-01-003-0196-03</v>
      </c>
      <c r="C1028" s="11" t="s">
        <v>1027</v>
      </c>
      <c r="D1028" s="12">
        <v>31995</v>
      </c>
      <c r="E1028" s="11" t="s">
        <v>2268</v>
      </c>
      <c r="F1028" s="11" t="s">
        <v>6476</v>
      </c>
      <c r="G1028" s="11" t="s">
        <v>2870</v>
      </c>
      <c r="H1028" s="11" t="s">
        <v>2919</v>
      </c>
      <c r="I1028" s="11" t="s">
        <v>2933</v>
      </c>
      <c r="J1028" s="11">
        <v>28</v>
      </c>
      <c r="K1028" s="11" t="s">
        <v>6658</v>
      </c>
      <c r="L1028">
        <v>62012</v>
      </c>
      <c r="M1028" s="11" t="s">
        <v>2758</v>
      </c>
      <c r="P1028" s="11" t="s">
        <v>3099</v>
      </c>
    </row>
    <row r="1029" spans="1:16" x14ac:dyDescent="0.35">
      <c r="A1029" t="str">
        <f t="shared" si="16"/>
        <v>METFORMINA-SITAGLIPTINAMSDORALCOMPRIMIDO281000MG/50MG</v>
      </c>
      <c r="B1029" t="str">
        <f>VLOOKUP(A1029,'MAESTRO PRODUCTOS-FAR'!G:J,4,FALSE)</f>
        <v>HT-0283-01-003-0196-04</v>
      </c>
      <c r="C1029" s="11" t="s">
        <v>1028</v>
      </c>
      <c r="D1029" s="12">
        <v>31995</v>
      </c>
      <c r="E1029" s="11" t="s">
        <v>2269</v>
      </c>
      <c r="F1029" s="11" t="s">
        <v>6476</v>
      </c>
      <c r="G1029" s="11" t="s">
        <v>2870</v>
      </c>
      <c r="H1029" s="11" t="s">
        <v>2919</v>
      </c>
      <c r="I1029" s="11" t="s">
        <v>2933</v>
      </c>
      <c r="J1029" s="11">
        <v>28</v>
      </c>
      <c r="K1029" s="11" t="s">
        <v>6596</v>
      </c>
      <c r="L1029">
        <v>62013</v>
      </c>
      <c r="M1029" s="11" t="s">
        <v>2758</v>
      </c>
      <c r="P1029" s="11" t="s">
        <v>3100</v>
      </c>
    </row>
    <row r="1030" spans="1:16" x14ac:dyDescent="0.35">
      <c r="A1030" t="str">
        <f t="shared" si="16"/>
        <v>METFORMINAMERCKORALCOMPRIMIDO30850MG</v>
      </c>
      <c r="B1030" t="str">
        <f>VLOOKUP(A1030,'MAESTRO PRODUCTOS-FAR'!G:J,4,FALSE)</f>
        <v>HT-0108-01-003-0195-05</v>
      </c>
      <c r="C1030" s="11" t="s">
        <v>1029</v>
      </c>
      <c r="D1030" s="12">
        <v>13495</v>
      </c>
      <c r="E1030" s="11" t="s">
        <v>2270</v>
      </c>
      <c r="F1030" s="11" t="s">
        <v>2645</v>
      </c>
      <c r="G1030" s="11" t="s">
        <v>2863</v>
      </c>
      <c r="H1030" s="11" t="s">
        <v>2919</v>
      </c>
      <c r="I1030" s="11" t="s">
        <v>2933</v>
      </c>
      <c r="J1030" s="11">
        <v>30</v>
      </c>
      <c r="K1030" s="11" t="s">
        <v>3167</v>
      </c>
      <c r="L1030">
        <v>9272</v>
      </c>
      <c r="M1030" s="11" t="s">
        <v>2645</v>
      </c>
      <c r="P1030" s="11" t="s">
        <v>3167</v>
      </c>
    </row>
    <row r="1031" spans="1:16" x14ac:dyDescent="0.35">
      <c r="A1031" t="str">
        <f t="shared" si="16"/>
        <v>METFORMINAASCENDORALCOMPRIMIDO60850MG</v>
      </c>
      <c r="B1031" t="str">
        <f>VLOOKUP(A1031,'MAESTRO PRODUCTOS-FAR'!G:J,4,FALSE)</f>
        <v>HT-0108-01-003-0016-02</v>
      </c>
      <c r="C1031" s="11" t="s">
        <v>1030</v>
      </c>
      <c r="D1031" s="12">
        <v>10295</v>
      </c>
      <c r="E1031" s="11" t="s">
        <v>2271</v>
      </c>
      <c r="F1031" s="11" t="s">
        <v>2645</v>
      </c>
      <c r="G1031" s="11" t="s">
        <v>2835</v>
      </c>
      <c r="H1031" s="11" t="s">
        <v>2919</v>
      </c>
      <c r="I1031" s="11" t="s">
        <v>2933</v>
      </c>
      <c r="J1031" s="11">
        <v>60</v>
      </c>
      <c r="K1031" s="11" t="s">
        <v>3167</v>
      </c>
      <c r="M1031" s="11" t="s">
        <v>2645</v>
      </c>
      <c r="P1031" s="11" t="s">
        <v>3167</v>
      </c>
    </row>
    <row r="1032" spans="1:16" x14ac:dyDescent="0.35">
      <c r="A1032" t="str">
        <f t="shared" si="16"/>
        <v>METFORMINAASCENDORALCOMPRIMIDO30850MG</v>
      </c>
      <c r="B1032" t="str">
        <f>VLOOKUP(A1032,'MAESTRO PRODUCTOS-FAR'!G:J,4,FALSE)</f>
        <v>HT-0108-01-003-0016-04</v>
      </c>
      <c r="C1032" s="11" t="s">
        <v>1031</v>
      </c>
      <c r="D1032" s="12">
        <v>5995</v>
      </c>
      <c r="E1032" s="11" t="s">
        <v>2271</v>
      </c>
      <c r="F1032" s="11" t="s">
        <v>2645</v>
      </c>
      <c r="G1032" s="11" t="s">
        <v>2835</v>
      </c>
      <c r="H1032" s="11" t="s">
        <v>2919</v>
      </c>
      <c r="I1032" s="11" t="s">
        <v>2933</v>
      </c>
      <c r="J1032" s="11">
        <v>30</v>
      </c>
      <c r="K1032" s="11" t="s">
        <v>3167</v>
      </c>
      <c r="M1032" s="11" t="s">
        <v>2645</v>
      </c>
      <c r="P1032" s="11" t="s">
        <v>3167</v>
      </c>
    </row>
    <row r="1033" spans="1:16" x14ac:dyDescent="0.35">
      <c r="A1033" t="str">
        <f t="shared" si="16"/>
        <v>METFORMINA-SITAGLIPTINAMSDORALCOMPRIMIDO281000MG/100MG</v>
      </c>
      <c r="B1033" t="str">
        <f>VLOOKUP(A1033,'MAESTRO PRODUCTOS-FAR'!G:J,4,FALSE)</f>
        <v>HT-0283-01-003-0196-01</v>
      </c>
      <c r="C1033" s="11" t="s">
        <v>1032</v>
      </c>
      <c r="D1033" s="12">
        <v>60695</v>
      </c>
      <c r="E1033" s="11" t="s">
        <v>2272</v>
      </c>
      <c r="F1033" s="11" t="s">
        <v>6476</v>
      </c>
      <c r="G1033" s="11" t="s">
        <v>2870</v>
      </c>
      <c r="H1033" s="11" t="s">
        <v>2919</v>
      </c>
      <c r="I1033" s="11" t="s">
        <v>2933</v>
      </c>
      <c r="J1033" s="11">
        <v>28</v>
      </c>
      <c r="K1033" s="11" t="s">
        <v>6597</v>
      </c>
      <c r="L1033">
        <v>78870</v>
      </c>
      <c r="M1033" s="11" t="s">
        <v>2758</v>
      </c>
      <c r="P1033" s="11" t="s">
        <v>3220</v>
      </c>
    </row>
    <row r="1034" spans="1:16" x14ac:dyDescent="0.35">
      <c r="A1034" t="str">
        <f t="shared" si="16"/>
        <v>METFORMINALABORATORIO CHILEORALCOMPRIMIDO60500MG</v>
      </c>
      <c r="B1034" t="str">
        <f>VLOOKUP(A1034,'MAESTRO PRODUCTOS-FAR'!G:J,4,FALSE)</f>
        <v>HT-0108-01-003-0148-07</v>
      </c>
      <c r="C1034" s="11" t="s">
        <v>1033</v>
      </c>
      <c r="D1034" s="12">
        <v>12395</v>
      </c>
      <c r="E1034" s="11" t="s">
        <v>2273</v>
      </c>
      <c r="F1034" s="11" t="s">
        <v>2645</v>
      </c>
      <c r="G1034" s="11" t="s">
        <v>2838</v>
      </c>
      <c r="H1034" s="11" t="s">
        <v>2919</v>
      </c>
      <c r="I1034" s="11" t="s">
        <v>2933</v>
      </c>
      <c r="J1034" s="11">
        <v>60</v>
      </c>
      <c r="K1034" s="11" t="s">
        <v>2984</v>
      </c>
      <c r="L1034">
        <v>49759</v>
      </c>
      <c r="M1034" s="11" t="s">
        <v>2645</v>
      </c>
      <c r="P1034" s="11" t="s">
        <v>2984</v>
      </c>
    </row>
    <row r="1035" spans="1:16" x14ac:dyDescent="0.35">
      <c r="A1035" t="str">
        <f t="shared" si="16"/>
        <v>METFORMINA-SAXAGLIPTINAASTRAZENECAORALCOMPRIMIDO561000MG/2.5MG</v>
      </c>
      <c r="B1035" t="str">
        <f>VLOOKUP(A1035,'MAESTRO PRODUCTOS-FAR'!G:J,4,FALSE)</f>
        <v>HT-0261-01-003-0020-02</v>
      </c>
      <c r="C1035" s="11" t="s">
        <v>1034</v>
      </c>
      <c r="D1035" s="12">
        <v>52495</v>
      </c>
      <c r="E1035" s="11" t="s">
        <v>2274</v>
      </c>
      <c r="F1035" s="11" t="s">
        <v>6506</v>
      </c>
      <c r="G1035" s="11" t="s">
        <v>2840</v>
      </c>
      <c r="H1035" s="11" t="s">
        <v>2919</v>
      </c>
      <c r="I1035" s="11" t="s">
        <v>2933</v>
      </c>
      <c r="J1035" s="11">
        <v>56</v>
      </c>
      <c r="K1035" s="11" t="s">
        <v>6659</v>
      </c>
      <c r="L1035">
        <v>73459</v>
      </c>
      <c r="M1035" s="11" t="s">
        <v>2713</v>
      </c>
      <c r="P1035" s="11" t="s">
        <v>3163</v>
      </c>
    </row>
    <row r="1036" spans="1:16" x14ac:dyDescent="0.35">
      <c r="A1036" t="str">
        <f t="shared" si="16"/>
        <v>DAPAGLIFLOZINA-METFORMINAASTRAZENECAORALCOMPRIMIDO565MG/1000MG</v>
      </c>
      <c r="B1036" t="str">
        <f>VLOOKUP(A1036,'MAESTRO PRODUCTOS-FAR'!G:J,4,FALSE)</f>
        <v>HT-0284-01-003-0020-01</v>
      </c>
      <c r="C1036" s="11" t="s">
        <v>1035</v>
      </c>
      <c r="D1036" s="12">
        <v>39995</v>
      </c>
      <c r="E1036" s="11" t="s">
        <v>2275</v>
      </c>
      <c r="F1036" s="11" t="s">
        <v>2759</v>
      </c>
      <c r="G1036" s="11" t="s">
        <v>2840</v>
      </c>
      <c r="H1036" s="11" t="s">
        <v>2919</v>
      </c>
      <c r="I1036" s="11" t="s">
        <v>2933</v>
      </c>
      <c r="J1036" s="11">
        <v>56</v>
      </c>
      <c r="K1036" s="11" t="s">
        <v>3165</v>
      </c>
      <c r="L1036">
        <v>83519</v>
      </c>
      <c r="M1036" s="11" t="s">
        <v>2759</v>
      </c>
      <c r="P1036" s="11" t="s">
        <v>3165</v>
      </c>
    </row>
    <row r="1037" spans="1:16" x14ac:dyDescent="0.35">
      <c r="A1037" t="str">
        <f t="shared" si="16"/>
        <v>METFORMINA-SITAGLIPTINAMSDORALCOMPRIMIDO28500MG/50MG</v>
      </c>
      <c r="B1037" t="str">
        <f>VLOOKUP(A1037,'MAESTRO PRODUCTOS-FAR'!G:J,4,FALSE)</f>
        <v>HT-0283-01-003-0196-05</v>
      </c>
      <c r="C1037" s="11" t="s">
        <v>1036</v>
      </c>
      <c r="D1037" s="12">
        <v>31995</v>
      </c>
      <c r="E1037" s="11" t="s">
        <v>2276</v>
      </c>
      <c r="F1037" s="11" t="s">
        <v>6476</v>
      </c>
      <c r="G1037" s="11" t="s">
        <v>2870</v>
      </c>
      <c r="H1037" s="11" t="s">
        <v>2919</v>
      </c>
      <c r="I1037" s="11" t="s">
        <v>2933</v>
      </c>
      <c r="J1037" s="11">
        <v>28</v>
      </c>
      <c r="K1037" s="11" t="s">
        <v>3185</v>
      </c>
      <c r="L1037">
        <v>62011</v>
      </c>
      <c r="M1037" s="11" t="s">
        <v>2758</v>
      </c>
      <c r="P1037" s="11" t="s">
        <v>3162</v>
      </c>
    </row>
    <row r="1038" spans="1:16" x14ac:dyDescent="0.35">
      <c r="A1038" t="str">
        <f t="shared" si="16"/>
        <v>METFORMINA-SITAGLIPTINAMSDORALCOMPRIMIDO56850MG/50MG</v>
      </c>
      <c r="B1038" t="str">
        <f>VLOOKUP(A1038,'MAESTRO PRODUCTOS-FAR'!G:J,4,FALSE)</f>
        <v>HT-0283-01-003-0196-06</v>
      </c>
      <c r="C1038" s="11" t="s">
        <v>1037</v>
      </c>
      <c r="D1038" s="12">
        <v>55295</v>
      </c>
      <c r="E1038" s="11" t="s">
        <v>2268</v>
      </c>
      <c r="F1038" s="11" t="s">
        <v>6476</v>
      </c>
      <c r="G1038" s="11" t="s">
        <v>2870</v>
      </c>
      <c r="H1038" s="11" t="s">
        <v>2919</v>
      </c>
      <c r="I1038" s="11" t="s">
        <v>2933</v>
      </c>
      <c r="J1038" s="11">
        <v>56</v>
      </c>
      <c r="K1038" s="11" t="s">
        <v>6658</v>
      </c>
      <c r="L1038">
        <v>77190</v>
      </c>
      <c r="M1038" s="11" t="s">
        <v>2758</v>
      </c>
      <c r="P1038" s="11" t="s">
        <v>3099</v>
      </c>
    </row>
    <row r="1039" spans="1:16" x14ac:dyDescent="0.35">
      <c r="A1039" t="str">
        <f t="shared" si="16"/>
        <v>METFORMINAPASTEURORALCOMPRIMIDO301000MG</v>
      </c>
      <c r="B1039" t="str">
        <f>VLOOKUP(A1039,'MAESTRO PRODUCTOS-FAR'!G:J,4,FALSE)</f>
        <v>HT-0108-01-003-0155-03</v>
      </c>
      <c r="C1039" s="11" t="s">
        <v>1038</v>
      </c>
      <c r="D1039" s="12">
        <v>13995</v>
      </c>
      <c r="E1039" s="11" t="s">
        <v>2277</v>
      </c>
      <c r="F1039" s="11" t="s">
        <v>2645</v>
      </c>
      <c r="G1039" s="11" t="s">
        <v>2847</v>
      </c>
      <c r="H1039" s="11" t="s">
        <v>2919</v>
      </c>
      <c r="I1039" s="11" t="s">
        <v>2933</v>
      </c>
      <c r="J1039" s="11">
        <v>30</v>
      </c>
      <c r="K1039" s="11" t="s">
        <v>3042</v>
      </c>
      <c r="L1039">
        <v>86621</v>
      </c>
      <c r="M1039" s="11" t="s">
        <v>2645</v>
      </c>
      <c r="P1039" s="11" t="s">
        <v>3042</v>
      </c>
    </row>
    <row r="1040" spans="1:16" x14ac:dyDescent="0.35">
      <c r="A1040" t="str">
        <f t="shared" si="16"/>
        <v>DAPAGLIFLOZINA-METFORMINAASTRAZENECAORALCOMPRIMIDO2810MG/1000MG</v>
      </c>
      <c r="B1040" t="str">
        <f>VLOOKUP(A1040,'MAESTRO PRODUCTOS-FAR'!G:J,4,FALSE)</f>
        <v>HT-0284-01-003-0020-02</v>
      </c>
      <c r="C1040" s="11" t="s">
        <v>1039</v>
      </c>
      <c r="D1040" s="12">
        <v>40995</v>
      </c>
      <c r="E1040" s="11" t="s">
        <v>2278</v>
      </c>
      <c r="F1040" s="11" t="s">
        <v>2759</v>
      </c>
      <c r="G1040" s="11" t="s">
        <v>2840</v>
      </c>
      <c r="H1040" s="11" t="s">
        <v>2919</v>
      </c>
      <c r="I1040" s="11" t="s">
        <v>2933</v>
      </c>
      <c r="J1040" s="11">
        <v>28</v>
      </c>
      <c r="K1040" s="11" t="s">
        <v>3221</v>
      </c>
      <c r="L1040">
        <v>83518</v>
      </c>
      <c r="M1040" s="11" t="s">
        <v>2759</v>
      </c>
      <c r="P1040" s="11" t="s">
        <v>3221</v>
      </c>
    </row>
    <row r="1041" spans="1:16" x14ac:dyDescent="0.35">
      <c r="A1041" t="str">
        <f t="shared" si="16"/>
        <v>METFORMINAPASTEURORALCOMPRIMIDO30750MG</v>
      </c>
      <c r="B1041" t="str">
        <f>VLOOKUP(A1041,'MAESTRO PRODUCTOS-FAR'!G:J,4,FALSE)</f>
        <v>HT-0108-01-003-0155-04</v>
      </c>
      <c r="C1041" s="11" t="s">
        <v>1040</v>
      </c>
      <c r="D1041" s="12">
        <v>11895</v>
      </c>
      <c r="E1041" s="11" t="s">
        <v>2279</v>
      </c>
      <c r="F1041" s="11" t="s">
        <v>2645</v>
      </c>
      <c r="G1041" s="11" t="s">
        <v>2847</v>
      </c>
      <c r="H1041" s="11" t="s">
        <v>2919</v>
      </c>
      <c r="I1041" s="11" t="s">
        <v>2933</v>
      </c>
      <c r="J1041" s="11">
        <v>30</v>
      </c>
      <c r="K1041" s="11" t="s">
        <v>3038</v>
      </c>
      <c r="L1041">
        <v>86620</v>
      </c>
      <c r="M1041" s="11" t="s">
        <v>2645</v>
      </c>
      <c r="P1041" s="11" t="s">
        <v>3038</v>
      </c>
    </row>
    <row r="1042" spans="1:16" x14ac:dyDescent="0.35">
      <c r="A1042" t="str">
        <f t="shared" si="16"/>
        <v>METFORMINALABORATORIO CHILEORALCOMPRIMIDO30500MG</v>
      </c>
      <c r="B1042" t="str">
        <f>VLOOKUP(A1042,'MAESTRO PRODUCTOS-FAR'!G:J,4,FALSE)</f>
        <v>HT-0108-01-003-0148-08</v>
      </c>
      <c r="C1042" s="11" t="s">
        <v>1041</v>
      </c>
      <c r="D1042" s="12">
        <v>7995</v>
      </c>
      <c r="E1042" s="11" t="s">
        <v>2273</v>
      </c>
      <c r="F1042" s="11" t="s">
        <v>2645</v>
      </c>
      <c r="G1042" s="11" t="s">
        <v>2838</v>
      </c>
      <c r="H1042" s="11" t="s">
        <v>2919</v>
      </c>
      <c r="I1042" s="11" t="s">
        <v>2933</v>
      </c>
      <c r="J1042" s="11">
        <v>30</v>
      </c>
      <c r="K1042" s="11" t="s">
        <v>2984</v>
      </c>
      <c r="L1042">
        <v>49758</v>
      </c>
      <c r="M1042" s="11" t="s">
        <v>2645</v>
      </c>
      <c r="P1042" s="11" t="s">
        <v>2984</v>
      </c>
    </row>
    <row r="1043" spans="1:16" x14ac:dyDescent="0.35">
      <c r="A1043" t="str">
        <f t="shared" si="16"/>
        <v>METFORMINA-SITAGLIPTINAMSDORALCOMPRIMIDO56500MG/50MG</v>
      </c>
      <c r="B1043" t="str">
        <f>VLOOKUP(A1043,'MAESTRO PRODUCTOS-FAR'!G:J,4,FALSE)</f>
        <v>HT-0283-01-003-0196-07</v>
      </c>
      <c r="C1043" s="11" t="s">
        <v>1042</v>
      </c>
      <c r="D1043" s="12">
        <v>54795</v>
      </c>
      <c r="E1043" s="11" t="s">
        <v>2276</v>
      </c>
      <c r="F1043" s="11" t="s">
        <v>6476</v>
      </c>
      <c r="G1043" s="11" t="s">
        <v>2870</v>
      </c>
      <c r="H1043" s="11" t="s">
        <v>2919</v>
      </c>
      <c r="I1043" s="11" t="s">
        <v>2933</v>
      </c>
      <c r="J1043" s="11">
        <v>56</v>
      </c>
      <c r="K1043" s="11" t="s">
        <v>3185</v>
      </c>
      <c r="L1043">
        <v>77189</v>
      </c>
      <c r="M1043" s="11" t="s">
        <v>2758</v>
      </c>
      <c r="P1043" s="11" t="s">
        <v>3162</v>
      </c>
    </row>
    <row r="1044" spans="1:16" x14ac:dyDescent="0.35">
      <c r="A1044" t="str">
        <f t="shared" si="16"/>
        <v>GLIBENCLAMIDA-METFORMINAANDROMACOORALCOMPRIMIDO305MG/500MG</v>
      </c>
      <c r="B1044" t="str">
        <f>VLOOKUP(A1044,'MAESTRO PRODUCTOS-FAR'!G:J,4,FALSE)</f>
        <v>HT-0262-01-003-0161-01</v>
      </c>
      <c r="C1044" s="11" t="s">
        <v>1043</v>
      </c>
      <c r="D1044" s="12">
        <v>10495</v>
      </c>
      <c r="E1044" s="11" t="s">
        <v>2280</v>
      </c>
      <c r="F1044" s="11" t="s">
        <v>7014</v>
      </c>
      <c r="G1044" s="11" t="s">
        <v>2857</v>
      </c>
      <c r="H1044" s="11" t="s">
        <v>2919</v>
      </c>
      <c r="I1044" s="11" t="s">
        <v>2933</v>
      </c>
      <c r="J1044" s="11">
        <v>30</v>
      </c>
      <c r="K1044" s="11" t="s">
        <v>7045</v>
      </c>
      <c r="L1044">
        <v>87308</v>
      </c>
      <c r="M1044" s="11" t="s">
        <v>2714</v>
      </c>
      <c r="P1044" s="11" t="s">
        <v>3166</v>
      </c>
    </row>
    <row r="1045" spans="1:16" x14ac:dyDescent="0.35">
      <c r="A1045" t="str">
        <f t="shared" si="16"/>
        <v>METFORMINAPASTEURORALCOMPRIMIDO30500MG</v>
      </c>
      <c r="B1045" t="str">
        <f>VLOOKUP(A1045,'MAESTRO PRODUCTOS-FAR'!G:J,4,FALSE)</f>
        <v>HT-0108-01-003-0155-02</v>
      </c>
      <c r="C1045" s="11" t="s">
        <v>1044</v>
      </c>
      <c r="D1045" s="12">
        <v>8595</v>
      </c>
      <c r="E1045" s="11" t="s">
        <v>2281</v>
      </c>
      <c r="F1045" s="11" t="s">
        <v>2645</v>
      </c>
      <c r="G1045" s="11" t="s">
        <v>2847</v>
      </c>
      <c r="H1045" s="11" t="s">
        <v>2919</v>
      </c>
      <c r="I1045" s="11" t="s">
        <v>2933</v>
      </c>
      <c r="J1045" s="11">
        <v>30</v>
      </c>
      <c r="K1045" s="11" t="s">
        <v>2984</v>
      </c>
      <c r="L1045">
        <v>86619</v>
      </c>
      <c r="M1045" s="11" t="s">
        <v>2645</v>
      </c>
      <c r="P1045" s="11" t="s">
        <v>2984</v>
      </c>
    </row>
    <row r="1046" spans="1:16" x14ac:dyDescent="0.35">
      <c r="A1046" t="str">
        <f t="shared" si="16"/>
        <v>GLIBENCLAMIDA-METFORMINALABORATORIO CHILEORALCOMPRIMIDO305MG/500MG</v>
      </c>
      <c r="B1046" t="str">
        <f>VLOOKUP(A1046,'MAESTRO PRODUCTOS-FAR'!G:J,4,FALSE)</f>
        <v>HT-0262-01-003-0148-02</v>
      </c>
      <c r="C1046" s="11" t="s">
        <v>1045</v>
      </c>
      <c r="D1046" s="12">
        <v>10495</v>
      </c>
      <c r="E1046" s="11" t="s">
        <v>2282</v>
      </c>
      <c r="F1046" s="11" t="s">
        <v>7014</v>
      </c>
      <c r="G1046" s="11" t="s">
        <v>2838</v>
      </c>
      <c r="H1046" s="11" t="s">
        <v>2919</v>
      </c>
      <c r="I1046" s="11" t="s">
        <v>2933</v>
      </c>
      <c r="J1046" s="11">
        <v>30</v>
      </c>
      <c r="K1046" s="11" t="s">
        <v>7045</v>
      </c>
      <c r="L1046">
        <v>45458</v>
      </c>
      <c r="M1046" s="11" t="s">
        <v>2714</v>
      </c>
      <c r="P1046" s="11" t="s">
        <v>3166</v>
      </c>
    </row>
    <row r="1047" spans="1:16" x14ac:dyDescent="0.35">
      <c r="A1047" t="str">
        <f t="shared" si="16"/>
        <v>METFORMINA-SITAGLIPTINAMSDORALCOMPRIMIDO561000MG/50MG</v>
      </c>
      <c r="B1047" t="str">
        <f>VLOOKUP(A1047,'MAESTRO PRODUCTOS-FAR'!G:J,4,FALSE)</f>
        <v>HT-0283-01-003-0196-02</v>
      </c>
      <c r="C1047" s="11" t="s">
        <v>1046</v>
      </c>
      <c r="D1047" s="12">
        <v>55295</v>
      </c>
      <c r="E1047" s="11" t="s">
        <v>2269</v>
      </c>
      <c r="F1047" s="11" t="s">
        <v>6476</v>
      </c>
      <c r="G1047" s="11" t="s">
        <v>2870</v>
      </c>
      <c r="H1047" s="11" t="s">
        <v>2919</v>
      </c>
      <c r="I1047" s="11" t="s">
        <v>2933</v>
      </c>
      <c r="J1047" s="11">
        <v>56</v>
      </c>
      <c r="K1047" s="11" t="s">
        <v>6596</v>
      </c>
      <c r="L1047">
        <v>77192</v>
      </c>
      <c r="M1047" s="11" t="s">
        <v>2758</v>
      </c>
      <c r="P1047" s="11" t="s">
        <v>3100</v>
      </c>
    </row>
    <row r="1048" spans="1:16" x14ac:dyDescent="0.35">
      <c r="A1048" t="str">
        <f t="shared" si="16"/>
        <v>METOCLOPRAMIDALABORATORIO CHILEORALCOMPRIMIDO2410MG</v>
      </c>
      <c r="B1048" t="str">
        <f>VLOOKUP(A1048,'MAESTRO PRODUCTOS-FAR'!G:J,4,FALSE)</f>
        <v>HT-0109-01-003-0148-01</v>
      </c>
      <c r="C1048" s="11" t="s">
        <v>1047</v>
      </c>
      <c r="D1048" s="12">
        <v>1495</v>
      </c>
      <c r="E1048" s="11" t="s">
        <v>2283</v>
      </c>
      <c r="F1048" s="11" t="s">
        <v>2760</v>
      </c>
      <c r="G1048" s="11" t="s">
        <v>2838</v>
      </c>
      <c r="H1048" s="11" t="s">
        <v>2919</v>
      </c>
      <c r="I1048" s="11" t="s">
        <v>2933</v>
      </c>
      <c r="J1048" s="11">
        <v>24</v>
      </c>
      <c r="K1048" s="11" t="s">
        <v>3013</v>
      </c>
      <c r="L1048">
        <v>2341</v>
      </c>
      <c r="M1048" s="11" t="s">
        <v>2760</v>
      </c>
      <c r="P1048" s="11" t="s">
        <v>3013</v>
      </c>
    </row>
    <row r="1049" spans="1:16" x14ac:dyDescent="0.35">
      <c r="A1049" t="str">
        <f t="shared" si="16"/>
        <v>METOCLOPRAMIDASAVALORALCOMPRIMIDO3010MG</v>
      </c>
      <c r="B1049" t="str">
        <f>VLOOKUP(A1049,'MAESTRO PRODUCTOS-FAR'!G:J,4,FALSE)</f>
        <v>HT-0109-01-003-0174-01</v>
      </c>
      <c r="C1049" s="11" t="s">
        <v>1048</v>
      </c>
      <c r="D1049" s="12">
        <v>10095</v>
      </c>
      <c r="E1049" s="11" t="s">
        <v>2284</v>
      </c>
      <c r="F1049" s="11" t="s">
        <v>2760</v>
      </c>
      <c r="G1049" s="11" t="s">
        <v>2837</v>
      </c>
      <c r="H1049" s="11" t="s">
        <v>2919</v>
      </c>
      <c r="I1049" s="11" t="s">
        <v>2933</v>
      </c>
      <c r="J1049" s="11">
        <v>30</v>
      </c>
      <c r="K1049" s="11" t="s">
        <v>3013</v>
      </c>
      <c r="L1049">
        <v>8204</v>
      </c>
      <c r="M1049" s="11" t="s">
        <v>2760</v>
      </c>
      <c r="P1049" s="11" t="s">
        <v>3013</v>
      </c>
    </row>
    <row r="1050" spans="1:16" x14ac:dyDescent="0.35">
      <c r="A1050" t="str">
        <f t="shared" si="16"/>
        <v>CLORDIAZEPOXIDO-METOCLOPRAMIDA-SIMETICONAMEDIPHARMORALCAPSULA205MG/5MG/100MG</v>
      </c>
      <c r="B1050" t="str">
        <f>VLOOKUP(A1050,'MAESTRO PRODUCTOS-FAR'!G:J,4,FALSE)</f>
        <v>HT-0151-01-007-0192-01</v>
      </c>
      <c r="C1050" s="11" t="s">
        <v>1049</v>
      </c>
      <c r="D1050" s="12">
        <v>9995</v>
      </c>
      <c r="E1050" s="11" t="s">
        <v>2285</v>
      </c>
      <c r="F1050" s="11" t="s">
        <v>6509</v>
      </c>
      <c r="G1050" s="11" t="s">
        <v>2880</v>
      </c>
      <c r="H1050" s="11" t="s">
        <v>2919</v>
      </c>
      <c r="I1050" s="11" t="s">
        <v>2937</v>
      </c>
      <c r="J1050" s="11">
        <v>20</v>
      </c>
      <c r="K1050" s="11" t="s">
        <v>6662</v>
      </c>
      <c r="L1050">
        <v>1946</v>
      </c>
      <c r="M1050" s="11" t="s">
        <v>2761</v>
      </c>
      <c r="P1050" s="11" t="s">
        <v>3222</v>
      </c>
    </row>
    <row r="1051" spans="1:16" x14ac:dyDescent="0.35">
      <c r="A1051" t="str">
        <f t="shared" si="16"/>
        <v>CLORDIAZEPOXIDO-METOCLOPRAMIDA-SIMETICONASAVALORALCAPSULA205MG/5MG/100MG</v>
      </c>
      <c r="B1051" t="str">
        <f>VLOOKUP(A1051,'MAESTRO PRODUCTOS-FAR'!G:J,4,FALSE)</f>
        <v>HT-0151-01-007-0174-01</v>
      </c>
      <c r="C1051" s="11" t="s">
        <v>1050</v>
      </c>
      <c r="D1051" s="12">
        <v>15995</v>
      </c>
      <c r="E1051" s="11" t="s">
        <v>2286</v>
      </c>
      <c r="F1051" s="11" t="s">
        <v>6509</v>
      </c>
      <c r="G1051" s="11" t="s">
        <v>2837</v>
      </c>
      <c r="H1051" s="11" t="s">
        <v>2919</v>
      </c>
      <c r="I1051" s="11" t="s">
        <v>2937</v>
      </c>
      <c r="J1051" s="11">
        <v>20</v>
      </c>
      <c r="K1051" s="11" t="s">
        <v>6662</v>
      </c>
      <c r="L1051">
        <v>11146</v>
      </c>
      <c r="M1051" s="11" t="s">
        <v>2761</v>
      </c>
      <c r="P1051" s="11" t="s">
        <v>3222</v>
      </c>
    </row>
    <row r="1052" spans="1:16" x14ac:dyDescent="0.35">
      <c r="A1052" t="str">
        <f t="shared" si="16"/>
        <v>MICONAZOL-TINIDAZOLEUROFARMAINTRAVAGINALCREMA120MG/30MG</v>
      </c>
      <c r="B1052" t="str">
        <f>VLOOKUP(A1052,'MAESTRO PRODUCTOS-FAR'!G:J,4,FALSE)</f>
        <v>HT-0286-06-004-0087-01</v>
      </c>
      <c r="C1052" s="11" t="s">
        <v>1051</v>
      </c>
      <c r="D1052" s="12">
        <v>17995</v>
      </c>
      <c r="E1052" s="11" t="s">
        <v>2287</v>
      </c>
      <c r="F1052" s="11" t="s">
        <v>2762</v>
      </c>
      <c r="G1052" s="11" t="s">
        <v>2867</v>
      </c>
      <c r="H1052" s="11" t="s">
        <v>2926</v>
      </c>
      <c r="I1052" s="11" t="s">
        <v>2934</v>
      </c>
      <c r="J1052" s="11">
        <v>1</v>
      </c>
      <c r="K1052" s="11" t="s">
        <v>3223</v>
      </c>
      <c r="L1052">
        <v>87895</v>
      </c>
      <c r="M1052" s="11" t="s">
        <v>2762</v>
      </c>
      <c r="P1052" s="11" t="s">
        <v>3223</v>
      </c>
    </row>
    <row r="1053" spans="1:16" x14ac:dyDescent="0.35">
      <c r="A1053" t="str">
        <f t="shared" si="16"/>
        <v>MICONAZOL-TINIDAZOLLABORATORIO CHILEINTRAVAGINALCREMA-OVULO120MG/30MG/100MG/150MG</v>
      </c>
      <c r="B1053" t="e">
        <f>VLOOKUP(A1053,'MAESTRO PRODUCTOS-FAR'!G:J,4,FALSE)</f>
        <v>#N/A</v>
      </c>
      <c r="C1053" s="11" t="s">
        <v>1052</v>
      </c>
      <c r="D1053" s="12">
        <v>23995</v>
      </c>
      <c r="E1053" s="11" t="s">
        <v>2288</v>
      </c>
      <c r="F1053" s="11" t="s">
        <v>2762</v>
      </c>
      <c r="G1053" s="11" t="s">
        <v>2838</v>
      </c>
      <c r="H1053" s="11" t="s">
        <v>2926</v>
      </c>
      <c r="I1053" s="11" t="s">
        <v>2970</v>
      </c>
      <c r="J1053" s="11">
        <v>1</v>
      </c>
      <c r="K1053" s="11" t="s">
        <v>3224</v>
      </c>
      <c r="L1053">
        <v>1608</v>
      </c>
      <c r="M1053" s="11" t="s">
        <v>2762</v>
      </c>
      <c r="P1053" s="11" t="s">
        <v>3224</v>
      </c>
    </row>
    <row r="1054" spans="1:16" x14ac:dyDescent="0.35">
      <c r="A1054" t="str">
        <f t="shared" si="16"/>
        <v>MICONAZOL-TINIDAZOLPASTEURINTRAVAGINALOVULO10100MG/150MG</v>
      </c>
      <c r="B1054" t="str">
        <f>VLOOKUP(A1054,'MAESTRO PRODUCTOS-FAR'!G:J,4,FALSE)</f>
        <v>HT-0286-06-021-0155-01</v>
      </c>
      <c r="C1054" s="11" t="s">
        <v>1053</v>
      </c>
      <c r="D1054" s="12">
        <v>12695</v>
      </c>
      <c r="E1054" s="11" t="s">
        <v>2289</v>
      </c>
      <c r="F1054" s="11" t="s">
        <v>2762</v>
      </c>
      <c r="G1054" s="11" t="s">
        <v>2847</v>
      </c>
      <c r="H1054" s="11" t="s">
        <v>2926</v>
      </c>
      <c r="I1054" s="11" t="s">
        <v>2951</v>
      </c>
      <c r="J1054" s="11">
        <v>10</v>
      </c>
      <c r="K1054" s="11" t="s">
        <v>3225</v>
      </c>
      <c r="L1054">
        <v>25710</v>
      </c>
      <c r="M1054" s="11" t="s">
        <v>2762</v>
      </c>
      <c r="P1054" s="11" t="s">
        <v>3225</v>
      </c>
    </row>
    <row r="1055" spans="1:16" x14ac:dyDescent="0.35">
      <c r="A1055" t="str">
        <f t="shared" si="16"/>
        <v>MICONAZOLJOHNSON &amp; JOHNSONORALGEL10,02</v>
      </c>
      <c r="B1055" t="str">
        <f>VLOOKUP(A1055,'MAESTRO PRODUCTOS-FAR'!G:J,4,FALSE)</f>
        <v>HT-0110-01-026-0140-01</v>
      </c>
      <c r="C1055" s="11" t="s">
        <v>1054</v>
      </c>
      <c r="D1055" s="12">
        <v>25295</v>
      </c>
      <c r="E1055" s="11" t="s">
        <v>2290</v>
      </c>
      <c r="F1055" s="11" t="s">
        <v>2763</v>
      </c>
      <c r="G1055" s="11" t="s">
        <v>2896</v>
      </c>
      <c r="H1055" s="11" t="s">
        <v>2919</v>
      </c>
      <c r="I1055" s="11" t="s">
        <v>2956</v>
      </c>
      <c r="J1055" s="11">
        <v>1</v>
      </c>
      <c r="K1055" s="13">
        <v>0.02</v>
      </c>
      <c r="L1055">
        <v>8219</v>
      </c>
      <c r="M1055" s="11" t="s">
        <v>2763</v>
      </c>
      <c r="P1055" s="13">
        <v>0.02</v>
      </c>
    </row>
    <row r="1056" spans="1:16" x14ac:dyDescent="0.35">
      <c r="A1056" t="str">
        <f t="shared" si="16"/>
        <v>MICONAZOL-TINIDAZOLPASTEURINTRAVAGINALCREMA-OVULO120MG/30MG/100MG/150MG</v>
      </c>
      <c r="B1056" t="e">
        <f>VLOOKUP(A1056,'MAESTRO PRODUCTOS-FAR'!G:J,4,FALSE)</f>
        <v>#N/A</v>
      </c>
      <c r="C1056" s="11" t="s">
        <v>1055</v>
      </c>
      <c r="D1056" s="12">
        <v>13795</v>
      </c>
      <c r="E1056" s="11" t="s">
        <v>2291</v>
      </c>
      <c r="F1056" s="11" t="s">
        <v>2762</v>
      </c>
      <c r="G1056" s="11" t="s">
        <v>2847</v>
      </c>
      <c r="H1056" s="11" t="s">
        <v>2926</v>
      </c>
      <c r="I1056" s="11" t="s">
        <v>2970</v>
      </c>
      <c r="J1056" s="11">
        <v>1</v>
      </c>
      <c r="K1056" s="11" t="s">
        <v>3224</v>
      </c>
      <c r="L1056">
        <v>40357</v>
      </c>
      <c r="M1056" s="11" t="s">
        <v>2762</v>
      </c>
      <c r="P1056" s="11" t="s">
        <v>3224</v>
      </c>
    </row>
    <row r="1057" spans="1:16" x14ac:dyDescent="0.35">
      <c r="A1057" t="str">
        <f t="shared" si="16"/>
        <v>MICONAZOL-TINIDAZOLANDROMACOINTRAVAGINALOVULO10100MG/150MG</v>
      </c>
      <c r="B1057" t="str">
        <f>VLOOKUP(A1057,'MAESTRO PRODUCTOS-FAR'!G:J,4,FALSE)</f>
        <v>HT-0286-06-021-0161-01</v>
      </c>
      <c r="C1057" s="11" t="s">
        <v>1056</v>
      </c>
      <c r="D1057" s="12">
        <v>23295</v>
      </c>
      <c r="E1057" s="11" t="s">
        <v>2292</v>
      </c>
      <c r="F1057" s="11" t="s">
        <v>2762</v>
      </c>
      <c r="G1057" s="11" t="s">
        <v>2857</v>
      </c>
      <c r="H1057" s="11" t="s">
        <v>2926</v>
      </c>
      <c r="I1057" s="11" t="s">
        <v>2951</v>
      </c>
      <c r="J1057" s="11">
        <v>10</v>
      </c>
      <c r="K1057" s="11" t="s">
        <v>3225</v>
      </c>
      <c r="L1057">
        <v>7452</v>
      </c>
      <c r="M1057" s="11" t="s">
        <v>2762</v>
      </c>
      <c r="P1057" s="11" t="s">
        <v>3225</v>
      </c>
    </row>
    <row r="1058" spans="1:16" x14ac:dyDescent="0.35">
      <c r="A1058" t="str">
        <f t="shared" si="16"/>
        <v>MICONAZOL-TINIDAZOLLABORATORIO CHILEINTRAVAGINALOVULO10100MG/150MG</v>
      </c>
      <c r="B1058" t="str">
        <f>VLOOKUP(A1058,'MAESTRO PRODUCTOS-FAR'!G:J,4,FALSE)</f>
        <v>HT-0286-06-021-0148-01</v>
      </c>
      <c r="C1058" s="11" t="s">
        <v>1057</v>
      </c>
      <c r="D1058" s="12">
        <v>22095</v>
      </c>
      <c r="E1058" s="11" t="s">
        <v>2293</v>
      </c>
      <c r="F1058" s="11" t="s">
        <v>2762</v>
      </c>
      <c r="G1058" s="11" t="s">
        <v>2838</v>
      </c>
      <c r="H1058" s="11" t="s">
        <v>2926</v>
      </c>
      <c r="I1058" s="11" t="s">
        <v>2951</v>
      </c>
      <c r="J1058" s="11">
        <v>10</v>
      </c>
      <c r="K1058" s="11" t="s">
        <v>3225</v>
      </c>
      <c r="L1058">
        <v>594</v>
      </c>
      <c r="M1058" s="11" t="s">
        <v>2762</v>
      </c>
      <c r="P1058" s="11" t="s">
        <v>3225</v>
      </c>
    </row>
    <row r="1059" spans="1:16" x14ac:dyDescent="0.35">
      <c r="A1059" t="str">
        <f t="shared" si="16"/>
        <v>MICONAZOL-TINIDAZOLANDROMACOINTRAVAGINALCREMA120MG/30MG</v>
      </c>
      <c r="B1059" t="str">
        <f>VLOOKUP(A1059,'MAESTRO PRODUCTOS-FAR'!G:J,4,FALSE)</f>
        <v>HT-0286-06-004-0161-01</v>
      </c>
      <c r="C1059" s="11" t="s">
        <v>1058</v>
      </c>
      <c r="D1059" s="12">
        <v>20595</v>
      </c>
      <c r="E1059" s="11" t="s">
        <v>2294</v>
      </c>
      <c r="F1059" s="11" t="s">
        <v>2762</v>
      </c>
      <c r="G1059" s="11" t="s">
        <v>2857</v>
      </c>
      <c r="H1059" s="11" t="s">
        <v>2926</v>
      </c>
      <c r="I1059" s="11" t="s">
        <v>2934</v>
      </c>
      <c r="J1059" s="11">
        <v>1</v>
      </c>
      <c r="K1059" s="11" t="s">
        <v>3223</v>
      </c>
      <c r="L1059">
        <v>6269</v>
      </c>
      <c r="M1059" s="11" t="s">
        <v>2762</v>
      </c>
      <c r="P1059" s="11" t="s">
        <v>3223</v>
      </c>
    </row>
    <row r="1060" spans="1:16" x14ac:dyDescent="0.35">
      <c r="A1060" t="str">
        <f t="shared" si="16"/>
        <v>MIDAZOLAMDEUTSCHE PHARMAPARENTERALAMPOLLA105MG/5ML</v>
      </c>
      <c r="B1060" t="str">
        <f>VLOOKUP(A1060,'MAESTRO PRODUCTOS-FAR'!G:J,4,FALSE)</f>
        <v>HT-0111-02-009-0067-01</v>
      </c>
      <c r="C1060" s="11" t="s">
        <v>1059</v>
      </c>
      <c r="D1060" s="12">
        <v>17595</v>
      </c>
      <c r="E1060" s="11" t="s">
        <v>2295</v>
      </c>
      <c r="F1060" s="11" t="s">
        <v>2764</v>
      </c>
      <c r="G1060" s="11" t="s">
        <v>2833</v>
      </c>
      <c r="H1060" s="11" t="s">
        <v>2924</v>
      </c>
      <c r="I1060" s="11" t="s">
        <v>2939</v>
      </c>
      <c r="J1060" s="11">
        <v>10</v>
      </c>
      <c r="K1060" s="11" t="s">
        <v>3114</v>
      </c>
      <c r="L1060">
        <v>3811</v>
      </c>
      <c r="M1060" s="11" t="s">
        <v>2764</v>
      </c>
      <c r="P1060" s="11" t="s">
        <v>3114</v>
      </c>
    </row>
    <row r="1061" spans="1:16" x14ac:dyDescent="0.35">
      <c r="A1061" t="str">
        <f t="shared" si="16"/>
        <v>MIDODRINAANDROMACOORALCOMPRIMIDO105MG</v>
      </c>
      <c r="B1061" t="str">
        <f>VLOOKUP(A1061,'MAESTRO PRODUCTOS-FAR'!G:J,4,FALSE)</f>
        <v>HT-0112-01-003-0161-01</v>
      </c>
      <c r="C1061" s="11" t="s">
        <v>1060</v>
      </c>
      <c r="D1061" s="12">
        <v>21595</v>
      </c>
      <c r="E1061" s="11" t="s">
        <v>2296</v>
      </c>
      <c r="F1061" s="11" t="s">
        <v>2765</v>
      </c>
      <c r="G1061" s="11" t="s">
        <v>2857</v>
      </c>
      <c r="H1061" s="11" t="s">
        <v>2919</v>
      </c>
      <c r="I1061" s="11" t="s">
        <v>2933</v>
      </c>
      <c r="J1061" s="11">
        <v>10</v>
      </c>
      <c r="K1061" s="11" t="s">
        <v>2998</v>
      </c>
      <c r="L1061">
        <v>19977</v>
      </c>
      <c r="M1061" s="11" t="s">
        <v>2765</v>
      </c>
      <c r="P1061" s="11" t="s">
        <v>2998</v>
      </c>
    </row>
    <row r="1062" spans="1:16" x14ac:dyDescent="0.35">
      <c r="A1062" t="str">
        <f t="shared" si="16"/>
        <v>MIDODRINAANDROMACOORALCOMPRIMIDO202.5MG</v>
      </c>
      <c r="B1062" t="str">
        <f>VLOOKUP(A1062,'MAESTRO PRODUCTOS-FAR'!G:J,4,FALSE)</f>
        <v>HT-0112-01-003-0161-02</v>
      </c>
      <c r="C1062" s="11" t="s">
        <v>1061</v>
      </c>
      <c r="D1062" s="12">
        <v>16695</v>
      </c>
      <c r="E1062" s="11" t="s">
        <v>2297</v>
      </c>
      <c r="F1062" s="11" t="s">
        <v>2765</v>
      </c>
      <c r="G1062" s="11" t="s">
        <v>2857</v>
      </c>
      <c r="H1062" s="11" t="s">
        <v>2919</v>
      </c>
      <c r="I1062" s="11" t="s">
        <v>2933</v>
      </c>
      <c r="J1062" s="11">
        <v>20</v>
      </c>
      <c r="K1062" s="11" t="s">
        <v>3055</v>
      </c>
      <c r="L1062">
        <v>19990</v>
      </c>
      <c r="M1062" s="11" t="s">
        <v>2765</v>
      </c>
      <c r="P1062" s="11" t="s">
        <v>3055</v>
      </c>
    </row>
    <row r="1063" spans="1:16" x14ac:dyDescent="0.35">
      <c r="A1063" t="str">
        <f t="shared" si="16"/>
        <v>MIRTAZAPINAMSDORALCOMPRIMIDO3030MG</v>
      </c>
      <c r="B1063" t="str">
        <f>VLOOKUP(A1063,'MAESTRO PRODUCTOS-FAR'!G:J,4,FALSE)</f>
        <v>HT-0113-01-003-0196-01</v>
      </c>
      <c r="C1063" s="11" t="s">
        <v>1062</v>
      </c>
      <c r="D1063" s="12">
        <v>52495</v>
      </c>
      <c r="E1063" s="11" t="s">
        <v>2298</v>
      </c>
      <c r="F1063" s="11" t="s">
        <v>2766</v>
      </c>
      <c r="G1063" s="11" t="s">
        <v>2870</v>
      </c>
      <c r="H1063" s="11" t="s">
        <v>2919</v>
      </c>
      <c r="I1063" s="11" t="s">
        <v>2933</v>
      </c>
      <c r="J1063" s="11">
        <v>30</v>
      </c>
      <c r="K1063" s="11" t="s">
        <v>3126</v>
      </c>
      <c r="L1063">
        <v>11874</v>
      </c>
      <c r="M1063" s="11" t="s">
        <v>2766</v>
      </c>
      <c r="P1063" s="11" t="s">
        <v>3126</v>
      </c>
    </row>
    <row r="1064" spans="1:16" x14ac:dyDescent="0.35">
      <c r="A1064" t="str">
        <f t="shared" si="16"/>
        <v>MIRTAZAPINALAFIORALCOMPRIMIDO3015MG</v>
      </c>
      <c r="B1064" t="str">
        <f>VLOOKUP(A1064,'MAESTRO PRODUCTOS-FAR'!G:J,4,FALSE)</f>
        <v>HT-0113-01-003-0166-01</v>
      </c>
      <c r="C1064" s="11" t="s">
        <v>1063</v>
      </c>
      <c r="D1064" s="12">
        <v>22795</v>
      </c>
      <c r="E1064" s="11" t="s">
        <v>2299</v>
      </c>
      <c r="F1064" s="11" t="s">
        <v>2766</v>
      </c>
      <c r="G1064" s="11" t="s">
        <v>2868</v>
      </c>
      <c r="H1064" s="11" t="s">
        <v>2919</v>
      </c>
      <c r="I1064" s="11" t="s">
        <v>2933</v>
      </c>
      <c r="J1064" s="11">
        <v>30</v>
      </c>
      <c r="K1064" s="11" t="s">
        <v>3127</v>
      </c>
      <c r="L1064">
        <v>37190</v>
      </c>
      <c r="M1064" s="11" t="s">
        <v>2766</v>
      </c>
      <c r="P1064" s="11" t="s">
        <v>3127</v>
      </c>
    </row>
    <row r="1065" spans="1:16" x14ac:dyDescent="0.35">
      <c r="A1065" t="str">
        <f t="shared" si="16"/>
        <v>MIRTAZAPINATECNOFARMAORALCOMPRIMIDO3030MG</v>
      </c>
      <c r="B1065" t="str">
        <f>VLOOKUP(A1065,'MAESTRO PRODUCTOS-FAR'!G:J,4,FALSE)</f>
        <v>HT-0113-01-003-0274-01</v>
      </c>
      <c r="C1065" s="11" t="s">
        <v>1064</v>
      </c>
      <c r="D1065" s="12">
        <v>27995</v>
      </c>
      <c r="E1065" s="11" t="s">
        <v>2300</v>
      </c>
      <c r="F1065" s="11" t="s">
        <v>2766</v>
      </c>
      <c r="G1065" s="11" t="s">
        <v>2861</v>
      </c>
      <c r="H1065" s="11" t="s">
        <v>2919</v>
      </c>
      <c r="I1065" s="11" t="s">
        <v>2933</v>
      </c>
      <c r="J1065" s="11">
        <v>30</v>
      </c>
      <c r="K1065" s="11" t="s">
        <v>3126</v>
      </c>
      <c r="L1065">
        <v>37952</v>
      </c>
      <c r="M1065" s="11" t="s">
        <v>2766</v>
      </c>
      <c r="P1065" s="11" t="s">
        <v>3126</v>
      </c>
    </row>
    <row r="1066" spans="1:16" x14ac:dyDescent="0.35">
      <c r="A1066" t="str">
        <f t="shared" si="16"/>
        <v>MIRTAZAPINALAFIORALCOMPRIMIDO3030MG</v>
      </c>
      <c r="B1066" t="str">
        <f>VLOOKUP(A1066,'MAESTRO PRODUCTOS-FAR'!G:J,4,FALSE)</f>
        <v>HT-0113-01-003-0166-02</v>
      </c>
      <c r="C1066" s="11" t="s">
        <v>1065</v>
      </c>
      <c r="D1066" s="12">
        <v>49095</v>
      </c>
      <c r="E1066" s="11" t="s">
        <v>2301</v>
      </c>
      <c r="F1066" s="11" t="s">
        <v>2766</v>
      </c>
      <c r="G1066" s="11" t="s">
        <v>2868</v>
      </c>
      <c r="H1066" s="11" t="s">
        <v>2919</v>
      </c>
      <c r="I1066" s="11" t="s">
        <v>2933</v>
      </c>
      <c r="J1066" s="11">
        <v>30</v>
      </c>
      <c r="K1066" s="11" t="s">
        <v>3126</v>
      </c>
      <c r="L1066">
        <v>21557</v>
      </c>
      <c r="M1066" s="11" t="s">
        <v>2766</v>
      </c>
      <c r="P1066" s="11" t="s">
        <v>3126</v>
      </c>
    </row>
    <row r="1067" spans="1:16" x14ac:dyDescent="0.35">
      <c r="A1067" t="str">
        <f t="shared" si="16"/>
        <v>OTROINSTITUTO SANITASORALCAPSULA30-</v>
      </c>
      <c r="B1067" t="str">
        <f>VLOOKUP(A1067,'MAESTRO PRODUCTOS-FAR'!G:J,4,FALSE)</f>
        <v>HT-9999-01-007-0133-02</v>
      </c>
      <c r="C1067" s="11" t="s">
        <v>1066</v>
      </c>
      <c r="D1067" s="12">
        <v>6995</v>
      </c>
      <c r="E1067" s="11" t="s">
        <v>1439</v>
      </c>
      <c r="F1067" s="11" t="s">
        <v>2577</v>
      </c>
      <c r="G1067" s="11" t="s">
        <v>2850</v>
      </c>
      <c r="H1067" s="11" t="s">
        <v>2919</v>
      </c>
      <c r="I1067" s="11" t="s">
        <v>2937</v>
      </c>
      <c r="J1067" s="11">
        <v>30</v>
      </c>
      <c r="K1067" s="11" t="s">
        <v>1439</v>
      </c>
      <c r="L1067">
        <v>83413</v>
      </c>
      <c r="M1067" s="11" t="s">
        <v>2577</v>
      </c>
      <c r="P1067" s="11" t="s">
        <v>1439</v>
      </c>
    </row>
    <row r="1068" spans="1:16" x14ac:dyDescent="0.35">
      <c r="A1068" t="str">
        <f t="shared" si="16"/>
        <v>HIDROXICOBALAMINA-PIRIDOXINA-TIAMINASAVALORALCAPSULA201MG/200MG/200MG</v>
      </c>
      <c r="B1068" t="str">
        <f>VLOOKUP(A1068,'MAESTRO PRODUCTOS-FAR'!G:J,4,FALSE)</f>
        <v>HT-0287-01-007-0174-01</v>
      </c>
      <c r="C1068" s="11" t="s">
        <v>1067</v>
      </c>
      <c r="D1068" s="12">
        <v>16995</v>
      </c>
      <c r="E1068" s="11" t="s">
        <v>2302</v>
      </c>
      <c r="F1068" s="11" t="s">
        <v>2767</v>
      </c>
      <c r="G1068" s="11" t="s">
        <v>2837</v>
      </c>
      <c r="H1068" s="11" t="s">
        <v>2919</v>
      </c>
      <c r="I1068" s="11" t="s">
        <v>2937</v>
      </c>
      <c r="J1068" s="11">
        <v>20</v>
      </c>
      <c r="K1068" s="11" t="s">
        <v>3226</v>
      </c>
      <c r="L1068">
        <v>89254</v>
      </c>
      <c r="M1068" s="11" t="s">
        <v>2767</v>
      </c>
      <c r="P1068" s="11" t="s">
        <v>3226</v>
      </c>
    </row>
    <row r="1069" spans="1:16" x14ac:dyDescent="0.35">
      <c r="A1069" t="str">
        <f t="shared" si="16"/>
        <v>OTROGLAXOSMITHKLINEORALCOMPRIMIDO60-</v>
      </c>
      <c r="B1069" t="str">
        <f>VLOOKUP(A1069,'MAESTRO PRODUCTOS-FAR'!G:J,4,FALSE)</f>
        <v>HT-9999-01-003-0113-01</v>
      </c>
      <c r="C1069" s="11" t="s">
        <v>1068</v>
      </c>
      <c r="D1069" s="12">
        <v>20795</v>
      </c>
      <c r="E1069" s="11" t="s">
        <v>1439</v>
      </c>
      <c r="F1069" s="11" t="s">
        <v>2577</v>
      </c>
      <c r="G1069" s="11" t="s">
        <v>2866</v>
      </c>
      <c r="H1069" s="11" t="s">
        <v>2919</v>
      </c>
      <c r="I1069" s="11" t="s">
        <v>2933</v>
      </c>
      <c r="J1069" s="11">
        <v>60</v>
      </c>
      <c r="K1069" s="11" t="s">
        <v>1439</v>
      </c>
      <c r="L1069">
        <v>89352</v>
      </c>
      <c r="M1069" s="11" t="s">
        <v>2577</v>
      </c>
      <c r="P1069" s="11" t="s">
        <v>1439</v>
      </c>
    </row>
    <row r="1070" spans="1:16" x14ac:dyDescent="0.35">
      <c r="A1070" t="str">
        <f t="shared" si="16"/>
        <v>ACIDO ASCORBICO-ZINC-ORALCAPSULA30850MG/10MG</v>
      </c>
      <c r="B1070" t="e">
        <f>VLOOKUP(A1070,'MAESTRO PRODUCTOS-FAR'!G:J,4,FALSE)</f>
        <v>#N/A</v>
      </c>
      <c r="C1070" s="11" t="s">
        <v>1069</v>
      </c>
      <c r="D1070" s="12">
        <v>6995</v>
      </c>
      <c r="E1070" s="11" t="s">
        <v>1439</v>
      </c>
      <c r="F1070" s="11" t="s">
        <v>2768</v>
      </c>
      <c r="G1070" s="11" t="s">
        <v>1439</v>
      </c>
      <c r="H1070" s="11" t="s">
        <v>2919</v>
      </c>
      <c r="I1070" s="11" t="s">
        <v>2937</v>
      </c>
      <c r="J1070" s="11">
        <v>30</v>
      </c>
      <c r="K1070" s="11" t="s">
        <v>3227</v>
      </c>
      <c r="L1070">
        <v>89065</v>
      </c>
      <c r="M1070" s="11" t="s">
        <v>2768</v>
      </c>
      <c r="P1070" s="11" t="s">
        <v>3227</v>
      </c>
    </row>
    <row r="1071" spans="1:16" x14ac:dyDescent="0.35">
      <c r="A1071" t="str">
        <f t="shared" si="16"/>
        <v>OTROGLAXOSMITHKLINEORALCOMPRIMIDO30-</v>
      </c>
      <c r="B1071" t="str">
        <f>VLOOKUP(A1071,'MAESTRO PRODUCTOS-FAR'!G:J,4,FALSE)</f>
        <v>HT-9999-01-003-0113-02</v>
      </c>
      <c r="C1071" s="11" t="s">
        <v>1070</v>
      </c>
      <c r="D1071" s="11" t="s">
        <v>1403</v>
      </c>
      <c r="E1071" s="11" t="s">
        <v>1439</v>
      </c>
      <c r="F1071" s="11" t="s">
        <v>2577</v>
      </c>
      <c r="G1071" s="11" t="s">
        <v>2866</v>
      </c>
      <c r="H1071" s="11" t="s">
        <v>2919</v>
      </c>
      <c r="I1071" s="11" t="s">
        <v>2933</v>
      </c>
      <c r="J1071" s="11">
        <v>30</v>
      </c>
      <c r="K1071" s="11" t="s">
        <v>1439</v>
      </c>
      <c r="L1071">
        <v>8477</v>
      </c>
      <c r="M1071" s="11" t="s">
        <v>2577</v>
      </c>
      <c r="P1071" s="11" t="s">
        <v>1439</v>
      </c>
    </row>
    <row r="1072" spans="1:16" x14ac:dyDescent="0.35">
      <c r="A1072" t="str">
        <f t="shared" si="16"/>
        <v>OTROGLAXOSMITHKLINEORALCOMPRIMIDO30-</v>
      </c>
      <c r="B1072" t="str">
        <f>VLOOKUP(A1072,'MAESTRO PRODUCTOS-FAR'!G:J,4,FALSE)</f>
        <v>HT-9999-01-003-0113-02</v>
      </c>
      <c r="C1072" s="11" t="s">
        <v>1071</v>
      </c>
      <c r="D1072" s="11" t="s">
        <v>1403</v>
      </c>
      <c r="E1072" s="11" t="s">
        <v>1439</v>
      </c>
      <c r="F1072" s="11" t="s">
        <v>2577</v>
      </c>
      <c r="G1072" s="11" t="s">
        <v>2866</v>
      </c>
      <c r="H1072" s="11" t="s">
        <v>2919</v>
      </c>
      <c r="I1072" s="11" t="s">
        <v>2933</v>
      </c>
      <c r="J1072" s="11">
        <v>30</v>
      </c>
      <c r="K1072" s="11" t="s">
        <v>1439</v>
      </c>
      <c r="L1072">
        <v>81112</v>
      </c>
      <c r="M1072" s="11" t="s">
        <v>2577</v>
      </c>
      <c r="P1072" s="11" t="s">
        <v>1439</v>
      </c>
    </row>
    <row r="1073" spans="1:16" x14ac:dyDescent="0.35">
      <c r="A1073" t="str">
        <f t="shared" si="16"/>
        <v>OTROITF-LABOMEDORALJARABE1-</v>
      </c>
      <c r="B1073" t="str">
        <f>VLOOKUP(A1073,'MAESTRO PRODUCTOS-FAR'!G:J,4,FALSE)</f>
        <v>HT-9999-01-002-0139-01</v>
      </c>
      <c r="C1073" s="11" t="s">
        <v>1072</v>
      </c>
      <c r="D1073" s="12">
        <v>13295</v>
      </c>
      <c r="E1073" s="11" t="s">
        <v>2303</v>
      </c>
      <c r="F1073" s="11" t="s">
        <v>2577</v>
      </c>
      <c r="G1073" s="11" t="s">
        <v>2853</v>
      </c>
      <c r="H1073" s="11" t="s">
        <v>2919</v>
      </c>
      <c r="I1073" s="11" t="s">
        <v>2932</v>
      </c>
      <c r="J1073" s="11">
        <v>1</v>
      </c>
      <c r="K1073" s="11" t="s">
        <v>1439</v>
      </c>
      <c r="L1073">
        <v>88680</v>
      </c>
      <c r="M1073" s="11" t="s">
        <v>2577</v>
      </c>
      <c r="P1073" s="11" t="s">
        <v>1439</v>
      </c>
    </row>
    <row r="1074" spans="1:16" x14ac:dyDescent="0.35">
      <c r="A1074" t="str">
        <f t="shared" si="16"/>
        <v>OTRO-ORALCAPSULA30-</v>
      </c>
      <c r="B1074" t="e">
        <f>VLOOKUP(A1074,'MAESTRO PRODUCTOS-FAR'!G:J,4,FALSE)</f>
        <v>#N/A</v>
      </c>
      <c r="C1074" s="11" t="s">
        <v>1073</v>
      </c>
      <c r="D1074" s="11" t="s">
        <v>1403</v>
      </c>
      <c r="E1074" s="11" t="s">
        <v>1439</v>
      </c>
      <c r="F1074" s="11" t="s">
        <v>2577</v>
      </c>
      <c r="G1074" s="11" t="s">
        <v>1439</v>
      </c>
      <c r="H1074" s="11" t="s">
        <v>2919</v>
      </c>
      <c r="I1074" s="11" t="s">
        <v>2937</v>
      </c>
      <c r="J1074" s="11">
        <v>30</v>
      </c>
      <c r="K1074" s="11" t="s">
        <v>1439</v>
      </c>
      <c r="L1074">
        <v>81111</v>
      </c>
      <c r="M1074" s="11" t="s">
        <v>2577</v>
      </c>
      <c r="P1074" s="11" t="s">
        <v>1439</v>
      </c>
    </row>
    <row r="1075" spans="1:16" x14ac:dyDescent="0.35">
      <c r="A1075" t="str">
        <f t="shared" si="16"/>
        <v>OTROGLAXOSMITHKLINEORALCOMPRIMIDO60-</v>
      </c>
      <c r="B1075" t="str">
        <f>VLOOKUP(A1075,'MAESTRO PRODUCTOS-FAR'!G:J,4,FALSE)</f>
        <v>HT-9999-01-003-0113-01</v>
      </c>
      <c r="C1075" s="11" t="s">
        <v>1074</v>
      </c>
      <c r="D1075" s="12">
        <v>18995</v>
      </c>
      <c r="E1075" s="11" t="s">
        <v>1439</v>
      </c>
      <c r="F1075" s="11" t="s">
        <v>2577</v>
      </c>
      <c r="G1075" s="11" t="s">
        <v>2866</v>
      </c>
      <c r="H1075" s="11" t="s">
        <v>2919</v>
      </c>
      <c r="I1075" s="11" t="s">
        <v>2933</v>
      </c>
      <c r="J1075" s="11">
        <v>60</v>
      </c>
      <c r="K1075" s="11" t="s">
        <v>1439</v>
      </c>
      <c r="L1075">
        <v>81110</v>
      </c>
      <c r="M1075" s="11" t="s">
        <v>2577</v>
      </c>
      <c r="P1075" s="11" t="s">
        <v>1439</v>
      </c>
    </row>
    <row r="1076" spans="1:16" x14ac:dyDescent="0.35">
      <c r="A1076" t="str">
        <f t="shared" si="16"/>
        <v>OTRONUTRAPHARMORALCOMPRIMIDO90-</v>
      </c>
      <c r="B1076" t="str">
        <f>VLOOKUP(A1076,'MAESTRO PRODUCTOS-FAR'!G:J,4,FALSE)</f>
        <v>HT-9999-01-003-0206-01</v>
      </c>
      <c r="C1076" s="11" t="s">
        <v>1075</v>
      </c>
      <c r="D1076" s="12">
        <v>9995</v>
      </c>
      <c r="E1076" s="11" t="s">
        <v>1439</v>
      </c>
      <c r="F1076" s="11" t="s">
        <v>2577</v>
      </c>
      <c r="G1076" s="11" t="s">
        <v>2907</v>
      </c>
      <c r="H1076" s="11" t="s">
        <v>2919</v>
      </c>
      <c r="I1076" s="11" t="s">
        <v>2933</v>
      </c>
      <c r="J1076" s="11">
        <v>90</v>
      </c>
      <c r="K1076" s="11" t="s">
        <v>1439</v>
      </c>
      <c r="L1076">
        <v>69489</v>
      </c>
      <c r="M1076" s="11" t="s">
        <v>2577</v>
      </c>
      <c r="P1076" s="11" t="s">
        <v>1439</v>
      </c>
    </row>
    <row r="1077" spans="1:16" x14ac:dyDescent="0.35">
      <c r="A1077" t="str">
        <f t="shared" si="16"/>
        <v>OTRONUTRAPHARMORALCOMPRIMIDO90-</v>
      </c>
      <c r="B1077" t="str">
        <f>VLOOKUP(A1077,'MAESTRO PRODUCTOS-FAR'!G:J,4,FALSE)</f>
        <v>HT-9999-01-003-0206-01</v>
      </c>
      <c r="C1077" s="11" t="s">
        <v>1076</v>
      </c>
      <c r="D1077" s="12">
        <v>9995</v>
      </c>
      <c r="E1077" s="11" t="s">
        <v>1439</v>
      </c>
      <c r="F1077" s="11" t="s">
        <v>2577</v>
      </c>
      <c r="G1077" s="11" t="s">
        <v>2907</v>
      </c>
      <c r="H1077" s="11" t="s">
        <v>2919</v>
      </c>
      <c r="I1077" s="11" t="s">
        <v>2933</v>
      </c>
      <c r="J1077" s="11">
        <v>90</v>
      </c>
      <c r="K1077" s="11" t="s">
        <v>1439</v>
      </c>
      <c r="L1077">
        <v>88976</v>
      </c>
      <c r="M1077" s="11" t="s">
        <v>2577</v>
      </c>
      <c r="P1077" s="11" t="s">
        <v>1439</v>
      </c>
    </row>
    <row r="1078" spans="1:16" x14ac:dyDescent="0.35">
      <c r="A1078" t="str">
        <f t="shared" si="16"/>
        <v>OTROGLAXOSMITHKLINEORALCOMPRIMIDO60-</v>
      </c>
      <c r="B1078" t="str">
        <f>VLOOKUP(A1078,'MAESTRO PRODUCTOS-FAR'!G:J,4,FALSE)</f>
        <v>HT-9999-01-003-0113-01</v>
      </c>
      <c r="C1078" s="11" t="s">
        <v>1077</v>
      </c>
      <c r="D1078" s="12">
        <v>15495</v>
      </c>
      <c r="E1078" s="11" t="s">
        <v>1439</v>
      </c>
      <c r="F1078" s="11" t="s">
        <v>2577</v>
      </c>
      <c r="G1078" s="11" t="s">
        <v>2866</v>
      </c>
      <c r="H1078" s="11" t="s">
        <v>2919</v>
      </c>
      <c r="I1078" s="11" t="s">
        <v>2933</v>
      </c>
      <c r="J1078" s="11">
        <v>60</v>
      </c>
      <c r="K1078" s="11" t="s">
        <v>1439</v>
      </c>
      <c r="L1078">
        <v>81099</v>
      </c>
      <c r="M1078" s="11" t="s">
        <v>2577</v>
      </c>
      <c r="P1078" s="11" t="s">
        <v>1439</v>
      </c>
    </row>
    <row r="1079" spans="1:16" x14ac:dyDescent="0.35">
      <c r="A1079" t="str">
        <f t="shared" si="16"/>
        <v>OTROGLAXOSMITHKLINEORALCOMPRIMIDO60-</v>
      </c>
      <c r="B1079" t="str">
        <f>VLOOKUP(A1079,'MAESTRO PRODUCTOS-FAR'!G:J,4,FALSE)</f>
        <v>HT-9999-01-003-0113-01</v>
      </c>
      <c r="C1079" s="11" t="s">
        <v>1078</v>
      </c>
      <c r="D1079" s="11"/>
      <c r="E1079" s="11" t="s">
        <v>1439</v>
      </c>
      <c r="F1079" s="11" t="s">
        <v>2577</v>
      </c>
      <c r="G1079" s="11" t="s">
        <v>2866</v>
      </c>
      <c r="H1079" s="11" t="s">
        <v>2919</v>
      </c>
      <c r="I1079" s="11" t="s">
        <v>2933</v>
      </c>
      <c r="J1079" s="11">
        <v>60</v>
      </c>
      <c r="K1079" s="11" t="s">
        <v>1439</v>
      </c>
      <c r="M1079" s="11" t="s">
        <v>2577</v>
      </c>
      <c r="P1079" s="11" t="s">
        <v>1439</v>
      </c>
    </row>
    <row r="1080" spans="1:16" x14ac:dyDescent="0.35">
      <c r="A1080" t="str">
        <f t="shared" si="16"/>
        <v>OTROGLAXOSMITHKLINEORALCOMPRIMIDO60-</v>
      </c>
      <c r="B1080" t="str">
        <f>VLOOKUP(A1080,'MAESTRO PRODUCTOS-FAR'!G:J,4,FALSE)</f>
        <v>HT-9999-01-003-0113-01</v>
      </c>
      <c r="C1080" s="11" t="s">
        <v>1079</v>
      </c>
      <c r="D1080" s="12">
        <v>19995</v>
      </c>
      <c r="E1080" s="11" t="s">
        <v>1439</v>
      </c>
      <c r="F1080" s="11" t="s">
        <v>2577</v>
      </c>
      <c r="G1080" s="11" t="s">
        <v>2866</v>
      </c>
      <c r="H1080" s="11" t="s">
        <v>2919</v>
      </c>
      <c r="I1080" s="11" t="s">
        <v>2933</v>
      </c>
      <c r="J1080" s="11">
        <v>60</v>
      </c>
      <c r="K1080" s="11" t="s">
        <v>1439</v>
      </c>
      <c r="L1080">
        <v>88243</v>
      </c>
      <c r="M1080" s="11" t="s">
        <v>2577</v>
      </c>
      <c r="P1080" s="11" t="s">
        <v>1439</v>
      </c>
    </row>
    <row r="1081" spans="1:16" x14ac:dyDescent="0.35">
      <c r="A1081" t="str">
        <f t="shared" si="16"/>
        <v>MULTIVITAMINAS CON MINERALESGLAXOSMITHKLINEORALCOMPRIMIDO30-</v>
      </c>
      <c r="B1081" t="str">
        <f>VLOOKUP(A1081,'MAESTRO PRODUCTOS-FAR'!G:J,4,FALSE)</f>
        <v>HT-0289-01-003-0113-01</v>
      </c>
      <c r="C1081" s="11" t="s">
        <v>1080</v>
      </c>
      <c r="D1081" s="12">
        <v>9495</v>
      </c>
      <c r="E1081" s="11" t="s">
        <v>1439</v>
      </c>
      <c r="F1081" s="11" t="s">
        <v>2769</v>
      </c>
      <c r="G1081" s="11" t="s">
        <v>2866</v>
      </c>
      <c r="H1081" s="11" t="s">
        <v>2919</v>
      </c>
      <c r="I1081" s="11" t="s">
        <v>2933</v>
      </c>
      <c r="J1081" s="11">
        <v>30</v>
      </c>
      <c r="K1081" s="11" t="s">
        <v>1439</v>
      </c>
      <c r="L1081">
        <v>88244</v>
      </c>
      <c r="M1081" s="11" t="s">
        <v>2769</v>
      </c>
      <c r="P1081" s="11" t="s">
        <v>1439</v>
      </c>
    </row>
    <row r="1082" spans="1:16" x14ac:dyDescent="0.35">
      <c r="A1082" t="str">
        <f t="shared" si="16"/>
        <v>OTROGLAXOSMITHKLINEORALCOMPRIMIDO60-</v>
      </c>
      <c r="B1082" t="str">
        <f>VLOOKUP(A1082,'MAESTRO PRODUCTOS-FAR'!G:J,4,FALSE)</f>
        <v>HT-9999-01-003-0113-01</v>
      </c>
      <c r="C1082" s="11" t="s">
        <v>1081</v>
      </c>
      <c r="D1082" s="12">
        <v>19995</v>
      </c>
      <c r="E1082" s="11" t="s">
        <v>1439</v>
      </c>
      <c r="F1082" s="11" t="s">
        <v>2577</v>
      </c>
      <c r="G1082" s="11" t="s">
        <v>2866</v>
      </c>
      <c r="H1082" s="11" t="s">
        <v>2919</v>
      </c>
      <c r="I1082" s="11" t="s">
        <v>2933</v>
      </c>
      <c r="J1082" s="11">
        <v>60</v>
      </c>
      <c r="K1082" s="11" t="s">
        <v>1439</v>
      </c>
      <c r="L1082">
        <v>45353</v>
      </c>
      <c r="M1082" s="11" t="s">
        <v>2577</v>
      </c>
      <c r="P1082" s="11" t="s">
        <v>1439</v>
      </c>
    </row>
    <row r="1083" spans="1:16" x14ac:dyDescent="0.35">
      <c r="A1083" t="str">
        <f t="shared" si="16"/>
        <v>OTROGLAXOSMITHKLINEORALCOMPRIMIDO30-</v>
      </c>
      <c r="B1083" t="str">
        <f>VLOOKUP(A1083,'MAESTRO PRODUCTOS-FAR'!G:J,4,FALSE)</f>
        <v>HT-9999-01-003-0113-02</v>
      </c>
      <c r="C1083" s="11" t="s">
        <v>1082</v>
      </c>
      <c r="D1083" s="11" t="s">
        <v>1403</v>
      </c>
      <c r="E1083" s="11" t="s">
        <v>1439</v>
      </c>
      <c r="F1083" s="11" t="s">
        <v>2577</v>
      </c>
      <c r="G1083" s="11" t="s">
        <v>2866</v>
      </c>
      <c r="H1083" s="11" t="s">
        <v>2919</v>
      </c>
      <c r="I1083" s="11" t="s">
        <v>2933</v>
      </c>
      <c r="J1083" s="11">
        <v>30</v>
      </c>
      <c r="K1083" s="11" t="s">
        <v>1439</v>
      </c>
      <c r="L1083">
        <v>45332</v>
      </c>
      <c r="M1083" s="11" t="s">
        <v>2577</v>
      </c>
      <c r="P1083" s="11" t="s">
        <v>1439</v>
      </c>
    </row>
    <row r="1084" spans="1:16" x14ac:dyDescent="0.35">
      <c r="A1084" t="str">
        <f t="shared" si="16"/>
        <v>MULTIVITAMINAS CON MINERALESINSTITUTO SANITASORALCAPSULA60-</v>
      </c>
      <c r="B1084" t="str">
        <f>VLOOKUP(A1084,'MAESTRO PRODUCTOS-FAR'!G:J,4,FALSE)</f>
        <v>HT-0289-01-007-0133-01</v>
      </c>
      <c r="C1084" s="11" t="s">
        <v>1083</v>
      </c>
      <c r="D1084" s="12">
        <v>12195</v>
      </c>
      <c r="E1084" s="11" t="s">
        <v>1439</v>
      </c>
      <c r="F1084" s="11" t="s">
        <v>2769</v>
      </c>
      <c r="G1084" s="11" t="s">
        <v>2850</v>
      </c>
      <c r="H1084" s="11" t="s">
        <v>2919</v>
      </c>
      <c r="I1084" s="11" t="s">
        <v>2937</v>
      </c>
      <c r="J1084" s="11">
        <v>60</v>
      </c>
      <c r="K1084" s="11" t="s">
        <v>1439</v>
      </c>
      <c r="L1084">
        <v>44557</v>
      </c>
      <c r="M1084" s="11" t="s">
        <v>2769</v>
      </c>
      <c r="P1084" s="11" t="s">
        <v>1439</v>
      </c>
    </row>
    <row r="1085" spans="1:16" x14ac:dyDescent="0.35">
      <c r="A1085" t="str">
        <f t="shared" si="16"/>
        <v>OTROPRATERORALCOMPRIMIDO30-</v>
      </c>
      <c r="B1085" t="str">
        <f>VLOOKUP(A1085,'MAESTRO PRODUCTOS-FAR'!G:J,4,FALSE)</f>
        <v>HT-9999-01-003-0169-01</v>
      </c>
      <c r="C1085" s="11" t="s">
        <v>1084</v>
      </c>
      <c r="D1085" s="11" t="s">
        <v>1404</v>
      </c>
      <c r="E1085" s="11" t="s">
        <v>1439</v>
      </c>
      <c r="F1085" s="11" t="s">
        <v>2577</v>
      </c>
      <c r="G1085" s="11" t="s">
        <v>2851</v>
      </c>
      <c r="H1085" s="11" t="s">
        <v>2919</v>
      </c>
      <c r="I1085" s="11" t="s">
        <v>2933</v>
      </c>
      <c r="J1085" s="11">
        <v>30</v>
      </c>
      <c r="K1085" s="11" t="s">
        <v>1439</v>
      </c>
      <c r="L1085">
        <v>84846</v>
      </c>
      <c r="M1085" s="11" t="s">
        <v>2577</v>
      </c>
      <c r="P1085" s="11" t="s">
        <v>1439</v>
      </c>
    </row>
    <row r="1086" spans="1:16" x14ac:dyDescent="0.35">
      <c r="A1086" t="str">
        <f t="shared" si="16"/>
        <v>VITAMINAS B1-B6-B12SAVALORALSOLUCION1-</v>
      </c>
      <c r="B1086" t="str">
        <f>VLOOKUP(A1086,'MAESTRO PRODUCTOS-FAR'!G:J,4,FALSE)</f>
        <v>HT-0290-01-012-0174-01</v>
      </c>
      <c r="C1086" s="11" t="s">
        <v>1085</v>
      </c>
      <c r="D1086" s="11" t="s">
        <v>1405</v>
      </c>
      <c r="E1086" s="11" t="s">
        <v>2304</v>
      </c>
      <c r="F1086" s="11" t="s">
        <v>2770</v>
      </c>
      <c r="G1086" s="11" t="s">
        <v>2837</v>
      </c>
      <c r="H1086" s="11" t="s">
        <v>2919</v>
      </c>
      <c r="I1086" s="11" t="s">
        <v>2942</v>
      </c>
      <c r="J1086" s="11">
        <v>1</v>
      </c>
      <c r="K1086" s="11" t="s">
        <v>1439</v>
      </c>
      <c r="L1086">
        <v>44556</v>
      </c>
      <c r="M1086" s="11" t="s">
        <v>2770</v>
      </c>
      <c r="P1086" s="11" t="s">
        <v>1439</v>
      </c>
    </row>
    <row r="1087" spans="1:16" x14ac:dyDescent="0.35">
      <c r="A1087" t="str">
        <f t="shared" si="16"/>
        <v>OTROBAGOORALCAPSULA50-</v>
      </c>
      <c r="B1087" t="str">
        <f>VLOOKUP(A1087,'MAESTRO PRODUCTOS-FAR'!G:J,4,FALSE)</f>
        <v>HT-9999-01-007-0143-01</v>
      </c>
      <c r="C1087" s="11" t="s">
        <v>1086</v>
      </c>
      <c r="D1087" s="12">
        <v>18395</v>
      </c>
      <c r="E1087" s="11" t="s">
        <v>1439</v>
      </c>
      <c r="F1087" s="11" t="s">
        <v>2577</v>
      </c>
      <c r="G1087" s="11" t="s">
        <v>2883</v>
      </c>
      <c r="H1087" s="11" t="s">
        <v>2919</v>
      </c>
      <c r="I1087" s="11" t="s">
        <v>2937</v>
      </c>
      <c r="J1087" s="11">
        <v>50</v>
      </c>
      <c r="K1087" s="11" t="s">
        <v>1439</v>
      </c>
      <c r="L1087">
        <v>73914</v>
      </c>
      <c r="M1087" s="11" t="s">
        <v>2577</v>
      </c>
      <c r="P1087" s="11" t="s">
        <v>1439</v>
      </c>
    </row>
    <row r="1088" spans="1:16" x14ac:dyDescent="0.35">
      <c r="A1088" t="str">
        <f t="shared" si="16"/>
        <v>OTROINSTITUTO SANITASORALCOMPRIMIDO60-</v>
      </c>
      <c r="B1088" t="str">
        <f>VLOOKUP(A1088,'MAESTRO PRODUCTOS-FAR'!G:J,4,FALSE)</f>
        <v>HT-9999-01-003-0133-02</v>
      </c>
      <c r="C1088" s="11" t="s">
        <v>1087</v>
      </c>
      <c r="D1088" s="11" t="s">
        <v>1403</v>
      </c>
      <c r="E1088" s="11" t="s">
        <v>1439</v>
      </c>
      <c r="F1088" s="11" t="s">
        <v>2577</v>
      </c>
      <c r="G1088" s="11" t="s">
        <v>2850</v>
      </c>
      <c r="H1088" s="11" t="s">
        <v>2919</v>
      </c>
      <c r="I1088" s="11" t="s">
        <v>2933</v>
      </c>
      <c r="J1088" s="11">
        <v>60</v>
      </c>
      <c r="K1088" s="11" t="s">
        <v>1439</v>
      </c>
      <c r="L1088">
        <v>8464</v>
      </c>
      <c r="M1088" s="11" t="s">
        <v>2577</v>
      </c>
      <c r="P1088" s="11" t="s">
        <v>1439</v>
      </c>
    </row>
    <row r="1089" spans="1:16" x14ac:dyDescent="0.35">
      <c r="A1089" t="str">
        <f t="shared" si="16"/>
        <v>OTROINSTITUTO SANITASORALCOMPRIMIDO30-</v>
      </c>
      <c r="B1089" t="str">
        <f>VLOOKUP(A1089,'MAESTRO PRODUCTOS-FAR'!G:J,4,FALSE)</f>
        <v>HT-9999-01-003-0133-03</v>
      </c>
      <c r="C1089" s="11" t="s">
        <v>1088</v>
      </c>
      <c r="D1089" s="12">
        <v>7995</v>
      </c>
      <c r="E1089" s="11" t="s">
        <v>1439</v>
      </c>
      <c r="F1089" s="11" t="s">
        <v>2577</v>
      </c>
      <c r="G1089" s="11" t="s">
        <v>2850</v>
      </c>
      <c r="H1089" s="11" t="s">
        <v>2919</v>
      </c>
      <c r="I1089" s="11" t="s">
        <v>2933</v>
      </c>
      <c r="J1089" s="11">
        <v>30</v>
      </c>
      <c r="K1089" s="11" t="s">
        <v>1439</v>
      </c>
      <c r="L1089">
        <v>87008</v>
      </c>
      <c r="M1089" s="11" t="s">
        <v>2577</v>
      </c>
      <c r="P1089" s="11" t="s">
        <v>1439</v>
      </c>
    </row>
    <row r="1090" spans="1:16" x14ac:dyDescent="0.35">
      <c r="A1090" t="str">
        <f t="shared" si="16"/>
        <v>OTRO-ORALCAPSULA30-</v>
      </c>
      <c r="B1090" t="e">
        <f>VLOOKUP(A1090,'MAESTRO PRODUCTOS-FAR'!G:J,4,FALSE)</f>
        <v>#N/A</v>
      </c>
      <c r="C1090" s="11" t="s">
        <v>1089</v>
      </c>
      <c r="D1090" s="11" t="s">
        <v>1406</v>
      </c>
      <c r="E1090" s="11" t="s">
        <v>1439</v>
      </c>
      <c r="F1090" s="11" t="s">
        <v>2577</v>
      </c>
      <c r="G1090" s="11" t="s">
        <v>1439</v>
      </c>
      <c r="H1090" s="11" t="s">
        <v>2919</v>
      </c>
      <c r="I1090" s="11" t="s">
        <v>2937</v>
      </c>
      <c r="J1090" s="11">
        <v>30</v>
      </c>
      <c r="K1090" s="11" t="s">
        <v>1439</v>
      </c>
      <c r="L1090">
        <v>87498</v>
      </c>
      <c r="M1090" s="11" t="s">
        <v>2577</v>
      </c>
      <c r="P1090" s="11" t="s">
        <v>1439</v>
      </c>
    </row>
    <row r="1091" spans="1:16" x14ac:dyDescent="0.35">
      <c r="A1091" t="str">
        <f t="shared" ref="A1091:A1154" si="17">_xlfn.CONCAT(F1091:K1091)</f>
        <v>OTRO-ORALCAPSULA30-</v>
      </c>
      <c r="B1091" t="e">
        <f>VLOOKUP(A1091,'MAESTRO PRODUCTOS-FAR'!G:J,4,FALSE)</f>
        <v>#N/A</v>
      </c>
      <c r="C1091" s="11" t="s">
        <v>1090</v>
      </c>
      <c r="D1091" s="11" t="s">
        <v>1405</v>
      </c>
      <c r="E1091" s="11" t="s">
        <v>1439</v>
      </c>
      <c r="F1091" s="11" t="s">
        <v>2577</v>
      </c>
      <c r="G1091" s="11" t="s">
        <v>1439</v>
      </c>
      <c r="H1091" s="11" t="s">
        <v>2919</v>
      </c>
      <c r="I1091" s="11" t="s">
        <v>2937</v>
      </c>
      <c r="J1091" s="11">
        <v>30</v>
      </c>
      <c r="K1091" s="11" t="s">
        <v>1439</v>
      </c>
      <c r="L1091">
        <v>87497</v>
      </c>
      <c r="M1091" s="11" t="s">
        <v>2577</v>
      </c>
      <c r="P1091" s="11" t="s">
        <v>1439</v>
      </c>
    </row>
    <row r="1092" spans="1:16" x14ac:dyDescent="0.35">
      <c r="A1092" t="str">
        <f t="shared" si="17"/>
        <v>MULTIVITAMINICOEXELTISORALCAPSULA30-</v>
      </c>
      <c r="B1092" t="str">
        <f>VLOOKUP(A1092,'MAESTRO PRODUCTOS-FAR'!G:J,4,FALSE)</f>
        <v>HT-0115-01-007-0089-01</v>
      </c>
      <c r="C1092" s="11" t="s">
        <v>1091</v>
      </c>
      <c r="D1092" s="12">
        <v>11995</v>
      </c>
      <c r="E1092" s="11" t="s">
        <v>1439</v>
      </c>
      <c r="F1092" s="11" t="s">
        <v>2579</v>
      </c>
      <c r="G1092" s="11" t="s">
        <v>2855</v>
      </c>
      <c r="H1092" s="11" t="s">
        <v>2919</v>
      </c>
      <c r="I1092" s="11" t="s">
        <v>2937</v>
      </c>
      <c r="J1092" s="11">
        <v>30</v>
      </c>
      <c r="K1092" s="11" t="s">
        <v>1439</v>
      </c>
      <c r="L1092">
        <v>83171</v>
      </c>
      <c r="M1092" s="11" t="s">
        <v>2579</v>
      </c>
      <c r="P1092" s="11" t="s">
        <v>1439</v>
      </c>
    </row>
    <row r="1093" spans="1:16" x14ac:dyDescent="0.35">
      <c r="A1093" t="str">
        <f t="shared" si="17"/>
        <v>OTRO-ORALCOMPRIMIDO60-</v>
      </c>
      <c r="B1093" t="e">
        <f>VLOOKUP(A1093,'MAESTRO PRODUCTOS-FAR'!G:J,4,FALSE)</f>
        <v>#N/A</v>
      </c>
      <c r="C1093" s="11" t="s">
        <v>1092</v>
      </c>
      <c r="D1093" s="11"/>
      <c r="E1093" s="11" t="s">
        <v>1439</v>
      </c>
      <c r="F1093" s="11" t="s">
        <v>2577</v>
      </c>
      <c r="G1093" s="11" t="s">
        <v>1439</v>
      </c>
      <c r="H1093" s="11" t="s">
        <v>2919</v>
      </c>
      <c r="I1093" s="11" t="s">
        <v>2933</v>
      </c>
      <c r="J1093" s="11">
        <v>60</v>
      </c>
      <c r="K1093" s="11" t="s">
        <v>1439</v>
      </c>
      <c r="M1093" s="11" t="s">
        <v>2577</v>
      </c>
      <c r="P1093" s="11" t="s">
        <v>1439</v>
      </c>
    </row>
    <row r="1094" spans="1:16" x14ac:dyDescent="0.35">
      <c r="A1094" t="str">
        <f t="shared" si="17"/>
        <v>OTROPROCTER &amp; GAMBLE ORALCOMPRIMIDO30-</v>
      </c>
      <c r="B1094" t="str">
        <f>VLOOKUP(A1094,'MAESTRO PRODUCTOS-FAR'!G:J,4,FALSE)</f>
        <v>HT-9999-01-003-0224-01</v>
      </c>
      <c r="C1094" s="11" t="s">
        <v>1093</v>
      </c>
      <c r="D1094" s="11"/>
      <c r="E1094" s="11" t="s">
        <v>1439</v>
      </c>
      <c r="F1094" s="11" t="s">
        <v>2577</v>
      </c>
      <c r="G1094" s="11" t="s">
        <v>2908</v>
      </c>
      <c r="H1094" s="11" t="s">
        <v>2919</v>
      </c>
      <c r="I1094" s="11" t="s">
        <v>2933</v>
      </c>
      <c r="J1094" s="11">
        <v>30</v>
      </c>
      <c r="K1094" s="11" t="s">
        <v>1439</v>
      </c>
      <c r="L1094">
        <v>83504</v>
      </c>
      <c r="M1094" s="11" t="s">
        <v>2577</v>
      </c>
      <c r="P1094" s="11" t="s">
        <v>1439</v>
      </c>
    </row>
    <row r="1095" spans="1:16" x14ac:dyDescent="0.35">
      <c r="A1095" t="str">
        <f t="shared" si="17"/>
        <v>OTRO-ORALCOMPRIMIDO90-</v>
      </c>
      <c r="B1095" t="e">
        <f>VLOOKUP(A1095,'MAESTRO PRODUCTOS-FAR'!G:J,4,FALSE)</f>
        <v>#N/A</v>
      </c>
      <c r="C1095" s="11" t="s">
        <v>1094</v>
      </c>
      <c r="D1095" s="12">
        <v>10595</v>
      </c>
      <c r="E1095" s="11" t="s">
        <v>1439</v>
      </c>
      <c r="F1095" s="11" t="s">
        <v>2577</v>
      </c>
      <c r="G1095" s="11" t="s">
        <v>1439</v>
      </c>
      <c r="H1095" s="11" t="s">
        <v>2919</v>
      </c>
      <c r="I1095" s="11" t="s">
        <v>2933</v>
      </c>
      <c r="J1095" s="11">
        <v>90</v>
      </c>
      <c r="K1095" s="11" t="s">
        <v>1439</v>
      </c>
      <c r="L1095">
        <v>86262</v>
      </c>
      <c r="M1095" s="11" t="s">
        <v>2577</v>
      </c>
      <c r="P1095" s="11" t="s">
        <v>1439</v>
      </c>
    </row>
    <row r="1096" spans="1:16" x14ac:dyDescent="0.35">
      <c r="A1096" t="str">
        <f t="shared" si="17"/>
        <v>BACILLUS COAGULANS-MULTIVITAMINASPRATERORALCOMPRIMIDO30-</v>
      </c>
      <c r="B1096" t="str">
        <f>VLOOKUP(A1096,'MAESTRO PRODUCTOS-FAR'!G:J,4,FALSE)</f>
        <v>HT-0291-01-003-0169-01</v>
      </c>
      <c r="C1096" s="11" t="s">
        <v>1095</v>
      </c>
      <c r="D1096" s="12">
        <v>10495</v>
      </c>
      <c r="E1096" s="11" t="s">
        <v>2305</v>
      </c>
      <c r="F1096" s="11" t="s">
        <v>7017</v>
      </c>
      <c r="G1096" s="11" t="s">
        <v>2851</v>
      </c>
      <c r="H1096" s="11" t="s">
        <v>2919</v>
      </c>
      <c r="I1096" s="11" t="s">
        <v>2933</v>
      </c>
      <c r="J1096" s="11">
        <v>30</v>
      </c>
      <c r="K1096" s="11" t="s">
        <v>1439</v>
      </c>
      <c r="L1096">
        <v>83401</v>
      </c>
      <c r="M1096" s="11" t="s">
        <v>2771</v>
      </c>
      <c r="P1096" s="11" t="s">
        <v>1439</v>
      </c>
    </row>
    <row r="1097" spans="1:16" x14ac:dyDescent="0.35">
      <c r="A1097" t="str">
        <f t="shared" si="17"/>
        <v>OTROBAYERORALGRAGEA30-</v>
      </c>
      <c r="B1097" t="str">
        <f>VLOOKUP(A1097,'MAESTRO PRODUCTOS-FAR'!G:J,4,FALSE)</f>
        <v>HT-9999-01-010-0028-01</v>
      </c>
      <c r="C1097" s="11" t="s">
        <v>1096</v>
      </c>
      <c r="D1097" s="11" t="s">
        <v>1403</v>
      </c>
      <c r="E1097" s="11" t="s">
        <v>2306</v>
      </c>
      <c r="F1097" s="11" t="s">
        <v>2577</v>
      </c>
      <c r="G1097" s="11" t="s">
        <v>2839</v>
      </c>
      <c r="H1097" s="11" t="s">
        <v>2919</v>
      </c>
      <c r="I1097" s="11" t="s">
        <v>2940</v>
      </c>
      <c r="J1097" s="11">
        <v>30</v>
      </c>
      <c r="K1097" s="11" t="s">
        <v>1439</v>
      </c>
      <c r="L1097">
        <v>79836</v>
      </c>
      <c r="M1097" s="11" t="s">
        <v>2577</v>
      </c>
      <c r="P1097" s="11" t="s">
        <v>1439</v>
      </c>
    </row>
    <row r="1098" spans="1:16" x14ac:dyDescent="0.35">
      <c r="A1098" t="str">
        <f t="shared" si="17"/>
        <v>OTRO-ORALCAPSULA30-</v>
      </c>
      <c r="B1098" t="e">
        <f>VLOOKUP(A1098,'MAESTRO PRODUCTOS-FAR'!G:J,4,FALSE)</f>
        <v>#N/A</v>
      </c>
      <c r="C1098" s="11" t="s">
        <v>1097</v>
      </c>
      <c r="D1098" s="12">
        <v>10495</v>
      </c>
      <c r="E1098" s="11" t="s">
        <v>1439</v>
      </c>
      <c r="F1098" s="11" t="s">
        <v>2577</v>
      </c>
      <c r="G1098" s="11" t="s">
        <v>1439</v>
      </c>
      <c r="H1098" s="11" t="s">
        <v>2919</v>
      </c>
      <c r="I1098" s="11" t="s">
        <v>2937</v>
      </c>
      <c r="J1098" s="11">
        <v>30</v>
      </c>
      <c r="K1098" s="11" t="s">
        <v>1439</v>
      </c>
      <c r="L1098">
        <v>38354</v>
      </c>
      <c r="M1098" s="11" t="s">
        <v>2577</v>
      </c>
      <c r="P1098" s="11" t="s">
        <v>1439</v>
      </c>
    </row>
    <row r="1099" spans="1:16" x14ac:dyDescent="0.35">
      <c r="A1099" t="str">
        <f t="shared" si="17"/>
        <v>MULTIVITAMINICOSSAVALORALJARABE1-</v>
      </c>
      <c r="B1099" t="str">
        <f>VLOOKUP(A1099,'MAESTRO PRODUCTOS-FAR'!G:J,4,FALSE)</f>
        <v>HT-0292-01-002-0174-01</v>
      </c>
      <c r="C1099" s="11" t="s">
        <v>1098</v>
      </c>
      <c r="D1099" s="12">
        <v>11995</v>
      </c>
      <c r="E1099" s="11" t="s">
        <v>2307</v>
      </c>
      <c r="F1099" s="11" t="s">
        <v>2772</v>
      </c>
      <c r="G1099" s="11" t="s">
        <v>2837</v>
      </c>
      <c r="H1099" s="11" t="s">
        <v>2919</v>
      </c>
      <c r="I1099" s="11" t="s">
        <v>2932</v>
      </c>
      <c r="J1099" s="11">
        <v>1</v>
      </c>
      <c r="K1099" s="11" t="s">
        <v>1439</v>
      </c>
      <c r="L1099">
        <v>83412</v>
      </c>
      <c r="M1099" s="11" t="s">
        <v>2772</v>
      </c>
      <c r="P1099" s="11" t="s">
        <v>1439</v>
      </c>
    </row>
    <row r="1100" spans="1:16" x14ac:dyDescent="0.35">
      <c r="A1100" t="str">
        <f t="shared" si="17"/>
        <v>OTROPROCTER &amp; GAMBLE ORALCOMPRIMIDO30-</v>
      </c>
      <c r="B1100" t="str">
        <f>VLOOKUP(A1100,'MAESTRO PRODUCTOS-FAR'!G:J,4,FALSE)</f>
        <v>HT-9999-01-003-0224-01</v>
      </c>
      <c r="C1100" s="11" t="s">
        <v>1099</v>
      </c>
      <c r="D1100" s="12">
        <v>11995</v>
      </c>
      <c r="E1100" s="11" t="s">
        <v>1439</v>
      </c>
      <c r="F1100" s="11" t="s">
        <v>2577</v>
      </c>
      <c r="G1100" s="11" t="s">
        <v>2908</v>
      </c>
      <c r="H1100" s="11" t="s">
        <v>2919</v>
      </c>
      <c r="I1100" s="11" t="s">
        <v>2933</v>
      </c>
      <c r="J1100" s="11">
        <v>30</v>
      </c>
      <c r="K1100" s="11" t="s">
        <v>1439</v>
      </c>
      <c r="L1100">
        <v>77014</v>
      </c>
      <c r="M1100" s="11" t="s">
        <v>2577</v>
      </c>
      <c r="P1100" s="11" t="s">
        <v>1439</v>
      </c>
    </row>
    <row r="1101" spans="1:16" x14ac:dyDescent="0.35">
      <c r="A1101" t="str">
        <f t="shared" si="17"/>
        <v>MULTIVITAMINICOSPRATERORALJARABE1-</v>
      </c>
      <c r="B1101" t="str">
        <f>VLOOKUP(A1101,'MAESTRO PRODUCTOS-FAR'!G:J,4,FALSE)</f>
        <v>HT-0292-01-002-0169-01</v>
      </c>
      <c r="C1101" s="11" t="s">
        <v>1100</v>
      </c>
      <c r="D1101" s="12">
        <v>6695</v>
      </c>
      <c r="E1101" s="11" t="s">
        <v>1439</v>
      </c>
      <c r="F1101" s="11" t="s">
        <v>2772</v>
      </c>
      <c r="G1101" s="11" t="s">
        <v>2851</v>
      </c>
      <c r="H1101" s="11" t="s">
        <v>2919</v>
      </c>
      <c r="I1101" s="11" t="s">
        <v>2932</v>
      </c>
      <c r="J1101" s="11">
        <v>1</v>
      </c>
      <c r="K1101" s="11" t="s">
        <v>1439</v>
      </c>
      <c r="L1101">
        <v>82361</v>
      </c>
      <c r="M1101" s="11" t="s">
        <v>2772</v>
      </c>
      <c r="P1101" s="11" t="s">
        <v>1439</v>
      </c>
    </row>
    <row r="1102" spans="1:16" x14ac:dyDescent="0.35">
      <c r="A1102" t="str">
        <f t="shared" si="17"/>
        <v>OTROSAVALPARENTERALAMPOLLA3-</v>
      </c>
      <c r="B1102" t="str">
        <f>VLOOKUP(A1102,'MAESTRO PRODUCTOS-FAR'!G:J,4,FALSE)</f>
        <v>HT-9999-02-009-0174-01</v>
      </c>
      <c r="C1102" s="11" t="s">
        <v>1101</v>
      </c>
      <c r="D1102" s="12">
        <v>10495</v>
      </c>
      <c r="E1102" s="11" t="s">
        <v>2308</v>
      </c>
      <c r="F1102" s="11" t="s">
        <v>2577</v>
      </c>
      <c r="G1102" s="11" t="s">
        <v>2837</v>
      </c>
      <c r="H1102" s="11" t="s">
        <v>2924</v>
      </c>
      <c r="I1102" s="11" t="s">
        <v>2939</v>
      </c>
      <c r="J1102" s="11">
        <v>3</v>
      </c>
      <c r="K1102" s="11" t="s">
        <v>1439</v>
      </c>
      <c r="L1102">
        <v>3421</v>
      </c>
      <c r="M1102" s="11" t="s">
        <v>2577</v>
      </c>
      <c r="P1102" s="11" t="s">
        <v>1439</v>
      </c>
    </row>
    <row r="1103" spans="1:16" x14ac:dyDescent="0.35">
      <c r="A1103" t="str">
        <f t="shared" si="17"/>
        <v>OTROPROCTER &amp; GAMBLE ORALCOMPRIMIDO30-</v>
      </c>
      <c r="B1103" t="str">
        <f>VLOOKUP(A1103,'MAESTRO PRODUCTOS-FAR'!G:J,4,FALSE)</f>
        <v>HT-9999-01-003-0224-01</v>
      </c>
      <c r="C1103" s="11" t="s">
        <v>1102</v>
      </c>
      <c r="D1103" s="12">
        <v>11995</v>
      </c>
      <c r="E1103" s="11" t="s">
        <v>1439</v>
      </c>
      <c r="F1103" s="11" t="s">
        <v>2577</v>
      </c>
      <c r="G1103" s="11" t="s">
        <v>2908</v>
      </c>
      <c r="H1103" s="11" t="s">
        <v>2919</v>
      </c>
      <c r="I1103" s="11" t="s">
        <v>2933</v>
      </c>
      <c r="J1103" s="11">
        <v>30</v>
      </c>
      <c r="K1103" s="11" t="s">
        <v>1439</v>
      </c>
      <c r="L1103">
        <v>84848</v>
      </c>
      <c r="M1103" s="11" t="s">
        <v>2577</v>
      </c>
      <c r="P1103" s="11" t="s">
        <v>1439</v>
      </c>
    </row>
    <row r="1104" spans="1:16" x14ac:dyDescent="0.35">
      <c r="A1104" t="str">
        <f t="shared" si="17"/>
        <v>OTROSANOFIORALCOMPRIMIDO30-</v>
      </c>
      <c r="B1104" t="str">
        <f>VLOOKUP(A1104,'MAESTRO PRODUCTOS-FAR'!G:J,4,FALSE)</f>
        <v>HT-9999-01-003-0246-01</v>
      </c>
      <c r="C1104" s="11" t="s">
        <v>1103</v>
      </c>
      <c r="D1104" s="12">
        <v>8795</v>
      </c>
      <c r="E1104" s="11" t="s">
        <v>1439</v>
      </c>
      <c r="F1104" s="11" t="s">
        <v>2577</v>
      </c>
      <c r="G1104" s="11" t="s">
        <v>2843</v>
      </c>
      <c r="H1104" s="11" t="s">
        <v>2919</v>
      </c>
      <c r="I1104" s="11" t="s">
        <v>2933</v>
      </c>
      <c r="J1104" s="11">
        <v>30</v>
      </c>
      <c r="K1104" s="11" t="s">
        <v>1439</v>
      </c>
      <c r="L1104">
        <v>9894</v>
      </c>
      <c r="M1104" s="11" t="s">
        <v>2577</v>
      </c>
      <c r="P1104" s="11" t="s">
        <v>1439</v>
      </c>
    </row>
    <row r="1105" spans="1:16" x14ac:dyDescent="0.35">
      <c r="A1105" t="str">
        <f t="shared" si="17"/>
        <v>OTROPRATERORALCOMPRIMIDO30-</v>
      </c>
      <c r="B1105" t="str">
        <f>VLOOKUP(A1105,'MAESTRO PRODUCTOS-FAR'!G:J,4,FALSE)</f>
        <v>HT-9999-01-003-0169-01</v>
      </c>
      <c r="C1105" s="11" t="s">
        <v>1104</v>
      </c>
      <c r="D1105" s="11" t="s">
        <v>1405</v>
      </c>
      <c r="E1105" s="11" t="s">
        <v>1439</v>
      </c>
      <c r="F1105" s="11" t="s">
        <v>2577</v>
      </c>
      <c r="G1105" s="11" t="s">
        <v>2851</v>
      </c>
      <c r="H1105" s="11" t="s">
        <v>2919</v>
      </c>
      <c r="I1105" s="11" t="s">
        <v>2933</v>
      </c>
      <c r="J1105" s="11">
        <v>30</v>
      </c>
      <c r="K1105" s="11" t="s">
        <v>1439</v>
      </c>
      <c r="L1105">
        <v>72633</v>
      </c>
      <c r="M1105" s="11" t="s">
        <v>2577</v>
      </c>
      <c r="P1105" s="11" t="s">
        <v>1439</v>
      </c>
    </row>
    <row r="1106" spans="1:16" x14ac:dyDescent="0.35">
      <c r="A1106" t="str">
        <f t="shared" si="17"/>
        <v>OTROPRATERORALJARABE1-</v>
      </c>
      <c r="B1106" t="str">
        <f>VLOOKUP(A1106,'MAESTRO PRODUCTOS-FAR'!G:J,4,FALSE)</f>
        <v>HT-9999-01-002-0169-01</v>
      </c>
      <c r="C1106" s="11" t="s">
        <v>1105</v>
      </c>
      <c r="D1106" s="11" t="s">
        <v>1403</v>
      </c>
      <c r="E1106" s="11" t="s">
        <v>2309</v>
      </c>
      <c r="F1106" s="11" t="s">
        <v>2577</v>
      </c>
      <c r="G1106" s="11" t="s">
        <v>2851</v>
      </c>
      <c r="H1106" s="11" t="s">
        <v>2919</v>
      </c>
      <c r="I1106" s="11" t="s">
        <v>2932</v>
      </c>
      <c r="J1106" s="11">
        <v>1</v>
      </c>
      <c r="K1106" s="11" t="s">
        <v>1439</v>
      </c>
      <c r="L1106">
        <v>83264</v>
      </c>
      <c r="M1106" s="11" t="s">
        <v>2577</v>
      </c>
      <c r="P1106" s="11" t="s">
        <v>1439</v>
      </c>
    </row>
    <row r="1107" spans="1:16" x14ac:dyDescent="0.35">
      <c r="A1107" t="str">
        <f t="shared" si="17"/>
        <v>MULTIVITAMINAS CON MINERALESINSTITUTO SANITASORALCAPSULA30-</v>
      </c>
      <c r="B1107" t="str">
        <f>VLOOKUP(A1107,'MAESTRO PRODUCTOS-FAR'!G:J,4,FALSE)</f>
        <v>HT-0289-01-007-0133-02</v>
      </c>
      <c r="C1107" s="11" t="s">
        <v>1106</v>
      </c>
      <c r="D1107" s="12">
        <v>10495</v>
      </c>
      <c r="E1107" s="11" t="s">
        <v>1439</v>
      </c>
      <c r="F1107" s="11" t="s">
        <v>2769</v>
      </c>
      <c r="G1107" s="11" t="s">
        <v>2850</v>
      </c>
      <c r="H1107" s="11" t="s">
        <v>2919</v>
      </c>
      <c r="I1107" s="11" t="s">
        <v>2937</v>
      </c>
      <c r="J1107" s="11">
        <v>30</v>
      </c>
      <c r="K1107" s="11" t="s">
        <v>1439</v>
      </c>
      <c r="L1107">
        <v>41764</v>
      </c>
      <c r="M1107" s="11" t="s">
        <v>2769</v>
      </c>
      <c r="P1107" s="11" t="s">
        <v>1439</v>
      </c>
    </row>
    <row r="1108" spans="1:16" x14ac:dyDescent="0.35">
      <c r="A1108" t="str">
        <f t="shared" si="17"/>
        <v>OTROSANOFIORALCAPSULA30-</v>
      </c>
      <c r="B1108" t="str">
        <f>VLOOKUP(A1108,'MAESTRO PRODUCTOS-FAR'!G:J,4,FALSE)</f>
        <v>HT-9999-01-007-0246-01</v>
      </c>
      <c r="C1108" s="11" t="s">
        <v>1107</v>
      </c>
      <c r="D1108" s="12">
        <v>11995</v>
      </c>
      <c r="E1108" s="11" t="s">
        <v>1439</v>
      </c>
      <c r="F1108" s="11" t="s">
        <v>2577</v>
      </c>
      <c r="G1108" s="11" t="s">
        <v>2843</v>
      </c>
      <c r="H1108" s="11" t="s">
        <v>2919</v>
      </c>
      <c r="I1108" s="11" t="s">
        <v>2937</v>
      </c>
      <c r="J1108" s="11">
        <v>30</v>
      </c>
      <c r="K1108" s="11" t="s">
        <v>1439</v>
      </c>
      <c r="L1108">
        <v>8516</v>
      </c>
      <c r="M1108" s="11" t="s">
        <v>2577</v>
      </c>
      <c r="P1108" s="11" t="s">
        <v>1439</v>
      </c>
    </row>
    <row r="1109" spans="1:16" x14ac:dyDescent="0.35">
      <c r="A1109" t="str">
        <f t="shared" si="17"/>
        <v>NAPROXENOANDROMACOORALCOMPRIMIDO10550MG</v>
      </c>
      <c r="B1109" t="str">
        <f>VLOOKUP(A1109,'MAESTRO PRODUCTOS-FAR'!G:J,4,FALSE)</f>
        <v>HT-0116-01-003-0161-01</v>
      </c>
      <c r="C1109" s="11" t="s">
        <v>1108</v>
      </c>
      <c r="D1109" s="12">
        <v>2495</v>
      </c>
      <c r="E1109" s="11" t="s">
        <v>2310</v>
      </c>
      <c r="F1109" s="11" t="s">
        <v>2773</v>
      </c>
      <c r="G1109" s="11" t="s">
        <v>2857</v>
      </c>
      <c r="H1109" s="11" t="s">
        <v>2919</v>
      </c>
      <c r="I1109" s="11" t="s">
        <v>2933</v>
      </c>
      <c r="J1109" s="11">
        <v>10</v>
      </c>
      <c r="K1109" s="11" t="s">
        <v>3228</v>
      </c>
      <c r="L1109">
        <v>971</v>
      </c>
      <c r="M1109" s="11" t="s">
        <v>2773</v>
      </c>
      <c r="P1109" s="11" t="s">
        <v>3228</v>
      </c>
    </row>
    <row r="1110" spans="1:16" x14ac:dyDescent="0.35">
      <c r="A1110" t="str">
        <f t="shared" si="17"/>
        <v>NAPROXENOSAVALORALSOLUCION1125MG/5ML</v>
      </c>
      <c r="B1110" t="str">
        <f>VLOOKUP(A1110,'MAESTRO PRODUCTOS-FAR'!G:J,4,FALSE)</f>
        <v>HT-0116-01-012-0174-01</v>
      </c>
      <c r="C1110" s="11" t="s">
        <v>1109</v>
      </c>
      <c r="D1110" s="12">
        <v>6595</v>
      </c>
      <c r="E1110" s="11" t="s">
        <v>2311</v>
      </c>
      <c r="F1110" s="11" t="s">
        <v>2773</v>
      </c>
      <c r="G1110" s="11" t="s">
        <v>2837</v>
      </c>
      <c r="H1110" s="11" t="s">
        <v>2919</v>
      </c>
      <c r="I1110" s="11" t="s">
        <v>2942</v>
      </c>
      <c r="J1110" s="11">
        <v>1</v>
      </c>
      <c r="K1110" s="11" t="s">
        <v>3171</v>
      </c>
      <c r="L1110">
        <v>19051</v>
      </c>
      <c r="M1110" s="11" t="s">
        <v>2773</v>
      </c>
      <c r="P1110" s="11" t="s">
        <v>3171</v>
      </c>
    </row>
    <row r="1111" spans="1:16" x14ac:dyDescent="0.35">
      <c r="A1111" t="str">
        <f t="shared" si="17"/>
        <v>NAPROXENOSAVALORALSUPOSITORIO650MG</v>
      </c>
      <c r="B1111" t="str">
        <f>VLOOKUP(A1111,'MAESTRO PRODUCTOS-FAR'!G:J,4,FALSE)</f>
        <v>HT-0116-01-037-0174-01</v>
      </c>
      <c r="C1111" s="11" t="s">
        <v>1110</v>
      </c>
      <c r="D1111" s="12">
        <v>4395</v>
      </c>
      <c r="E1111" s="11" t="s">
        <v>2312</v>
      </c>
      <c r="F1111" s="11" t="s">
        <v>2773</v>
      </c>
      <c r="G1111" s="11" t="s">
        <v>2837</v>
      </c>
      <c r="H1111" s="11" t="s">
        <v>2919</v>
      </c>
      <c r="I1111" s="11" t="s">
        <v>2967</v>
      </c>
      <c r="J1111" s="11">
        <v>6</v>
      </c>
      <c r="K1111" s="11" t="s">
        <v>3046</v>
      </c>
      <c r="L1111">
        <v>19200</v>
      </c>
      <c r="M1111" s="11" t="s">
        <v>2773</v>
      </c>
      <c r="P1111" s="11" t="s">
        <v>3046</v>
      </c>
    </row>
    <row r="1112" spans="1:16" x14ac:dyDescent="0.35">
      <c r="A1112" t="str">
        <f t="shared" si="17"/>
        <v>NAPROXENOSAVALORALCOMPRIMIDO10275MG</v>
      </c>
      <c r="B1112" t="str">
        <f>VLOOKUP(A1112,'MAESTRO PRODUCTOS-FAR'!G:J,4,FALSE)</f>
        <v>HT-0116-01-003-0174-01</v>
      </c>
      <c r="C1112" s="11" t="s">
        <v>1111</v>
      </c>
      <c r="D1112" s="12">
        <v>2995</v>
      </c>
      <c r="E1112" s="11" t="s">
        <v>2313</v>
      </c>
      <c r="F1112" s="11" t="s">
        <v>2773</v>
      </c>
      <c r="G1112" s="11" t="s">
        <v>2837</v>
      </c>
      <c r="H1112" s="11" t="s">
        <v>2919</v>
      </c>
      <c r="I1112" s="11" t="s">
        <v>2933</v>
      </c>
      <c r="J1112" s="11">
        <v>10</v>
      </c>
      <c r="K1112" s="11" t="s">
        <v>3229</v>
      </c>
      <c r="L1112">
        <v>19187</v>
      </c>
      <c r="M1112" s="11" t="s">
        <v>2773</v>
      </c>
      <c r="P1112" s="11" t="s">
        <v>3229</v>
      </c>
    </row>
    <row r="1113" spans="1:16" x14ac:dyDescent="0.35">
      <c r="A1113" t="str">
        <f t="shared" si="17"/>
        <v>NAPROXENOSAVALORALCOMPRIMIDO10550MG</v>
      </c>
      <c r="B1113" t="str">
        <f>VLOOKUP(A1113,'MAESTRO PRODUCTOS-FAR'!G:J,4,FALSE)</f>
        <v>HT-0116-01-003-0174-02</v>
      </c>
      <c r="C1113" s="11" t="s">
        <v>1112</v>
      </c>
      <c r="D1113" s="12">
        <v>5695</v>
      </c>
      <c r="E1113" s="11" t="s">
        <v>2314</v>
      </c>
      <c r="F1113" s="11" t="s">
        <v>2773</v>
      </c>
      <c r="G1113" s="11" t="s">
        <v>2837</v>
      </c>
      <c r="H1113" s="11" t="s">
        <v>2919</v>
      </c>
      <c r="I1113" s="11" t="s">
        <v>2933</v>
      </c>
      <c r="J1113" s="11">
        <v>10</v>
      </c>
      <c r="K1113" s="11" t="s">
        <v>3228</v>
      </c>
      <c r="L1113">
        <v>19226</v>
      </c>
      <c r="M1113" s="11" t="s">
        <v>2773</v>
      </c>
      <c r="P1113" s="11" t="s">
        <v>3228</v>
      </c>
    </row>
    <row r="1114" spans="1:16" x14ac:dyDescent="0.35">
      <c r="A1114" t="str">
        <f t="shared" si="17"/>
        <v>CLONIXINIO-ERGOMETRINAMEGALABSORALCOMPRIMIDO10125MG/1MG</v>
      </c>
      <c r="B1114" t="str">
        <f>VLOOKUP(A1114,'MAESTRO PRODUCTOS-FAR'!G:J,4,FALSE)</f>
        <v>HT-0293-01-003-0194-01</v>
      </c>
      <c r="C1114" s="11" t="s">
        <v>1113</v>
      </c>
      <c r="D1114" s="12">
        <v>10995</v>
      </c>
      <c r="E1114" s="11" t="s">
        <v>2315</v>
      </c>
      <c r="F1114" s="11" t="s">
        <v>2774</v>
      </c>
      <c r="G1114" s="11" t="s">
        <v>2845</v>
      </c>
      <c r="H1114" s="11" t="s">
        <v>2919</v>
      </c>
      <c r="I1114" s="11" t="s">
        <v>2933</v>
      </c>
      <c r="J1114" s="11">
        <v>10</v>
      </c>
      <c r="K1114" s="11" t="s">
        <v>3230</v>
      </c>
      <c r="L1114">
        <v>9989</v>
      </c>
      <c r="M1114" s="11" t="s">
        <v>2774</v>
      </c>
      <c r="P1114" s="11" t="s">
        <v>3230</v>
      </c>
    </row>
    <row r="1115" spans="1:16" x14ac:dyDescent="0.35">
      <c r="A1115" t="str">
        <f t="shared" si="17"/>
        <v>CLONIXINATOMEGALABSORALCOMPRIMIDO10125MG</v>
      </c>
      <c r="B1115" t="str">
        <f>VLOOKUP(A1115,'MAESTRO PRODUCTOS-FAR'!G:J,4,FALSE)</f>
        <v>HT-0294-01-003-0194-01</v>
      </c>
      <c r="C1115" s="11" t="s">
        <v>1114</v>
      </c>
      <c r="D1115" s="12">
        <v>3795</v>
      </c>
      <c r="E1115" s="11" t="s">
        <v>2316</v>
      </c>
      <c r="F1115" s="11" t="s">
        <v>2775</v>
      </c>
      <c r="G1115" s="11" t="s">
        <v>2845</v>
      </c>
      <c r="H1115" s="11" t="s">
        <v>2919</v>
      </c>
      <c r="I1115" s="11" t="s">
        <v>2933</v>
      </c>
      <c r="J1115" s="11">
        <v>10</v>
      </c>
      <c r="K1115" s="11" t="s">
        <v>3231</v>
      </c>
      <c r="L1115">
        <v>9313</v>
      </c>
      <c r="M1115" s="11" t="s">
        <v>2775</v>
      </c>
      <c r="P1115" s="11" t="s">
        <v>3231</v>
      </c>
    </row>
    <row r="1116" spans="1:16" x14ac:dyDescent="0.35">
      <c r="A1116" t="str">
        <f t="shared" si="17"/>
        <v>CLONIXINIOMEGALABSTOPICOGEL10,02</v>
      </c>
      <c r="B1116" t="str">
        <f>VLOOKUP(A1116,'MAESTRO PRODUCTOS-FAR'!G:J,4,FALSE)</f>
        <v>HT-0295-04-026-0194-01</v>
      </c>
      <c r="C1116" s="11" t="s">
        <v>1115</v>
      </c>
      <c r="D1116" s="12">
        <v>10595</v>
      </c>
      <c r="E1116" s="11" t="s">
        <v>2317</v>
      </c>
      <c r="F1116" s="11" t="s">
        <v>2776</v>
      </c>
      <c r="G1116" s="11" t="s">
        <v>2845</v>
      </c>
      <c r="H1116" s="11" t="s">
        <v>2920</v>
      </c>
      <c r="I1116" s="11" t="s">
        <v>2956</v>
      </c>
      <c r="J1116" s="11">
        <v>1</v>
      </c>
      <c r="K1116" s="13">
        <v>0.02</v>
      </c>
      <c r="L1116">
        <v>26353</v>
      </c>
      <c r="M1116" s="11" t="s">
        <v>2776</v>
      </c>
      <c r="P1116" s="13">
        <v>0.02</v>
      </c>
    </row>
    <row r="1117" spans="1:16" x14ac:dyDescent="0.35">
      <c r="A1117" t="str">
        <f t="shared" si="17"/>
        <v>CLONIXINATOMEGALABSORALCAPSULA10125MG</v>
      </c>
      <c r="B1117" t="str">
        <f>VLOOKUP(A1117,'MAESTRO PRODUCTOS-FAR'!G:J,4,FALSE)</f>
        <v>HT-0294-01-007-0194-01</v>
      </c>
      <c r="C1117" s="11" t="s">
        <v>1116</v>
      </c>
      <c r="D1117" s="12">
        <v>7695</v>
      </c>
      <c r="E1117" s="11" t="s">
        <v>2318</v>
      </c>
      <c r="F1117" s="11" t="s">
        <v>2775</v>
      </c>
      <c r="G1117" s="11" t="s">
        <v>2845</v>
      </c>
      <c r="H1117" s="11" t="s">
        <v>2919</v>
      </c>
      <c r="I1117" s="11" t="s">
        <v>2937</v>
      </c>
      <c r="J1117" s="11">
        <v>10</v>
      </c>
      <c r="K1117" s="11" t="s">
        <v>3231</v>
      </c>
      <c r="L1117">
        <v>37882</v>
      </c>
      <c r="M1117" s="11" t="s">
        <v>2775</v>
      </c>
      <c r="P1117" s="11" t="s">
        <v>3231</v>
      </c>
    </row>
    <row r="1118" spans="1:16" x14ac:dyDescent="0.35">
      <c r="A1118" t="str">
        <f t="shared" si="17"/>
        <v>CLONIXINATO-COMPLEJO BMEGALABSORALCOMPRIMIDO10125MG/80MG</v>
      </c>
      <c r="B1118" t="str">
        <f>VLOOKUP(A1118,'MAESTRO PRODUCTOS-FAR'!G:J,4,FALSE)</f>
        <v>HT-0296-01-003-0194-01</v>
      </c>
      <c r="C1118" s="11" t="s">
        <v>1117</v>
      </c>
      <c r="D1118" s="12">
        <v>13695</v>
      </c>
      <c r="E1118" s="11" t="s">
        <v>2319</v>
      </c>
      <c r="F1118" s="11" t="s">
        <v>2777</v>
      </c>
      <c r="G1118" s="11" t="s">
        <v>2845</v>
      </c>
      <c r="H1118" s="11" t="s">
        <v>2919</v>
      </c>
      <c r="I1118" s="11" t="s">
        <v>2933</v>
      </c>
      <c r="J1118" s="11">
        <v>10</v>
      </c>
      <c r="K1118" s="11" t="s">
        <v>3232</v>
      </c>
      <c r="L1118">
        <v>9716</v>
      </c>
      <c r="M1118" s="11" t="s">
        <v>2777</v>
      </c>
      <c r="P1118" s="11" t="s">
        <v>3232</v>
      </c>
    </row>
    <row r="1119" spans="1:16" x14ac:dyDescent="0.35">
      <c r="A1119" t="str">
        <f t="shared" si="17"/>
        <v>NEOMICINALABORATORIO CHILEORALCOMPRIMIDO12500MG</v>
      </c>
      <c r="B1119" t="str">
        <f>VLOOKUP(A1119,'MAESTRO PRODUCTOS-FAR'!G:J,4,FALSE)</f>
        <v>HT-0118-01-003-0148-01</v>
      </c>
      <c r="C1119" s="11" t="s">
        <v>1118</v>
      </c>
      <c r="D1119" s="12">
        <v>6795</v>
      </c>
      <c r="E1119" s="11" t="s">
        <v>2320</v>
      </c>
      <c r="F1119" s="11" t="s">
        <v>2778</v>
      </c>
      <c r="G1119" s="11" t="s">
        <v>2838</v>
      </c>
      <c r="H1119" s="11" t="s">
        <v>2919</v>
      </c>
      <c r="I1119" s="11" t="s">
        <v>2933</v>
      </c>
      <c r="J1119" s="11">
        <v>12</v>
      </c>
      <c r="K1119" s="11" t="s">
        <v>2984</v>
      </c>
      <c r="L1119">
        <v>1028</v>
      </c>
      <c r="M1119" s="11" t="s">
        <v>2778</v>
      </c>
      <c r="P1119" s="11" t="s">
        <v>2984</v>
      </c>
    </row>
    <row r="1120" spans="1:16" x14ac:dyDescent="0.35">
      <c r="A1120" t="str">
        <f t="shared" si="17"/>
        <v>BACITRACINA-NEOMICINALABORATORIO CHILETOPICOUNGUENTO15%-500UI</v>
      </c>
      <c r="B1120" t="str">
        <f>VLOOKUP(A1120,'MAESTRO PRODUCTOS-FAR'!G:J,4,FALSE)</f>
        <v>HT-0297-04-006-0148-01</v>
      </c>
      <c r="C1120" s="11" t="s">
        <v>1119</v>
      </c>
      <c r="D1120" s="12">
        <v>1895</v>
      </c>
      <c r="E1120" s="11" t="s">
        <v>2321</v>
      </c>
      <c r="F1120" s="11" t="s">
        <v>2779</v>
      </c>
      <c r="G1120" s="11" t="s">
        <v>2838</v>
      </c>
      <c r="H1120" s="11" t="s">
        <v>2920</v>
      </c>
      <c r="I1120" s="11" t="s">
        <v>2936</v>
      </c>
      <c r="J1120" s="11">
        <v>1</v>
      </c>
      <c r="K1120" s="11" t="s">
        <v>3233</v>
      </c>
      <c r="L1120">
        <v>295</v>
      </c>
      <c r="M1120" s="11" t="s">
        <v>2779</v>
      </c>
      <c r="P1120" s="11" t="s">
        <v>3233</v>
      </c>
    </row>
    <row r="1121" spans="1:16" x14ac:dyDescent="0.35">
      <c r="A1121" t="str">
        <f t="shared" si="17"/>
        <v>BETAMETASONA-NEOMICINALABORATORIO CHILETOPICOUNGUENTO10.5MG/5MG</v>
      </c>
      <c r="B1121" t="str">
        <f>VLOOKUP(A1121,'MAESTRO PRODUCTOS-FAR'!G:J,4,FALSE)</f>
        <v>HT-0298-04-006-0148-01</v>
      </c>
      <c r="C1121" s="11" t="s">
        <v>1120</v>
      </c>
      <c r="D1121" s="12">
        <v>3995</v>
      </c>
      <c r="E1121" s="11" t="s">
        <v>2322</v>
      </c>
      <c r="F1121" s="11" t="s">
        <v>2780</v>
      </c>
      <c r="G1121" s="11" t="s">
        <v>2838</v>
      </c>
      <c r="H1121" s="11" t="s">
        <v>2920</v>
      </c>
      <c r="I1121" s="11" t="s">
        <v>2936</v>
      </c>
      <c r="J1121" s="11">
        <v>1</v>
      </c>
      <c r="K1121" s="11" t="s">
        <v>7048</v>
      </c>
      <c r="L1121">
        <v>2471</v>
      </c>
      <c r="M1121" s="11" t="s">
        <v>2780</v>
      </c>
      <c r="P1121" s="11" t="s">
        <v>3234</v>
      </c>
    </row>
    <row r="1122" spans="1:16" x14ac:dyDescent="0.35">
      <c r="A1122" t="str">
        <f t="shared" si="17"/>
        <v>BETAMETASONA-NEOMICINASAVALOFTALMICASOLUCION11MG/3.5MG/ML</v>
      </c>
      <c r="B1122" t="str">
        <f>VLOOKUP(A1122,'MAESTRO PRODUCTOS-FAR'!G:J,4,FALSE)</f>
        <v>HT-0298-05-012-0174-01</v>
      </c>
      <c r="C1122" s="11" t="s">
        <v>1121</v>
      </c>
      <c r="D1122" s="12">
        <v>12995</v>
      </c>
      <c r="E1122" s="11" t="s">
        <v>2323</v>
      </c>
      <c r="F1122" s="11" t="s">
        <v>2780</v>
      </c>
      <c r="G1122" s="11" t="s">
        <v>2837</v>
      </c>
      <c r="H1122" s="11" t="s">
        <v>2921</v>
      </c>
      <c r="I1122" s="11" t="s">
        <v>2942</v>
      </c>
      <c r="J1122" s="11">
        <v>1</v>
      </c>
      <c r="K1122" s="11" t="s">
        <v>3235</v>
      </c>
      <c r="L1122">
        <v>8295</v>
      </c>
      <c r="M1122" s="11" t="s">
        <v>2780</v>
      </c>
      <c r="P1122" s="11" t="s">
        <v>3235</v>
      </c>
    </row>
    <row r="1123" spans="1:16" x14ac:dyDescent="0.35">
      <c r="A1123" t="str">
        <f t="shared" si="17"/>
        <v>OTROMEDIPHARMNASALUNGUENTO13.5MG/500UI/5MG/0.5MG</v>
      </c>
      <c r="B1123" t="str">
        <f>VLOOKUP(A1123,'MAESTRO PRODUCTOS-FAR'!G:J,4,FALSE)</f>
        <v>HT-9999-11-006-0192-01</v>
      </c>
      <c r="C1123" s="11" t="s">
        <v>1122</v>
      </c>
      <c r="D1123" s="12">
        <v>10195</v>
      </c>
      <c r="E1123" s="11" t="s">
        <v>2324</v>
      </c>
      <c r="F1123" s="11" t="s">
        <v>2577</v>
      </c>
      <c r="G1123" s="11" t="s">
        <v>2880</v>
      </c>
      <c r="H1123" s="11" t="s">
        <v>2923</v>
      </c>
      <c r="I1123" s="11" t="s">
        <v>2936</v>
      </c>
      <c r="J1123" s="11">
        <v>1</v>
      </c>
      <c r="K1123" s="11" t="s">
        <v>3236</v>
      </c>
      <c r="L1123">
        <v>21034</v>
      </c>
      <c r="M1123" s="11" t="s">
        <v>2577</v>
      </c>
      <c r="P1123" s="11" t="s">
        <v>3236</v>
      </c>
    </row>
    <row r="1124" spans="1:16" x14ac:dyDescent="0.35">
      <c r="A1124" t="str">
        <f t="shared" si="17"/>
        <v>GRAMICIDINA-NEOMICINA-POLIMIXINA BSAVALOFTALMICASOLUCION10.025MG/1.7MG/5000UI/ML</v>
      </c>
      <c r="B1124" t="str">
        <f>VLOOKUP(A1124,'MAESTRO PRODUCTOS-FAR'!G:J,4,FALSE)</f>
        <v>HT-0299-05-012-0174-01</v>
      </c>
      <c r="C1124" s="11" t="s">
        <v>1123</v>
      </c>
      <c r="D1124" s="12">
        <v>9895</v>
      </c>
      <c r="E1124" s="11" t="s">
        <v>2325</v>
      </c>
      <c r="F1124" s="11" t="s">
        <v>7018</v>
      </c>
      <c r="G1124" s="11" t="s">
        <v>2837</v>
      </c>
      <c r="H1124" s="11" t="s">
        <v>2921</v>
      </c>
      <c r="I1124" s="11" t="s">
        <v>2942</v>
      </c>
      <c r="J1124" s="11">
        <v>1</v>
      </c>
      <c r="K1124" s="11" t="s">
        <v>7090</v>
      </c>
      <c r="L1124">
        <v>11354</v>
      </c>
      <c r="M1124" s="11" t="s">
        <v>2781</v>
      </c>
      <c r="P1124" s="11" t="s">
        <v>3237</v>
      </c>
    </row>
    <row r="1125" spans="1:16" x14ac:dyDescent="0.35">
      <c r="A1125" t="str">
        <f t="shared" si="17"/>
        <v>BETAMETASONA-NEOMICINA-POLIMIXINA BMEGALABSOTICASOLUCION11MG/3.5MG/1000000UI/ML</v>
      </c>
      <c r="B1125" t="str">
        <f>VLOOKUP(A1125,'MAESTRO PRODUCTOS-FAR'!G:J,4,FALSE)</f>
        <v>HT-0300-10-012-0194-01</v>
      </c>
      <c r="C1125" s="11" t="s">
        <v>1124</v>
      </c>
      <c r="D1125" s="12">
        <v>12995</v>
      </c>
      <c r="E1125" s="11" t="s">
        <v>2326</v>
      </c>
      <c r="F1125" s="11" t="s">
        <v>7019</v>
      </c>
      <c r="G1125" s="11" t="s">
        <v>2845</v>
      </c>
      <c r="H1125" s="11" t="s">
        <v>2927</v>
      </c>
      <c r="I1125" s="11" t="s">
        <v>2942</v>
      </c>
      <c r="J1125" s="11">
        <v>1</v>
      </c>
      <c r="K1125" s="11" t="s">
        <v>7089</v>
      </c>
      <c r="L1125">
        <v>110</v>
      </c>
      <c r="M1125" s="11" t="s">
        <v>2782</v>
      </c>
      <c r="P1125" s="11" t="s">
        <v>3238</v>
      </c>
    </row>
    <row r="1126" spans="1:16" x14ac:dyDescent="0.35">
      <c r="A1126" t="str">
        <f t="shared" si="17"/>
        <v>OTROBAGONASALUNGUENTO15000UI/350MG/50MG</v>
      </c>
      <c r="B1126" t="str">
        <f>VLOOKUP(A1126,'MAESTRO PRODUCTOS-FAR'!G:J,4,FALSE)</f>
        <v>HT-9999-11-006-0143-01</v>
      </c>
      <c r="C1126" s="11" t="s">
        <v>1125</v>
      </c>
      <c r="D1126" s="12">
        <v>12795</v>
      </c>
      <c r="E1126" s="11" t="s">
        <v>2327</v>
      </c>
      <c r="F1126" s="11" t="s">
        <v>2577</v>
      </c>
      <c r="G1126" s="11" t="s">
        <v>2883</v>
      </c>
      <c r="H1126" s="11" t="s">
        <v>2923</v>
      </c>
      <c r="I1126" s="11" t="s">
        <v>2936</v>
      </c>
      <c r="J1126" s="11">
        <v>1</v>
      </c>
      <c r="K1126" s="11" t="s">
        <v>7064</v>
      </c>
      <c r="L1126">
        <v>3138</v>
      </c>
      <c r="M1126" s="11" t="s">
        <v>2577</v>
      </c>
      <c r="P1126" s="11" t="s">
        <v>3239</v>
      </c>
    </row>
    <row r="1127" spans="1:16" x14ac:dyDescent="0.35">
      <c r="A1127" t="str">
        <f t="shared" si="17"/>
        <v>BACITRACINA-NEOMICINA-POLIMIXINA BSAVALOFTALMICAUNGUENTO172UI/700MCG/8300UI/MG</v>
      </c>
      <c r="B1127" t="str">
        <f>VLOOKUP(A1127,'MAESTRO PRODUCTOS-FAR'!G:J,4,FALSE)</f>
        <v>HT-0301-05-006-0174-01</v>
      </c>
      <c r="C1127" s="11" t="s">
        <v>1126</v>
      </c>
      <c r="D1127" s="12">
        <v>12295</v>
      </c>
      <c r="E1127" s="11" t="s">
        <v>2328</v>
      </c>
      <c r="F1127" s="11" t="s">
        <v>6516</v>
      </c>
      <c r="G1127" s="11" t="s">
        <v>2837</v>
      </c>
      <c r="H1127" s="11" t="s">
        <v>2921</v>
      </c>
      <c r="I1127" s="11" t="s">
        <v>2936</v>
      </c>
      <c r="J1127" s="11">
        <v>1</v>
      </c>
      <c r="K1127" s="11" t="s">
        <v>6672</v>
      </c>
      <c r="L1127">
        <v>11367</v>
      </c>
      <c r="M1127" s="11" t="s">
        <v>2783</v>
      </c>
      <c r="P1127" s="11" t="s">
        <v>3240</v>
      </c>
    </row>
    <row r="1128" spans="1:16" x14ac:dyDescent="0.35">
      <c r="A1128" t="str">
        <f t="shared" si="17"/>
        <v>BETAMETASONA-NEOMICINASAVALOFTALMICAUNGUENTO11MG/3.5MG</v>
      </c>
      <c r="B1128" t="str">
        <f>VLOOKUP(A1128,'MAESTRO PRODUCTOS-FAR'!G:J,4,FALSE)</f>
        <v>HT-0298-05-006-0174-01</v>
      </c>
      <c r="C1128" s="11" t="s">
        <v>1127</v>
      </c>
      <c r="D1128" s="12">
        <v>12995</v>
      </c>
      <c r="E1128" s="11" t="s">
        <v>2329</v>
      </c>
      <c r="F1128" s="11" t="s">
        <v>2780</v>
      </c>
      <c r="G1128" s="11" t="s">
        <v>2837</v>
      </c>
      <c r="H1128" s="11" t="s">
        <v>2921</v>
      </c>
      <c r="I1128" s="11" t="s">
        <v>2936</v>
      </c>
      <c r="J1128" s="11">
        <v>1</v>
      </c>
      <c r="K1128" s="11" t="s">
        <v>7049</v>
      </c>
      <c r="L1128">
        <v>9153</v>
      </c>
      <c r="M1128" s="11" t="s">
        <v>2780</v>
      </c>
      <c r="P1128" s="11" t="s">
        <v>3241</v>
      </c>
    </row>
    <row r="1129" spans="1:16" x14ac:dyDescent="0.35">
      <c r="A1129" t="str">
        <f t="shared" si="17"/>
        <v>NITROFURANTOINAMINTLABORALCAPSULA1010MG</v>
      </c>
      <c r="B1129" t="str">
        <f>VLOOKUP(A1129,'MAESTRO PRODUCTOS-FAR'!G:J,4,FALSE)</f>
        <v>HT-0119-01-007-0197-01</v>
      </c>
      <c r="C1129" s="11" t="s">
        <v>1128</v>
      </c>
      <c r="D1129" s="12">
        <v>1995</v>
      </c>
      <c r="E1129" s="11" t="s">
        <v>2330</v>
      </c>
      <c r="F1129" s="11" t="s">
        <v>2784</v>
      </c>
      <c r="G1129" s="11" t="s">
        <v>2834</v>
      </c>
      <c r="H1129" s="11" t="s">
        <v>2919</v>
      </c>
      <c r="I1129" s="11" t="s">
        <v>2937</v>
      </c>
      <c r="J1129" s="11">
        <v>10</v>
      </c>
      <c r="K1129" s="11" t="s">
        <v>3013</v>
      </c>
      <c r="L1129">
        <v>86341</v>
      </c>
      <c r="M1129" s="11" t="s">
        <v>2784</v>
      </c>
      <c r="P1129" s="11" t="s">
        <v>3013</v>
      </c>
    </row>
    <row r="1130" spans="1:16" x14ac:dyDescent="0.35">
      <c r="A1130" t="str">
        <f t="shared" si="17"/>
        <v>NITROFURANTOINAINSTITUTO SANITASORALCAPSULA15100MG</v>
      </c>
      <c r="B1130" t="str">
        <f>VLOOKUP(A1130,'MAESTRO PRODUCTOS-FAR'!G:J,4,FALSE)</f>
        <v>HT-0119-01-007-0133-01</v>
      </c>
      <c r="C1130" s="11" t="s">
        <v>1129</v>
      </c>
      <c r="D1130" s="12">
        <v>9895</v>
      </c>
      <c r="E1130" s="11" t="s">
        <v>2331</v>
      </c>
      <c r="F1130" s="11" t="s">
        <v>2784</v>
      </c>
      <c r="G1130" s="11" t="s">
        <v>2850</v>
      </c>
      <c r="H1130" s="11" t="s">
        <v>2919</v>
      </c>
      <c r="I1130" s="11" t="s">
        <v>2937</v>
      </c>
      <c r="J1130" s="11">
        <v>15</v>
      </c>
      <c r="K1130" s="11" t="s">
        <v>2977</v>
      </c>
      <c r="L1130">
        <v>808</v>
      </c>
      <c r="M1130" s="11" t="s">
        <v>2784</v>
      </c>
      <c r="P1130" s="11" t="s">
        <v>2977</v>
      </c>
    </row>
    <row r="1131" spans="1:16" x14ac:dyDescent="0.35">
      <c r="A1131" t="str">
        <f t="shared" si="17"/>
        <v>NITROFURANTOINAINSTITUTO SANITASORALCAPSULA30100MG</v>
      </c>
      <c r="B1131" t="str">
        <f>VLOOKUP(A1131,'MAESTRO PRODUCTOS-FAR'!G:J,4,FALSE)</f>
        <v>HT-0119-01-007-0133-02</v>
      </c>
      <c r="C1131" s="11" t="s">
        <v>1130</v>
      </c>
      <c r="D1131" s="12">
        <v>12495</v>
      </c>
      <c r="E1131" s="11" t="s">
        <v>2331</v>
      </c>
      <c r="F1131" s="11" t="s">
        <v>2784</v>
      </c>
      <c r="G1131" s="11" t="s">
        <v>2850</v>
      </c>
      <c r="H1131" s="11" t="s">
        <v>2919</v>
      </c>
      <c r="I1131" s="11" t="s">
        <v>2937</v>
      </c>
      <c r="J1131" s="11">
        <v>30</v>
      </c>
      <c r="K1131" s="11" t="s">
        <v>2977</v>
      </c>
      <c r="L1131">
        <v>6361</v>
      </c>
      <c r="M1131" s="11" t="s">
        <v>2784</v>
      </c>
      <c r="P1131" s="11" t="s">
        <v>2977</v>
      </c>
    </row>
    <row r="1132" spans="1:16" x14ac:dyDescent="0.35">
      <c r="A1132" t="str">
        <f t="shared" si="17"/>
        <v>NITROFURANTOINAINSTITUTO SANITASORALCAPSULA3050MG</v>
      </c>
      <c r="B1132" t="str">
        <f>VLOOKUP(A1132,'MAESTRO PRODUCTOS-FAR'!G:J,4,FALSE)</f>
        <v>HT-0119-01-007-0133-03</v>
      </c>
      <c r="C1132" s="11" t="s">
        <v>1131</v>
      </c>
      <c r="D1132" s="12">
        <v>7395</v>
      </c>
      <c r="E1132" s="11" t="s">
        <v>2332</v>
      </c>
      <c r="F1132" s="11" t="s">
        <v>2784</v>
      </c>
      <c r="G1132" s="11" t="s">
        <v>2850</v>
      </c>
      <c r="H1132" s="11" t="s">
        <v>2919</v>
      </c>
      <c r="I1132" s="11" t="s">
        <v>2937</v>
      </c>
      <c r="J1132" s="11">
        <v>30</v>
      </c>
      <c r="K1132" s="11" t="s">
        <v>3046</v>
      </c>
      <c r="L1132">
        <v>13562</v>
      </c>
      <c r="M1132" s="11" t="s">
        <v>2784</v>
      </c>
      <c r="P1132" s="11" t="s">
        <v>3046</v>
      </c>
    </row>
    <row r="1133" spans="1:16" x14ac:dyDescent="0.35">
      <c r="A1133" t="str">
        <f t="shared" si="17"/>
        <v>NITROFURANTOINABOEHRINGER INGELHEIMORALCAPSULA4050MG</v>
      </c>
      <c r="B1133" t="str">
        <f>VLOOKUP(A1133,'MAESTRO PRODUCTOS-FAR'!G:J,4,FALSE)</f>
        <v>HT-0119-01-007-0035-01</v>
      </c>
      <c r="C1133" s="11" t="s">
        <v>1132</v>
      </c>
      <c r="D1133" s="12">
        <v>15995</v>
      </c>
      <c r="E1133" s="11" t="s">
        <v>2333</v>
      </c>
      <c r="F1133" s="11" t="s">
        <v>2784</v>
      </c>
      <c r="G1133" s="11" t="s">
        <v>2865</v>
      </c>
      <c r="H1133" s="11" t="s">
        <v>2919</v>
      </c>
      <c r="I1133" s="11" t="s">
        <v>2937</v>
      </c>
      <c r="J1133" s="11">
        <v>40</v>
      </c>
      <c r="K1133" s="11" t="s">
        <v>3046</v>
      </c>
      <c r="L1133">
        <v>13654</v>
      </c>
      <c r="M1133" s="11" t="s">
        <v>2784</v>
      </c>
      <c r="P1133" s="11" t="s">
        <v>3046</v>
      </c>
    </row>
    <row r="1134" spans="1:16" x14ac:dyDescent="0.35">
      <c r="A1134" t="str">
        <f t="shared" si="17"/>
        <v>OLANZAPINAINDOPHARMAORALCOMPRIMIDO3010MG</v>
      </c>
      <c r="B1134" t="str">
        <f>VLOOKUP(A1134,'MAESTRO PRODUCTOS-FAR'!G:J,4,FALSE)</f>
        <v>HT-0120-01-003-0124-01</v>
      </c>
      <c r="C1134" s="11" t="s">
        <v>1133</v>
      </c>
      <c r="D1134" s="12">
        <v>22995</v>
      </c>
      <c r="E1134" s="11" t="s">
        <v>2334</v>
      </c>
      <c r="F1134" s="11" t="s">
        <v>2785</v>
      </c>
      <c r="G1134" s="11" t="s">
        <v>2900</v>
      </c>
      <c r="H1134" s="11" t="s">
        <v>2919</v>
      </c>
      <c r="I1134" s="11" t="s">
        <v>2933</v>
      </c>
      <c r="J1134" s="11">
        <v>30</v>
      </c>
      <c r="K1134" s="11" t="s">
        <v>3013</v>
      </c>
      <c r="L1134">
        <v>82980</v>
      </c>
      <c r="M1134" s="11" t="s">
        <v>2785</v>
      </c>
      <c r="P1134" s="11" t="s">
        <v>3013</v>
      </c>
    </row>
    <row r="1135" spans="1:16" x14ac:dyDescent="0.35">
      <c r="A1135" t="str">
        <f t="shared" si="17"/>
        <v>FLUOXETINALILLYORALCOMPRIMIDO2820MG</v>
      </c>
      <c r="B1135" t="str">
        <f>VLOOKUP(A1135,'MAESTRO PRODUCTOS-FAR'!G:J,4,FALSE)</f>
        <v>HT-0302-01-003-0081-01</v>
      </c>
      <c r="C1135" s="11" t="s">
        <v>1134</v>
      </c>
      <c r="D1135" s="12">
        <v>55995</v>
      </c>
      <c r="E1135" s="11" t="s">
        <v>2335</v>
      </c>
      <c r="F1135" s="11" t="s">
        <v>2786</v>
      </c>
      <c r="G1135" s="11" t="s">
        <v>2894</v>
      </c>
      <c r="H1135" s="11" t="s">
        <v>2919</v>
      </c>
      <c r="I1135" s="11" t="s">
        <v>2933</v>
      </c>
      <c r="J1135" s="11">
        <v>28</v>
      </c>
      <c r="K1135" s="11" t="s">
        <v>2985</v>
      </c>
      <c r="L1135">
        <v>18768</v>
      </c>
      <c r="M1135" s="11" t="s">
        <v>2786</v>
      </c>
      <c r="P1135" s="11" t="s">
        <v>2985</v>
      </c>
    </row>
    <row r="1136" spans="1:16" x14ac:dyDescent="0.35">
      <c r="A1136" t="str">
        <f t="shared" si="17"/>
        <v>OLANZAPINALABORATORIO CHILEORALCOMPRIMIDO305MG</v>
      </c>
      <c r="B1136" t="str">
        <f>VLOOKUP(A1136,'MAESTRO PRODUCTOS-FAR'!G:J,4,FALSE)</f>
        <v>HT-0120-01-003-0148-01</v>
      </c>
      <c r="C1136" s="11" t="s">
        <v>1135</v>
      </c>
      <c r="D1136" s="12">
        <v>23495</v>
      </c>
      <c r="E1136" s="11" t="s">
        <v>2336</v>
      </c>
      <c r="F1136" s="11" t="s">
        <v>2785</v>
      </c>
      <c r="G1136" s="11" t="s">
        <v>2838</v>
      </c>
      <c r="H1136" s="11" t="s">
        <v>2919</v>
      </c>
      <c r="I1136" s="11" t="s">
        <v>2933</v>
      </c>
      <c r="J1136" s="11">
        <v>30</v>
      </c>
      <c r="K1136" s="11" t="s">
        <v>2998</v>
      </c>
      <c r="L1136">
        <v>63725</v>
      </c>
      <c r="M1136" s="11" t="s">
        <v>2785</v>
      </c>
      <c r="P1136" s="11" t="s">
        <v>2998</v>
      </c>
    </row>
    <row r="1137" spans="1:16" x14ac:dyDescent="0.35">
      <c r="A1137" t="str">
        <f t="shared" si="17"/>
        <v>OLANZAPINAINSTITUTO SANITASORALCOMPRIMIDO3010MG</v>
      </c>
      <c r="B1137" t="str">
        <f>VLOOKUP(A1137,'MAESTRO PRODUCTOS-FAR'!G:J,4,FALSE)</f>
        <v>HT-0120-01-003-0133-01</v>
      </c>
      <c r="C1137" s="11" t="s">
        <v>1136</v>
      </c>
      <c r="D1137" s="12">
        <v>41195</v>
      </c>
      <c r="E1137" s="11" t="s">
        <v>2337</v>
      </c>
      <c r="F1137" s="11" t="s">
        <v>2785</v>
      </c>
      <c r="G1137" s="11" t="s">
        <v>2850</v>
      </c>
      <c r="H1137" s="11" t="s">
        <v>2919</v>
      </c>
      <c r="I1137" s="11" t="s">
        <v>2933</v>
      </c>
      <c r="J1137" s="11">
        <v>30</v>
      </c>
      <c r="K1137" s="11" t="s">
        <v>3013</v>
      </c>
      <c r="L1137">
        <v>77569</v>
      </c>
      <c r="M1137" s="11" t="s">
        <v>2785</v>
      </c>
      <c r="P1137" s="11" t="s">
        <v>3013</v>
      </c>
    </row>
    <row r="1138" spans="1:16" x14ac:dyDescent="0.35">
      <c r="A1138" t="str">
        <f t="shared" si="17"/>
        <v>OLANZAPINALABORATORIO CHILEORALCOMPRIMIDO3010MG</v>
      </c>
      <c r="B1138" t="str">
        <f>VLOOKUP(A1138,'MAESTRO PRODUCTOS-FAR'!G:J,4,FALSE)</f>
        <v>HT-0120-01-003-0148-02</v>
      </c>
      <c r="C1138" s="11" t="s">
        <v>1137</v>
      </c>
      <c r="D1138" s="12">
        <v>34995</v>
      </c>
      <c r="E1138" s="11" t="s">
        <v>2338</v>
      </c>
      <c r="F1138" s="11" t="s">
        <v>2785</v>
      </c>
      <c r="G1138" s="11" t="s">
        <v>2838</v>
      </c>
      <c r="H1138" s="11" t="s">
        <v>2919</v>
      </c>
      <c r="I1138" s="11" t="s">
        <v>2933</v>
      </c>
      <c r="J1138" s="11">
        <v>30</v>
      </c>
      <c r="K1138" s="11" t="s">
        <v>3013</v>
      </c>
      <c r="L1138">
        <v>63726</v>
      </c>
      <c r="M1138" s="11" t="s">
        <v>2785</v>
      </c>
      <c r="P1138" s="11" t="s">
        <v>3013</v>
      </c>
    </row>
    <row r="1139" spans="1:16" x14ac:dyDescent="0.35">
      <c r="A1139" t="str">
        <f t="shared" si="17"/>
        <v>OLANZAPINAAXONORALCOMPRIMIDO285MG</v>
      </c>
      <c r="B1139" t="str">
        <f>VLOOKUP(A1139,'MAESTRO PRODUCTOS-FAR'!G:J,4,FALSE)</f>
        <v>HT-0120-01-003-0023-01</v>
      </c>
      <c r="C1139" s="11" t="s">
        <v>1138</v>
      </c>
      <c r="D1139" s="12">
        <v>33995</v>
      </c>
      <c r="E1139" s="11" t="s">
        <v>2339</v>
      </c>
      <c r="F1139" s="11" t="s">
        <v>2785</v>
      </c>
      <c r="G1139" s="11" t="s">
        <v>2901</v>
      </c>
      <c r="H1139" s="11" t="s">
        <v>2919</v>
      </c>
      <c r="I1139" s="11" t="s">
        <v>2933</v>
      </c>
      <c r="J1139" s="11">
        <v>28</v>
      </c>
      <c r="K1139" s="11" t="s">
        <v>2998</v>
      </c>
      <c r="L1139">
        <v>77445</v>
      </c>
      <c r="M1139" s="11" t="s">
        <v>2785</v>
      </c>
      <c r="P1139" s="11" t="s">
        <v>2998</v>
      </c>
    </row>
    <row r="1140" spans="1:16" x14ac:dyDescent="0.35">
      <c r="A1140" t="str">
        <f t="shared" si="17"/>
        <v>OLANZAPINAGALENICUMORALCOMPRIMIDO285MG</v>
      </c>
      <c r="B1140" t="str">
        <f>VLOOKUP(A1140,'MAESTRO PRODUCTOS-FAR'!G:J,4,FALSE)</f>
        <v>HT-0120-01-003-0108-01</v>
      </c>
      <c r="C1140" s="11" t="s">
        <v>1139</v>
      </c>
      <c r="D1140" s="12">
        <v>18995</v>
      </c>
      <c r="E1140" s="11" t="s">
        <v>2340</v>
      </c>
      <c r="F1140" s="11" t="s">
        <v>2785</v>
      </c>
      <c r="G1140" s="11" t="s">
        <v>2895</v>
      </c>
      <c r="H1140" s="11" t="s">
        <v>2919</v>
      </c>
      <c r="I1140" s="11" t="s">
        <v>2933</v>
      </c>
      <c r="J1140" s="11">
        <v>28</v>
      </c>
      <c r="K1140" s="11" t="s">
        <v>2998</v>
      </c>
      <c r="L1140">
        <v>81846</v>
      </c>
      <c r="M1140" s="11" t="s">
        <v>2785</v>
      </c>
      <c r="P1140" s="11" t="s">
        <v>2998</v>
      </c>
    </row>
    <row r="1141" spans="1:16" x14ac:dyDescent="0.35">
      <c r="A1141" t="str">
        <f t="shared" si="17"/>
        <v>OLANZAPINAGALENICUMORALCOMPRIMIDO2810MG</v>
      </c>
      <c r="B1141" t="str">
        <f>VLOOKUP(A1141,'MAESTRO PRODUCTOS-FAR'!G:J,4,FALSE)</f>
        <v>HT-0120-01-003-0108-02</v>
      </c>
      <c r="C1141" s="11" t="s">
        <v>1140</v>
      </c>
      <c r="D1141" s="12">
        <v>27995</v>
      </c>
      <c r="E1141" s="11" t="s">
        <v>2341</v>
      </c>
      <c r="F1141" s="11" t="s">
        <v>2785</v>
      </c>
      <c r="G1141" s="11" t="s">
        <v>2895</v>
      </c>
      <c r="H1141" s="11" t="s">
        <v>2919</v>
      </c>
      <c r="I1141" s="11" t="s">
        <v>2933</v>
      </c>
      <c r="J1141" s="11">
        <v>28</v>
      </c>
      <c r="K1141" s="11" t="s">
        <v>3013</v>
      </c>
      <c r="L1141">
        <v>81848</v>
      </c>
      <c r="M1141" s="11" t="s">
        <v>2785</v>
      </c>
      <c r="P1141" s="11" t="s">
        <v>3013</v>
      </c>
    </row>
    <row r="1142" spans="1:16" x14ac:dyDescent="0.35">
      <c r="A1142" t="str">
        <f t="shared" si="17"/>
        <v>OLANZAPINALILLYORALCOMPRIMIDO3010MG</v>
      </c>
      <c r="B1142" t="str">
        <f>VLOOKUP(A1142,'MAESTRO PRODUCTOS-FAR'!G:J,4,FALSE)</f>
        <v>HT-0120-01-003-0081-01</v>
      </c>
      <c r="C1142" s="11" t="s">
        <v>1141</v>
      </c>
      <c r="D1142" s="12">
        <v>137495</v>
      </c>
      <c r="E1142" s="11" t="s">
        <v>2342</v>
      </c>
      <c r="F1142" s="11" t="s">
        <v>2785</v>
      </c>
      <c r="G1142" s="11" t="s">
        <v>2894</v>
      </c>
      <c r="H1142" s="11" t="s">
        <v>2919</v>
      </c>
      <c r="I1142" s="11" t="s">
        <v>2933</v>
      </c>
      <c r="J1142" s="11">
        <v>30</v>
      </c>
      <c r="K1142" s="11" t="s">
        <v>3013</v>
      </c>
      <c r="L1142">
        <v>83530</v>
      </c>
      <c r="M1142" s="11" t="s">
        <v>2785</v>
      </c>
      <c r="P1142" s="11" t="s">
        <v>3013</v>
      </c>
    </row>
    <row r="1143" spans="1:16" x14ac:dyDescent="0.35">
      <c r="A1143" t="str">
        <f t="shared" si="17"/>
        <v>OLANZAPINAASCENDORALCOMPRIMIDO3010MG</v>
      </c>
      <c r="B1143" t="str">
        <f>VLOOKUP(A1143,'MAESTRO PRODUCTOS-FAR'!G:J,4,FALSE)</f>
        <v>HT-0120-01-003-0016-01</v>
      </c>
      <c r="C1143" s="11" t="s">
        <v>1142</v>
      </c>
      <c r="D1143" s="12">
        <v>29995</v>
      </c>
      <c r="E1143" s="11" t="s">
        <v>2343</v>
      </c>
      <c r="F1143" s="11" t="s">
        <v>2785</v>
      </c>
      <c r="G1143" s="11" t="s">
        <v>2835</v>
      </c>
      <c r="H1143" s="11" t="s">
        <v>2919</v>
      </c>
      <c r="I1143" s="11" t="s">
        <v>2933</v>
      </c>
      <c r="J1143" s="11">
        <v>30</v>
      </c>
      <c r="K1143" s="11" t="s">
        <v>3013</v>
      </c>
      <c r="L1143">
        <v>82522</v>
      </c>
      <c r="M1143" s="11" t="s">
        <v>2785</v>
      </c>
      <c r="P1143" s="11" t="s">
        <v>3013</v>
      </c>
    </row>
    <row r="1144" spans="1:16" x14ac:dyDescent="0.35">
      <c r="A1144" t="str">
        <f t="shared" si="17"/>
        <v>OMEPRAZOLASCENDORALCAPSULA3020MG</v>
      </c>
      <c r="B1144" t="str">
        <f>VLOOKUP(A1144,'MAESTRO PRODUCTOS-FAR'!G:J,4,FALSE)</f>
        <v>HT-0122-01-007-0016-01</v>
      </c>
      <c r="C1144" s="11" t="s">
        <v>1143</v>
      </c>
      <c r="D1144" s="12">
        <v>1495</v>
      </c>
      <c r="E1144" s="11" t="s">
        <v>2344</v>
      </c>
      <c r="F1144" s="11" t="s">
        <v>2787</v>
      </c>
      <c r="G1144" s="11" t="s">
        <v>2835</v>
      </c>
      <c r="H1144" s="11" t="s">
        <v>2919</v>
      </c>
      <c r="I1144" s="11" t="s">
        <v>2937</v>
      </c>
      <c r="J1144" s="11">
        <v>30</v>
      </c>
      <c r="K1144" s="11" t="s">
        <v>2985</v>
      </c>
      <c r="L1144">
        <v>72248</v>
      </c>
      <c r="M1144" s="11" t="s">
        <v>2787</v>
      </c>
      <c r="P1144" s="11" t="s">
        <v>2985</v>
      </c>
    </row>
    <row r="1145" spans="1:16" x14ac:dyDescent="0.35">
      <c r="A1145" t="str">
        <f t="shared" si="17"/>
        <v>OMEPRAZOLASCENDORALCAPSULA6020MG</v>
      </c>
      <c r="B1145" t="str">
        <f>VLOOKUP(A1145,'MAESTRO PRODUCTOS-FAR'!G:J,4,FALSE)</f>
        <v>HT-0122-01-007-0016-02</v>
      </c>
      <c r="C1145" s="11" t="s">
        <v>1144</v>
      </c>
      <c r="D1145" s="12">
        <v>3295</v>
      </c>
      <c r="E1145" s="11" t="s">
        <v>2344</v>
      </c>
      <c r="F1145" s="11" t="s">
        <v>2787</v>
      </c>
      <c r="G1145" s="11" t="s">
        <v>2835</v>
      </c>
      <c r="H1145" s="11" t="s">
        <v>2919</v>
      </c>
      <c r="I1145" s="11" t="s">
        <v>2937</v>
      </c>
      <c r="J1145" s="11">
        <v>60</v>
      </c>
      <c r="K1145" s="11" t="s">
        <v>2985</v>
      </c>
      <c r="L1145">
        <v>49680</v>
      </c>
      <c r="M1145" s="11" t="s">
        <v>2787</v>
      </c>
      <c r="P1145" s="11" t="s">
        <v>2985</v>
      </c>
    </row>
    <row r="1146" spans="1:16" x14ac:dyDescent="0.35">
      <c r="A1146" t="str">
        <f t="shared" si="17"/>
        <v>OMEPRAZOLASTRAZENECAORALCOMPRIMIDO2820MG</v>
      </c>
      <c r="B1146" t="str">
        <f>VLOOKUP(A1146,'MAESTRO PRODUCTOS-FAR'!G:J,4,FALSE)</f>
        <v>HT-0122-01-003-0020-01</v>
      </c>
      <c r="C1146" s="11" t="s">
        <v>1145</v>
      </c>
      <c r="D1146" s="12">
        <v>46795</v>
      </c>
      <c r="E1146" s="11" t="s">
        <v>2345</v>
      </c>
      <c r="F1146" s="11" t="s">
        <v>2787</v>
      </c>
      <c r="G1146" s="11" t="s">
        <v>2840</v>
      </c>
      <c r="H1146" s="11" t="s">
        <v>2919</v>
      </c>
      <c r="I1146" s="11" t="s">
        <v>2933</v>
      </c>
      <c r="J1146" s="11">
        <v>28</v>
      </c>
      <c r="K1146" s="11" t="s">
        <v>2985</v>
      </c>
      <c r="L1146">
        <v>27080</v>
      </c>
      <c r="M1146" s="11" t="s">
        <v>2787</v>
      </c>
      <c r="P1146" s="11" t="s">
        <v>2985</v>
      </c>
    </row>
    <row r="1147" spans="1:16" x14ac:dyDescent="0.35">
      <c r="A1147" t="str">
        <f t="shared" si="17"/>
        <v>OMEPRAZOLASTRAZENECAORALCOMPRIMIDO2810MG</v>
      </c>
      <c r="B1147" t="str">
        <f>VLOOKUP(A1147,'MAESTRO PRODUCTOS-FAR'!G:J,4,FALSE)</f>
        <v>HT-0122-01-003-0020-02</v>
      </c>
      <c r="C1147" s="11" t="s">
        <v>1146</v>
      </c>
      <c r="D1147" s="12">
        <v>28395</v>
      </c>
      <c r="E1147" s="11" t="s">
        <v>2346</v>
      </c>
      <c r="F1147" s="11" t="s">
        <v>2787</v>
      </c>
      <c r="G1147" s="11" t="s">
        <v>2840</v>
      </c>
      <c r="H1147" s="11" t="s">
        <v>2919</v>
      </c>
      <c r="I1147" s="11" t="s">
        <v>2933</v>
      </c>
      <c r="J1147" s="11">
        <v>28</v>
      </c>
      <c r="K1147" s="11" t="s">
        <v>3013</v>
      </c>
      <c r="L1147">
        <v>27054</v>
      </c>
      <c r="M1147" s="11" t="s">
        <v>2787</v>
      </c>
      <c r="P1147" s="11" t="s">
        <v>3013</v>
      </c>
    </row>
    <row r="1148" spans="1:16" x14ac:dyDescent="0.35">
      <c r="A1148" t="str">
        <f t="shared" si="17"/>
        <v>OMEPRAZOLSAVALORALCAPSULA2820MG</v>
      </c>
      <c r="B1148" t="str">
        <f>VLOOKUP(A1148,'MAESTRO PRODUCTOS-FAR'!G:J,4,FALSE)</f>
        <v>HT-0122-01-007-0174-01</v>
      </c>
      <c r="C1148" s="11" t="s">
        <v>1147</v>
      </c>
      <c r="D1148" s="12">
        <v>21995</v>
      </c>
      <c r="E1148" s="11" t="s">
        <v>2347</v>
      </c>
      <c r="F1148" s="11" t="s">
        <v>2787</v>
      </c>
      <c r="G1148" s="11" t="s">
        <v>2837</v>
      </c>
      <c r="H1148" s="11" t="s">
        <v>2919</v>
      </c>
      <c r="I1148" s="11" t="s">
        <v>2937</v>
      </c>
      <c r="J1148" s="11">
        <v>28</v>
      </c>
      <c r="K1148" s="11" t="s">
        <v>2985</v>
      </c>
      <c r="L1148">
        <v>87769</v>
      </c>
      <c r="M1148" s="11" t="s">
        <v>2787</v>
      </c>
      <c r="P1148" s="11" t="s">
        <v>2985</v>
      </c>
    </row>
    <row r="1149" spans="1:16" x14ac:dyDescent="0.35">
      <c r="A1149" t="str">
        <f t="shared" si="17"/>
        <v>ONDANSETRONNOVARTISORALTABLETA104MG</v>
      </c>
      <c r="B1149" t="str">
        <f>VLOOKUP(A1149,'MAESTRO PRODUCTOS-FAR'!G:J,4,FALSE)</f>
        <v>HT-0123-01-045-0204-01</v>
      </c>
      <c r="C1149" s="11" t="s">
        <v>1148</v>
      </c>
      <c r="D1149" s="12">
        <v>77995</v>
      </c>
      <c r="E1149" s="11" t="s">
        <v>2348</v>
      </c>
      <c r="F1149" s="11" t="s">
        <v>2788</v>
      </c>
      <c r="G1149" s="11" t="s">
        <v>2844</v>
      </c>
      <c r="H1149" s="11" t="s">
        <v>2919</v>
      </c>
      <c r="I1149" s="11" t="s">
        <v>2971</v>
      </c>
      <c r="J1149" s="11">
        <v>10</v>
      </c>
      <c r="K1149" s="11" t="s">
        <v>3079</v>
      </c>
      <c r="L1149">
        <v>41087</v>
      </c>
      <c r="M1149" s="11" t="s">
        <v>2788</v>
      </c>
      <c r="P1149" s="11" t="s">
        <v>3079</v>
      </c>
    </row>
    <row r="1150" spans="1:16" x14ac:dyDescent="0.35">
      <c r="A1150" t="str">
        <f t="shared" si="17"/>
        <v>ONDANSETRONNOVARTISPARENTERALSOLUCION14MG/2ML</v>
      </c>
      <c r="B1150" t="str">
        <f>VLOOKUP(A1150,'MAESTRO PRODUCTOS-FAR'!G:J,4,FALSE)</f>
        <v>HT-0123-02-012-0204-01</v>
      </c>
      <c r="C1150" s="11" t="s">
        <v>1149</v>
      </c>
      <c r="D1150" s="12">
        <v>14795</v>
      </c>
      <c r="E1150" s="11" t="s">
        <v>2349</v>
      </c>
      <c r="F1150" s="11" t="s">
        <v>2788</v>
      </c>
      <c r="G1150" s="11" t="s">
        <v>2844</v>
      </c>
      <c r="H1150" s="11" t="s">
        <v>2924</v>
      </c>
      <c r="I1150" s="11" t="s">
        <v>2942</v>
      </c>
      <c r="J1150" s="11">
        <v>1</v>
      </c>
      <c r="K1150" s="11" t="s">
        <v>3242</v>
      </c>
      <c r="L1150">
        <v>9930</v>
      </c>
      <c r="M1150" s="11" t="s">
        <v>2788</v>
      </c>
      <c r="P1150" s="11" t="s">
        <v>3242</v>
      </c>
    </row>
    <row r="1151" spans="1:16" x14ac:dyDescent="0.35">
      <c r="A1151" t="str">
        <f t="shared" si="17"/>
        <v>ONDANSETRONPASTEURORALCOMPRIMIDO24MG</v>
      </c>
      <c r="B1151" t="str">
        <f>VLOOKUP(A1151,'MAESTRO PRODUCTOS-FAR'!G:J,4,FALSE)</f>
        <v>HT-0123-01-003-0155-01</v>
      </c>
      <c r="C1151" s="11" t="s">
        <v>1150</v>
      </c>
      <c r="D1151" s="12">
        <v>12595</v>
      </c>
      <c r="E1151" s="11" t="s">
        <v>2350</v>
      </c>
      <c r="F1151" s="11" t="s">
        <v>2788</v>
      </c>
      <c r="G1151" s="11" t="s">
        <v>2847</v>
      </c>
      <c r="H1151" s="11" t="s">
        <v>2919</v>
      </c>
      <c r="I1151" s="11" t="s">
        <v>2933</v>
      </c>
      <c r="J1151" s="11">
        <v>2</v>
      </c>
      <c r="K1151" s="11" t="s">
        <v>3079</v>
      </c>
      <c r="L1151">
        <v>80569</v>
      </c>
      <c r="M1151" s="11" t="s">
        <v>2788</v>
      </c>
      <c r="P1151" s="11" t="s">
        <v>3079</v>
      </c>
    </row>
    <row r="1152" spans="1:16" x14ac:dyDescent="0.35">
      <c r="A1152" t="str">
        <f t="shared" si="17"/>
        <v>ONDANSETRONNOVARTISORALTABLETA24MG</v>
      </c>
      <c r="B1152" t="str">
        <f>VLOOKUP(A1152,'MAESTRO PRODUCTOS-FAR'!G:J,4,FALSE)</f>
        <v>HT-0123-01-045-0204-02</v>
      </c>
      <c r="C1152" s="11" t="s">
        <v>1151</v>
      </c>
      <c r="D1152" s="12">
        <v>16345</v>
      </c>
      <c r="E1152" s="11" t="s">
        <v>2348</v>
      </c>
      <c r="F1152" s="11" t="s">
        <v>2788</v>
      </c>
      <c r="G1152" s="11" t="s">
        <v>2844</v>
      </c>
      <c r="H1152" s="11" t="s">
        <v>2919</v>
      </c>
      <c r="I1152" s="11" t="s">
        <v>2971</v>
      </c>
      <c r="J1152" s="11">
        <v>2</v>
      </c>
      <c r="K1152" s="11" t="s">
        <v>3079</v>
      </c>
      <c r="L1152">
        <v>46776</v>
      </c>
      <c r="M1152" s="11" t="s">
        <v>2788</v>
      </c>
      <c r="P1152" s="11" t="s">
        <v>3079</v>
      </c>
    </row>
    <row r="1153" spans="1:16" x14ac:dyDescent="0.35">
      <c r="A1153" t="str">
        <f t="shared" si="17"/>
        <v>PANCREATINAABBOTTORALFRASCO160.12MG/100MG</v>
      </c>
      <c r="B1153" t="str">
        <f>VLOOKUP(A1153,'MAESTRO PRODUCTOS-FAR'!G:J,4,FALSE)</f>
        <v>HT-0125-01-019-0002-01</v>
      </c>
      <c r="C1153" s="11" t="s">
        <v>1152</v>
      </c>
      <c r="D1153" s="12">
        <v>60995</v>
      </c>
      <c r="E1153" s="11" t="s">
        <v>2351</v>
      </c>
      <c r="F1153" s="11" t="s">
        <v>2789</v>
      </c>
      <c r="G1153" s="11" t="s">
        <v>2854</v>
      </c>
      <c r="H1153" s="11" t="s">
        <v>2919</v>
      </c>
      <c r="I1153" s="11" t="s">
        <v>2949</v>
      </c>
      <c r="J1153" s="11">
        <v>1</v>
      </c>
      <c r="K1153" s="11" t="s">
        <v>6676</v>
      </c>
      <c r="L1153">
        <v>87131</v>
      </c>
      <c r="M1153" s="11" t="s">
        <v>2789</v>
      </c>
      <c r="P1153" s="11" t="s">
        <v>3243</v>
      </c>
    </row>
    <row r="1154" spans="1:16" x14ac:dyDescent="0.35">
      <c r="A1154" t="str">
        <f t="shared" si="17"/>
        <v>PANCREATINAABBOTTORALCAPSULA20150MG</v>
      </c>
      <c r="B1154" t="str">
        <f>VLOOKUP(A1154,'MAESTRO PRODUCTOS-FAR'!G:J,4,FALSE)</f>
        <v>HT-0125-01-007-0002-01</v>
      </c>
      <c r="C1154" s="11" t="s">
        <v>1153</v>
      </c>
      <c r="D1154" s="12">
        <v>24995</v>
      </c>
      <c r="E1154" s="11" t="s">
        <v>2352</v>
      </c>
      <c r="F1154" s="11" t="s">
        <v>2789</v>
      </c>
      <c r="G1154" s="11" t="s">
        <v>2854</v>
      </c>
      <c r="H1154" s="11" t="s">
        <v>2919</v>
      </c>
      <c r="I1154" s="11" t="s">
        <v>2937</v>
      </c>
      <c r="J1154" s="11">
        <v>20</v>
      </c>
      <c r="K1154" s="11" t="s">
        <v>3110</v>
      </c>
      <c r="L1154">
        <v>70657</v>
      </c>
      <c r="M1154" s="11" t="s">
        <v>2789</v>
      </c>
      <c r="P1154" s="11" t="s">
        <v>3110</v>
      </c>
    </row>
    <row r="1155" spans="1:16" x14ac:dyDescent="0.35">
      <c r="A1155" t="str">
        <f t="shared" ref="A1155:A1218" si="18">_xlfn.CONCAT(F1155:K1155)</f>
        <v>PANCREATINA-SILICONAMEGALABSORALCOMPRIMIDO16170MG/310MG</v>
      </c>
      <c r="B1155" t="str">
        <f>VLOOKUP(A1155,'MAESTRO PRODUCTOS-FAR'!G:J,4,FALSE)</f>
        <v>HT-0303-01-003-0194-01</v>
      </c>
      <c r="C1155" s="11" t="s">
        <v>1154</v>
      </c>
      <c r="D1155" s="12">
        <v>11995</v>
      </c>
      <c r="E1155" s="11" t="s">
        <v>2353</v>
      </c>
      <c r="F1155" s="11" t="s">
        <v>2790</v>
      </c>
      <c r="G1155" s="11" t="s">
        <v>2845</v>
      </c>
      <c r="H1155" s="11" t="s">
        <v>2919</v>
      </c>
      <c r="I1155" s="11" t="s">
        <v>2933</v>
      </c>
      <c r="J1155" s="11">
        <v>16</v>
      </c>
      <c r="K1155" s="11" t="s">
        <v>3244</v>
      </c>
      <c r="L1155">
        <v>19021</v>
      </c>
      <c r="M1155" s="11" t="s">
        <v>2790</v>
      </c>
      <c r="P1155" s="11" t="s">
        <v>3244</v>
      </c>
    </row>
    <row r="1156" spans="1:16" x14ac:dyDescent="0.35">
      <c r="A1156" t="str">
        <f t="shared" si="18"/>
        <v>PANCREATINAABBOTTORALCAPSULA50300MG</v>
      </c>
      <c r="B1156" t="str">
        <f>VLOOKUP(A1156,'MAESTRO PRODUCTOS-FAR'!G:J,4,FALSE)</f>
        <v>HT-0125-01-007-0002-02</v>
      </c>
      <c r="C1156" s="11" t="s">
        <v>1155</v>
      </c>
      <c r="D1156" s="12">
        <v>74495</v>
      </c>
      <c r="E1156" s="11" t="s">
        <v>2354</v>
      </c>
      <c r="F1156" s="11" t="s">
        <v>2789</v>
      </c>
      <c r="G1156" s="11" t="s">
        <v>2854</v>
      </c>
      <c r="H1156" s="11" t="s">
        <v>2919</v>
      </c>
      <c r="I1156" s="11" t="s">
        <v>2937</v>
      </c>
      <c r="J1156" s="11">
        <v>50</v>
      </c>
      <c r="K1156" s="11" t="s">
        <v>3006</v>
      </c>
      <c r="L1156">
        <v>71085</v>
      </c>
      <c r="M1156" s="11" t="s">
        <v>2789</v>
      </c>
      <c r="P1156" s="11" t="s">
        <v>3006</v>
      </c>
    </row>
    <row r="1157" spans="1:16" x14ac:dyDescent="0.35">
      <c r="A1157" t="str">
        <f t="shared" si="18"/>
        <v>PANCREATINA-SIMETICONASAVALORALCAPSULA10230MG/80MG</v>
      </c>
      <c r="B1157" t="str">
        <f>VLOOKUP(A1157,'MAESTRO PRODUCTOS-FAR'!G:J,4,FALSE)</f>
        <v>HT-0304-01-007-0174-01</v>
      </c>
      <c r="C1157" s="11" t="s">
        <v>1156</v>
      </c>
      <c r="D1157" s="12">
        <v>6495</v>
      </c>
      <c r="E1157" s="11" t="s">
        <v>2355</v>
      </c>
      <c r="F1157" s="11" t="s">
        <v>2791</v>
      </c>
      <c r="G1157" s="11" t="s">
        <v>2837</v>
      </c>
      <c r="H1157" s="11" t="s">
        <v>2919</v>
      </c>
      <c r="I1157" s="11" t="s">
        <v>2937</v>
      </c>
      <c r="J1157" s="11">
        <v>10</v>
      </c>
      <c r="K1157" s="11" t="s">
        <v>3245</v>
      </c>
      <c r="L1157">
        <v>27196</v>
      </c>
      <c r="M1157" s="11" t="s">
        <v>2791</v>
      </c>
      <c r="P1157" s="11" t="s">
        <v>3245</v>
      </c>
    </row>
    <row r="1158" spans="1:16" x14ac:dyDescent="0.35">
      <c r="A1158" t="str">
        <f t="shared" si="18"/>
        <v>PANCREATINA-SIMETICONASILESIAORALCAPSULA20100MG/60MG</v>
      </c>
      <c r="B1158" t="str">
        <f>VLOOKUP(A1158,'MAESTRO PRODUCTOS-FAR'!G:J,4,FALSE)</f>
        <v>HT-0304-01-007-0175-01</v>
      </c>
      <c r="C1158" s="11" t="s">
        <v>1157</v>
      </c>
      <c r="D1158" s="12">
        <v>7095</v>
      </c>
      <c r="E1158" s="11" t="s">
        <v>2356</v>
      </c>
      <c r="F1158" s="11" t="s">
        <v>2791</v>
      </c>
      <c r="G1158" s="11" t="s">
        <v>2909</v>
      </c>
      <c r="H1158" s="11" t="s">
        <v>2919</v>
      </c>
      <c r="I1158" s="11" t="s">
        <v>2937</v>
      </c>
      <c r="J1158" s="11">
        <v>20</v>
      </c>
      <c r="K1158" s="11" t="s">
        <v>3246</v>
      </c>
      <c r="L1158">
        <v>862</v>
      </c>
      <c r="M1158" s="11" t="s">
        <v>2791</v>
      </c>
      <c r="P1158" s="11" t="s">
        <v>3246</v>
      </c>
    </row>
    <row r="1159" spans="1:16" x14ac:dyDescent="0.35">
      <c r="A1159" t="str">
        <f t="shared" si="18"/>
        <v>PANCREATINA-SIMETICONASAVALORALCAPSULA20230MG/80MG</v>
      </c>
      <c r="B1159" t="str">
        <f>VLOOKUP(A1159,'MAESTRO PRODUCTOS-FAR'!G:J,4,FALSE)</f>
        <v>HT-0304-01-007-0174-02</v>
      </c>
      <c r="C1159" s="11" t="s">
        <v>1158</v>
      </c>
      <c r="D1159" s="12">
        <v>12895</v>
      </c>
      <c r="E1159" s="11" t="s">
        <v>2355</v>
      </c>
      <c r="F1159" s="11" t="s">
        <v>2791</v>
      </c>
      <c r="G1159" s="11" t="s">
        <v>2837</v>
      </c>
      <c r="H1159" s="11" t="s">
        <v>2919</v>
      </c>
      <c r="I1159" s="11" t="s">
        <v>2937</v>
      </c>
      <c r="J1159" s="11">
        <v>20</v>
      </c>
      <c r="K1159" s="11" t="s">
        <v>3245</v>
      </c>
      <c r="L1159">
        <v>46944</v>
      </c>
      <c r="M1159" s="11" t="s">
        <v>2791</v>
      </c>
      <c r="P1159" s="11" t="s">
        <v>3245</v>
      </c>
    </row>
    <row r="1160" spans="1:16" x14ac:dyDescent="0.35">
      <c r="A1160" t="str">
        <f t="shared" si="18"/>
        <v>PANCREATINA-SIMETICONASILESIAORALCAPSULA10100MG/60MG</v>
      </c>
      <c r="B1160" t="str">
        <f>VLOOKUP(A1160,'MAESTRO PRODUCTOS-FAR'!G:J,4,FALSE)</f>
        <v>HT-0304-01-007-0175-02</v>
      </c>
      <c r="C1160" s="11" t="s">
        <v>1159</v>
      </c>
      <c r="D1160" s="12">
        <v>4995</v>
      </c>
      <c r="E1160" s="11" t="s">
        <v>2356</v>
      </c>
      <c r="F1160" s="11" t="s">
        <v>2791</v>
      </c>
      <c r="G1160" s="11" t="s">
        <v>2909</v>
      </c>
      <c r="H1160" s="11" t="s">
        <v>2919</v>
      </c>
      <c r="I1160" s="11" t="s">
        <v>2937</v>
      </c>
      <c r="J1160" s="11">
        <v>10</v>
      </c>
      <c r="K1160" s="11" t="s">
        <v>3246</v>
      </c>
      <c r="L1160">
        <v>71073</v>
      </c>
      <c r="M1160" s="11" t="s">
        <v>2791</v>
      </c>
      <c r="P1160" s="11" t="s">
        <v>3246</v>
      </c>
    </row>
    <row r="1161" spans="1:16" x14ac:dyDescent="0.35">
      <c r="A1161" t="str">
        <f t="shared" si="18"/>
        <v>PARGEVERINAMEGALABSORALSOLUCION10.5%</v>
      </c>
      <c r="B1161" t="str">
        <f>VLOOKUP(A1161,'MAESTRO PRODUCTOS-FAR'!G:J,4,FALSE)</f>
        <v>HT-0129-01-012-0194-01</v>
      </c>
      <c r="C1161" s="11" t="s">
        <v>1160</v>
      </c>
      <c r="D1161" s="12">
        <v>7495</v>
      </c>
      <c r="E1161" s="11" t="s">
        <v>2357</v>
      </c>
      <c r="F1161" s="11" t="s">
        <v>2792</v>
      </c>
      <c r="G1161" s="11" t="s">
        <v>2845</v>
      </c>
      <c r="H1161" s="11" t="s">
        <v>2919</v>
      </c>
      <c r="I1161" s="11" t="s">
        <v>2942</v>
      </c>
      <c r="J1161" s="11">
        <v>1</v>
      </c>
      <c r="K1161" s="11" t="s">
        <v>3188</v>
      </c>
      <c r="L1161">
        <v>9352</v>
      </c>
      <c r="M1161" s="11" t="s">
        <v>2792</v>
      </c>
      <c r="P1161" s="11" t="s">
        <v>3188</v>
      </c>
    </row>
    <row r="1162" spans="1:16" x14ac:dyDescent="0.35">
      <c r="A1162" t="str">
        <f t="shared" si="18"/>
        <v>PARGEVERINAMEGALABSPARENTERALAMPOLLA25MG/ML</v>
      </c>
      <c r="B1162" t="str">
        <f>VLOOKUP(A1162,'MAESTRO PRODUCTOS-FAR'!G:J,4,FALSE)</f>
        <v>HT-0129-02-009-0194-01</v>
      </c>
      <c r="C1162" s="11" t="s">
        <v>1161</v>
      </c>
      <c r="D1162" s="12">
        <v>5095</v>
      </c>
      <c r="E1162" s="11" t="s">
        <v>2358</v>
      </c>
      <c r="F1162" s="11" t="s">
        <v>2792</v>
      </c>
      <c r="G1162" s="11" t="s">
        <v>2845</v>
      </c>
      <c r="H1162" s="11" t="s">
        <v>2924</v>
      </c>
      <c r="I1162" s="11" t="s">
        <v>2939</v>
      </c>
      <c r="J1162" s="11">
        <v>2</v>
      </c>
      <c r="K1162" s="11" t="s">
        <v>3192</v>
      </c>
      <c r="L1162">
        <v>9781</v>
      </c>
      <c r="M1162" s="11" t="s">
        <v>2792</v>
      </c>
      <c r="P1162" s="11" t="s">
        <v>3192</v>
      </c>
    </row>
    <row r="1163" spans="1:16" x14ac:dyDescent="0.35">
      <c r="A1163" t="str">
        <f t="shared" si="18"/>
        <v>PARGEVERINAEUROFARMAORALSOLUCION15MG/ML</v>
      </c>
      <c r="B1163" t="str">
        <f>VLOOKUP(A1163,'MAESTRO PRODUCTOS-FAR'!G:J,4,FALSE)</f>
        <v>HT-0129-01-012-0087-01</v>
      </c>
      <c r="C1163" s="11" t="s">
        <v>1162</v>
      </c>
      <c r="D1163" s="12">
        <v>3595</v>
      </c>
      <c r="E1163" s="11" t="s">
        <v>2359</v>
      </c>
      <c r="F1163" s="11" t="s">
        <v>2792</v>
      </c>
      <c r="G1163" s="11" t="s">
        <v>2867</v>
      </c>
      <c r="H1163" s="11" t="s">
        <v>2919</v>
      </c>
      <c r="I1163" s="11" t="s">
        <v>2942</v>
      </c>
      <c r="J1163" s="11">
        <v>1</v>
      </c>
      <c r="K1163" s="11" t="s">
        <v>3192</v>
      </c>
      <c r="L1163">
        <v>69140</v>
      </c>
      <c r="M1163" s="11" t="s">
        <v>2792</v>
      </c>
      <c r="P1163" s="11" t="s">
        <v>3192</v>
      </c>
    </row>
    <row r="1164" spans="1:16" x14ac:dyDescent="0.35">
      <c r="A1164" t="str">
        <f t="shared" si="18"/>
        <v>PARGEVERINAMEGALABSORALCOMPRIMIDO1010MG</v>
      </c>
      <c r="B1164" t="str">
        <f>VLOOKUP(A1164,'MAESTRO PRODUCTOS-FAR'!G:J,4,FALSE)</f>
        <v>HT-0129-01-003-0194-01</v>
      </c>
      <c r="C1164" s="11" t="s">
        <v>1163</v>
      </c>
      <c r="D1164" s="12">
        <v>7195</v>
      </c>
      <c r="E1164" s="11" t="s">
        <v>2360</v>
      </c>
      <c r="F1164" s="11" t="s">
        <v>2792</v>
      </c>
      <c r="G1164" s="11" t="s">
        <v>2845</v>
      </c>
      <c r="H1164" s="11" t="s">
        <v>2919</v>
      </c>
      <c r="I1164" s="11" t="s">
        <v>2933</v>
      </c>
      <c r="J1164" s="11">
        <v>10</v>
      </c>
      <c r="K1164" s="11" t="s">
        <v>3013</v>
      </c>
      <c r="L1164">
        <v>61289</v>
      </c>
      <c r="M1164" s="11" t="s">
        <v>2792</v>
      </c>
      <c r="P1164" s="11" t="s">
        <v>3013</v>
      </c>
    </row>
    <row r="1165" spans="1:16" x14ac:dyDescent="0.35">
      <c r="A1165" t="str">
        <f t="shared" si="18"/>
        <v>PARGEVERINAPRATERORALSOLUCION110MG/ML</v>
      </c>
      <c r="B1165" t="str">
        <f>VLOOKUP(A1165,'MAESTRO PRODUCTOS-FAR'!G:J,4,FALSE)</f>
        <v>HT-0129-01-012-0169-01</v>
      </c>
      <c r="C1165" s="11" t="s">
        <v>1164</v>
      </c>
      <c r="D1165" s="12">
        <v>6295</v>
      </c>
      <c r="E1165" s="11" t="s">
        <v>2361</v>
      </c>
      <c r="F1165" s="11" t="s">
        <v>2792</v>
      </c>
      <c r="G1165" s="11" t="s">
        <v>2851</v>
      </c>
      <c r="H1165" s="11" t="s">
        <v>2919</v>
      </c>
      <c r="I1165" s="11" t="s">
        <v>2942</v>
      </c>
      <c r="J1165" s="11">
        <v>1</v>
      </c>
      <c r="K1165" s="11" t="s">
        <v>2973</v>
      </c>
      <c r="L1165">
        <v>46714</v>
      </c>
      <c r="M1165" s="11" t="s">
        <v>2792</v>
      </c>
      <c r="P1165" s="11" t="s">
        <v>2973</v>
      </c>
    </row>
    <row r="1166" spans="1:16" x14ac:dyDescent="0.35">
      <c r="A1166" t="str">
        <f t="shared" si="18"/>
        <v>PARGEVERINAPRATERORALSOLUCION15MG/ML</v>
      </c>
      <c r="B1166" t="str">
        <f>VLOOKUP(A1166,'MAESTRO PRODUCTOS-FAR'!G:J,4,FALSE)</f>
        <v>HT-0129-01-012-0169-02</v>
      </c>
      <c r="C1166" s="11" t="s">
        <v>1165</v>
      </c>
      <c r="D1166" s="12">
        <v>5095</v>
      </c>
      <c r="E1166" s="11" t="s">
        <v>2362</v>
      </c>
      <c r="F1166" s="11" t="s">
        <v>2792</v>
      </c>
      <c r="G1166" s="11" t="s">
        <v>2851</v>
      </c>
      <c r="H1166" s="11" t="s">
        <v>2919</v>
      </c>
      <c r="I1166" s="11" t="s">
        <v>2942</v>
      </c>
      <c r="J1166" s="11">
        <v>1</v>
      </c>
      <c r="K1166" s="11" t="s">
        <v>3192</v>
      </c>
      <c r="L1166">
        <v>46713</v>
      </c>
      <c r="M1166" s="11" t="s">
        <v>2792</v>
      </c>
      <c r="P1166" s="11" t="s">
        <v>3192</v>
      </c>
    </row>
    <row r="1167" spans="1:16" x14ac:dyDescent="0.35">
      <c r="A1167" t="str">
        <f t="shared" si="18"/>
        <v>PARGEVERINAMEGALABSORALSOLUCION110MG/ML</v>
      </c>
      <c r="B1167" t="str">
        <f>VLOOKUP(A1167,'MAESTRO PRODUCTOS-FAR'!G:J,4,FALSE)</f>
        <v>HT-0129-01-012-0194-02</v>
      </c>
      <c r="C1167" s="11" t="s">
        <v>1166</v>
      </c>
      <c r="D1167" s="12">
        <v>7295</v>
      </c>
      <c r="E1167" s="11" t="s">
        <v>2363</v>
      </c>
      <c r="F1167" s="11" t="s">
        <v>2792</v>
      </c>
      <c r="G1167" s="11" t="s">
        <v>2845</v>
      </c>
      <c r="H1167" s="11" t="s">
        <v>2919</v>
      </c>
      <c r="I1167" s="11" t="s">
        <v>2942</v>
      </c>
      <c r="J1167" s="11">
        <v>1</v>
      </c>
      <c r="K1167" s="11" t="s">
        <v>2973</v>
      </c>
      <c r="L1167">
        <v>29028</v>
      </c>
      <c r="M1167" s="11" t="s">
        <v>2792</v>
      </c>
      <c r="P1167" s="11" t="s">
        <v>2973</v>
      </c>
    </row>
    <row r="1168" spans="1:16" x14ac:dyDescent="0.35">
      <c r="A1168" t="str">
        <f t="shared" si="18"/>
        <v>OTRO-TOPICOGEL1-</v>
      </c>
      <c r="B1168" t="e">
        <f>VLOOKUP(A1168,'MAESTRO PRODUCTOS-FAR'!G:J,4,FALSE)</f>
        <v>#N/A</v>
      </c>
      <c r="C1168" s="11" t="s">
        <v>1167</v>
      </c>
      <c r="D1168" s="12">
        <v>15919</v>
      </c>
      <c r="E1168" s="11" t="s">
        <v>2364</v>
      </c>
      <c r="F1168" s="11" t="s">
        <v>2577</v>
      </c>
      <c r="G1168" s="11" t="s">
        <v>1439</v>
      </c>
      <c r="H1168" s="11" t="s">
        <v>2920</v>
      </c>
      <c r="I1168" s="11" t="s">
        <v>2956</v>
      </c>
      <c r="J1168" s="11">
        <v>1</v>
      </c>
      <c r="K1168" s="11" t="s">
        <v>1439</v>
      </c>
      <c r="M1168" s="11" t="s">
        <v>2577</v>
      </c>
      <c r="P1168" s="11" t="s">
        <v>1439</v>
      </c>
    </row>
    <row r="1169" spans="1:16" x14ac:dyDescent="0.35">
      <c r="A1169" t="str">
        <f t="shared" si="18"/>
        <v>OTROROCHETOPICOGEL1-</v>
      </c>
      <c r="B1169" t="str">
        <f>VLOOKUP(A1169,'MAESTRO PRODUCTOS-FAR'!G:J,4,FALSE)</f>
        <v>HT-9999-04-026-0240-01</v>
      </c>
      <c r="C1169" s="11" t="s">
        <v>1168</v>
      </c>
      <c r="D1169" s="11"/>
      <c r="E1169" s="11" t="s">
        <v>1439</v>
      </c>
      <c r="F1169" s="11" t="s">
        <v>2577</v>
      </c>
      <c r="G1169" s="11" t="s">
        <v>2881</v>
      </c>
      <c r="H1169" s="11" t="s">
        <v>2920</v>
      </c>
      <c r="I1169" s="11" t="s">
        <v>2956</v>
      </c>
      <c r="J1169" s="11">
        <v>1</v>
      </c>
      <c r="K1169" s="11" t="s">
        <v>1439</v>
      </c>
      <c r="M1169" s="11" t="s">
        <v>2577</v>
      </c>
      <c r="P1169" s="11" t="s">
        <v>1439</v>
      </c>
    </row>
    <row r="1170" spans="1:16" x14ac:dyDescent="0.35">
      <c r="A1170" t="str">
        <f t="shared" si="18"/>
        <v>OTROALPES CHEMIETOPICOLOCION1-</v>
      </c>
      <c r="B1170" t="str">
        <f>VLOOKUP(A1170,'MAESTRO PRODUCTOS-FAR'!G:J,4,FALSE)</f>
        <v>HT-9999-04-014-0011-01</v>
      </c>
      <c r="C1170" s="11" t="s">
        <v>1169</v>
      </c>
      <c r="D1170" s="12">
        <v>10879</v>
      </c>
      <c r="E1170" s="11" t="s">
        <v>2365</v>
      </c>
      <c r="F1170" s="11" t="s">
        <v>2577</v>
      </c>
      <c r="G1170" s="11" t="s">
        <v>2910</v>
      </c>
      <c r="H1170" s="11" t="s">
        <v>2920</v>
      </c>
      <c r="I1170" s="11" t="s">
        <v>2944</v>
      </c>
      <c r="J1170" s="11">
        <v>1</v>
      </c>
      <c r="K1170" s="11" t="s">
        <v>1439</v>
      </c>
      <c r="L1170">
        <v>39163</v>
      </c>
      <c r="M1170" s="11" t="s">
        <v>2577</v>
      </c>
      <c r="P1170" s="11" t="s">
        <v>1439</v>
      </c>
    </row>
    <row r="1171" spans="1:16" x14ac:dyDescent="0.35">
      <c r="A1171" t="str">
        <f t="shared" si="18"/>
        <v>OTROALPES CHEMIETOPICOSOLUCION1-</v>
      </c>
      <c r="B1171" t="str">
        <f>VLOOKUP(A1171,'MAESTRO PRODUCTOS-FAR'!G:J,4,FALSE)</f>
        <v>HT-9999-04-012-0011-01</v>
      </c>
      <c r="C1171" s="11" t="s">
        <v>1170</v>
      </c>
      <c r="D1171" s="12">
        <v>13679</v>
      </c>
      <c r="E1171" s="11" t="s">
        <v>2365</v>
      </c>
      <c r="F1171" s="11" t="s">
        <v>2577</v>
      </c>
      <c r="G1171" s="11" t="s">
        <v>2910</v>
      </c>
      <c r="H1171" s="11" t="s">
        <v>2920</v>
      </c>
      <c r="I1171" s="11" t="s">
        <v>2942</v>
      </c>
      <c r="J1171" s="11">
        <v>1</v>
      </c>
      <c r="K1171" s="11" t="s">
        <v>1439</v>
      </c>
      <c r="L1171">
        <v>81395</v>
      </c>
      <c r="M1171" s="11" t="s">
        <v>2577</v>
      </c>
      <c r="P1171" s="11" t="s">
        <v>1439</v>
      </c>
    </row>
    <row r="1172" spans="1:16" x14ac:dyDescent="0.35">
      <c r="A1172" t="str">
        <f t="shared" si="18"/>
        <v>AGUA-PEG40-ETILBUTILACETILAMINOPROPIONATOMAVERTOPICOLOCION1-</v>
      </c>
      <c r="B1172" t="str">
        <f>VLOOKUP(A1172,'MAESTRO PRODUCTOS-FAR'!G:J,4,FALSE)</f>
        <v>HT-0305-04-014-0154-01</v>
      </c>
      <c r="C1172" s="11" t="s">
        <v>1171</v>
      </c>
      <c r="D1172" s="12">
        <v>5756</v>
      </c>
      <c r="E1172" s="11" t="s">
        <v>1439</v>
      </c>
      <c r="F1172" s="11" t="s">
        <v>2793</v>
      </c>
      <c r="G1172" s="11" t="s">
        <v>2841</v>
      </c>
      <c r="H1172" s="11" t="s">
        <v>2920</v>
      </c>
      <c r="I1172" s="11" t="s">
        <v>2944</v>
      </c>
      <c r="J1172" s="11">
        <v>1</v>
      </c>
      <c r="K1172" s="11" t="s">
        <v>1439</v>
      </c>
      <c r="L1172">
        <v>82312</v>
      </c>
      <c r="M1172" s="11" t="s">
        <v>2793</v>
      </c>
      <c r="P1172" s="11" t="s">
        <v>1439</v>
      </c>
    </row>
    <row r="1173" spans="1:16" x14ac:dyDescent="0.35">
      <c r="A1173" t="str">
        <f t="shared" si="18"/>
        <v>OTROTHEA PHARMATOPICOGEL1-</v>
      </c>
      <c r="B1173" t="str">
        <f>VLOOKUP(A1173,'MAESTRO PRODUCTOS-FAR'!G:J,4,FALSE)</f>
        <v>HT-9999-04-026-0275-01</v>
      </c>
      <c r="C1173" s="11" t="s">
        <v>1172</v>
      </c>
      <c r="D1173" s="12">
        <v>18556</v>
      </c>
      <c r="E1173" s="11" t="s">
        <v>2366</v>
      </c>
      <c r="F1173" s="11" t="s">
        <v>2577</v>
      </c>
      <c r="G1173" s="11" t="s">
        <v>2872</v>
      </c>
      <c r="H1173" s="11" t="s">
        <v>2920</v>
      </c>
      <c r="I1173" s="11" t="s">
        <v>2956</v>
      </c>
      <c r="J1173" s="11">
        <v>1</v>
      </c>
      <c r="K1173" s="11" t="s">
        <v>1439</v>
      </c>
      <c r="L1173">
        <v>71050</v>
      </c>
      <c r="M1173" s="11" t="s">
        <v>2577</v>
      </c>
      <c r="P1173" s="11" t="s">
        <v>1439</v>
      </c>
    </row>
    <row r="1174" spans="1:16" x14ac:dyDescent="0.35">
      <c r="A1174" t="str">
        <f t="shared" si="18"/>
        <v>OTROBEIERSDORFTOPICOLOCION1-</v>
      </c>
      <c r="B1174" t="str">
        <f>VLOOKUP(A1174,'MAESTRO PRODUCTOS-FAR'!G:J,4,FALSE)</f>
        <v>HT-9999-04-014-0289-01</v>
      </c>
      <c r="C1174" s="11" t="s">
        <v>1173</v>
      </c>
      <c r="D1174" s="12">
        <v>20899</v>
      </c>
      <c r="E1174" s="11" t="s">
        <v>2367</v>
      </c>
      <c r="F1174" s="11" t="s">
        <v>2577</v>
      </c>
      <c r="G1174" s="11" t="s">
        <v>2911</v>
      </c>
      <c r="H1174" s="11" t="s">
        <v>2920</v>
      </c>
      <c r="I1174" s="11" t="s">
        <v>2944</v>
      </c>
      <c r="J1174" s="11">
        <v>1</v>
      </c>
      <c r="K1174" s="11" t="s">
        <v>1439</v>
      </c>
      <c r="L1174">
        <v>86200</v>
      </c>
      <c r="M1174" s="11" t="s">
        <v>2577</v>
      </c>
      <c r="P1174" s="11" t="s">
        <v>1439</v>
      </c>
    </row>
    <row r="1175" spans="1:16" x14ac:dyDescent="0.35">
      <c r="A1175" t="str">
        <f t="shared" si="18"/>
        <v>OTROBEIERSDORFTOPICOLOCION1-</v>
      </c>
      <c r="B1175" t="str">
        <f>VLOOKUP(A1175,'MAESTRO PRODUCTOS-FAR'!G:J,4,FALSE)</f>
        <v>HT-9999-04-014-0289-01</v>
      </c>
      <c r="C1175" s="11" t="s">
        <v>1174</v>
      </c>
      <c r="D1175" s="12">
        <v>16399</v>
      </c>
      <c r="E1175" s="11" t="s">
        <v>1439</v>
      </c>
      <c r="F1175" s="11" t="s">
        <v>2577</v>
      </c>
      <c r="G1175" s="11" t="s">
        <v>2911</v>
      </c>
      <c r="H1175" s="11" t="s">
        <v>2920</v>
      </c>
      <c r="I1175" s="11" t="s">
        <v>2944</v>
      </c>
      <c r="J1175" s="11">
        <v>1</v>
      </c>
      <c r="K1175" s="11" t="s">
        <v>1439</v>
      </c>
      <c r="L1175">
        <v>38017</v>
      </c>
      <c r="M1175" s="11" t="s">
        <v>2577</v>
      </c>
      <c r="P1175" s="11" t="s">
        <v>1439</v>
      </c>
    </row>
    <row r="1176" spans="1:16" x14ac:dyDescent="0.35">
      <c r="A1176" t="str">
        <f t="shared" si="18"/>
        <v>OTROBEIERSDORFTOPICOCREMA1-</v>
      </c>
      <c r="B1176" t="str">
        <f>VLOOKUP(A1176,'MAESTRO PRODUCTOS-FAR'!G:J,4,FALSE)</f>
        <v>HT-9999-04-004-0289-01</v>
      </c>
      <c r="C1176" s="11" t="s">
        <v>1175</v>
      </c>
      <c r="D1176" s="12">
        <v>27999</v>
      </c>
      <c r="E1176" s="11" t="s">
        <v>1439</v>
      </c>
      <c r="F1176" s="11" t="s">
        <v>2577</v>
      </c>
      <c r="G1176" s="11" t="s">
        <v>2911</v>
      </c>
      <c r="H1176" s="11" t="s">
        <v>2920</v>
      </c>
      <c r="I1176" s="11" t="s">
        <v>2934</v>
      </c>
      <c r="J1176" s="11">
        <v>1</v>
      </c>
      <c r="K1176" s="11" t="s">
        <v>1439</v>
      </c>
      <c r="L1176">
        <v>88704</v>
      </c>
      <c r="M1176" s="11" t="s">
        <v>2577</v>
      </c>
      <c r="P1176" s="11" t="s">
        <v>1439</v>
      </c>
    </row>
    <row r="1177" spans="1:16" x14ac:dyDescent="0.35">
      <c r="A1177" t="str">
        <f t="shared" si="18"/>
        <v>OTROBEIERSDORFTOPICOCREMA1-</v>
      </c>
      <c r="B1177" t="str">
        <f>VLOOKUP(A1177,'MAESTRO PRODUCTOS-FAR'!G:J,4,FALSE)</f>
        <v>HT-9999-04-004-0289-01</v>
      </c>
      <c r="C1177" s="11" t="s">
        <v>1176</v>
      </c>
      <c r="D1177" s="12">
        <v>15999</v>
      </c>
      <c r="E1177" s="11" t="s">
        <v>1439</v>
      </c>
      <c r="F1177" s="11" t="s">
        <v>2577</v>
      </c>
      <c r="G1177" s="11" t="s">
        <v>2911</v>
      </c>
      <c r="H1177" s="11" t="s">
        <v>2920</v>
      </c>
      <c r="I1177" s="11" t="s">
        <v>2934</v>
      </c>
      <c r="J1177" s="11">
        <v>1</v>
      </c>
      <c r="K1177" s="11" t="s">
        <v>1439</v>
      </c>
      <c r="L1177">
        <v>38006</v>
      </c>
      <c r="M1177" s="11" t="s">
        <v>2577</v>
      </c>
      <c r="P1177" s="11" t="s">
        <v>1439</v>
      </c>
    </row>
    <row r="1178" spans="1:16" x14ac:dyDescent="0.35">
      <c r="A1178" t="str">
        <f t="shared" si="18"/>
        <v>OTROBEIERSDORFTOPICOCREMA1-</v>
      </c>
      <c r="B1178" t="str">
        <f>VLOOKUP(A1178,'MAESTRO PRODUCTOS-FAR'!G:J,4,FALSE)</f>
        <v>HT-9999-04-004-0289-01</v>
      </c>
      <c r="C1178" s="11" t="s">
        <v>1177</v>
      </c>
      <c r="D1178" s="12">
        <v>24599</v>
      </c>
      <c r="E1178" s="11" t="s">
        <v>1439</v>
      </c>
      <c r="F1178" s="11" t="s">
        <v>2577</v>
      </c>
      <c r="G1178" s="11" t="s">
        <v>2911</v>
      </c>
      <c r="H1178" s="11" t="s">
        <v>2920</v>
      </c>
      <c r="I1178" s="11" t="s">
        <v>2934</v>
      </c>
      <c r="J1178" s="11">
        <v>1</v>
      </c>
      <c r="K1178" s="11" t="s">
        <v>1439</v>
      </c>
      <c r="L1178">
        <v>84790</v>
      </c>
      <c r="M1178" s="11" t="s">
        <v>2577</v>
      </c>
      <c r="P1178" s="11" t="s">
        <v>1439</v>
      </c>
    </row>
    <row r="1179" spans="1:16" x14ac:dyDescent="0.35">
      <c r="A1179" t="str">
        <f t="shared" si="18"/>
        <v>OTROBEIERSDORFTOPICOCREMA1-</v>
      </c>
      <c r="B1179" t="str">
        <f>VLOOKUP(A1179,'MAESTRO PRODUCTOS-FAR'!G:J,4,FALSE)</f>
        <v>HT-9999-04-004-0289-01</v>
      </c>
      <c r="C1179" s="11" t="s">
        <v>1178</v>
      </c>
      <c r="D1179" s="12">
        <v>9999</v>
      </c>
      <c r="E1179" s="11" t="s">
        <v>1439</v>
      </c>
      <c r="F1179" s="11" t="s">
        <v>2577</v>
      </c>
      <c r="G1179" s="11" t="s">
        <v>2911</v>
      </c>
      <c r="H1179" s="11" t="s">
        <v>2920</v>
      </c>
      <c r="I1179" s="11" t="s">
        <v>2934</v>
      </c>
      <c r="J1179" s="11">
        <v>1</v>
      </c>
      <c r="K1179" s="11" t="s">
        <v>1439</v>
      </c>
      <c r="L1179">
        <v>37984</v>
      </c>
      <c r="M1179" s="11" t="s">
        <v>2577</v>
      </c>
      <c r="P1179" s="11" t="s">
        <v>1439</v>
      </c>
    </row>
    <row r="1180" spans="1:16" x14ac:dyDescent="0.35">
      <c r="A1180" t="str">
        <f t="shared" si="18"/>
        <v>OTROBEIERSDORFTOPICOLOCION1-</v>
      </c>
      <c r="B1180" t="str">
        <f>VLOOKUP(A1180,'MAESTRO PRODUCTOS-FAR'!G:J,4,FALSE)</f>
        <v>HT-9999-04-014-0289-01</v>
      </c>
      <c r="C1180" s="11" t="s">
        <v>1179</v>
      </c>
      <c r="D1180" s="11"/>
      <c r="E1180" s="11" t="s">
        <v>1439</v>
      </c>
      <c r="F1180" s="11" t="s">
        <v>2577</v>
      </c>
      <c r="G1180" s="11" t="s">
        <v>2911</v>
      </c>
      <c r="H1180" s="11" t="s">
        <v>2920</v>
      </c>
      <c r="I1180" s="11" t="s">
        <v>2944</v>
      </c>
      <c r="J1180" s="11">
        <v>1</v>
      </c>
      <c r="K1180" s="11" t="s">
        <v>1439</v>
      </c>
      <c r="L1180">
        <v>65474</v>
      </c>
      <c r="M1180" s="11" t="s">
        <v>2577</v>
      </c>
      <c r="P1180" s="11" t="s">
        <v>1439</v>
      </c>
    </row>
    <row r="1181" spans="1:16" x14ac:dyDescent="0.35">
      <c r="A1181" t="str">
        <f t="shared" si="18"/>
        <v>OTROBEIERSDORFTOPICO-1-</v>
      </c>
      <c r="B1181" t="e">
        <f>VLOOKUP(A1181,'MAESTRO PRODUCTOS-FAR'!G:J,4,FALSE)</f>
        <v>#N/A</v>
      </c>
      <c r="C1181" s="11" t="s">
        <v>1180</v>
      </c>
      <c r="D1181" s="12">
        <v>13099</v>
      </c>
      <c r="E1181" s="11" t="s">
        <v>1439</v>
      </c>
      <c r="F1181" s="11" t="s">
        <v>2577</v>
      </c>
      <c r="G1181" s="11" t="s">
        <v>2911</v>
      </c>
      <c r="H1181" s="11" t="s">
        <v>2920</v>
      </c>
      <c r="I1181" s="11" t="s">
        <v>1439</v>
      </c>
      <c r="J1181" s="11">
        <v>1</v>
      </c>
      <c r="K1181" s="11" t="s">
        <v>1439</v>
      </c>
      <c r="L1181">
        <v>67461</v>
      </c>
      <c r="M1181" s="11" t="s">
        <v>2577</v>
      </c>
      <c r="P1181" s="11" t="s">
        <v>1439</v>
      </c>
    </row>
    <row r="1182" spans="1:16" x14ac:dyDescent="0.35">
      <c r="A1182" t="str">
        <f t="shared" si="18"/>
        <v>OTROBEIERSDORFTOPICO-1-</v>
      </c>
      <c r="B1182" t="e">
        <f>VLOOKUP(A1182,'MAESTRO PRODUCTOS-FAR'!G:J,4,FALSE)</f>
        <v>#N/A</v>
      </c>
      <c r="C1182" s="11" t="s">
        <v>1181</v>
      </c>
      <c r="D1182" s="12">
        <v>9999</v>
      </c>
      <c r="E1182" s="11" t="s">
        <v>1439</v>
      </c>
      <c r="F1182" s="11" t="s">
        <v>2577</v>
      </c>
      <c r="G1182" s="11" t="s">
        <v>2911</v>
      </c>
      <c r="H1182" s="11" t="s">
        <v>2920</v>
      </c>
      <c r="I1182" s="11" t="s">
        <v>1439</v>
      </c>
      <c r="J1182" s="11">
        <v>1</v>
      </c>
      <c r="K1182" s="11" t="s">
        <v>1439</v>
      </c>
      <c r="L1182">
        <v>68214</v>
      </c>
      <c r="M1182" s="11" t="s">
        <v>2577</v>
      </c>
      <c r="P1182" s="11" t="s">
        <v>1439</v>
      </c>
    </row>
    <row r="1183" spans="1:16" x14ac:dyDescent="0.35">
      <c r="A1183" t="str">
        <f t="shared" si="18"/>
        <v>OTROBEIERSDORFTOPICOGEL1-</v>
      </c>
      <c r="B1183" t="str">
        <f>VLOOKUP(A1183,'MAESTRO PRODUCTOS-FAR'!G:J,4,FALSE)</f>
        <v>HT-9999-04-026-0289-01</v>
      </c>
      <c r="C1183" s="11" t="s">
        <v>1182</v>
      </c>
      <c r="D1183" s="12">
        <v>12999</v>
      </c>
      <c r="E1183" s="11" t="s">
        <v>1439</v>
      </c>
      <c r="F1183" s="11" t="s">
        <v>2577</v>
      </c>
      <c r="G1183" s="11" t="s">
        <v>2911</v>
      </c>
      <c r="H1183" s="11" t="s">
        <v>2920</v>
      </c>
      <c r="I1183" s="11" t="s">
        <v>2956</v>
      </c>
      <c r="J1183" s="11">
        <v>1</v>
      </c>
      <c r="K1183" s="11" t="s">
        <v>1439</v>
      </c>
      <c r="L1183">
        <v>38008</v>
      </c>
      <c r="M1183" s="11" t="s">
        <v>2577</v>
      </c>
      <c r="P1183" s="11" t="s">
        <v>1439</v>
      </c>
    </row>
    <row r="1184" spans="1:16" x14ac:dyDescent="0.35">
      <c r="A1184" t="str">
        <f t="shared" si="18"/>
        <v>OTROBEIERSDORFTOPICOGEL1-</v>
      </c>
      <c r="B1184" t="str">
        <f>VLOOKUP(A1184,'MAESTRO PRODUCTOS-FAR'!G:J,4,FALSE)</f>
        <v>HT-9999-04-026-0289-01</v>
      </c>
      <c r="C1184" s="11" t="s">
        <v>1183</v>
      </c>
      <c r="D1184" s="12">
        <v>15099</v>
      </c>
      <c r="E1184" s="11" t="s">
        <v>1439</v>
      </c>
      <c r="F1184" s="11" t="s">
        <v>2577</v>
      </c>
      <c r="G1184" s="11" t="s">
        <v>2911</v>
      </c>
      <c r="H1184" s="11" t="s">
        <v>2920</v>
      </c>
      <c r="I1184" s="11" t="s">
        <v>2956</v>
      </c>
      <c r="J1184" s="11">
        <v>1</v>
      </c>
      <c r="K1184" s="11" t="s">
        <v>1439</v>
      </c>
      <c r="L1184">
        <v>38005</v>
      </c>
      <c r="M1184" s="11" t="s">
        <v>2577</v>
      </c>
      <c r="P1184" s="11" t="s">
        <v>1439</v>
      </c>
    </row>
    <row r="1185" spans="1:16" x14ac:dyDescent="0.35">
      <c r="A1185" t="str">
        <f t="shared" si="18"/>
        <v>OTROBEIERSDORFTOPICOSHAMPOO1-</v>
      </c>
      <c r="B1185" t="str">
        <f>VLOOKUP(A1185,'MAESTRO PRODUCTOS-FAR'!G:J,4,FALSE)</f>
        <v>HT-9999-04-017-0289-01</v>
      </c>
      <c r="C1185" s="11" t="s">
        <v>1184</v>
      </c>
      <c r="D1185" s="12">
        <v>11199</v>
      </c>
      <c r="E1185" s="11" t="s">
        <v>1439</v>
      </c>
      <c r="F1185" s="11" t="s">
        <v>2577</v>
      </c>
      <c r="G1185" s="11" t="s">
        <v>2911</v>
      </c>
      <c r="H1185" s="11" t="s">
        <v>2920</v>
      </c>
      <c r="I1185" s="11" t="s">
        <v>2947</v>
      </c>
      <c r="J1185" s="11">
        <v>1</v>
      </c>
      <c r="K1185" s="11" t="s">
        <v>1439</v>
      </c>
      <c r="L1185">
        <v>74087</v>
      </c>
      <c r="M1185" s="11" t="s">
        <v>2577</v>
      </c>
      <c r="P1185" s="11" t="s">
        <v>1439</v>
      </c>
    </row>
    <row r="1186" spans="1:16" x14ac:dyDescent="0.35">
      <c r="A1186" t="str">
        <f t="shared" si="18"/>
        <v>PICOSULFATOMEGALABSORALSOLUCION10.75%</v>
      </c>
      <c r="B1186" t="str">
        <f>VLOOKUP(A1186,'MAESTRO PRODUCTOS-FAR'!G:J,4,FALSE)</f>
        <v>HT-0132-01-012-0194-01</v>
      </c>
      <c r="C1186" s="11" t="s">
        <v>1185</v>
      </c>
      <c r="D1186" s="12">
        <v>5695</v>
      </c>
      <c r="E1186" s="11" t="s">
        <v>2368</v>
      </c>
      <c r="F1186" s="11" t="s">
        <v>2794</v>
      </c>
      <c r="G1186" s="11" t="s">
        <v>2845</v>
      </c>
      <c r="H1186" s="11" t="s">
        <v>2919</v>
      </c>
      <c r="I1186" s="11" t="s">
        <v>2942</v>
      </c>
      <c r="J1186" s="11">
        <v>1</v>
      </c>
      <c r="K1186" s="11" t="s">
        <v>3247</v>
      </c>
      <c r="L1186">
        <v>44739</v>
      </c>
      <c r="M1186" s="11" t="s">
        <v>2794</v>
      </c>
      <c r="P1186" s="11" t="s">
        <v>3247</v>
      </c>
    </row>
    <row r="1187" spans="1:16" x14ac:dyDescent="0.35">
      <c r="A1187" t="str">
        <f t="shared" si="18"/>
        <v>PICOSULFATOSANOFIORALCAPSULA302.5MG</v>
      </c>
      <c r="B1187" t="str">
        <f>VLOOKUP(A1187,'MAESTRO PRODUCTOS-FAR'!G:J,4,FALSE)</f>
        <v>HT-0132-01-007-0246-01</v>
      </c>
      <c r="C1187" s="11" t="s">
        <v>1186</v>
      </c>
      <c r="D1187" s="12">
        <v>11995</v>
      </c>
      <c r="E1187" s="11" t="s">
        <v>2369</v>
      </c>
      <c r="F1187" s="11" t="s">
        <v>2794</v>
      </c>
      <c r="G1187" s="11" t="s">
        <v>2843</v>
      </c>
      <c r="H1187" s="11" t="s">
        <v>2919</v>
      </c>
      <c r="I1187" s="11" t="s">
        <v>2937</v>
      </c>
      <c r="J1187" s="11">
        <v>30</v>
      </c>
      <c r="K1187" s="11" t="s">
        <v>3055</v>
      </c>
      <c r="L1187">
        <v>60047</v>
      </c>
      <c r="M1187" s="11" t="s">
        <v>2794</v>
      </c>
      <c r="P1187" s="11" t="s">
        <v>3055</v>
      </c>
    </row>
    <row r="1188" spans="1:16" x14ac:dyDescent="0.35">
      <c r="A1188" t="str">
        <f t="shared" si="18"/>
        <v>ACIDO CITRICO-PICOSULFATO-OXIDO DE MAGNESIOFERRING PRODUCTOS FARMACEUTICOSORALPOLVO210MG/3500MG/12000MG</v>
      </c>
      <c r="B1188" t="str">
        <f>VLOOKUP(A1188,'MAESTRO PRODUCTOS-FAR'!G:J,4,FALSE)</f>
        <v>HT-0307-01-013-0102-01</v>
      </c>
      <c r="C1188" s="11" t="s">
        <v>1187</v>
      </c>
      <c r="D1188" s="12">
        <v>22895</v>
      </c>
      <c r="E1188" s="11" t="s">
        <v>2370</v>
      </c>
      <c r="F1188" s="11" t="s">
        <v>7102</v>
      </c>
      <c r="G1188" s="11" t="s">
        <v>2912</v>
      </c>
      <c r="H1188" s="11" t="s">
        <v>2919</v>
      </c>
      <c r="I1188" s="11" t="s">
        <v>2943</v>
      </c>
      <c r="J1188" s="11">
        <v>2</v>
      </c>
      <c r="K1188" s="11" t="s">
        <v>7087</v>
      </c>
      <c r="L1188">
        <v>80825</v>
      </c>
      <c r="M1188" s="11" t="s">
        <v>2795</v>
      </c>
      <c r="P1188" s="11" t="s">
        <v>3248</v>
      </c>
    </row>
    <row r="1189" spans="1:16" x14ac:dyDescent="0.35">
      <c r="A1189" t="str">
        <f t="shared" si="18"/>
        <v>POLIETILENGLICOLTECNOFARMAORALSOBRE1517000MG</v>
      </c>
      <c r="B1189" t="str">
        <f>VLOOKUP(A1189,'MAESTRO PRODUCTOS-FAR'!G:J,4,FALSE)</f>
        <v>HT-0133-01-001-0274-01</v>
      </c>
      <c r="C1189" s="11" t="s">
        <v>1188</v>
      </c>
      <c r="D1189" s="12">
        <v>18995</v>
      </c>
      <c r="E1189" s="11" t="s">
        <v>2371</v>
      </c>
      <c r="F1189" s="11" t="s">
        <v>2796</v>
      </c>
      <c r="G1189" s="11" t="s">
        <v>2861</v>
      </c>
      <c r="H1189" s="11" t="s">
        <v>2919</v>
      </c>
      <c r="I1189" s="11" t="s">
        <v>2931</v>
      </c>
      <c r="J1189" s="11">
        <v>15</v>
      </c>
      <c r="K1189" s="11" t="s">
        <v>7077</v>
      </c>
      <c r="L1189">
        <v>78151</v>
      </c>
      <c r="M1189" s="11" t="s">
        <v>2796</v>
      </c>
      <c r="P1189" s="11" t="s">
        <v>3249</v>
      </c>
    </row>
    <row r="1190" spans="1:16" x14ac:dyDescent="0.35">
      <c r="A1190" t="str">
        <f t="shared" si="18"/>
        <v>POLIETILENGLICOLTECNOFARMAORALSOBRE717000MG</v>
      </c>
      <c r="B1190" t="str">
        <f>VLOOKUP(A1190,'MAESTRO PRODUCTOS-FAR'!G:J,4,FALSE)</f>
        <v>HT-0133-01-001-0274-02</v>
      </c>
      <c r="C1190" s="11" t="s">
        <v>1189</v>
      </c>
      <c r="D1190" s="12">
        <v>12995</v>
      </c>
      <c r="E1190" s="11" t="s">
        <v>2372</v>
      </c>
      <c r="F1190" s="11" t="s">
        <v>2796</v>
      </c>
      <c r="G1190" s="11" t="s">
        <v>2861</v>
      </c>
      <c r="H1190" s="11" t="s">
        <v>2919</v>
      </c>
      <c r="I1190" s="11" t="s">
        <v>2931</v>
      </c>
      <c r="J1190" s="11">
        <v>7</v>
      </c>
      <c r="K1190" s="11" t="s">
        <v>7077</v>
      </c>
      <c r="L1190">
        <v>75443</v>
      </c>
      <c r="M1190" s="11" t="s">
        <v>2796</v>
      </c>
      <c r="P1190" s="11" t="s">
        <v>3249</v>
      </c>
    </row>
    <row r="1191" spans="1:16" x14ac:dyDescent="0.35">
      <c r="A1191" t="str">
        <f t="shared" si="18"/>
        <v>POLIETILENGLICOL-PROPILENGLICOLALCONOFTALMICASOLUCION14MG/3MG/ML</v>
      </c>
      <c r="B1191" t="str">
        <f>VLOOKUP(A1191,'MAESTRO PRODUCTOS-FAR'!G:J,4,FALSE)</f>
        <v>HT-0308-05-012-0007-01</v>
      </c>
      <c r="C1191" s="11" t="s">
        <v>1190</v>
      </c>
      <c r="D1191" s="12">
        <v>18295</v>
      </c>
      <c r="E1191" s="11" t="s">
        <v>2373</v>
      </c>
      <c r="F1191" s="11" t="s">
        <v>2797</v>
      </c>
      <c r="G1191" s="11" t="s">
        <v>2888</v>
      </c>
      <c r="H1191" s="11" t="s">
        <v>2921</v>
      </c>
      <c r="I1191" s="11" t="s">
        <v>2942</v>
      </c>
      <c r="J1191" s="11">
        <v>1</v>
      </c>
      <c r="K1191" s="11" t="s">
        <v>3250</v>
      </c>
      <c r="L1191">
        <v>66030</v>
      </c>
      <c r="M1191" s="11" t="s">
        <v>2797</v>
      </c>
      <c r="P1191" s="11" t="s">
        <v>3250</v>
      </c>
    </row>
    <row r="1192" spans="1:16" x14ac:dyDescent="0.35">
      <c r="A1192" t="str">
        <f t="shared" si="18"/>
        <v>BACITRACINA-POLIMIXINA BSAVALTOPICOUNGUENTO1500UI/10000UI/1000MG</v>
      </c>
      <c r="B1192" t="str">
        <f>VLOOKUP(A1192,'MAESTRO PRODUCTOS-FAR'!G:J,4,FALSE)</f>
        <v>HT-0309-04-006-0174-01</v>
      </c>
      <c r="C1192" s="11" t="s">
        <v>1191</v>
      </c>
      <c r="D1192" s="12">
        <v>12495</v>
      </c>
      <c r="E1192" s="11" t="s">
        <v>2374</v>
      </c>
      <c r="F1192" s="11" t="s">
        <v>7022</v>
      </c>
      <c r="G1192" s="11" t="s">
        <v>2837</v>
      </c>
      <c r="H1192" s="11" t="s">
        <v>2920</v>
      </c>
      <c r="I1192" s="11" t="s">
        <v>2936</v>
      </c>
      <c r="J1192" s="11">
        <v>1</v>
      </c>
      <c r="K1192" s="11" t="s">
        <v>7088</v>
      </c>
      <c r="L1192">
        <v>11328</v>
      </c>
      <c r="M1192" s="11" t="s">
        <v>2798</v>
      </c>
      <c r="P1192" s="11" t="s">
        <v>3251</v>
      </c>
    </row>
    <row r="1193" spans="1:16" x14ac:dyDescent="0.35">
      <c r="A1193" t="str">
        <f t="shared" si="18"/>
        <v>BETAMETASONA-NEOMICINA-POLIMIXINA BSAVALOTICASOLUCION11MG/3.5MG/1000000UI/ML</v>
      </c>
      <c r="B1193" t="str">
        <f>VLOOKUP(A1193,'MAESTRO PRODUCTOS-FAR'!G:J,4,FALSE)</f>
        <v>HT-0300-10-012-0174-01</v>
      </c>
      <c r="C1193" s="11" t="s">
        <v>1192</v>
      </c>
      <c r="D1193" s="12">
        <v>11495</v>
      </c>
      <c r="E1193" s="11" t="s">
        <v>2375</v>
      </c>
      <c r="F1193" s="11" t="s">
        <v>7019</v>
      </c>
      <c r="G1193" s="11" t="s">
        <v>2837</v>
      </c>
      <c r="H1193" s="11" t="s">
        <v>2927</v>
      </c>
      <c r="I1193" s="11" t="s">
        <v>2942</v>
      </c>
      <c r="J1193" s="11">
        <v>1</v>
      </c>
      <c r="K1193" s="11" t="s">
        <v>7089</v>
      </c>
      <c r="L1193">
        <v>11393</v>
      </c>
      <c r="M1193" s="11" t="s">
        <v>2782</v>
      </c>
      <c r="P1193" s="11" t="s">
        <v>3238</v>
      </c>
    </row>
    <row r="1194" spans="1:16" x14ac:dyDescent="0.35">
      <c r="A1194" t="str">
        <f t="shared" si="18"/>
        <v>PREDNISONAPASTEURORALCOMPRIMIDO205MG</v>
      </c>
      <c r="B1194" t="str">
        <f>VLOOKUP(A1194,'MAESTRO PRODUCTOS-FAR'!G:J,4,FALSE)</f>
        <v>HT-0136-01-003-0155-01</v>
      </c>
      <c r="C1194" s="11" t="s">
        <v>1193</v>
      </c>
      <c r="D1194" s="12">
        <v>1195</v>
      </c>
      <c r="E1194" s="11" t="s">
        <v>2376</v>
      </c>
      <c r="F1194" s="11" t="s">
        <v>2799</v>
      </c>
      <c r="G1194" s="11" t="s">
        <v>2847</v>
      </c>
      <c r="H1194" s="11" t="s">
        <v>2919</v>
      </c>
      <c r="I1194" s="11" t="s">
        <v>2933</v>
      </c>
      <c r="J1194" s="11">
        <v>20</v>
      </c>
      <c r="K1194" s="11" t="s">
        <v>2998</v>
      </c>
      <c r="L1194">
        <v>1288</v>
      </c>
      <c r="M1194" s="11" t="s">
        <v>2799</v>
      </c>
      <c r="P1194" s="11" t="s">
        <v>2998</v>
      </c>
    </row>
    <row r="1195" spans="1:16" x14ac:dyDescent="0.35">
      <c r="A1195" t="str">
        <f t="shared" si="18"/>
        <v>PREDNISONAANDROMACOORALCOMPRIMIDO2020MG</v>
      </c>
      <c r="B1195" t="str">
        <f>VLOOKUP(A1195,'MAESTRO PRODUCTOS-FAR'!G:J,4,FALSE)</f>
        <v>HT-0136-01-003-0161-01</v>
      </c>
      <c r="C1195" s="11" t="s">
        <v>1194</v>
      </c>
      <c r="D1195" s="12">
        <v>4895</v>
      </c>
      <c r="E1195" s="11" t="s">
        <v>2377</v>
      </c>
      <c r="F1195" s="11" t="s">
        <v>2799</v>
      </c>
      <c r="G1195" s="11" t="s">
        <v>2857</v>
      </c>
      <c r="H1195" s="11" t="s">
        <v>2919</v>
      </c>
      <c r="I1195" s="11" t="s">
        <v>2933</v>
      </c>
      <c r="J1195" s="11">
        <v>20</v>
      </c>
      <c r="K1195" s="11" t="s">
        <v>2985</v>
      </c>
      <c r="L1195">
        <v>84535</v>
      </c>
      <c r="M1195" s="11" t="s">
        <v>2799</v>
      </c>
      <c r="P1195" s="11" t="s">
        <v>2985</v>
      </c>
    </row>
    <row r="1196" spans="1:16" x14ac:dyDescent="0.35">
      <c r="A1196" t="str">
        <f t="shared" si="18"/>
        <v>DENOSUMABTECNOFARMAPARENTERALJERINGA160MG/ML</v>
      </c>
      <c r="B1196" t="str">
        <f>VLOOKUP(A1196,'MAESTRO PRODUCTOS-FAR'!G:J,4,FALSE)</f>
        <v>HT-0310-02-030-0274-01</v>
      </c>
      <c r="C1196" s="11" t="s">
        <v>1195</v>
      </c>
      <c r="D1196" s="12">
        <v>182995</v>
      </c>
      <c r="E1196" s="11" t="s">
        <v>2378</v>
      </c>
      <c r="F1196" s="11" t="s">
        <v>2800</v>
      </c>
      <c r="G1196" s="11" t="s">
        <v>2861</v>
      </c>
      <c r="H1196" s="11" t="s">
        <v>2924</v>
      </c>
      <c r="I1196" s="11" t="s">
        <v>2960</v>
      </c>
      <c r="J1196" s="11">
        <v>1</v>
      </c>
      <c r="K1196" s="11" t="s">
        <v>3194</v>
      </c>
      <c r="L1196">
        <v>72237</v>
      </c>
      <c r="M1196" s="11" t="s">
        <v>2800</v>
      </c>
      <c r="P1196" s="11" t="s">
        <v>3194</v>
      </c>
    </row>
    <row r="1197" spans="1:16" x14ac:dyDescent="0.35">
      <c r="A1197" t="str">
        <f t="shared" si="18"/>
        <v>PREDNISONAPASTEURORALCOMPRIMIDO2020MG</v>
      </c>
      <c r="B1197" t="str">
        <f>VLOOKUP(A1197,'MAESTRO PRODUCTOS-FAR'!G:J,4,FALSE)</f>
        <v>HT-0136-01-003-0155-02</v>
      </c>
      <c r="C1197" s="11" t="s">
        <v>1196</v>
      </c>
      <c r="D1197" s="12">
        <v>6595</v>
      </c>
      <c r="E1197" s="11" t="s">
        <v>2379</v>
      </c>
      <c r="F1197" s="11" t="s">
        <v>2799</v>
      </c>
      <c r="G1197" s="11" t="s">
        <v>2847</v>
      </c>
      <c r="H1197" s="11" t="s">
        <v>2919</v>
      </c>
      <c r="I1197" s="11" t="s">
        <v>2933</v>
      </c>
      <c r="J1197" s="11">
        <v>20</v>
      </c>
      <c r="K1197" s="11" t="s">
        <v>2985</v>
      </c>
      <c r="L1197">
        <v>6291</v>
      </c>
      <c r="M1197" s="11" t="s">
        <v>2799</v>
      </c>
      <c r="P1197" s="11" t="s">
        <v>2985</v>
      </c>
    </row>
    <row r="1198" spans="1:16" x14ac:dyDescent="0.35">
      <c r="A1198" t="str">
        <f t="shared" si="18"/>
        <v>PREDNISONALABORATORIO CHILEORALCOMPRIMIDO2020MG</v>
      </c>
      <c r="B1198" t="str">
        <f>VLOOKUP(A1198,'MAESTRO PRODUCTOS-FAR'!G:J,4,FALSE)</f>
        <v>HT-0136-01-003-0148-01</v>
      </c>
      <c r="C1198" s="11" t="s">
        <v>1197</v>
      </c>
      <c r="D1198" s="12">
        <v>7295</v>
      </c>
      <c r="E1198" s="11" t="s">
        <v>2380</v>
      </c>
      <c r="F1198" s="11" t="s">
        <v>2799</v>
      </c>
      <c r="G1198" s="11" t="s">
        <v>2838</v>
      </c>
      <c r="H1198" s="11" t="s">
        <v>2919</v>
      </c>
      <c r="I1198" s="11" t="s">
        <v>2933</v>
      </c>
      <c r="J1198" s="11">
        <v>20</v>
      </c>
      <c r="K1198" s="11" t="s">
        <v>2985</v>
      </c>
      <c r="L1198">
        <v>2817</v>
      </c>
      <c r="M1198" s="11" t="s">
        <v>2799</v>
      </c>
      <c r="P1198" s="11" t="s">
        <v>2985</v>
      </c>
    </row>
    <row r="1199" spans="1:16" x14ac:dyDescent="0.35">
      <c r="A1199" t="str">
        <f t="shared" si="18"/>
        <v>PREDNISONAPASTEURORALSUSPENSION12MG/ML</v>
      </c>
      <c r="B1199" t="str">
        <f>VLOOKUP(A1199,'MAESTRO PRODUCTOS-FAR'!G:J,4,FALSE)</f>
        <v>HT-0136-01-005-0155-01</v>
      </c>
      <c r="C1199" s="11" t="s">
        <v>1198</v>
      </c>
      <c r="D1199" s="12">
        <v>8495</v>
      </c>
      <c r="E1199" s="11" t="s">
        <v>2381</v>
      </c>
      <c r="F1199" s="11" t="s">
        <v>2799</v>
      </c>
      <c r="G1199" s="11" t="s">
        <v>2847</v>
      </c>
      <c r="H1199" s="11" t="s">
        <v>2919</v>
      </c>
      <c r="I1199" s="11" t="s">
        <v>2935</v>
      </c>
      <c r="J1199" s="11">
        <v>1</v>
      </c>
      <c r="K1199" s="11" t="s">
        <v>3136</v>
      </c>
      <c r="L1199">
        <v>38341</v>
      </c>
      <c r="M1199" s="11" t="s">
        <v>2799</v>
      </c>
      <c r="P1199" s="11" t="s">
        <v>3136</v>
      </c>
    </row>
    <row r="1200" spans="1:16" x14ac:dyDescent="0.35">
      <c r="A1200" t="str">
        <f t="shared" si="18"/>
        <v>PREDNISONAPASTEURORALSUSPENSION120MG/5ML</v>
      </c>
      <c r="B1200" t="str">
        <f>VLOOKUP(A1200,'MAESTRO PRODUCTOS-FAR'!G:J,4,FALSE)</f>
        <v>HT-0136-01-005-0155-02</v>
      </c>
      <c r="C1200" s="11" t="s">
        <v>1199</v>
      </c>
      <c r="D1200" s="12">
        <v>11394</v>
      </c>
      <c r="E1200" s="11" t="s">
        <v>2382</v>
      </c>
      <c r="F1200" s="11" t="s">
        <v>2799</v>
      </c>
      <c r="G1200" s="11" t="s">
        <v>2847</v>
      </c>
      <c r="H1200" s="11" t="s">
        <v>2919</v>
      </c>
      <c r="I1200" s="11" t="s">
        <v>2935</v>
      </c>
      <c r="J1200" s="11">
        <v>1</v>
      </c>
      <c r="K1200" s="11" t="s">
        <v>3252</v>
      </c>
      <c r="L1200">
        <v>6265</v>
      </c>
      <c r="M1200" s="11" t="s">
        <v>2799</v>
      </c>
      <c r="P1200" s="11" t="s">
        <v>3252</v>
      </c>
    </row>
    <row r="1201" spans="1:16" x14ac:dyDescent="0.35">
      <c r="A1201" t="str">
        <f t="shared" si="18"/>
        <v>PREDNISONALABORATORIO CHILEORALSUSPENSION120MG/5ML</v>
      </c>
      <c r="B1201" t="str">
        <f>VLOOKUP(A1201,'MAESTRO PRODUCTOS-FAR'!G:J,4,FALSE)</f>
        <v>HT-0136-01-005-0148-01</v>
      </c>
      <c r="C1201" s="11" t="s">
        <v>1200</v>
      </c>
      <c r="D1201" s="12">
        <v>10995</v>
      </c>
      <c r="E1201" s="11" t="s">
        <v>2383</v>
      </c>
      <c r="F1201" s="11" t="s">
        <v>2799</v>
      </c>
      <c r="G1201" s="11" t="s">
        <v>2838</v>
      </c>
      <c r="H1201" s="11" t="s">
        <v>2919</v>
      </c>
      <c r="I1201" s="11" t="s">
        <v>2935</v>
      </c>
      <c r="J1201" s="11">
        <v>1</v>
      </c>
      <c r="K1201" s="11" t="s">
        <v>3252</v>
      </c>
      <c r="L1201">
        <v>27221</v>
      </c>
      <c r="M1201" s="11" t="s">
        <v>2799</v>
      </c>
      <c r="P1201" s="11" t="s">
        <v>3252</v>
      </c>
    </row>
    <row r="1202" spans="1:16" x14ac:dyDescent="0.35">
      <c r="A1202" t="str">
        <f t="shared" si="18"/>
        <v>PREDNISONALABORATORIO CHILEORALSUSPENSION11MG/ML</v>
      </c>
      <c r="B1202" t="str">
        <f>VLOOKUP(A1202,'MAESTRO PRODUCTOS-FAR'!G:J,4,FALSE)</f>
        <v>HT-0136-01-005-0148-02</v>
      </c>
      <c r="C1202" s="11" t="s">
        <v>1201</v>
      </c>
      <c r="D1202" s="12">
        <v>11995</v>
      </c>
      <c r="E1202" s="11" t="s">
        <v>2384</v>
      </c>
      <c r="F1202" s="11" t="s">
        <v>2799</v>
      </c>
      <c r="G1202" s="11" t="s">
        <v>2838</v>
      </c>
      <c r="H1202" s="11" t="s">
        <v>2919</v>
      </c>
      <c r="I1202" s="11" t="s">
        <v>2935</v>
      </c>
      <c r="J1202" s="11">
        <v>1</v>
      </c>
      <c r="K1202" s="11" t="s">
        <v>3170</v>
      </c>
      <c r="L1202">
        <v>22551</v>
      </c>
      <c r="M1202" s="11" t="s">
        <v>2799</v>
      </c>
      <c r="P1202" s="11" t="s">
        <v>3170</v>
      </c>
    </row>
    <row r="1203" spans="1:16" x14ac:dyDescent="0.35">
      <c r="A1203" t="str">
        <f t="shared" si="18"/>
        <v>PREDNISONAPASTEURORALCOMPRIMIDO205MG</v>
      </c>
      <c r="B1203" t="str">
        <f>VLOOKUP(A1203,'MAESTRO PRODUCTOS-FAR'!G:J,4,FALSE)</f>
        <v>HT-0136-01-003-0155-01</v>
      </c>
      <c r="C1203" s="11" t="s">
        <v>1202</v>
      </c>
      <c r="D1203" s="12">
        <v>5695</v>
      </c>
      <c r="E1203" s="11" t="s">
        <v>2385</v>
      </c>
      <c r="F1203" s="11" t="s">
        <v>2799</v>
      </c>
      <c r="G1203" s="11" t="s">
        <v>2847</v>
      </c>
      <c r="H1203" s="11" t="s">
        <v>2919</v>
      </c>
      <c r="I1203" s="11" t="s">
        <v>2933</v>
      </c>
      <c r="J1203" s="11">
        <v>20</v>
      </c>
      <c r="K1203" s="11" t="s">
        <v>2998</v>
      </c>
      <c r="L1203">
        <v>6278</v>
      </c>
      <c r="M1203" s="11" t="s">
        <v>2799</v>
      </c>
      <c r="P1203" s="11" t="s">
        <v>2998</v>
      </c>
    </row>
    <row r="1204" spans="1:16" x14ac:dyDescent="0.35">
      <c r="A1204" t="str">
        <f t="shared" si="18"/>
        <v>PREGABALINAEUROFARMAORALCAPSULA30150MG</v>
      </c>
      <c r="B1204" t="str">
        <f>VLOOKUP(A1204,'MAESTRO PRODUCTOS-FAR'!G:J,4,FALSE)</f>
        <v>HT-0137-01-007-0087-01</v>
      </c>
      <c r="C1204" s="11" t="s">
        <v>1203</v>
      </c>
      <c r="D1204" s="12">
        <v>20395</v>
      </c>
      <c r="E1204" s="11" t="s">
        <v>2386</v>
      </c>
      <c r="F1204" s="11" t="s">
        <v>2801</v>
      </c>
      <c r="G1204" s="11" t="s">
        <v>2867</v>
      </c>
      <c r="H1204" s="11" t="s">
        <v>2919</v>
      </c>
      <c r="I1204" s="11" t="s">
        <v>2937</v>
      </c>
      <c r="J1204" s="11">
        <v>30</v>
      </c>
      <c r="K1204" s="11" t="s">
        <v>3110</v>
      </c>
      <c r="L1204">
        <v>86888</v>
      </c>
      <c r="M1204" s="11" t="s">
        <v>2801</v>
      </c>
      <c r="P1204" s="11" t="s">
        <v>3110</v>
      </c>
    </row>
    <row r="1205" spans="1:16" x14ac:dyDescent="0.35">
      <c r="A1205" t="str">
        <f t="shared" si="18"/>
        <v>PREGABALINASAVALORALCOMPRIMIDO3075MG</v>
      </c>
      <c r="B1205" t="str">
        <f>VLOOKUP(A1205,'MAESTRO PRODUCTOS-FAR'!G:J,4,FALSE)</f>
        <v>HT-0137-01-003-0174-01</v>
      </c>
      <c r="C1205" s="11" t="s">
        <v>1204</v>
      </c>
      <c r="D1205" s="12">
        <v>11995</v>
      </c>
      <c r="E1205" s="11" t="s">
        <v>2387</v>
      </c>
      <c r="F1205" s="11" t="s">
        <v>2801</v>
      </c>
      <c r="G1205" s="11" t="s">
        <v>2837</v>
      </c>
      <c r="H1205" s="11" t="s">
        <v>2919</v>
      </c>
      <c r="I1205" s="11" t="s">
        <v>2933</v>
      </c>
      <c r="J1205" s="11">
        <v>30</v>
      </c>
      <c r="K1205" s="11" t="s">
        <v>2990</v>
      </c>
      <c r="L1205">
        <v>60900</v>
      </c>
      <c r="M1205" s="11" t="s">
        <v>2801</v>
      </c>
      <c r="P1205" s="11" t="s">
        <v>2990</v>
      </c>
    </row>
    <row r="1206" spans="1:16" x14ac:dyDescent="0.35">
      <c r="A1206" t="str">
        <f t="shared" si="18"/>
        <v>PREGABALINAITF-LABOMEDORALCOMPRIMIDO3075MG</v>
      </c>
      <c r="B1206" t="str">
        <f>VLOOKUP(A1206,'MAESTRO PRODUCTOS-FAR'!G:J,4,FALSE)</f>
        <v>HT-0137-01-003-0139-01</v>
      </c>
      <c r="C1206" s="11" t="s">
        <v>1205</v>
      </c>
      <c r="D1206" s="12">
        <v>14595</v>
      </c>
      <c r="E1206" s="11" t="s">
        <v>2388</v>
      </c>
      <c r="F1206" s="11" t="s">
        <v>2801</v>
      </c>
      <c r="G1206" s="11" t="s">
        <v>2853</v>
      </c>
      <c r="H1206" s="11" t="s">
        <v>2919</v>
      </c>
      <c r="I1206" s="11" t="s">
        <v>2933</v>
      </c>
      <c r="J1206" s="11">
        <v>30</v>
      </c>
      <c r="K1206" s="11" t="s">
        <v>2990</v>
      </c>
      <c r="L1206">
        <v>76424</v>
      </c>
      <c r="M1206" s="11" t="s">
        <v>2801</v>
      </c>
      <c r="P1206" s="11" t="s">
        <v>2990</v>
      </c>
    </row>
    <row r="1207" spans="1:16" x14ac:dyDescent="0.35">
      <c r="A1207" t="str">
        <f t="shared" si="18"/>
        <v>PREGABALINARAFFOORALCAPSULA30150MG</v>
      </c>
      <c r="B1207" t="str">
        <f>VLOOKUP(A1207,'MAESTRO PRODUCTOS-FAR'!G:J,4,FALSE)</f>
        <v>HT-0137-01-007-0170-01</v>
      </c>
      <c r="C1207" s="11" t="s">
        <v>1206</v>
      </c>
      <c r="D1207" s="12">
        <v>22995</v>
      </c>
      <c r="E1207" s="11" t="s">
        <v>1439</v>
      </c>
      <c r="F1207" s="11" t="s">
        <v>2801</v>
      </c>
      <c r="G1207" s="11" t="s">
        <v>2905</v>
      </c>
      <c r="H1207" s="11" t="s">
        <v>2919</v>
      </c>
      <c r="I1207" s="11" t="s">
        <v>2937</v>
      </c>
      <c r="J1207" s="11">
        <v>30</v>
      </c>
      <c r="K1207" s="11" t="s">
        <v>3110</v>
      </c>
      <c r="L1207">
        <v>82332</v>
      </c>
      <c r="M1207" s="11" t="s">
        <v>2801</v>
      </c>
      <c r="P1207" s="11" t="s">
        <v>3110</v>
      </c>
    </row>
    <row r="1208" spans="1:16" x14ac:dyDescent="0.35">
      <c r="A1208" t="str">
        <f t="shared" si="18"/>
        <v>PREGABALINASAVALORALCOMPRIMIDO30150MG</v>
      </c>
      <c r="B1208" t="str">
        <f>VLOOKUP(A1208,'MAESTRO PRODUCTOS-FAR'!G:J,4,FALSE)</f>
        <v>HT-0137-01-003-0174-02</v>
      </c>
      <c r="C1208" s="11" t="s">
        <v>1207</v>
      </c>
      <c r="D1208" s="12">
        <v>21495</v>
      </c>
      <c r="E1208" s="11" t="s">
        <v>2389</v>
      </c>
      <c r="F1208" s="11" t="s">
        <v>2801</v>
      </c>
      <c r="G1208" s="11" t="s">
        <v>2837</v>
      </c>
      <c r="H1208" s="11" t="s">
        <v>2919</v>
      </c>
      <c r="I1208" s="11" t="s">
        <v>2933</v>
      </c>
      <c r="J1208" s="11">
        <v>30</v>
      </c>
      <c r="K1208" s="11" t="s">
        <v>3110</v>
      </c>
      <c r="L1208">
        <v>87151</v>
      </c>
      <c r="M1208" s="11" t="s">
        <v>2801</v>
      </c>
      <c r="P1208" s="11" t="s">
        <v>3110</v>
      </c>
    </row>
    <row r="1209" spans="1:16" x14ac:dyDescent="0.35">
      <c r="A1209" t="str">
        <f t="shared" si="18"/>
        <v>PREGABALINABAGOORALCOMPRIMIDO4050MG</v>
      </c>
      <c r="B1209" t="str">
        <f>VLOOKUP(A1209,'MAESTRO PRODUCTOS-FAR'!G:J,4,FALSE)</f>
        <v>HT-0137-01-003-0143-01</v>
      </c>
      <c r="C1209" s="11" t="s">
        <v>1208</v>
      </c>
      <c r="D1209" s="12">
        <v>9495</v>
      </c>
      <c r="E1209" s="11" t="s">
        <v>2390</v>
      </c>
      <c r="F1209" s="11" t="s">
        <v>2801</v>
      </c>
      <c r="G1209" s="11" t="s">
        <v>2883</v>
      </c>
      <c r="H1209" s="11" t="s">
        <v>2919</v>
      </c>
      <c r="I1209" s="11" t="s">
        <v>2933</v>
      </c>
      <c r="J1209" s="11">
        <v>40</v>
      </c>
      <c r="K1209" s="11" t="s">
        <v>3046</v>
      </c>
      <c r="L1209">
        <v>82703</v>
      </c>
      <c r="M1209" s="11" t="s">
        <v>2801</v>
      </c>
      <c r="P1209" s="11" t="s">
        <v>3046</v>
      </c>
    </row>
    <row r="1210" spans="1:16" x14ac:dyDescent="0.35">
      <c r="A1210" t="str">
        <f t="shared" si="18"/>
        <v>PREGABALINASAVALORALCAPSULA3050MG</v>
      </c>
      <c r="B1210" t="str">
        <f>VLOOKUP(A1210,'MAESTRO PRODUCTOS-FAR'!G:J,4,FALSE)</f>
        <v>HT-0137-01-007-0174-01</v>
      </c>
      <c r="C1210" s="11" t="s">
        <v>1209</v>
      </c>
      <c r="D1210" s="12">
        <v>11495</v>
      </c>
      <c r="E1210" s="11" t="s">
        <v>2391</v>
      </c>
      <c r="F1210" s="11" t="s">
        <v>2801</v>
      </c>
      <c r="G1210" s="11" t="s">
        <v>2837</v>
      </c>
      <c r="H1210" s="11" t="s">
        <v>2919</v>
      </c>
      <c r="I1210" s="11" t="s">
        <v>2937</v>
      </c>
      <c r="J1210" s="11">
        <v>30</v>
      </c>
      <c r="K1210" s="11" t="s">
        <v>3046</v>
      </c>
      <c r="L1210">
        <v>72077</v>
      </c>
      <c r="M1210" s="11" t="s">
        <v>2801</v>
      </c>
      <c r="P1210" s="11" t="s">
        <v>3046</v>
      </c>
    </row>
    <row r="1211" spans="1:16" x14ac:dyDescent="0.35">
      <c r="A1211" t="str">
        <f t="shared" si="18"/>
        <v>PREGABALINAPFIZERORALCAPSULA28150MG</v>
      </c>
      <c r="B1211" t="str">
        <f>VLOOKUP(A1211,'MAESTRO PRODUCTOS-FAR'!G:J,4,FALSE)</f>
        <v>HT-0137-01-007-0212-01</v>
      </c>
      <c r="C1211" s="11" t="s">
        <v>1210</v>
      </c>
      <c r="D1211" s="12">
        <v>74595</v>
      </c>
      <c r="E1211" s="11" t="s">
        <v>2392</v>
      </c>
      <c r="F1211" s="11" t="s">
        <v>2801</v>
      </c>
      <c r="G1211" s="11" t="s">
        <v>2864</v>
      </c>
      <c r="H1211" s="11" t="s">
        <v>2919</v>
      </c>
      <c r="I1211" s="11" t="s">
        <v>2937</v>
      </c>
      <c r="J1211" s="11">
        <v>28</v>
      </c>
      <c r="K1211" s="11" t="s">
        <v>3110</v>
      </c>
      <c r="L1211">
        <v>44349</v>
      </c>
      <c r="M1211" s="11" t="s">
        <v>2801</v>
      </c>
      <c r="P1211" s="11" t="s">
        <v>3110</v>
      </c>
    </row>
    <row r="1212" spans="1:16" x14ac:dyDescent="0.35">
      <c r="A1212" t="str">
        <f t="shared" si="18"/>
        <v>PREGABALINAPFIZERORALCAPSULA14150MG</v>
      </c>
      <c r="B1212" t="str">
        <f>VLOOKUP(A1212,'MAESTRO PRODUCTOS-FAR'!G:J,4,FALSE)</f>
        <v>HT-0137-01-007-0212-02</v>
      </c>
      <c r="C1212" s="11" t="s">
        <v>1211</v>
      </c>
      <c r="D1212" s="12">
        <v>36595</v>
      </c>
      <c r="E1212" s="11" t="s">
        <v>2392</v>
      </c>
      <c r="F1212" s="11" t="s">
        <v>2801</v>
      </c>
      <c r="G1212" s="11" t="s">
        <v>2864</v>
      </c>
      <c r="H1212" s="11" t="s">
        <v>2919</v>
      </c>
      <c r="I1212" s="11" t="s">
        <v>2937</v>
      </c>
      <c r="J1212" s="11">
        <v>14</v>
      </c>
      <c r="K1212" s="11" t="s">
        <v>3110</v>
      </c>
      <c r="L1212">
        <v>44350</v>
      </c>
      <c r="M1212" s="11" t="s">
        <v>2801</v>
      </c>
      <c r="P1212" s="11" t="s">
        <v>3110</v>
      </c>
    </row>
    <row r="1213" spans="1:16" x14ac:dyDescent="0.35">
      <c r="A1213" t="str">
        <f t="shared" si="18"/>
        <v>PREGABALINAPFIZERORALCAPSULA1425MG</v>
      </c>
      <c r="B1213" t="str">
        <f>VLOOKUP(A1213,'MAESTRO PRODUCTOS-FAR'!G:J,4,FALSE)</f>
        <v>HT-0137-01-007-0212-03</v>
      </c>
      <c r="C1213" s="11" t="s">
        <v>1212</v>
      </c>
      <c r="D1213" s="12">
        <v>11295</v>
      </c>
      <c r="E1213" s="11" t="s">
        <v>2393</v>
      </c>
      <c r="F1213" s="11" t="s">
        <v>2801</v>
      </c>
      <c r="G1213" s="11" t="s">
        <v>2864</v>
      </c>
      <c r="H1213" s="11" t="s">
        <v>2919</v>
      </c>
      <c r="I1213" s="11" t="s">
        <v>2937</v>
      </c>
      <c r="J1213" s="11">
        <v>14</v>
      </c>
      <c r="K1213" s="11" t="s">
        <v>3002</v>
      </c>
      <c r="L1213">
        <v>75187</v>
      </c>
      <c r="M1213" s="11" t="s">
        <v>2801</v>
      </c>
      <c r="P1213" s="11" t="s">
        <v>3002</v>
      </c>
    </row>
    <row r="1214" spans="1:16" x14ac:dyDescent="0.35">
      <c r="A1214" t="str">
        <f t="shared" si="18"/>
        <v>PREGABALINAPFIZERORALCAPSULA1475MG</v>
      </c>
      <c r="B1214" t="str">
        <f>VLOOKUP(A1214,'MAESTRO PRODUCTOS-FAR'!G:J,4,FALSE)</f>
        <v>HT-0137-01-007-0212-04</v>
      </c>
      <c r="C1214" s="11" t="s">
        <v>1213</v>
      </c>
      <c r="D1214" s="12">
        <v>21595</v>
      </c>
      <c r="E1214" s="11" t="s">
        <v>2394</v>
      </c>
      <c r="F1214" s="11" t="s">
        <v>2801</v>
      </c>
      <c r="G1214" s="11" t="s">
        <v>2864</v>
      </c>
      <c r="H1214" s="11" t="s">
        <v>2919</v>
      </c>
      <c r="I1214" s="11" t="s">
        <v>2937</v>
      </c>
      <c r="J1214" s="11">
        <v>14</v>
      </c>
      <c r="K1214" s="11" t="s">
        <v>2990</v>
      </c>
      <c r="L1214">
        <v>44352</v>
      </c>
      <c r="M1214" s="11" t="s">
        <v>2801</v>
      </c>
      <c r="P1214" s="11" t="s">
        <v>2990</v>
      </c>
    </row>
    <row r="1215" spans="1:16" x14ac:dyDescent="0.35">
      <c r="A1215" t="str">
        <f t="shared" si="18"/>
        <v>PREGABALINAANDROMACOORALCOMPRIMIDO3075MG</v>
      </c>
      <c r="B1215" t="str">
        <f>VLOOKUP(A1215,'MAESTRO PRODUCTOS-FAR'!G:J,4,FALSE)</f>
        <v>HT-0137-01-003-0161-01</v>
      </c>
      <c r="C1215" s="11" t="s">
        <v>1214</v>
      </c>
      <c r="D1215" s="12">
        <v>38295</v>
      </c>
      <c r="E1215" s="11" t="s">
        <v>2395</v>
      </c>
      <c r="F1215" s="11" t="s">
        <v>2801</v>
      </c>
      <c r="G1215" s="11" t="s">
        <v>2857</v>
      </c>
      <c r="H1215" s="11" t="s">
        <v>2919</v>
      </c>
      <c r="I1215" s="11" t="s">
        <v>2933</v>
      </c>
      <c r="J1215" s="11">
        <v>30</v>
      </c>
      <c r="K1215" s="11" t="s">
        <v>2990</v>
      </c>
      <c r="L1215">
        <v>62443</v>
      </c>
      <c r="M1215" s="11" t="s">
        <v>2801</v>
      </c>
      <c r="P1215" s="11" t="s">
        <v>2990</v>
      </c>
    </row>
    <row r="1216" spans="1:16" x14ac:dyDescent="0.35">
      <c r="A1216" t="str">
        <f t="shared" si="18"/>
        <v>PREGABALINAPFIZERORALCOMPRIMIDO2875MG</v>
      </c>
      <c r="B1216" t="str">
        <f>VLOOKUP(A1216,'MAESTRO PRODUCTOS-FAR'!G:J,4,FALSE)</f>
        <v>HT-0137-01-003-0212-01</v>
      </c>
      <c r="C1216" s="11" t="s">
        <v>1215</v>
      </c>
      <c r="D1216" s="12">
        <v>39295</v>
      </c>
      <c r="E1216" s="11" t="s">
        <v>2394</v>
      </c>
      <c r="F1216" s="11" t="s">
        <v>2801</v>
      </c>
      <c r="G1216" s="11" t="s">
        <v>2864</v>
      </c>
      <c r="H1216" s="11" t="s">
        <v>2919</v>
      </c>
      <c r="I1216" s="11" t="s">
        <v>2933</v>
      </c>
      <c r="J1216" s="11">
        <v>28</v>
      </c>
      <c r="K1216" s="11" t="s">
        <v>2990</v>
      </c>
      <c r="L1216">
        <v>44351</v>
      </c>
      <c r="M1216" s="11" t="s">
        <v>2801</v>
      </c>
      <c r="P1216" s="11" t="s">
        <v>2990</v>
      </c>
    </row>
    <row r="1217" spans="1:16" x14ac:dyDescent="0.35">
      <c r="A1217" t="str">
        <f t="shared" si="18"/>
        <v>PREGABALINARECALCINEORALCAPSULA3075MG</v>
      </c>
      <c r="B1217" t="str">
        <f>VLOOKUP(A1217,'MAESTRO PRODUCTOS-FAR'!G:J,4,FALSE)</f>
        <v>HT-0137-01-007-0171-01</v>
      </c>
      <c r="C1217" s="11" t="s">
        <v>1216</v>
      </c>
      <c r="D1217" s="12">
        <v>11248</v>
      </c>
      <c r="E1217" s="11" t="s">
        <v>2396</v>
      </c>
      <c r="F1217" s="11" t="s">
        <v>2801</v>
      </c>
      <c r="G1217" s="11" t="s">
        <v>2832</v>
      </c>
      <c r="H1217" s="11" t="s">
        <v>2919</v>
      </c>
      <c r="I1217" s="11" t="s">
        <v>2937</v>
      </c>
      <c r="J1217" s="11">
        <v>30</v>
      </c>
      <c r="K1217" s="11" t="s">
        <v>2990</v>
      </c>
      <c r="L1217">
        <v>49413</v>
      </c>
      <c r="M1217" s="11" t="s">
        <v>2801</v>
      </c>
      <c r="P1217" s="11" t="s">
        <v>2990</v>
      </c>
    </row>
    <row r="1218" spans="1:16" x14ac:dyDescent="0.35">
      <c r="A1218" t="str">
        <f t="shared" si="18"/>
        <v>PREGABALINABAGOORALCOMPRIMIDO40150MG</v>
      </c>
      <c r="B1218" t="str">
        <f>VLOOKUP(A1218,'MAESTRO PRODUCTOS-FAR'!G:J,4,FALSE)</f>
        <v>HT-0137-01-003-0143-02</v>
      </c>
      <c r="C1218" s="11" t="s">
        <v>1217</v>
      </c>
      <c r="D1218" s="12">
        <v>22795</v>
      </c>
      <c r="E1218" s="11" t="s">
        <v>2397</v>
      </c>
      <c r="F1218" s="11" t="s">
        <v>2801</v>
      </c>
      <c r="G1218" s="11" t="s">
        <v>2883</v>
      </c>
      <c r="H1218" s="11" t="s">
        <v>2919</v>
      </c>
      <c r="I1218" s="11" t="s">
        <v>2933</v>
      </c>
      <c r="J1218" s="11">
        <v>40</v>
      </c>
      <c r="K1218" s="11" t="s">
        <v>3110</v>
      </c>
      <c r="L1218">
        <v>75427</v>
      </c>
      <c r="M1218" s="11" t="s">
        <v>2801</v>
      </c>
      <c r="P1218" s="11" t="s">
        <v>3110</v>
      </c>
    </row>
    <row r="1219" spans="1:16" x14ac:dyDescent="0.35">
      <c r="A1219" t="str">
        <f t="shared" ref="A1219:A1282" si="19">_xlfn.CONCAT(F1219:K1219)</f>
        <v>PREGABALINAASCENDORALCAPSULA40150MG</v>
      </c>
      <c r="B1219" t="str">
        <f>VLOOKUP(A1219,'MAESTRO PRODUCTOS-FAR'!G:J,4,FALSE)</f>
        <v>HT-0137-01-007-0016-01</v>
      </c>
      <c r="C1219" s="11" t="s">
        <v>1218</v>
      </c>
      <c r="D1219" s="12">
        <v>20895</v>
      </c>
      <c r="E1219" s="11" t="s">
        <v>2398</v>
      </c>
      <c r="F1219" s="11" t="s">
        <v>2801</v>
      </c>
      <c r="G1219" s="11" t="s">
        <v>2835</v>
      </c>
      <c r="H1219" s="11" t="s">
        <v>2919</v>
      </c>
      <c r="I1219" s="11" t="s">
        <v>2937</v>
      </c>
      <c r="J1219" s="11">
        <v>40</v>
      </c>
      <c r="K1219" s="11" t="s">
        <v>3110</v>
      </c>
      <c r="L1219">
        <v>87772</v>
      </c>
      <c r="M1219" s="11" t="s">
        <v>2801</v>
      </c>
      <c r="P1219" s="11" t="s">
        <v>3110</v>
      </c>
    </row>
    <row r="1220" spans="1:16" x14ac:dyDescent="0.35">
      <c r="A1220" t="str">
        <f t="shared" si="19"/>
        <v>PREGABALINABAGOORALCOMPRIMIDO4075MG</v>
      </c>
      <c r="B1220" t="str">
        <f>VLOOKUP(A1220,'MAESTRO PRODUCTOS-FAR'!G:J,4,FALSE)</f>
        <v>HT-0137-01-003-0143-03</v>
      </c>
      <c r="C1220" s="11" t="s">
        <v>1219</v>
      </c>
      <c r="D1220" s="12">
        <v>11895</v>
      </c>
      <c r="E1220" s="11" t="s">
        <v>2399</v>
      </c>
      <c r="F1220" s="11" t="s">
        <v>2801</v>
      </c>
      <c r="G1220" s="11" t="s">
        <v>2883</v>
      </c>
      <c r="H1220" s="11" t="s">
        <v>2919</v>
      </c>
      <c r="I1220" s="11" t="s">
        <v>2933</v>
      </c>
      <c r="J1220" s="11">
        <v>40</v>
      </c>
      <c r="K1220" s="11" t="s">
        <v>2990</v>
      </c>
      <c r="L1220">
        <v>75541</v>
      </c>
      <c r="M1220" s="11" t="s">
        <v>2801</v>
      </c>
      <c r="P1220" s="11" t="s">
        <v>2990</v>
      </c>
    </row>
    <row r="1221" spans="1:16" x14ac:dyDescent="0.35">
      <c r="A1221" t="str">
        <f t="shared" si="19"/>
        <v>LIDOCAINA-TRIBENOSIDOMAVERTOPICOCREMA12000MG/5000MG</v>
      </c>
      <c r="B1221" t="str">
        <f>VLOOKUP(A1221,'MAESTRO PRODUCTOS-FAR'!G:J,4,FALSE)</f>
        <v>HT-0279-04-004-0154-01</v>
      </c>
      <c r="C1221" s="11" t="s">
        <v>1220</v>
      </c>
      <c r="D1221" s="12">
        <v>13095</v>
      </c>
      <c r="E1221" s="11" t="s">
        <v>2400</v>
      </c>
      <c r="F1221" s="11" t="s">
        <v>6523</v>
      </c>
      <c r="G1221" s="11" t="s">
        <v>2841</v>
      </c>
      <c r="H1221" s="11" t="s">
        <v>2920</v>
      </c>
      <c r="I1221" s="11" t="s">
        <v>2934</v>
      </c>
      <c r="J1221" s="11">
        <v>1</v>
      </c>
      <c r="K1221" s="11" t="s">
        <v>7076</v>
      </c>
      <c r="L1221">
        <v>12317</v>
      </c>
      <c r="M1221" s="11" t="s">
        <v>2802</v>
      </c>
      <c r="P1221" s="11" t="s">
        <v>3253</v>
      </c>
    </row>
    <row r="1222" spans="1:16" x14ac:dyDescent="0.35">
      <c r="A1222" t="str">
        <f t="shared" si="19"/>
        <v>PRUCALOPRIDASAVALORALCOMPRIMIDO301MG</v>
      </c>
      <c r="B1222" t="str">
        <f>VLOOKUP(A1222,'MAESTRO PRODUCTOS-FAR'!G:J,4,FALSE)</f>
        <v>HT-0311-01-003-0174-01</v>
      </c>
      <c r="C1222" s="11" t="s">
        <v>1221</v>
      </c>
      <c r="D1222" s="12">
        <v>27695</v>
      </c>
      <c r="E1222" s="11" t="s">
        <v>2401</v>
      </c>
      <c r="F1222" s="11" t="s">
        <v>2803</v>
      </c>
      <c r="G1222" s="11" t="s">
        <v>2837</v>
      </c>
      <c r="H1222" s="11" t="s">
        <v>2919</v>
      </c>
      <c r="I1222" s="11" t="s">
        <v>2933</v>
      </c>
      <c r="J1222" s="11">
        <v>30</v>
      </c>
      <c r="K1222" s="11" t="s">
        <v>2996</v>
      </c>
      <c r="L1222">
        <v>79777</v>
      </c>
      <c r="M1222" s="11" t="s">
        <v>2803</v>
      </c>
      <c r="P1222" s="11" t="s">
        <v>2996</v>
      </c>
    </row>
    <row r="1223" spans="1:16" x14ac:dyDescent="0.35">
      <c r="A1223" t="str">
        <f t="shared" si="19"/>
        <v>PRUCALOPRIDASAVALORALCOMPRIMIDO302MG</v>
      </c>
      <c r="B1223" t="str">
        <f>VLOOKUP(A1223,'MAESTRO PRODUCTOS-FAR'!G:J,4,FALSE)</f>
        <v>HT-0311-01-003-0174-02</v>
      </c>
      <c r="C1223" s="11" t="s">
        <v>1222</v>
      </c>
      <c r="D1223" s="12">
        <v>38495</v>
      </c>
      <c r="E1223" s="11" t="s">
        <v>2402</v>
      </c>
      <c r="F1223" s="11" t="s">
        <v>2803</v>
      </c>
      <c r="G1223" s="11" t="s">
        <v>2837</v>
      </c>
      <c r="H1223" s="11" t="s">
        <v>2919</v>
      </c>
      <c r="I1223" s="11" t="s">
        <v>2933</v>
      </c>
      <c r="J1223" s="11">
        <v>30</v>
      </c>
      <c r="K1223" s="11" t="s">
        <v>3078</v>
      </c>
      <c r="L1223">
        <v>79763</v>
      </c>
      <c r="M1223" s="11" t="s">
        <v>2803</v>
      </c>
      <c r="P1223" s="11" t="s">
        <v>3078</v>
      </c>
    </row>
    <row r="1224" spans="1:16" x14ac:dyDescent="0.35">
      <c r="A1224" t="str">
        <f t="shared" si="19"/>
        <v>QUETIAPINADIFEMORALCOMPRIMIDO30100MG</v>
      </c>
      <c r="B1224" t="str">
        <f>VLOOKUP(A1224,'MAESTRO PRODUCTOS-FAR'!G:J,4,FALSE)</f>
        <v>HT-0141-01-003-0068-01</v>
      </c>
      <c r="C1224" s="11" t="s">
        <v>1223</v>
      </c>
      <c r="D1224" s="12">
        <v>10795</v>
      </c>
      <c r="E1224" s="11" t="s">
        <v>2403</v>
      </c>
      <c r="F1224" s="11" t="s">
        <v>2585</v>
      </c>
      <c r="G1224" s="11" t="s">
        <v>2913</v>
      </c>
      <c r="H1224" s="11" t="s">
        <v>2919</v>
      </c>
      <c r="I1224" s="11" t="s">
        <v>2933</v>
      </c>
      <c r="J1224" s="11">
        <v>30</v>
      </c>
      <c r="K1224" s="11" t="s">
        <v>2977</v>
      </c>
      <c r="L1224">
        <v>79919</v>
      </c>
      <c r="M1224" s="11" t="s">
        <v>2585</v>
      </c>
      <c r="P1224" s="11" t="s">
        <v>2977</v>
      </c>
    </row>
    <row r="1225" spans="1:16" x14ac:dyDescent="0.35">
      <c r="A1225" t="str">
        <f t="shared" si="19"/>
        <v>QUETIAPINALABORATORIO CHILEORALCOMPRIMIDO30200MG</v>
      </c>
      <c r="B1225" t="str">
        <f>VLOOKUP(A1225,'MAESTRO PRODUCTOS-FAR'!G:J,4,FALSE)</f>
        <v>HT-0141-01-003-0148-03</v>
      </c>
      <c r="C1225" s="11" t="s">
        <v>1224</v>
      </c>
      <c r="D1225" s="12">
        <v>25995</v>
      </c>
      <c r="E1225" s="11" t="s">
        <v>2404</v>
      </c>
      <c r="F1225" s="11" t="s">
        <v>2585</v>
      </c>
      <c r="G1225" s="11" t="s">
        <v>2838</v>
      </c>
      <c r="H1225" s="11" t="s">
        <v>2919</v>
      </c>
      <c r="I1225" s="11" t="s">
        <v>2933</v>
      </c>
      <c r="J1225" s="11">
        <v>30</v>
      </c>
      <c r="K1225" s="11" t="s">
        <v>2978</v>
      </c>
      <c r="L1225">
        <v>80888</v>
      </c>
      <c r="M1225" s="11" t="s">
        <v>2585</v>
      </c>
      <c r="P1225" s="11" t="s">
        <v>2978</v>
      </c>
    </row>
    <row r="1226" spans="1:16" x14ac:dyDescent="0.35">
      <c r="A1226" t="str">
        <f t="shared" si="19"/>
        <v>QUETIAPINAASCENDORALCOMPRIMIDO30300MG</v>
      </c>
      <c r="B1226" t="str">
        <f>VLOOKUP(A1226,'MAESTRO PRODUCTOS-FAR'!G:J,4,FALSE)</f>
        <v>HT-0141-01-003-0016-01</v>
      </c>
      <c r="C1226" s="11" t="s">
        <v>1225</v>
      </c>
      <c r="D1226" s="12">
        <v>32995</v>
      </c>
      <c r="E1226" s="11" t="s">
        <v>2405</v>
      </c>
      <c r="F1226" s="11" t="s">
        <v>2585</v>
      </c>
      <c r="G1226" s="11" t="s">
        <v>2835</v>
      </c>
      <c r="H1226" s="11" t="s">
        <v>2919</v>
      </c>
      <c r="I1226" s="11" t="s">
        <v>2933</v>
      </c>
      <c r="J1226" s="11">
        <v>30</v>
      </c>
      <c r="K1226" s="11" t="s">
        <v>3006</v>
      </c>
      <c r="L1226">
        <v>79970</v>
      </c>
      <c r="M1226" s="11" t="s">
        <v>2585</v>
      </c>
      <c r="P1226" s="11" t="s">
        <v>3006</v>
      </c>
    </row>
    <row r="1227" spans="1:16" x14ac:dyDescent="0.35">
      <c r="A1227" t="str">
        <f t="shared" si="19"/>
        <v>QUETIAPINAASCENDORALCOMPRIMIDO30150MG</v>
      </c>
      <c r="B1227" t="str">
        <f>VLOOKUP(A1227,'MAESTRO PRODUCTOS-FAR'!G:J,4,FALSE)</f>
        <v>HT-0141-01-003-0016-02</v>
      </c>
      <c r="C1227" s="11" t="s">
        <v>1226</v>
      </c>
      <c r="D1227" s="12">
        <v>36695</v>
      </c>
      <c r="E1227" s="11" t="s">
        <v>2406</v>
      </c>
      <c r="F1227" s="11" t="s">
        <v>2585</v>
      </c>
      <c r="G1227" s="11" t="s">
        <v>2835</v>
      </c>
      <c r="H1227" s="11" t="s">
        <v>2919</v>
      </c>
      <c r="I1227" s="11" t="s">
        <v>2933</v>
      </c>
      <c r="J1227" s="11">
        <v>30</v>
      </c>
      <c r="K1227" s="11" t="s">
        <v>3110</v>
      </c>
      <c r="L1227">
        <v>87743</v>
      </c>
      <c r="M1227" s="11" t="s">
        <v>2585</v>
      </c>
      <c r="P1227" s="11" t="s">
        <v>3110</v>
      </c>
    </row>
    <row r="1228" spans="1:16" x14ac:dyDescent="0.35">
      <c r="A1228" t="str">
        <f t="shared" si="19"/>
        <v>QUETIAPINAMEGALABSORALCOMPRIMIDO30200MG</v>
      </c>
      <c r="B1228" t="str">
        <f>VLOOKUP(A1228,'MAESTRO PRODUCTOS-FAR'!G:J,4,FALSE)</f>
        <v>HT-0141-01-003-0194-01</v>
      </c>
      <c r="C1228" s="11" t="s">
        <v>1227</v>
      </c>
      <c r="D1228" s="12">
        <v>40495</v>
      </c>
      <c r="E1228" s="11" t="s">
        <v>2407</v>
      </c>
      <c r="F1228" s="11" t="s">
        <v>2585</v>
      </c>
      <c r="G1228" s="11" t="s">
        <v>2845</v>
      </c>
      <c r="H1228" s="11" t="s">
        <v>2919</v>
      </c>
      <c r="I1228" s="11" t="s">
        <v>2933</v>
      </c>
      <c r="J1228" s="11">
        <v>30</v>
      </c>
      <c r="K1228" s="11" t="s">
        <v>2978</v>
      </c>
      <c r="L1228">
        <v>71243</v>
      </c>
      <c r="M1228" s="11" t="s">
        <v>2585</v>
      </c>
      <c r="P1228" s="11" t="s">
        <v>2978</v>
      </c>
    </row>
    <row r="1229" spans="1:16" x14ac:dyDescent="0.35">
      <c r="A1229" t="str">
        <f t="shared" si="19"/>
        <v>QUETIAPINAASTRAZENECAORALCOMPRIMIDO30150MG</v>
      </c>
      <c r="B1229" t="str">
        <f>VLOOKUP(A1229,'MAESTRO PRODUCTOS-FAR'!G:J,4,FALSE)</f>
        <v>HT-0141-01-003-0020-01</v>
      </c>
      <c r="C1229" s="11" t="s">
        <v>1228</v>
      </c>
      <c r="D1229" s="12">
        <v>81295</v>
      </c>
      <c r="E1229" s="11" t="s">
        <v>2408</v>
      </c>
      <c r="F1229" s="11" t="s">
        <v>2585</v>
      </c>
      <c r="G1229" s="11" t="s">
        <v>2840</v>
      </c>
      <c r="H1229" s="11" t="s">
        <v>2919</v>
      </c>
      <c r="I1229" s="11" t="s">
        <v>2933</v>
      </c>
      <c r="J1229" s="11">
        <v>30</v>
      </c>
      <c r="K1229" s="11" t="s">
        <v>3110</v>
      </c>
      <c r="L1229">
        <v>71374</v>
      </c>
      <c r="M1229" s="11" t="s">
        <v>2585</v>
      </c>
      <c r="P1229" s="11" t="s">
        <v>3110</v>
      </c>
    </row>
    <row r="1230" spans="1:16" x14ac:dyDescent="0.35">
      <c r="A1230" t="str">
        <f t="shared" si="19"/>
        <v>QUETIAPINASAVALORALCOMPRIMIDO30100MG</v>
      </c>
      <c r="B1230" t="str">
        <f>VLOOKUP(A1230,'MAESTRO PRODUCTOS-FAR'!G:J,4,FALSE)</f>
        <v>HT-0141-01-003-0174-01</v>
      </c>
      <c r="C1230" s="11" t="s">
        <v>1229</v>
      </c>
      <c r="D1230" s="12">
        <v>22795</v>
      </c>
      <c r="E1230" s="11" t="s">
        <v>2409</v>
      </c>
      <c r="F1230" s="11" t="s">
        <v>2585</v>
      </c>
      <c r="G1230" s="11" t="s">
        <v>2837</v>
      </c>
      <c r="H1230" s="11" t="s">
        <v>2919</v>
      </c>
      <c r="I1230" s="11" t="s">
        <v>2933</v>
      </c>
      <c r="J1230" s="11">
        <v>30</v>
      </c>
      <c r="K1230" s="11" t="s">
        <v>2977</v>
      </c>
      <c r="L1230">
        <v>78265</v>
      </c>
      <c r="M1230" s="11" t="s">
        <v>2585</v>
      </c>
      <c r="P1230" s="11" t="s">
        <v>2977</v>
      </c>
    </row>
    <row r="1231" spans="1:16" x14ac:dyDescent="0.35">
      <c r="A1231" t="str">
        <f t="shared" si="19"/>
        <v>QUETIAPINAASTRAZENECAORALCOMPRIMIDO30300MG</v>
      </c>
      <c r="B1231" t="str">
        <f>VLOOKUP(A1231,'MAESTRO PRODUCTOS-FAR'!G:J,4,FALSE)</f>
        <v>HT-0141-01-003-0020-02</v>
      </c>
      <c r="C1231" s="11" t="s">
        <v>1230</v>
      </c>
      <c r="D1231" s="12">
        <v>98995</v>
      </c>
      <c r="E1231" s="11" t="s">
        <v>2410</v>
      </c>
      <c r="F1231" s="11" t="s">
        <v>2585</v>
      </c>
      <c r="G1231" s="11" t="s">
        <v>2840</v>
      </c>
      <c r="H1231" s="11" t="s">
        <v>2919</v>
      </c>
      <c r="I1231" s="11" t="s">
        <v>2933</v>
      </c>
      <c r="J1231" s="11">
        <v>30</v>
      </c>
      <c r="K1231" s="11" t="s">
        <v>3006</v>
      </c>
      <c r="L1231">
        <v>64738</v>
      </c>
      <c r="M1231" s="11" t="s">
        <v>2585</v>
      </c>
      <c r="P1231" s="11" t="s">
        <v>3006</v>
      </c>
    </row>
    <row r="1232" spans="1:16" x14ac:dyDescent="0.35">
      <c r="A1232" t="str">
        <f t="shared" si="19"/>
        <v>QUETIAPINALABORATORIO CHILEORALCOMPRIMIDO30200MG</v>
      </c>
      <c r="B1232" t="str">
        <f>VLOOKUP(A1232,'MAESTRO PRODUCTOS-FAR'!G:J,4,FALSE)</f>
        <v>HT-0141-01-003-0148-03</v>
      </c>
      <c r="C1232" s="11" t="s">
        <v>1231</v>
      </c>
      <c r="D1232" s="12">
        <v>47495</v>
      </c>
      <c r="E1232" s="11" t="s">
        <v>2411</v>
      </c>
      <c r="F1232" s="11" t="s">
        <v>2585</v>
      </c>
      <c r="G1232" s="11" t="s">
        <v>2838</v>
      </c>
      <c r="H1232" s="11" t="s">
        <v>2919</v>
      </c>
      <c r="I1232" s="11" t="s">
        <v>2933</v>
      </c>
      <c r="J1232" s="11">
        <v>30</v>
      </c>
      <c r="K1232" s="11" t="s">
        <v>2978</v>
      </c>
      <c r="L1232">
        <v>47416</v>
      </c>
      <c r="M1232" s="11" t="s">
        <v>2585</v>
      </c>
      <c r="P1232" s="11" t="s">
        <v>2978</v>
      </c>
    </row>
    <row r="1233" spans="1:16" x14ac:dyDescent="0.35">
      <c r="A1233" t="str">
        <f t="shared" si="19"/>
        <v>QUETIAPINAMEGALABSORALCOMPRIMIDO3025MG</v>
      </c>
      <c r="B1233" t="str">
        <f>VLOOKUP(A1233,'MAESTRO PRODUCTOS-FAR'!G:J,4,FALSE)</f>
        <v>HT-0141-01-003-0194-02</v>
      </c>
      <c r="C1233" s="11" t="s">
        <v>1232</v>
      </c>
      <c r="D1233" s="12">
        <v>20995</v>
      </c>
      <c r="E1233" s="11" t="s">
        <v>2412</v>
      </c>
      <c r="F1233" s="11" t="s">
        <v>2585</v>
      </c>
      <c r="G1233" s="11" t="s">
        <v>2845</v>
      </c>
      <c r="H1233" s="11" t="s">
        <v>2919</v>
      </c>
      <c r="I1233" s="11" t="s">
        <v>2933</v>
      </c>
      <c r="J1233" s="11">
        <v>30</v>
      </c>
      <c r="K1233" s="11" t="s">
        <v>3002</v>
      </c>
      <c r="L1233">
        <v>71241</v>
      </c>
      <c r="M1233" s="11" t="s">
        <v>2585</v>
      </c>
      <c r="P1233" s="11" t="s">
        <v>3002</v>
      </c>
    </row>
    <row r="1234" spans="1:16" x14ac:dyDescent="0.35">
      <c r="A1234" t="str">
        <f t="shared" si="19"/>
        <v>QUETIAPINAAXONORALCOMPRIMIDO30200MG</v>
      </c>
      <c r="B1234" t="str">
        <f>VLOOKUP(A1234,'MAESTRO PRODUCTOS-FAR'!G:J,4,FALSE)</f>
        <v>HT-0141-01-003-0023-01</v>
      </c>
      <c r="C1234" s="11" t="s">
        <v>1233</v>
      </c>
      <c r="D1234" s="12">
        <v>59995</v>
      </c>
      <c r="E1234" s="11" t="s">
        <v>2413</v>
      </c>
      <c r="F1234" s="11" t="s">
        <v>2585</v>
      </c>
      <c r="G1234" s="11" t="s">
        <v>2901</v>
      </c>
      <c r="H1234" s="11" t="s">
        <v>2919</v>
      </c>
      <c r="I1234" s="11" t="s">
        <v>2933</v>
      </c>
      <c r="J1234" s="11">
        <v>30</v>
      </c>
      <c r="K1234" s="11" t="s">
        <v>2978</v>
      </c>
      <c r="L1234">
        <v>63624</v>
      </c>
      <c r="M1234" s="11" t="s">
        <v>2585</v>
      </c>
      <c r="P1234" s="11" t="s">
        <v>2978</v>
      </c>
    </row>
    <row r="1235" spans="1:16" x14ac:dyDescent="0.35">
      <c r="A1235" t="str">
        <f t="shared" si="19"/>
        <v>QUETIAPINAASTRAZENECAORALCOMPRIMIDO30100MG</v>
      </c>
      <c r="B1235" t="str">
        <f>VLOOKUP(A1235,'MAESTRO PRODUCTOS-FAR'!G:J,4,FALSE)</f>
        <v>HT-0141-01-003-0020-03</v>
      </c>
      <c r="C1235" s="11" t="s">
        <v>1234</v>
      </c>
      <c r="D1235" s="12">
        <v>65695</v>
      </c>
      <c r="E1235" s="11" t="s">
        <v>2414</v>
      </c>
      <c r="F1235" s="11" t="s">
        <v>2585</v>
      </c>
      <c r="G1235" s="11" t="s">
        <v>2840</v>
      </c>
      <c r="H1235" s="11" t="s">
        <v>2919</v>
      </c>
      <c r="I1235" s="11" t="s">
        <v>2933</v>
      </c>
      <c r="J1235" s="11">
        <v>30</v>
      </c>
      <c r="K1235" s="11" t="s">
        <v>2977</v>
      </c>
      <c r="L1235">
        <v>24099</v>
      </c>
      <c r="M1235" s="11" t="s">
        <v>2585</v>
      </c>
      <c r="P1235" s="11" t="s">
        <v>2977</v>
      </c>
    </row>
    <row r="1236" spans="1:16" x14ac:dyDescent="0.35">
      <c r="A1236" t="str">
        <f t="shared" si="19"/>
        <v>QUETIAPINAEXELTISORALCOMPRIMIDO3050MG</v>
      </c>
      <c r="B1236" t="str">
        <f>VLOOKUP(A1236,'MAESTRO PRODUCTOS-FAR'!G:J,4,FALSE)</f>
        <v>HT-0141-01-003-0089-01</v>
      </c>
      <c r="C1236" s="11" t="s">
        <v>1235</v>
      </c>
      <c r="D1236" s="12">
        <v>30195</v>
      </c>
      <c r="E1236" s="11" t="s">
        <v>2415</v>
      </c>
      <c r="F1236" s="11" t="s">
        <v>2585</v>
      </c>
      <c r="G1236" s="11" t="s">
        <v>2855</v>
      </c>
      <c r="H1236" s="11" t="s">
        <v>2919</v>
      </c>
      <c r="I1236" s="11" t="s">
        <v>2933</v>
      </c>
      <c r="J1236" s="11">
        <v>30</v>
      </c>
      <c r="K1236" s="11" t="s">
        <v>3046</v>
      </c>
      <c r="L1236">
        <v>86689</v>
      </c>
      <c r="M1236" s="11" t="s">
        <v>2585</v>
      </c>
      <c r="P1236" s="11" t="s">
        <v>3046</v>
      </c>
    </row>
    <row r="1237" spans="1:16" x14ac:dyDescent="0.35">
      <c r="A1237" t="str">
        <f t="shared" si="19"/>
        <v>QUETIAPINASAVALORALCOMPRIMIDO3025MG</v>
      </c>
      <c r="B1237" t="str">
        <f>VLOOKUP(A1237,'MAESTRO PRODUCTOS-FAR'!G:J,4,FALSE)</f>
        <v>HT-0141-01-003-0174-02</v>
      </c>
      <c r="C1237" s="11" t="s">
        <v>1236</v>
      </c>
      <c r="D1237" s="12">
        <v>16095</v>
      </c>
      <c r="E1237" s="11" t="s">
        <v>2416</v>
      </c>
      <c r="F1237" s="11" t="s">
        <v>2585</v>
      </c>
      <c r="G1237" s="11" t="s">
        <v>2837</v>
      </c>
      <c r="H1237" s="11" t="s">
        <v>2919</v>
      </c>
      <c r="I1237" s="11" t="s">
        <v>2933</v>
      </c>
      <c r="J1237" s="11">
        <v>30</v>
      </c>
      <c r="K1237" s="11" t="s">
        <v>3002</v>
      </c>
      <c r="L1237">
        <v>78266</v>
      </c>
      <c r="M1237" s="11" t="s">
        <v>2585</v>
      </c>
      <c r="P1237" s="11" t="s">
        <v>3002</v>
      </c>
    </row>
    <row r="1238" spans="1:16" x14ac:dyDescent="0.35">
      <c r="A1238" t="str">
        <f t="shared" si="19"/>
        <v>QUETIAPINATECNOFARMAORALCOMPRIMIDO6025MG</v>
      </c>
      <c r="B1238" t="str">
        <f>VLOOKUP(A1238,'MAESTRO PRODUCTOS-FAR'!G:J,4,FALSE)</f>
        <v>HT-0141-01-003-0274-01</v>
      </c>
      <c r="C1238" s="11" t="s">
        <v>1237</v>
      </c>
      <c r="D1238" s="12">
        <v>23995</v>
      </c>
      <c r="E1238" s="11" t="s">
        <v>2417</v>
      </c>
      <c r="F1238" s="11" t="s">
        <v>2585</v>
      </c>
      <c r="G1238" s="11" t="s">
        <v>2861</v>
      </c>
      <c r="H1238" s="11" t="s">
        <v>2919</v>
      </c>
      <c r="I1238" s="11" t="s">
        <v>2933</v>
      </c>
      <c r="J1238" s="11">
        <v>60</v>
      </c>
      <c r="K1238" s="11" t="s">
        <v>3002</v>
      </c>
      <c r="L1238">
        <v>79971</v>
      </c>
      <c r="M1238" s="11" t="s">
        <v>2585</v>
      </c>
      <c r="P1238" s="11" t="s">
        <v>3002</v>
      </c>
    </row>
    <row r="1239" spans="1:16" x14ac:dyDescent="0.35">
      <c r="A1239" t="str">
        <f t="shared" si="19"/>
        <v>QUETIAPINAASCENDORALCOMPRIMIDO30300MG</v>
      </c>
      <c r="B1239" t="str">
        <f>VLOOKUP(A1239,'MAESTRO PRODUCTOS-FAR'!G:J,4,FALSE)</f>
        <v>HT-0141-01-003-0016-01</v>
      </c>
      <c r="C1239" s="11" t="s">
        <v>1238</v>
      </c>
      <c r="D1239" s="12">
        <v>59995</v>
      </c>
      <c r="E1239" s="11" t="s">
        <v>2418</v>
      </c>
      <c r="F1239" s="11" t="s">
        <v>2585</v>
      </c>
      <c r="G1239" s="11" t="s">
        <v>2835</v>
      </c>
      <c r="H1239" s="11" t="s">
        <v>2919</v>
      </c>
      <c r="I1239" s="11" t="s">
        <v>2933</v>
      </c>
      <c r="J1239" s="11">
        <v>30</v>
      </c>
      <c r="K1239" s="11" t="s">
        <v>3006</v>
      </c>
      <c r="L1239">
        <v>87770</v>
      </c>
      <c r="M1239" s="11" t="s">
        <v>2585</v>
      </c>
      <c r="P1239" s="11" t="s">
        <v>3006</v>
      </c>
    </row>
    <row r="1240" spans="1:16" x14ac:dyDescent="0.35">
      <c r="A1240" t="str">
        <f t="shared" si="19"/>
        <v>QUETIAPINAEXELTISORALCOMPRIMIDO3025MG</v>
      </c>
      <c r="B1240" t="str">
        <f>VLOOKUP(A1240,'MAESTRO PRODUCTOS-FAR'!G:J,4,FALSE)</f>
        <v>HT-0141-01-003-0089-02</v>
      </c>
      <c r="C1240" s="11" t="s">
        <v>1239</v>
      </c>
      <c r="D1240" s="12">
        <v>14195</v>
      </c>
      <c r="E1240" s="11" t="s">
        <v>2419</v>
      </c>
      <c r="F1240" s="11" t="s">
        <v>2585</v>
      </c>
      <c r="G1240" s="11" t="s">
        <v>2855</v>
      </c>
      <c r="H1240" s="11" t="s">
        <v>2919</v>
      </c>
      <c r="I1240" s="11" t="s">
        <v>2933</v>
      </c>
      <c r="J1240" s="11">
        <v>30</v>
      </c>
      <c r="K1240" s="11" t="s">
        <v>3002</v>
      </c>
      <c r="L1240">
        <v>86695</v>
      </c>
      <c r="M1240" s="11" t="s">
        <v>2585</v>
      </c>
      <c r="P1240" s="11" t="s">
        <v>3002</v>
      </c>
    </row>
    <row r="1241" spans="1:16" x14ac:dyDescent="0.35">
      <c r="A1241" t="str">
        <f t="shared" si="19"/>
        <v>QUETIAPINAASCENDORALCOMPRIMIDO30100MG</v>
      </c>
      <c r="B1241" t="str">
        <f>VLOOKUP(A1241,'MAESTRO PRODUCTOS-FAR'!G:J,4,FALSE)</f>
        <v>HT-0141-01-003-0016-03</v>
      </c>
      <c r="C1241" s="11" t="s">
        <v>1240</v>
      </c>
      <c r="D1241" s="12">
        <v>20895</v>
      </c>
      <c r="E1241" s="11" t="s">
        <v>2420</v>
      </c>
      <c r="F1241" s="11" t="s">
        <v>2585</v>
      </c>
      <c r="G1241" s="11" t="s">
        <v>2835</v>
      </c>
      <c r="H1241" s="11" t="s">
        <v>2919</v>
      </c>
      <c r="I1241" s="11" t="s">
        <v>2933</v>
      </c>
      <c r="J1241" s="11">
        <v>30</v>
      </c>
      <c r="K1241" s="11" t="s">
        <v>2977</v>
      </c>
      <c r="L1241">
        <v>87880</v>
      </c>
      <c r="M1241" s="11" t="s">
        <v>2585</v>
      </c>
      <c r="P1241" s="11" t="s">
        <v>2977</v>
      </c>
    </row>
    <row r="1242" spans="1:16" x14ac:dyDescent="0.35">
      <c r="A1242" t="str">
        <f t="shared" si="19"/>
        <v>QUETIAPINAEXELTISORALCOMPRIMIDO30200MG</v>
      </c>
      <c r="B1242" t="str">
        <f>VLOOKUP(A1242,'MAESTRO PRODUCTOS-FAR'!G:J,4,FALSE)</f>
        <v>HT-0141-01-003-0089-03</v>
      </c>
      <c r="C1242" s="11" t="s">
        <v>1241</v>
      </c>
      <c r="D1242" s="12">
        <v>35695</v>
      </c>
      <c r="E1242" s="11" t="s">
        <v>2421</v>
      </c>
      <c r="F1242" s="11" t="s">
        <v>2585</v>
      </c>
      <c r="G1242" s="11" t="s">
        <v>2855</v>
      </c>
      <c r="H1242" s="11" t="s">
        <v>2919</v>
      </c>
      <c r="I1242" s="11" t="s">
        <v>2933</v>
      </c>
      <c r="J1242" s="11">
        <v>30</v>
      </c>
      <c r="K1242" s="11" t="s">
        <v>2978</v>
      </c>
      <c r="L1242">
        <v>86696</v>
      </c>
      <c r="M1242" s="11" t="s">
        <v>2585</v>
      </c>
      <c r="P1242" s="11" t="s">
        <v>2978</v>
      </c>
    </row>
    <row r="1243" spans="1:16" x14ac:dyDescent="0.35">
      <c r="A1243" t="str">
        <f t="shared" si="19"/>
        <v>QUETIAPINARECALCINEORALCOMPRIMIDO30200MG</v>
      </c>
      <c r="B1243" t="str">
        <f>VLOOKUP(A1243,'MAESTRO PRODUCTOS-FAR'!G:J,4,FALSE)</f>
        <v>HT-0141-01-003-0171-01</v>
      </c>
      <c r="C1243" s="11" t="s">
        <v>1242</v>
      </c>
      <c r="D1243" s="12">
        <v>44067</v>
      </c>
      <c r="E1243" s="11" t="s">
        <v>2422</v>
      </c>
      <c r="F1243" s="11" t="s">
        <v>2585</v>
      </c>
      <c r="G1243" s="11" t="s">
        <v>2832</v>
      </c>
      <c r="H1243" s="11" t="s">
        <v>2919</v>
      </c>
      <c r="I1243" s="11" t="s">
        <v>2933</v>
      </c>
      <c r="J1243" s="11">
        <v>30</v>
      </c>
      <c r="K1243" s="11" t="s">
        <v>2978</v>
      </c>
      <c r="L1243">
        <v>60986</v>
      </c>
      <c r="M1243" s="11" t="s">
        <v>2585</v>
      </c>
      <c r="P1243" s="11" t="s">
        <v>2978</v>
      </c>
    </row>
    <row r="1244" spans="1:16" x14ac:dyDescent="0.35">
      <c r="A1244" t="str">
        <f t="shared" si="19"/>
        <v>QUETIAPINARECALCINEORALCOMPRIMIDO30200MG</v>
      </c>
      <c r="B1244" t="str">
        <f>VLOOKUP(A1244,'MAESTRO PRODUCTOS-FAR'!G:J,4,FALSE)</f>
        <v>HT-0141-01-003-0171-01</v>
      </c>
      <c r="C1244" s="11" t="s">
        <v>1243</v>
      </c>
      <c r="D1244" s="12">
        <v>54945</v>
      </c>
      <c r="E1244" s="11" t="s">
        <v>2423</v>
      </c>
      <c r="F1244" s="11" t="s">
        <v>2585</v>
      </c>
      <c r="G1244" s="11" t="s">
        <v>2832</v>
      </c>
      <c r="H1244" s="11" t="s">
        <v>2919</v>
      </c>
      <c r="I1244" s="11" t="s">
        <v>2933</v>
      </c>
      <c r="J1244" s="11">
        <v>30</v>
      </c>
      <c r="K1244" s="11" t="s">
        <v>2978</v>
      </c>
      <c r="L1244">
        <v>70520</v>
      </c>
      <c r="M1244" s="11" t="s">
        <v>2585</v>
      </c>
      <c r="P1244" s="11" t="s">
        <v>2978</v>
      </c>
    </row>
    <row r="1245" spans="1:16" x14ac:dyDescent="0.35">
      <c r="A1245" t="str">
        <f t="shared" si="19"/>
        <v>QUETIAPINAEXELTISORALCOMPRIMIDO30100MG</v>
      </c>
      <c r="B1245" t="str">
        <f>VLOOKUP(A1245,'MAESTRO PRODUCTOS-FAR'!G:J,4,FALSE)</f>
        <v>HT-0141-01-003-0089-04</v>
      </c>
      <c r="C1245" s="11" t="s">
        <v>1244</v>
      </c>
      <c r="D1245" s="12">
        <v>22995</v>
      </c>
      <c r="E1245" s="11" t="s">
        <v>2424</v>
      </c>
      <c r="F1245" s="11" t="s">
        <v>2585</v>
      </c>
      <c r="G1245" s="11" t="s">
        <v>2855</v>
      </c>
      <c r="H1245" s="11" t="s">
        <v>2919</v>
      </c>
      <c r="I1245" s="11" t="s">
        <v>2933</v>
      </c>
      <c r="J1245" s="11">
        <v>30</v>
      </c>
      <c r="K1245" s="11" t="s">
        <v>2977</v>
      </c>
      <c r="L1245">
        <v>86694</v>
      </c>
      <c r="M1245" s="11" t="s">
        <v>2585</v>
      </c>
      <c r="P1245" s="11" t="s">
        <v>2977</v>
      </c>
    </row>
    <row r="1246" spans="1:16" x14ac:dyDescent="0.35">
      <c r="A1246" t="str">
        <f t="shared" si="19"/>
        <v>QUETIAPINAEXELTISORALCOMPRIMIDO30200MG</v>
      </c>
      <c r="B1246" t="str">
        <f>VLOOKUP(A1246,'MAESTRO PRODUCTOS-FAR'!G:J,4,FALSE)</f>
        <v>HT-0141-01-003-0089-03</v>
      </c>
      <c r="C1246" s="11" t="s">
        <v>1245</v>
      </c>
      <c r="D1246" s="12">
        <v>46495</v>
      </c>
      <c r="E1246" s="11" t="s">
        <v>2425</v>
      </c>
      <c r="F1246" s="11" t="s">
        <v>2585</v>
      </c>
      <c r="G1246" s="11" t="s">
        <v>2855</v>
      </c>
      <c r="H1246" s="11" t="s">
        <v>2919</v>
      </c>
      <c r="I1246" s="11" t="s">
        <v>2933</v>
      </c>
      <c r="J1246" s="11">
        <v>30</v>
      </c>
      <c r="K1246" s="11" t="s">
        <v>2978</v>
      </c>
      <c r="L1246">
        <v>86692</v>
      </c>
      <c r="M1246" s="11" t="s">
        <v>2585</v>
      </c>
      <c r="P1246" s="11" t="s">
        <v>2978</v>
      </c>
    </row>
    <row r="1247" spans="1:16" x14ac:dyDescent="0.35">
      <c r="A1247" t="str">
        <f t="shared" si="19"/>
        <v>QUETIAPINAEXELTISORALCOMPRIMIDO30150MG</v>
      </c>
      <c r="B1247" t="str">
        <f>VLOOKUP(A1247,'MAESTRO PRODUCTOS-FAR'!G:J,4,FALSE)</f>
        <v>HT-0141-01-003-0089-05</v>
      </c>
      <c r="C1247" s="11" t="s">
        <v>1246</v>
      </c>
      <c r="D1247" s="12">
        <v>43895</v>
      </c>
      <c r="E1247" s="11" t="s">
        <v>2426</v>
      </c>
      <c r="F1247" s="11" t="s">
        <v>2585</v>
      </c>
      <c r="G1247" s="11" t="s">
        <v>2855</v>
      </c>
      <c r="H1247" s="11" t="s">
        <v>2919</v>
      </c>
      <c r="I1247" s="11" t="s">
        <v>2933</v>
      </c>
      <c r="J1247" s="11">
        <v>30</v>
      </c>
      <c r="K1247" s="11" t="s">
        <v>3110</v>
      </c>
      <c r="L1247">
        <v>86693</v>
      </c>
      <c r="M1247" s="11" t="s">
        <v>2585</v>
      </c>
      <c r="P1247" s="11" t="s">
        <v>3110</v>
      </c>
    </row>
    <row r="1248" spans="1:16" x14ac:dyDescent="0.35">
      <c r="A1248" t="str">
        <f t="shared" si="19"/>
        <v>QUETIAPINARECALCINEORALCOMPRIMIDO3025MG</v>
      </c>
      <c r="B1248" t="str">
        <f>VLOOKUP(A1248,'MAESTRO PRODUCTOS-FAR'!G:J,4,FALSE)</f>
        <v>HT-0141-01-003-0171-02</v>
      </c>
      <c r="C1248" s="11" t="s">
        <v>1247</v>
      </c>
      <c r="D1248" s="12">
        <v>15922</v>
      </c>
      <c r="E1248" s="11" t="s">
        <v>2427</v>
      </c>
      <c r="F1248" s="11" t="s">
        <v>2585</v>
      </c>
      <c r="G1248" s="11" t="s">
        <v>2832</v>
      </c>
      <c r="H1248" s="11" t="s">
        <v>2919</v>
      </c>
      <c r="I1248" s="11" t="s">
        <v>2933</v>
      </c>
      <c r="J1248" s="11">
        <v>30</v>
      </c>
      <c r="K1248" s="11" t="s">
        <v>3002</v>
      </c>
      <c r="L1248">
        <v>37786</v>
      </c>
      <c r="M1248" s="11" t="s">
        <v>2585</v>
      </c>
      <c r="P1248" s="11" t="s">
        <v>3002</v>
      </c>
    </row>
    <row r="1249" spans="1:16" x14ac:dyDescent="0.35">
      <c r="A1249" t="str">
        <f t="shared" si="19"/>
        <v>QUETIAPINATECNOFARMAORALCOMPRIMIDO3025MG</v>
      </c>
      <c r="B1249" t="str">
        <f>VLOOKUP(A1249,'MAESTRO PRODUCTOS-FAR'!G:J,4,FALSE)</f>
        <v>HT-0141-01-003-0274-02</v>
      </c>
      <c r="C1249" s="11" t="s">
        <v>1248</v>
      </c>
      <c r="D1249" s="12">
        <v>14995</v>
      </c>
      <c r="E1249" s="11" t="s">
        <v>2417</v>
      </c>
      <c r="F1249" s="11" t="s">
        <v>2585</v>
      </c>
      <c r="G1249" s="11" t="s">
        <v>2861</v>
      </c>
      <c r="H1249" s="11" t="s">
        <v>2919</v>
      </c>
      <c r="I1249" s="11" t="s">
        <v>2933</v>
      </c>
      <c r="J1249" s="11">
        <v>30</v>
      </c>
      <c r="K1249" s="11" t="s">
        <v>3002</v>
      </c>
      <c r="L1249">
        <v>63755</v>
      </c>
      <c r="M1249" s="11" t="s">
        <v>2585</v>
      </c>
      <c r="P1249" s="11" t="s">
        <v>3002</v>
      </c>
    </row>
    <row r="1250" spans="1:16" x14ac:dyDescent="0.35">
      <c r="A1250" t="str">
        <f t="shared" si="19"/>
        <v>QUETIAPINAASCENDORALCOMPRIMIDO3050MG</v>
      </c>
      <c r="B1250" t="str">
        <f>VLOOKUP(A1250,'MAESTRO PRODUCTOS-FAR'!G:J,4,FALSE)</f>
        <v>HT-0141-01-003-0016-04</v>
      </c>
      <c r="C1250" s="11" t="s">
        <v>1249</v>
      </c>
      <c r="D1250" s="12">
        <v>32995</v>
      </c>
      <c r="E1250" s="11" t="s">
        <v>2428</v>
      </c>
      <c r="F1250" s="11" t="s">
        <v>2585</v>
      </c>
      <c r="G1250" s="11" t="s">
        <v>2835</v>
      </c>
      <c r="H1250" s="11" t="s">
        <v>2919</v>
      </c>
      <c r="I1250" s="11" t="s">
        <v>2933</v>
      </c>
      <c r="J1250" s="11">
        <v>30</v>
      </c>
      <c r="K1250" s="11" t="s">
        <v>3046</v>
      </c>
      <c r="L1250">
        <v>87744</v>
      </c>
      <c r="M1250" s="11" t="s">
        <v>2585</v>
      </c>
      <c r="P1250" s="11" t="s">
        <v>3046</v>
      </c>
    </row>
    <row r="1251" spans="1:16" x14ac:dyDescent="0.35">
      <c r="A1251" t="str">
        <f t="shared" si="19"/>
        <v>QUETIAPINARECALCINEORALCOMPRIMIDO30150MG</v>
      </c>
      <c r="B1251" t="str">
        <f>VLOOKUP(A1251,'MAESTRO PRODUCTOS-FAR'!G:J,4,FALSE)</f>
        <v>HT-0141-01-003-0171-03</v>
      </c>
      <c r="C1251" s="11" t="s">
        <v>1250</v>
      </c>
      <c r="D1251" s="12">
        <v>49695</v>
      </c>
      <c r="E1251" s="11" t="s">
        <v>2429</v>
      </c>
      <c r="F1251" s="11" t="s">
        <v>2585</v>
      </c>
      <c r="G1251" s="11" t="s">
        <v>2832</v>
      </c>
      <c r="H1251" s="11" t="s">
        <v>2919</v>
      </c>
      <c r="I1251" s="11" t="s">
        <v>2933</v>
      </c>
      <c r="J1251" s="11">
        <v>30</v>
      </c>
      <c r="K1251" s="11" t="s">
        <v>3110</v>
      </c>
      <c r="L1251">
        <v>73958</v>
      </c>
      <c r="M1251" s="11" t="s">
        <v>2585</v>
      </c>
      <c r="P1251" s="11" t="s">
        <v>3110</v>
      </c>
    </row>
    <row r="1252" spans="1:16" x14ac:dyDescent="0.35">
      <c r="A1252" t="str">
        <f t="shared" si="19"/>
        <v>QUETIAPINAASCENDORALCOMPRIMIDO3025MG</v>
      </c>
      <c r="B1252" t="str">
        <f>VLOOKUP(A1252,'MAESTRO PRODUCTOS-FAR'!G:J,4,FALSE)</f>
        <v>HT-0141-01-003-0016-05</v>
      </c>
      <c r="C1252" s="11" t="s">
        <v>1251</v>
      </c>
      <c r="D1252" s="12">
        <v>13995</v>
      </c>
      <c r="E1252" s="11" t="s">
        <v>2430</v>
      </c>
      <c r="F1252" s="11" t="s">
        <v>2585</v>
      </c>
      <c r="G1252" s="11" t="s">
        <v>2835</v>
      </c>
      <c r="H1252" s="11" t="s">
        <v>2919</v>
      </c>
      <c r="I1252" s="11" t="s">
        <v>2933</v>
      </c>
      <c r="J1252" s="11">
        <v>30</v>
      </c>
      <c r="K1252" s="11" t="s">
        <v>3002</v>
      </c>
      <c r="L1252">
        <v>87881</v>
      </c>
      <c r="M1252" s="11" t="s">
        <v>2585</v>
      </c>
      <c r="P1252" s="11" t="s">
        <v>3002</v>
      </c>
    </row>
    <row r="1253" spans="1:16" x14ac:dyDescent="0.35">
      <c r="A1253" t="str">
        <f t="shared" si="19"/>
        <v>QUETIAPINARECALCINEORALCOMPRIMIDO30300MG</v>
      </c>
      <c r="B1253" t="str">
        <f>VLOOKUP(A1253,'MAESTRO PRODUCTOS-FAR'!G:J,4,FALSE)</f>
        <v>HT-0141-01-003-0171-04</v>
      </c>
      <c r="C1253" s="11" t="s">
        <v>1252</v>
      </c>
      <c r="D1253" s="12">
        <v>79195</v>
      </c>
      <c r="E1253" s="11" t="s">
        <v>2431</v>
      </c>
      <c r="F1253" s="11" t="s">
        <v>2585</v>
      </c>
      <c r="G1253" s="11" t="s">
        <v>2832</v>
      </c>
      <c r="H1253" s="11" t="s">
        <v>2919</v>
      </c>
      <c r="I1253" s="11" t="s">
        <v>2933</v>
      </c>
      <c r="J1253" s="11">
        <v>30</v>
      </c>
      <c r="K1253" s="11" t="s">
        <v>3006</v>
      </c>
      <c r="L1253">
        <v>62278</v>
      </c>
      <c r="M1253" s="11" t="s">
        <v>2585</v>
      </c>
      <c r="P1253" s="11" t="s">
        <v>3006</v>
      </c>
    </row>
    <row r="1254" spans="1:16" x14ac:dyDescent="0.35">
      <c r="A1254" t="str">
        <f t="shared" si="19"/>
        <v>QUETIAPINARECALCINEORALCOMPRIMIDO30100MG</v>
      </c>
      <c r="B1254" t="str">
        <f>VLOOKUP(A1254,'MAESTRO PRODUCTOS-FAR'!G:J,4,FALSE)</f>
        <v>HT-0141-01-003-0171-05</v>
      </c>
      <c r="C1254" s="11" t="s">
        <v>1253</v>
      </c>
      <c r="D1254" s="12">
        <v>26192</v>
      </c>
      <c r="E1254" s="11" t="s">
        <v>2432</v>
      </c>
      <c r="F1254" s="11" t="s">
        <v>2585</v>
      </c>
      <c r="G1254" s="11" t="s">
        <v>2832</v>
      </c>
      <c r="H1254" s="11" t="s">
        <v>2919</v>
      </c>
      <c r="I1254" s="11" t="s">
        <v>2933</v>
      </c>
      <c r="J1254" s="11">
        <v>30</v>
      </c>
      <c r="K1254" s="11" t="s">
        <v>2977</v>
      </c>
      <c r="L1254">
        <v>37777</v>
      </c>
      <c r="M1254" s="11" t="s">
        <v>2585</v>
      </c>
      <c r="P1254" s="11" t="s">
        <v>2977</v>
      </c>
    </row>
    <row r="1255" spans="1:16" x14ac:dyDescent="0.35">
      <c r="A1255" t="str">
        <f t="shared" si="19"/>
        <v>QUETIAPINARECALCINEORALCOMPRIMIDO3050MG</v>
      </c>
      <c r="B1255" t="str">
        <f>VLOOKUP(A1255,'MAESTRO PRODUCTOS-FAR'!G:J,4,FALSE)</f>
        <v>HT-0141-01-003-0171-06</v>
      </c>
      <c r="C1255" s="11" t="s">
        <v>1254</v>
      </c>
      <c r="D1255" s="12">
        <v>36995</v>
      </c>
      <c r="E1255" s="11" t="s">
        <v>2433</v>
      </c>
      <c r="F1255" s="11" t="s">
        <v>2585</v>
      </c>
      <c r="G1255" s="11" t="s">
        <v>2832</v>
      </c>
      <c r="H1255" s="11" t="s">
        <v>2919</v>
      </c>
      <c r="I1255" s="11" t="s">
        <v>2933</v>
      </c>
      <c r="J1255" s="11">
        <v>30</v>
      </c>
      <c r="K1255" s="11" t="s">
        <v>3046</v>
      </c>
      <c r="M1255" s="11" t="s">
        <v>2585</v>
      </c>
      <c r="P1255" s="11" t="s">
        <v>3046</v>
      </c>
    </row>
    <row r="1256" spans="1:16" x14ac:dyDescent="0.35">
      <c r="A1256" t="str">
        <f t="shared" si="19"/>
        <v>RIFAXIMINAANDROMACOORALCOMPRIMIDO12200MG</v>
      </c>
      <c r="B1256" t="str">
        <f>VLOOKUP(A1256,'MAESTRO PRODUCTOS-FAR'!G:J,4,FALSE)</f>
        <v>HT-0143-01-003-0161-01</v>
      </c>
      <c r="C1256" s="11" t="s">
        <v>1255</v>
      </c>
      <c r="D1256" s="12">
        <v>14995</v>
      </c>
      <c r="E1256" s="11" t="s">
        <v>2434</v>
      </c>
      <c r="F1256" s="11" t="s">
        <v>2804</v>
      </c>
      <c r="G1256" s="11" t="s">
        <v>2857</v>
      </c>
      <c r="H1256" s="11" t="s">
        <v>2919</v>
      </c>
      <c r="I1256" s="11" t="s">
        <v>2933</v>
      </c>
      <c r="J1256" s="11">
        <v>12</v>
      </c>
      <c r="K1256" s="11" t="s">
        <v>2978</v>
      </c>
      <c r="L1256">
        <v>84494</v>
      </c>
      <c r="M1256" s="11" t="s">
        <v>2804</v>
      </c>
      <c r="P1256" s="11" t="s">
        <v>2978</v>
      </c>
    </row>
    <row r="1257" spans="1:16" x14ac:dyDescent="0.35">
      <c r="A1257" t="str">
        <f t="shared" si="19"/>
        <v>RIFAXIMINAANDROMACOORALCOMPRIMIDO24200MG</v>
      </c>
      <c r="B1257" t="str">
        <f>VLOOKUP(A1257,'MAESTRO PRODUCTOS-FAR'!G:J,4,FALSE)</f>
        <v>HT-0143-01-003-0161-02</v>
      </c>
      <c r="C1257" s="11" t="s">
        <v>1256</v>
      </c>
      <c r="D1257" s="12">
        <v>36495</v>
      </c>
      <c r="E1257" s="11" t="s">
        <v>2434</v>
      </c>
      <c r="F1257" s="11" t="s">
        <v>2804</v>
      </c>
      <c r="G1257" s="11" t="s">
        <v>2857</v>
      </c>
      <c r="H1257" s="11" t="s">
        <v>2919</v>
      </c>
      <c r="I1257" s="11" t="s">
        <v>2933</v>
      </c>
      <c r="J1257" s="11">
        <v>24</v>
      </c>
      <c r="K1257" s="11" t="s">
        <v>2978</v>
      </c>
      <c r="L1257">
        <v>71592</v>
      </c>
      <c r="M1257" s="11" t="s">
        <v>2804</v>
      </c>
      <c r="P1257" s="11" t="s">
        <v>2978</v>
      </c>
    </row>
    <row r="1258" spans="1:16" x14ac:dyDescent="0.35">
      <c r="A1258" t="str">
        <f t="shared" si="19"/>
        <v>RISPERIDONAINDOPHARMAORALCOMPRIMIDO301MG</v>
      </c>
      <c r="B1258" t="str">
        <f>VLOOKUP(A1258,'MAESTRO PRODUCTOS-FAR'!G:J,4,FALSE)</f>
        <v>HT-0144-01-003-0124-01</v>
      </c>
      <c r="C1258" s="11" t="s">
        <v>1257</v>
      </c>
      <c r="D1258" s="12">
        <v>9995</v>
      </c>
      <c r="E1258" s="11" t="s">
        <v>2435</v>
      </c>
      <c r="F1258" s="11" t="s">
        <v>2805</v>
      </c>
      <c r="G1258" s="11" t="s">
        <v>2900</v>
      </c>
      <c r="H1258" s="11" t="s">
        <v>2919</v>
      </c>
      <c r="I1258" s="11" t="s">
        <v>2933</v>
      </c>
      <c r="J1258" s="11">
        <v>30</v>
      </c>
      <c r="K1258" s="11" t="s">
        <v>2996</v>
      </c>
      <c r="L1258">
        <v>82981</v>
      </c>
      <c r="M1258" s="11" t="s">
        <v>2805</v>
      </c>
      <c r="P1258" s="11" t="s">
        <v>2996</v>
      </c>
    </row>
    <row r="1259" spans="1:16" x14ac:dyDescent="0.35">
      <c r="A1259" t="str">
        <f t="shared" si="19"/>
        <v>RISPERIDONALABORATORIO CHILEORALCOMPRIMIDO301MG</v>
      </c>
      <c r="B1259" t="str">
        <f>VLOOKUP(A1259,'MAESTRO PRODUCTOS-FAR'!G:J,4,FALSE)</f>
        <v>HT-0144-01-003-0148-01</v>
      </c>
      <c r="C1259" s="11" t="s">
        <v>1258</v>
      </c>
      <c r="D1259" s="12">
        <v>13995</v>
      </c>
      <c r="E1259" s="11" t="s">
        <v>2436</v>
      </c>
      <c r="F1259" s="11" t="s">
        <v>2805</v>
      </c>
      <c r="G1259" s="11" t="s">
        <v>2838</v>
      </c>
      <c r="H1259" s="11" t="s">
        <v>2919</v>
      </c>
      <c r="I1259" s="11" t="s">
        <v>2933</v>
      </c>
      <c r="J1259" s="11">
        <v>30</v>
      </c>
      <c r="K1259" s="11" t="s">
        <v>2996</v>
      </c>
      <c r="L1259">
        <v>84217</v>
      </c>
      <c r="M1259" s="11" t="s">
        <v>2805</v>
      </c>
      <c r="P1259" s="11" t="s">
        <v>2996</v>
      </c>
    </row>
    <row r="1260" spans="1:16" x14ac:dyDescent="0.35">
      <c r="A1260" t="str">
        <f t="shared" si="19"/>
        <v>RISPERIDONAAXONORALCOMPRIMIDO202MG</v>
      </c>
      <c r="B1260" t="str">
        <f>VLOOKUP(A1260,'MAESTRO PRODUCTOS-FAR'!G:J,4,FALSE)</f>
        <v>HT-0144-01-003-0023-01</v>
      </c>
      <c r="C1260" s="11" t="s">
        <v>1259</v>
      </c>
      <c r="D1260" s="12">
        <v>21995</v>
      </c>
      <c r="E1260" s="11" t="s">
        <v>2437</v>
      </c>
      <c r="F1260" s="11" t="s">
        <v>2805</v>
      </c>
      <c r="G1260" s="11" t="s">
        <v>2901</v>
      </c>
      <c r="H1260" s="11" t="s">
        <v>2919</v>
      </c>
      <c r="I1260" s="11" t="s">
        <v>2933</v>
      </c>
      <c r="J1260" s="11">
        <v>20</v>
      </c>
      <c r="K1260" s="11" t="s">
        <v>3078</v>
      </c>
      <c r="L1260">
        <v>73131</v>
      </c>
      <c r="M1260" s="11" t="s">
        <v>2805</v>
      </c>
      <c r="P1260" s="11" t="s">
        <v>3078</v>
      </c>
    </row>
    <row r="1261" spans="1:16" x14ac:dyDescent="0.35">
      <c r="A1261" t="str">
        <f t="shared" si="19"/>
        <v>RISPERIDONAJOHNSON &amp; JOHNSONORALCOMPRIMIDO201MG</v>
      </c>
      <c r="B1261" t="str">
        <f>VLOOKUP(A1261,'MAESTRO PRODUCTOS-FAR'!G:J,4,FALSE)</f>
        <v>HT-0144-01-003-0140-01</v>
      </c>
      <c r="C1261" s="11" t="s">
        <v>1260</v>
      </c>
      <c r="D1261" s="12">
        <v>37995</v>
      </c>
      <c r="E1261" s="11" t="s">
        <v>2438</v>
      </c>
      <c r="F1261" s="11" t="s">
        <v>2805</v>
      </c>
      <c r="G1261" s="11" t="s">
        <v>2896</v>
      </c>
      <c r="H1261" s="11" t="s">
        <v>2919</v>
      </c>
      <c r="I1261" s="11" t="s">
        <v>2933</v>
      </c>
      <c r="J1261" s="11">
        <v>20</v>
      </c>
      <c r="K1261" s="11" t="s">
        <v>2996</v>
      </c>
      <c r="L1261">
        <v>8609</v>
      </c>
      <c r="M1261" s="11" t="s">
        <v>2805</v>
      </c>
      <c r="P1261" s="11" t="s">
        <v>2996</v>
      </c>
    </row>
    <row r="1262" spans="1:16" x14ac:dyDescent="0.35">
      <c r="A1262" t="str">
        <f t="shared" si="19"/>
        <v>RISPERIDONAJOHNSON &amp; JOHNSONORALSOLUCION11MG/ML</v>
      </c>
      <c r="B1262" t="str">
        <f>VLOOKUP(A1262,'MAESTRO PRODUCTOS-FAR'!G:J,4,FALSE)</f>
        <v>HT-0144-01-012-0140-01</v>
      </c>
      <c r="C1262" s="11" t="s">
        <v>1261</v>
      </c>
      <c r="D1262" s="12">
        <v>66295</v>
      </c>
      <c r="E1262" s="11" t="s">
        <v>2439</v>
      </c>
      <c r="F1262" s="11" t="s">
        <v>2805</v>
      </c>
      <c r="G1262" s="11" t="s">
        <v>2896</v>
      </c>
      <c r="H1262" s="11" t="s">
        <v>2919</v>
      </c>
      <c r="I1262" s="11" t="s">
        <v>2942</v>
      </c>
      <c r="J1262" s="11">
        <v>1</v>
      </c>
      <c r="K1262" s="11" t="s">
        <v>3170</v>
      </c>
      <c r="L1262">
        <v>19953</v>
      </c>
      <c r="M1262" s="11" t="s">
        <v>2805</v>
      </c>
      <c r="P1262" s="11" t="s">
        <v>3170</v>
      </c>
    </row>
    <row r="1263" spans="1:16" x14ac:dyDescent="0.35">
      <c r="A1263" t="str">
        <f t="shared" si="19"/>
        <v>RISPERIDONALABORATORIO CHILEORALCOMPRIMIDO303MG</v>
      </c>
      <c r="B1263" t="str">
        <f>VLOOKUP(A1263,'MAESTRO PRODUCTOS-FAR'!G:J,4,FALSE)</f>
        <v>HT-0144-01-003-0148-02</v>
      </c>
      <c r="C1263" s="11" t="s">
        <v>1262</v>
      </c>
      <c r="D1263" s="12">
        <v>19495</v>
      </c>
      <c r="E1263" s="11" t="s">
        <v>2440</v>
      </c>
      <c r="F1263" s="11" t="s">
        <v>2805</v>
      </c>
      <c r="G1263" s="11" t="s">
        <v>2838</v>
      </c>
      <c r="H1263" s="11" t="s">
        <v>2919</v>
      </c>
      <c r="I1263" s="11" t="s">
        <v>2933</v>
      </c>
      <c r="J1263" s="11">
        <v>30</v>
      </c>
      <c r="K1263" s="11" t="s">
        <v>3067</v>
      </c>
      <c r="L1263">
        <v>84216</v>
      </c>
      <c r="M1263" s="11" t="s">
        <v>2805</v>
      </c>
      <c r="P1263" s="11" t="s">
        <v>3067</v>
      </c>
    </row>
    <row r="1264" spans="1:16" x14ac:dyDescent="0.35">
      <c r="A1264" t="str">
        <f t="shared" si="19"/>
        <v>RISPERIDONAMEGALABSORALCOMPRIMIDO301MG</v>
      </c>
      <c r="B1264" t="str">
        <f>VLOOKUP(A1264,'MAESTRO PRODUCTOS-FAR'!G:J,4,FALSE)</f>
        <v>HT-0144-01-003-0194-01</v>
      </c>
      <c r="C1264" s="11" t="s">
        <v>1263</v>
      </c>
      <c r="D1264" s="12">
        <v>18995</v>
      </c>
      <c r="E1264" s="11" t="s">
        <v>2441</v>
      </c>
      <c r="F1264" s="11" t="s">
        <v>2805</v>
      </c>
      <c r="G1264" s="11" t="s">
        <v>2845</v>
      </c>
      <c r="H1264" s="11" t="s">
        <v>2919</v>
      </c>
      <c r="I1264" s="11" t="s">
        <v>2933</v>
      </c>
      <c r="J1264" s="11">
        <v>30</v>
      </c>
      <c r="K1264" s="11" t="s">
        <v>2996</v>
      </c>
      <c r="L1264">
        <v>19081</v>
      </c>
      <c r="M1264" s="11" t="s">
        <v>2805</v>
      </c>
      <c r="P1264" s="11" t="s">
        <v>2996</v>
      </c>
    </row>
    <row r="1265" spans="1:16" x14ac:dyDescent="0.35">
      <c r="A1265" t="str">
        <f t="shared" si="19"/>
        <v>RISPERIDONAMEGALABSORALCOMPRIMIDO301MG</v>
      </c>
      <c r="B1265" t="str">
        <f>VLOOKUP(A1265,'MAESTRO PRODUCTOS-FAR'!G:J,4,FALSE)</f>
        <v>HT-0144-01-003-0194-01</v>
      </c>
      <c r="C1265" s="11" t="s">
        <v>1264</v>
      </c>
      <c r="D1265" s="12">
        <v>15295</v>
      </c>
      <c r="E1265" s="11" t="s">
        <v>2442</v>
      </c>
      <c r="F1265" s="11" t="s">
        <v>2805</v>
      </c>
      <c r="G1265" s="11" t="s">
        <v>2845</v>
      </c>
      <c r="H1265" s="11" t="s">
        <v>2919</v>
      </c>
      <c r="I1265" s="11" t="s">
        <v>2933</v>
      </c>
      <c r="J1265" s="11">
        <v>30</v>
      </c>
      <c r="K1265" s="11" t="s">
        <v>2996</v>
      </c>
      <c r="L1265">
        <v>47399</v>
      </c>
      <c r="M1265" s="11" t="s">
        <v>2805</v>
      </c>
      <c r="P1265" s="11" t="s">
        <v>2996</v>
      </c>
    </row>
    <row r="1266" spans="1:16" x14ac:dyDescent="0.35">
      <c r="A1266" t="str">
        <f t="shared" si="19"/>
        <v>RISPERIDONAMEGALABSORALCOMPRIMIDO303MG</v>
      </c>
      <c r="B1266" t="str">
        <f>VLOOKUP(A1266,'MAESTRO PRODUCTOS-FAR'!G:J,4,FALSE)</f>
        <v>HT-0144-01-003-0194-02</v>
      </c>
      <c r="C1266" s="11" t="s">
        <v>1265</v>
      </c>
      <c r="D1266" s="12">
        <v>21995</v>
      </c>
      <c r="E1266" s="11" t="s">
        <v>2443</v>
      </c>
      <c r="F1266" s="11" t="s">
        <v>2805</v>
      </c>
      <c r="G1266" s="11" t="s">
        <v>2845</v>
      </c>
      <c r="H1266" s="11" t="s">
        <v>2919</v>
      </c>
      <c r="I1266" s="11" t="s">
        <v>2933</v>
      </c>
      <c r="J1266" s="11">
        <v>30</v>
      </c>
      <c r="K1266" s="11" t="s">
        <v>3067</v>
      </c>
      <c r="L1266">
        <v>19094</v>
      </c>
      <c r="M1266" s="11" t="s">
        <v>2805</v>
      </c>
      <c r="P1266" s="11" t="s">
        <v>3067</v>
      </c>
    </row>
    <row r="1267" spans="1:16" x14ac:dyDescent="0.35">
      <c r="A1267" t="str">
        <f t="shared" si="19"/>
        <v>RISPERIDONAMEGALABSORALCOMPRIMIDO303MG</v>
      </c>
      <c r="B1267" t="str">
        <f>VLOOKUP(A1267,'MAESTRO PRODUCTOS-FAR'!G:J,4,FALSE)</f>
        <v>HT-0144-01-003-0194-02</v>
      </c>
      <c r="C1267" s="11" t="s">
        <v>1266</v>
      </c>
      <c r="D1267" s="12">
        <v>21095</v>
      </c>
      <c r="E1267" s="11" t="s">
        <v>2444</v>
      </c>
      <c r="F1267" s="11" t="s">
        <v>2805</v>
      </c>
      <c r="G1267" s="11" t="s">
        <v>2845</v>
      </c>
      <c r="H1267" s="11" t="s">
        <v>2919</v>
      </c>
      <c r="I1267" s="11" t="s">
        <v>2933</v>
      </c>
      <c r="J1267" s="11">
        <v>30</v>
      </c>
      <c r="K1267" s="11" t="s">
        <v>3067</v>
      </c>
      <c r="L1267">
        <v>71628</v>
      </c>
      <c r="M1267" s="11" t="s">
        <v>2805</v>
      </c>
      <c r="P1267" s="11" t="s">
        <v>3067</v>
      </c>
    </row>
    <row r="1268" spans="1:16" x14ac:dyDescent="0.35">
      <c r="A1268" t="str">
        <f t="shared" si="19"/>
        <v>RISPERIDONAAXONORALCOMPRIMIDO201MG</v>
      </c>
      <c r="B1268" t="str">
        <f>VLOOKUP(A1268,'MAESTRO PRODUCTOS-FAR'!G:J,4,FALSE)</f>
        <v>HT-0144-01-003-0023-02</v>
      </c>
      <c r="C1268" s="11" t="s">
        <v>1267</v>
      </c>
      <c r="D1268" s="12">
        <v>16395</v>
      </c>
      <c r="E1268" s="11" t="s">
        <v>2445</v>
      </c>
      <c r="F1268" s="11" t="s">
        <v>2805</v>
      </c>
      <c r="G1268" s="11" t="s">
        <v>2901</v>
      </c>
      <c r="H1268" s="11" t="s">
        <v>2919</v>
      </c>
      <c r="I1268" s="11" t="s">
        <v>2933</v>
      </c>
      <c r="J1268" s="11">
        <v>20</v>
      </c>
      <c r="K1268" s="11" t="s">
        <v>2996</v>
      </c>
      <c r="L1268">
        <v>73130</v>
      </c>
      <c r="M1268" s="11" t="s">
        <v>2805</v>
      </c>
      <c r="P1268" s="11" t="s">
        <v>2996</v>
      </c>
    </row>
    <row r="1269" spans="1:16" x14ac:dyDescent="0.35">
      <c r="A1269" t="str">
        <f t="shared" si="19"/>
        <v>RISPERIDONAINDOPHARMAORALCOMPRIMIDO303MG</v>
      </c>
      <c r="B1269" t="str">
        <f>VLOOKUP(A1269,'MAESTRO PRODUCTOS-FAR'!G:J,4,FALSE)</f>
        <v>HT-0144-01-003-0124-02</v>
      </c>
      <c r="C1269" s="11" t="s">
        <v>1268</v>
      </c>
      <c r="D1269" s="12">
        <v>13995</v>
      </c>
      <c r="E1269" s="11" t="s">
        <v>2446</v>
      </c>
      <c r="F1269" s="11" t="s">
        <v>2805</v>
      </c>
      <c r="G1269" s="11" t="s">
        <v>2900</v>
      </c>
      <c r="H1269" s="11" t="s">
        <v>2919</v>
      </c>
      <c r="I1269" s="11" t="s">
        <v>2933</v>
      </c>
      <c r="J1269" s="11">
        <v>30</v>
      </c>
      <c r="K1269" s="11" t="s">
        <v>3067</v>
      </c>
      <c r="L1269">
        <v>82931</v>
      </c>
      <c r="M1269" s="11" t="s">
        <v>2805</v>
      </c>
      <c r="P1269" s="11" t="s">
        <v>3067</v>
      </c>
    </row>
    <row r="1270" spans="1:16" x14ac:dyDescent="0.35">
      <c r="A1270" t="str">
        <f t="shared" si="19"/>
        <v>RISPERIDONAANDROMACOORALCOMPRIMIDO301MG</v>
      </c>
      <c r="B1270" t="str">
        <f>VLOOKUP(A1270,'MAESTRO PRODUCTOS-FAR'!G:J,4,FALSE)</f>
        <v>HT-0144-01-003-0161-01</v>
      </c>
      <c r="C1270" s="11" t="s">
        <v>1269</v>
      </c>
      <c r="D1270" s="12">
        <v>31195</v>
      </c>
      <c r="E1270" s="11" t="s">
        <v>2447</v>
      </c>
      <c r="F1270" s="11" t="s">
        <v>2805</v>
      </c>
      <c r="G1270" s="11" t="s">
        <v>2857</v>
      </c>
      <c r="H1270" s="11" t="s">
        <v>2919</v>
      </c>
      <c r="I1270" s="11" t="s">
        <v>2933</v>
      </c>
      <c r="J1270" s="11">
        <v>30</v>
      </c>
      <c r="K1270" s="11" t="s">
        <v>2996</v>
      </c>
      <c r="L1270">
        <v>39181</v>
      </c>
      <c r="M1270" s="11" t="s">
        <v>2805</v>
      </c>
      <c r="P1270" s="11" t="s">
        <v>2996</v>
      </c>
    </row>
    <row r="1271" spans="1:16" x14ac:dyDescent="0.35">
      <c r="A1271" t="str">
        <f t="shared" si="19"/>
        <v>RISPERIDONALABORATORIO CHILEORALSOLUCION11MG/ML</v>
      </c>
      <c r="B1271" t="str">
        <f>VLOOKUP(A1271,'MAESTRO PRODUCTOS-FAR'!G:J,4,FALSE)</f>
        <v>HT-0144-01-012-0148-01</v>
      </c>
      <c r="C1271" s="11" t="s">
        <v>1270</v>
      </c>
      <c r="D1271" s="12">
        <v>18895</v>
      </c>
      <c r="E1271" s="11" t="s">
        <v>2448</v>
      </c>
      <c r="F1271" s="11" t="s">
        <v>2805</v>
      </c>
      <c r="G1271" s="11" t="s">
        <v>2838</v>
      </c>
      <c r="H1271" s="11" t="s">
        <v>2919</v>
      </c>
      <c r="I1271" s="11" t="s">
        <v>2942</v>
      </c>
      <c r="J1271" s="11">
        <v>1</v>
      </c>
      <c r="K1271" s="11" t="s">
        <v>3170</v>
      </c>
      <c r="L1271">
        <v>84215</v>
      </c>
      <c r="M1271" s="11" t="s">
        <v>2805</v>
      </c>
      <c r="P1271" s="11" t="s">
        <v>3170</v>
      </c>
    </row>
    <row r="1272" spans="1:16" x14ac:dyDescent="0.35">
      <c r="A1272" t="str">
        <f t="shared" si="19"/>
        <v>RISPERIDONAMEGALABSORALSOLUCION11MG/ML</v>
      </c>
      <c r="B1272" t="str">
        <f>VLOOKUP(A1272,'MAESTRO PRODUCTOS-FAR'!G:J,4,FALSE)</f>
        <v>HT-0144-01-012-0194-01</v>
      </c>
      <c r="C1272" s="11" t="s">
        <v>1271</v>
      </c>
      <c r="D1272" s="12">
        <v>25795</v>
      </c>
      <c r="E1272" s="11" t="s">
        <v>2449</v>
      </c>
      <c r="F1272" s="11" t="s">
        <v>2805</v>
      </c>
      <c r="G1272" s="11" t="s">
        <v>2845</v>
      </c>
      <c r="H1272" s="11" t="s">
        <v>2919</v>
      </c>
      <c r="I1272" s="11" t="s">
        <v>2942</v>
      </c>
      <c r="J1272" s="11">
        <v>1</v>
      </c>
      <c r="K1272" s="11" t="s">
        <v>3170</v>
      </c>
      <c r="L1272">
        <v>28754</v>
      </c>
      <c r="M1272" s="11" t="s">
        <v>2805</v>
      </c>
      <c r="P1272" s="11" t="s">
        <v>3170</v>
      </c>
    </row>
    <row r="1273" spans="1:16" x14ac:dyDescent="0.35">
      <c r="A1273" t="str">
        <f t="shared" si="19"/>
        <v>RISPERIDONAMEDIPHARMORALSOLUCION11MG/ML</v>
      </c>
      <c r="B1273" t="str">
        <f>VLOOKUP(A1273,'MAESTRO PRODUCTOS-FAR'!G:J,4,FALSE)</f>
        <v>HT-0144-01-012-0192-01</v>
      </c>
      <c r="C1273" s="11" t="s">
        <v>1272</v>
      </c>
      <c r="D1273" s="12">
        <v>16495</v>
      </c>
      <c r="E1273" s="11" t="s">
        <v>2450</v>
      </c>
      <c r="F1273" s="11" t="s">
        <v>2805</v>
      </c>
      <c r="G1273" s="11" t="s">
        <v>2880</v>
      </c>
      <c r="H1273" s="11" t="s">
        <v>2919</v>
      </c>
      <c r="I1273" s="11" t="s">
        <v>2942</v>
      </c>
      <c r="J1273" s="11">
        <v>1</v>
      </c>
      <c r="K1273" s="11" t="s">
        <v>3170</v>
      </c>
      <c r="L1273">
        <v>47090</v>
      </c>
      <c r="M1273" s="11" t="s">
        <v>2805</v>
      </c>
      <c r="P1273" s="11" t="s">
        <v>3170</v>
      </c>
    </row>
    <row r="1274" spans="1:16" x14ac:dyDescent="0.35">
      <c r="A1274" t="str">
        <f t="shared" si="19"/>
        <v>RISPERIDONAANDROMACOORALSOLUCION11MG/ML</v>
      </c>
      <c r="B1274" t="str">
        <f>VLOOKUP(A1274,'MAESTRO PRODUCTOS-FAR'!G:J,4,FALSE)</f>
        <v>HT-0144-01-012-0161-01</v>
      </c>
      <c r="C1274" s="11" t="s">
        <v>1273</v>
      </c>
      <c r="D1274" s="12">
        <v>27195</v>
      </c>
      <c r="E1274" s="11" t="s">
        <v>2451</v>
      </c>
      <c r="F1274" s="11" t="s">
        <v>2805</v>
      </c>
      <c r="G1274" s="11" t="s">
        <v>2857</v>
      </c>
      <c r="H1274" s="11" t="s">
        <v>2919</v>
      </c>
      <c r="I1274" s="11" t="s">
        <v>2942</v>
      </c>
      <c r="J1274" s="11">
        <v>1</v>
      </c>
      <c r="K1274" s="11" t="s">
        <v>3170</v>
      </c>
      <c r="L1274">
        <v>25974</v>
      </c>
      <c r="M1274" s="11" t="s">
        <v>2805</v>
      </c>
      <c r="P1274" s="11" t="s">
        <v>3170</v>
      </c>
    </row>
    <row r="1275" spans="1:16" x14ac:dyDescent="0.35">
      <c r="A1275" t="str">
        <f t="shared" si="19"/>
        <v>RIVAROXABANBAYERORALCOMPRIMIDO2815MG</v>
      </c>
      <c r="B1275" t="str">
        <f>VLOOKUP(A1275,'MAESTRO PRODUCTOS-FAR'!G:J,4,FALSE)</f>
        <v>HT-0145-01-003-0028-01</v>
      </c>
      <c r="C1275" s="11" t="s">
        <v>1274</v>
      </c>
      <c r="D1275" s="12">
        <v>73995</v>
      </c>
      <c r="E1275" s="11" t="s">
        <v>2452</v>
      </c>
      <c r="F1275" s="11" t="s">
        <v>2806</v>
      </c>
      <c r="G1275" s="11" t="s">
        <v>2839</v>
      </c>
      <c r="H1275" s="11" t="s">
        <v>2919</v>
      </c>
      <c r="I1275" s="11" t="s">
        <v>2933</v>
      </c>
      <c r="J1275" s="11">
        <v>28</v>
      </c>
      <c r="K1275" s="11" t="s">
        <v>3127</v>
      </c>
      <c r="L1275">
        <v>72278</v>
      </c>
      <c r="M1275" s="11" t="s">
        <v>2806</v>
      </c>
      <c r="P1275" s="11" t="s">
        <v>3127</v>
      </c>
    </row>
    <row r="1276" spans="1:16" x14ac:dyDescent="0.35">
      <c r="A1276" t="str">
        <f t="shared" si="19"/>
        <v>RIVAROXABANBAYERORALCOMPRIMIDO2820MG</v>
      </c>
      <c r="B1276" t="str">
        <f>VLOOKUP(A1276,'MAESTRO PRODUCTOS-FAR'!G:J,4,FALSE)</f>
        <v>HT-0145-01-003-0028-02</v>
      </c>
      <c r="C1276" s="11" t="s">
        <v>1275</v>
      </c>
      <c r="D1276" s="12">
        <v>78095</v>
      </c>
      <c r="E1276" s="11" t="s">
        <v>2453</v>
      </c>
      <c r="F1276" s="11" t="s">
        <v>2806</v>
      </c>
      <c r="G1276" s="11" t="s">
        <v>2839</v>
      </c>
      <c r="H1276" s="11" t="s">
        <v>2919</v>
      </c>
      <c r="I1276" s="11" t="s">
        <v>2933</v>
      </c>
      <c r="J1276" s="11">
        <v>28</v>
      </c>
      <c r="K1276" s="11" t="s">
        <v>2985</v>
      </c>
      <c r="L1276">
        <v>72279</v>
      </c>
      <c r="M1276" s="11" t="s">
        <v>2806</v>
      </c>
      <c r="P1276" s="11" t="s">
        <v>2985</v>
      </c>
    </row>
    <row r="1277" spans="1:16" x14ac:dyDescent="0.35">
      <c r="A1277" t="str">
        <f t="shared" si="19"/>
        <v>RIVAROXABANBAYERORALCOMPRIMIDO1010MG</v>
      </c>
      <c r="B1277" t="str">
        <f>VLOOKUP(A1277,'MAESTRO PRODUCTOS-FAR'!G:J,4,FALSE)</f>
        <v>HT-0145-01-003-0028-03</v>
      </c>
      <c r="C1277" s="11" t="s">
        <v>1276</v>
      </c>
      <c r="D1277" s="12">
        <v>46595</v>
      </c>
      <c r="E1277" s="11" t="s">
        <v>2454</v>
      </c>
      <c r="F1277" s="11" t="s">
        <v>2806</v>
      </c>
      <c r="G1277" s="11" t="s">
        <v>2839</v>
      </c>
      <c r="H1277" s="11" t="s">
        <v>2919</v>
      </c>
      <c r="I1277" s="11" t="s">
        <v>2933</v>
      </c>
      <c r="J1277" s="11">
        <v>10</v>
      </c>
      <c r="K1277" s="11" t="s">
        <v>3013</v>
      </c>
      <c r="L1277">
        <v>64278</v>
      </c>
      <c r="M1277" s="11" t="s">
        <v>2806</v>
      </c>
      <c r="P1277" s="11" t="s">
        <v>3013</v>
      </c>
    </row>
    <row r="1278" spans="1:16" x14ac:dyDescent="0.35">
      <c r="A1278" t="str">
        <f t="shared" si="19"/>
        <v>ROSUVASTATINASAVALORALCOMPRIMIDO6010MG</v>
      </c>
      <c r="B1278" t="str">
        <f>VLOOKUP(A1278,'MAESTRO PRODUCTOS-FAR'!G:J,4,FALSE)</f>
        <v>HT-0146-01-003-0174-01</v>
      </c>
      <c r="C1278" s="11" t="s">
        <v>1277</v>
      </c>
      <c r="D1278" s="12">
        <v>32595</v>
      </c>
      <c r="E1278" s="11" t="s">
        <v>2455</v>
      </c>
      <c r="F1278" s="11" t="s">
        <v>2807</v>
      </c>
      <c r="G1278" s="11" t="s">
        <v>2837</v>
      </c>
      <c r="H1278" s="11" t="s">
        <v>2919</v>
      </c>
      <c r="I1278" s="11" t="s">
        <v>2933</v>
      </c>
      <c r="J1278" s="11">
        <v>60</v>
      </c>
      <c r="K1278" s="11" t="s">
        <v>3013</v>
      </c>
      <c r="L1278">
        <v>76446</v>
      </c>
      <c r="M1278" s="11" t="s">
        <v>2807</v>
      </c>
      <c r="P1278" s="11" t="s">
        <v>3013</v>
      </c>
    </row>
    <row r="1279" spans="1:16" x14ac:dyDescent="0.35">
      <c r="A1279" t="str">
        <f t="shared" si="19"/>
        <v>ROSUVASTATINASAVALORALCOMPRIMIDO3010MG</v>
      </c>
      <c r="B1279" t="str">
        <f>VLOOKUP(A1279,'MAESTRO PRODUCTOS-FAR'!G:J,4,FALSE)</f>
        <v>HT-0146-01-003-0174-02</v>
      </c>
      <c r="C1279" s="11" t="s">
        <v>1278</v>
      </c>
      <c r="D1279" s="12">
        <v>21695</v>
      </c>
      <c r="E1279" s="11" t="s">
        <v>2455</v>
      </c>
      <c r="F1279" s="11" t="s">
        <v>2807</v>
      </c>
      <c r="G1279" s="11" t="s">
        <v>2837</v>
      </c>
      <c r="H1279" s="11" t="s">
        <v>2919</v>
      </c>
      <c r="I1279" s="11" t="s">
        <v>2933</v>
      </c>
      <c r="J1279" s="11">
        <v>30</v>
      </c>
      <c r="K1279" s="11" t="s">
        <v>3013</v>
      </c>
      <c r="L1279">
        <v>76442</v>
      </c>
      <c r="M1279" s="11" t="s">
        <v>2807</v>
      </c>
      <c r="P1279" s="11" t="s">
        <v>3013</v>
      </c>
    </row>
    <row r="1280" spans="1:16" x14ac:dyDescent="0.35">
      <c r="A1280" t="str">
        <f t="shared" si="19"/>
        <v>ROSUVASTATINASAVALORALCOMPRIMIDO3020MG</v>
      </c>
      <c r="B1280" t="str">
        <f>VLOOKUP(A1280,'MAESTRO PRODUCTOS-FAR'!G:J,4,FALSE)</f>
        <v>HT-0146-01-003-0174-03</v>
      </c>
      <c r="C1280" s="11" t="s">
        <v>1279</v>
      </c>
      <c r="D1280" s="12">
        <v>32595</v>
      </c>
      <c r="E1280" s="11" t="s">
        <v>2456</v>
      </c>
      <c r="F1280" s="11" t="s">
        <v>2807</v>
      </c>
      <c r="G1280" s="11" t="s">
        <v>2837</v>
      </c>
      <c r="H1280" s="11" t="s">
        <v>2919</v>
      </c>
      <c r="I1280" s="11" t="s">
        <v>2933</v>
      </c>
      <c r="J1280" s="11">
        <v>30</v>
      </c>
      <c r="K1280" s="11" t="s">
        <v>2985</v>
      </c>
      <c r="L1280">
        <v>76444</v>
      </c>
      <c r="M1280" s="11" t="s">
        <v>2807</v>
      </c>
      <c r="P1280" s="11" t="s">
        <v>2985</v>
      </c>
    </row>
    <row r="1281" spans="1:16" x14ac:dyDescent="0.35">
      <c r="A1281" t="str">
        <f t="shared" si="19"/>
        <v>ROSUVASTATINARECALCINEORALCOMPRIMIDO3010MG</v>
      </c>
      <c r="B1281" t="str">
        <f>VLOOKUP(A1281,'MAESTRO PRODUCTOS-FAR'!G:J,4,FALSE)</f>
        <v>HT-0146-01-003-0171-01</v>
      </c>
      <c r="C1281" s="11" t="s">
        <v>1280</v>
      </c>
      <c r="D1281" s="12">
        <v>26495</v>
      </c>
      <c r="E1281" s="11" t="s">
        <v>2457</v>
      </c>
      <c r="F1281" s="11" t="s">
        <v>2807</v>
      </c>
      <c r="G1281" s="11" t="s">
        <v>2832</v>
      </c>
      <c r="H1281" s="11" t="s">
        <v>2919</v>
      </c>
      <c r="I1281" s="11" t="s">
        <v>2933</v>
      </c>
      <c r="J1281" s="11">
        <v>30</v>
      </c>
      <c r="K1281" s="11" t="s">
        <v>3013</v>
      </c>
      <c r="L1281">
        <v>46977</v>
      </c>
      <c r="M1281" s="11" t="s">
        <v>2807</v>
      </c>
      <c r="P1281" s="11" t="s">
        <v>3013</v>
      </c>
    </row>
    <row r="1282" spans="1:16" x14ac:dyDescent="0.35">
      <c r="A1282" t="str">
        <f t="shared" si="19"/>
        <v>ROSUVASTATINARECALCINEORALCOMPRIMIDO3020MG</v>
      </c>
      <c r="B1282" t="str">
        <f>VLOOKUP(A1282,'MAESTRO PRODUCTOS-FAR'!G:J,4,FALSE)</f>
        <v>HT-0146-01-003-0171-02</v>
      </c>
      <c r="C1282" s="11" t="s">
        <v>1281</v>
      </c>
      <c r="D1282" s="12">
        <v>36995</v>
      </c>
      <c r="E1282" s="11" t="s">
        <v>2458</v>
      </c>
      <c r="F1282" s="11" t="s">
        <v>2807</v>
      </c>
      <c r="G1282" s="11" t="s">
        <v>2832</v>
      </c>
      <c r="H1282" s="11" t="s">
        <v>2919</v>
      </c>
      <c r="I1282" s="11" t="s">
        <v>2933</v>
      </c>
      <c r="J1282" s="11">
        <v>30</v>
      </c>
      <c r="K1282" s="11" t="s">
        <v>2985</v>
      </c>
      <c r="L1282">
        <v>46974</v>
      </c>
      <c r="M1282" s="11" t="s">
        <v>2807</v>
      </c>
      <c r="P1282" s="11" t="s">
        <v>2985</v>
      </c>
    </row>
    <row r="1283" spans="1:16" x14ac:dyDescent="0.35">
      <c r="A1283" t="str">
        <f t="shared" ref="A1283:A1346" si="20">_xlfn.CONCAT(F1283:K1283)</f>
        <v>ROSUVASTATINAPASTEURORALCOMPRIMIDO3010MG</v>
      </c>
      <c r="B1283" t="str">
        <f>VLOOKUP(A1283,'MAESTRO PRODUCTOS-FAR'!G:J,4,FALSE)</f>
        <v>HT-0146-01-003-0155-01</v>
      </c>
      <c r="C1283" s="11" t="s">
        <v>1282</v>
      </c>
      <c r="D1283" s="12">
        <v>15495</v>
      </c>
      <c r="E1283" s="11" t="s">
        <v>2459</v>
      </c>
      <c r="F1283" s="11" t="s">
        <v>2807</v>
      </c>
      <c r="G1283" s="11" t="s">
        <v>2847</v>
      </c>
      <c r="H1283" s="11" t="s">
        <v>2919</v>
      </c>
      <c r="I1283" s="11" t="s">
        <v>2933</v>
      </c>
      <c r="J1283" s="11">
        <v>30</v>
      </c>
      <c r="K1283" s="11" t="s">
        <v>3013</v>
      </c>
      <c r="L1283">
        <v>85569</v>
      </c>
      <c r="M1283" s="11" t="s">
        <v>2807</v>
      </c>
      <c r="P1283" s="11" t="s">
        <v>3013</v>
      </c>
    </row>
    <row r="1284" spans="1:16" x14ac:dyDescent="0.35">
      <c r="A1284" t="str">
        <f t="shared" si="20"/>
        <v>ROSUVASTATINAITF-LABOMEDORALCOMPRIMIDO6020MG</v>
      </c>
      <c r="B1284" t="str">
        <f>VLOOKUP(A1284,'MAESTRO PRODUCTOS-FAR'!G:J,4,FALSE)</f>
        <v>HT-0146-01-003-0139-01</v>
      </c>
      <c r="C1284" s="11" t="s">
        <v>1283</v>
      </c>
      <c r="D1284" s="12">
        <v>38795</v>
      </c>
      <c r="E1284" s="11" t="s">
        <v>2460</v>
      </c>
      <c r="F1284" s="11" t="s">
        <v>2807</v>
      </c>
      <c r="G1284" s="11" t="s">
        <v>2853</v>
      </c>
      <c r="H1284" s="11" t="s">
        <v>2919</v>
      </c>
      <c r="I1284" s="11" t="s">
        <v>2933</v>
      </c>
      <c r="J1284" s="11">
        <v>60</v>
      </c>
      <c r="K1284" s="11" t="s">
        <v>2985</v>
      </c>
      <c r="L1284">
        <v>77818</v>
      </c>
      <c r="M1284" s="11" t="s">
        <v>2807</v>
      </c>
      <c r="P1284" s="11" t="s">
        <v>2985</v>
      </c>
    </row>
    <row r="1285" spans="1:16" x14ac:dyDescent="0.35">
      <c r="A1285" t="str">
        <f t="shared" si="20"/>
        <v>ROSUVASTATINAITF-LABOMEDORALCOMPRIMIDO3010MG</v>
      </c>
      <c r="B1285" t="str">
        <f>VLOOKUP(A1285,'MAESTRO PRODUCTOS-FAR'!G:J,4,FALSE)</f>
        <v>HT-0146-01-003-0139-02</v>
      </c>
      <c r="C1285" s="11" t="s">
        <v>1284</v>
      </c>
      <c r="D1285" s="12">
        <v>21995</v>
      </c>
      <c r="E1285" s="11" t="s">
        <v>2461</v>
      </c>
      <c r="F1285" s="11" t="s">
        <v>2807</v>
      </c>
      <c r="G1285" s="11" t="s">
        <v>2853</v>
      </c>
      <c r="H1285" s="11" t="s">
        <v>2919</v>
      </c>
      <c r="I1285" s="11" t="s">
        <v>2933</v>
      </c>
      <c r="J1285" s="11">
        <v>30</v>
      </c>
      <c r="K1285" s="11" t="s">
        <v>3013</v>
      </c>
      <c r="L1285">
        <v>48153</v>
      </c>
      <c r="M1285" s="11" t="s">
        <v>2807</v>
      </c>
      <c r="P1285" s="11" t="s">
        <v>3013</v>
      </c>
    </row>
    <row r="1286" spans="1:16" x14ac:dyDescent="0.35">
      <c r="A1286" t="str">
        <f t="shared" si="20"/>
        <v>ROSUVASTATINAITF-LABOMEDORALCOMPRIMIDO3020MG</v>
      </c>
      <c r="B1286" t="str">
        <f>VLOOKUP(A1286,'MAESTRO PRODUCTOS-FAR'!G:J,4,FALSE)</f>
        <v>HT-0146-01-003-0139-03</v>
      </c>
      <c r="C1286" s="11" t="s">
        <v>1285</v>
      </c>
      <c r="D1286" s="12">
        <v>31995</v>
      </c>
      <c r="E1286" s="11" t="s">
        <v>2460</v>
      </c>
      <c r="F1286" s="11" t="s">
        <v>2807</v>
      </c>
      <c r="G1286" s="11" t="s">
        <v>2853</v>
      </c>
      <c r="H1286" s="11" t="s">
        <v>2919</v>
      </c>
      <c r="I1286" s="11" t="s">
        <v>2933</v>
      </c>
      <c r="J1286" s="11">
        <v>30</v>
      </c>
      <c r="K1286" s="11" t="s">
        <v>2985</v>
      </c>
      <c r="L1286">
        <v>48155</v>
      </c>
      <c r="M1286" s="11" t="s">
        <v>2807</v>
      </c>
      <c r="P1286" s="11" t="s">
        <v>2985</v>
      </c>
    </row>
    <row r="1287" spans="1:16" x14ac:dyDescent="0.35">
      <c r="A1287" t="str">
        <f t="shared" si="20"/>
        <v>ROSUVASTATINARAFFOORALCOMPRIMIDO3010MG</v>
      </c>
      <c r="B1287" t="str">
        <f>VLOOKUP(A1287,'MAESTRO PRODUCTOS-FAR'!G:J,4,FALSE)</f>
        <v>HT-0146-01-003-0170-01</v>
      </c>
      <c r="C1287" s="11" t="s">
        <v>1286</v>
      </c>
      <c r="D1287" s="12">
        <v>21995</v>
      </c>
      <c r="E1287" s="11" t="s">
        <v>2462</v>
      </c>
      <c r="F1287" s="11" t="s">
        <v>2807</v>
      </c>
      <c r="G1287" s="11" t="s">
        <v>2905</v>
      </c>
      <c r="H1287" s="11" t="s">
        <v>2919</v>
      </c>
      <c r="I1287" s="11" t="s">
        <v>2933</v>
      </c>
      <c r="J1287" s="11">
        <v>30</v>
      </c>
      <c r="K1287" s="11" t="s">
        <v>3013</v>
      </c>
      <c r="L1287">
        <v>83580</v>
      </c>
      <c r="M1287" s="11" t="s">
        <v>2807</v>
      </c>
      <c r="P1287" s="11" t="s">
        <v>3013</v>
      </c>
    </row>
    <row r="1288" spans="1:16" x14ac:dyDescent="0.35">
      <c r="A1288" t="str">
        <f t="shared" si="20"/>
        <v>ROSUVASTATINAPASTEURORALCOMPRIMIDO3020MG</v>
      </c>
      <c r="B1288" t="str">
        <f>VLOOKUP(A1288,'MAESTRO PRODUCTOS-FAR'!G:J,4,FALSE)</f>
        <v>HT-0146-01-003-0155-02</v>
      </c>
      <c r="C1288" s="11" t="s">
        <v>1287</v>
      </c>
      <c r="D1288" s="12">
        <v>19795</v>
      </c>
      <c r="E1288" s="11" t="s">
        <v>2463</v>
      </c>
      <c r="F1288" s="11" t="s">
        <v>2807</v>
      </c>
      <c r="G1288" s="11" t="s">
        <v>2847</v>
      </c>
      <c r="H1288" s="11" t="s">
        <v>2919</v>
      </c>
      <c r="I1288" s="11" t="s">
        <v>2933</v>
      </c>
      <c r="J1288" s="11">
        <v>30</v>
      </c>
      <c r="K1288" s="11" t="s">
        <v>2985</v>
      </c>
      <c r="L1288">
        <v>85568</v>
      </c>
      <c r="M1288" s="11" t="s">
        <v>2807</v>
      </c>
      <c r="P1288" s="11" t="s">
        <v>2985</v>
      </c>
    </row>
    <row r="1289" spans="1:16" x14ac:dyDescent="0.35">
      <c r="A1289" t="str">
        <f t="shared" si="20"/>
        <v>ROSUVASTATINAITF-LABOMEDORALCOMPRIMIDO6010MG</v>
      </c>
      <c r="B1289" t="str">
        <f>VLOOKUP(A1289,'MAESTRO PRODUCTOS-FAR'!G:J,4,FALSE)</f>
        <v>HT-0146-01-003-0139-04</v>
      </c>
      <c r="C1289" s="11" t="s">
        <v>1288</v>
      </c>
      <c r="D1289" s="12">
        <v>24695</v>
      </c>
      <c r="E1289" s="11" t="s">
        <v>2461</v>
      </c>
      <c r="F1289" s="11" t="s">
        <v>2807</v>
      </c>
      <c r="G1289" s="11" t="s">
        <v>2853</v>
      </c>
      <c r="H1289" s="11" t="s">
        <v>2919</v>
      </c>
      <c r="I1289" s="11" t="s">
        <v>2933</v>
      </c>
      <c r="J1289" s="11">
        <v>60</v>
      </c>
      <c r="K1289" s="11" t="s">
        <v>3013</v>
      </c>
      <c r="L1289">
        <v>77820</v>
      </c>
      <c r="M1289" s="11" t="s">
        <v>2807</v>
      </c>
      <c r="P1289" s="11" t="s">
        <v>3013</v>
      </c>
    </row>
    <row r="1290" spans="1:16" x14ac:dyDescent="0.35">
      <c r="A1290" t="str">
        <f t="shared" si="20"/>
        <v>ROSUVASTATINAASTRAZENECAORALCOMPRIMIDO305MG</v>
      </c>
      <c r="B1290" t="str">
        <f>VLOOKUP(A1290,'MAESTRO PRODUCTOS-FAR'!G:J,4,FALSE)</f>
        <v>HT-0146-01-003-0020-01</v>
      </c>
      <c r="C1290" s="11" t="s">
        <v>1289</v>
      </c>
      <c r="D1290" s="12">
        <v>24695</v>
      </c>
      <c r="E1290" s="11" t="s">
        <v>2464</v>
      </c>
      <c r="F1290" s="11" t="s">
        <v>2807</v>
      </c>
      <c r="G1290" s="11" t="s">
        <v>2840</v>
      </c>
      <c r="H1290" s="11" t="s">
        <v>2919</v>
      </c>
      <c r="I1290" s="11" t="s">
        <v>2933</v>
      </c>
      <c r="J1290" s="11">
        <v>30</v>
      </c>
      <c r="K1290" s="11" t="s">
        <v>2998</v>
      </c>
      <c r="L1290">
        <v>80798</v>
      </c>
      <c r="M1290" s="11" t="s">
        <v>2807</v>
      </c>
      <c r="P1290" s="11" t="s">
        <v>2998</v>
      </c>
    </row>
    <row r="1291" spans="1:16" x14ac:dyDescent="0.35">
      <c r="A1291" t="str">
        <f t="shared" si="20"/>
        <v>ROSUVASTATINAASTRAZENECAORALCOMPRIMIDO3020MG</v>
      </c>
      <c r="B1291" t="str">
        <f>VLOOKUP(A1291,'MAESTRO PRODUCTOS-FAR'!G:J,4,FALSE)</f>
        <v>HT-0146-01-003-0020-02</v>
      </c>
      <c r="C1291" s="11" t="s">
        <v>1290</v>
      </c>
      <c r="D1291" s="12">
        <v>54495</v>
      </c>
      <c r="E1291" s="11" t="s">
        <v>2465</v>
      </c>
      <c r="F1291" s="11" t="s">
        <v>2807</v>
      </c>
      <c r="G1291" s="11" t="s">
        <v>2840</v>
      </c>
      <c r="H1291" s="11" t="s">
        <v>2919</v>
      </c>
      <c r="I1291" s="11" t="s">
        <v>2933</v>
      </c>
      <c r="J1291" s="11">
        <v>30</v>
      </c>
      <c r="K1291" s="11" t="s">
        <v>2985</v>
      </c>
      <c r="L1291">
        <v>80606</v>
      </c>
      <c r="M1291" s="11" t="s">
        <v>2807</v>
      </c>
      <c r="P1291" s="11" t="s">
        <v>2985</v>
      </c>
    </row>
    <row r="1292" spans="1:16" x14ac:dyDescent="0.35">
      <c r="A1292" t="str">
        <f t="shared" si="20"/>
        <v>ROSUVASTATINAMEGALABSORALCOMPRIMIDO3010MG</v>
      </c>
      <c r="B1292" t="str">
        <f>VLOOKUP(A1292,'MAESTRO PRODUCTOS-FAR'!G:J,4,FALSE)</f>
        <v>HT-0146-01-003-0194-01</v>
      </c>
      <c r="C1292" s="11" t="s">
        <v>1291</v>
      </c>
      <c r="D1292" s="12">
        <v>19795</v>
      </c>
      <c r="E1292" s="11" t="s">
        <v>2466</v>
      </c>
      <c r="F1292" s="11" t="s">
        <v>2807</v>
      </c>
      <c r="G1292" s="11" t="s">
        <v>2845</v>
      </c>
      <c r="H1292" s="11" t="s">
        <v>2919</v>
      </c>
      <c r="I1292" s="11" t="s">
        <v>2933</v>
      </c>
      <c r="J1292" s="11">
        <v>30</v>
      </c>
      <c r="K1292" s="11" t="s">
        <v>3013</v>
      </c>
      <c r="L1292">
        <v>71226</v>
      </c>
      <c r="M1292" s="11" t="s">
        <v>2807</v>
      </c>
      <c r="P1292" s="11" t="s">
        <v>3013</v>
      </c>
    </row>
    <row r="1293" spans="1:16" x14ac:dyDescent="0.35">
      <c r="A1293" t="str">
        <f t="shared" si="20"/>
        <v>ROSUVASTATINASAVALORALCOMPRIMIDO305MG</v>
      </c>
      <c r="B1293" t="str">
        <f>VLOOKUP(A1293,'MAESTRO PRODUCTOS-FAR'!G:J,4,FALSE)</f>
        <v>HT-0146-01-003-0174-04</v>
      </c>
      <c r="C1293" s="11" t="s">
        <v>1292</v>
      </c>
      <c r="D1293" s="12">
        <v>9495</v>
      </c>
      <c r="E1293" s="11" t="s">
        <v>2467</v>
      </c>
      <c r="F1293" s="11" t="s">
        <v>2807</v>
      </c>
      <c r="G1293" s="11" t="s">
        <v>2837</v>
      </c>
      <c r="H1293" s="11" t="s">
        <v>2919</v>
      </c>
      <c r="I1293" s="11" t="s">
        <v>2933</v>
      </c>
      <c r="J1293" s="11">
        <v>30</v>
      </c>
      <c r="K1293" s="11" t="s">
        <v>2998</v>
      </c>
      <c r="L1293">
        <v>82706</v>
      </c>
      <c r="M1293" s="11" t="s">
        <v>2807</v>
      </c>
      <c r="P1293" s="11" t="s">
        <v>2998</v>
      </c>
    </row>
    <row r="1294" spans="1:16" x14ac:dyDescent="0.35">
      <c r="A1294" t="str">
        <f t="shared" si="20"/>
        <v>ROSUVASTATINAMERCKORALCOMPRIMIDO3020MG</v>
      </c>
      <c r="B1294" t="str">
        <f>VLOOKUP(A1294,'MAESTRO PRODUCTOS-FAR'!G:J,4,FALSE)</f>
        <v>HT-0146-01-003-0195-01</v>
      </c>
      <c r="C1294" s="11" t="s">
        <v>1293</v>
      </c>
      <c r="D1294" s="12">
        <v>41495</v>
      </c>
      <c r="E1294" s="11" t="s">
        <v>2468</v>
      </c>
      <c r="F1294" s="11" t="s">
        <v>2807</v>
      </c>
      <c r="G1294" s="11" t="s">
        <v>2863</v>
      </c>
      <c r="H1294" s="11" t="s">
        <v>2919</v>
      </c>
      <c r="I1294" s="11" t="s">
        <v>2933</v>
      </c>
      <c r="J1294" s="11">
        <v>30</v>
      </c>
      <c r="K1294" s="11" t="s">
        <v>2985</v>
      </c>
      <c r="M1294" s="11" t="s">
        <v>2807</v>
      </c>
      <c r="P1294" s="11" t="s">
        <v>2985</v>
      </c>
    </row>
    <row r="1295" spans="1:16" x14ac:dyDescent="0.35">
      <c r="A1295" t="str">
        <f t="shared" si="20"/>
        <v>ROSUVASTATINAASTRAZENECAORALCOMPRIMIDO3040MG</v>
      </c>
      <c r="B1295" t="str">
        <f>VLOOKUP(A1295,'MAESTRO PRODUCTOS-FAR'!G:J,4,FALSE)</f>
        <v>HT-0146-01-003-0020-03</v>
      </c>
      <c r="C1295" s="11" t="s">
        <v>1294</v>
      </c>
      <c r="D1295" s="12">
        <v>76595</v>
      </c>
      <c r="E1295" s="11" t="s">
        <v>2469</v>
      </c>
      <c r="F1295" s="11" t="s">
        <v>2807</v>
      </c>
      <c r="G1295" s="11" t="s">
        <v>2840</v>
      </c>
      <c r="H1295" s="11" t="s">
        <v>2919</v>
      </c>
      <c r="I1295" s="11" t="s">
        <v>2933</v>
      </c>
      <c r="J1295" s="11">
        <v>30</v>
      </c>
      <c r="K1295" s="11" t="s">
        <v>2986</v>
      </c>
      <c r="L1295">
        <v>80636</v>
      </c>
      <c r="M1295" s="11" t="s">
        <v>2807</v>
      </c>
      <c r="P1295" s="11" t="s">
        <v>2986</v>
      </c>
    </row>
    <row r="1296" spans="1:16" x14ac:dyDescent="0.35">
      <c r="A1296" t="str">
        <f t="shared" si="20"/>
        <v>ROSUVASTATINALABORATORIO CHILEORALCOMPRIMIDO3010MG</v>
      </c>
      <c r="B1296" t="str">
        <f>VLOOKUP(A1296,'MAESTRO PRODUCTOS-FAR'!G:J,4,FALSE)</f>
        <v>HT-0146-01-003-0148-01</v>
      </c>
      <c r="C1296" s="11" t="s">
        <v>1295</v>
      </c>
      <c r="D1296" s="12">
        <v>10895</v>
      </c>
      <c r="E1296" s="11" t="s">
        <v>2470</v>
      </c>
      <c r="F1296" s="11" t="s">
        <v>2807</v>
      </c>
      <c r="G1296" s="11" t="s">
        <v>2838</v>
      </c>
      <c r="H1296" s="11" t="s">
        <v>2919</v>
      </c>
      <c r="I1296" s="11" t="s">
        <v>2933</v>
      </c>
      <c r="J1296" s="11">
        <v>30</v>
      </c>
      <c r="K1296" s="11" t="s">
        <v>3013</v>
      </c>
      <c r="L1296">
        <v>61723</v>
      </c>
      <c r="M1296" s="11" t="s">
        <v>2807</v>
      </c>
      <c r="P1296" s="11" t="s">
        <v>3013</v>
      </c>
    </row>
    <row r="1297" spans="1:16" x14ac:dyDescent="0.35">
      <c r="A1297" t="str">
        <f t="shared" si="20"/>
        <v>ROSUVASTATINALABORATORIO CHILEORALCOMPRIMIDO6010MG</v>
      </c>
      <c r="B1297" t="str">
        <f>VLOOKUP(A1297,'MAESTRO PRODUCTOS-FAR'!G:J,4,FALSE)</f>
        <v>HT-0146-01-003-0148-02</v>
      </c>
      <c r="C1297" s="11" t="s">
        <v>1296</v>
      </c>
      <c r="D1297" s="12">
        <v>13895</v>
      </c>
      <c r="E1297" s="11" t="s">
        <v>2470</v>
      </c>
      <c r="F1297" s="11" t="s">
        <v>2807</v>
      </c>
      <c r="G1297" s="11" t="s">
        <v>2838</v>
      </c>
      <c r="H1297" s="11" t="s">
        <v>2919</v>
      </c>
      <c r="I1297" s="11" t="s">
        <v>2933</v>
      </c>
      <c r="J1297" s="11">
        <v>60</v>
      </c>
      <c r="K1297" s="11" t="s">
        <v>3013</v>
      </c>
      <c r="L1297">
        <v>72526</v>
      </c>
      <c r="M1297" s="11" t="s">
        <v>2807</v>
      </c>
      <c r="P1297" s="11" t="s">
        <v>3013</v>
      </c>
    </row>
    <row r="1298" spans="1:16" x14ac:dyDescent="0.35">
      <c r="A1298" t="str">
        <f t="shared" si="20"/>
        <v>ROSUVASTATINAASCENDORALCOMPRIMIDO3010MG</v>
      </c>
      <c r="B1298" t="str">
        <f>VLOOKUP(A1298,'MAESTRO PRODUCTOS-FAR'!G:J,4,FALSE)</f>
        <v>HT-0146-01-003-0016-01</v>
      </c>
      <c r="C1298" s="11" t="s">
        <v>1297</v>
      </c>
      <c r="D1298" s="12">
        <v>11995</v>
      </c>
      <c r="E1298" s="11" t="s">
        <v>2471</v>
      </c>
      <c r="F1298" s="11" t="s">
        <v>2807</v>
      </c>
      <c r="G1298" s="11" t="s">
        <v>2835</v>
      </c>
      <c r="H1298" s="11" t="s">
        <v>2919</v>
      </c>
      <c r="I1298" s="11" t="s">
        <v>2933</v>
      </c>
      <c r="J1298" s="11">
        <v>30</v>
      </c>
      <c r="K1298" s="11" t="s">
        <v>3013</v>
      </c>
      <c r="L1298">
        <v>87762</v>
      </c>
      <c r="M1298" s="11" t="s">
        <v>2807</v>
      </c>
      <c r="P1298" s="11" t="s">
        <v>3013</v>
      </c>
    </row>
    <row r="1299" spans="1:16" x14ac:dyDescent="0.35">
      <c r="A1299" t="str">
        <f t="shared" si="20"/>
        <v>ROSUVASTATINAASCENDORALCOMPRIMIDO3020MG</v>
      </c>
      <c r="B1299" t="str">
        <f>VLOOKUP(A1299,'MAESTRO PRODUCTOS-FAR'!G:J,4,FALSE)</f>
        <v>HT-0146-01-003-0016-02</v>
      </c>
      <c r="C1299" s="11" t="s">
        <v>1298</v>
      </c>
      <c r="D1299" s="12">
        <v>18595</v>
      </c>
      <c r="E1299" s="11" t="s">
        <v>2472</v>
      </c>
      <c r="F1299" s="11" t="s">
        <v>2807</v>
      </c>
      <c r="G1299" s="11" t="s">
        <v>2835</v>
      </c>
      <c r="H1299" s="11" t="s">
        <v>2919</v>
      </c>
      <c r="I1299" s="11" t="s">
        <v>2933</v>
      </c>
      <c r="J1299" s="11">
        <v>30</v>
      </c>
      <c r="K1299" s="11" t="s">
        <v>2985</v>
      </c>
      <c r="L1299">
        <v>87763</v>
      </c>
      <c r="M1299" s="11" t="s">
        <v>2807</v>
      </c>
      <c r="P1299" s="11" t="s">
        <v>2985</v>
      </c>
    </row>
    <row r="1300" spans="1:16" x14ac:dyDescent="0.35">
      <c r="A1300" t="str">
        <f t="shared" si="20"/>
        <v>ROSUVASTATINAMEGALABSORALCOMPRIMIDO3020MG</v>
      </c>
      <c r="B1300" t="str">
        <f>VLOOKUP(A1300,'MAESTRO PRODUCTOS-FAR'!G:J,4,FALSE)</f>
        <v>HT-0146-01-003-0194-02</v>
      </c>
      <c r="C1300" s="11" t="s">
        <v>1299</v>
      </c>
      <c r="D1300" s="12">
        <v>26895</v>
      </c>
      <c r="E1300" s="11" t="s">
        <v>2473</v>
      </c>
      <c r="F1300" s="11" t="s">
        <v>2807</v>
      </c>
      <c r="G1300" s="11" t="s">
        <v>2845</v>
      </c>
      <c r="H1300" s="11" t="s">
        <v>2919</v>
      </c>
      <c r="I1300" s="11" t="s">
        <v>2933</v>
      </c>
      <c r="J1300" s="11">
        <v>30</v>
      </c>
      <c r="K1300" s="11" t="s">
        <v>2985</v>
      </c>
      <c r="L1300">
        <v>71227</v>
      </c>
      <c r="M1300" s="11" t="s">
        <v>2807</v>
      </c>
      <c r="P1300" s="11" t="s">
        <v>2985</v>
      </c>
    </row>
    <row r="1301" spans="1:16" x14ac:dyDescent="0.35">
      <c r="A1301" t="str">
        <f t="shared" si="20"/>
        <v>ROSUVASTATINAASTRAZENECAORALCOMPRIMIDO3010MG</v>
      </c>
      <c r="B1301" t="str">
        <f>VLOOKUP(A1301,'MAESTRO PRODUCTOS-FAR'!G:J,4,FALSE)</f>
        <v>HT-0146-01-003-0020-04</v>
      </c>
      <c r="C1301" s="11" t="s">
        <v>1300</v>
      </c>
      <c r="D1301" s="12">
        <v>35995</v>
      </c>
      <c r="E1301" s="11" t="s">
        <v>2474</v>
      </c>
      <c r="F1301" s="11" t="s">
        <v>2807</v>
      </c>
      <c r="G1301" s="11" t="s">
        <v>2840</v>
      </c>
      <c r="H1301" s="11" t="s">
        <v>2919</v>
      </c>
      <c r="I1301" s="11" t="s">
        <v>2933</v>
      </c>
      <c r="J1301" s="11">
        <v>30</v>
      </c>
      <c r="K1301" s="11" t="s">
        <v>3013</v>
      </c>
      <c r="L1301">
        <v>80570</v>
      </c>
      <c r="M1301" s="11" t="s">
        <v>2807</v>
      </c>
      <c r="P1301" s="11" t="s">
        <v>3013</v>
      </c>
    </row>
    <row r="1302" spans="1:16" x14ac:dyDescent="0.35">
      <c r="A1302" t="str">
        <f t="shared" si="20"/>
        <v>ROSUVASTATINAMERCKORALCOMPRIMIDO3010MG</v>
      </c>
      <c r="B1302" t="str">
        <f>VLOOKUP(A1302,'MAESTRO PRODUCTOS-FAR'!G:J,4,FALSE)</f>
        <v>HT-0146-01-003-0195-02</v>
      </c>
      <c r="C1302" s="11" t="s">
        <v>1301</v>
      </c>
      <c r="D1302" s="12">
        <v>27495</v>
      </c>
      <c r="E1302" s="11" t="s">
        <v>2475</v>
      </c>
      <c r="F1302" s="11" t="s">
        <v>2807</v>
      </c>
      <c r="G1302" s="11" t="s">
        <v>2863</v>
      </c>
      <c r="H1302" s="11" t="s">
        <v>2919</v>
      </c>
      <c r="I1302" s="11" t="s">
        <v>2933</v>
      </c>
      <c r="J1302" s="11">
        <v>30</v>
      </c>
      <c r="K1302" s="11" t="s">
        <v>3013</v>
      </c>
      <c r="L1302">
        <v>88403</v>
      </c>
      <c r="M1302" s="11" t="s">
        <v>2807</v>
      </c>
      <c r="P1302" s="11" t="s">
        <v>3013</v>
      </c>
    </row>
    <row r="1303" spans="1:16" x14ac:dyDescent="0.35">
      <c r="A1303" t="str">
        <f t="shared" si="20"/>
        <v>ROSUVASTATINARAFFOORALCOMPRIMIDO3010MG</v>
      </c>
      <c r="B1303" t="str">
        <f>VLOOKUP(A1303,'MAESTRO PRODUCTOS-FAR'!G:J,4,FALSE)</f>
        <v>HT-0146-01-003-0170-01</v>
      </c>
      <c r="C1303" s="11" t="s">
        <v>1302</v>
      </c>
      <c r="D1303" s="12">
        <v>9995</v>
      </c>
      <c r="E1303" s="11" t="s">
        <v>2476</v>
      </c>
      <c r="F1303" s="11" t="s">
        <v>2807</v>
      </c>
      <c r="G1303" s="11" t="s">
        <v>2905</v>
      </c>
      <c r="H1303" s="11" t="s">
        <v>2919</v>
      </c>
      <c r="I1303" s="11" t="s">
        <v>2933</v>
      </c>
      <c r="J1303" s="11">
        <v>30</v>
      </c>
      <c r="K1303" s="11" t="s">
        <v>3013</v>
      </c>
      <c r="L1303">
        <v>83579</v>
      </c>
      <c r="M1303" s="11" t="s">
        <v>2807</v>
      </c>
      <c r="P1303" s="11" t="s">
        <v>3013</v>
      </c>
    </row>
    <row r="1304" spans="1:16" x14ac:dyDescent="0.35">
      <c r="A1304" t="str">
        <f t="shared" si="20"/>
        <v>ROSUVASTATINALABORATORIO CHILEORALCOMPRIMIDO3020MG</v>
      </c>
      <c r="B1304" t="str">
        <f>VLOOKUP(A1304,'MAESTRO PRODUCTOS-FAR'!G:J,4,FALSE)</f>
        <v>HT-0146-01-003-0148-03</v>
      </c>
      <c r="C1304" s="11" t="s">
        <v>1303</v>
      </c>
      <c r="D1304" s="12">
        <v>14495</v>
      </c>
      <c r="E1304" s="11" t="s">
        <v>2477</v>
      </c>
      <c r="F1304" s="11" t="s">
        <v>2807</v>
      </c>
      <c r="G1304" s="11" t="s">
        <v>2838</v>
      </c>
      <c r="H1304" s="11" t="s">
        <v>2919</v>
      </c>
      <c r="I1304" s="11" t="s">
        <v>2933</v>
      </c>
      <c r="J1304" s="11">
        <v>30</v>
      </c>
      <c r="K1304" s="11" t="s">
        <v>2985</v>
      </c>
      <c r="L1304">
        <v>61724</v>
      </c>
      <c r="M1304" s="11" t="s">
        <v>2807</v>
      </c>
      <c r="P1304" s="11" t="s">
        <v>2985</v>
      </c>
    </row>
    <row r="1305" spans="1:16" x14ac:dyDescent="0.35">
      <c r="A1305" t="str">
        <f t="shared" si="20"/>
        <v>SACCHAROMYCES BOULARDIIMAVERORALCAPSULA10250MG</v>
      </c>
      <c r="B1305" t="str">
        <f>VLOOKUP(A1305,'MAESTRO PRODUCTOS-FAR'!G:J,4,FALSE)</f>
        <v>HT-0147-01-007-0154-01</v>
      </c>
      <c r="C1305" s="11" t="s">
        <v>1304</v>
      </c>
      <c r="D1305" s="12">
        <v>9495</v>
      </c>
      <c r="E1305" s="11" t="s">
        <v>2478</v>
      </c>
      <c r="F1305" s="11" t="s">
        <v>2808</v>
      </c>
      <c r="G1305" s="11" t="s">
        <v>2841</v>
      </c>
      <c r="H1305" s="11" t="s">
        <v>2919</v>
      </c>
      <c r="I1305" s="11" t="s">
        <v>2937</v>
      </c>
      <c r="J1305" s="11">
        <v>10</v>
      </c>
      <c r="K1305" s="11" t="s">
        <v>3003</v>
      </c>
      <c r="L1305">
        <v>82886</v>
      </c>
      <c r="M1305" s="11" t="s">
        <v>2808</v>
      </c>
      <c r="P1305" s="11" t="s">
        <v>3003</v>
      </c>
    </row>
    <row r="1306" spans="1:16" x14ac:dyDescent="0.35">
      <c r="A1306" t="str">
        <f t="shared" si="20"/>
        <v>SACCHAROMYCES BOULARDIIAXONORALPOLVO10250MG</v>
      </c>
      <c r="B1306" t="str">
        <f>VLOOKUP(A1306,'MAESTRO PRODUCTOS-FAR'!G:J,4,FALSE)</f>
        <v>HT-0147-01-013-0023-01</v>
      </c>
      <c r="C1306" s="11" t="s">
        <v>1305</v>
      </c>
      <c r="D1306" s="12">
        <v>11495</v>
      </c>
      <c r="E1306" s="11" t="s">
        <v>2479</v>
      </c>
      <c r="F1306" s="11" t="s">
        <v>2808</v>
      </c>
      <c r="G1306" s="11" t="s">
        <v>2901</v>
      </c>
      <c r="H1306" s="11" t="s">
        <v>2919</v>
      </c>
      <c r="I1306" s="11" t="s">
        <v>2943</v>
      </c>
      <c r="J1306" s="11">
        <v>10</v>
      </c>
      <c r="K1306" s="11" t="s">
        <v>3003</v>
      </c>
      <c r="L1306">
        <v>77179</v>
      </c>
      <c r="M1306" s="11" t="s">
        <v>2808</v>
      </c>
      <c r="P1306" s="11" t="s">
        <v>3003</v>
      </c>
    </row>
    <row r="1307" spans="1:16" x14ac:dyDescent="0.35">
      <c r="A1307" t="str">
        <f t="shared" si="20"/>
        <v>SACCHAROMYCES BOULARDIIMAVERORALPOLVO10250MG</v>
      </c>
      <c r="B1307" t="str">
        <f>VLOOKUP(A1307,'MAESTRO PRODUCTOS-FAR'!G:J,4,FALSE)</f>
        <v>HT-0147-01-013-0154-01</v>
      </c>
      <c r="C1307" s="11" t="s">
        <v>1306</v>
      </c>
      <c r="D1307" s="12">
        <v>9495</v>
      </c>
      <c r="E1307" s="11" t="s">
        <v>2480</v>
      </c>
      <c r="F1307" s="11" t="s">
        <v>2808</v>
      </c>
      <c r="G1307" s="11" t="s">
        <v>2841</v>
      </c>
      <c r="H1307" s="11" t="s">
        <v>2919</v>
      </c>
      <c r="I1307" s="11" t="s">
        <v>2943</v>
      </c>
      <c r="J1307" s="11">
        <v>10</v>
      </c>
      <c r="K1307" s="11" t="s">
        <v>3003</v>
      </c>
      <c r="L1307">
        <v>82885</v>
      </c>
      <c r="M1307" s="11" t="s">
        <v>2808</v>
      </c>
      <c r="P1307" s="11" t="s">
        <v>3003</v>
      </c>
    </row>
    <row r="1308" spans="1:16" x14ac:dyDescent="0.35">
      <c r="A1308" t="str">
        <f t="shared" si="20"/>
        <v>SACCHAROMYCES BOULARDIIAXONORALCAPSULA10250MG</v>
      </c>
      <c r="B1308" t="str">
        <f>VLOOKUP(A1308,'MAESTRO PRODUCTOS-FAR'!G:J,4,FALSE)</f>
        <v>HT-0147-01-007-0023-01</v>
      </c>
      <c r="C1308" s="11" t="s">
        <v>1307</v>
      </c>
      <c r="D1308" s="12">
        <v>12795</v>
      </c>
      <c r="E1308" s="11" t="s">
        <v>2481</v>
      </c>
      <c r="F1308" s="11" t="s">
        <v>2808</v>
      </c>
      <c r="G1308" s="11" t="s">
        <v>2901</v>
      </c>
      <c r="H1308" s="11" t="s">
        <v>2919</v>
      </c>
      <c r="I1308" s="11" t="s">
        <v>2937</v>
      </c>
      <c r="J1308" s="11">
        <v>10</v>
      </c>
      <c r="K1308" s="11" t="s">
        <v>3003</v>
      </c>
      <c r="L1308">
        <v>77177</v>
      </c>
      <c r="M1308" s="11" t="s">
        <v>2808</v>
      </c>
      <c r="P1308" s="11" t="s">
        <v>3003</v>
      </c>
    </row>
    <row r="1309" spans="1:16" x14ac:dyDescent="0.35">
      <c r="A1309" t="str">
        <f t="shared" si="20"/>
        <v>SALBUTAMOLHOSPIFARMAINHALATORIAAEROSOL200100MCG</v>
      </c>
      <c r="B1309" t="str">
        <f>VLOOKUP(A1309,'MAESTRO PRODUCTOS-FAR'!G:J,4,FALSE)</f>
        <v>HT-0148-07-011-0151-01</v>
      </c>
      <c r="C1309" s="11" t="s">
        <v>1308</v>
      </c>
      <c r="D1309" s="12">
        <v>2295</v>
      </c>
      <c r="E1309" s="11" t="s">
        <v>2482</v>
      </c>
      <c r="F1309" s="11" t="s">
        <v>2809</v>
      </c>
      <c r="G1309" s="11" t="s">
        <v>2871</v>
      </c>
      <c r="H1309" s="11" t="s">
        <v>2922</v>
      </c>
      <c r="I1309" s="11" t="s">
        <v>2941</v>
      </c>
      <c r="J1309" s="11">
        <v>200</v>
      </c>
      <c r="K1309" s="11" t="s">
        <v>3195</v>
      </c>
      <c r="L1309">
        <v>87733</v>
      </c>
      <c r="M1309" s="11" t="s">
        <v>2809</v>
      </c>
      <c r="P1309" s="11" t="s">
        <v>3195</v>
      </c>
    </row>
    <row r="1310" spans="1:16" x14ac:dyDescent="0.35">
      <c r="A1310" t="str">
        <f t="shared" si="20"/>
        <v>BECLOMETASONA-SALBUTAMOLCHEMOPHARMAINHALATORIAAEROSOL20050MCG/100MCG</v>
      </c>
      <c r="B1310" t="str">
        <f>VLOOKUP(A1310,'MAESTRO PRODUCTOS-FAR'!G:J,4,FALSE)</f>
        <v>HT-0312-07-011-0044-01</v>
      </c>
      <c r="C1310" s="11" t="s">
        <v>1309</v>
      </c>
      <c r="D1310" s="12">
        <v>4895</v>
      </c>
      <c r="E1310" s="11" t="s">
        <v>2483</v>
      </c>
      <c r="F1310" s="11" t="s">
        <v>2812</v>
      </c>
      <c r="G1310" s="11" t="s">
        <v>2849</v>
      </c>
      <c r="H1310" s="11" t="s">
        <v>2922</v>
      </c>
      <c r="I1310" s="11" t="s">
        <v>2941</v>
      </c>
      <c r="J1310" s="11">
        <v>200</v>
      </c>
      <c r="K1310" s="11" t="s">
        <v>3256</v>
      </c>
      <c r="L1310">
        <v>46533</v>
      </c>
      <c r="M1310" s="11" t="s">
        <v>2810</v>
      </c>
      <c r="P1310" s="11" t="s">
        <v>3254</v>
      </c>
    </row>
    <row r="1311" spans="1:16" x14ac:dyDescent="0.35">
      <c r="A1311" t="str">
        <f t="shared" si="20"/>
        <v>SALBUTAMOLGLAXOSMITHKLINEINHALATORIASOLUCION15MG</v>
      </c>
      <c r="B1311" t="str">
        <f>VLOOKUP(A1311,'MAESTRO PRODUCTOS-FAR'!G:J,4,FALSE)</f>
        <v>HT-0148-07-012-0113-01</v>
      </c>
      <c r="C1311" s="11" t="s">
        <v>1310</v>
      </c>
      <c r="D1311" s="12">
        <v>24495</v>
      </c>
      <c r="E1311" s="11" t="s">
        <v>2484</v>
      </c>
      <c r="F1311" s="11" t="s">
        <v>2809</v>
      </c>
      <c r="G1311" s="11" t="s">
        <v>2866</v>
      </c>
      <c r="H1311" s="11" t="s">
        <v>2922</v>
      </c>
      <c r="I1311" s="11" t="s">
        <v>2942</v>
      </c>
      <c r="J1311" s="11">
        <v>1</v>
      </c>
      <c r="K1311" s="11" t="s">
        <v>2998</v>
      </c>
      <c r="L1311">
        <v>9371</v>
      </c>
      <c r="M1311" s="11" t="s">
        <v>2809</v>
      </c>
      <c r="P1311" s="11" t="s">
        <v>2998</v>
      </c>
    </row>
    <row r="1312" spans="1:16" x14ac:dyDescent="0.35">
      <c r="A1312" t="str">
        <f t="shared" si="20"/>
        <v>SALBUTAMOLETEXINHALATORIAAEROSOL200100MCG</v>
      </c>
      <c r="B1312" t="str">
        <f>VLOOKUP(A1312,'MAESTRO PRODUCTOS-FAR'!G:J,4,FALSE)</f>
        <v>HT-0148-07-011-0085-01</v>
      </c>
      <c r="C1312" s="11" t="s">
        <v>1311</v>
      </c>
      <c r="D1312" s="12">
        <v>15295</v>
      </c>
      <c r="E1312" s="11" t="s">
        <v>2485</v>
      </c>
      <c r="F1312" s="11" t="s">
        <v>2809</v>
      </c>
      <c r="G1312" s="11" t="s">
        <v>2875</v>
      </c>
      <c r="H1312" s="11" t="s">
        <v>2922</v>
      </c>
      <c r="I1312" s="11" t="s">
        <v>2941</v>
      </c>
      <c r="J1312" s="11">
        <v>200</v>
      </c>
      <c r="K1312" s="11" t="s">
        <v>3195</v>
      </c>
      <c r="L1312">
        <v>25700</v>
      </c>
      <c r="M1312" s="11" t="s">
        <v>2809</v>
      </c>
      <c r="P1312" s="11" t="s">
        <v>3195</v>
      </c>
    </row>
    <row r="1313" spans="1:16" x14ac:dyDescent="0.35">
      <c r="A1313" t="str">
        <f t="shared" si="20"/>
        <v>SALBUTAMOLGLAXOSMITHKLINEINHALATORIAAEROSOL200100MCG</v>
      </c>
      <c r="B1313" t="str">
        <f>VLOOKUP(A1313,'MAESTRO PRODUCTOS-FAR'!G:J,4,FALSE)</f>
        <v>HT-0148-07-011-0113-01</v>
      </c>
      <c r="C1313" s="11" t="s">
        <v>1312</v>
      </c>
      <c r="D1313" s="12">
        <v>17495</v>
      </c>
      <c r="E1313" s="11" t="s">
        <v>2486</v>
      </c>
      <c r="F1313" s="11" t="s">
        <v>2809</v>
      </c>
      <c r="G1313" s="11" t="s">
        <v>2866</v>
      </c>
      <c r="H1313" s="11" t="s">
        <v>2922</v>
      </c>
      <c r="I1313" s="11" t="s">
        <v>2941</v>
      </c>
      <c r="J1313" s="11">
        <v>200</v>
      </c>
      <c r="K1313" s="11" t="s">
        <v>3195</v>
      </c>
      <c r="L1313">
        <v>25687</v>
      </c>
      <c r="M1313" s="11" t="s">
        <v>2809</v>
      </c>
      <c r="P1313" s="11" t="s">
        <v>3195</v>
      </c>
    </row>
    <row r="1314" spans="1:16" x14ac:dyDescent="0.35">
      <c r="A1314" t="str">
        <f t="shared" si="20"/>
        <v>SALBURAMOLFAES FARMAINHALATORIAAEROSOL200100MCG</v>
      </c>
      <c r="B1314" t="str">
        <f>VLOOKUP(A1314,'MAESTRO PRODUCTOS-FAR'!G:J,4,FALSE)</f>
        <v>HT-0313-07-011-0091-01</v>
      </c>
      <c r="C1314" s="11" t="s">
        <v>1313</v>
      </c>
      <c r="D1314" s="12">
        <v>6995</v>
      </c>
      <c r="E1314" s="11" t="s">
        <v>2487</v>
      </c>
      <c r="F1314" s="11" t="s">
        <v>2811</v>
      </c>
      <c r="G1314" s="11" t="s">
        <v>2877</v>
      </c>
      <c r="H1314" s="11" t="s">
        <v>2922</v>
      </c>
      <c r="I1314" s="11" t="s">
        <v>2941</v>
      </c>
      <c r="J1314" s="11">
        <v>200</v>
      </c>
      <c r="K1314" s="11" t="s">
        <v>3195</v>
      </c>
      <c r="M1314" s="11" t="s">
        <v>2811</v>
      </c>
      <c r="P1314" s="11" t="s">
        <v>3195</v>
      </c>
    </row>
    <row r="1315" spans="1:16" x14ac:dyDescent="0.35">
      <c r="A1315" t="str">
        <f t="shared" si="20"/>
        <v>SALBUTAMOLD&amp;M PHARMAINHALATORIAAEROSOL250100MCG</v>
      </c>
      <c r="B1315" t="str">
        <f>VLOOKUP(A1315,'MAESTRO PRODUCTOS-FAR'!G:J,4,FALSE)</f>
        <v>HT-0148-07-011-0149-01</v>
      </c>
      <c r="C1315" s="11" t="s">
        <v>1314</v>
      </c>
      <c r="D1315" s="12">
        <v>2995</v>
      </c>
      <c r="E1315" s="11" t="s">
        <v>2488</v>
      </c>
      <c r="F1315" s="11" t="s">
        <v>2809</v>
      </c>
      <c r="G1315" s="11" t="s">
        <v>2878</v>
      </c>
      <c r="H1315" s="11" t="s">
        <v>2922</v>
      </c>
      <c r="I1315" s="11" t="s">
        <v>2941</v>
      </c>
      <c r="J1315" s="11">
        <v>250</v>
      </c>
      <c r="K1315" s="11" t="s">
        <v>3195</v>
      </c>
      <c r="L1315">
        <v>87884</v>
      </c>
      <c r="M1315" s="11" t="s">
        <v>2809</v>
      </c>
      <c r="P1315" s="11" t="s">
        <v>3255</v>
      </c>
    </row>
    <row r="1316" spans="1:16" x14ac:dyDescent="0.35">
      <c r="A1316" t="str">
        <f t="shared" si="20"/>
        <v>BECLOMETASONA-SALBUTAMOLD&amp;M PHARMAINHALATORIAAEROSOL25050MCG/100MCG</v>
      </c>
      <c r="B1316" t="str">
        <f>VLOOKUP(A1316,'MAESTRO PRODUCTOS-FAR'!G:J,4,FALSE)</f>
        <v>HT-0312-07-011-0149-01</v>
      </c>
      <c r="C1316" s="11" t="s">
        <v>1315</v>
      </c>
      <c r="D1316" s="12">
        <v>12695</v>
      </c>
      <c r="E1316" s="11" t="s">
        <v>2489</v>
      </c>
      <c r="F1316" s="11" t="s">
        <v>2812</v>
      </c>
      <c r="G1316" s="11" t="s">
        <v>2878</v>
      </c>
      <c r="H1316" s="11" t="s">
        <v>2922</v>
      </c>
      <c r="I1316" s="11" t="s">
        <v>2941</v>
      </c>
      <c r="J1316" s="11">
        <v>250</v>
      </c>
      <c r="K1316" s="11" t="s">
        <v>3256</v>
      </c>
      <c r="L1316">
        <v>48600</v>
      </c>
      <c r="M1316" s="11" t="s">
        <v>2812</v>
      </c>
      <c r="P1316" s="11" t="s">
        <v>3256</v>
      </c>
    </row>
    <row r="1317" spans="1:16" x14ac:dyDescent="0.35">
      <c r="A1317" t="str">
        <f t="shared" si="20"/>
        <v>BROMURO-SALBUTAMOLD&amp;M PHARMAINHALATORIAAEROSOL25020MCG/100MCG</v>
      </c>
      <c r="B1317" t="str">
        <f>VLOOKUP(A1317,'MAESTRO PRODUCTOS-FAR'!G:J,4,FALSE)</f>
        <v>HT-0314-07-011-0149-01</v>
      </c>
      <c r="C1317" s="11" t="s">
        <v>1316</v>
      </c>
      <c r="D1317" s="12">
        <v>12595</v>
      </c>
      <c r="E1317" s="11" t="s">
        <v>2490</v>
      </c>
      <c r="F1317" s="11" t="s">
        <v>6466</v>
      </c>
      <c r="G1317" s="11" t="s">
        <v>2878</v>
      </c>
      <c r="H1317" s="11" t="s">
        <v>2922</v>
      </c>
      <c r="I1317" s="11" t="s">
        <v>2941</v>
      </c>
      <c r="J1317" s="11">
        <v>250</v>
      </c>
      <c r="K1317" s="11" t="s">
        <v>7050</v>
      </c>
      <c r="L1317">
        <v>78479</v>
      </c>
      <c r="M1317" s="11" t="s">
        <v>2813</v>
      </c>
      <c r="P1317" s="11" t="s">
        <v>3257</v>
      </c>
    </row>
    <row r="1318" spans="1:16" x14ac:dyDescent="0.35">
      <c r="A1318" t="str">
        <f t="shared" si="20"/>
        <v>BECLOMETASONA-SALBUTAMOLLABORATORIO CHILEINHALATORIAAEROSOL20050MCG/100MCG</v>
      </c>
      <c r="B1318" t="str">
        <f>VLOOKUP(A1318,'MAESTRO PRODUCTOS-FAR'!G:J,4,FALSE)</f>
        <v>HT-0312-07-011-0148-01</v>
      </c>
      <c r="C1318" s="11" t="s">
        <v>1317</v>
      </c>
      <c r="D1318" s="12">
        <v>21495</v>
      </c>
      <c r="E1318" s="11" t="s">
        <v>2491</v>
      </c>
      <c r="F1318" s="11" t="s">
        <v>2812</v>
      </c>
      <c r="G1318" s="11" t="s">
        <v>2838</v>
      </c>
      <c r="H1318" s="11" t="s">
        <v>2922</v>
      </c>
      <c r="I1318" s="11" t="s">
        <v>2941</v>
      </c>
      <c r="J1318" s="11">
        <v>200</v>
      </c>
      <c r="K1318" s="11" t="s">
        <v>3256</v>
      </c>
      <c r="L1318">
        <v>70238</v>
      </c>
      <c r="M1318" s="11" t="s">
        <v>2812</v>
      </c>
      <c r="P1318" s="11" t="s">
        <v>3256</v>
      </c>
    </row>
    <row r="1319" spans="1:16" x14ac:dyDescent="0.35">
      <c r="A1319" t="str">
        <f t="shared" si="20"/>
        <v>SALBUTAMOLD&amp;M PHARMAINHALATORIAAEROSOL250100MCG</v>
      </c>
      <c r="B1319" t="str">
        <f>VLOOKUP(A1319,'MAESTRO PRODUCTOS-FAR'!G:J,4,FALSE)</f>
        <v>HT-0148-07-011-0149-01</v>
      </c>
      <c r="C1319" s="11" t="s">
        <v>1318</v>
      </c>
      <c r="D1319" s="12">
        <v>8795</v>
      </c>
      <c r="E1319" s="11" t="s">
        <v>2492</v>
      </c>
      <c r="F1319" s="11" t="s">
        <v>2809</v>
      </c>
      <c r="G1319" s="11" t="s">
        <v>2878</v>
      </c>
      <c r="H1319" s="11" t="s">
        <v>2922</v>
      </c>
      <c r="I1319" s="11" t="s">
        <v>2941</v>
      </c>
      <c r="J1319" s="11">
        <v>250</v>
      </c>
      <c r="K1319" s="11" t="s">
        <v>3195</v>
      </c>
      <c r="L1319">
        <v>85571</v>
      </c>
      <c r="M1319" s="11" t="s">
        <v>2809</v>
      </c>
      <c r="P1319" s="11" t="s">
        <v>3195</v>
      </c>
    </row>
    <row r="1320" spans="1:16" x14ac:dyDescent="0.35">
      <c r="A1320" t="str">
        <f t="shared" si="20"/>
        <v>SALBUTAMOLLAFIINHALATORIAAEROSOL200100MCG</v>
      </c>
      <c r="B1320" t="str">
        <f>VLOOKUP(A1320,'MAESTRO PRODUCTOS-FAR'!G:J,4,FALSE)</f>
        <v>HT-0148-07-011-0166-01</v>
      </c>
      <c r="C1320" s="11" t="s">
        <v>1319</v>
      </c>
      <c r="D1320" s="12">
        <v>8995</v>
      </c>
      <c r="E1320" s="11" t="s">
        <v>2493</v>
      </c>
      <c r="F1320" s="11" t="s">
        <v>2809</v>
      </c>
      <c r="G1320" s="11" t="s">
        <v>2868</v>
      </c>
      <c r="H1320" s="11" t="s">
        <v>2922</v>
      </c>
      <c r="I1320" s="11" t="s">
        <v>2941</v>
      </c>
      <c r="J1320" s="11">
        <v>200</v>
      </c>
      <c r="K1320" s="11" t="s">
        <v>3195</v>
      </c>
      <c r="L1320">
        <v>62242</v>
      </c>
      <c r="M1320" s="11" t="s">
        <v>2809</v>
      </c>
      <c r="P1320" s="11" t="s">
        <v>3195</v>
      </c>
    </row>
    <row r="1321" spans="1:16" x14ac:dyDescent="0.35">
      <c r="A1321" t="str">
        <f t="shared" si="20"/>
        <v>SALBUTAMOLLABORATORIO CHILEINHALATORIAAEROSOL1100MCG</v>
      </c>
      <c r="B1321" t="str">
        <f>VLOOKUP(A1321,'MAESTRO PRODUCTOS-FAR'!G:J,4,FALSE)</f>
        <v>HT-0148-07-011-0148-01</v>
      </c>
      <c r="C1321" s="11" t="s">
        <v>1320</v>
      </c>
      <c r="D1321" s="12">
        <v>7795</v>
      </c>
      <c r="E1321" s="11" t="s">
        <v>2494</v>
      </c>
      <c r="F1321" s="11" t="s">
        <v>2809</v>
      </c>
      <c r="G1321" s="11" t="s">
        <v>2838</v>
      </c>
      <c r="H1321" s="11" t="s">
        <v>2922</v>
      </c>
      <c r="I1321" s="11" t="s">
        <v>2941</v>
      </c>
      <c r="J1321" s="11">
        <v>1</v>
      </c>
      <c r="K1321" s="11" t="s">
        <v>3195</v>
      </c>
      <c r="L1321">
        <v>70239</v>
      </c>
      <c r="M1321" s="11" t="s">
        <v>2809</v>
      </c>
      <c r="P1321" s="11" t="s">
        <v>3195</v>
      </c>
    </row>
    <row r="1322" spans="1:16" x14ac:dyDescent="0.35">
      <c r="A1322" t="str">
        <f t="shared" si="20"/>
        <v>SERTRALINAEXELTISORALCOMPRIMIDO30100MG</v>
      </c>
      <c r="B1322" t="str">
        <f>VLOOKUP(A1322,'MAESTRO PRODUCTOS-FAR'!G:J,4,FALSE)</f>
        <v>HT-0149-01-003-0089-01</v>
      </c>
      <c r="C1322" s="11" t="s">
        <v>1321</v>
      </c>
      <c r="D1322" s="12">
        <v>26295</v>
      </c>
      <c r="E1322" s="11" t="s">
        <v>2495</v>
      </c>
      <c r="F1322" s="11" t="s">
        <v>2814</v>
      </c>
      <c r="G1322" s="11" t="s">
        <v>2855</v>
      </c>
      <c r="H1322" s="11" t="s">
        <v>2919</v>
      </c>
      <c r="I1322" s="11" t="s">
        <v>2933</v>
      </c>
      <c r="J1322" s="11">
        <v>30</v>
      </c>
      <c r="K1322" s="11" t="s">
        <v>2977</v>
      </c>
      <c r="L1322">
        <v>39185</v>
      </c>
      <c r="M1322" s="11" t="s">
        <v>2814</v>
      </c>
      <c r="P1322" s="11" t="s">
        <v>2977</v>
      </c>
    </row>
    <row r="1323" spans="1:16" x14ac:dyDescent="0.35">
      <c r="A1323" t="str">
        <f t="shared" si="20"/>
        <v>SERTRALINASAVALORALCOMPRIMIDO30100MG</v>
      </c>
      <c r="B1323" t="str">
        <f>VLOOKUP(A1323,'MAESTRO PRODUCTOS-FAR'!G:J,4,FALSE)</f>
        <v>HT-0149-01-003-0174-01</v>
      </c>
      <c r="C1323" s="11" t="s">
        <v>1322</v>
      </c>
      <c r="D1323" s="12">
        <v>25295</v>
      </c>
      <c r="E1323" s="11" t="s">
        <v>2496</v>
      </c>
      <c r="F1323" s="11" t="s">
        <v>2814</v>
      </c>
      <c r="G1323" s="11" t="s">
        <v>2837</v>
      </c>
      <c r="H1323" s="11" t="s">
        <v>2919</v>
      </c>
      <c r="I1323" s="11" t="s">
        <v>2933</v>
      </c>
      <c r="J1323" s="11">
        <v>30</v>
      </c>
      <c r="K1323" s="11" t="s">
        <v>2977</v>
      </c>
      <c r="L1323">
        <v>23416</v>
      </c>
      <c r="M1323" s="11" t="s">
        <v>2814</v>
      </c>
      <c r="P1323" s="11" t="s">
        <v>2977</v>
      </c>
    </row>
    <row r="1324" spans="1:16" x14ac:dyDescent="0.35">
      <c r="A1324" t="str">
        <f t="shared" si="20"/>
        <v>SERTRALINAEXELTISORALCOMPRIMIDO3050MG</v>
      </c>
      <c r="B1324" t="str">
        <f>VLOOKUP(A1324,'MAESTRO PRODUCTOS-FAR'!G:J,4,FALSE)</f>
        <v>HT-0149-01-003-0089-02</v>
      </c>
      <c r="C1324" s="11" t="s">
        <v>1323</v>
      </c>
      <c r="D1324" s="12">
        <v>19795</v>
      </c>
      <c r="E1324" s="11" t="s">
        <v>2497</v>
      </c>
      <c r="F1324" s="11" t="s">
        <v>2814</v>
      </c>
      <c r="G1324" s="11" t="s">
        <v>2855</v>
      </c>
      <c r="H1324" s="11" t="s">
        <v>2919</v>
      </c>
      <c r="I1324" s="11" t="s">
        <v>2933</v>
      </c>
      <c r="J1324" s="11">
        <v>30</v>
      </c>
      <c r="K1324" s="11" t="s">
        <v>3046</v>
      </c>
      <c r="L1324">
        <v>39184</v>
      </c>
      <c r="M1324" s="11" t="s">
        <v>2814</v>
      </c>
      <c r="P1324" s="11" t="s">
        <v>3046</v>
      </c>
    </row>
    <row r="1325" spans="1:16" x14ac:dyDescent="0.35">
      <c r="A1325" t="str">
        <f t="shared" si="20"/>
        <v>SERTRALINATECNOFARMAORALCOMPRIMIDO3050MG</v>
      </c>
      <c r="B1325" t="str">
        <f>VLOOKUP(A1325,'MAESTRO PRODUCTOS-FAR'!G:J,4,FALSE)</f>
        <v>HT-0149-01-003-0274-01</v>
      </c>
      <c r="C1325" s="11" t="s">
        <v>1324</v>
      </c>
      <c r="D1325" s="12">
        <v>19995</v>
      </c>
      <c r="E1325" s="11" t="s">
        <v>2498</v>
      </c>
      <c r="F1325" s="11" t="s">
        <v>2814</v>
      </c>
      <c r="G1325" s="11" t="s">
        <v>2861</v>
      </c>
      <c r="H1325" s="11" t="s">
        <v>2919</v>
      </c>
      <c r="I1325" s="11" t="s">
        <v>2933</v>
      </c>
      <c r="J1325" s="11">
        <v>30</v>
      </c>
      <c r="K1325" s="11" t="s">
        <v>3046</v>
      </c>
      <c r="L1325">
        <v>12937</v>
      </c>
      <c r="M1325" s="11" t="s">
        <v>2814</v>
      </c>
      <c r="P1325" s="11" t="s">
        <v>3046</v>
      </c>
    </row>
    <row r="1326" spans="1:16" x14ac:dyDescent="0.35">
      <c r="A1326" t="str">
        <f t="shared" si="20"/>
        <v>SERTRALINALAFIORALCOMPRIMIDO30100MG</v>
      </c>
      <c r="B1326" t="str">
        <f>VLOOKUP(A1326,'MAESTRO PRODUCTOS-FAR'!G:J,4,FALSE)</f>
        <v>HT-0149-01-003-0166-01</v>
      </c>
      <c r="C1326" s="11" t="s">
        <v>1325</v>
      </c>
      <c r="D1326" s="12">
        <v>36695</v>
      </c>
      <c r="E1326" s="11" t="s">
        <v>2499</v>
      </c>
      <c r="F1326" s="11" t="s">
        <v>2814</v>
      </c>
      <c r="G1326" s="11" t="s">
        <v>2868</v>
      </c>
      <c r="H1326" s="11" t="s">
        <v>2919</v>
      </c>
      <c r="I1326" s="11" t="s">
        <v>2933</v>
      </c>
      <c r="J1326" s="11">
        <v>30</v>
      </c>
      <c r="K1326" s="11" t="s">
        <v>2977</v>
      </c>
      <c r="L1326">
        <v>29938</v>
      </c>
      <c r="M1326" s="11" t="s">
        <v>2814</v>
      </c>
      <c r="P1326" s="11" t="s">
        <v>2977</v>
      </c>
    </row>
    <row r="1327" spans="1:16" x14ac:dyDescent="0.35">
      <c r="A1327" t="str">
        <f t="shared" si="20"/>
        <v>SERTRALINALAFIORALCOMPRIMIDO6050MG</v>
      </c>
      <c r="B1327" t="str">
        <f>VLOOKUP(A1327,'MAESTRO PRODUCTOS-FAR'!G:J,4,FALSE)</f>
        <v>HT-0149-01-003-0166-02</v>
      </c>
      <c r="C1327" s="11" t="s">
        <v>1326</v>
      </c>
      <c r="D1327" s="12">
        <v>33595</v>
      </c>
      <c r="E1327" s="11" t="s">
        <v>2500</v>
      </c>
      <c r="F1327" s="11" t="s">
        <v>2814</v>
      </c>
      <c r="G1327" s="11" t="s">
        <v>2868</v>
      </c>
      <c r="H1327" s="11" t="s">
        <v>2919</v>
      </c>
      <c r="I1327" s="11" t="s">
        <v>2933</v>
      </c>
      <c r="J1327" s="11">
        <v>60</v>
      </c>
      <c r="K1327" s="11" t="s">
        <v>3046</v>
      </c>
      <c r="L1327">
        <v>29754</v>
      </c>
      <c r="M1327" s="11" t="s">
        <v>2814</v>
      </c>
      <c r="P1327" s="11" t="s">
        <v>3046</v>
      </c>
    </row>
    <row r="1328" spans="1:16" x14ac:dyDescent="0.35">
      <c r="A1328" t="str">
        <f t="shared" si="20"/>
        <v>SERTRALINASAVALORALCOMPRIMIDO3050MG</v>
      </c>
      <c r="B1328" t="str">
        <f>VLOOKUP(A1328,'MAESTRO PRODUCTOS-FAR'!G:J,4,FALSE)</f>
        <v>HT-0149-01-003-0174-02</v>
      </c>
      <c r="C1328" s="11" t="s">
        <v>1327</v>
      </c>
      <c r="D1328" s="12">
        <v>21995</v>
      </c>
      <c r="E1328" s="11" t="s">
        <v>2501</v>
      </c>
      <c r="F1328" s="11" t="s">
        <v>2814</v>
      </c>
      <c r="G1328" s="11" t="s">
        <v>2837</v>
      </c>
      <c r="H1328" s="11" t="s">
        <v>2919</v>
      </c>
      <c r="I1328" s="11" t="s">
        <v>2933</v>
      </c>
      <c r="J1328" s="11">
        <v>30</v>
      </c>
      <c r="K1328" s="11" t="s">
        <v>3046</v>
      </c>
      <c r="L1328">
        <v>20205</v>
      </c>
      <c r="M1328" s="11" t="s">
        <v>2814</v>
      </c>
      <c r="P1328" s="11" t="s">
        <v>3046</v>
      </c>
    </row>
    <row r="1329" spans="1:16" x14ac:dyDescent="0.35">
      <c r="A1329" t="str">
        <f t="shared" si="20"/>
        <v>SERTRALINAROERIGORALCOMPRIMIDO30100MG</v>
      </c>
      <c r="B1329" t="str">
        <f>VLOOKUP(A1329,'MAESTRO PRODUCTOS-FAR'!G:J,4,FALSE)</f>
        <v>HT-0149-01-003-0241-01</v>
      </c>
      <c r="C1329" s="11" t="s">
        <v>1328</v>
      </c>
      <c r="D1329" s="12">
        <v>78595</v>
      </c>
      <c r="E1329" s="11" t="s">
        <v>2502</v>
      </c>
      <c r="F1329" s="11" t="s">
        <v>2814</v>
      </c>
      <c r="G1329" s="11" t="s">
        <v>2914</v>
      </c>
      <c r="H1329" s="11" t="s">
        <v>2919</v>
      </c>
      <c r="I1329" s="11" t="s">
        <v>2933</v>
      </c>
      <c r="J1329" s="11">
        <v>30</v>
      </c>
      <c r="K1329" s="11" t="s">
        <v>2977</v>
      </c>
      <c r="L1329">
        <v>25723</v>
      </c>
      <c r="M1329" s="11" t="s">
        <v>2814</v>
      </c>
      <c r="P1329" s="11" t="s">
        <v>2977</v>
      </c>
    </row>
    <row r="1330" spans="1:16" x14ac:dyDescent="0.35">
      <c r="A1330" t="str">
        <f t="shared" si="20"/>
        <v>SERTRALINAANDROMACOORALCOMPRIMIDO30100MG</v>
      </c>
      <c r="B1330" t="str">
        <f>VLOOKUP(A1330,'MAESTRO PRODUCTOS-FAR'!G:J,4,FALSE)</f>
        <v>HT-0149-01-003-0161-01</v>
      </c>
      <c r="C1330" s="11" t="s">
        <v>1329</v>
      </c>
      <c r="D1330" s="12">
        <v>23695</v>
      </c>
      <c r="E1330" s="11" t="s">
        <v>2503</v>
      </c>
      <c r="F1330" s="11" t="s">
        <v>2814</v>
      </c>
      <c r="G1330" s="11" t="s">
        <v>2857</v>
      </c>
      <c r="H1330" s="11" t="s">
        <v>2919</v>
      </c>
      <c r="I1330" s="11" t="s">
        <v>2933</v>
      </c>
      <c r="J1330" s="11">
        <v>30</v>
      </c>
      <c r="K1330" s="11" t="s">
        <v>2977</v>
      </c>
      <c r="L1330">
        <v>45101</v>
      </c>
      <c r="M1330" s="11" t="s">
        <v>2814</v>
      </c>
      <c r="P1330" s="11" t="s">
        <v>2977</v>
      </c>
    </row>
    <row r="1331" spans="1:16" x14ac:dyDescent="0.35">
      <c r="A1331" t="str">
        <f t="shared" si="20"/>
        <v>SERTRALINASAVALORALCOMPRIMIDO6050MG</v>
      </c>
      <c r="B1331" t="str">
        <f>VLOOKUP(A1331,'MAESTRO PRODUCTOS-FAR'!G:J,4,FALSE)</f>
        <v>HT-0149-01-003-0174-03</v>
      </c>
      <c r="C1331" s="11" t="s">
        <v>1330</v>
      </c>
      <c r="D1331" s="12">
        <v>26695</v>
      </c>
      <c r="E1331" s="11" t="s">
        <v>2501</v>
      </c>
      <c r="F1331" s="11" t="s">
        <v>2814</v>
      </c>
      <c r="G1331" s="11" t="s">
        <v>2837</v>
      </c>
      <c r="H1331" s="11" t="s">
        <v>2919</v>
      </c>
      <c r="I1331" s="11" t="s">
        <v>2933</v>
      </c>
      <c r="J1331" s="11">
        <v>60</v>
      </c>
      <c r="K1331" s="11" t="s">
        <v>3046</v>
      </c>
      <c r="L1331">
        <v>71373</v>
      </c>
      <c r="M1331" s="11" t="s">
        <v>2814</v>
      </c>
      <c r="P1331" s="11" t="s">
        <v>3046</v>
      </c>
    </row>
    <row r="1332" spans="1:16" x14ac:dyDescent="0.35">
      <c r="A1332" t="str">
        <f t="shared" si="20"/>
        <v>ALUMINIO SILICATO-SIMETICONASILESIAORALSOLUCION10,04</v>
      </c>
      <c r="B1332" t="str">
        <f>VLOOKUP(A1332,'MAESTRO PRODUCTOS-FAR'!G:J,4,FALSE)</f>
        <v>HT-0315-01-012-0175-01</v>
      </c>
      <c r="C1332" s="11" t="s">
        <v>1331</v>
      </c>
      <c r="D1332" s="12">
        <v>13495</v>
      </c>
      <c r="E1332" s="11" t="s">
        <v>2504</v>
      </c>
      <c r="F1332" s="11" t="s">
        <v>2815</v>
      </c>
      <c r="G1332" s="11" t="s">
        <v>2909</v>
      </c>
      <c r="H1332" s="11" t="s">
        <v>2919</v>
      </c>
      <c r="I1332" s="11" t="s">
        <v>2942</v>
      </c>
      <c r="J1332" s="11">
        <v>1</v>
      </c>
      <c r="K1332" s="13">
        <v>0.04</v>
      </c>
      <c r="L1332">
        <v>9688</v>
      </c>
      <c r="M1332" s="11" t="s">
        <v>2815</v>
      </c>
      <c r="P1332" s="13">
        <v>0.04</v>
      </c>
    </row>
    <row r="1333" spans="1:16" x14ac:dyDescent="0.35">
      <c r="A1333" t="str">
        <f t="shared" si="20"/>
        <v>MAGALDRATO-SIMETICONASAVALORALCOMPRIMIDO24480MG/100MG</v>
      </c>
      <c r="B1333" t="str">
        <f>VLOOKUP(A1333,'MAESTRO PRODUCTOS-FAR'!G:J,4,FALSE)</f>
        <v>HT-0316-01-003-0174-01</v>
      </c>
      <c r="C1333" s="11" t="s">
        <v>1332</v>
      </c>
      <c r="D1333" s="12">
        <v>10295</v>
      </c>
      <c r="E1333" s="11" t="s">
        <v>2505</v>
      </c>
      <c r="F1333" s="11" t="s">
        <v>2816</v>
      </c>
      <c r="G1333" s="11" t="s">
        <v>2837</v>
      </c>
      <c r="H1333" s="11" t="s">
        <v>2919</v>
      </c>
      <c r="I1333" s="11" t="s">
        <v>2933</v>
      </c>
      <c r="J1333" s="11">
        <v>24</v>
      </c>
      <c r="K1333" s="11" t="s">
        <v>3258</v>
      </c>
      <c r="L1333">
        <v>8776</v>
      </c>
      <c r="M1333" s="11" t="s">
        <v>2816</v>
      </c>
      <c r="P1333" s="11" t="s">
        <v>3258</v>
      </c>
    </row>
    <row r="1334" spans="1:16" x14ac:dyDescent="0.35">
      <c r="A1334" t="str">
        <f t="shared" si="20"/>
        <v>MAGALDRATO-SIMETICONASAVALORALCOMPRIMIDO6480MG/100MG</v>
      </c>
      <c r="B1334" t="str">
        <f>VLOOKUP(A1334,'MAESTRO PRODUCTOS-FAR'!G:J,4,FALSE)</f>
        <v>HT-0316-01-003-0174-02</v>
      </c>
      <c r="C1334" s="11" t="s">
        <v>1333</v>
      </c>
      <c r="D1334" s="12">
        <v>1295</v>
      </c>
      <c r="E1334" s="11" t="s">
        <v>2505</v>
      </c>
      <c r="F1334" s="11" t="s">
        <v>2816</v>
      </c>
      <c r="G1334" s="11" t="s">
        <v>2837</v>
      </c>
      <c r="H1334" s="11" t="s">
        <v>2919</v>
      </c>
      <c r="I1334" s="11" t="s">
        <v>2933</v>
      </c>
      <c r="J1334" s="11">
        <v>6</v>
      </c>
      <c r="K1334" s="11" t="s">
        <v>3258</v>
      </c>
      <c r="L1334">
        <v>76231</v>
      </c>
      <c r="M1334" s="11" t="s">
        <v>2816</v>
      </c>
      <c r="P1334" s="11" t="s">
        <v>3258</v>
      </c>
    </row>
    <row r="1335" spans="1:16" x14ac:dyDescent="0.35">
      <c r="A1335" t="str">
        <f t="shared" si="20"/>
        <v>SITAGLIPTINAMERCKORALCOMPRIMIDO28100MG</v>
      </c>
      <c r="B1335" t="str">
        <f>VLOOKUP(A1335,'MAESTRO PRODUCTOS-FAR'!G:J,4,FALSE)</f>
        <v>HT-0152-01-003-0195-01</v>
      </c>
      <c r="C1335" s="11" t="s">
        <v>1334</v>
      </c>
      <c r="D1335" s="12">
        <v>52095</v>
      </c>
      <c r="E1335" s="11" t="s">
        <v>2506</v>
      </c>
      <c r="F1335" s="11" t="s">
        <v>2817</v>
      </c>
      <c r="G1335" s="11" t="s">
        <v>2863</v>
      </c>
      <c r="H1335" s="11" t="s">
        <v>2919</v>
      </c>
      <c r="I1335" s="11" t="s">
        <v>2933</v>
      </c>
      <c r="J1335" s="11">
        <v>28</v>
      </c>
      <c r="K1335" s="11" t="s">
        <v>2977</v>
      </c>
      <c r="L1335">
        <v>61237</v>
      </c>
      <c r="M1335" s="11" t="s">
        <v>2817</v>
      </c>
      <c r="P1335" s="11" t="s">
        <v>2977</v>
      </c>
    </row>
    <row r="1336" spans="1:16" x14ac:dyDescent="0.35">
      <c r="A1336" t="str">
        <f t="shared" si="20"/>
        <v>SITAGLIPTINAMERCKORALCOMPRIMIDO2850MG</v>
      </c>
      <c r="B1336" t="str">
        <f>VLOOKUP(A1336,'MAESTRO PRODUCTOS-FAR'!G:J,4,FALSE)</f>
        <v>HT-0152-01-003-0195-02</v>
      </c>
      <c r="C1336" s="11" t="s">
        <v>1335</v>
      </c>
      <c r="D1336" s="12">
        <v>46995</v>
      </c>
      <c r="E1336" s="11" t="s">
        <v>2507</v>
      </c>
      <c r="F1336" s="11" t="s">
        <v>2817</v>
      </c>
      <c r="G1336" s="11" t="s">
        <v>2863</v>
      </c>
      <c r="H1336" s="11" t="s">
        <v>2919</v>
      </c>
      <c r="I1336" s="11" t="s">
        <v>2933</v>
      </c>
      <c r="J1336" s="11">
        <v>28</v>
      </c>
      <c r="K1336" s="11" t="s">
        <v>3046</v>
      </c>
      <c r="L1336">
        <v>61236</v>
      </c>
      <c r="M1336" s="11" t="s">
        <v>2817</v>
      </c>
      <c r="P1336" s="11" t="s">
        <v>3046</v>
      </c>
    </row>
    <row r="1337" spans="1:16" x14ac:dyDescent="0.35">
      <c r="A1337" t="str">
        <f t="shared" si="20"/>
        <v>OTROSYNTHONORALSOBRE16420MG/120MG/190MG/370MG</v>
      </c>
      <c r="B1337" t="str">
        <f>VLOOKUP(A1337,'MAESTRO PRODUCTOS-FAR'!G:J,4,FALSE)</f>
        <v>HT-9999-01-001-0269-01</v>
      </c>
      <c r="C1337" s="11" t="s">
        <v>1336</v>
      </c>
      <c r="D1337" s="12">
        <v>21395</v>
      </c>
      <c r="E1337" s="11" t="s">
        <v>2508</v>
      </c>
      <c r="F1337" s="11" t="s">
        <v>2577</v>
      </c>
      <c r="G1337" s="11" t="s">
        <v>2852</v>
      </c>
      <c r="H1337" s="11" t="s">
        <v>2919</v>
      </c>
      <c r="I1337" s="11" t="s">
        <v>2931</v>
      </c>
      <c r="J1337" s="11">
        <v>16</v>
      </c>
      <c r="K1337" s="11" t="s">
        <v>7080</v>
      </c>
      <c r="L1337">
        <v>72510</v>
      </c>
      <c r="M1337" s="11" t="s">
        <v>2577</v>
      </c>
      <c r="P1337" s="11" t="s">
        <v>3259</v>
      </c>
    </row>
    <row r="1338" spans="1:16" x14ac:dyDescent="0.35">
      <c r="A1338" t="str">
        <f t="shared" si="20"/>
        <v>OTROPRATERTOPICOGEL1-</v>
      </c>
      <c r="B1338" t="str">
        <f>VLOOKUP(A1338,'MAESTRO PRODUCTOS-FAR'!G:J,4,FALSE)</f>
        <v>HT-9999-04-026-0169-01</v>
      </c>
      <c r="C1338" s="11" t="s">
        <v>1337</v>
      </c>
      <c r="D1338" s="12">
        <v>4195</v>
      </c>
      <c r="E1338" s="11" t="s">
        <v>2509</v>
      </c>
      <c r="F1338" s="11" t="s">
        <v>2577</v>
      </c>
      <c r="G1338" s="11" t="s">
        <v>2851</v>
      </c>
      <c r="H1338" s="11" t="s">
        <v>2920</v>
      </c>
      <c r="I1338" s="11" t="s">
        <v>2956</v>
      </c>
      <c r="J1338" s="11">
        <v>1</v>
      </c>
      <c r="K1338" s="11" t="s">
        <v>1439</v>
      </c>
      <c r="L1338">
        <v>39706</v>
      </c>
      <c r="M1338" s="11" t="s">
        <v>2577</v>
      </c>
      <c r="P1338" s="11" t="s">
        <v>1439</v>
      </c>
    </row>
    <row r="1339" spans="1:16" x14ac:dyDescent="0.35">
      <c r="A1339" t="str">
        <f t="shared" si="20"/>
        <v>OTROPRATERTOPICOGEL1-</v>
      </c>
      <c r="B1339" t="str">
        <f>VLOOKUP(A1339,'MAESTRO PRODUCTOS-FAR'!G:J,4,FALSE)</f>
        <v>HT-9999-04-026-0169-01</v>
      </c>
      <c r="C1339" s="11" t="s">
        <v>1338</v>
      </c>
      <c r="D1339" s="12">
        <v>5995</v>
      </c>
      <c r="E1339" s="11" t="s">
        <v>1439</v>
      </c>
      <c r="F1339" s="11" t="s">
        <v>2577</v>
      </c>
      <c r="G1339" s="11" t="s">
        <v>2851</v>
      </c>
      <c r="H1339" s="11" t="s">
        <v>2920</v>
      </c>
      <c r="I1339" s="11" t="s">
        <v>2956</v>
      </c>
      <c r="J1339" s="11">
        <v>1</v>
      </c>
      <c r="K1339" s="11" t="s">
        <v>1439</v>
      </c>
      <c r="L1339">
        <v>73942</v>
      </c>
      <c r="M1339" s="11" t="s">
        <v>2577</v>
      </c>
      <c r="P1339" s="11" t="s">
        <v>1439</v>
      </c>
    </row>
    <row r="1340" spans="1:16" x14ac:dyDescent="0.35">
      <c r="A1340" t="str">
        <f t="shared" si="20"/>
        <v>SULFAMETOXAZOL-TRIMETOPRIMAASPENORALCOMPRIMIDO14800MG/160MG</v>
      </c>
      <c r="B1340" t="str">
        <f>VLOOKUP(A1340,'MAESTRO PRODUCTOS-FAR'!G:J,4,FALSE)</f>
        <v>HT-0158-01-003-0019-02</v>
      </c>
      <c r="C1340" s="11" t="s">
        <v>1339</v>
      </c>
      <c r="D1340" s="12">
        <v>12295</v>
      </c>
      <c r="E1340" s="11" t="s">
        <v>2510</v>
      </c>
      <c r="F1340" s="11" t="s">
        <v>3693</v>
      </c>
      <c r="G1340" s="11" t="s">
        <v>2915</v>
      </c>
      <c r="H1340" s="11" t="s">
        <v>2919</v>
      </c>
      <c r="I1340" s="11" t="s">
        <v>2933</v>
      </c>
      <c r="J1340" s="11">
        <v>14</v>
      </c>
      <c r="K1340" s="11" t="s">
        <v>3729</v>
      </c>
      <c r="L1340">
        <v>220</v>
      </c>
      <c r="M1340" s="11" t="s">
        <v>2818</v>
      </c>
      <c r="P1340" s="11" t="s">
        <v>3108</v>
      </c>
    </row>
    <row r="1341" spans="1:16" x14ac:dyDescent="0.35">
      <c r="A1341" t="str">
        <f t="shared" si="20"/>
        <v>SULFAMETOXAZOL-TRIMETOPRIMARECALCINEORALSUSPENSION1800MG/160MG/5ML</v>
      </c>
      <c r="B1341" t="str">
        <f>VLOOKUP(A1341,'MAESTRO PRODUCTOS-FAR'!G:J,4,FALSE)</f>
        <v>HT-0158-01-005-0171-01</v>
      </c>
      <c r="C1341" s="11" t="s">
        <v>1340</v>
      </c>
      <c r="D1341" s="12">
        <v>10995</v>
      </c>
      <c r="E1341" s="11" t="s">
        <v>2511</v>
      </c>
      <c r="F1341" s="11" t="s">
        <v>3693</v>
      </c>
      <c r="G1341" s="11" t="s">
        <v>2832</v>
      </c>
      <c r="H1341" s="11" t="s">
        <v>2919</v>
      </c>
      <c r="I1341" s="11" t="s">
        <v>2935</v>
      </c>
      <c r="J1341" s="11">
        <v>1</v>
      </c>
      <c r="K1341" s="11" t="s">
        <v>6687</v>
      </c>
      <c r="L1341">
        <v>4109</v>
      </c>
      <c r="M1341" s="11" t="s">
        <v>2818</v>
      </c>
      <c r="P1341" s="11" t="s">
        <v>3260</v>
      </c>
    </row>
    <row r="1342" spans="1:16" x14ac:dyDescent="0.35">
      <c r="A1342" t="str">
        <f t="shared" si="20"/>
        <v>SULFATO FERROSOVALMAORALCOMPRIMIDO20200MG</v>
      </c>
      <c r="B1342" t="str">
        <f>VLOOKUP(A1342,'MAESTRO PRODUCTOS-FAR'!G:J,4,FALSE)</f>
        <v>HT-0159-01-003-0159-01</v>
      </c>
      <c r="C1342" s="11" t="s">
        <v>1341</v>
      </c>
      <c r="D1342" s="12">
        <v>1795</v>
      </c>
      <c r="E1342" s="11" t="s">
        <v>2512</v>
      </c>
      <c r="F1342" s="11" t="s">
        <v>2819</v>
      </c>
      <c r="G1342" s="11" t="s">
        <v>2899</v>
      </c>
      <c r="H1342" s="11" t="s">
        <v>2919</v>
      </c>
      <c r="I1342" s="11" t="s">
        <v>2933</v>
      </c>
      <c r="J1342" s="11">
        <v>20</v>
      </c>
      <c r="K1342" s="11" t="s">
        <v>2978</v>
      </c>
      <c r="L1342">
        <v>87732</v>
      </c>
      <c r="M1342" s="11" t="s">
        <v>2819</v>
      </c>
      <c r="P1342" s="11" t="s">
        <v>2978</v>
      </c>
    </row>
    <row r="1343" spans="1:16" x14ac:dyDescent="0.35">
      <c r="A1343" t="str">
        <f t="shared" si="20"/>
        <v>SULFATO FERROSOPASTEURORALSOLUCION112500MG/100ML</v>
      </c>
      <c r="B1343" t="str">
        <f>VLOOKUP(A1343,'MAESTRO PRODUCTOS-FAR'!G:J,4,FALSE)</f>
        <v>HT-0159-01-012-0155-01</v>
      </c>
      <c r="C1343" s="11" t="s">
        <v>1342</v>
      </c>
      <c r="D1343" s="12">
        <v>6195</v>
      </c>
      <c r="E1343" s="11" t="s">
        <v>2513</v>
      </c>
      <c r="F1343" s="11" t="s">
        <v>2819</v>
      </c>
      <c r="G1343" s="11" t="s">
        <v>2847</v>
      </c>
      <c r="H1343" s="11" t="s">
        <v>2919</v>
      </c>
      <c r="I1343" s="11" t="s">
        <v>2942</v>
      </c>
      <c r="J1343" s="11">
        <v>1</v>
      </c>
      <c r="K1343" s="11" t="s">
        <v>7095</v>
      </c>
      <c r="L1343">
        <v>6148</v>
      </c>
      <c r="M1343" s="11" t="s">
        <v>2819</v>
      </c>
      <c r="P1343" s="11" t="s">
        <v>3261</v>
      </c>
    </row>
    <row r="1344" spans="1:16" x14ac:dyDescent="0.35">
      <c r="A1344" t="str">
        <f t="shared" si="20"/>
        <v>TAMSULOSINALABORATORIO CHILEORALCAPSULA300.4MG</v>
      </c>
      <c r="B1344" t="str">
        <f>VLOOKUP(A1344,'MAESTRO PRODUCTOS-FAR'!G:J,4,FALSE)</f>
        <v>HT-0160-01-007-0148-01</v>
      </c>
      <c r="C1344" s="11" t="s">
        <v>1343</v>
      </c>
      <c r="D1344" s="12">
        <v>10195</v>
      </c>
      <c r="E1344" s="11" t="s">
        <v>2514</v>
      </c>
      <c r="F1344" s="11" t="s">
        <v>2820</v>
      </c>
      <c r="G1344" s="11" t="s">
        <v>2838</v>
      </c>
      <c r="H1344" s="11" t="s">
        <v>2919</v>
      </c>
      <c r="I1344" s="11" t="s">
        <v>2937</v>
      </c>
      <c r="J1344" s="11">
        <v>30</v>
      </c>
      <c r="K1344" s="11" t="s">
        <v>3262</v>
      </c>
      <c r="L1344">
        <v>87727</v>
      </c>
      <c r="M1344" s="11" t="s">
        <v>2820</v>
      </c>
      <c r="P1344" s="11" t="s">
        <v>3262</v>
      </c>
    </row>
    <row r="1345" spans="1:16" x14ac:dyDescent="0.35">
      <c r="A1345" t="str">
        <f t="shared" si="20"/>
        <v>TAMSULOSINARECALCINEORALCOMPRIMIDO600.4MG</v>
      </c>
      <c r="B1345" t="str">
        <f>VLOOKUP(A1345,'MAESTRO PRODUCTOS-FAR'!G:J,4,FALSE)</f>
        <v>HT-0160-01-003-0171-01</v>
      </c>
      <c r="C1345" s="11" t="s">
        <v>1344</v>
      </c>
      <c r="D1345" s="12">
        <v>24795</v>
      </c>
      <c r="E1345" s="11" t="s">
        <v>2515</v>
      </c>
      <c r="F1345" s="11" t="s">
        <v>2820</v>
      </c>
      <c r="G1345" s="11" t="s">
        <v>2832</v>
      </c>
      <c r="H1345" s="11" t="s">
        <v>2919</v>
      </c>
      <c r="I1345" s="11" t="s">
        <v>2933</v>
      </c>
      <c r="J1345" s="11">
        <v>60</v>
      </c>
      <c r="K1345" s="11" t="s">
        <v>3262</v>
      </c>
      <c r="L1345">
        <v>87773</v>
      </c>
      <c r="M1345" s="11" t="s">
        <v>2820</v>
      </c>
      <c r="P1345" s="11" t="s">
        <v>3262</v>
      </c>
    </row>
    <row r="1346" spans="1:16" x14ac:dyDescent="0.35">
      <c r="A1346" t="str">
        <f t="shared" si="20"/>
        <v>DUTASTERIDE-TAMSULOSINAGLAXOSMITHKLINEORALCAPSULA900.5MG/0.4MG</v>
      </c>
      <c r="B1346" t="str">
        <f>VLOOKUP(A1346,'MAESTRO PRODUCTOS-FAR'!G:J,4,FALSE)</f>
        <v>HT-0317-01-007-0113-03</v>
      </c>
      <c r="C1346" s="11" t="s">
        <v>1345</v>
      </c>
      <c r="D1346" s="12">
        <v>98495</v>
      </c>
      <c r="E1346" s="11" t="s">
        <v>2516</v>
      </c>
      <c r="F1346" s="11" t="s">
        <v>2821</v>
      </c>
      <c r="G1346" s="11" t="s">
        <v>2866</v>
      </c>
      <c r="H1346" s="11" t="s">
        <v>2919</v>
      </c>
      <c r="I1346" s="11" t="s">
        <v>2937</v>
      </c>
      <c r="J1346" s="11">
        <v>90</v>
      </c>
      <c r="K1346" s="11" t="s">
        <v>3263</v>
      </c>
      <c r="L1346">
        <v>86700</v>
      </c>
      <c r="M1346" s="11" t="s">
        <v>2821</v>
      </c>
      <c r="P1346" s="11" t="s">
        <v>3263</v>
      </c>
    </row>
    <row r="1347" spans="1:16" x14ac:dyDescent="0.35">
      <c r="A1347" t="str">
        <f t="shared" ref="A1347:A1410" si="21">_xlfn.CONCAT(F1347:K1347)</f>
        <v>TAMSULOSINARECALCINEORALCOMPRIMIDO300.4MG</v>
      </c>
      <c r="B1347" t="str">
        <f>VLOOKUP(A1347,'MAESTRO PRODUCTOS-FAR'!G:J,4,FALSE)</f>
        <v>HT-0160-01-003-0171-02</v>
      </c>
      <c r="C1347" s="11" t="s">
        <v>1346</v>
      </c>
      <c r="D1347" s="12">
        <v>20495</v>
      </c>
      <c r="E1347" s="11" t="s">
        <v>2515</v>
      </c>
      <c r="F1347" s="11" t="s">
        <v>2820</v>
      </c>
      <c r="G1347" s="11" t="s">
        <v>2832</v>
      </c>
      <c r="H1347" s="11" t="s">
        <v>2919</v>
      </c>
      <c r="I1347" s="11" t="s">
        <v>2933</v>
      </c>
      <c r="J1347" s="11">
        <v>30</v>
      </c>
      <c r="K1347" s="11" t="s">
        <v>3262</v>
      </c>
      <c r="L1347">
        <v>29800</v>
      </c>
      <c r="M1347" s="11" t="s">
        <v>2820</v>
      </c>
      <c r="P1347" s="11" t="s">
        <v>3262</v>
      </c>
    </row>
    <row r="1348" spans="1:16" x14ac:dyDescent="0.35">
      <c r="A1348" t="str">
        <f t="shared" si="21"/>
        <v>DUTASTERIDEGLAXOSMITHKLINEORALCAPSULA300.5MG</v>
      </c>
      <c r="B1348" t="str">
        <f>VLOOKUP(A1348,'MAESTRO PRODUCTOS-FAR'!G:J,4,FALSE)</f>
        <v>HT-0318-01-007-0113-01</v>
      </c>
      <c r="C1348" s="11" t="s">
        <v>1347</v>
      </c>
      <c r="D1348" s="12">
        <v>50695</v>
      </c>
      <c r="E1348" s="11" t="s">
        <v>2517</v>
      </c>
      <c r="F1348" s="11" t="s">
        <v>2822</v>
      </c>
      <c r="G1348" s="11" t="s">
        <v>2866</v>
      </c>
      <c r="H1348" s="11" t="s">
        <v>2919</v>
      </c>
      <c r="I1348" s="11" t="s">
        <v>2937</v>
      </c>
      <c r="J1348" s="11">
        <v>30</v>
      </c>
      <c r="K1348" s="11" t="s">
        <v>3007</v>
      </c>
      <c r="L1348">
        <v>41121</v>
      </c>
      <c r="M1348" s="11" t="s">
        <v>2822</v>
      </c>
      <c r="P1348" s="11" t="s">
        <v>3007</v>
      </c>
    </row>
    <row r="1349" spans="1:16" x14ac:dyDescent="0.35">
      <c r="A1349" t="str">
        <f t="shared" si="21"/>
        <v>TAMSULOSINAITF-LABOMEDORALCOMPRIMIDO300.4MG</v>
      </c>
      <c r="B1349" t="str">
        <f>VLOOKUP(A1349,'MAESTRO PRODUCTOS-FAR'!G:J,4,FALSE)</f>
        <v>HT-0160-01-003-0139-01</v>
      </c>
      <c r="C1349" s="11" t="s">
        <v>1348</v>
      </c>
      <c r="D1349" s="12">
        <v>20295</v>
      </c>
      <c r="E1349" s="11" t="s">
        <v>2518</v>
      </c>
      <c r="F1349" s="11" t="s">
        <v>2820</v>
      </c>
      <c r="G1349" s="11" t="s">
        <v>2853</v>
      </c>
      <c r="H1349" s="11" t="s">
        <v>2919</v>
      </c>
      <c r="I1349" s="11" t="s">
        <v>2933</v>
      </c>
      <c r="J1349" s="11">
        <v>30</v>
      </c>
      <c r="K1349" s="11" t="s">
        <v>3262</v>
      </c>
      <c r="L1349">
        <v>65241</v>
      </c>
      <c r="M1349" s="11" t="s">
        <v>2820</v>
      </c>
      <c r="P1349" s="11" t="s">
        <v>3262</v>
      </c>
    </row>
    <row r="1350" spans="1:16" x14ac:dyDescent="0.35">
      <c r="A1350" t="str">
        <f t="shared" si="21"/>
        <v>TAMSULOSINAASCENDORALCAPSULA300.4MG</v>
      </c>
      <c r="B1350" t="str">
        <f>VLOOKUP(A1350,'MAESTRO PRODUCTOS-FAR'!G:J,4,FALSE)</f>
        <v>HT-0160-01-007-0016-01</v>
      </c>
      <c r="C1350" s="11" t="s">
        <v>1349</v>
      </c>
      <c r="D1350" s="12">
        <v>10495</v>
      </c>
      <c r="E1350" s="11" t="s">
        <v>2519</v>
      </c>
      <c r="F1350" s="11" t="s">
        <v>2820</v>
      </c>
      <c r="G1350" s="11" t="s">
        <v>2835</v>
      </c>
      <c r="H1350" s="11" t="s">
        <v>2919</v>
      </c>
      <c r="I1350" s="11" t="s">
        <v>2937</v>
      </c>
      <c r="J1350" s="11">
        <v>30</v>
      </c>
      <c r="K1350" s="11" t="s">
        <v>3262</v>
      </c>
      <c r="M1350" s="11" t="s">
        <v>2820</v>
      </c>
      <c r="P1350" s="11" t="s">
        <v>3262</v>
      </c>
    </row>
    <row r="1351" spans="1:16" x14ac:dyDescent="0.35">
      <c r="A1351" t="str">
        <f t="shared" si="21"/>
        <v>TAMSULOSINAITF-LABOMEDORALCAPSULA500.4MG</v>
      </c>
      <c r="B1351" t="str">
        <f>VLOOKUP(A1351,'MAESTRO PRODUCTOS-FAR'!G:J,4,FALSE)</f>
        <v>HT-0160-01-007-0139-01</v>
      </c>
      <c r="C1351" s="11" t="s">
        <v>1350</v>
      </c>
      <c r="D1351" s="12">
        <v>28995</v>
      </c>
      <c r="E1351" s="11" t="s">
        <v>2518</v>
      </c>
      <c r="F1351" s="11" t="s">
        <v>2820</v>
      </c>
      <c r="G1351" s="11" t="s">
        <v>2853</v>
      </c>
      <c r="H1351" s="11" t="s">
        <v>2919</v>
      </c>
      <c r="I1351" s="11" t="s">
        <v>2937</v>
      </c>
      <c r="J1351" s="11">
        <v>50</v>
      </c>
      <c r="K1351" s="11" t="s">
        <v>3262</v>
      </c>
      <c r="L1351">
        <v>65240</v>
      </c>
      <c r="M1351" s="11" t="s">
        <v>2820</v>
      </c>
      <c r="P1351" s="11" t="s">
        <v>3262</v>
      </c>
    </row>
    <row r="1352" spans="1:16" x14ac:dyDescent="0.35">
      <c r="A1352" t="str">
        <f t="shared" si="21"/>
        <v>DUTASTERIDE-TAMSULOSINAGLAXOSMITHKLINEORALCAPSULA300.5MG/0.4MG</v>
      </c>
      <c r="B1352" t="str">
        <f>VLOOKUP(A1352,'MAESTRO PRODUCTOS-FAR'!G:J,4,FALSE)</f>
        <v>HT-0317-01-007-0113-04</v>
      </c>
      <c r="C1352" s="11" t="s">
        <v>1351</v>
      </c>
      <c r="D1352" s="12">
        <v>46995</v>
      </c>
      <c r="E1352" s="11" t="s">
        <v>2516</v>
      </c>
      <c r="F1352" s="11" t="s">
        <v>2821</v>
      </c>
      <c r="G1352" s="11" t="s">
        <v>2866</v>
      </c>
      <c r="H1352" s="11" t="s">
        <v>2919</v>
      </c>
      <c r="I1352" s="11" t="s">
        <v>2937</v>
      </c>
      <c r="J1352" s="11">
        <v>30</v>
      </c>
      <c r="K1352" s="11" t="s">
        <v>3263</v>
      </c>
      <c r="L1352">
        <v>70056</v>
      </c>
      <c r="M1352" s="11" t="s">
        <v>2821</v>
      </c>
      <c r="P1352" s="11" t="s">
        <v>3263</v>
      </c>
    </row>
    <row r="1353" spans="1:16" x14ac:dyDescent="0.35">
      <c r="A1353" t="str">
        <f t="shared" si="21"/>
        <v>DUTASTERIDE-TAMSULOSINAGLAXOSMITHKLINEORALCAPSULA300.5MG/0.4MG</v>
      </c>
      <c r="B1353" t="str">
        <f>VLOOKUP(A1353,'MAESTRO PRODUCTOS-FAR'!G:J,4,FALSE)</f>
        <v>HT-0317-01-007-0113-04</v>
      </c>
      <c r="C1353" s="11" t="s">
        <v>1352</v>
      </c>
      <c r="D1353" s="12">
        <v>24195</v>
      </c>
      <c r="E1353" s="11" t="s">
        <v>2520</v>
      </c>
      <c r="F1353" s="11" t="s">
        <v>2821</v>
      </c>
      <c r="G1353" s="11" t="s">
        <v>2866</v>
      </c>
      <c r="H1353" s="11" t="s">
        <v>2919</v>
      </c>
      <c r="I1353" s="11" t="s">
        <v>2937</v>
      </c>
      <c r="J1353" s="11">
        <v>30</v>
      </c>
      <c r="K1353" s="11" t="s">
        <v>3263</v>
      </c>
      <c r="L1353">
        <v>78793</v>
      </c>
      <c r="M1353" s="11" t="s">
        <v>2821</v>
      </c>
      <c r="P1353" s="11" t="s">
        <v>3263</v>
      </c>
    </row>
    <row r="1354" spans="1:16" x14ac:dyDescent="0.35">
      <c r="A1354" t="str">
        <f t="shared" si="21"/>
        <v>TAMSULOSINATECNOFARMAORALCAPSULA300.4MG</v>
      </c>
      <c r="B1354" t="str">
        <f>VLOOKUP(A1354,'MAESTRO PRODUCTOS-FAR'!G:J,4,FALSE)</f>
        <v>HT-0160-01-007-0274-01</v>
      </c>
      <c r="C1354" s="11" t="s">
        <v>1353</v>
      </c>
      <c r="D1354" s="12">
        <v>15995</v>
      </c>
      <c r="E1354" s="11" t="s">
        <v>2521</v>
      </c>
      <c r="F1354" s="11" t="s">
        <v>2820</v>
      </c>
      <c r="G1354" s="11" t="s">
        <v>2861</v>
      </c>
      <c r="H1354" s="11" t="s">
        <v>2919</v>
      </c>
      <c r="I1354" s="11" t="s">
        <v>2937</v>
      </c>
      <c r="J1354" s="11">
        <v>30</v>
      </c>
      <c r="K1354" s="11" t="s">
        <v>3262</v>
      </c>
      <c r="L1354">
        <v>43841</v>
      </c>
      <c r="M1354" s="11" t="s">
        <v>2820</v>
      </c>
      <c r="P1354" s="11" t="s">
        <v>3262</v>
      </c>
    </row>
    <row r="1355" spans="1:16" x14ac:dyDescent="0.35">
      <c r="A1355" t="str">
        <f t="shared" si="21"/>
        <v>TAMSULOSINASYNTHONORALCAPSULA600.4MG</v>
      </c>
      <c r="B1355" t="str">
        <f>VLOOKUP(A1355,'MAESTRO PRODUCTOS-FAR'!G:J,4,FALSE)</f>
        <v>HT-0160-01-007-0269-01</v>
      </c>
      <c r="C1355" s="11" t="s">
        <v>1354</v>
      </c>
      <c r="D1355" s="12">
        <v>24495</v>
      </c>
      <c r="E1355" s="11" t="s">
        <v>2522</v>
      </c>
      <c r="F1355" s="11" t="s">
        <v>2820</v>
      </c>
      <c r="G1355" s="11" t="s">
        <v>2852</v>
      </c>
      <c r="H1355" s="11" t="s">
        <v>2919</v>
      </c>
      <c r="I1355" s="11" t="s">
        <v>2937</v>
      </c>
      <c r="J1355" s="11">
        <v>60</v>
      </c>
      <c r="K1355" s="11" t="s">
        <v>3262</v>
      </c>
      <c r="L1355">
        <v>62907</v>
      </c>
      <c r="M1355" s="11" t="s">
        <v>2820</v>
      </c>
      <c r="P1355" s="11" t="s">
        <v>3262</v>
      </c>
    </row>
    <row r="1356" spans="1:16" x14ac:dyDescent="0.35">
      <c r="A1356" t="str">
        <f t="shared" si="21"/>
        <v>DUTASTERIDE-TAMSULOSINATECNOFARMAORALCAPSULA300.5MG/0.4MG</v>
      </c>
      <c r="B1356" t="str">
        <f>VLOOKUP(A1356,'MAESTRO PRODUCTOS-FAR'!G:J,4,FALSE)</f>
        <v>HT-0317-01-007-0274-01</v>
      </c>
      <c r="C1356" s="11" t="s">
        <v>1355</v>
      </c>
      <c r="D1356" s="12">
        <v>30795</v>
      </c>
      <c r="E1356" s="11" t="s">
        <v>2523</v>
      </c>
      <c r="F1356" s="11" t="s">
        <v>2821</v>
      </c>
      <c r="G1356" s="11" t="s">
        <v>2861</v>
      </c>
      <c r="H1356" s="11" t="s">
        <v>2919</v>
      </c>
      <c r="I1356" s="11" t="s">
        <v>2937</v>
      </c>
      <c r="J1356" s="11">
        <v>30</v>
      </c>
      <c r="K1356" s="11" t="s">
        <v>3263</v>
      </c>
      <c r="L1356">
        <v>78934</v>
      </c>
      <c r="M1356" s="11" t="s">
        <v>2821</v>
      </c>
      <c r="P1356" s="11" t="s">
        <v>3263</v>
      </c>
    </row>
    <row r="1357" spans="1:16" x14ac:dyDescent="0.35">
      <c r="A1357" t="str">
        <f t="shared" si="21"/>
        <v>TAMSULOSINASYNTHONORALCAPSULA300.4MG</v>
      </c>
      <c r="B1357" t="str">
        <f>VLOOKUP(A1357,'MAESTRO PRODUCTOS-FAR'!G:J,4,FALSE)</f>
        <v>HT-0160-01-007-0269-02</v>
      </c>
      <c r="C1357" s="11" t="s">
        <v>1356</v>
      </c>
      <c r="D1357" s="12">
        <v>11495</v>
      </c>
      <c r="E1357" s="11" t="s">
        <v>2522</v>
      </c>
      <c r="F1357" s="11" t="s">
        <v>2820</v>
      </c>
      <c r="G1357" s="11" t="s">
        <v>2852</v>
      </c>
      <c r="H1357" s="11" t="s">
        <v>2919</v>
      </c>
      <c r="I1357" s="11" t="s">
        <v>2937</v>
      </c>
      <c r="J1357" s="11">
        <v>30</v>
      </c>
      <c r="K1357" s="11" t="s">
        <v>3262</v>
      </c>
      <c r="L1357">
        <v>62778</v>
      </c>
      <c r="M1357" s="11" t="s">
        <v>2820</v>
      </c>
      <c r="P1357" s="11" t="s">
        <v>3262</v>
      </c>
    </row>
    <row r="1358" spans="1:16" x14ac:dyDescent="0.35">
      <c r="A1358" t="str">
        <f t="shared" si="21"/>
        <v>TERBINAFINAASCENDTOPICOCREMA10,01</v>
      </c>
      <c r="B1358" t="str">
        <f>VLOOKUP(A1358,'MAESTRO PRODUCTOS-FAR'!G:J,4,FALSE)</f>
        <v>HT-0162-04-004-0016-01</v>
      </c>
      <c r="C1358" s="11" t="s">
        <v>1357</v>
      </c>
      <c r="D1358" s="12">
        <v>2795</v>
      </c>
      <c r="E1358" s="11" t="s">
        <v>2524</v>
      </c>
      <c r="F1358" s="11" t="s">
        <v>2823</v>
      </c>
      <c r="G1358" s="11" t="s">
        <v>2835</v>
      </c>
      <c r="H1358" s="11" t="s">
        <v>2920</v>
      </c>
      <c r="I1358" s="11" t="s">
        <v>2934</v>
      </c>
      <c r="J1358" s="11">
        <v>1</v>
      </c>
      <c r="K1358" s="13">
        <v>0.01</v>
      </c>
      <c r="L1358">
        <v>88017</v>
      </c>
      <c r="M1358" s="11" t="s">
        <v>2823</v>
      </c>
      <c r="P1358" s="13">
        <v>0.01</v>
      </c>
    </row>
    <row r="1359" spans="1:16" x14ac:dyDescent="0.35">
      <c r="A1359" t="str">
        <f t="shared" si="21"/>
        <v>TERBINAFINAEUROLABTOPICOCREMA10,01</v>
      </c>
      <c r="B1359" t="str">
        <f>VLOOKUP(A1359,'MAESTRO PRODUCTOS-FAR'!G:J,4,FALSE)</f>
        <v>HT-0162-04-004-0088-01</v>
      </c>
      <c r="C1359" s="11" t="s">
        <v>1358</v>
      </c>
      <c r="D1359" s="12">
        <v>8795</v>
      </c>
      <c r="E1359" s="11" t="s">
        <v>2525</v>
      </c>
      <c r="F1359" s="11" t="s">
        <v>2823</v>
      </c>
      <c r="G1359" s="11" t="s">
        <v>2916</v>
      </c>
      <c r="H1359" s="11" t="s">
        <v>2920</v>
      </c>
      <c r="I1359" s="11" t="s">
        <v>2934</v>
      </c>
      <c r="J1359" s="11">
        <v>1</v>
      </c>
      <c r="K1359" s="13">
        <v>0.01</v>
      </c>
      <c r="L1359">
        <v>25645</v>
      </c>
      <c r="M1359" s="11" t="s">
        <v>2823</v>
      </c>
      <c r="P1359" s="13">
        <v>0.01</v>
      </c>
    </row>
    <row r="1360" spans="1:16" x14ac:dyDescent="0.35">
      <c r="A1360" t="str">
        <f t="shared" si="21"/>
        <v>TERBINAFINABAGOTOPICOCREMA10,01</v>
      </c>
      <c r="B1360" t="str">
        <f>VLOOKUP(A1360,'MAESTRO PRODUCTOS-FAR'!G:J,4,FALSE)</f>
        <v>HT-0162-04-004-0143-01</v>
      </c>
      <c r="C1360" s="11" t="s">
        <v>1359</v>
      </c>
      <c r="D1360" s="12">
        <v>9195</v>
      </c>
      <c r="E1360" s="11" t="s">
        <v>2526</v>
      </c>
      <c r="F1360" s="11" t="s">
        <v>2823</v>
      </c>
      <c r="G1360" s="11" t="s">
        <v>2883</v>
      </c>
      <c r="H1360" s="11" t="s">
        <v>2920</v>
      </c>
      <c r="I1360" s="11" t="s">
        <v>2934</v>
      </c>
      <c r="J1360" s="11">
        <v>1</v>
      </c>
      <c r="K1360" s="13">
        <v>0.01</v>
      </c>
      <c r="L1360">
        <v>35714</v>
      </c>
      <c r="M1360" s="11" t="s">
        <v>2823</v>
      </c>
      <c r="P1360" s="13">
        <v>0.01</v>
      </c>
    </row>
    <row r="1361" spans="1:16" x14ac:dyDescent="0.35">
      <c r="A1361" t="str">
        <f t="shared" si="21"/>
        <v>TERBINAFINAMEGALABSTOPICOSOLUCION10,01</v>
      </c>
      <c r="B1361" t="str">
        <f>VLOOKUP(A1361,'MAESTRO PRODUCTOS-FAR'!G:J,4,FALSE)</f>
        <v>HT-0162-04-012-0194-01</v>
      </c>
      <c r="C1361" s="11" t="s">
        <v>1360</v>
      </c>
      <c r="D1361" s="12">
        <v>8795</v>
      </c>
      <c r="E1361" s="11" t="s">
        <v>2527</v>
      </c>
      <c r="F1361" s="11" t="s">
        <v>2823</v>
      </c>
      <c r="G1361" s="11" t="s">
        <v>2845</v>
      </c>
      <c r="H1361" s="11" t="s">
        <v>2920</v>
      </c>
      <c r="I1361" s="11" t="s">
        <v>2942</v>
      </c>
      <c r="J1361" s="11">
        <v>1</v>
      </c>
      <c r="K1361" s="13">
        <v>0.01</v>
      </c>
      <c r="L1361">
        <v>66049</v>
      </c>
      <c r="M1361" s="11" t="s">
        <v>2823</v>
      </c>
      <c r="P1361" s="13">
        <v>0.01</v>
      </c>
    </row>
    <row r="1362" spans="1:16" x14ac:dyDescent="0.35">
      <c r="A1362" t="str">
        <f t="shared" si="21"/>
        <v>TERBINAFINALABORATORIO CHILETOPICOCREMA10,01</v>
      </c>
      <c r="B1362" t="str">
        <f>VLOOKUP(A1362,'MAESTRO PRODUCTOS-FAR'!G:J,4,FALSE)</f>
        <v>HT-0162-04-004-0148-01</v>
      </c>
      <c r="C1362" s="11" t="s">
        <v>1361</v>
      </c>
      <c r="D1362" s="12">
        <v>6695</v>
      </c>
      <c r="E1362" s="11" t="s">
        <v>2528</v>
      </c>
      <c r="F1362" s="11" t="s">
        <v>2823</v>
      </c>
      <c r="G1362" s="11" t="s">
        <v>2838</v>
      </c>
      <c r="H1362" s="11" t="s">
        <v>2920</v>
      </c>
      <c r="I1362" s="11" t="s">
        <v>2934</v>
      </c>
      <c r="J1362" s="11">
        <v>1</v>
      </c>
      <c r="K1362" s="13">
        <v>0.01</v>
      </c>
      <c r="L1362">
        <v>21758</v>
      </c>
      <c r="M1362" s="11" t="s">
        <v>2823</v>
      </c>
      <c r="P1362" s="13">
        <v>0.01</v>
      </c>
    </row>
    <row r="1363" spans="1:16" x14ac:dyDescent="0.35">
      <c r="A1363" t="str">
        <f t="shared" si="21"/>
        <v>TERBINAFINAEUROLABORALCOMPRIMIDO28250MG</v>
      </c>
      <c r="B1363" t="str">
        <f>VLOOKUP(A1363,'MAESTRO PRODUCTOS-FAR'!G:J,4,FALSE)</f>
        <v>HT-0162-01-003-0088-01</v>
      </c>
      <c r="C1363" s="11" t="s">
        <v>1362</v>
      </c>
      <c r="D1363" s="12">
        <v>17795</v>
      </c>
      <c r="E1363" s="11" t="s">
        <v>2529</v>
      </c>
      <c r="F1363" s="11" t="s">
        <v>2823</v>
      </c>
      <c r="G1363" s="11" t="s">
        <v>2916</v>
      </c>
      <c r="H1363" s="11" t="s">
        <v>2919</v>
      </c>
      <c r="I1363" s="11" t="s">
        <v>2933</v>
      </c>
      <c r="J1363" s="11">
        <v>28</v>
      </c>
      <c r="K1363" s="11" t="s">
        <v>3003</v>
      </c>
      <c r="L1363">
        <v>25619</v>
      </c>
      <c r="M1363" s="11" t="s">
        <v>2823</v>
      </c>
      <c r="P1363" s="11" t="s">
        <v>3265</v>
      </c>
    </row>
    <row r="1364" spans="1:16" x14ac:dyDescent="0.35">
      <c r="A1364" t="str">
        <f t="shared" si="21"/>
        <v>TERBINAFINABAGOORALCOMPRIMIDO28250000MG</v>
      </c>
      <c r="B1364" t="str">
        <f>VLOOKUP(A1364,'MAESTRO PRODUCTOS-FAR'!G:J,4,FALSE)</f>
        <v>HT-0162-01-003-0143-01</v>
      </c>
      <c r="C1364" s="11" t="s">
        <v>1363</v>
      </c>
      <c r="D1364" s="12">
        <v>24295</v>
      </c>
      <c r="E1364" s="11" t="s">
        <v>2530</v>
      </c>
      <c r="F1364" s="11" t="s">
        <v>2823</v>
      </c>
      <c r="G1364" s="11" t="s">
        <v>2883</v>
      </c>
      <c r="H1364" s="11" t="s">
        <v>2919</v>
      </c>
      <c r="I1364" s="11" t="s">
        <v>2933</v>
      </c>
      <c r="J1364" s="11">
        <v>28</v>
      </c>
      <c r="K1364" s="11" t="s">
        <v>7096</v>
      </c>
      <c r="L1364">
        <v>45504</v>
      </c>
      <c r="M1364" s="11" t="s">
        <v>2823</v>
      </c>
      <c r="P1364" s="11" t="s">
        <v>3265</v>
      </c>
    </row>
    <row r="1365" spans="1:16" x14ac:dyDescent="0.35">
      <c r="A1365" t="str">
        <f t="shared" si="21"/>
        <v>TERBINAFINAPRATERORALCOMPRIMIDO30250000MG</v>
      </c>
      <c r="B1365" t="str">
        <f>VLOOKUP(A1365,'MAESTRO PRODUCTOS-FAR'!G:J,4,FALSE)</f>
        <v>HT-0162-01-003-0169-01</v>
      </c>
      <c r="C1365" s="11" t="s">
        <v>1364</v>
      </c>
      <c r="D1365" s="12">
        <v>10295</v>
      </c>
      <c r="E1365" s="11" t="s">
        <v>2531</v>
      </c>
      <c r="F1365" s="11" t="s">
        <v>2823</v>
      </c>
      <c r="G1365" s="11" t="s">
        <v>2851</v>
      </c>
      <c r="H1365" s="11" t="s">
        <v>2919</v>
      </c>
      <c r="I1365" s="11" t="s">
        <v>2933</v>
      </c>
      <c r="J1365" s="11">
        <v>30</v>
      </c>
      <c r="K1365" s="11" t="s">
        <v>7096</v>
      </c>
      <c r="L1365">
        <v>66574</v>
      </c>
      <c r="M1365" s="11" t="s">
        <v>2823</v>
      </c>
      <c r="P1365" s="11" t="s">
        <v>3265</v>
      </c>
    </row>
    <row r="1366" spans="1:16" x14ac:dyDescent="0.35">
      <c r="A1366" t="str">
        <f t="shared" si="21"/>
        <v>TERBINAFINAMEGALABSTOPICOCREMA10,01</v>
      </c>
      <c r="B1366" t="str">
        <f>VLOOKUP(A1366,'MAESTRO PRODUCTOS-FAR'!G:J,4,FALSE)</f>
        <v>HT-0162-04-004-0194-01</v>
      </c>
      <c r="C1366" s="11" t="s">
        <v>1365</v>
      </c>
      <c r="D1366" s="12">
        <v>8195</v>
      </c>
      <c r="E1366" s="11" t="s">
        <v>2532</v>
      </c>
      <c r="F1366" s="11" t="s">
        <v>2823</v>
      </c>
      <c r="G1366" s="11" t="s">
        <v>2845</v>
      </c>
      <c r="H1366" s="11" t="s">
        <v>2920</v>
      </c>
      <c r="I1366" s="11" t="s">
        <v>2934</v>
      </c>
      <c r="J1366" s="11">
        <v>1</v>
      </c>
      <c r="K1366" s="13">
        <v>0.01</v>
      </c>
      <c r="L1366">
        <v>42735</v>
      </c>
      <c r="M1366" s="11" t="s">
        <v>2823</v>
      </c>
      <c r="P1366" s="13">
        <v>0.01</v>
      </c>
    </row>
    <row r="1367" spans="1:16" x14ac:dyDescent="0.35">
      <c r="A1367" t="str">
        <f t="shared" si="21"/>
        <v>TERBINAFINAPRATERTOPICOCREMA10,01</v>
      </c>
      <c r="B1367" t="str">
        <f>VLOOKUP(A1367,'MAESTRO PRODUCTOS-FAR'!G:J,4,FALSE)</f>
        <v>HT-0162-04-004-0169-01</v>
      </c>
      <c r="C1367" s="11" t="s">
        <v>1366</v>
      </c>
      <c r="D1367" s="12">
        <v>3195</v>
      </c>
      <c r="E1367" s="11" t="s">
        <v>2533</v>
      </c>
      <c r="F1367" s="11" t="s">
        <v>2823</v>
      </c>
      <c r="G1367" s="11" t="s">
        <v>2851</v>
      </c>
      <c r="H1367" s="11" t="s">
        <v>2920</v>
      </c>
      <c r="I1367" s="11" t="s">
        <v>2934</v>
      </c>
      <c r="J1367" s="11">
        <v>1</v>
      </c>
      <c r="K1367" s="13">
        <v>0.01</v>
      </c>
      <c r="L1367">
        <v>61012</v>
      </c>
      <c r="M1367" s="11" t="s">
        <v>2823</v>
      </c>
      <c r="P1367" s="13">
        <v>0.01</v>
      </c>
    </row>
    <row r="1368" spans="1:16" x14ac:dyDescent="0.35">
      <c r="A1368" t="str">
        <f t="shared" si="21"/>
        <v>TERBINAFINAPRATERTOPICOAEROSOL10,01</v>
      </c>
      <c r="B1368" t="str">
        <f>VLOOKUP(A1368,'MAESTRO PRODUCTOS-FAR'!G:J,4,FALSE)</f>
        <v>HT-0162-04-011-0169-01</v>
      </c>
      <c r="C1368" s="11" t="s">
        <v>1367</v>
      </c>
      <c r="D1368" s="12">
        <v>7595</v>
      </c>
      <c r="E1368" s="11" t="s">
        <v>2534</v>
      </c>
      <c r="F1368" s="11" t="s">
        <v>2823</v>
      </c>
      <c r="G1368" s="11" t="s">
        <v>2851</v>
      </c>
      <c r="H1368" s="11" t="s">
        <v>2920</v>
      </c>
      <c r="I1368" s="11" t="s">
        <v>2941</v>
      </c>
      <c r="J1368" s="11">
        <v>1</v>
      </c>
      <c r="K1368" s="13">
        <v>0.01</v>
      </c>
      <c r="L1368">
        <v>72078</v>
      </c>
      <c r="M1368" s="11" t="s">
        <v>2823</v>
      </c>
      <c r="P1368" s="13">
        <v>0.01</v>
      </c>
    </row>
    <row r="1369" spans="1:16" x14ac:dyDescent="0.35">
      <c r="A1369" t="str">
        <f t="shared" si="21"/>
        <v>TERBINAFINAPRATERTOPICOSOLUCION10,01</v>
      </c>
      <c r="B1369" t="str">
        <f>VLOOKUP(A1369,'MAESTRO PRODUCTOS-FAR'!G:J,4,FALSE)</f>
        <v>HT-0162-04-012-0169-01</v>
      </c>
      <c r="C1369" s="11" t="s">
        <v>1368</v>
      </c>
      <c r="D1369" s="12">
        <v>5195</v>
      </c>
      <c r="E1369" s="11" t="s">
        <v>2534</v>
      </c>
      <c r="F1369" s="11" t="s">
        <v>2823</v>
      </c>
      <c r="G1369" s="11" t="s">
        <v>2851</v>
      </c>
      <c r="H1369" s="11" t="s">
        <v>2920</v>
      </c>
      <c r="I1369" s="11" t="s">
        <v>2942</v>
      </c>
      <c r="J1369" s="11">
        <v>1</v>
      </c>
      <c r="K1369" s="13">
        <v>0.01</v>
      </c>
      <c r="L1369">
        <v>61011</v>
      </c>
      <c r="M1369" s="11" t="s">
        <v>2823</v>
      </c>
      <c r="P1369" s="13">
        <v>0.01</v>
      </c>
    </row>
    <row r="1370" spans="1:16" x14ac:dyDescent="0.35">
      <c r="A1370" t="str">
        <f t="shared" si="21"/>
        <v>TRAMADOLMINTLABORALCAPSULA1050MG</v>
      </c>
      <c r="B1370" t="str">
        <f>VLOOKUP(A1370,'MAESTRO PRODUCTOS-FAR'!G:J,4,FALSE)</f>
        <v>HT-0163-01-007-0197-01</v>
      </c>
      <c r="C1370" s="11" t="s">
        <v>1369</v>
      </c>
      <c r="D1370" s="12">
        <v>3995</v>
      </c>
      <c r="E1370" s="11" t="s">
        <v>2535</v>
      </c>
      <c r="F1370" s="11" t="s">
        <v>2824</v>
      </c>
      <c r="G1370" s="11" t="s">
        <v>2834</v>
      </c>
      <c r="H1370" s="11" t="s">
        <v>2919</v>
      </c>
      <c r="I1370" s="11" t="s">
        <v>2937</v>
      </c>
      <c r="J1370" s="11">
        <v>10</v>
      </c>
      <c r="K1370" s="11" t="s">
        <v>3046</v>
      </c>
      <c r="L1370">
        <v>46532</v>
      </c>
      <c r="M1370" s="11" t="s">
        <v>2824</v>
      </c>
      <c r="P1370" s="11" t="s">
        <v>3046</v>
      </c>
    </row>
    <row r="1371" spans="1:16" x14ac:dyDescent="0.35">
      <c r="A1371" t="str">
        <f t="shared" si="21"/>
        <v>TRAMADOLOPKOORALSOLUCION1100MG/ML</v>
      </c>
      <c r="B1371" t="str">
        <f>VLOOKUP(A1371,'MAESTRO PRODUCTOS-FAR'!G:J,4,FALSE)</f>
        <v>HT-0163-01-012-0208-01</v>
      </c>
      <c r="C1371" s="11" t="s">
        <v>1370</v>
      </c>
      <c r="D1371" s="12">
        <v>5295</v>
      </c>
      <c r="E1371" s="11" t="s">
        <v>2536</v>
      </c>
      <c r="F1371" s="11" t="s">
        <v>2824</v>
      </c>
      <c r="G1371" s="11" t="s">
        <v>2869</v>
      </c>
      <c r="H1371" s="11" t="s">
        <v>2919</v>
      </c>
      <c r="I1371" s="11" t="s">
        <v>2942</v>
      </c>
      <c r="J1371" s="11">
        <v>1</v>
      </c>
      <c r="K1371" s="11" t="s">
        <v>3174</v>
      </c>
      <c r="L1371">
        <v>84545</v>
      </c>
      <c r="M1371" s="11" t="s">
        <v>2824</v>
      </c>
      <c r="P1371" s="11" t="s">
        <v>3174</v>
      </c>
    </row>
    <row r="1372" spans="1:16" x14ac:dyDescent="0.35">
      <c r="A1372" t="str">
        <f t="shared" si="21"/>
        <v>TRAMADOLEUROLABORALSOLUCION150MG/ML</v>
      </c>
      <c r="B1372" t="str">
        <f>VLOOKUP(A1372,'MAESTRO PRODUCTOS-FAR'!G:J,4,FALSE)</f>
        <v>HT-0163-01-012-0088-01</v>
      </c>
      <c r="C1372" s="11" t="s">
        <v>1371</v>
      </c>
      <c r="D1372" s="12">
        <v>18395</v>
      </c>
      <c r="E1372" s="11" t="s">
        <v>2537</v>
      </c>
      <c r="F1372" s="11" t="s">
        <v>2824</v>
      </c>
      <c r="G1372" s="11" t="s">
        <v>2916</v>
      </c>
      <c r="H1372" s="11" t="s">
        <v>2919</v>
      </c>
      <c r="I1372" s="11" t="s">
        <v>2942</v>
      </c>
      <c r="J1372" s="11">
        <v>1</v>
      </c>
      <c r="K1372" s="11" t="s">
        <v>3266</v>
      </c>
      <c r="L1372">
        <v>8763</v>
      </c>
      <c r="M1372" s="11" t="s">
        <v>2824</v>
      </c>
      <c r="P1372" s="11" t="s">
        <v>3266</v>
      </c>
    </row>
    <row r="1373" spans="1:16" x14ac:dyDescent="0.35">
      <c r="A1373" t="str">
        <f t="shared" si="21"/>
        <v>PARACETAMOL-TRAMADOLEUROLABORALCOMPRIMIDO1437.5MG/325MG</v>
      </c>
      <c r="B1373" t="str">
        <f>VLOOKUP(A1373,'MAESTRO PRODUCTOS-FAR'!G:J,4,FALSE)</f>
        <v>HT-0268-01-003-0088-02</v>
      </c>
      <c r="C1373" s="11" t="s">
        <v>1372</v>
      </c>
      <c r="D1373" s="12">
        <v>14195</v>
      </c>
      <c r="E1373" s="11" t="s">
        <v>2538</v>
      </c>
      <c r="F1373" s="11" t="s">
        <v>2726</v>
      </c>
      <c r="G1373" s="11" t="s">
        <v>2916</v>
      </c>
      <c r="H1373" s="11" t="s">
        <v>2919</v>
      </c>
      <c r="I1373" s="11" t="s">
        <v>2933</v>
      </c>
      <c r="J1373" s="11">
        <v>14</v>
      </c>
      <c r="K1373" s="11" t="s">
        <v>7046</v>
      </c>
      <c r="L1373">
        <v>61277</v>
      </c>
      <c r="M1373" s="11" t="s">
        <v>2725</v>
      </c>
      <c r="P1373" s="11" t="s">
        <v>3178</v>
      </c>
    </row>
    <row r="1374" spans="1:16" x14ac:dyDescent="0.35">
      <c r="A1374" t="str">
        <f t="shared" si="21"/>
        <v>TRAMADOLGRUNENTHALORALCOMPRIMIDO10200MG</v>
      </c>
      <c r="B1374" t="str">
        <f>VLOOKUP(A1374,'MAESTRO PRODUCTOS-FAR'!G:J,4,FALSE)</f>
        <v>HT-0163-01-003-0116-01</v>
      </c>
      <c r="C1374" s="11" t="s">
        <v>1373</v>
      </c>
      <c r="D1374" s="12">
        <v>33995</v>
      </c>
      <c r="E1374" s="11" t="s">
        <v>2539</v>
      </c>
      <c r="F1374" s="11" t="s">
        <v>2824</v>
      </c>
      <c r="G1374" s="11" t="s">
        <v>2858</v>
      </c>
      <c r="H1374" s="11" t="s">
        <v>2919</v>
      </c>
      <c r="I1374" s="11" t="s">
        <v>2933</v>
      </c>
      <c r="J1374" s="11">
        <v>10</v>
      </c>
      <c r="K1374" s="11" t="s">
        <v>2978</v>
      </c>
      <c r="L1374">
        <v>19522</v>
      </c>
      <c r="M1374" s="11" t="s">
        <v>2824</v>
      </c>
      <c r="P1374" s="11" t="s">
        <v>2978</v>
      </c>
    </row>
    <row r="1375" spans="1:16" x14ac:dyDescent="0.35">
      <c r="A1375" t="str">
        <f t="shared" si="21"/>
        <v>TRAMADOLGRUNENTHALORALCOMPRIMIDO10150MG</v>
      </c>
      <c r="B1375" t="str">
        <f>VLOOKUP(A1375,'MAESTRO PRODUCTOS-FAR'!G:J,4,FALSE)</f>
        <v>HT-0163-01-003-0116-02</v>
      </c>
      <c r="C1375" s="11" t="s">
        <v>1374</v>
      </c>
      <c r="D1375" s="12">
        <v>26295</v>
      </c>
      <c r="E1375" s="11" t="s">
        <v>2540</v>
      </c>
      <c r="F1375" s="11" t="s">
        <v>2824</v>
      </c>
      <c r="G1375" s="11" t="s">
        <v>2858</v>
      </c>
      <c r="H1375" s="11" t="s">
        <v>2919</v>
      </c>
      <c r="I1375" s="11" t="s">
        <v>2933</v>
      </c>
      <c r="J1375" s="11">
        <v>10</v>
      </c>
      <c r="K1375" s="11" t="s">
        <v>3110</v>
      </c>
      <c r="L1375">
        <v>11536</v>
      </c>
      <c r="M1375" s="11" t="s">
        <v>2824</v>
      </c>
      <c r="P1375" s="11" t="s">
        <v>3110</v>
      </c>
    </row>
    <row r="1376" spans="1:16" x14ac:dyDescent="0.35">
      <c r="A1376" t="str">
        <f t="shared" si="21"/>
        <v>TRAMADOLITF-LABOMEDORALCAPSULA10100MG</v>
      </c>
      <c r="B1376" t="str">
        <f>VLOOKUP(A1376,'MAESTRO PRODUCTOS-FAR'!G:J,4,FALSE)</f>
        <v>HT-0163-01-007-0139-01</v>
      </c>
      <c r="C1376" s="11" t="s">
        <v>1375</v>
      </c>
      <c r="D1376" s="12">
        <v>19195</v>
      </c>
      <c r="E1376" s="11" t="s">
        <v>2541</v>
      </c>
      <c r="F1376" s="11" t="s">
        <v>2824</v>
      </c>
      <c r="G1376" s="11" t="s">
        <v>2853</v>
      </c>
      <c r="H1376" s="11" t="s">
        <v>2919</v>
      </c>
      <c r="I1376" s="11" t="s">
        <v>2937</v>
      </c>
      <c r="J1376" s="11">
        <v>10</v>
      </c>
      <c r="K1376" s="11" t="s">
        <v>2977</v>
      </c>
      <c r="L1376">
        <v>82056</v>
      </c>
      <c r="M1376" s="11" t="s">
        <v>2824</v>
      </c>
      <c r="P1376" s="11" t="s">
        <v>2977</v>
      </c>
    </row>
    <row r="1377" spans="1:16" x14ac:dyDescent="0.35">
      <c r="A1377" t="str">
        <f t="shared" si="21"/>
        <v>PARACETAMOL-TRAMADOLEUROLABORALCOMPRIMIDO28325MG/37.5MG</v>
      </c>
      <c r="B1377" t="str">
        <f>VLOOKUP(A1377,'MAESTRO PRODUCTOS-FAR'!G:J,4,FALSE)</f>
        <v>HT-0268-01-003-0088-01</v>
      </c>
      <c r="C1377" s="11" t="s">
        <v>1376</v>
      </c>
      <c r="D1377" s="12">
        <v>25495</v>
      </c>
      <c r="E1377" s="11" t="s">
        <v>2538</v>
      </c>
      <c r="F1377" s="11" t="s">
        <v>2726</v>
      </c>
      <c r="G1377" s="11" t="s">
        <v>2916</v>
      </c>
      <c r="H1377" s="11" t="s">
        <v>2919</v>
      </c>
      <c r="I1377" s="11" t="s">
        <v>2933</v>
      </c>
      <c r="J1377" s="11">
        <v>28</v>
      </c>
      <c r="K1377" s="11" t="s">
        <v>3178</v>
      </c>
      <c r="L1377">
        <v>46748</v>
      </c>
      <c r="M1377" s="11" t="s">
        <v>2726</v>
      </c>
      <c r="P1377" s="11" t="s">
        <v>3178</v>
      </c>
    </row>
    <row r="1378" spans="1:16" x14ac:dyDescent="0.35">
      <c r="A1378" t="str">
        <f t="shared" si="21"/>
        <v>TRAMADOLGRUNENTHALORALCOMPRIMIDO1050MG</v>
      </c>
      <c r="B1378" t="str">
        <f>VLOOKUP(A1378,'MAESTRO PRODUCTOS-FAR'!G:J,4,FALSE)</f>
        <v>HT-0163-01-003-0116-03</v>
      </c>
      <c r="C1378" s="11" t="s">
        <v>1377</v>
      </c>
      <c r="D1378" s="12">
        <v>13795</v>
      </c>
      <c r="E1378" s="11" t="s">
        <v>2542</v>
      </c>
      <c r="F1378" s="11" t="s">
        <v>2824</v>
      </c>
      <c r="G1378" s="11" t="s">
        <v>2858</v>
      </c>
      <c r="H1378" s="11" t="s">
        <v>2919</v>
      </c>
      <c r="I1378" s="11" t="s">
        <v>2933</v>
      </c>
      <c r="J1378" s="11">
        <v>10</v>
      </c>
      <c r="K1378" s="11" t="s">
        <v>3046</v>
      </c>
      <c r="L1378">
        <v>45751</v>
      </c>
      <c r="M1378" s="11" t="s">
        <v>2824</v>
      </c>
      <c r="P1378" s="11" t="s">
        <v>3046</v>
      </c>
    </row>
    <row r="1379" spans="1:16" x14ac:dyDescent="0.35">
      <c r="A1379" t="str">
        <f t="shared" si="21"/>
        <v>TRAMADOLGRUNENTHALORALCOMPRIMIDO20325MG/37.5MG</v>
      </c>
      <c r="B1379" t="str">
        <f>VLOOKUP(A1379,'MAESTRO PRODUCTOS-FAR'!G:J,4,FALSE)</f>
        <v>HT-0163-01-003-0116-04</v>
      </c>
      <c r="C1379" s="11" t="s">
        <v>1378</v>
      </c>
      <c r="D1379" s="12">
        <v>23695</v>
      </c>
      <c r="E1379" s="11" t="s">
        <v>2542</v>
      </c>
      <c r="F1379" s="11" t="s">
        <v>2824</v>
      </c>
      <c r="G1379" s="11" t="s">
        <v>2858</v>
      </c>
      <c r="H1379" s="11" t="s">
        <v>2919</v>
      </c>
      <c r="I1379" s="11" t="s">
        <v>2933</v>
      </c>
      <c r="J1379" s="11">
        <v>20</v>
      </c>
      <c r="K1379" s="11" t="s">
        <v>3178</v>
      </c>
      <c r="L1379">
        <v>60911</v>
      </c>
      <c r="M1379" s="11" t="s">
        <v>2824</v>
      </c>
      <c r="P1379" s="11" t="s">
        <v>3267</v>
      </c>
    </row>
    <row r="1380" spans="1:16" x14ac:dyDescent="0.35">
      <c r="A1380" t="str">
        <f t="shared" si="21"/>
        <v>TRAMADOLGRUNENTHALORALCOMPRIMIDO10100MG</v>
      </c>
      <c r="B1380" t="str">
        <f>VLOOKUP(A1380,'MAESTRO PRODUCTOS-FAR'!G:J,4,FALSE)</f>
        <v>HT-0163-01-003-0116-07</v>
      </c>
      <c r="C1380" s="11" t="s">
        <v>1379</v>
      </c>
      <c r="D1380" s="12">
        <v>30595</v>
      </c>
      <c r="E1380" s="11" t="s">
        <v>2543</v>
      </c>
      <c r="F1380" s="11" t="s">
        <v>2824</v>
      </c>
      <c r="G1380" s="11" t="s">
        <v>2858</v>
      </c>
      <c r="H1380" s="11" t="s">
        <v>2919</v>
      </c>
      <c r="I1380" s="11" t="s">
        <v>2933</v>
      </c>
      <c r="J1380" s="11">
        <v>10</v>
      </c>
      <c r="K1380" s="11" t="s">
        <v>2977</v>
      </c>
      <c r="L1380">
        <v>7727</v>
      </c>
      <c r="M1380" s="11" t="s">
        <v>2824</v>
      </c>
      <c r="P1380" s="11" t="s">
        <v>3267</v>
      </c>
    </row>
    <row r="1381" spans="1:16" x14ac:dyDescent="0.35">
      <c r="A1381" t="str">
        <f t="shared" si="21"/>
        <v>OTROHEELTOPICOPOMADA1-</v>
      </c>
      <c r="B1381" t="str">
        <f>VLOOKUP(A1381,'MAESTRO PRODUCTOS-FAR'!G:J,4,FALSE)</f>
        <v>HT-9999-04-015-0290-01</v>
      </c>
      <c r="C1381" s="11" t="s">
        <v>1380</v>
      </c>
      <c r="D1381" s="12">
        <v>19495</v>
      </c>
      <c r="E1381" s="11" t="s">
        <v>2544</v>
      </c>
      <c r="F1381" s="11" t="s">
        <v>2577</v>
      </c>
      <c r="G1381" s="11" t="s">
        <v>2917</v>
      </c>
      <c r="H1381" s="11" t="s">
        <v>2920</v>
      </c>
      <c r="I1381" s="11" t="s">
        <v>2945</v>
      </c>
      <c r="J1381" s="11">
        <v>1</v>
      </c>
      <c r="K1381" s="11" t="s">
        <v>1439</v>
      </c>
      <c r="L1381">
        <v>49947</v>
      </c>
      <c r="M1381" s="11" t="s">
        <v>2577</v>
      </c>
      <c r="P1381" s="11" t="s">
        <v>1439</v>
      </c>
    </row>
    <row r="1382" spans="1:16" x14ac:dyDescent="0.35">
      <c r="A1382" t="str">
        <f t="shared" si="21"/>
        <v>OTROHEELORALCOMPRIMIDO50-</v>
      </c>
      <c r="B1382" t="str">
        <f>VLOOKUP(A1382,'MAESTRO PRODUCTOS-FAR'!G:J,4,FALSE)</f>
        <v>HT-9999-01-003-0290-01</v>
      </c>
      <c r="C1382" s="11" t="s">
        <v>1381</v>
      </c>
      <c r="D1382" s="12">
        <v>17295</v>
      </c>
      <c r="E1382" s="11" t="s">
        <v>2545</v>
      </c>
      <c r="F1382" s="11" t="s">
        <v>2577</v>
      </c>
      <c r="G1382" s="11" t="s">
        <v>2917</v>
      </c>
      <c r="H1382" s="11" t="s">
        <v>2919</v>
      </c>
      <c r="I1382" s="11" t="s">
        <v>2933</v>
      </c>
      <c r="J1382" s="11">
        <v>50</v>
      </c>
      <c r="K1382" s="11" t="s">
        <v>1439</v>
      </c>
      <c r="L1382">
        <v>49944</v>
      </c>
      <c r="M1382" s="11" t="s">
        <v>2577</v>
      </c>
      <c r="P1382" s="11" t="s">
        <v>1439</v>
      </c>
    </row>
    <row r="1383" spans="1:16" x14ac:dyDescent="0.35">
      <c r="A1383" t="str">
        <f t="shared" si="21"/>
        <v>TRAZODONALABORATORIO CHILEORALCOMPRIMIDO20100MG</v>
      </c>
      <c r="B1383" t="str">
        <f>VLOOKUP(A1383,'MAESTRO PRODUCTOS-FAR'!G:J,4,FALSE)</f>
        <v>HT-0165-01-003-0148-01</v>
      </c>
      <c r="C1383" s="11" t="s">
        <v>1382</v>
      </c>
      <c r="D1383" s="12">
        <v>30395</v>
      </c>
      <c r="E1383" s="11" t="s">
        <v>2546</v>
      </c>
      <c r="F1383" s="11" t="s">
        <v>2825</v>
      </c>
      <c r="G1383" s="11" t="s">
        <v>2838</v>
      </c>
      <c r="H1383" s="11" t="s">
        <v>2919</v>
      </c>
      <c r="I1383" s="11" t="s">
        <v>2933</v>
      </c>
      <c r="J1383" s="11">
        <v>20</v>
      </c>
      <c r="K1383" s="11" t="s">
        <v>2977</v>
      </c>
      <c r="L1383">
        <v>2718</v>
      </c>
      <c r="M1383" s="11" t="s">
        <v>2825</v>
      </c>
      <c r="P1383" s="11" t="s">
        <v>2977</v>
      </c>
    </row>
    <row r="1384" spans="1:16" x14ac:dyDescent="0.35">
      <c r="A1384" t="str">
        <f t="shared" si="21"/>
        <v>TRAZODONALABORATORIO CHILEORALCAPSULA2025MG</v>
      </c>
      <c r="B1384" t="str">
        <f>VLOOKUP(A1384,'MAESTRO PRODUCTOS-FAR'!G:J,4,FALSE)</f>
        <v>HT-0165-01-007-0148-01</v>
      </c>
      <c r="C1384" s="11" t="s">
        <v>1383</v>
      </c>
      <c r="D1384" s="12">
        <v>22095</v>
      </c>
      <c r="E1384" s="11" t="s">
        <v>2547</v>
      </c>
      <c r="F1384" s="11" t="s">
        <v>2825</v>
      </c>
      <c r="G1384" s="11" t="s">
        <v>2838</v>
      </c>
      <c r="H1384" s="11" t="s">
        <v>2919</v>
      </c>
      <c r="I1384" s="11" t="s">
        <v>2937</v>
      </c>
      <c r="J1384" s="11">
        <v>20</v>
      </c>
      <c r="K1384" s="11" t="s">
        <v>3002</v>
      </c>
      <c r="L1384">
        <v>2003</v>
      </c>
      <c r="M1384" s="11" t="s">
        <v>2825</v>
      </c>
      <c r="P1384" s="11" t="s">
        <v>3002</v>
      </c>
    </row>
    <row r="1385" spans="1:16" x14ac:dyDescent="0.35">
      <c r="A1385" t="str">
        <f t="shared" si="21"/>
        <v>TRAZODONAMEDIPHARMORALCOMPRIMIDO20100MG</v>
      </c>
      <c r="B1385" t="str">
        <f>VLOOKUP(A1385,'MAESTRO PRODUCTOS-FAR'!G:J,4,FALSE)</f>
        <v>HT-0165-01-003-0192-01</v>
      </c>
      <c r="C1385" s="11" t="s">
        <v>1384</v>
      </c>
      <c r="D1385" s="12">
        <v>15895</v>
      </c>
      <c r="E1385" s="11" t="s">
        <v>2548</v>
      </c>
      <c r="F1385" s="11" t="s">
        <v>2825</v>
      </c>
      <c r="G1385" s="11" t="s">
        <v>2880</v>
      </c>
      <c r="H1385" s="11" t="s">
        <v>2919</v>
      </c>
      <c r="I1385" s="11" t="s">
        <v>2933</v>
      </c>
      <c r="J1385" s="11">
        <v>20</v>
      </c>
      <c r="K1385" s="11" t="s">
        <v>2977</v>
      </c>
      <c r="L1385">
        <v>71279</v>
      </c>
      <c r="M1385" s="11" t="s">
        <v>2825</v>
      </c>
      <c r="P1385" s="11" t="s">
        <v>2977</v>
      </c>
    </row>
    <row r="1386" spans="1:16" x14ac:dyDescent="0.35">
      <c r="A1386" t="str">
        <f t="shared" si="21"/>
        <v>TRAZODONALABORATORIO CHILEORALCOMPRIMIDO2025MG</v>
      </c>
      <c r="B1386" t="str">
        <f>VLOOKUP(A1386,'MAESTRO PRODUCTOS-FAR'!G:J,4,FALSE)</f>
        <v>HT-0165-01-003-0148-02</v>
      </c>
      <c r="C1386" s="11" t="s">
        <v>1385</v>
      </c>
      <c r="D1386" s="12">
        <v>52495</v>
      </c>
      <c r="E1386" s="11" t="s">
        <v>2549</v>
      </c>
      <c r="F1386" s="11" t="s">
        <v>2825</v>
      </c>
      <c r="G1386" s="11" t="s">
        <v>2838</v>
      </c>
      <c r="H1386" s="11" t="s">
        <v>2919</v>
      </c>
      <c r="I1386" s="11" t="s">
        <v>2933</v>
      </c>
      <c r="J1386" s="11">
        <v>20</v>
      </c>
      <c r="K1386" s="11" t="s">
        <v>3002</v>
      </c>
      <c r="L1386">
        <v>20244</v>
      </c>
      <c r="M1386" s="11" t="s">
        <v>2825</v>
      </c>
      <c r="P1386" s="11" t="s">
        <v>3002</v>
      </c>
    </row>
    <row r="1387" spans="1:16" x14ac:dyDescent="0.35">
      <c r="A1387" t="str">
        <f t="shared" si="21"/>
        <v>TRIMEBUTINOMINTLABORALCOMPRIMIDO20100MG</v>
      </c>
      <c r="B1387" t="str">
        <f>VLOOKUP(A1387,'MAESTRO PRODUCTOS-FAR'!G:J,4,FALSE)</f>
        <v>HT-0166-01-003-0197-01</v>
      </c>
      <c r="C1387" s="11" t="s">
        <v>1386</v>
      </c>
      <c r="D1387" s="12">
        <v>1795</v>
      </c>
      <c r="E1387" s="11" t="s">
        <v>2550</v>
      </c>
      <c r="F1387" s="11" t="s">
        <v>2826</v>
      </c>
      <c r="G1387" s="11" t="s">
        <v>2834</v>
      </c>
      <c r="H1387" s="11" t="s">
        <v>2919</v>
      </c>
      <c r="I1387" s="11" t="s">
        <v>2933</v>
      </c>
      <c r="J1387" s="11">
        <v>20</v>
      </c>
      <c r="K1387" s="11" t="s">
        <v>2977</v>
      </c>
      <c r="L1387">
        <v>86345</v>
      </c>
      <c r="M1387" s="11" t="s">
        <v>2826</v>
      </c>
      <c r="P1387" s="11" t="s">
        <v>2977</v>
      </c>
    </row>
    <row r="1388" spans="1:16" x14ac:dyDescent="0.35">
      <c r="A1388" t="str">
        <f t="shared" si="21"/>
        <v>TRIMEBUTINOPFIZERORALCOMPRIMIDO30300MG</v>
      </c>
      <c r="B1388" t="str">
        <f>VLOOKUP(A1388,'MAESTRO PRODUCTOS-FAR'!G:J,4,FALSE)</f>
        <v>HT-0166-01-003-0212-01</v>
      </c>
      <c r="C1388" s="11" t="s">
        <v>1387</v>
      </c>
      <c r="D1388" s="12">
        <v>38895</v>
      </c>
      <c r="E1388" s="11" t="s">
        <v>2551</v>
      </c>
      <c r="F1388" s="11" t="s">
        <v>2826</v>
      </c>
      <c r="G1388" s="11" t="s">
        <v>2864</v>
      </c>
      <c r="H1388" s="11" t="s">
        <v>2919</v>
      </c>
      <c r="I1388" s="11" t="s">
        <v>2933</v>
      </c>
      <c r="J1388" s="11">
        <v>30</v>
      </c>
      <c r="K1388" s="11" t="s">
        <v>3006</v>
      </c>
      <c r="L1388">
        <v>70934</v>
      </c>
      <c r="M1388" s="11" t="s">
        <v>2826</v>
      </c>
      <c r="P1388" s="11" t="s">
        <v>3006</v>
      </c>
    </row>
    <row r="1389" spans="1:16" x14ac:dyDescent="0.35">
      <c r="A1389" t="str">
        <f t="shared" si="21"/>
        <v>TRIMEBUTINOSAVALORALCOMPRIMIDO10300MG</v>
      </c>
      <c r="B1389" t="str">
        <f>VLOOKUP(A1389,'MAESTRO PRODUCTOS-FAR'!G:J,4,FALSE)</f>
        <v>HT-0166-01-003-0174-01</v>
      </c>
      <c r="C1389" s="11" t="s">
        <v>1388</v>
      </c>
      <c r="D1389" s="12">
        <v>21695</v>
      </c>
      <c r="E1389" s="11" t="s">
        <v>2552</v>
      </c>
      <c r="F1389" s="11" t="s">
        <v>2826</v>
      </c>
      <c r="G1389" s="11" t="s">
        <v>2837</v>
      </c>
      <c r="H1389" s="11" t="s">
        <v>2919</v>
      </c>
      <c r="I1389" s="11" t="s">
        <v>2933</v>
      </c>
      <c r="J1389" s="11">
        <v>10</v>
      </c>
      <c r="K1389" s="11" t="s">
        <v>3006</v>
      </c>
      <c r="L1389">
        <v>37774</v>
      </c>
      <c r="M1389" s="11" t="s">
        <v>2826</v>
      </c>
      <c r="P1389" s="11" t="s">
        <v>3006</v>
      </c>
    </row>
    <row r="1390" spans="1:16" x14ac:dyDescent="0.35">
      <c r="A1390" t="str">
        <f t="shared" si="21"/>
        <v>TRIMEBUTINOPASTEURORALCOMPRIMIDO30200MG</v>
      </c>
      <c r="B1390" t="str">
        <f>VLOOKUP(A1390,'MAESTRO PRODUCTOS-FAR'!G:J,4,FALSE)</f>
        <v>HT-0166-01-003-0155-01</v>
      </c>
      <c r="C1390" s="11" t="s">
        <v>1389</v>
      </c>
      <c r="D1390" s="12">
        <v>20195</v>
      </c>
      <c r="E1390" s="11" t="s">
        <v>2553</v>
      </c>
      <c r="F1390" s="11" t="s">
        <v>2826</v>
      </c>
      <c r="G1390" s="11" t="s">
        <v>2847</v>
      </c>
      <c r="H1390" s="11" t="s">
        <v>2919</v>
      </c>
      <c r="I1390" s="11" t="s">
        <v>2933</v>
      </c>
      <c r="J1390" s="11">
        <v>30</v>
      </c>
      <c r="K1390" s="11" t="s">
        <v>2978</v>
      </c>
      <c r="L1390">
        <v>47159</v>
      </c>
      <c r="M1390" s="11" t="s">
        <v>2826</v>
      </c>
      <c r="P1390" s="11" t="s">
        <v>2978</v>
      </c>
    </row>
    <row r="1391" spans="1:16" x14ac:dyDescent="0.35">
      <c r="A1391" t="str">
        <f t="shared" si="21"/>
        <v>GLICEROLMDKORALFRASCO1120ML</v>
      </c>
      <c r="B1391" t="str">
        <f>VLOOKUP(A1391,'MAESTRO PRODUCTOS-FAR'!G:J,4,FALSE)</f>
        <v>HT-0319-01-019-0167-01</v>
      </c>
      <c r="C1391" s="11" t="s">
        <v>1390</v>
      </c>
      <c r="D1391" s="12">
        <v>1995</v>
      </c>
      <c r="E1391" s="11" t="s">
        <v>2554</v>
      </c>
      <c r="F1391" s="11" t="s">
        <v>2827</v>
      </c>
      <c r="G1391" s="11" t="s">
        <v>2860</v>
      </c>
      <c r="H1391" s="11" t="s">
        <v>2919</v>
      </c>
      <c r="I1391" s="11" t="s">
        <v>2949</v>
      </c>
      <c r="J1391" s="11">
        <v>1</v>
      </c>
      <c r="K1391" s="11" t="s">
        <v>3268</v>
      </c>
      <c r="L1391">
        <v>72989</v>
      </c>
      <c r="M1391" s="11" t="s">
        <v>2827</v>
      </c>
      <c r="P1391" s="11" t="s">
        <v>3268</v>
      </c>
    </row>
    <row r="1392" spans="1:16" x14ac:dyDescent="0.35">
      <c r="A1392" t="str">
        <f t="shared" si="21"/>
        <v>GLICEROLVALMAORALFRASCO15000MG/5ML</v>
      </c>
      <c r="B1392" t="str">
        <f>VLOOKUP(A1392,'MAESTRO PRODUCTOS-FAR'!G:J,4,FALSE)</f>
        <v>HT-0319-01-019-0159-01</v>
      </c>
      <c r="C1392" s="11" t="s">
        <v>1391</v>
      </c>
      <c r="D1392" s="12">
        <v>2495</v>
      </c>
      <c r="E1392" s="11" t="s">
        <v>2555</v>
      </c>
      <c r="F1392" s="11" t="s">
        <v>2827</v>
      </c>
      <c r="G1392" s="11" t="s">
        <v>2899</v>
      </c>
      <c r="H1392" s="11" t="s">
        <v>2919</v>
      </c>
      <c r="I1392" s="11" t="s">
        <v>2949</v>
      </c>
      <c r="J1392" s="11">
        <v>1</v>
      </c>
      <c r="K1392" s="11" t="s">
        <v>7073</v>
      </c>
      <c r="L1392">
        <v>85345</v>
      </c>
      <c r="M1392" s="11" t="s">
        <v>2827</v>
      </c>
      <c r="P1392" s="11" t="s">
        <v>3269</v>
      </c>
    </row>
    <row r="1393" spans="1:16" x14ac:dyDescent="0.35">
      <c r="A1393" t="str">
        <f t="shared" si="21"/>
        <v>GLICEROL-LANOLINAALCONOFTALMICAUNGUENTO13000MG/3000MG/1000MG</v>
      </c>
      <c r="B1393" t="str">
        <f>VLOOKUP(A1393,'MAESTRO PRODUCTOS-FAR'!G:J,4,FALSE)</f>
        <v>HT-0320-05-006-0007-01</v>
      </c>
      <c r="C1393" s="11" t="s">
        <v>1392</v>
      </c>
      <c r="D1393" s="12">
        <v>27995</v>
      </c>
      <c r="E1393" s="11" t="s">
        <v>2556</v>
      </c>
      <c r="F1393" s="11" t="s">
        <v>7023</v>
      </c>
      <c r="G1393" s="11" t="s">
        <v>2888</v>
      </c>
      <c r="H1393" s="11" t="s">
        <v>2921</v>
      </c>
      <c r="I1393" s="11" t="s">
        <v>2936</v>
      </c>
      <c r="J1393" s="11">
        <v>1</v>
      </c>
      <c r="K1393" s="11" t="s">
        <v>7075</v>
      </c>
      <c r="L1393">
        <v>8039</v>
      </c>
      <c r="M1393" s="11" t="s">
        <v>2828</v>
      </c>
      <c r="P1393" s="11" t="s">
        <v>3270</v>
      </c>
    </row>
    <row r="1394" spans="1:16" x14ac:dyDescent="0.35">
      <c r="A1394" t="str">
        <f t="shared" si="21"/>
        <v>ZOLPIDEMRECALCINEORALCOMPRIMIDO306.25MG</v>
      </c>
      <c r="B1394" t="str">
        <f>VLOOKUP(A1394,'MAESTRO PRODUCTOS-FAR'!G:J,4,FALSE)</f>
        <v>HT-0169-01-003-0171-01</v>
      </c>
      <c r="C1394" s="11" t="s">
        <v>1393</v>
      </c>
      <c r="D1394" s="12">
        <v>10395</v>
      </c>
      <c r="E1394" s="11" t="s">
        <v>2557</v>
      </c>
      <c r="F1394" s="11" t="s">
        <v>2829</v>
      </c>
      <c r="G1394" s="11" t="s">
        <v>2832</v>
      </c>
      <c r="H1394" s="11" t="s">
        <v>2919</v>
      </c>
      <c r="I1394" s="11" t="s">
        <v>2933</v>
      </c>
      <c r="J1394" s="11">
        <v>30</v>
      </c>
      <c r="K1394" s="11" t="s">
        <v>3271</v>
      </c>
      <c r="L1394">
        <v>69707</v>
      </c>
      <c r="M1394" s="11" t="s">
        <v>2829</v>
      </c>
      <c r="P1394" s="11" t="s">
        <v>3271</v>
      </c>
    </row>
    <row r="1395" spans="1:16" x14ac:dyDescent="0.35">
      <c r="A1395" t="str">
        <f t="shared" si="21"/>
        <v>ZOLPIDEMRECALCINEORALCOMPRIMIDO3012.5MG</v>
      </c>
      <c r="B1395" t="str">
        <f>VLOOKUP(A1395,'MAESTRO PRODUCTOS-FAR'!G:J,4,FALSE)</f>
        <v>HT-0169-01-003-0171-02</v>
      </c>
      <c r="C1395" s="11" t="s">
        <v>1394</v>
      </c>
      <c r="D1395" s="12">
        <v>24995</v>
      </c>
      <c r="E1395" s="11" t="s">
        <v>2558</v>
      </c>
      <c r="F1395" s="11" t="s">
        <v>2829</v>
      </c>
      <c r="G1395" s="11" t="s">
        <v>2832</v>
      </c>
      <c r="H1395" s="11" t="s">
        <v>2919</v>
      </c>
      <c r="I1395" s="11" t="s">
        <v>2933</v>
      </c>
      <c r="J1395" s="11">
        <v>30</v>
      </c>
      <c r="K1395" s="11" t="s">
        <v>3272</v>
      </c>
      <c r="L1395">
        <v>69706</v>
      </c>
      <c r="M1395" s="11" t="s">
        <v>2829</v>
      </c>
      <c r="P1395" s="11" t="s">
        <v>3272</v>
      </c>
    </row>
    <row r="1396" spans="1:16" x14ac:dyDescent="0.35">
      <c r="A1396" t="str">
        <f t="shared" si="21"/>
        <v>ZOLPIDEMEUROLABORALCOMPRIMIDO3012.5MG</v>
      </c>
      <c r="B1396" t="str">
        <f>VLOOKUP(A1396,'MAESTRO PRODUCTOS-FAR'!G:J,4,FALSE)</f>
        <v>HT-0169-01-003-0088-01</v>
      </c>
      <c r="C1396" s="11" t="s">
        <v>1395</v>
      </c>
      <c r="D1396" s="12">
        <v>33495</v>
      </c>
      <c r="E1396" s="11" t="s">
        <v>2559</v>
      </c>
      <c r="F1396" s="11" t="s">
        <v>2829</v>
      </c>
      <c r="G1396" s="11" t="s">
        <v>2916</v>
      </c>
      <c r="H1396" s="11" t="s">
        <v>2919</v>
      </c>
      <c r="I1396" s="11" t="s">
        <v>2933</v>
      </c>
      <c r="J1396" s="11">
        <v>30</v>
      </c>
      <c r="K1396" s="11" t="s">
        <v>3272</v>
      </c>
      <c r="L1396">
        <v>66116</v>
      </c>
      <c r="M1396" s="11" t="s">
        <v>2829</v>
      </c>
      <c r="P1396" s="11" t="s">
        <v>3272</v>
      </c>
    </row>
    <row r="1397" spans="1:16" x14ac:dyDescent="0.35">
      <c r="A1397" t="str">
        <f t="shared" si="21"/>
        <v>ZOLPIDEMEUROLABORALCOMPRIMIDO3010MG</v>
      </c>
      <c r="B1397" t="str">
        <f>VLOOKUP(A1397,'MAESTRO PRODUCTOS-FAR'!G:J,4,FALSE)</f>
        <v>HT-0169-01-003-0088-02</v>
      </c>
      <c r="C1397" s="11" t="s">
        <v>1396</v>
      </c>
      <c r="D1397" s="12">
        <v>32995</v>
      </c>
      <c r="E1397" s="11" t="s">
        <v>2560</v>
      </c>
      <c r="F1397" s="11" t="s">
        <v>2829</v>
      </c>
      <c r="G1397" s="11" t="s">
        <v>2916</v>
      </c>
      <c r="H1397" s="11" t="s">
        <v>2919</v>
      </c>
      <c r="I1397" s="11" t="s">
        <v>2933</v>
      </c>
      <c r="J1397" s="11">
        <v>30</v>
      </c>
      <c r="K1397" s="11" t="s">
        <v>3013</v>
      </c>
      <c r="L1397">
        <v>43001</v>
      </c>
      <c r="M1397" s="11" t="s">
        <v>2829</v>
      </c>
      <c r="P1397" s="11" t="s">
        <v>3013</v>
      </c>
    </row>
    <row r="1398" spans="1:16" x14ac:dyDescent="0.35">
      <c r="A1398" t="str">
        <f t="shared" si="21"/>
        <v>ZOLPIDEMEUROLABORALCOMPRIMIDO305MG</v>
      </c>
      <c r="B1398" t="str">
        <f>VLOOKUP(A1398,'MAESTRO PRODUCTOS-FAR'!G:J,4,FALSE)</f>
        <v>HT-0169-01-003-0088-03</v>
      </c>
      <c r="C1398" s="11" t="s">
        <v>1397</v>
      </c>
      <c r="D1398" s="12">
        <v>18195</v>
      </c>
      <c r="E1398" s="11" t="s">
        <v>2561</v>
      </c>
      <c r="F1398" s="11" t="s">
        <v>2829</v>
      </c>
      <c r="G1398" s="11" t="s">
        <v>2916</v>
      </c>
      <c r="H1398" s="11" t="s">
        <v>2919</v>
      </c>
      <c r="I1398" s="11" t="s">
        <v>2933</v>
      </c>
      <c r="J1398" s="11">
        <v>30</v>
      </c>
      <c r="K1398" s="11" t="s">
        <v>2998</v>
      </c>
      <c r="L1398">
        <v>43002</v>
      </c>
      <c r="M1398" s="11" t="s">
        <v>2829</v>
      </c>
      <c r="P1398" s="11" t="s">
        <v>2998</v>
      </c>
    </row>
    <row r="1399" spans="1:16" x14ac:dyDescent="0.35">
      <c r="A1399" t="str">
        <f t="shared" si="21"/>
        <v>ZOPICLONALABORATORIO CHILEORALCOMPRIMIDO307.5MG</v>
      </c>
      <c r="B1399" t="str">
        <f>VLOOKUP(A1399,'MAESTRO PRODUCTOS-FAR'!G:J,4,FALSE)</f>
        <v>HT-0170-01-003-0148-01</v>
      </c>
      <c r="C1399" s="11" t="s">
        <v>1398</v>
      </c>
      <c r="D1399" s="12">
        <v>3295</v>
      </c>
      <c r="E1399" s="11" t="s">
        <v>2562</v>
      </c>
      <c r="F1399" s="11" t="s">
        <v>2830</v>
      </c>
      <c r="G1399" s="11" t="s">
        <v>2838</v>
      </c>
      <c r="H1399" s="11" t="s">
        <v>2919</v>
      </c>
      <c r="I1399" s="11" t="s">
        <v>2933</v>
      </c>
      <c r="J1399" s="11">
        <v>30</v>
      </c>
      <c r="K1399" s="11" t="s">
        <v>3213</v>
      </c>
      <c r="L1399">
        <v>81440</v>
      </c>
      <c r="M1399" s="11" t="s">
        <v>2830</v>
      </c>
      <c r="P1399" s="11" t="s">
        <v>3213</v>
      </c>
    </row>
    <row r="1400" spans="1:16" x14ac:dyDescent="0.35">
      <c r="A1400" t="str">
        <f t="shared" si="21"/>
        <v>ZOPICLONAEUROFARMAORALCOMPRIMIDO307.5MG</v>
      </c>
      <c r="B1400" t="str">
        <f>VLOOKUP(A1400,'MAESTRO PRODUCTOS-FAR'!G:J,4,FALSE)</f>
        <v>HT-0170-01-003-0087-01</v>
      </c>
      <c r="C1400" s="11" t="s">
        <v>1399</v>
      </c>
      <c r="D1400" s="12">
        <v>4495</v>
      </c>
      <c r="E1400" s="11" t="s">
        <v>2563</v>
      </c>
      <c r="F1400" s="11" t="s">
        <v>2830</v>
      </c>
      <c r="G1400" s="11" t="s">
        <v>2867</v>
      </c>
      <c r="H1400" s="11" t="s">
        <v>2919</v>
      </c>
      <c r="I1400" s="11" t="s">
        <v>2933</v>
      </c>
      <c r="J1400" s="11">
        <v>30</v>
      </c>
      <c r="K1400" s="11" t="s">
        <v>3213</v>
      </c>
      <c r="L1400">
        <v>77539</v>
      </c>
      <c r="M1400" s="11" t="s">
        <v>2830</v>
      </c>
      <c r="P1400" s="11" t="s">
        <v>3213</v>
      </c>
    </row>
    <row r="1401" spans="1:16" x14ac:dyDescent="0.35">
      <c r="A1401" t="str">
        <f t="shared" si="21"/>
        <v>ZOPICLONAMEDIPHARMORALCOMPRIMIDO307.5MG</v>
      </c>
      <c r="B1401" t="str">
        <f>VLOOKUP(A1401,'MAESTRO PRODUCTOS-FAR'!G:J,4,FALSE)</f>
        <v>HT-0170-01-003-0192-01</v>
      </c>
      <c r="C1401" s="11" t="s">
        <v>1400</v>
      </c>
      <c r="D1401" s="12">
        <v>5395</v>
      </c>
      <c r="E1401" s="11" t="s">
        <v>2564</v>
      </c>
      <c r="F1401" s="11" t="s">
        <v>2830</v>
      </c>
      <c r="G1401" s="11" t="s">
        <v>2880</v>
      </c>
      <c r="H1401" s="11" t="s">
        <v>2919</v>
      </c>
      <c r="I1401" s="11" t="s">
        <v>2933</v>
      </c>
      <c r="J1401" s="11">
        <v>30</v>
      </c>
      <c r="K1401" s="11" t="s">
        <v>3213</v>
      </c>
      <c r="L1401">
        <v>44226</v>
      </c>
      <c r="M1401" s="11" t="s">
        <v>2830</v>
      </c>
      <c r="P1401" s="11" t="s">
        <v>3213</v>
      </c>
    </row>
    <row r="1402" spans="1:16" x14ac:dyDescent="0.35">
      <c r="A1402" t="str">
        <f t="shared" si="21"/>
        <v>ZOPICLONACHEMOPHARMAORALCOMPRIMIDO307.5MG</v>
      </c>
      <c r="B1402" t="str">
        <f>VLOOKUP(A1402,'MAESTRO PRODUCTOS-FAR'!G:J,4,FALSE)</f>
        <v>HT-0170-01-003-0044-01</v>
      </c>
      <c r="C1402" s="11" t="s">
        <v>1401</v>
      </c>
      <c r="D1402" s="12">
        <v>6995</v>
      </c>
      <c r="E1402" s="11" t="s">
        <v>2565</v>
      </c>
      <c r="F1402" s="11" t="s">
        <v>2830</v>
      </c>
      <c r="G1402" s="11" t="s">
        <v>2849</v>
      </c>
      <c r="H1402" s="11" t="s">
        <v>2919</v>
      </c>
      <c r="I1402" s="11" t="s">
        <v>2933</v>
      </c>
      <c r="J1402" s="11">
        <v>30</v>
      </c>
      <c r="K1402" s="11" t="s">
        <v>3213</v>
      </c>
      <c r="L1402">
        <v>6868</v>
      </c>
      <c r="M1402" s="11" t="s">
        <v>2830</v>
      </c>
      <c r="P1402" s="11" t="s">
        <v>3213</v>
      </c>
    </row>
    <row r="1403" spans="1:16" x14ac:dyDescent="0.35">
      <c r="A1403" t="str">
        <f t="shared" si="21"/>
        <v>PARACETAMOLLABORATORIO CHILERECTALSUPOSITORIO6125MG</v>
      </c>
      <c r="B1403" t="str">
        <f>VLOOKUP(A1403,'MAESTRO PRODUCTOS-FAR'!G:J,4,FALSE)</f>
        <v>HT-0126-03-037-0148-02</v>
      </c>
      <c r="C1403" s="2" t="s">
        <v>3273</v>
      </c>
      <c r="D1403" s="3">
        <v>1120</v>
      </c>
      <c r="E1403" s="2" t="s">
        <v>2041</v>
      </c>
      <c r="F1403" s="2" t="s">
        <v>2721</v>
      </c>
      <c r="G1403" s="2" t="s">
        <v>2838</v>
      </c>
      <c r="H1403" s="2" t="s">
        <v>2928</v>
      </c>
      <c r="I1403" s="2" t="s">
        <v>2967</v>
      </c>
      <c r="J1403" s="2">
        <v>6</v>
      </c>
      <c r="K1403" s="2" t="s">
        <v>3231</v>
      </c>
      <c r="L1403" t="s">
        <v>7130</v>
      </c>
      <c r="M1403" s="2" t="s">
        <v>2721</v>
      </c>
      <c r="P1403" s="2" t="s">
        <v>3231</v>
      </c>
    </row>
    <row r="1404" spans="1:16" x14ac:dyDescent="0.35">
      <c r="A1404" t="str">
        <f t="shared" si="21"/>
        <v>PARACETAMOLLABORATORIO CHILEORALCOMPRIMIDO1680MG</v>
      </c>
      <c r="B1404" t="str">
        <f>VLOOKUP(A1404,'MAESTRO PRODUCTOS-FAR'!G:J,4,FALSE)</f>
        <v>HT-0126-01-003-0148-01</v>
      </c>
      <c r="C1404" s="2" t="s">
        <v>3274</v>
      </c>
      <c r="D1404" s="3">
        <v>1680</v>
      </c>
      <c r="E1404" s="2" t="s">
        <v>2040</v>
      </c>
      <c r="F1404" s="2" t="s">
        <v>2721</v>
      </c>
      <c r="G1404" s="2" t="s">
        <v>2838</v>
      </c>
      <c r="H1404" s="2" t="s">
        <v>2919</v>
      </c>
      <c r="I1404" s="2" t="s">
        <v>2933</v>
      </c>
      <c r="J1404" s="2">
        <v>16</v>
      </c>
      <c r="K1404" s="2" t="s">
        <v>3047</v>
      </c>
      <c r="L1404" t="s">
        <v>7131</v>
      </c>
      <c r="M1404" s="2" t="s">
        <v>2721</v>
      </c>
      <c r="P1404" s="2" t="s">
        <v>3047</v>
      </c>
    </row>
    <row r="1405" spans="1:16" x14ac:dyDescent="0.35">
      <c r="A1405" t="str">
        <f t="shared" si="21"/>
        <v>PARACETAMOLANDROMACOORALCOMPRIMIDO16500MG</v>
      </c>
      <c r="B1405" t="str">
        <f>VLOOKUP(A1405,'MAESTRO PRODUCTOS-FAR'!G:J,4,FALSE)</f>
        <v>HT-0126-01-003-0161-01</v>
      </c>
      <c r="C1405" s="2" t="s">
        <v>3275</v>
      </c>
      <c r="D1405" s="3">
        <v>480</v>
      </c>
      <c r="E1405" s="2" t="s">
        <v>3542</v>
      </c>
      <c r="F1405" s="2" t="s">
        <v>2721</v>
      </c>
      <c r="G1405" s="2" t="s">
        <v>2857</v>
      </c>
      <c r="H1405" s="2" t="s">
        <v>2919</v>
      </c>
      <c r="I1405" s="2" t="s">
        <v>2933</v>
      </c>
      <c r="J1405" s="2">
        <v>16</v>
      </c>
      <c r="K1405" s="2" t="s">
        <v>2984</v>
      </c>
      <c r="L1405" t="s">
        <v>7132</v>
      </c>
      <c r="M1405" s="2" t="s">
        <v>2721</v>
      </c>
      <c r="P1405" s="2" t="s">
        <v>2984</v>
      </c>
    </row>
    <row r="1406" spans="1:16" x14ac:dyDescent="0.35">
      <c r="A1406" t="str">
        <f t="shared" si="21"/>
        <v>PARACETAMOLCHEMOPHARMAORALCOMPRIMIDO30500MG</v>
      </c>
      <c r="B1406" t="str">
        <f>VLOOKUP(A1406,'MAESTRO PRODUCTOS-FAR'!G:J,4,FALSE)</f>
        <v>HT-0126-01-003-0044-01</v>
      </c>
      <c r="C1406" s="2" t="s">
        <v>3276</v>
      </c>
      <c r="D1406" s="3">
        <v>1520</v>
      </c>
      <c r="E1406" s="2" t="s">
        <v>3543</v>
      </c>
      <c r="F1406" s="2" t="s">
        <v>2721</v>
      </c>
      <c r="G1406" s="2" t="s">
        <v>2849</v>
      </c>
      <c r="H1406" s="2" t="s">
        <v>2919</v>
      </c>
      <c r="I1406" s="2" t="s">
        <v>2933</v>
      </c>
      <c r="J1406" s="2">
        <v>30</v>
      </c>
      <c r="K1406" s="2" t="s">
        <v>2984</v>
      </c>
      <c r="L1406" t="s">
        <v>7133</v>
      </c>
      <c r="M1406" s="2" t="s">
        <v>2721</v>
      </c>
      <c r="P1406" s="2" t="s">
        <v>2984</v>
      </c>
    </row>
    <row r="1407" spans="1:16" x14ac:dyDescent="0.35">
      <c r="A1407" t="str">
        <f t="shared" si="21"/>
        <v>PARACETAMOLVALMAORALGOTAS1100MG/ML</v>
      </c>
      <c r="B1407" t="str">
        <f>VLOOKUP(A1407,'MAESTRO PRODUCTOS-FAR'!G:J,4,FALSE)</f>
        <v>HT-0126-01-008-0159-01</v>
      </c>
      <c r="C1407" s="2" t="s">
        <v>3277</v>
      </c>
      <c r="D1407" s="3">
        <v>1120</v>
      </c>
      <c r="E1407" s="2" t="s">
        <v>2042</v>
      </c>
      <c r="F1407" s="2" t="s">
        <v>2721</v>
      </c>
      <c r="G1407" s="2" t="s">
        <v>2899</v>
      </c>
      <c r="H1407" s="2" t="s">
        <v>2919</v>
      </c>
      <c r="I1407" s="2" t="s">
        <v>2938</v>
      </c>
      <c r="J1407" s="2">
        <v>1</v>
      </c>
      <c r="K1407" s="2" t="s">
        <v>3174</v>
      </c>
      <c r="L1407" t="s">
        <v>7134</v>
      </c>
      <c r="M1407" s="2" t="s">
        <v>2721</v>
      </c>
      <c r="P1407" s="2" t="s">
        <v>3174</v>
      </c>
    </row>
    <row r="1408" spans="1:16" x14ac:dyDescent="0.35">
      <c r="A1408" t="str">
        <f t="shared" si="21"/>
        <v>PARACETAMOLGLAXOSMITHKLINEORALCOMPRIMIDO1680MG</v>
      </c>
      <c r="B1408" t="str">
        <f>VLOOKUP(A1408,'MAESTRO PRODUCTOS-FAR'!G:J,4,FALSE)</f>
        <v>HT-0126-01-003-0113-05</v>
      </c>
      <c r="C1408" s="2" t="s">
        <v>3278</v>
      </c>
      <c r="D1408" s="3">
        <v>2120</v>
      </c>
      <c r="E1408" s="2" t="s">
        <v>2076</v>
      </c>
      <c r="F1408" s="2" t="s">
        <v>2721</v>
      </c>
      <c r="G1408" s="2" t="s">
        <v>2866</v>
      </c>
      <c r="H1408" s="2" t="s">
        <v>2919</v>
      </c>
      <c r="I1408" s="2" t="s">
        <v>2933</v>
      </c>
      <c r="J1408" s="2">
        <v>16</v>
      </c>
      <c r="K1408" s="2" t="s">
        <v>3047</v>
      </c>
      <c r="L1408" t="s">
        <v>7135</v>
      </c>
      <c r="M1408" s="2" t="s">
        <v>2721</v>
      </c>
      <c r="P1408" s="2" t="s">
        <v>3047</v>
      </c>
    </row>
    <row r="1409" spans="1:16" x14ac:dyDescent="0.35">
      <c r="A1409" t="str">
        <f t="shared" si="21"/>
        <v>PARACETAMOLGLAXOSMITHKLINEORALCOMPRIMIDO16160MG</v>
      </c>
      <c r="B1409" t="str">
        <f>VLOOKUP(A1409,'MAESTRO PRODUCTOS-FAR'!G:J,4,FALSE)</f>
        <v>HT-0126-01-003-0113-06</v>
      </c>
      <c r="C1409" s="2" t="s">
        <v>3279</v>
      </c>
      <c r="D1409" s="3">
        <v>2600</v>
      </c>
      <c r="E1409" s="2" t="s">
        <v>3544</v>
      </c>
      <c r="F1409" s="2" t="s">
        <v>2721</v>
      </c>
      <c r="G1409" s="2" t="s">
        <v>2866</v>
      </c>
      <c r="H1409" s="2" t="s">
        <v>2919</v>
      </c>
      <c r="I1409" s="2" t="s">
        <v>2933</v>
      </c>
      <c r="J1409" s="2">
        <v>16</v>
      </c>
      <c r="K1409" s="2" t="s">
        <v>3173</v>
      </c>
      <c r="L1409" t="s">
        <v>7136</v>
      </c>
      <c r="M1409" s="2" t="s">
        <v>2721</v>
      </c>
      <c r="P1409" s="2" t="s">
        <v>3173</v>
      </c>
    </row>
    <row r="1410" spans="1:16" x14ac:dyDescent="0.35">
      <c r="A1410" t="str">
        <f t="shared" si="21"/>
        <v>PARACETAMOLLABORATORIO CHILEORALCOMPRIMIDO24500MG</v>
      </c>
      <c r="B1410" t="str">
        <f>VLOOKUP(A1410,'MAESTRO PRODUCTOS-FAR'!G:J,4,FALSE)</f>
        <v>HT-0126-01-003-0148-04</v>
      </c>
      <c r="C1410" s="2" t="s">
        <v>3280</v>
      </c>
      <c r="D1410" s="3">
        <v>1200</v>
      </c>
      <c r="E1410" s="2" t="s">
        <v>2074</v>
      </c>
      <c r="F1410" s="2" t="s">
        <v>2721</v>
      </c>
      <c r="G1410" s="2" t="s">
        <v>2838</v>
      </c>
      <c r="H1410" s="2" t="s">
        <v>2919</v>
      </c>
      <c r="I1410" s="2" t="s">
        <v>2933</v>
      </c>
      <c r="J1410" s="2">
        <v>24</v>
      </c>
      <c r="K1410" s="2" t="s">
        <v>2984</v>
      </c>
      <c r="L1410" t="s">
        <v>7137</v>
      </c>
      <c r="M1410" s="2" t="s">
        <v>2721</v>
      </c>
      <c r="P1410" s="2" t="s">
        <v>2984</v>
      </c>
    </row>
    <row r="1411" spans="1:16" x14ac:dyDescent="0.35">
      <c r="A1411" t="str">
        <f t="shared" ref="A1411:A1474" si="22">_xlfn.CONCAT(F1411:K1411)</f>
        <v>PARACETAMOLPRATERORALGOTAS1100MG/ML</v>
      </c>
      <c r="B1411" t="str">
        <f>VLOOKUP(A1411,'MAESTRO PRODUCTOS-FAR'!G:J,4,FALSE)</f>
        <v>HT-0126-01-008-0169-01</v>
      </c>
      <c r="C1411" s="2" t="s">
        <v>3281</v>
      </c>
      <c r="D1411" s="3">
        <v>1800</v>
      </c>
      <c r="E1411" s="2" t="s">
        <v>3545</v>
      </c>
      <c r="F1411" s="2" t="s">
        <v>2721</v>
      </c>
      <c r="G1411" s="2" t="s">
        <v>2851</v>
      </c>
      <c r="H1411" s="2" t="s">
        <v>2919</v>
      </c>
      <c r="I1411" s="2" t="s">
        <v>2938</v>
      </c>
      <c r="J1411" s="2">
        <v>1</v>
      </c>
      <c r="K1411" s="2" t="s">
        <v>3174</v>
      </c>
      <c r="L1411" t="s">
        <v>7138</v>
      </c>
      <c r="M1411" s="2" t="s">
        <v>2721</v>
      </c>
      <c r="P1411" s="2" t="s">
        <v>3174</v>
      </c>
    </row>
    <row r="1412" spans="1:16" x14ac:dyDescent="0.35">
      <c r="A1412" t="str">
        <f t="shared" si="22"/>
        <v>PARACETAMOLINTERPHARMAORALJARABE1120MG/5ML</v>
      </c>
      <c r="B1412" t="str">
        <f>VLOOKUP(A1412,'MAESTRO PRODUCTOS-FAR'!G:J,4,FALSE)</f>
        <v>HT-0126-01-002-0135-01</v>
      </c>
      <c r="C1412" s="2" t="s">
        <v>3282</v>
      </c>
      <c r="D1412" s="3">
        <v>3000</v>
      </c>
      <c r="E1412" s="2" t="s">
        <v>3546</v>
      </c>
      <c r="F1412" s="2" t="s">
        <v>2721</v>
      </c>
      <c r="G1412" s="2" t="s">
        <v>2873</v>
      </c>
      <c r="H1412" s="2" t="s">
        <v>2919</v>
      </c>
      <c r="I1412" s="2" t="s">
        <v>2932</v>
      </c>
      <c r="J1412" s="2">
        <v>1</v>
      </c>
      <c r="K1412" s="2" t="s">
        <v>3172</v>
      </c>
      <c r="L1412" t="s">
        <v>7139</v>
      </c>
      <c r="M1412" s="2" t="s">
        <v>2721</v>
      </c>
      <c r="P1412" s="2" t="s">
        <v>3172</v>
      </c>
    </row>
    <row r="1413" spans="1:16" x14ac:dyDescent="0.35">
      <c r="A1413" t="str">
        <f t="shared" si="22"/>
        <v>PARACETAMOLPASTEURORALCOMPRIMIDO201000MG</v>
      </c>
      <c r="B1413" t="str">
        <f>VLOOKUP(A1413,'MAESTRO PRODUCTOS-FAR'!G:J,4,FALSE)</f>
        <v>HT-0126-01-003-0155-01</v>
      </c>
      <c r="C1413" s="2" t="s">
        <v>3283</v>
      </c>
      <c r="D1413" s="3">
        <v>6120</v>
      </c>
      <c r="E1413" s="2" t="s">
        <v>3547</v>
      </c>
      <c r="F1413" s="2" t="s">
        <v>2721</v>
      </c>
      <c r="G1413" s="2" t="s">
        <v>2847</v>
      </c>
      <c r="H1413" s="2" t="s">
        <v>2919</v>
      </c>
      <c r="I1413" s="2" t="s">
        <v>2933</v>
      </c>
      <c r="J1413" s="2">
        <v>20</v>
      </c>
      <c r="K1413" s="2" t="s">
        <v>3042</v>
      </c>
      <c r="L1413" t="s">
        <v>7140</v>
      </c>
      <c r="M1413" s="2" t="s">
        <v>2721</v>
      </c>
      <c r="P1413" s="2" t="s">
        <v>3042</v>
      </c>
    </row>
    <row r="1414" spans="1:16" x14ac:dyDescent="0.35">
      <c r="A1414" t="str">
        <f t="shared" si="22"/>
        <v>PARACETAMOLGLAXOSMITHKLINEORALCOMPRIMIDO2080MG</v>
      </c>
      <c r="B1414" t="str">
        <f>VLOOKUP(A1414,'MAESTRO PRODUCTOS-FAR'!G:J,4,FALSE)</f>
        <v>HT-0126-01-003-0113-04</v>
      </c>
      <c r="C1414" s="2" t="s">
        <v>3284</v>
      </c>
      <c r="D1414" s="3">
        <v>2560</v>
      </c>
      <c r="E1414" s="2" t="s">
        <v>2076</v>
      </c>
      <c r="F1414" s="2" t="s">
        <v>2721</v>
      </c>
      <c r="G1414" s="2" t="s">
        <v>2866</v>
      </c>
      <c r="H1414" s="2" t="s">
        <v>2919</v>
      </c>
      <c r="I1414" s="2" t="s">
        <v>2933</v>
      </c>
      <c r="J1414" s="2">
        <v>20</v>
      </c>
      <c r="K1414" s="2" t="s">
        <v>3047</v>
      </c>
      <c r="L1414" t="s">
        <v>7141</v>
      </c>
      <c r="M1414" s="2" t="s">
        <v>2721</v>
      </c>
      <c r="P1414" s="2" t="s">
        <v>3047</v>
      </c>
    </row>
    <row r="1415" spans="1:16" x14ac:dyDescent="0.35">
      <c r="A1415" t="str">
        <f t="shared" si="22"/>
        <v>ACICLOVIRLABORATORIO CHILEORALCOMPRIMIDO25200MG</v>
      </c>
      <c r="B1415" t="str">
        <f>VLOOKUP(A1415,'MAESTRO PRODUCTOS-FAR'!G:J,4,FALSE)</f>
        <v>HT-0003-01-003-0148-01</v>
      </c>
      <c r="C1415" s="2" t="s">
        <v>3285</v>
      </c>
      <c r="D1415" s="3">
        <v>2400</v>
      </c>
      <c r="E1415" s="2" t="s">
        <v>3548</v>
      </c>
      <c r="F1415" s="2" t="s">
        <v>2568</v>
      </c>
      <c r="G1415" s="2" t="s">
        <v>2838</v>
      </c>
      <c r="H1415" s="2" t="s">
        <v>2919</v>
      </c>
      <c r="I1415" s="2" t="s">
        <v>2933</v>
      </c>
      <c r="J1415" s="2">
        <v>25</v>
      </c>
      <c r="K1415" s="2" t="s">
        <v>2978</v>
      </c>
      <c r="L1415" t="s">
        <v>7142</v>
      </c>
      <c r="M1415" s="2" t="s">
        <v>2568</v>
      </c>
      <c r="P1415" s="2" t="s">
        <v>2978</v>
      </c>
    </row>
    <row r="1416" spans="1:16" x14ac:dyDescent="0.35">
      <c r="A1416" t="str">
        <f t="shared" si="22"/>
        <v>ACICLOVIRSAVALOFTALMICAUNGUENTO10,03</v>
      </c>
      <c r="B1416" t="str">
        <f>VLOOKUP(A1416,'MAESTRO PRODUCTOS-FAR'!G:J,4,FALSE)</f>
        <v>HT-0003-05-006-0174-01</v>
      </c>
      <c r="C1416" s="2" t="s">
        <v>3286</v>
      </c>
      <c r="D1416" s="3">
        <v>26280</v>
      </c>
      <c r="E1416" s="2" t="s">
        <v>1421</v>
      </c>
      <c r="F1416" s="2" t="s">
        <v>2568</v>
      </c>
      <c r="G1416" s="2" t="s">
        <v>2837</v>
      </c>
      <c r="H1416" s="2" t="s">
        <v>2921</v>
      </c>
      <c r="I1416" s="2" t="s">
        <v>2936</v>
      </c>
      <c r="J1416" s="2">
        <v>1</v>
      </c>
      <c r="K1416" s="4">
        <v>0.03</v>
      </c>
      <c r="L1416" t="s">
        <v>7143</v>
      </c>
      <c r="M1416" s="2" t="s">
        <v>2568</v>
      </c>
      <c r="P1416" s="2" t="s">
        <v>3704</v>
      </c>
    </row>
    <row r="1417" spans="1:16" x14ac:dyDescent="0.35">
      <c r="A1417" t="str">
        <f t="shared" si="22"/>
        <v>ACICLOVIRLABORATORIO CHILEORALCOMPRIMIDO35400MG</v>
      </c>
      <c r="B1417" t="str">
        <f>VLOOKUP(A1417,'MAESTRO PRODUCTOS-FAR'!G:J,4,FALSE)</f>
        <v>HT-0003-01-003-0148-02</v>
      </c>
      <c r="C1417" s="2" t="s">
        <v>3287</v>
      </c>
      <c r="D1417" s="3">
        <v>6640</v>
      </c>
      <c r="E1417" s="2" t="s">
        <v>1413</v>
      </c>
      <c r="F1417" s="2" t="s">
        <v>2568</v>
      </c>
      <c r="G1417" s="2" t="s">
        <v>2838</v>
      </c>
      <c r="H1417" s="2" t="s">
        <v>2919</v>
      </c>
      <c r="I1417" s="2" t="s">
        <v>2933</v>
      </c>
      <c r="J1417" s="2">
        <v>35</v>
      </c>
      <c r="K1417" s="2" t="s">
        <v>2979</v>
      </c>
      <c r="L1417" t="s">
        <v>7144</v>
      </c>
      <c r="M1417" s="2" t="s">
        <v>2568</v>
      </c>
      <c r="P1417" s="2" t="s">
        <v>2979</v>
      </c>
    </row>
    <row r="1418" spans="1:16" x14ac:dyDescent="0.35">
      <c r="A1418" t="str">
        <f t="shared" si="22"/>
        <v>ACICLOVIRSEVENORALCOMPRIMIDO32400MG</v>
      </c>
      <c r="B1418" t="str">
        <f>VLOOKUP(A1418,'MAESTRO PRODUCTOS-FAR'!G:J,4,FALSE)</f>
        <v>HT-0003-01-003-0250-01</v>
      </c>
      <c r="C1418" s="2" t="s">
        <v>3288</v>
      </c>
      <c r="D1418" s="3">
        <v>4720</v>
      </c>
      <c r="E1418" s="2" t="s">
        <v>1413</v>
      </c>
      <c r="F1418" s="2" t="s">
        <v>2568</v>
      </c>
      <c r="G1418" s="2" t="s">
        <v>2836</v>
      </c>
      <c r="H1418" s="2" t="s">
        <v>2919</v>
      </c>
      <c r="I1418" s="2" t="s">
        <v>2933</v>
      </c>
      <c r="J1418" s="2">
        <v>32</v>
      </c>
      <c r="K1418" s="2" t="s">
        <v>2979</v>
      </c>
      <c r="L1418" t="s">
        <v>7145</v>
      </c>
      <c r="M1418" s="2" t="s">
        <v>2568</v>
      </c>
      <c r="P1418" s="2" t="s">
        <v>2979</v>
      </c>
    </row>
    <row r="1419" spans="1:16" x14ac:dyDescent="0.35">
      <c r="A1419" t="str">
        <f t="shared" si="22"/>
        <v>ACICLOVIREXPORTADORA Y COMERCIALIZADORA DE PRODUCTOS FARMACEUTICOSTOPICOCREMA10,05</v>
      </c>
      <c r="B1419" t="str">
        <f>VLOOKUP(A1419,'MAESTRO PRODUCTOS-FAR'!G:J,4,FALSE)</f>
        <v>HT-0003-04-004-0090-01</v>
      </c>
      <c r="C1419" s="2" t="s">
        <v>3289</v>
      </c>
      <c r="D1419" s="3">
        <v>920</v>
      </c>
      <c r="E1419" s="2" t="s">
        <v>3549</v>
      </c>
      <c r="F1419" s="2" t="s">
        <v>2568</v>
      </c>
      <c r="G1419" s="2" t="s">
        <v>3695</v>
      </c>
      <c r="H1419" s="2" t="s">
        <v>2920</v>
      </c>
      <c r="I1419" s="2" t="s">
        <v>2934</v>
      </c>
      <c r="J1419" s="2">
        <v>1</v>
      </c>
      <c r="K1419" s="4">
        <v>0.05</v>
      </c>
      <c r="L1419" t="s">
        <v>7146</v>
      </c>
      <c r="M1419" s="2" t="s">
        <v>2568</v>
      </c>
      <c r="P1419" s="2" t="s">
        <v>3705</v>
      </c>
    </row>
    <row r="1420" spans="1:16" x14ac:dyDescent="0.35">
      <c r="A1420" t="str">
        <f t="shared" si="22"/>
        <v>ACIDO ACETILSALICILICOOPKOORALCOMPRIMIDO100100MG</v>
      </c>
      <c r="B1420" t="str">
        <f>VLOOKUP(A1420,'MAESTRO PRODUCTOS-FAR'!G:J,4,FALSE)</f>
        <v>HT-0004-01-003-0208-01</v>
      </c>
      <c r="C1420" s="2" t="s">
        <v>3290</v>
      </c>
      <c r="D1420" s="3">
        <v>2240</v>
      </c>
      <c r="E1420" s="2" t="s">
        <v>3550</v>
      </c>
      <c r="F1420" s="2" t="s">
        <v>2569</v>
      </c>
      <c r="G1420" s="2" t="s">
        <v>2869</v>
      </c>
      <c r="H1420" s="2" t="s">
        <v>2919</v>
      </c>
      <c r="I1420" s="2" t="s">
        <v>2933</v>
      </c>
      <c r="J1420" s="2">
        <v>100</v>
      </c>
      <c r="K1420" s="2" t="s">
        <v>2977</v>
      </c>
      <c r="L1420" t="s">
        <v>7147</v>
      </c>
      <c r="M1420" s="2" t="s">
        <v>2569</v>
      </c>
      <c r="P1420" s="2" t="s">
        <v>2977</v>
      </c>
    </row>
    <row r="1421" spans="1:16" x14ac:dyDescent="0.35">
      <c r="A1421" t="str">
        <f t="shared" si="22"/>
        <v>ACIDO ACETILSALICILICOHOSPIFARMAORALCOMPRIMIDO100500MG</v>
      </c>
      <c r="B1421" t="str">
        <f>VLOOKUP(A1421,'MAESTRO PRODUCTOS-FAR'!G:J,4,FALSE)</f>
        <v>HT-0004-01-003-0151-01</v>
      </c>
      <c r="C1421" s="2" t="s">
        <v>3291</v>
      </c>
      <c r="D1421" s="3">
        <v>3520</v>
      </c>
      <c r="E1421" s="2" t="s">
        <v>3551</v>
      </c>
      <c r="F1421" s="2" t="s">
        <v>2569</v>
      </c>
      <c r="G1421" s="2" t="s">
        <v>2871</v>
      </c>
      <c r="H1421" s="2" t="s">
        <v>2919</v>
      </c>
      <c r="I1421" s="2" t="s">
        <v>2933</v>
      </c>
      <c r="J1421" s="2">
        <v>100</v>
      </c>
      <c r="K1421" s="2" t="s">
        <v>2984</v>
      </c>
      <c r="L1421" t="s">
        <v>7148</v>
      </c>
      <c r="M1421" s="2" t="s">
        <v>2569</v>
      </c>
      <c r="P1421" s="2" t="s">
        <v>2984</v>
      </c>
    </row>
    <row r="1422" spans="1:16" x14ac:dyDescent="0.35">
      <c r="A1422" t="str">
        <f t="shared" si="22"/>
        <v>ACIDO ACETILSALICILICOPASTEURORALCOMPRIMIDO100100MG</v>
      </c>
      <c r="B1422" t="str">
        <f>VLOOKUP(A1422,'MAESTRO PRODUCTOS-FAR'!G:J,4,FALSE)</f>
        <v>HT-0004-01-003-0155-02</v>
      </c>
      <c r="C1422" s="2" t="s">
        <v>3292</v>
      </c>
      <c r="D1422" s="3">
        <v>1920</v>
      </c>
      <c r="E1422" s="2" t="s">
        <v>3552</v>
      </c>
      <c r="F1422" s="2" t="s">
        <v>2569</v>
      </c>
      <c r="G1422" s="2" t="s">
        <v>2847</v>
      </c>
      <c r="H1422" s="2" t="s">
        <v>2919</v>
      </c>
      <c r="I1422" s="2" t="s">
        <v>2933</v>
      </c>
      <c r="J1422" s="2">
        <v>100</v>
      </c>
      <c r="K1422" s="2" t="s">
        <v>2977</v>
      </c>
      <c r="L1422" t="s">
        <v>7149</v>
      </c>
      <c r="M1422" s="2" t="s">
        <v>2569</v>
      </c>
      <c r="P1422" s="2" t="s">
        <v>2977</v>
      </c>
    </row>
    <row r="1423" spans="1:16" x14ac:dyDescent="0.35">
      <c r="A1423" t="str">
        <f t="shared" si="22"/>
        <v>ACIDO ACETILSALICILICOPASTEURORALCOMPRIMIDO3081MG</v>
      </c>
      <c r="B1423" t="str">
        <f>VLOOKUP(A1423,'MAESTRO PRODUCTOS-FAR'!G:J,4,FALSE)</f>
        <v>HT-0004-01-003-0155-01</v>
      </c>
      <c r="C1423" s="2" t="s">
        <v>3293</v>
      </c>
      <c r="D1423" s="3">
        <v>1440</v>
      </c>
      <c r="E1423" s="2" t="s">
        <v>1438</v>
      </c>
      <c r="F1423" s="2" t="s">
        <v>2569</v>
      </c>
      <c r="G1423" s="2" t="s">
        <v>2847</v>
      </c>
      <c r="H1423" s="2" t="s">
        <v>2919</v>
      </c>
      <c r="I1423" s="2" t="s">
        <v>2933</v>
      </c>
      <c r="J1423" s="2">
        <v>30</v>
      </c>
      <c r="K1423" s="2" t="s">
        <v>2991</v>
      </c>
      <c r="L1423" t="s">
        <v>7150</v>
      </c>
      <c r="M1423" s="2" t="s">
        <v>2569</v>
      </c>
      <c r="P1423" s="2" t="s">
        <v>2991</v>
      </c>
    </row>
    <row r="1424" spans="1:16" x14ac:dyDescent="0.35">
      <c r="A1424" t="str">
        <f t="shared" si="22"/>
        <v>ACIDO ACETILSALICILICOMINTLABORALCOMPRIMIDO20500MG</v>
      </c>
      <c r="B1424" t="str">
        <f>VLOOKUP(A1424,'MAESTRO PRODUCTOS-FAR'!G:J,4,FALSE)</f>
        <v>HT-0004-01-003-0197-02</v>
      </c>
      <c r="C1424" s="2" t="s">
        <v>3294</v>
      </c>
      <c r="D1424" s="3">
        <v>1520</v>
      </c>
      <c r="E1424" s="2" t="s">
        <v>3553</v>
      </c>
      <c r="F1424" s="2" t="s">
        <v>2569</v>
      </c>
      <c r="G1424" s="2" t="s">
        <v>2834</v>
      </c>
      <c r="H1424" s="2" t="s">
        <v>2919</v>
      </c>
      <c r="I1424" s="2" t="s">
        <v>2933</v>
      </c>
      <c r="J1424" s="2">
        <v>20</v>
      </c>
      <c r="K1424" s="2" t="s">
        <v>2984</v>
      </c>
      <c r="L1424" t="s">
        <v>7151</v>
      </c>
      <c r="M1424" s="2" t="s">
        <v>2569</v>
      </c>
      <c r="P1424" s="2" t="s">
        <v>2984</v>
      </c>
    </row>
    <row r="1425" spans="1:16" x14ac:dyDescent="0.35">
      <c r="A1425" t="str">
        <f t="shared" si="22"/>
        <v>ACIDO ACETILSALICILICOBAYERORALCOMPRIMIDO20500MG</v>
      </c>
      <c r="B1425" t="str">
        <f>VLOOKUP(A1425,'MAESTRO PRODUCTOS-FAR'!G:J,4,FALSE)</f>
        <v>HT-0004-01-003-0028-08</v>
      </c>
      <c r="C1425" s="2" t="s">
        <v>3295</v>
      </c>
      <c r="D1425" s="3">
        <v>1840</v>
      </c>
      <c r="E1425" s="2" t="s">
        <v>1426</v>
      </c>
      <c r="F1425" s="2" t="s">
        <v>2569</v>
      </c>
      <c r="G1425" s="2" t="s">
        <v>2839</v>
      </c>
      <c r="H1425" s="2" t="s">
        <v>2919</v>
      </c>
      <c r="I1425" s="2" t="s">
        <v>2933</v>
      </c>
      <c r="J1425" s="2">
        <v>20</v>
      </c>
      <c r="K1425" s="2" t="s">
        <v>2984</v>
      </c>
      <c r="L1425" t="s">
        <v>7152</v>
      </c>
      <c r="M1425" s="2" t="s">
        <v>2569</v>
      </c>
      <c r="P1425" s="2" t="s">
        <v>2977</v>
      </c>
    </row>
    <row r="1426" spans="1:16" x14ac:dyDescent="0.35">
      <c r="A1426" t="str">
        <f t="shared" si="22"/>
        <v>ACIDO FOLICOB Y B FARMACEUTICAORALCOMPRIMIDO305MG</v>
      </c>
      <c r="B1426" t="str">
        <f>VLOOKUP(A1426,'MAESTRO PRODUCTOS-FAR'!G:J,4,FALSE)</f>
        <v>HT-0005-01-003-0024-01</v>
      </c>
      <c r="C1426" s="2" t="s">
        <v>3296</v>
      </c>
      <c r="D1426" s="3">
        <v>4120</v>
      </c>
      <c r="E1426" s="2" t="s">
        <v>3554</v>
      </c>
      <c r="F1426" s="2" t="s">
        <v>2576</v>
      </c>
      <c r="G1426" s="2" t="s">
        <v>3696</v>
      </c>
      <c r="H1426" s="2" t="s">
        <v>2919</v>
      </c>
      <c r="I1426" s="2" t="s">
        <v>2933</v>
      </c>
      <c r="J1426" s="2">
        <v>30</v>
      </c>
      <c r="K1426" s="2" t="s">
        <v>2998</v>
      </c>
      <c r="L1426" t="s">
        <v>7153</v>
      </c>
      <c r="M1426" s="2" t="s">
        <v>2576</v>
      </c>
      <c r="P1426" s="2" t="s">
        <v>2998</v>
      </c>
    </row>
    <row r="1427" spans="1:16" x14ac:dyDescent="0.35">
      <c r="A1427" t="str">
        <f t="shared" si="22"/>
        <v>ACIDO FOLICOB Y B FARMACEUTICAORALCOMPRIMIDO301MG</v>
      </c>
      <c r="B1427" t="str">
        <f>VLOOKUP(A1427,'MAESTRO PRODUCTOS-FAR'!G:J,4,FALSE)</f>
        <v>HT-0005-01-003-0024-02</v>
      </c>
      <c r="C1427" s="2" t="s">
        <v>3297</v>
      </c>
      <c r="D1427" s="3">
        <v>2680</v>
      </c>
      <c r="E1427" s="2" t="s">
        <v>3555</v>
      </c>
      <c r="F1427" s="2" t="s">
        <v>2576</v>
      </c>
      <c r="G1427" s="2" t="s">
        <v>3696</v>
      </c>
      <c r="H1427" s="2" t="s">
        <v>2919</v>
      </c>
      <c r="I1427" s="2" t="s">
        <v>2933</v>
      </c>
      <c r="J1427" s="2">
        <v>30</v>
      </c>
      <c r="K1427" s="2" t="s">
        <v>2996</v>
      </c>
      <c r="L1427" t="s">
        <v>7154</v>
      </c>
      <c r="M1427" s="2" t="s">
        <v>2576</v>
      </c>
      <c r="P1427" s="2" t="s">
        <v>2996</v>
      </c>
    </row>
    <row r="1428" spans="1:16" x14ac:dyDescent="0.35">
      <c r="A1428" t="str">
        <f t="shared" si="22"/>
        <v>ACIDO VALPROICOANDROMACOORALSOLUCION1375MG/ML</v>
      </c>
      <c r="B1428" t="str">
        <f>VLOOKUP(A1428,'MAESTRO PRODUCTOS-FAR'!G:J,4,FALSE)</f>
        <v>HT-0007-01-012-0161-01</v>
      </c>
      <c r="C1428" s="2" t="s">
        <v>3298</v>
      </c>
      <c r="D1428" s="3">
        <v>6560</v>
      </c>
      <c r="E1428" s="2" t="s">
        <v>3556</v>
      </c>
      <c r="F1428" s="2" t="s">
        <v>2584</v>
      </c>
      <c r="G1428" s="2" t="s">
        <v>2857</v>
      </c>
      <c r="H1428" s="2" t="s">
        <v>2919</v>
      </c>
      <c r="I1428" s="2" t="s">
        <v>2942</v>
      </c>
      <c r="J1428" s="2">
        <v>1</v>
      </c>
      <c r="K1428" s="2" t="s">
        <v>3004</v>
      </c>
      <c r="L1428" t="s">
        <v>7155</v>
      </c>
      <c r="M1428" s="2" t="s">
        <v>2584</v>
      </c>
      <c r="P1428" s="2" t="s">
        <v>3004</v>
      </c>
    </row>
    <row r="1429" spans="1:16" x14ac:dyDescent="0.35">
      <c r="A1429" t="str">
        <f t="shared" si="22"/>
        <v>ACIDO VALPROICOANDROMACOORALCOMPRIMIDO30500MG</v>
      </c>
      <c r="B1429" t="str">
        <f>VLOOKUP(A1429,'MAESTRO PRODUCTOS-FAR'!G:J,4,FALSE)</f>
        <v>HT-0007-01-003-0161-01</v>
      </c>
      <c r="C1429" s="2" t="s">
        <v>3299</v>
      </c>
      <c r="D1429" s="3">
        <v>6800</v>
      </c>
      <c r="E1429" s="2" t="s">
        <v>1458</v>
      </c>
      <c r="F1429" s="2" t="s">
        <v>2584</v>
      </c>
      <c r="G1429" s="2" t="s">
        <v>2857</v>
      </c>
      <c r="H1429" s="2" t="s">
        <v>2919</v>
      </c>
      <c r="I1429" s="2" t="s">
        <v>2933</v>
      </c>
      <c r="J1429" s="2">
        <v>30</v>
      </c>
      <c r="K1429" s="2" t="s">
        <v>2984</v>
      </c>
      <c r="L1429" t="s">
        <v>7156</v>
      </c>
      <c r="M1429" s="2" t="s">
        <v>2584</v>
      </c>
      <c r="P1429" s="2" t="s">
        <v>2984</v>
      </c>
    </row>
    <row r="1430" spans="1:16" x14ac:dyDescent="0.35">
      <c r="A1430" t="str">
        <f t="shared" si="22"/>
        <v>ACIDO VALPROICOANDROMACOORALCOMPRIMIDO30200MG</v>
      </c>
      <c r="B1430" t="str">
        <f>VLOOKUP(A1430,'MAESTRO PRODUCTOS-FAR'!G:J,4,FALSE)</f>
        <v>HT-0007-01-003-0161-02</v>
      </c>
      <c r="C1430" s="2" t="s">
        <v>3300</v>
      </c>
      <c r="D1430" s="3">
        <v>5600</v>
      </c>
      <c r="E1430" s="2" t="s">
        <v>1459</v>
      </c>
      <c r="F1430" s="2" t="s">
        <v>2584</v>
      </c>
      <c r="G1430" s="2" t="s">
        <v>2857</v>
      </c>
      <c r="H1430" s="2" t="s">
        <v>2919</v>
      </c>
      <c r="I1430" s="2" t="s">
        <v>2933</v>
      </c>
      <c r="J1430" s="2">
        <v>30</v>
      </c>
      <c r="K1430" s="2" t="s">
        <v>2978</v>
      </c>
      <c r="L1430" t="s">
        <v>7157</v>
      </c>
      <c r="M1430" s="2" t="s">
        <v>2584</v>
      </c>
      <c r="P1430" s="2" t="s">
        <v>2978</v>
      </c>
    </row>
    <row r="1431" spans="1:16" x14ac:dyDescent="0.35">
      <c r="A1431" t="str">
        <f t="shared" si="22"/>
        <v>ALOPURINOLREUTTERORALCOMPRIMIDO20100MG</v>
      </c>
      <c r="B1431" t="str">
        <f>VLOOKUP(A1431,'MAESTRO PRODUCTOS-FAR'!G:J,4,FALSE)</f>
        <v>HT-0008-01-003-0239-01</v>
      </c>
      <c r="C1431" s="2" t="s">
        <v>3301</v>
      </c>
      <c r="D1431" s="3">
        <v>1240</v>
      </c>
      <c r="E1431" s="2" t="s">
        <v>3557</v>
      </c>
      <c r="F1431" s="2" t="s">
        <v>2586</v>
      </c>
      <c r="G1431" s="2" t="s">
        <v>3697</v>
      </c>
      <c r="H1431" s="2" t="s">
        <v>2919</v>
      </c>
      <c r="I1431" s="2" t="s">
        <v>2933</v>
      </c>
      <c r="J1431" s="2">
        <v>20</v>
      </c>
      <c r="K1431" s="2" t="s">
        <v>2977</v>
      </c>
      <c r="L1431" t="s">
        <v>7158</v>
      </c>
      <c r="M1431" s="2" t="s">
        <v>2586</v>
      </c>
      <c r="P1431" s="2" t="s">
        <v>2977</v>
      </c>
    </row>
    <row r="1432" spans="1:16" x14ac:dyDescent="0.35">
      <c r="A1432" t="str">
        <f t="shared" si="22"/>
        <v>ALOPURINOLREUTTERORALCOMPRIMIDO20300MG</v>
      </c>
      <c r="B1432" t="str">
        <f>VLOOKUP(A1432,'MAESTRO PRODUCTOS-FAR'!G:J,4,FALSE)</f>
        <v>HT-0008-01-003-0239-02</v>
      </c>
      <c r="C1432" s="2" t="s">
        <v>3302</v>
      </c>
      <c r="D1432" s="3">
        <v>1480</v>
      </c>
      <c r="E1432" s="2" t="s">
        <v>3558</v>
      </c>
      <c r="F1432" s="2" t="s">
        <v>2586</v>
      </c>
      <c r="G1432" s="2" t="s">
        <v>3697</v>
      </c>
      <c r="H1432" s="2" t="s">
        <v>2919</v>
      </c>
      <c r="I1432" s="2" t="s">
        <v>2933</v>
      </c>
      <c r="J1432" s="2">
        <v>20</v>
      </c>
      <c r="K1432" s="2" t="s">
        <v>3006</v>
      </c>
      <c r="L1432" t="s">
        <v>7159</v>
      </c>
      <c r="M1432" s="2" t="s">
        <v>2586</v>
      </c>
      <c r="P1432" s="2" t="s">
        <v>3006</v>
      </c>
    </row>
    <row r="1433" spans="1:16" x14ac:dyDescent="0.35">
      <c r="A1433" t="str">
        <f t="shared" si="22"/>
        <v>ALPRAZOLAMLABORATORIO CHILEORALCOMPRIMIDO300.25MG</v>
      </c>
      <c r="B1433" t="str">
        <f>VLOOKUP(A1433,'MAESTRO PRODUCTOS-FAR'!G:J,4,FALSE)</f>
        <v>HT-0009-01-003-0148-01</v>
      </c>
      <c r="C1433" s="2" t="s">
        <v>3303</v>
      </c>
      <c r="D1433" s="3">
        <v>880</v>
      </c>
      <c r="E1433" s="2" t="s">
        <v>3559</v>
      </c>
      <c r="F1433" s="2" t="s">
        <v>2587</v>
      </c>
      <c r="G1433" s="2" t="s">
        <v>2838</v>
      </c>
      <c r="H1433" s="2" t="s">
        <v>2919</v>
      </c>
      <c r="I1433" s="2" t="s">
        <v>2933</v>
      </c>
      <c r="J1433" s="2">
        <v>30</v>
      </c>
      <c r="K1433" s="2" t="s">
        <v>3706</v>
      </c>
      <c r="L1433" t="s">
        <v>7160</v>
      </c>
      <c r="M1433" s="2" t="s">
        <v>2587</v>
      </c>
      <c r="P1433" s="2" t="s">
        <v>3706</v>
      </c>
    </row>
    <row r="1434" spans="1:16" x14ac:dyDescent="0.35">
      <c r="A1434" t="str">
        <f t="shared" si="22"/>
        <v>ALPRAZOLAMLABORATORIO CHILEORALCOMPRIMIDO300.5MG</v>
      </c>
      <c r="B1434" t="str">
        <f>VLOOKUP(A1434,'MAESTRO PRODUCTOS-FAR'!G:J,4,FALSE)</f>
        <v>HT-0009-01-003-0148-02</v>
      </c>
      <c r="C1434" s="2" t="s">
        <v>3304</v>
      </c>
      <c r="D1434" s="3">
        <v>1080</v>
      </c>
      <c r="E1434" s="2" t="s">
        <v>1471</v>
      </c>
      <c r="F1434" s="2" t="s">
        <v>2587</v>
      </c>
      <c r="G1434" s="2" t="s">
        <v>2838</v>
      </c>
      <c r="H1434" s="2" t="s">
        <v>2919</v>
      </c>
      <c r="I1434" s="2" t="s">
        <v>2933</v>
      </c>
      <c r="J1434" s="2">
        <v>30</v>
      </c>
      <c r="K1434" s="2" t="s">
        <v>3007</v>
      </c>
      <c r="L1434" t="s">
        <v>7161</v>
      </c>
      <c r="M1434" s="2" t="s">
        <v>2587</v>
      </c>
      <c r="P1434" s="2" t="s">
        <v>3007</v>
      </c>
    </row>
    <row r="1435" spans="1:16" x14ac:dyDescent="0.35">
      <c r="A1435" t="str">
        <f t="shared" si="22"/>
        <v>AMBROXOLOPKOORALJARABE115MG/5ML</v>
      </c>
      <c r="B1435" t="str">
        <f>VLOOKUP(A1435,'MAESTRO PRODUCTOS-FAR'!G:J,4,FALSE)</f>
        <v>HT-0010-01-002-0208-01</v>
      </c>
      <c r="C1435" s="2" t="s">
        <v>3305</v>
      </c>
      <c r="D1435" s="3">
        <v>1240</v>
      </c>
      <c r="E1435" s="2" t="s">
        <v>3560</v>
      </c>
      <c r="F1435" s="2" t="s">
        <v>2588</v>
      </c>
      <c r="G1435" s="2" t="s">
        <v>2869</v>
      </c>
      <c r="H1435" s="2" t="s">
        <v>2919</v>
      </c>
      <c r="I1435" s="2" t="s">
        <v>2932</v>
      </c>
      <c r="J1435" s="2">
        <v>1</v>
      </c>
      <c r="K1435" s="2" t="s">
        <v>3008</v>
      </c>
      <c r="L1435" t="s">
        <v>7162</v>
      </c>
      <c r="M1435" s="2" t="s">
        <v>2588</v>
      </c>
      <c r="P1435" s="2" t="s">
        <v>3008</v>
      </c>
    </row>
    <row r="1436" spans="1:16" x14ac:dyDescent="0.35">
      <c r="A1436" t="str">
        <f t="shared" si="22"/>
        <v>AMBROXOLOPKOORALJARABE130MG/5ML</v>
      </c>
      <c r="B1436" t="str">
        <f>VLOOKUP(A1436,'MAESTRO PRODUCTOS-FAR'!G:J,4,FALSE)</f>
        <v>HT-0010-01-002-0208-02</v>
      </c>
      <c r="C1436" s="2" t="s">
        <v>3306</v>
      </c>
      <c r="D1436" s="3">
        <v>1000</v>
      </c>
      <c r="E1436" s="2" t="s">
        <v>3561</v>
      </c>
      <c r="F1436" s="2" t="s">
        <v>2588</v>
      </c>
      <c r="G1436" s="2" t="s">
        <v>2869</v>
      </c>
      <c r="H1436" s="2" t="s">
        <v>2919</v>
      </c>
      <c r="I1436" s="2" t="s">
        <v>2932</v>
      </c>
      <c r="J1436" s="2">
        <v>1</v>
      </c>
      <c r="K1436" s="2" t="s">
        <v>3009</v>
      </c>
      <c r="L1436" t="s">
        <v>7163</v>
      </c>
      <c r="M1436" s="2" t="s">
        <v>2588</v>
      </c>
      <c r="P1436" s="2" t="s">
        <v>3009</v>
      </c>
    </row>
    <row r="1437" spans="1:16" x14ac:dyDescent="0.35">
      <c r="A1437" t="str">
        <f t="shared" si="22"/>
        <v>AMITRIPTILINALABORATORIO CHILEORALCOMPRIMIDO10025MG</v>
      </c>
      <c r="B1437" t="str">
        <f>VLOOKUP(A1437,'MAESTRO PRODUCTOS-FAR'!G:J,4,FALSE)</f>
        <v>HT-0011-01-003-0148-01</v>
      </c>
      <c r="C1437" s="2" t="s">
        <v>3307</v>
      </c>
      <c r="D1437" s="3">
        <v>3560</v>
      </c>
      <c r="E1437" s="2" t="s">
        <v>1481</v>
      </c>
      <c r="F1437" s="2" t="s">
        <v>2590</v>
      </c>
      <c r="G1437" s="2" t="s">
        <v>2838</v>
      </c>
      <c r="H1437" s="2" t="s">
        <v>2919</v>
      </c>
      <c r="I1437" s="2" t="s">
        <v>2933</v>
      </c>
      <c r="J1437" s="2">
        <v>100</v>
      </c>
      <c r="K1437" s="2" t="s">
        <v>3002</v>
      </c>
      <c r="L1437" t="s">
        <v>7164</v>
      </c>
      <c r="M1437" s="2" t="s">
        <v>2590</v>
      </c>
      <c r="P1437" s="2" t="s">
        <v>3002</v>
      </c>
    </row>
    <row r="1438" spans="1:16" x14ac:dyDescent="0.35">
      <c r="A1438" t="str">
        <f t="shared" si="22"/>
        <v>AMITRIPTILINALABORATORIO CHILEORALCOMPRIMIDO2425MG</v>
      </c>
      <c r="B1438" t="str">
        <f>VLOOKUP(A1438,'MAESTRO PRODUCTOS-FAR'!G:J,4,FALSE)</f>
        <v>HT-0011-01-003-0148-02</v>
      </c>
      <c r="C1438" s="2" t="s">
        <v>3308</v>
      </c>
      <c r="D1438" s="3">
        <v>1320</v>
      </c>
      <c r="E1438" s="2" t="s">
        <v>1481</v>
      </c>
      <c r="F1438" s="2" t="s">
        <v>2590</v>
      </c>
      <c r="G1438" s="2" t="s">
        <v>2838</v>
      </c>
      <c r="H1438" s="2" t="s">
        <v>2919</v>
      </c>
      <c r="I1438" s="2" t="s">
        <v>2933</v>
      </c>
      <c r="J1438" s="2">
        <v>24</v>
      </c>
      <c r="K1438" s="2" t="s">
        <v>3002</v>
      </c>
      <c r="L1438" t="s">
        <v>7165</v>
      </c>
      <c r="M1438" s="2" t="s">
        <v>2590</v>
      </c>
      <c r="P1438" s="2" t="s">
        <v>3002</v>
      </c>
    </row>
    <row r="1439" spans="1:16" x14ac:dyDescent="0.35">
      <c r="A1439" t="str">
        <f t="shared" si="22"/>
        <v>AMLODIPINOMDC HEALTHORALCOMPRIMIDO3010MG</v>
      </c>
      <c r="B1439" t="str">
        <f>VLOOKUP(A1439,'MAESTRO PRODUCTOS-FAR'!G:J,4,FALSE)</f>
        <v>HT-0012-01-003-0188-01</v>
      </c>
      <c r="C1439" s="2" t="s">
        <v>3309</v>
      </c>
      <c r="D1439" s="3">
        <v>1760</v>
      </c>
      <c r="E1439" s="2" t="s">
        <v>3562</v>
      </c>
      <c r="F1439" s="2" t="s">
        <v>2592</v>
      </c>
      <c r="G1439" s="2" t="s">
        <v>3698</v>
      </c>
      <c r="H1439" s="2" t="s">
        <v>2919</v>
      </c>
      <c r="I1439" s="2" t="s">
        <v>2933</v>
      </c>
      <c r="J1439" s="2">
        <v>30</v>
      </c>
      <c r="K1439" s="2" t="s">
        <v>3013</v>
      </c>
      <c r="L1439" t="s">
        <v>7166</v>
      </c>
      <c r="M1439" s="2" t="s">
        <v>2592</v>
      </c>
      <c r="P1439" s="2" t="s">
        <v>3013</v>
      </c>
    </row>
    <row r="1440" spans="1:16" x14ac:dyDescent="0.35">
      <c r="A1440" t="str">
        <f t="shared" si="22"/>
        <v>AMLODIPINOASCENDORALCOMPRIMIDO305MG</v>
      </c>
      <c r="B1440" t="str">
        <f>VLOOKUP(A1440,'MAESTRO PRODUCTOS-FAR'!G:J,4,FALSE)</f>
        <v>HT-0012-01-003-0016-02</v>
      </c>
      <c r="C1440" s="2" t="s">
        <v>3310</v>
      </c>
      <c r="D1440" s="3">
        <v>1680</v>
      </c>
      <c r="E1440" s="2" t="s">
        <v>3563</v>
      </c>
      <c r="F1440" s="2" t="s">
        <v>2592</v>
      </c>
      <c r="G1440" s="2" t="s">
        <v>2835</v>
      </c>
      <c r="H1440" s="2" t="s">
        <v>2919</v>
      </c>
      <c r="I1440" s="2" t="s">
        <v>2933</v>
      </c>
      <c r="J1440" s="2">
        <v>30</v>
      </c>
      <c r="K1440" s="2" t="s">
        <v>2998</v>
      </c>
      <c r="L1440" t="s">
        <v>7167</v>
      </c>
      <c r="M1440" s="2" t="s">
        <v>2592</v>
      </c>
      <c r="P1440" s="2" t="s">
        <v>2998</v>
      </c>
    </row>
    <row r="1441" spans="1:16" x14ac:dyDescent="0.35">
      <c r="A1441" t="str">
        <f t="shared" si="22"/>
        <v>ACIDO CLAVULANICO-AMOXICILINAPHARMATECHORALCOMPRIMIDO14125MG/875MG</v>
      </c>
      <c r="B1441" t="str">
        <f>VLOOKUP(A1441,'MAESTRO PRODUCTOS-FAR'!G:J,4,FALSE)</f>
        <v>HT-0014-01-003-0217-01</v>
      </c>
      <c r="C1441" s="2" t="s">
        <v>3311</v>
      </c>
      <c r="D1441" s="3">
        <v>6800</v>
      </c>
      <c r="E1441" s="2" t="s">
        <v>3564</v>
      </c>
      <c r="F1441" s="2" t="s">
        <v>6463</v>
      </c>
      <c r="G1441" s="2" t="s">
        <v>3699</v>
      </c>
      <c r="H1441" s="2" t="s">
        <v>2919</v>
      </c>
      <c r="I1441" s="2" t="s">
        <v>2933</v>
      </c>
      <c r="J1441" s="2">
        <v>14</v>
      </c>
      <c r="K1441" s="2" t="s">
        <v>6558</v>
      </c>
      <c r="L1441" t="s">
        <v>7168</v>
      </c>
      <c r="M1441" s="2" t="s">
        <v>2601</v>
      </c>
      <c r="P1441" s="2" t="s">
        <v>3034</v>
      </c>
    </row>
    <row r="1442" spans="1:16" x14ac:dyDescent="0.35">
      <c r="A1442" t="str">
        <f t="shared" si="22"/>
        <v>ACIDO CLAVULANICO-AMOXICILINADIFEMORALCOMPRIMIDO20125MG/500MG</v>
      </c>
      <c r="B1442" t="str">
        <f>VLOOKUP(A1442,'MAESTRO PRODUCTOS-FAR'!G:J,4,FALSE)</f>
        <v>HT-0014-01-003-0068-01</v>
      </c>
      <c r="C1442" s="2" t="s">
        <v>3312</v>
      </c>
      <c r="D1442" s="3">
        <v>7000</v>
      </c>
      <c r="E1442" s="2" t="s">
        <v>3565</v>
      </c>
      <c r="F1442" s="2" t="s">
        <v>6463</v>
      </c>
      <c r="G1442" s="2" t="s">
        <v>2913</v>
      </c>
      <c r="H1442" s="2" t="s">
        <v>2919</v>
      </c>
      <c r="I1442" s="2" t="s">
        <v>2933</v>
      </c>
      <c r="J1442" s="2">
        <v>20</v>
      </c>
      <c r="K1442" s="2" t="s">
        <v>6559</v>
      </c>
      <c r="L1442" t="s">
        <v>7169</v>
      </c>
      <c r="M1442" s="2" t="s">
        <v>2601</v>
      </c>
      <c r="P1442" s="2" t="s">
        <v>3040</v>
      </c>
    </row>
    <row r="1443" spans="1:16" x14ac:dyDescent="0.35">
      <c r="A1443" t="str">
        <f t="shared" si="22"/>
        <v>AMOXICILINADIFEMORALCAPSULA500250MG</v>
      </c>
      <c r="B1443" t="str">
        <f>VLOOKUP(A1443,'MAESTRO PRODUCTOS-FAR'!G:J,4,FALSE)</f>
        <v>HT-0013-01-007-0068-01</v>
      </c>
      <c r="C1443" s="2" t="s">
        <v>3313</v>
      </c>
      <c r="D1443" s="3">
        <v>20000</v>
      </c>
      <c r="E1443" s="2" t="s">
        <v>3566</v>
      </c>
      <c r="F1443" s="2" t="s">
        <v>2602</v>
      </c>
      <c r="G1443" s="2" t="s">
        <v>2913</v>
      </c>
      <c r="H1443" s="2" t="s">
        <v>2919</v>
      </c>
      <c r="I1443" s="2" t="s">
        <v>2937</v>
      </c>
      <c r="J1443" s="2">
        <v>500</v>
      </c>
      <c r="K1443" s="2" t="s">
        <v>3003</v>
      </c>
      <c r="L1443" t="s">
        <v>7170</v>
      </c>
      <c r="M1443" s="2" t="s">
        <v>2602</v>
      </c>
      <c r="P1443" s="2" t="s">
        <v>3003</v>
      </c>
    </row>
    <row r="1444" spans="1:16" x14ac:dyDescent="0.35">
      <c r="A1444" t="str">
        <f t="shared" si="22"/>
        <v>AMOXICILINADIFEMORALCAPSULA21500MG</v>
      </c>
      <c r="B1444" t="str">
        <f>VLOOKUP(A1444,'MAESTRO PRODUCTOS-FAR'!G:J,4,FALSE)</f>
        <v>HT-0013-01-007-0068-02</v>
      </c>
      <c r="C1444" s="2" t="s">
        <v>3314</v>
      </c>
      <c r="D1444" s="3">
        <v>2320</v>
      </c>
      <c r="E1444" s="2" t="s">
        <v>3567</v>
      </c>
      <c r="F1444" s="2" t="s">
        <v>2602</v>
      </c>
      <c r="G1444" s="2" t="s">
        <v>2913</v>
      </c>
      <c r="H1444" s="2" t="s">
        <v>2919</v>
      </c>
      <c r="I1444" s="2" t="s">
        <v>2937</v>
      </c>
      <c r="J1444" s="2">
        <v>21</v>
      </c>
      <c r="K1444" s="2" t="s">
        <v>2984</v>
      </c>
      <c r="L1444" t="s">
        <v>7171</v>
      </c>
      <c r="M1444" s="2" t="s">
        <v>2602</v>
      </c>
      <c r="P1444" s="2" t="s">
        <v>2984</v>
      </c>
    </row>
    <row r="1445" spans="1:16" x14ac:dyDescent="0.35">
      <c r="A1445" t="str">
        <f t="shared" si="22"/>
        <v>AMOXICILINAPASTEURORALCOMPRIMIDO141000MG</v>
      </c>
      <c r="B1445" t="str">
        <f>VLOOKUP(A1445,'MAESTRO PRODUCTOS-FAR'!G:J,4,FALSE)</f>
        <v>HT-0013-01-003-0155-02</v>
      </c>
      <c r="C1445" s="2" t="s">
        <v>3315</v>
      </c>
      <c r="D1445" s="3">
        <v>7200</v>
      </c>
      <c r="E1445" s="2" t="s">
        <v>1539</v>
      </c>
      <c r="F1445" s="2" t="s">
        <v>2602</v>
      </c>
      <c r="G1445" s="2" t="s">
        <v>2847</v>
      </c>
      <c r="H1445" s="2" t="s">
        <v>2919</v>
      </c>
      <c r="I1445" s="2" t="s">
        <v>2933</v>
      </c>
      <c r="J1445" s="2">
        <v>14</v>
      </c>
      <c r="K1445" s="2" t="s">
        <v>3042</v>
      </c>
      <c r="L1445" t="s">
        <v>7172</v>
      </c>
      <c r="M1445" s="2" t="s">
        <v>2602</v>
      </c>
      <c r="P1445" s="2" t="s">
        <v>3707</v>
      </c>
    </row>
    <row r="1446" spans="1:16" x14ac:dyDescent="0.35">
      <c r="A1446" t="str">
        <f t="shared" si="22"/>
        <v>AMOXICILINAMINTLABORALCOMPRIMIDO10750MG</v>
      </c>
      <c r="B1446" t="str">
        <f>VLOOKUP(A1446,'MAESTRO PRODUCTOS-FAR'!G:J,4,FALSE)</f>
        <v>HT-0013-01-003-0197-01</v>
      </c>
      <c r="C1446" s="2" t="s">
        <v>3316</v>
      </c>
      <c r="D1446" s="3">
        <v>1600</v>
      </c>
      <c r="E1446" s="2" t="s">
        <v>1534</v>
      </c>
      <c r="F1446" s="2" t="s">
        <v>2602</v>
      </c>
      <c r="G1446" s="2" t="s">
        <v>2834</v>
      </c>
      <c r="H1446" s="2" t="s">
        <v>2919</v>
      </c>
      <c r="I1446" s="2" t="s">
        <v>2933</v>
      </c>
      <c r="J1446" s="2">
        <v>10</v>
      </c>
      <c r="K1446" s="2" t="s">
        <v>3038</v>
      </c>
      <c r="L1446" t="s">
        <v>7173</v>
      </c>
      <c r="M1446" s="2" t="s">
        <v>2602</v>
      </c>
      <c r="P1446" s="2" t="s">
        <v>3038</v>
      </c>
    </row>
    <row r="1447" spans="1:16" x14ac:dyDescent="0.35">
      <c r="A1447" t="str">
        <f t="shared" si="22"/>
        <v>AMOXICILINAMEGALABSORALCOMPRIMIDO21875000MG</v>
      </c>
      <c r="B1447" t="str">
        <f>VLOOKUP(A1447,'MAESTRO PRODUCTOS-FAR'!G:J,4,FALSE)</f>
        <v>HT-0013-01-003-0194-03</v>
      </c>
      <c r="C1447" s="2" t="s">
        <v>3317</v>
      </c>
      <c r="D1447" s="3">
        <v>10480</v>
      </c>
      <c r="E1447" s="2" t="s">
        <v>1549</v>
      </c>
      <c r="F1447" s="2" t="s">
        <v>2602</v>
      </c>
      <c r="G1447" s="2" t="s">
        <v>2845</v>
      </c>
      <c r="H1447" s="2" t="s">
        <v>2919</v>
      </c>
      <c r="I1447" s="2" t="s">
        <v>2933</v>
      </c>
      <c r="J1447" s="2">
        <v>21</v>
      </c>
      <c r="K1447" s="2" t="s">
        <v>7066</v>
      </c>
      <c r="L1447" t="s">
        <v>7174</v>
      </c>
      <c r="M1447" s="2" t="s">
        <v>2602</v>
      </c>
      <c r="P1447" s="2" t="s">
        <v>3708</v>
      </c>
    </row>
    <row r="1448" spans="1:16" x14ac:dyDescent="0.35">
      <c r="A1448" t="str">
        <f t="shared" si="22"/>
        <v>AMOXICILINAMDC HEALTHORALSUSPENSION1250MG/5ML</v>
      </c>
      <c r="B1448" t="str">
        <f>VLOOKUP(A1448,'MAESTRO PRODUCTOS-FAR'!G:J,4,FALSE)</f>
        <v>HT-0013-01-005-0188-01</v>
      </c>
      <c r="C1448" s="2" t="s">
        <v>3318</v>
      </c>
      <c r="D1448" s="3">
        <v>960</v>
      </c>
      <c r="E1448" s="2" t="s">
        <v>3568</v>
      </c>
      <c r="F1448" s="2" t="s">
        <v>2602</v>
      </c>
      <c r="G1448" s="2" t="s">
        <v>3698</v>
      </c>
      <c r="H1448" s="2" t="s">
        <v>2919</v>
      </c>
      <c r="I1448" s="2" t="s">
        <v>2935</v>
      </c>
      <c r="J1448" s="2">
        <v>1</v>
      </c>
      <c r="K1448" s="2" t="s">
        <v>3005</v>
      </c>
      <c r="L1448" t="s">
        <v>7175</v>
      </c>
      <c r="M1448" s="2" t="s">
        <v>2602</v>
      </c>
      <c r="P1448" s="2" t="s">
        <v>3005</v>
      </c>
    </row>
    <row r="1449" spans="1:16" x14ac:dyDescent="0.35">
      <c r="A1449" t="str">
        <f t="shared" si="22"/>
        <v>AMOXICILINADIFEMORALSUSPENSION1500MG/5ML</v>
      </c>
      <c r="B1449" t="str">
        <f>VLOOKUP(A1449,'MAESTRO PRODUCTOS-FAR'!G:J,4,FALSE)</f>
        <v>HT-0013-01-005-0068-01</v>
      </c>
      <c r="C1449" s="2" t="s">
        <v>3319</v>
      </c>
      <c r="D1449" s="3">
        <v>1520</v>
      </c>
      <c r="E1449" s="2" t="s">
        <v>3569</v>
      </c>
      <c r="F1449" s="2" t="s">
        <v>2602</v>
      </c>
      <c r="G1449" s="2" t="s">
        <v>2913</v>
      </c>
      <c r="H1449" s="2" t="s">
        <v>2919</v>
      </c>
      <c r="I1449" s="2" t="s">
        <v>2935</v>
      </c>
      <c r="J1449" s="2">
        <v>1</v>
      </c>
      <c r="K1449" s="2" t="s">
        <v>3039</v>
      </c>
      <c r="L1449" t="s">
        <v>7176</v>
      </c>
      <c r="M1449" s="2" t="s">
        <v>2602</v>
      </c>
      <c r="P1449" s="2" t="s">
        <v>3039</v>
      </c>
    </row>
    <row r="1450" spans="1:16" x14ac:dyDescent="0.35">
      <c r="A1450" t="str">
        <f t="shared" si="22"/>
        <v>ACIDO CLAVULANICO-AMOXICILINA-ORALPOLVO10200MG/1000MG</v>
      </c>
      <c r="B1450" t="e">
        <f>VLOOKUP(A1450,'MAESTRO PRODUCTOS-FAR'!G:J,4,FALSE)</f>
        <v>#N/A</v>
      </c>
      <c r="C1450" s="2" t="s">
        <v>3320</v>
      </c>
      <c r="D1450" s="3">
        <v>175000</v>
      </c>
      <c r="E1450" s="2" t="s">
        <v>1439</v>
      </c>
      <c r="F1450" s="2" t="s">
        <v>6463</v>
      </c>
      <c r="G1450" s="2" t="s">
        <v>1439</v>
      </c>
      <c r="H1450" s="2" t="s">
        <v>2919</v>
      </c>
      <c r="I1450" s="2" t="s">
        <v>2943</v>
      </c>
      <c r="J1450" s="2">
        <v>10</v>
      </c>
      <c r="K1450" s="2" t="s">
        <v>7067</v>
      </c>
      <c r="L1450" t="s">
        <v>7177</v>
      </c>
      <c r="M1450" s="2" t="s">
        <v>2601</v>
      </c>
      <c r="P1450" s="2" t="s">
        <v>3709</v>
      </c>
    </row>
    <row r="1451" spans="1:16" x14ac:dyDescent="0.35">
      <c r="A1451" t="str">
        <f t="shared" si="22"/>
        <v>ATENOLOLMINTLABORALCOMPRIMIDO20100MG</v>
      </c>
      <c r="B1451" t="str">
        <f>VLOOKUP(A1451,'MAESTRO PRODUCTOS-FAR'!G:J,4,FALSE)</f>
        <v>HT-0015-01-003-0197-01</v>
      </c>
      <c r="C1451" s="2" t="s">
        <v>3321</v>
      </c>
      <c r="D1451" s="3">
        <v>1240</v>
      </c>
      <c r="E1451" s="2" t="s">
        <v>1552</v>
      </c>
      <c r="F1451" s="2" t="s">
        <v>2603</v>
      </c>
      <c r="G1451" s="2" t="s">
        <v>2834</v>
      </c>
      <c r="H1451" s="2" t="s">
        <v>2919</v>
      </c>
      <c r="I1451" s="2" t="s">
        <v>2933</v>
      </c>
      <c r="J1451" s="2">
        <v>20</v>
      </c>
      <c r="K1451" s="2" t="s">
        <v>2977</v>
      </c>
      <c r="L1451" t="s">
        <v>7178</v>
      </c>
      <c r="M1451" s="2" t="s">
        <v>2603</v>
      </c>
      <c r="P1451" s="2" t="s">
        <v>2977</v>
      </c>
    </row>
    <row r="1452" spans="1:16" x14ac:dyDescent="0.35">
      <c r="A1452" t="str">
        <f t="shared" si="22"/>
        <v>ATENOLOLOPKOORALCOMPRIMIDO2050MG</v>
      </c>
      <c r="B1452" t="str">
        <f>VLOOKUP(A1452,'MAESTRO PRODUCTOS-FAR'!G:J,4,FALSE)</f>
        <v>HT-0015-01-003-0208-01</v>
      </c>
      <c r="C1452" s="2" t="s">
        <v>3322</v>
      </c>
      <c r="D1452" s="3">
        <v>440</v>
      </c>
      <c r="E1452" s="2" t="s">
        <v>3570</v>
      </c>
      <c r="F1452" s="2" t="s">
        <v>2603</v>
      </c>
      <c r="G1452" s="2" t="s">
        <v>2869</v>
      </c>
      <c r="H1452" s="2" t="s">
        <v>2919</v>
      </c>
      <c r="I1452" s="2" t="s">
        <v>2933</v>
      </c>
      <c r="J1452" s="2">
        <v>20</v>
      </c>
      <c r="K1452" s="2" t="s">
        <v>3046</v>
      </c>
      <c r="L1452" t="s">
        <v>7179</v>
      </c>
      <c r="M1452" s="2" t="s">
        <v>2603</v>
      </c>
      <c r="P1452" s="2" t="s">
        <v>3046</v>
      </c>
    </row>
    <row r="1453" spans="1:16" x14ac:dyDescent="0.35">
      <c r="A1453" t="str">
        <f t="shared" si="22"/>
        <v>ATORVASTATINASEVENORALCOMPRIMIDO3010MG</v>
      </c>
      <c r="B1453" t="str">
        <f>VLOOKUP(A1453,'MAESTRO PRODUCTOS-FAR'!G:J,4,FALSE)</f>
        <v>HT-0016-01-003-0250-01</v>
      </c>
      <c r="C1453" s="2" t="s">
        <v>3323</v>
      </c>
      <c r="D1453" s="3">
        <v>1320</v>
      </c>
      <c r="E1453" s="2" t="s">
        <v>3571</v>
      </c>
      <c r="F1453" s="2" t="s">
        <v>2604</v>
      </c>
      <c r="G1453" s="2" t="s">
        <v>2836</v>
      </c>
      <c r="H1453" s="2" t="s">
        <v>2919</v>
      </c>
      <c r="I1453" s="2" t="s">
        <v>2933</v>
      </c>
      <c r="J1453" s="2">
        <v>30</v>
      </c>
      <c r="K1453" s="2" t="s">
        <v>3013</v>
      </c>
      <c r="L1453" t="s">
        <v>7180</v>
      </c>
      <c r="M1453" s="2" t="s">
        <v>2604</v>
      </c>
      <c r="P1453" s="2" t="s">
        <v>3013</v>
      </c>
    </row>
    <row r="1454" spans="1:16" x14ac:dyDescent="0.35">
      <c r="A1454" t="str">
        <f t="shared" si="22"/>
        <v>ATORVASTATINASEVENORALCOMPRIMIDO3020MG</v>
      </c>
      <c r="B1454" t="str">
        <f>VLOOKUP(A1454,'MAESTRO PRODUCTOS-FAR'!G:J,4,FALSE)</f>
        <v>HT-0016-01-003-0250-02</v>
      </c>
      <c r="C1454" s="2" t="s">
        <v>3324</v>
      </c>
      <c r="D1454" s="3">
        <v>1880</v>
      </c>
      <c r="E1454" s="2" t="s">
        <v>3572</v>
      </c>
      <c r="F1454" s="2" t="s">
        <v>2604</v>
      </c>
      <c r="G1454" s="2" t="s">
        <v>2836</v>
      </c>
      <c r="H1454" s="2" t="s">
        <v>2919</v>
      </c>
      <c r="I1454" s="2" t="s">
        <v>2933</v>
      </c>
      <c r="J1454" s="2">
        <v>30</v>
      </c>
      <c r="K1454" s="2" t="s">
        <v>2985</v>
      </c>
      <c r="L1454" t="s">
        <v>7181</v>
      </c>
      <c r="M1454" s="2" t="s">
        <v>2604</v>
      </c>
      <c r="P1454" s="2" t="s">
        <v>2985</v>
      </c>
    </row>
    <row r="1455" spans="1:16" x14ac:dyDescent="0.35">
      <c r="A1455" t="str">
        <f t="shared" si="22"/>
        <v>AZITROMICINAEXPORTADORA Y COMERCIALIZADORA DE PRODUCTOS FARMACEUTICOSORALCOMPRIMIDO6500MG</v>
      </c>
      <c r="B1455" t="str">
        <f>VLOOKUP(A1455,'MAESTRO PRODUCTOS-FAR'!G:J,4,FALSE)</f>
        <v>HT-0017-01-003-0090-01</v>
      </c>
      <c r="C1455" s="2" t="s">
        <v>3325</v>
      </c>
      <c r="D1455" s="3">
        <v>2040</v>
      </c>
      <c r="E1455" s="2" t="s">
        <v>3573</v>
      </c>
      <c r="F1455" s="2" t="s">
        <v>2608</v>
      </c>
      <c r="G1455" s="2" t="s">
        <v>3695</v>
      </c>
      <c r="H1455" s="2" t="s">
        <v>2919</v>
      </c>
      <c r="I1455" s="2" t="s">
        <v>2933</v>
      </c>
      <c r="J1455" s="2">
        <v>6</v>
      </c>
      <c r="K1455" s="2" t="s">
        <v>2984</v>
      </c>
      <c r="L1455" t="s">
        <v>7182</v>
      </c>
      <c r="M1455" s="2" t="s">
        <v>2608</v>
      </c>
      <c r="P1455" s="2" t="s">
        <v>2984</v>
      </c>
    </row>
    <row r="1456" spans="1:16" x14ac:dyDescent="0.35">
      <c r="A1456" t="str">
        <f t="shared" si="22"/>
        <v>AZITROMICINAEXPORTADORA Y COMERCIALIZADORA DE PRODUCTOS FARMACEUTICOSORALCOMPRIMIDO3500MG</v>
      </c>
      <c r="B1456" t="str">
        <f>VLOOKUP(A1456,'MAESTRO PRODUCTOS-FAR'!G:J,4,FALSE)</f>
        <v>HT-0017-01-003-0090-02</v>
      </c>
      <c r="C1456" s="2" t="s">
        <v>3326</v>
      </c>
      <c r="D1456" s="3">
        <v>1000</v>
      </c>
      <c r="E1456" s="2" t="s">
        <v>3573</v>
      </c>
      <c r="F1456" s="2" t="s">
        <v>2608</v>
      </c>
      <c r="G1456" s="2" t="s">
        <v>3695</v>
      </c>
      <c r="H1456" s="2" t="s">
        <v>2919</v>
      </c>
      <c r="I1456" s="2" t="s">
        <v>2933</v>
      </c>
      <c r="J1456" s="2">
        <v>3</v>
      </c>
      <c r="K1456" s="2" t="s">
        <v>2984</v>
      </c>
      <c r="L1456" t="s">
        <v>7183</v>
      </c>
      <c r="M1456" s="2" t="s">
        <v>2608</v>
      </c>
      <c r="P1456" s="2" t="s">
        <v>2984</v>
      </c>
    </row>
    <row r="1457" spans="1:16" x14ac:dyDescent="0.35">
      <c r="A1457" t="str">
        <f t="shared" si="22"/>
        <v>AZITROMICINAHOSPIFARMAORALPOLVO1200MG/5ML</v>
      </c>
      <c r="B1457" t="str">
        <f>VLOOKUP(A1457,'MAESTRO PRODUCTOS-FAR'!G:J,4,FALSE)</f>
        <v>HT-0017-01-013-0151-01</v>
      </c>
      <c r="C1457" s="2" t="s">
        <v>3327</v>
      </c>
      <c r="D1457" s="3">
        <v>7040</v>
      </c>
      <c r="E1457" s="2" t="s">
        <v>1575</v>
      </c>
      <c r="F1457" s="2" t="s">
        <v>2608</v>
      </c>
      <c r="G1457" s="2" t="s">
        <v>2871</v>
      </c>
      <c r="H1457" s="2" t="s">
        <v>2919</v>
      </c>
      <c r="I1457" s="2" t="s">
        <v>2943</v>
      </c>
      <c r="J1457" s="2">
        <v>1</v>
      </c>
      <c r="K1457" s="2" t="s">
        <v>2982</v>
      </c>
      <c r="L1457" t="s">
        <v>7184</v>
      </c>
      <c r="M1457" s="2" t="s">
        <v>2608</v>
      </c>
      <c r="P1457" s="2" t="s">
        <v>2982</v>
      </c>
    </row>
    <row r="1458" spans="1:16" x14ac:dyDescent="0.35">
      <c r="A1458" t="str">
        <f t="shared" si="22"/>
        <v>BISOPROLOLEUROFARMAORALCOMPRIMIDO301.25MG</v>
      </c>
      <c r="B1458" t="str">
        <f>VLOOKUP(A1458,'MAESTRO PRODUCTOS-FAR'!G:J,4,FALSE)</f>
        <v>HT-0020-01-003-0087-01</v>
      </c>
      <c r="C1458" s="2" t="s">
        <v>3328</v>
      </c>
      <c r="D1458" s="3">
        <v>5720</v>
      </c>
      <c r="E1458" s="2" t="s">
        <v>1595</v>
      </c>
      <c r="F1458" s="2" t="s">
        <v>2611</v>
      </c>
      <c r="G1458" s="2" t="s">
        <v>2867</v>
      </c>
      <c r="H1458" s="2" t="s">
        <v>2919</v>
      </c>
      <c r="I1458" s="2" t="s">
        <v>2933</v>
      </c>
      <c r="J1458" s="2">
        <v>30</v>
      </c>
      <c r="K1458" s="2" t="s">
        <v>3054</v>
      </c>
      <c r="L1458" t="s">
        <v>7185</v>
      </c>
      <c r="M1458" s="2" t="s">
        <v>2611</v>
      </c>
      <c r="P1458" s="2" t="s">
        <v>3054</v>
      </c>
    </row>
    <row r="1459" spans="1:16" x14ac:dyDescent="0.35">
      <c r="A1459" t="str">
        <f t="shared" si="22"/>
        <v>BISOPROLOLMEGALABSORALCOMPRIMIDO302.5MG</v>
      </c>
      <c r="B1459" t="str">
        <f>VLOOKUP(A1459,'MAESTRO PRODUCTOS-FAR'!G:J,4,FALSE)</f>
        <v>HT-0020-01-003-0194-01</v>
      </c>
      <c r="C1459" s="2" t="s">
        <v>3329</v>
      </c>
      <c r="D1459" s="3">
        <v>12120</v>
      </c>
      <c r="E1459" s="2" t="s">
        <v>1598</v>
      </c>
      <c r="F1459" s="2" t="s">
        <v>2611</v>
      </c>
      <c r="G1459" s="2" t="s">
        <v>2845</v>
      </c>
      <c r="H1459" s="2" t="s">
        <v>2919</v>
      </c>
      <c r="I1459" s="2" t="s">
        <v>2933</v>
      </c>
      <c r="J1459" s="2">
        <v>30</v>
      </c>
      <c r="K1459" s="2" t="s">
        <v>3055</v>
      </c>
      <c r="L1459" t="s">
        <v>7186</v>
      </c>
      <c r="M1459" s="2" t="s">
        <v>2611</v>
      </c>
      <c r="P1459" s="2" t="s">
        <v>3055</v>
      </c>
    </row>
    <row r="1460" spans="1:16" x14ac:dyDescent="0.35">
      <c r="A1460" t="str">
        <f t="shared" si="22"/>
        <v>BISOPROLOLLABORATORIO CHILEORALCOMPRIMIDO302.5MG</v>
      </c>
      <c r="B1460" t="str">
        <f>VLOOKUP(A1460,'MAESTRO PRODUCTOS-FAR'!G:J,4,FALSE)</f>
        <v>HT-0020-01-003-0148-01</v>
      </c>
      <c r="C1460" s="2" t="s">
        <v>3330</v>
      </c>
      <c r="D1460" s="3">
        <v>8400</v>
      </c>
      <c r="E1460" s="2" t="s">
        <v>3574</v>
      </c>
      <c r="F1460" s="2" t="s">
        <v>2611</v>
      </c>
      <c r="G1460" s="2" t="s">
        <v>2838</v>
      </c>
      <c r="H1460" s="2" t="s">
        <v>2919</v>
      </c>
      <c r="I1460" s="2" t="s">
        <v>2933</v>
      </c>
      <c r="J1460" s="2">
        <v>30</v>
      </c>
      <c r="K1460" s="2" t="s">
        <v>3055</v>
      </c>
      <c r="L1460" t="s">
        <v>7187</v>
      </c>
      <c r="M1460" s="2" t="s">
        <v>2611</v>
      </c>
      <c r="P1460" s="2" t="s">
        <v>3055</v>
      </c>
    </row>
    <row r="1461" spans="1:16" x14ac:dyDescent="0.35">
      <c r="A1461" t="str">
        <f t="shared" si="22"/>
        <v>BISOPROLOLEUROFARMAORALCOMPRIMIDO305MG</v>
      </c>
      <c r="B1461" t="str">
        <f>VLOOKUP(A1461,'MAESTRO PRODUCTOS-FAR'!G:J,4,FALSE)</f>
        <v>HT-0020-01-003-0087-02</v>
      </c>
      <c r="C1461" s="2" t="s">
        <v>3331</v>
      </c>
      <c r="D1461" s="3">
        <v>13000</v>
      </c>
      <c r="E1461" s="2" t="s">
        <v>1602</v>
      </c>
      <c r="F1461" s="2" t="s">
        <v>2611</v>
      </c>
      <c r="G1461" s="2" t="s">
        <v>2867</v>
      </c>
      <c r="H1461" s="2" t="s">
        <v>2919</v>
      </c>
      <c r="I1461" s="2" t="s">
        <v>2933</v>
      </c>
      <c r="J1461" s="2">
        <v>30</v>
      </c>
      <c r="K1461" s="2" t="s">
        <v>2998</v>
      </c>
      <c r="L1461" t="s">
        <v>7188</v>
      </c>
      <c r="M1461" s="2" t="s">
        <v>2611</v>
      </c>
      <c r="P1461" s="2" t="s">
        <v>2998</v>
      </c>
    </row>
    <row r="1462" spans="1:16" x14ac:dyDescent="0.35">
      <c r="A1462" t="str">
        <f t="shared" si="22"/>
        <v>BROMURO DE IPRATROPIOLUXYPHARMINHALATORIASOLUCION10.03%</v>
      </c>
      <c r="B1462" t="str">
        <f>VLOOKUP(A1462,'MAESTRO PRODUCTOS-FAR'!G:J,4,FALSE)</f>
        <v>HT-0025-07-012-0183-02</v>
      </c>
      <c r="C1462" s="2" t="s">
        <v>3332</v>
      </c>
      <c r="D1462" s="3">
        <v>9320</v>
      </c>
      <c r="E1462" s="2" t="s">
        <v>1609</v>
      </c>
      <c r="F1462" s="2" t="s">
        <v>2614</v>
      </c>
      <c r="G1462" s="2" t="s">
        <v>2876</v>
      </c>
      <c r="H1462" s="2" t="s">
        <v>2922</v>
      </c>
      <c r="I1462" s="2" t="s">
        <v>2942</v>
      </c>
      <c r="J1462" s="2">
        <v>1</v>
      </c>
      <c r="K1462" s="2" t="s">
        <v>3061</v>
      </c>
      <c r="L1462" t="s">
        <v>7189</v>
      </c>
      <c r="M1462" s="2" t="s">
        <v>2614</v>
      </c>
      <c r="P1462" s="2" t="s">
        <v>3061</v>
      </c>
    </row>
    <row r="1463" spans="1:16" x14ac:dyDescent="0.35">
      <c r="A1463" t="str">
        <f t="shared" si="22"/>
        <v>BROMURO DE IPRATROPIOD&amp;M PHARMAINHALATORIAAEROSOL25020MCG</v>
      </c>
      <c r="B1463" t="str">
        <f>VLOOKUP(A1463,'MAESTRO PRODUCTOS-FAR'!G:J,4,FALSE)</f>
        <v>HT-0025-07-011-0149-01</v>
      </c>
      <c r="C1463" s="2" t="s">
        <v>3333</v>
      </c>
      <c r="D1463" s="3">
        <v>7760</v>
      </c>
      <c r="E1463" s="2" t="s">
        <v>1612</v>
      </c>
      <c r="F1463" s="2" t="s">
        <v>2614</v>
      </c>
      <c r="G1463" s="2" t="s">
        <v>2878</v>
      </c>
      <c r="H1463" s="2" t="s">
        <v>2922</v>
      </c>
      <c r="I1463" s="2" t="s">
        <v>2941</v>
      </c>
      <c r="J1463" s="2">
        <v>250</v>
      </c>
      <c r="K1463" s="2" t="s">
        <v>3710</v>
      </c>
      <c r="L1463" t="s">
        <v>7190</v>
      </c>
      <c r="M1463" s="2" t="s">
        <v>2614</v>
      </c>
      <c r="P1463" s="2" t="s">
        <v>3710</v>
      </c>
    </row>
    <row r="1464" spans="1:16" x14ac:dyDescent="0.35">
      <c r="A1464" t="str">
        <f t="shared" si="22"/>
        <v>BROMURO DE IPRATROPIOFAES FARMAINHALATORIAAEROSOL20020MCG</v>
      </c>
      <c r="B1464" t="str">
        <f>VLOOKUP(A1464,'MAESTRO PRODUCTOS-FAR'!G:J,4,FALSE)</f>
        <v>HT-0025-07-011-0091-01</v>
      </c>
      <c r="C1464" s="2" t="s">
        <v>3334</v>
      </c>
      <c r="D1464" s="3">
        <v>4320</v>
      </c>
      <c r="E1464" s="2" t="s">
        <v>1610</v>
      </c>
      <c r="F1464" s="2" t="s">
        <v>2614</v>
      </c>
      <c r="G1464" s="2" t="s">
        <v>2877</v>
      </c>
      <c r="H1464" s="2" t="s">
        <v>2922</v>
      </c>
      <c r="I1464" s="2" t="s">
        <v>2941</v>
      </c>
      <c r="J1464" s="2">
        <v>200</v>
      </c>
      <c r="K1464" s="2" t="s">
        <v>3710</v>
      </c>
      <c r="L1464" t="s">
        <v>7191</v>
      </c>
      <c r="M1464" s="2" t="s">
        <v>2614</v>
      </c>
      <c r="P1464" s="2" t="s">
        <v>3710</v>
      </c>
    </row>
    <row r="1465" spans="1:16" x14ac:dyDescent="0.35">
      <c r="A1465" t="str">
        <f t="shared" si="22"/>
        <v>CEFADROXILOOPKOORALCAPSULA8500MG</v>
      </c>
      <c r="B1465" t="str">
        <f>VLOOKUP(A1465,'MAESTRO PRODUCTOS-FAR'!G:J,4,FALSE)</f>
        <v>HT-0029-01-007-0208-01</v>
      </c>
      <c r="C1465" s="2" t="s">
        <v>3335</v>
      </c>
      <c r="D1465" s="3">
        <v>1600</v>
      </c>
      <c r="E1465" s="2" t="s">
        <v>3575</v>
      </c>
      <c r="F1465" s="2" t="s">
        <v>2620</v>
      </c>
      <c r="G1465" s="2" t="s">
        <v>2869</v>
      </c>
      <c r="H1465" s="2" t="s">
        <v>2919</v>
      </c>
      <c r="I1465" s="2" t="s">
        <v>2937</v>
      </c>
      <c r="J1465" s="2">
        <v>8</v>
      </c>
      <c r="K1465" s="2" t="s">
        <v>2984</v>
      </c>
      <c r="L1465" t="s">
        <v>7192</v>
      </c>
      <c r="M1465" s="2" t="s">
        <v>2620</v>
      </c>
      <c r="P1465" s="2" t="s">
        <v>2984</v>
      </c>
    </row>
    <row r="1466" spans="1:16" x14ac:dyDescent="0.35">
      <c r="A1466" t="str">
        <f t="shared" si="22"/>
        <v>CEFADROXILOLABORATORIO CHILEORALSUSPENSION1250MG/5ML</v>
      </c>
      <c r="B1466" t="str">
        <f>VLOOKUP(A1466,'MAESTRO PRODUCTOS-FAR'!G:J,4,FALSE)</f>
        <v>HT-0029-01-005-0148-01</v>
      </c>
      <c r="C1466" s="2" t="s">
        <v>3336</v>
      </c>
      <c r="D1466" s="3">
        <v>2320</v>
      </c>
      <c r="E1466" s="2" t="s">
        <v>3576</v>
      </c>
      <c r="F1466" s="2" t="s">
        <v>2620</v>
      </c>
      <c r="G1466" s="2" t="s">
        <v>2838</v>
      </c>
      <c r="H1466" s="2" t="s">
        <v>2919</v>
      </c>
      <c r="I1466" s="2" t="s">
        <v>2935</v>
      </c>
      <c r="J1466" s="2">
        <v>1</v>
      </c>
      <c r="K1466" s="2" t="s">
        <v>3005</v>
      </c>
      <c r="L1466" t="s">
        <v>7193</v>
      </c>
      <c r="M1466" s="2" t="s">
        <v>2620</v>
      </c>
      <c r="P1466" s="2" t="s">
        <v>3005</v>
      </c>
    </row>
    <row r="1467" spans="1:16" x14ac:dyDescent="0.35">
      <c r="A1467" t="str">
        <f t="shared" si="22"/>
        <v>CELECOXIBNOVARTISORALCAPSULA10200MG</v>
      </c>
      <c r="B1467" t="str">
        <f>VLOOKUP(A1467,'MAESTRO PRODUCTOS-FAR'!G:J,4,FALSE)</f>
        <v>HT-0031-01-007-0204-02</v>
      </c>
      <c r="C1467" s="2" t="s">
        <v>3337</v>
      </c>
      <c r="D1467" s="3">
        <v>4000</v>
      </c>
      <c r="E1467" s="2" t="s">
        <v>1651</v>
      </c>
      <c r="F1467" s="2" t="s">
        <v>2623</v>
      </c>
      <c r="G1467" s="2" t="s">
        <v>2844</v>
      </c>
      <c r="H1467" s="2" t="s">
        <v>2919</v>
      </c>
      <c r="I1467" s="2" t="s">
        <v>2937</v>
      </c>
      <c r="J1467" s="2">
        <v>10</v>
      </c>
      <c r="K1467" s="2" t="s">
        <v>2978</v>
      </c>
      <c r="L1467" t="s">
        <v>7194</v>
      </c>
      <c r="M1467" s="2" t="s">
        <v>2623</v>
      </c>
      <c r="P1467" s="2" t="s">
        <v>2978</v>
      </c>
    </row>
    <row r="1468" spans="1:16" x14ac:dyDescent="0.35">
      <c r="A1468" t="str">
        <f t="shared" si="22"/>
        <v>CELECOXIBASCENDORALCAPSULA30200MG</v>
      </c>
      <c r="B1468" t="str">
        <f>VLOOKUP(A1468,'MAESTRO PRODUCTOS-FAR'!G:J,4,FALSE)</f>
        <v>HT-0031-01-007-0016-02</v>
      </c>
      <c r="C1468" s="2" t="s">
        <v>3338</v>
      </c>
      <c r="D1468" s="3">
        <v>8000</v>
      </c>
      <c r="E1468" s="2" t="s">
        <v>3577</v>
      </c>
      <c r="F1468" s="2" t="s">
        <v>2623</v>
      </c>
      <c r="G1468" s="2" t="s">
        <v>2835</v>
      </c>
      <c r="H1468" s="2" t="s">
        <v>2919</v>
      </c>
      <c r="I1468" s="2" t="s">
        <v>2937</v>
      </c>
      <c r="J1468" s="2">
        <v>30</v>
      </c>
      <c r="K1468" s="2" t="s">
        <v>2978</v>
      </c>
      <c r="L1468" t="s">
        <v>7195</v>
      </c>
      <c r="M1468" s="2" t="s">
        <v>2623</v>
      </c>
      <c r="P1468" s="2" t="s">
        <v>2978</v>
      </c>
    </row>
    <row r="1469" spans="1:16" x14ac:dyDescent="0.35">
      <c r="A1469" t="str">
        <f t="shared" si="22"/>
        <v>CICLOBENZAPRINAINTERPHARMAORALCOMPRIMIDO2010MG</v>
      </c>
      <c r="B1469" t="str">
        <f>VLOOKUP(A1469,'MAESTRO PRODUCTOS-FAR'!G:J,4,FALSE)</f>
        <v>HT-0032-01-003-0135-02</v>
      </c>
      <c r="C1469" s="2" t="s">
        <v>3339</v>
      </c>
      <c r="D1469" s="3">
        <v>1040</v>
      </c>
      <c r="E1469" s="2" t="s">
        <v>3578</v>
      </c>
      <c r="F1469" s="2" t="s">
        <v>2624</v>
      </c>
      <c r="G1469" s="2" t="s">
        <v>2873</v>
      </c>
      <c r="H1469" s="2" t="s">
        <v>2919</v>
      </c>
      <c r="I1469" s="2" t="s">
        <v>2933</v>
      </c>
      <c r="J1469" s="2">
        <v>20</v>
      </c>
      <c r="K1469" s="2" t="s">
        <v>3013</v>
      </c>
      <c r="L1469" t="s">
        <v>7196</v>
      </c>
      <c r="M1469" s="2" t="s">
        <v>2624</v>
      </c>
      <c r="P1469" s="2" t="s">
        <v>3013</v>
      </c>
    </row>
    <row r="1470" spans="1:16" x14ac:dyDescent="0.35">
      <c r="A1470" t="str">
        <f t="shared" si="22"/>
        <v>CICLOBENZAPRINAINTERPHARMAORALCOMPRIMIDO205MG</v>
      </c>
      <c r="B1470" t="str">
        <f>VLOOKUP(A1470,'MAESTRO PRODUCTOS-FAR'!G:J,4,FALSE)</f>
        <v>HT-0032-01-003-0135-01</v>
      </c>
      <c r="C1470" s="2" t="s">
        <v>3340</v>
      </c>
      <c r="D1470" s="3">
        <v>2960</v>
      </c>
      <c r="E1470" s="2" t="s">
        <v>1662</v>
      </c>
      <c r="F1470" s="2" t="s">
        <v>2624</v>
      </c>
      <c r="G1470" s="2" t="s">
        <v>2873</v>
      </c>
      <c r="H1470" s="2" t="s">
        <v>2919</v>
      </c>
      <c r="I1470" s="2" t="s">
        <v>2933</v>
      </c>
      <c r="J1470" s="2">
        <v>20</v>
      </c>
      <c r="K1470" s="2" t="s">
        <v>2998</v>
      </c>
      <c r="L1470" t="s">
        <v>7197</v>
      </c>
      <c r="M1470" s="2" t="s">
        <v>2624</v>
      </c>
      <c r="P1470" s="2" t="s">
        <v>2998</v>
      </c>
    </row>
    <row r="1471" spans="1:16" x14ac:dyDescent="0.35">
      <c r="A1471" t="str">
        <f t="shared" si="22"/>
        <v>CITALOPRAMLABORATORIO CHILEORALCOMPRIMIDO2820MG</v>
      </c>
      <c r="B1471" t="str">
        <f>VLOOKUP(A1471,'MAESTRO PRODUCTOS-FAR'!G:J,4,FALSE)</f>
        <v>HT-0034-01-003-0148-02</v>
      </c>
      <c r="C1471" s="2" t="s">
        <v>3341</v>
      </c>
      <c r="D1471" s="3">
        <v>5400</v>
      </c>
      <c r="E1471" s="2" t="s">
        <v>1669</v>
      </c>
      <c r="F1471" s="2" t="s">
        <v>2625</v>
      </c>
      <c r="G1471" s="2" t="s">
        <v>2838</v>
      </c>
      <c r="H1471" s="2" t="s">
        <v>2919</v>
      </c>
      <c r="I1471" s="2" t="s">
        <v>2933</v>
      </c>
      <c r="J1471" s="2">
        <v>28</v>
      </c>
      <c r="K1471" s="2" t="s">
        <v>2985</v>
      </c>
      <c r="L1471" t="s">
        <v>7198</v>
      </c>
      <c r="M1471" s="2" t="s">
        <v>2625</v>
      </c>
      <c r="P1471" s="2" t="s">
        <v>2985</v>
      </c>
    </row>
    <row r="1472" spans="1:16" x14ac:dyDescent="0.35">
      <c r="A1472" t="str">
        <f t="shared" si="22"/>
        <v>CLOBETASOLPASTEURTOPICOCREMA10.05%</v>
      </c>
      <c r="B1472" t="str">
        <f>VLOOKUP(A1472,'MAESTRO PRODUCTOS-FAR'!G:J,4,FALSE)</f>
        <v>HT-0036-04-004-0155-01</v>
      </c>
      <c r="C1472" s="2" t="s">
        <v>3342</v>
      </c>
      <c r="D1472" s="3">
        <v>1520</v>
      </c>
      <c r="E1472" s="2" t="s">
        <v>3579</v>
      </c>
      <c r="F1472" s="2" t="s">
        <v>2627</v>
      </c>
      <c r="G1472" s="2" t="s">
        <v>2847</v>
      </c>
      <c r="H1472" s="2" t="s">
        <v>2920</v>
      </c>
      <c r="I1472" s="2" t="s">
        <v>2934</v>
      </c>
      <c r="J1472" s="2">
        <v>1</v>
      </c>
      <c r="K1472" s="2" t="s">
        <v>3077</v>
      </c>
      <c r="L1472" t="s">
        <v>7199</v>
      </c>
      <c r="M1472" s="2" t="s">
        <v>2627</v>
      </c>
      <c r="P1472" s="2" t="s">
        <v>3077</v>
      </c>
    </row>
    <row r="1473" spans="1:16" x14ac:dyDescent="0.35">
      <c r="A1473" t="str">
        <f t="shared" si="22"/>
        <v>CLOBETASOLHOSPIFARMATOPICOUNGUENTO10.05%</v>
      </c>
      <c r="B1473" t="str">
        <f>VLOOKUP(A1473,'MAESTRO PRODUCTOS-FAR'!G:J,4,FALSE)</f>
        <v>HT-0036-04-006-0151-01</v>
      </c>
      <c r="C1473" s="2" t="s">
        <v>3343</v>
      </c>
      <c r="D1473" s="3">
        <v>1640</v>
      </c>
      <c r="E1473" s="2" t="s">
        <v>1672</v>
      </c>
      <c r="F1473" s="2" t="s">
        <v>2627</v>
      </c>
      <c r="G1473" s="2" t="s">
        <v>2871</v>
      </c>
      <c r="H1473" s="2" t="s">
        <v>2920</v>
      </c>
      <c r="I1473" s="2" t="s">
        <v>2936</v>
      </c>
      <c r="J1473" s="2">
        <v>1</v>
      </c>
      <c r="K1473" s="2" t="s">
        <v>3077</v>
      </c>
      <c r="M1473" s="2" t="s">
        <v>2627</v>
      </c>
      <c r="P1473" s="2" t="s">
        <v>3077</v>
      </c>
    </row>
    <row r="1474" spans="1:16" x14ac:dyDescent="0.35">
      <c r="A1474" t="str">
        <f t="shared" si="22"/>
        <v>CLONAZEPAMINTERPHARMAORALCOMPRIMIDO300.5MG</v>
      </c>
      <c r="B1474" t="str">
        <f>VLOOKUP(A1474,'MAESTRO PRODUCTOS-FAR'!G:J,4,FALSE)</f>
        <v>HT-0037-01-003-0135-01</v>
      </c>
      <c r="C1474" s="2" t="s">
        <v>3344</v>
      </c>
      <c r="D1474" s="3">
        <v>2600</v>
      </c>
      <c r="E1474" s="2" t="s">
        <v>3580</v>
      </c>
      <c r="F1474" s="2" t="s">
        <v>2628</v>
      </c>
      <c r="G1474" s="2" t="s">
        <v>2873</v>
      </c>
      <c r="H1474" s="2" t="s">
        <v>2919</v>
      </c>
      <c r="I1474" s="2" t="s">
        <v>2933</v>
      </c>
      <c r="J1474" s="2">
        <v>30</v>
      </c>
      <c r="K1474" s="2" t="s">
        <v>3007</v>
      </c>
      <c r="L1474" t="s">
        <v>7200</v>
      </c>
      <c r="M1474" s="2" t="s">
        <v>2628</v>
      </c>
      <c r="P1474" s="2" t="s">
        <v>3007</v>
      </c>
    </row>
    <row r="1475" spans="1:16" x14ac:dyDescent="0.35">
      <c r="A1475" t="str">
        <f t="shared" ref="A1475:A1538" si="23">_xlfn.CONCAT(F1475:K1475)</f>
        <v>CLONAZEPAMLABORATORIO CHILEORALCOMPRIMIDO302MG</v>
      </c>
      <c r="B1475" t="str">
        <f>VLOOKUP(A1475,'MAESTRO PRODUCTOS-FAR'!G:J,4,FALSE)</f>
        <v>HT-0037-01-003-0148-02</v>
      </c>
      <c r="C1475" s="2" t="s">
        <v>3345</v>
      </c>
      <c r="D1475" s="3">
        <v>3000</v>
      </c>
      <c r="E1475" s="2" t="s">
        <v>1684</v>
      </c>
      <c r="F1475" s="2" t="s">
        <v>2628</v>
      </c>
      <c r="G1475" s="2" t="s">
        <v>2838</v>
      </c>
      <c r="H1475" s="2" t="s">
        <v>2919</v>
      </c>
      <c r="I1475" s="2" t="s">
        <v>2933</v>
      </c>
      <c r="J1475" s="2">
        <v>30</v>
      </c>
      <c r="K1475" s="2" t="s">
        <v>3078</v>
      </c>
      <c r="L1475" t="s">
        <v>7201</v>
      </c>
      <c r="M1475" s="2" t="s">
        <v>2628</v>
      </c>
      <c r="P1475" s="2" t="s">
        <v>3078</v>
      </c>
    </row>
    <row r="1476" spans="1:16" x14ac:dyDescent="0.35">
      <c r="A1476" t="str">
        <f t="shared" si="23"/>
        <v>CLONIXINATOANDROMACOORALCOMPRIMIDO10125MG</v>
      </c>
      <c r="B1476" t="str">
        <f>VLOOKUP(A1476,'MAESTRO PRODUCTOS-FAR'!G:J,4,FALSE)</f>
        <v>HT-0294-01-003-0161-01</v>
      </c>
      <c r="C1476" s="2" t="s">
        <v>3346</v>
      </c>
      <c r="D1476" s="3">
        <v>1200</v>
      </c>
      <c r="E1476" s="2" t="s">
        <v>3581</v>
      </c>
      <c r="F1476" s="2" t="s">
        <v>2775</v>
      </c>
      <c r="G1476" s="2" t="s">
        <v>2857</v>
      </c>
      <c r="H1476" s="2" t="s">
        <v>2919</v>
      </c>
      <c r="I1476" s="2" t="s">
        <v>2933</v>
      </c>
      <c r="J1476" s="2">
        <v>10</v>
      </c>
      <c r="K1476" s="2" t="s">
        <v>3231</v>
      </c>
      <c r="L1476" t="s">
        <v>7202</v>
      </c>
      <c r="M1476" s="2" t="s">
        <v>2775</v>
      </c>
      <c r="P1476" s="2" t="s">
        <v>3231</v>
      </c>
    </row>
    <row r="1477" spans="1:16" x14ac:dyDescent="0.35">
      <c r="A1477" t="str">
        <f t="shared" si="23"/>
        <v>CLORFENAMINALABORATORIO CHILEORALCOMPRIMIDO204MG</v>
      </c>
      <c r="B1477" t="str">
        <f>VLOOKUP(A1477,'MAESTRO PRODUCTOS-FAR'!G:J,4,FALSE)</f>
        <v>HT-0039-01-003-0148-01</v>
      </c>
      <c r="C1477" s="2" t="s">
        <v>3347</v>
      </c>
      <c r="D1477" s="3">
        <v>360</v>
      </c>
      <c r="E1477" s="2" t="s">
        <v>1695</v>
      </c>
      <c r="F1477" s="2" t="s">
        <v>2629</v>
      </c>
      <c r="G1477" s="2" t="s">
        <v>2838</v>
      </c>
      <c r="H1477" s="2" t="s">
        <v>2919</v>
      </c>
      <c r="I1477" s="2" t="s">
        <v>2933</v>
      </c>
      <c r="J1477" s="2">
        <v>20</v>
      </c>
      <c r="K1477" s="2" t="s">
        <v>3079</v>
      </c>
      <c r="L1477" t="s">
        <v>7203</v>
      </c>
      <c r="M1477" s="2" t="s">
        <v>2629</v>
      </c>
      <c r="P1477" s="2" t="s">
        <v>3079</v>
      </c>
    </row>
    <row r="1478" spans="1:16" x14ac:dyDescent="0.35">
      <c r="A1478" t="str">
        <f t="shared" si="23"/>
        <v>CLORFENAMINAPASTEURORALJARABE12MG/5ML</v>
      </c>
      <c r="B1478" t="str">
        <f>VLOOKUP(A1478,'MAESTRO PRODUCTOS-FAR'!G:J,4,FALSE)</f>
        <v>HT-0039-01-002-0155-01</v>
      </c>
      <c r="C1478" s="2" t="s">
        <v>3348</v>
      </c>
      <c r="D1478" s="3">
        <v>3160</v>
      </c>
      <c r="E1478" s="2" t="s">
        <v>1731</v>
      </c>
      <c r="F1478" s="2" t="s">
        <v>2629</v>
      </c>
      <c r="G1478" s="2" t="s">
        <v>2847</v>
      </c>
      <c r="H1478" s="2" t="s">
        <v>2919</v>
      </c>
      <c r="I1478" s="2" t="s">
        <v>2932</v>
      </c>
      <c r="J1478" s="2">
        <v>1</v>
      </c>
      <c r="K1478" s="2" t="s">
        <v>3097</v>
      </c>
      <c r="L1478" t="s">
        <v>7204</v>
      </c>
      <c r="M1478" s="2" t="s">
        <v>2629</v>
      </c>
      <c r="P1478" s="2" t="s">
        <v>3097</v>
      </c>
    </row>
    <row r="1479" spans="1:16" x14ac:dyDescent="0.35">
      <c r="A1479" t="str">
        <f t="shared" si="23"/>
        <v>CLORHEXIDINAMAVERBUCALSOLUCION10.1%</v>
      </c>
      <c r="B1479" t="str">
        <f>VLOOKUP(A1479,'MAESTRO PRODUCTOS-FAR'!G:J,4,FALSE)</f>
        <v>HT-0040-12-012-0154-01</v>
      </c>
      <c r="C1479" s="2" t="s">
        <v>3349</v>
      </c>
      <c r="D1479" s="3">
        <v>6200</v>
      </c>
      <c r="E1479" s="2" t="s">
        <v>3582</v>
      </c>
      <c r="F1479" s="2" t="s">
        <v>2641</v>
      </c>
      <c r="G1479" s="2" t="s">
        <v>2841</v>
      </c>
      <c r="H1479" s="2" t="s">
        <v>2925</v>
      </c>
      <c r="I1479" s="2" t="s">
        <v>2942</v>
      </c>
      <c r="J1479" s="2">
        <v>1</v>
      </c>
      <c r="K1479" s="2" t="s">
        <v>3117</v>
      </c>
      <c r="L1479" t="s">
        <v>7205</v>
      </c>
      <c r="M1479" s="2" t="s">
        <v>2641</v>
      </c>
      <c r="P1479" s="2" t="s">
        <v>3117</v>
      </c>
    </row>
    <row r="1480" spans="1:16" x14ac:dyDescent="0.35">
      <c r="A1480" t="str">
        <f t="shared" si="23"/>
        <v>CLORHEXIDINALABORATORIO CHILEORALCOMPRIMIDO125MG</v>
      </c>
      <c r="B1480" t="str">
        <f>VLOOKUP(A1480,'MAESTRO PRODUCTOS-FAR'!G:J,4,FALSE)</f>
        <v>HT-0040-01-003-0148-01</v>
      </c>
      <c r="C1480" s="2" t="s">
        <v>3350</v>
      </c>
      <c r="D1480" s="3">
        <v>2360</v>
      </c>
      <c r="E1480" s="2" t="s">
        <v>1740</v>
      </c>
      <c r="F1480" s="2" t="s">
        <v>2641</v>
      </c>
      <c r="G1480" s="2" t="s">
        <v>2838</v>
      </c>
      <c r="H1480" s="2" t="s">
        <v>2919</v>
      </c>
      <c r="I1480" s="2" t="s">
        <v>2933</v>
      </c>
      <c r="J1480" s="2">
        <v>12</v>
      </c>
      <c r="K1480" s="2" t="s">
        <v>2998</v>
      </c>
      <c r="L1480" t="s">
        <v>7206</v>
      </c>
      <c r="M1480" s="2" t="s">
        <v>2641</v>
      </c>
      <c r="P1480" s="2" t="s">
        <v>2998</v>
      </c>
    </row>
    <row r="1481" spans="1:16" x14ac:dyDescent="0.35">
      <c r="A1481" t="str">
        <f t="shared" si="23"/>
        <v>CLORHEXIDINALABORATORIO CHILEORALCOMPRIMIDO125MG</v>
      </c>
      <c r="B1481" t="str">
        <f>VLOOKUP(A1481,'MAESTRO PRODUCTOS-FAR'!G:J,4,FALSE)</f>
        <v>HT-0040-01-003-0148-01</v>
      </c>
      <c r="C1481" s="2" t="s">
        <v>3351</v>
      </c>
      <c r="D1481" s="3">
        <v>2360</v>
      </c>
      <c r="E1481" s="2" t="s">
        <v>1741</v>
      </c>
      <c r="F1481" s="2" t="s">
        <v>2641</v>
      </c>
      <c r="G1481" s="2" t="s">
        <v>2838</v>
      </c>
      <c r="H1481" s="2" t="s">
        <v>2919</v>
      </c>
      <c r="I1481" s="2" t="s">
        <v>2933</v>
      </c>
      <c r="J1481" s="2">
        <v>12</v>
      </c>
      <c r="K1481" s="2" t="s">
        <v>2998</v>
      </c>
      <c r="L1481" t="s">
        <v>7207</v>
      </c>
      <c r="M1481" s="2" t="s">
        <v>2641</v>
      </c>
      <c r="P1481" s="2" t="s">
        <v>2998</v>
      </c>
    </row>
    <row r="1482" spans="1:16" x14ac:dyDescent="0.35">
      <c r="A1482" t="str">
        <f t="shared" si="23"/>
        <v>CLORURO DE SODIOFRESENIUS KABIPARENTERALSOLUCION10.9%</v>
      </c>
      <c r="B1482" t="str">
        <f>VLOOKUP(A1482,'MAESTRO PRODUCTOS-FAR'!G:J,4,FALSE)</f>
        <v>HT-0042-02-012-0105-01</v>
      </c>
      <c r="C1482" s="2" t="s">
        <v>3352</v>
      </c>
      <c r="D1482" s="3">
        <v>1400</v>
      </c>
      <c r="E1482" s="2" t="s">
        <v>3583</v>
      </c>
      <c r="F1482" s="2" t="s">
        <v>2646</v>
      </c>
      <c r="G1482" s="2" t="s">
        <v>2887</v>
      </c>
      <c r="H1482" s="2" t="s">
        <v>2924</v>
      </c>
      <c r="I1482" s="2" t="s">
        <v>2942</v>
      </c>
      <c r="J1482" s="2">
        <v>1</v>
      </c>
      <c r="K1482" s="2" t="s">
        <v>3101</v>
      </c>
      <c r="L1482" t="s">
        <v>7208</v>
      </c>
      <c r="M1482" s="2" t="s">
        <v>2646</v>
      </c>
      <c r="P1482" s="2" t="s">
        <v>3101</v>
      </c>
    </row>
    <row r="1483" spans="1:16" x14ac:dyDescent="0.35">
      <c r="A1483" t="str">
        <f t="shared" si="23"/>
        <v>CLORURO DE SODIOPASTEURNASALSOLUCION10.9%</v>
      </c>
      <c r="B1483" t="str">
        <f>VLOOKUP(A1483,'MAESTRO PRODUCTOS-FAR'!G:J,4,FALSE)</f>
        <v>HT-0042-11-012-0155-01</v>
      </c>
      <c r="C1483" s="2" t="s">
        <v>3353</v>
      </c>
      <c r="D1483" s="3">
        <v>3760</v>
      </c>
      <c r="E1483" s="2" t="s">
        <v>3584</v>
      </c>
      <c r="F1483" s="2" t="s">
        <v>2646</v>
      </c>
      <c r="G1483" s="2" t="s">
        <v>2847</v>
      </c>
      <c r="H1483" s="2" t="s">
        <v>2923</v>
      </c>
      <c r="I1483" s="2" t="s">
        <v>2942</v>
      </c>
      <c r="J1483" s="2">
        <v>1</v>
      </c>
      <c r="K1483" s="2" t="s">
        <v>3101</v>
      </c>
      <c r="L1483" t="s">
        <v>7209</v>
      </c>
      <c r="M1483" s="2" t="s">
        <v>2646</v>
      </c>
      <c r="P1483" s="2" t="s">
        <v>3101</v>
      </c>
    </row>
    <row r="1484" spans="1:16" x14ac:dyDescent="0.35">
      <c r="A1484" t="str">
        <f t="shared" si="23"/>
        <v>CLORURO DE SODIO-INHALATORIASOLUCION1-</v>
      </c>
      <c r="B1484" t="e">
        <f>VLOOKUP(A1484,'MAESTRO PRODUCTOS-FAR'!G:J,4,FALSE)</f>
        <v>#N/A</v>
      </c>
      <c r="C1484" s="2" t="s">
        <v>3354</v>
      </c>
      <c r="D1484" s="3">
        <v>6000</v>
      </c>
      <c r="E1484" s="2" t="s">
        <v>1439</v>
      </c>
      <c r="F1484" s="2" t="s">
        <v>2646</v>
      </c>
      <c r="G1484" s="2" t="s">
        <v>1439</v>
      </c>
      <c r="H1484" s="2" t="s">
        <v>2922</v>
      </c>
      <c r="I1484" s="2" t="s">
        <v>2942</v>
      </c>
      <c r="J1484" s="2">
        <v>1</v>
      </c>
      <c r="K1484" s="2" t="s">
        <v>1439</v>
      </c>
      <c r="L1484" t="s">
        <v>7210</v>
      </c>
      <c r="M1484" s="2" t="s">
        <v>2646</v>
      </c>
      <c r="P1484" s="2" t="s">
        <v>1439</v>
      </c>
    </row>
    <row r="1485" spans="1:16" x14ac:dyDescent="0.35">
      <c r="A1485" t="str">
        <f t="shared" si="23"/>
        <v>CLOTRIMAZOLEXPORTADORA Y COMERCIALIZADORA DE PRODUCTOS FARMACEUTICOSTOPICOCREMA10,01</v>
      </c>
      <c r="B1485" t="str">
        <f>VLOOKUP(A1485,'MAESTRO PRODUCTOS-FAR'!G:J,4,FALSE)</f>
        <v>HT-0044-04-004-0090-01</v>
      </c>
      <c r="C1485" s="2" t="s">
        <v>3355</v>
      </c>
      <c r="D1485" s="3">
        <v>600</v>
      </c>
      <c r="E1485" s="2" t="s">
        <v>3585</v>
      </c>
      <c r="F1485" s="2" t="s">
        <v>2649</v>
      </c>
      <c r="G1485" s="2" t="s">
        <v>3695</v>
      </c>
      <c r="H1485" s="2" t="s">
        <v>2920</v>
      </c>
      <c r="I1485" s="2" t="s">
        <v>2934</v>
      </c>
      <c r="J1485" s="2">
        <v>1</v>
      </c>
      <c r="K1485" s="4">
        <v>0.01</v>
      </c>
      <c r="L1485" t="s">
        <v>7211</v>
      </c>
      <c r="M1485" s="2" t="s">
        <v>2649</v>
      </c>
      <c r="P1485" s="4">
        <v>0.01</v>
      </c>
    </row>
    <row r="1486" spans="1:16" x14ac:dyDescent="0.35">
      <c r="A1486" t="str">
        <f t="shared" si="23"/>
        <v>CLOTRIMAZOLVALMATOPICOPOLVO10,01</v>
      </c>
      <c r="B1486" t="str">
        <f>VLOOKUP(A1486,'MAESTRO PRODUCTOS-FAR'!G:J,4,FALSE)</f>
        <v>HT-0044-04-013-0159-01</v>
      </c>
      <c r="C1486" s="2" t="s">
        <v>3356</v>
      </c>
      <c r="D1486" s="3">
        <v>1560</v>
      </c>
      <c r="E1486" s="2" t="s">
        <v>3586</v>
      </c>
      <c r="F1486" s="2" t="s">
        <v>2649</v>
      </c>
      <c r="G1486" s="2" t="s">
        <v>2899</v>
      </c>
      <c r="H1486" s="2" t="s">
        <v>2920</v>
      </c>
      <c r="I1486" s="2" t="s">
        <v>2943</v>
      </c>
      <c r="J1486" s="2">
        <v>1</v>
      </c>
      <c r="K1486" s="4">
        <v>0.01</v>
      </c>
      <c r="L1486" t="s">
        <v>7212</v>
      </c>
      <c r="M1486" s="2" t="s">
        <v>2649</v>
      </c>
      <c r="P1486" s="4">
        <v>0.01</v>
      </c>
    </row>
    <row r="1487" spans="1:16" x14ac:dyDescent="0.35">
      <c r="A1487" t="str">
        <f t="shared" si="23"/>
        <v>CLOTRIMAZOLPASTEURTOPICOSOLUCION10,01</v>
      </c>
      <c r="B1487" t="str">
        <f>VLOOKUP(A1487,'MAESTRO PRODUCTOS-FAR'!G:J,4,FALSE)</f>
        <v>HT-0044-04-012-0155-01</v>
      </c>
      <c r="C1487" s="2" t="s">
        <v>3357</v>
      </c>
      <c r="D1487" s="3">
        <v>1120</v>
      </c>
      <c r="E1487" s="2" t="s">
        <v>3587</v>
      </c>
      <c r="F1487" s="2" t="s">
        <v>2649</v>
      </c>
      <c r="G1487" s="2" t="s">
        <v>2847</v>
      </c>
      <c r="H1487" s="2" t="s">
        <v>2920</v>
      </c>
      <c r="I1487" s="2" t="s">
        <v>2942</v>
      </c>
      <c r="J1487" s="2">
        <v>1</v>
      </c>
      <c r="K1487" s="4">
        <v>0.01</v>
      </c>
      <c r="L1487" t="s">
        <v>7213</v>
      </c>
      <c r="M1487" s="2" t="s">
        <v>2649</v>
      </c>
      <c r="P1487" s="4">
        <v>0.01</v>
      </c>
    </row>
    <row r="1488" spans="1:16" x14ac:dyDescent="0.35">
      <c r="A1488" t="str">
        <f t="shared" si="23"/>
        <v>CLOTRIMAZOLHOSPIFARMAINTRAVAGINALOVULO1500MG</v>
      </c>
      <c r="B1488" t="str">
        <f>VLOOKUP(A1488,'MAESTRO PRODUCTOS-FAR'!G:J,4,FALSE)</f>
        <v>HT-0044-06-021-0151-01</v>
      </c>
      <c r="C1488" s="2" t="s">
        <v>3358</v>
      </c>
      <c r="D1488" s="3">
        <v>1640</v>
      </c>
      <c r="E1488" s="2" t="s">
        <v>3588</v>
      </c>
      <c r="F1488" s="2" t="s">
        <v>2649</v>
      </c>
      <c r="G1488" s="2" t="s">
        <v>2871</v>
      </c>
      <c r="H1488" s="2" t="s">
        <v>2926</v>
      </c>
      <c r="I1488" s="2" t="s">
        <v>2951</v>
      </c>
      <c r="J1488" s="2">
        <v>1</v>
      </c>
      <c r="K1488" s="2" t="s">
        <v>2984</v>
      </c>
      <c r="L1488" t="s">
        <v>7214</v>
      </c>
      <c r="M1488" s="2" t="s">
        <v>2649</v>
      </c>
      <c r="P1488" s="2" t="s">
        <v>2984</v>
      </c>
    </row>
    <row r="1489" spans="1:16" x14ac:dyDescent="0.35">
      <c r="A1489" t="str">
        <f t="shared" si="23"/>
        <v>CLOTRIMAZOLPASTEURINTRAVAGINALOVULO6100MG</v>
      </c>
      <c r="B1489" t="str">
        <f>VLOOKUP(A1489,'MAESTRO PRODUCTOS-FAR'!G:J,4,FALSE)</f>
        <v>HT-0044-06-021-0155-01</v>
      </c>
      <c r="C1489" s="2" t="s">
        <v>3359</v>
      </c>
      <c r="D1489" s="3">
        <v>1520</v>
      </c>
      <c r="E1489" s="2" t="s">
        <v>1760</v>
      </c>
      <c r="F1489" s="2" t="s">
        <v>2649</v>
      </c>
      <c r="G1489" s="2" t="s">
        <v>2847</v>
      </c>
      <c r="H1489" s="2" t="s">
        <v>2926</v>
      </c>
      <c r="I1489" s="2" t="s">
        <v>2951</v>
      </c>
      <c r="J1489" s="2">
        <v>6</v>
      </c>
      <c r="K1489" s="2" t="s">
        <v>2977</v>
      </c>
      <c r="L1489" t="s">
        <v>7215</v>
      </c>
      <c r="M1489" s="2" t="s">
        <v>2649</v>
      </c>
      <c r="P1489" s="2" t="s">
        <v>2977</v>
      </c>
    </row>
    <row r="1490" spans="1:16" x14ac:dyDescent="0.35">
      <c r="A1490" t="str">
        <f t="shared" si="23"/>
        <v>BETAMETASONA-CLOTRIMAZOLOPKOTOPICOCREMA10.05%/1%</v>
      </c>
      <c r="B1490" t="str">
        <f>VLOOKUP(A1490,'MAESTRO PRODUCTOS-FAR'!G:J,4,FALSE)</f>
        <v>HT-0228-04-004-0208-02</v>
      </c>
      <c r="C1490" s="2" t="s">
        <v>3360</v>
      </c>
      <c r="D1490" s="3">
        <v>800</v>
      </c>
      <c r="E1490" s="2" t="s">
        <v>3589</v>
      </c>
      <c r="F1490" s="2" t="s">
        <v>6482</v>
      </c>
      <c r="G1490" s="2" t="s">
        <v>2869</v>
      </c>
      <c r="H1490" s="2" t="s">
        <v>2920</v>
      </c>
      <c r="I1490" s="2" t="s">
        <v>2934</v>
      </c>
      <c r="J1490" s="2">
        <v>1</v>
      </c>
      <c r="K1490" s="2" t="s">
        <v>3104</v>
      </c>
      <c r="L1490" t="s">
        <v>7216</v>
      </c>
      <c r="M1490" s="2" t="s">
        <v>2650</v>
      </c>
      <c r="P1490" s="2" t="s">
        <v>3103</v>
      </c>
    </row>
    <row r="1491" spans="1:16" x14ac:dyDescent="0.35">
      <c r="A1491" t="str">
        <f t="shared" si="23"/>
        <v>CLOTRIMAZOLINTERPHARMATOPICOPOLVO10,01</v>
      </c>
      <c r="B1491" t="str">
        <f>VLOOKUP(A1491,'MAESTRO PRODUCTOS-FAR'!G:J,4,FALSE)</f>
        <v>HT-0044-04-013-0135-01</v>
      </c>
      <c r="C1491" s="2" t="s">
        <v>3361</v>
      </c>
      <c r="D1491" s="3">
        <v>3720</v>
      </c>
      <c r="E1491" s="2" t="s">
        <v>3590</v>
      </c>
      <c r="F1491" s="2" t="s">
        <v>2649</v>
      </c>
      <c r="G1491" s="2" t="s">
        <v>2873</v>
      </c>
      <c r="H1491" s="2" t="s">
        <v>2920</v>
      </c>
      <c r="I1491" s="2" t="s">
        <v>2943</v>
      </c>
      <c r="J1491" s="2">
        <v>1</v>
      </c>
      <c r="K1491" s="4">
        <v>0.01</v>
      </c>
      <c r="L1491" t="s">
        <v>7217</v>
      </c>
      <c r="M1491" s="2" t="s">
        <v>2649</v>
      </c>
      <c r="P1491" s="4">
        <v>0.01</v>
      </c>
    </row>
    <row r="1492" spans="1:16" x14ac:dyDescent="0.35">
      <c r="A1492" t="str">
        <f t="shared" si="23"/>
        <v>OTRO-ORALTABLETA20150MG/1MG/0.8MG</v>
      </c>
      <c r="B1492" t="e">
        <f>VLOOKUP(A1492,'MAESTRO PRODUCTOS-FAR'!G:J,4,FALSE)</f>
        <v>#N/A</v>
      </c>
      <c r="C1492" s="2" t="s">
        <v>3362</v>
      </c>
      <c r="D1492" s="3">
        <v>3000</v>
      </c>
      <c r="E1492" s="2" t="s">
        <v>1439</v>
      </c>
      <c r="F1492" s="2" t="s">
        <v>2577</v>
      </c>
      <c r="G1492" s="2" t="s">
        <v>1439</v>
      </c>
      <c r="H1492" s="2" t="s">
        <v>2919</v>
      </c>
      <c r="I1492" s="2" t="s">
        <v>2971</v>
      </c>
      <c r="J1492" s="2">
        <v>20</v>
      </c>
      <c r="K1492" s="2" t="s">
        <v>7051</v>
      </c>
      <c r="L1492" t="s">
        <v>7218</v>
      </c>
      <c r="M1492" s="2" t="s">
        <v>2577</v>
      </c>
      <c r="P1492" s="2" t="s">
        <v>3713</v>
      </c>
    </row>
    <row r="1493" spans="1:16" x14ac:dyDescent="0.35">
      <c r="A1493" t="str">
        <f t="shared" si="23"/>
        <v>OTRO-ORALPOLVO11500MG/140MG/10MG</v>
      </c>
      <c r="B1493" t="e">
        <f>VLOOKUP(A1493,'MAESTRO PRODUCTOS-FAR'!G:J,4,FALSE)</f>
        <v>#N/A</v>
      </c>
      <c r="C1493" s="2" t="s">
        <v>3363</v>
      </c>
      <c r="D1493" s="3">
        <v>15520</v>
      </c>
      <c r="E1493" s="2" t="s">
        <v>1439</v>
      </c>
      <c r="F1493" s="2" t="s">
        <v>2577</v>
      </c>
      <c r="G1493" s="2" t="s">
        <v>1439</v>
      </c>
      <c r="H1493" s="2" t="s">
        <v>2919</v>
      </c>
      <c r="I1493" s="2" t="s">
        <v>2943</v>
      </c>
      <c r="J1493" s="2">
        <v>1</v>
      </c>
      <c r="K1493" s="2" t="s">
        <v>7052</v>
      </c>
      <c r="L1493" t="s">
        <v>7219</v>
      </c>
      <c r="M1493" s="2" t="s">
        <v>2577</v>
      </c>
      <c r="P1493" s="2" t="s">
        <v>3714</v>
      </c>
    </row>
    <row r="1494" spans="1:16" x14ac:dyDescent="0.35">
      <c r="A1494" t="str">
        <f t="shared" si="23"/>
        <v>OTRO-ORALPOLVO11500MG/140MG/10MG</v>
      </c>
      <c r="B1494" t="e">
        <f>VLOOKUP(A1494,'MAESTRO PRODUCTOS-FAR'!G:J,4,FALSE)</f>
        <v>#N/A</v>
      </c>
      <c r="C1494" s="2" t="s">
        <v>3364</v>
      </c>
      <c r="D1494" s="3">
        <v>15520</v>
      </c>
      <c r="E1494" s="2" t="s">
        <v>1439</v>
      </c>
      <c r="F1494" s="2" t="s">
        <v>2577</v>
      </c>
      <c r="G1494" s="2" t="s">
        <v>1439</v>
      </c>
      <c r="H1494" s="2" t="s">
        <v>2919</v>
      </c>
      <c r="I1494" s="2" t="s">
        <v>2943</v>
      </c>
      <c r="J1494" s="2">
        <v>1</v>
      </c>
      <c r="K1494" s="2" t="s">
        <v>7052</v>
      </c>
      <c r="L1494" t="s">
        <v>7220</v>
      </c>
      <c r="M1494" s="2" t="s">
        <v>2577</v>
      </c>
      <c r="P1494" s="2" t="s">
        <v>3714</v>
      </c>
    </row>
    <row r="1495" spans="1:16" x14ac:dyDescent="0.35">
      <c r="A1495" t="str">
        <f t="shared" si="23"/>
        <v>OTRO-ORALPOLVO11500MG/140MG/10MG</v>
      </c>
      <c r="B1495" t="e">
        <f>VLOOKUP(A1495,'MAESTRO PRODUCTOS-FAR'!G:J,4,FALSE)</f>
        <v>#N/A</v>
      </c>
      <c r="C1495" s="2" t="s">
        <v>3365</v>
      </c>
      <c r="D1495" s="3">
        <v>15520</v>
      </c>
      <c r="E1495" s="2" t="s">
        <v>1439</v>
      </c>
      <c r="F1495" s="2" t="s">
        <v>2577</v>
      </c>
      <c r="G1495" s="2" t="s">
        <v>1439</v>
      </c>
      <c r="H1495" s="2" t="s">
        <v>2919</v>
      </c>
      <c r="I1495" s="2" t="s">
        <v>2943</v>
      </c>
      <c r="J1495" s="2">
        <v>1</v>
      </c>
      <c r="K1495" s="2" t="s">
        <v>7052</v>
      </c>
      <c r="L1495" t="s">
        <v>7221</v>
      </c>
      <c r="M1495" s="2" t="s">
        <v>2577</v>
      </c>
      <c r="P1495" s="2" t="s">
        <v>3714</v>
      </c>
    </row>
    <row r="1496" spans="1:16" x14ac:dyDescent="0.35">
      <c r="A1496" t="str">
        <f t="shared" si="23"/>
        <v>DESLORATADINAINTERPHARMAORALCOMPRIMIDO305MG</v>
      </c>
      <c r="B1496" t="str">
        <f>VLOOKUP(A1496,'MAESTRO PRODUCTOS-FAR'!G:J,4,FALSE)</f>
        <v>HT-0050-01-003-0135-01</v>
      </c>
      <c r="C1496" s="2" t="s">
        <v>3366</v>
      </c>
      <c r="D1496" s="3">
        <v>2880</v>
      </c>
      <c r="E1496" s="2" t="s">
        <v>3591</v>
      </c>
      <c r="F1496" s="2" t="s">
        <v>2655</v>
      </c>
      <c r="G1496" s="2" t="s">
        <v>2873</v>
      </c>
      <c r="H1496" s="2" t="s">
        <v>2919</v>
      </c>
      <c r="I1496" s="2" t="s">
        <v>2933</v>
      </c>
      <c r="J1496" s="2">
        <v>30</v>
      </c>
      <c r="K1496" s="2" t="s">
        <v>2998</v>
      </c>
      <c r="L1496" t="s">
        <v>7222</v>
      </c>
      <c r="M1496" s="2" t="s">
        <v>2655</v>
      </c>
      <c r="P1496" s="2" t="s">
        <v>2998</v>
      </c>
    </row>
    <row r="1497" spans="1:16" x14ac:dyDescent="0.35">
      <c r="A1497" t="str">
        <f t="shared" si="23"/>
        <v>DESLORATADINAPRATERORALJARABE12.5MG/5ML</v>
      </c>
      <c r="B1497" t="str">
        <f>VLOOKUP(A1497,'MAESTRO PRODUCTOS-FAR'!G:J,4,FALSE)</f>
        <v>HT-0050-01-002-0169-01</v>
      </c>
      <c r="C1497" s="2" t="s">
        <v>3367</v>
      </c>
      <c r="D1497" s="3">
        <v>2800</v>
      </c>
      <c r="E1497" s="2" t="s">
        <v>3592</v>
      </c>
      <c r="F1497" s="2" t="s">
        <v>2655</v>
      </c>
      <c r="G1497" s="2" t="s">
        <v>2851</v>
      </c>
      <c r="H1497" s="2" t="s">
        <v>2919</v>
      </c>
      <c r="I1497" s="2" t="s">
        <v>2932</v>
      </c>
      <c r="J1497" s="2">
        <v>1</v>
      </c>
      <c r="K1497" s="2" t="s">
        <v>3111</v>
      </c>
      <c r="L1497" t="s">
        <v>7223</v>
      </c>
      <c r="M1497" s="2" t="s">
        <v>2655</v>
      </c>
      <c r="P1497" s="2" t="s">
        <v>3111</v>
      </c>
    </row>
    <row r="1498" spans="1:16" x14ac:dyDescent="0.35">
      <c r="A1498" t="str">
        <f t="shared" si="23"/>
        <v>DEXAMETASONA-TOBRAMICINANOVARTISOFTALMICAUNGUENTO11MG/3MG/100ML</v>
      </c>
      <c r="B1498" t="str">
        <f>VLOOKUP(A1498,'MAESTRO PRODUCTOS-FAR'!G:J,4,FALSE)</f>
        <v>HT-0236-05-006-0204-02</v>
      </c>
      <c r="C1498" s="2" t="s">
        <v>3368</v>
      </c>
      <c r="D1498" s="3">
        <v>21560</v>
      </c>
      <c r="E1498" s="2" t="s">
        <v>1807</v>
      </c>
      <c r="F1498" s="2" t="s">
        <v>2662</v>
      </c>
      <c r="G1498" s="2" t="s">
        <v>2844</v>
      </c>
      <c r="H1498" s="2" t="s">
        <v>2921</v>
      </c>
      <c r="I1498" s="2" t="s">
        <v>2936</v>
      </c>
      <c r="J1498" s="2">
        <v>1</v>
      </c>
      <c r="K1498" s="2" t="s">
        <v>3715</v>
      </c>
      <c r="L1498" t="s">
        <v>7224</v>
      </c>
      <c r="M1498" s="2" t="s">
        <v>2662</v>
      </c>
      <c r="P1498" s="2" t="s">
        <v>3715</v>
      </c>
    </row>
    <row r="1499" spans="1:16" x14ac:dyDescent="0.35">
      <c r="A1499" t="str">
        <f t="shared" si="23"/>
        <v>DEXAMETASONA-TOBRAMICINAOPKOOFTALMICASUSPENSION10.1%/0.3%</v>
      </c>
      <c r="B1499" t="str">
        <f>VLOOKUP(A1499,'MAESTRO PRODUCTOS-FAR'!G:J,4,FALSE)</f>
        <v>HT-0236-05-005-0208-01</v>
      </c>
      <c r="C1499" s="2" t="s">
        <v>3369</v>
      </c>
      <c r="D1499" s="3">
        <v>21560</v>
      </c>
      <c r="E1499" s="2" t="s">
        <v>3593</v>
      </c>
      <c r="F1499" s="2" t="s">
        <v>2662</v>
      </c>
      <c r="G1499" s="2" t="s">
        <v>2869</v>
      </c>
      <c r="H1499" s="2" t="s">
        <v>2921</v>
      </c>
      <c r="I1499" s="2" t="s">
        <v>2935</v>
      </c>
      <c r="J1499" s="2">
        <v>1</v>
      </c>
      <c r="K1499" s="2" t="s">
        <v>3120</v>
      </c>
      <c r="L1499" t="s">
        <v>7225</v>
      </c>
      <c r="M1499" s="2" t="s">
        <v>2662</v>
      </c>
      <c r="P1499" s="2" t="s">
        <v>3120</v>
      </c>
    </row>
    <row r="1500" spans="1:16" x14ac:dyDescent="0.35">
      <c r="A1500" t="str">
        <f t="shared" si="23"/>
        <v>DIAZEPAMMINTLABORALCOMPRIMIDO2010MG</v>
      </c>
      <c r="B1500" t="str">
        <f>VLOOKUP(A1500,'MAESTRO PRODUCTOS-FAR'!G:J,4,FALSE)</f>
        <v>HT-0053-01-003-0197-01</v>
      </c>
      <c r="C1500" s="2" t="s">
        <v>3370</v>
      </c>
      <c r="D1500" s="3">
        <v>920</v>
      </c>
      <c r="E1500" s="2" t="s">
        <v>3594</v>
      </c>
      <c r="F1500" s="2" t="s">
        <v>2666</v>
      </c>
      <c r="G1500" s="2" t="s">
        <v>2834</v>
      </c>
      <c r="H1500" s="2" t="s">
        <v>2919</v>
      </c>
      <c r="I1500" s="2" t="s">
        <v>2933</v>
      </c>
      <c r="J1500" s="2">
        <v>20</v>
      </c>
      <c r="K1500" s="2" t="s">
        <v>3013</v>
      </c>
      <c r="L1500" t="s">
        <v>7226</v>
      </c>
      <c r="M1500" s="2" t="s">
        <v>2666</v>
      </c>
      <c r="P1500" s="2" t="s">
        <v>3013</v>
      </c>
    </row>
    <row r="1501" spans="1:16" x14ac:dyDescent="0.35">
      <c r="A1501" t="str">
        <f t="shared" si="23"/>
        <v>DOMPERIDONA-PARENTERALSUSPENSION12.5MG/ML</v>
      </c>
      <c r="B1501" t="e">
        <f>VLOOKUP(A1501,'MAESTRO PRODUCTOS-FAR'!G:J,4,FALSE)</f>
        <v>#N/A</v>
      </c>
      <c r="C1501" s="2" t="s">
        <v>3371</v>
      </c>
      <c r="D1501" s="3">
        <v>3440</v>
      </c>
      <c r="E1501" s="2" t="s">
        <v>1439</v>
      </c>
      <c r="F1501" s="2" t="s">
        <v>2667</v>
      </c>
      <c r="G1501" s="2" t="s">
        <v>1439</v>
      </c>
      <c r="H1501" s="2" t="s">
        <v>2924</v>
      </c>
      <c r="I1501" s="2" t="s">
        <v>2935</v>
      </c>
      <c r="J1501" s="2">
        <v>1</v>
      </c>
      <c r="K1501" s="2" t="s">
        <v>3716</v>
      </c>
      <c r="L1501" t="s">
        <v>7227</v>
      </c>
      <c r="M1501" s="2" t="s">
        <v>2667</v>
      </c>
      <c r="P1501" s="2" t="s">
        <v>3716</v>
      </c>
    </row>
    <row r="1502" spans="1:16" x14ac:dyDescent="0.35">
      <c r="A1502" t="str">
        <f t="shared" si="23"/>
        <v>DOMPERIDONAMEDINOVA FARMAORALCOMPRIMIDO2010MG</v>
      </c>
      <c r="B1502" t="str">
        <f>VLOOKUP(A1502,'MAESTRO PRODUCTOS-FAR'!G:J,4,FALSE)</f>
        <v>HT-0054-01-003-0191-01</v>
      </c>
      <c r="C1502" s="2" t="s">
        <v>3372</v>
      </c>
      <c r="D1502" s="3">
        <v>800</v>
      </c>
      <c r="E1502" s="2" t="s">
        <v>3595</v>
      </c>
      <c r="F1502" s="2" t="s">
        <v>2667</v>
      </c>
      <c r="G1502" s="2" t="s">
        <v>3700</v>
      </c>
      <c r="H1502" s="2" t="s">
        <v>2919</v>
      </c>
      <c r="I1502" s="2" t="s">
        <v>2933</v>
      </c>
      <c r="J1502" s="2">
        <v>20</v>
      </c>
      <c r="K1502" s="2" t="s">
        <v>3013</v>
      </c>
      <c r="L1502" t="s">
        <v>7228</v>
      </c>
      <c r="M1502" s="2" t="s">
        <v>2667</v>
      </c>
      <c r="P1502" s="2" t="s">
        <v>3013</v>
      </c>
    </row>
    <row r="1503" spans="1:16" x14ac:dyDescent="0.35">
      <c r="A1503" t="str">
        <f t="shared" si="23"/>
        <v>DOMPERIDONAPRATERORALGOTAS110MG/ML</v>
      </c>
      <c r="B1503" t="str">
        <f>VLOOKUP(A1503,'MAESTRO PRODUCTOS-FAR'!G:J,4,FALSE)</f>
        <v>HT-0054-01-008-0169-01</v>
      </c>
      <c r="C1503" s="2" t="s">
        <v>3373</v>
      </c>
      <c r="D1503" s="3">
        <v>3440</v>
      </c>
      <c r="E1503" s="2" t="s">
        <v>3596</v>
      </c>
      <c r="F1503" s="2" t="s">
        <v>2667</v>
      </c>
      <c r="G1503" s="2" t="s">
        <v>2851</v>
      </c>
      <c r="H1503" s="2" t="s">
        <v>2919</v>
      </c>
      <c r="I1503" s="2" t="s">
        <v>2938</v>
      </c>
      <c r="J1503" s="2">
        <v>1</v>
      </c>
      <c r="K1503" s="2" t="s">
        <v>2973</v>
      </c>
      <c r="L1503" t="s">
        <v>7229</v>
      </c>
      <c r="M1503" s="2" t="s">
        <v>2667</v>
      </c>
      <c r="P1503" s="2" t="s">
        <v>2973</v>
      </c>
    </row>
    <row r="1504" spans="1:16" x14ac:dyDescent="0.35">
      <c r="A1504" t="str">
        <f t="shared" si="23"/>
        <v>DOMPERIDONAEUROLABRECTALSUPOSITORIO530MG</v>
      </c>
      <c r="B1504" t="str">
        <f>VLOOKUP(A1504,'MAESTRO PRODUCTOS-FAR'!G:J,4,FALSE)</f>
        <v>HT-0054-03-037-0088-01</v>
      </c>
      <c r="C1504" s="2" t="s">
        <v>3374</v>
      </c>
      <c r="D1504" s="3">
        <v>15000</v>
      </c>
      <c r="E1504" s="2" t="s">
        <v>3597</v>
      </c>
      <c r="F1504" s="2" t="s">
        <v>2667</v>
      </c>
      <c r="G1504" s="2" t="s">
        <v>2916</v>
      </c>
      <c r="H1504" s="2" t="s">
        <v>2928</v>
      </c>
      <c r="I1504" s="2" t="s">
        <v>2967</v>
      </c>
      <c r="J1504" s="2">
        <v>5</v>
      </c>
      <c r="K1504" s="2" t="s">
        <v>3126</v>
      </c>
      <c r="L1504" t="s">
        <v>7230</v>
      </c>
      <c r="M1504" s="2" t="s">
        <v>2667</v>
      </c>
      <c r="P1504" s="2" t="s">
        <v>3126</v>
      </c>
    </row>
    <row r="1505" spans="1:16" x14ac:dyDescent="0.35">
      <c r="A1505" t="str">
        <f t="shared" si="23"/>
        <v>DULOXETINALABORATORIO CHILEORALCAPSULA3060MG</v>
      </c>
      <c r="B1505" t="str">
        <f>VLOOKUP(A1505,'MAESTRO PRODUCTOS-FAR'!G:J,4,FALSE)</f>
        <v>HT-0055-01-007-0148-02</v>
      </c>
      <c r="C1505" s="2" t="s">
        <v>3375</v>
      </c>
      <c r="D1505" s="3">
        <v>11000</v>
      </c>
      <c r="E1505" s="2" t="s">
        <v>3598</v>
      </c>
      <c r="F1505" s="2" t="s">
        <v>2668</v>
      </c>
      <c r="G1505" s="2" t="s">
        <v>2838</v>
      </c>
      <c r="H1505" s="2" t="s">
        <v>2919</v>
      </c>
      <c r="I1505" s="2" t="s">
        <v>2937</v>
      </c>
      <c r="J1505" s="2">
        <v>30</v>
      </c>
      <c r="K1505" s="2" t="s">
        <v>3125</v>
      </c>
      <c r="L1505" t="s">
        <v>7231</v>
      </c>
      <c r="M1505" s="2" t="s">
        <v>2668</v>
      </c>
      <c r="P1505" s="2" t="s">
        <v>3125</v>
      </c>
    </row>
    <row r="1506" spans="1:16" x14ac:dyDescent="0.35">
      <c r="A1506" t="str">
        <f t="shared" si="23"/>
        <v>DULOXETINAEUROFARMAORALCAPSULA2830MG</v>
      </c>
      <c r="B1506" t="str">
        <f>VLOOKUP(A1506,'MAESTRO PRODUCTOS-FAR'!G:J,4,FALSE)</f>
        <v>HT-0055-01-007-0087-01</v>
      </c>
      <c r="C1506" s="2" t="s">
        <v>3376</v>
      </c>
      <c r="D1506" s="3">
        <v>9320</v>
      </c>
      <c r="E1506" s="2" t="s">
        <v>3599</v>
      </c>
      <c r="F1506" s="2" t="s">
        <v>2668</v>
      </c>
      <c r="G1506" s="2" t="s">
        <v>2867</v>
      </c>
      <c r="H1506" s="2" t="s">
        <v>2919</v>
      </c>
      <c r="I1506" s="2" t="s">
        <v>2937</v>
      </c>
      <c r="J1506" s="2">
        <v>28</v>
      </c>
      <c r="K1506" s="2" t="s">
        <v>3126</v>
      </c>
      <c r="L1506" t="s">
        <v>7232</v>
      </c>
      <c r="M1506" s="2" t="s">
        <v>2668</v>
      </c>
      <c r="P1506" s="2" t="s">
        <v>3126</v>
      </c>
    </row>
    <row r="1507" spans="1:16" x14ac:dyDescent="0.35">
      <c r="A1507" t="str">
        <f t="shared" si="23"/>
        <v>ESCITALOPRAMPHARMATECHORALCOMPRIMIDO3010MG</v>
      </c>
      <c r="B1507" t="str">
        <f>VLOOKUP(A1507,'MAESTRO PRODUCTOS-FAR'!G:J,4,FALSE)</f>
        <v>HT-0057-01-003-0217-01</v>
      </c>
      <c r="C1507" s="2" t="s">
        <v>3377</v>
      </c>
      <c r="D1507" s="3">
        <v>7800</v>
      </c>
      <c r="E1507" s="2" t="s">
        <v>3600</v>
      </c>
      <c r="F1507" s="2" t="s">
        <v>2670</v>
      </c>
      <c r="G1507" s="2" t="s">
        <v>3699</v>
      </c>
      <c r="H1507" s="2" t="s">
        <v>2919</v>
      </c>
      <c r="I1507" s="2" t="s">
        <v>2933</v>
      </c>
      <c r="J1507" s="2">
        <v>30</v>
      </c>
      <c r="K1507" s="2" t="s">
        <v>3013</v>
      </c>
      <c r="L1507" t="s">
        <v>7233</v>
      </c>
      <c r="M1507" s="2" t="s">
        <v>2670</v>
      </c>
      <c r="P1507" s="2" t="s">
        <v>3013</v>
      </c>
    </row>
    <row r="1508" spans="1:16" x14ac:dyDescent="0.35">
      <c r="A1508" t="str">
        <f t="shared" si="23"/>
        <v>ESCITALOPRAMPHARMATECHORALCOMPRIMIDO3020MG</v>
      </c>
      <c r="B1508" t="str">
        <f>VLOOKUP(A1508,'MAESTRO PRODUCTOS-FAR'!G:J,4,FALSE)</f>
        <v>HT-0057-01-003-0217-02</v>
      </c>
      <c r="C1508" s="2" t="s">
        <v>3378</v>
      </c>
      <c r="D1508" s="3">
        <v>13000</v>
      </c>
      <c r="E1508" s="2" t="s">
        <v>3601</v>
      </c>
      <c r="F1508" s="2" t="s">
        <v>2670</v>
      </c>
      <c r="G1508" s="2" t="s">
        <v>3699</v>
      </c>
      <c r="H1508" s="2" t="s">
        <v>2919</v>
      </c>
      <c r="I1508" s="2" t="s">
        <v>2933</v>
      </c>
      <c r="J1508" s="2">
        <v>30</v>
      </c>
      <c r="K1508" s="2" t="s">
        <v>2985</v>
      </c>
      <c r="L1508" t="s">
        <v>7234</v>
      </c>
      <c r="M1508" s="2" t="s">
        <v>2670</v>
      </c>
      <c r="P1508" s="2" t="s">
        <v>2985</v>
      </c>
    </row>
    <row r="1509" spans="1:16" x14ac:dyDescent="0.35">
      <c r="A1509" t="str">
        <f t="shared" si="23"/>
        <v>ESCITALOPRAMGALENICUMORALCOMPRIMIDO2820MG</v>
      </c>
      <c r="B1509" t="str">
        <f>VLOOKUP(A1509,'MAESTRO PRODUCTOS-FAR'!G:J,4,FALSE)</f>
        <v>HT-0057-01-003-0108-02</v>
      </c>
      <c r="C1509" s="2" t="s">
        <v>3379</v>
      </c>
      <c r="D1509" s="3">
        <v>12480</v>
      </c>
      <c r="E1509" s="2" t="s">
        <v>1846</v>
      </c>
      <c r="F1509" s="2" t="s">
        <v>2670</v>
      </c>
      <c r="G1509" s="2" t="s">
        <v>2895</v>
      </c>
      <c r="H1509" s="2" t="s">
        <v>2919</v>
      </c>
      <c r="I1509" s="2" t="s">
        <v>2933</v>
      </c>
      <c r="J1509" s="2">
        <v>28</v>
      </c>
      <c r="K1509" s="2" t="s">
        <v>2985</v>
      </c>
      <c r="L1509" t="s">
        <v>7235</v>
      </c>
      <c r="M1509" s="2" t="s">
        <v>2670</v>
      </c>
      <c r="P1509" s="2" t="s">
        <v>2985</v>
      </c>
    </row>
    <row r="1510" spans="1:16" x14ac:dyDescent="0.35">
      <c r="A1510" t="str">
        <f t="shared" si="23"/>
        <v>ESCOPOLAMINABIOSANOPARENTERALSOLUCION520MG/ML</v>
      </c>
      <c r="B1510" t="str">
        <f>VLOOKUP(A1510,'MAESTRO PRODUCTOS-FAR'!G:J,4,FALSE)</f>
        <v>HT-0058-02-012-0145-01</v>
      </c>
      <c r="C1510" s="2" t="s">
        <v>3380</v>
      </c>
      <c r="D1510" s="3">
        <v>4800</v>
      </c>
      <c r="E1510" s="2" t="s">
        <v>3602</v>
      </c>
      <c r="F1510" s="2" t="s">
        <v>3681</v>
      </c>
      <c r="G1510" s="2" t="s">
        <v>2890</v>
      </c>
      <c r="H1510" s="2" t="s">
        <v>2924</v>
      </c>
      <c r="I1510" s="2" t="s">
        <v>2942</v>
      </c>
      <c r="J1510" s="2">
        <v>5</v>
      </c>
      <c r="K1510" s="2" t="s">
        <v>3717</v>
      </c>
      <c r="L1510" t="s">
        <v>7236</v>
      </c>
      <c r="M1510" s="2" t="s">
        <v>3681</v>
      </c>
      <c r="P1510" s="2" t="s">
        <v>3717</v>
      </c>
    </row>
    <row r="1511" spans="1:16" x14ac:dyDescent="0.35">
      <c r="A1511" t="str">
        <f t="shared" si="23"/>
        <v>ESOMEPRAZOLOPKOORALCOMPRIMIDO3040MG</v>
      </c>
      <c r="B1511" t="str">
        <f>VLOOKUP(A1511,'MAESTRO PRODUCTOS-FAR'!G:J,4,FALSE)</f>
        <v>HT-0059-01-003-0208-01</v>
      </c>
      <c r="C1511" s="2" t="s">
        <v>3381</v>
      </c>
      <c r="D1511" s="3">
        <v>6800</v>
      </c>
      <c r="E1511" s="2" t="s">
        <v>3603</v>
      </c>
      <c r="F1511" s="2" t="s">
        <v>2571</v>
      </c>
      <c r="G1511" s="2" t="s">
        <v>2869</v>
      </c>
      <c r="H1511" s="2" t="s">
        <v>2919</v>
      </c>
      <c r="I1511" s="2" t="s">
        <v>2933</v>
      </c>
      <c r="J1511" s="2">
        <v>30</v>
      </c>
      <c r="K1511" s="2" t="s">
        <v>2986</v>
      </c>
      <c r="L1511" t="s">
        <v>7237</v>
      </c>
      <c r="M1511" s="2" t="s">
        <v>2571</v>
      </c>
      <c r="P1511" s="2" t="s">
        <v>2986</v>
      </c>
    </row>
    <row r="1512" spans="1:16" x14ac:dyDescent="0.35">
      <c r="A1512" t="str">
        <f t="shared" si="23"/>
        <v>ESOMEPRAZOLOPKOORALCOMPRIMIDO3020MG</v>
      </c>
      <c r="B1512" t="str">
        <f>VLOOKUP(A1512,'MAESTRO PRODUCTOS-FAR'!G:J,4,FALSE)</f>
        <v>HT-0059-01-003-0208-02</v>
      </c>
      <c r="C1512" s="2" t="s">
        <v>3382</v>
      </c>
      <c r="D1512" s="3">
        <v>4520</v>
      </c>
      <c r="E1512" s="2" t="s">
        <v>3604</v>
      </c>
      <c r="F1512" s="2" t="s">
        <v>2571</v>
      </c>
      <c r="G1512" s="2" t="s">
        <v>2869</v>
      </c>
      <c r="H1512" s="2" t="s">
        <v>2919</v>
      </c>
      <c r="I1512" s="2" t="s">
        <v>2933</v>
      </c>
      <c r="J1512" s="2">
        <v>30</v>
      </c>
      <c r="K1512" s="2" t="s">
        <v>2985</v>
      </c>
      <c r="L1512" t="s">
        <v>7238</v>
      </c>
      <c r="M1512" s="2" t="s">
        <v>2571</v>
      </c>
      <c r="P1512" s="2" t="s">
        <v>2985</v>
      </c>
    </row>
    <row r="1513" spans="1:16" x14ac:dyDescent="0.35">
      <c r="A1513" t="str">
        <f t="shared" si="23"/>
        <v>ESOMEPRAZOLSEVENORALCAPSULA3020MG</v>
      </c>
      <c r="B1513" t="str">
        <f>VLOOKUP(A1513,'MAESTRO PRODUCTOS-FAR'!G:J,4,FALSE)</f>
        <v>HT-0059-01-007-0250-02</v>
      </c>
      <c r="C1513" s="2" t="s">
        <v>3383</v>
      </c>
      <c r="D1513" s="3">
        <v>4520</v>
      </c>
      <c r="E1513" s="2" t="s">
        <v>3605</v>
      </c>
      <c r="F1513" s="2" t="s">
        <v>2571</v>
      </c>
      <c r="G1513" s="2" t="s">
        <v>2836</v>
      </c>
      <c r="H1513" s="2" t="s">
        <v>2919</v>
      </c>
      <c r="I1513" s="2" t="s">
        <v>2937</v>
      </c>
      <c r="J1513" s="2">
        <v>30</v>
      </c>
      <c r="K1513" s="2" t="s">
        <v>2985</v>
      </c>
      <c r="L1513" t="s">
        <v>7239</v>
      </c>
      <c r="M1513" s="2" t="s">
        <v>2571</v>
      </c>
      <c r="P1513" s="2" t="s">
        <v>2985</v>
      </c>
    </row>
    <row r="1514" spans="1:16" x14ac:dyDescent="0.35">
      <c r="A1514" t="str">
        <f t="shared" si="23"/>
        <v>ESOMEPRAZOLSEVENORALCAPSULA3040MG</v>
      </c>
      <c r="B1514" t="str">
        <f>VLOOKUP(A1514,'MAESTRO PRODUCTOS-FAR'!G:J,4,FALSE)</f>
        <v>HT-0059-01-007-0250-01</v>
      </c>
      <c r="C1514" s="2" t="s">
        <v>3384</v>
      </c>
      <c r="D1514" s="3">
        <v>6800</v>
      </c>
      <c r="E1514" s="2" t="s">
        <v>3606</v>
      </c>
      <c r="F1514" s="2" t="s">
        <v>2571</v>
      </c>
      <c r="G1514" s="2" t="s">
        <v>2836</v>
      </c>
      <c r="H1514" s="2" t="s">
        <v>2919</v>
      </c>
      <c r="I1514" s="2" t="s">
        <v>2937</v>
      </c>
      <c r="J1514" s="2">
        <v>30</v>
      </c>
      <c r="K1514" s="2" t="s">
        <v>2986</v>
      </c>
      <c r="L1514" t="s">
        <v>7240</v>
      </c>
      <c r="M1514" s="2" t="s">
        <v>2571</v>
      </c>
      <c r="P1514" s="2" t="s">
        <v>2986</v>
      </c>
    </row>
    <row r="1515" spans="1:16" x14ac:dyDescent="0.35">
      <c r="A1515" t="str">
        <f t="shared" si="23"/>
        <v>ESPIRONOLACTONAMINTLABORALCOMPRIMIDO2025MG</v>
      </c>
      <c r="B1515" t="str">
        <f>VLOOKUP(A1515,'MAESTRO PRODUCTOS-FAR'!G:J,4,FALSE)</f>
        <v>HT-0060-01-003-0197-01</v>
      </c>
      <c r="C1515" s="2" t="s">
        <v>3385</v>
      </c>
      <c r="D1515" s="3">
        <v>1320</v>
      </c>
      <c r="E1515" s="2" t="s">
        <v>3607</v>
      </c>
      <c r="F1515" s="2" t="s">
        <v>2673</v>
      </c>
      <c r="G1515" s="2" t="s">
        <v>2834</v>
      </c>
      <c r="H1515" s="2" t="s">
        <v>2919</v>
      </c>
      <c r="I1515" s="2" t="s">
        <v>2933</v>
      </c>
      <c r="J1515" s="2">
        <v>20</v>
      </c>
      <c r="K1515" s="2" t="s">
        <v>3002</v>
      </c>
      <c r="L1515" t="s">
        <v>7241</v>
      </c>
      <c r="M1515" s="2" t="s">
        <v>2673</v>
      </c>
      <c r="P1515" s="2" t="s">
        <v>3002</v>
      </c>
    </row>
    <row r="1516" spans="1:16" x14ac:dyDescent="0.35">
      <c r="A1516" t="str">
        <f t="shared" si="23"/>
        <v>ETORICOXIBGALENICUMORALCOMPRIMIDO1460MG</v>
      </c>
      <c r="B1516" t="str">
        <f>VLOOKUP(A1516,'MAESTRO PRODUCTOS-FAR'!G:J,4,FALSE)</f>
        <v>HT-0062-01-003-0108-01</v>
      </c>
      <c r="C1516" s="2" t="s">
        <v>3386</v>
      </c>
      <c r="D1516" s="3">
        <v>11000</v>
      </c>
      <c r="E1516" s="2" t="s">
        <v>3608</v>
      </c>
      <c r="F1516" s="2" t="s">
        <v>2675</v>
      </c>
      <c r="G1516" s="2" t="s">
        <v>2895</v>
      </c>
      <c r="H1516" s="2" t="s">
        <v>2919</v>
      </c>
      <c r="I1516" s="2" t="s">
        <v>2933</v>
      </c>
      <c r="J1516" s="2">
        <v>14</v>
      </c>
      <c r="K1516" s="2" t="s">
        <v>3125</v>
      </c>
      <c r="L1516" t="s">
        <v>7242</v>
      </c>
      <c r="M1516" s="2" t="s">
        <v>2675</v>
      </c>
      <c r="P1516" s="2" t="s">
        <v>3125</v>
      </c>
    </row>
    <row r="1517" spans="1:16" x14ac:dyDescent="0.35">
      <c r="A1517" t="str">
        <f t="shared" si="23"/>
        <v>ETORICOXIBSEVENORALCOMPRIMIDO7120MG</v>
      </c>
      <c r="B1517" t="str">
        <f>VLOOKUP(A1517,'MAESTRO PRODUCTOS-FAR'!G:J,4,FALSE)</f>
        <v>HT-0062-01-003-0250-01</v>
      </c>
      <c r="C1517" s="2" t="s">
        <v>3387</v>
      </c>
      <c r="D1517" s="3">
        <v>10280</v>
      </c>
      <c r="E1517" s="2" t="s">
        <v>3609</v>
      </c>
      <c r="F1517" s="2" t="s">
        <v>2675</v>
      </c>
      <c r="G1517" s="2" t="s">
        <v>2836</v>
      </c>
      <c r="H1517" s="2" t="s">
        <v>2919</v>
      </c>
      <c r="I1517" s="2" t="s">
        <v>2933</v>
      </c>
      <c r="J1517" s="2">
        <v>7</v>
      </c>
      <c r="K1517" s="2" t="s">
        <v>3131</v>
      </c>
      <c r="L1517" t="s">
        <v>7243</v>
      </c>
      <c r="M1517" s="2" t="s">
        <v>2675</v>
      </c>
      <c r="P1517" s="2" t="s">
        <v>3131</v>
      </c>
    </row>
    <row r="1518" spans="1:16" x14ac:dyDescent="0.35">
      <c r="A1518" t="str">
        <f t="shared" si="23"/>
        <v>ETORICOXIBGALENICUMORALCOMPRIMIDO7120MG</v>
      </c>
      <c r="B1518" t="str">
        <f>VLOOKUP(A1518,'MAESTRO PRODUCTOS-FAR'!G:J,4,FALSE)</f>
        <v>HT-0062-01-003-0108-02</v>
      </c>
      <c r="C1518" s="2" t="s">
        <v>3388</v>
      </c>
      <c r="D1518" s="3">
        <v>11000</v>
      </c>
      <c r="E1518" s="2" t="s">
        <v>3610</v>
      </c>
      <c r="F1518" s="2" t="s">
        <v>2675</v>
      </c>
      <c r="G1518" s="2" t="s">
        <v>2895</v>
      </c>
      <c r="H1518" s="2" t="s">
        <v>2919</v>
      </c>
      <c r="I1518" s="2" t="s">
        <v>2933</v>
      </c>
      <c r="J1518" s="2">
        <v>7</v>
      </c>
      <c r="K1518" s="2" t="s">
        <v>3131</v>
      </c>
      <c r="L1518" t="s">
        <v>7244</v>
      </c>
      <c r="M1518" s="2" t="s">
        <v>2675</v>
      </c>
      <c r="P1518" s="2" t="s">
        <v>3131</v>
      </c>
    </row>
    <row r="1519" spans="1:16" x14ac:dyDescent="0.35">
      <c r="A1519" t="str">
        <f t="shared" si="23"/>
        <v>FENITOINALABORATORIO CHILEORALCOMPRIMIDO30100MG</v>
      </c>
      <c r="B1519" t="str">
        <f>VLOOKUP(A1519,'MAESTRO PRODUCTOS-FAR'!G:J,4,FALSE)</f>
        <v>HT-0063-01-003-0148-01</v>
      </c>
      <c r="C1519" s="2" t="s">
        <v>3389</v>
      </c>
      <c r="D1519" s="3">
        <v>1880</v>
      </c>
      <c r="E1519" s="2" t="s">
        <v>1882</v>
      </c>
      <c r="F1519" s="2" t="s">
        <v>2676</v>
      </c>
      <c r="G1519" s="2" t="s">
        <v>2838</v>
      </c>
      <c r="H1519" s="2" t="s">
        <v>2919</v>
      </c>
      <c r="I1519" s="2" t="s">
        <v>2933</v>
      </c>
      <c r="J1519" s="2">
        <v>30</v>
      </c>
      <c r="K1519" s="2" t="s">
        <v>2977</v>
      </c>
      <c r="L1519" t="s">
        <v>7245</v>
      </c>
      <c r="M1519" s="2" t="s">
        <v>2676</v>
      </c>
      <c r="P1519" s="2" t="s">
        <v>2977</v>
      </c>
    </row>
    <row r="1520" spans="1:16" x14ac:dyDescent="0.35">
      <c r="A1520" t="str">
        <f t="shared" si="23"/>
        <v>FEXOFENADINAPRATERORALSUSPENSION130MG/5ML</v>
      </c>
      <c r="B1520" t="str">
        <f>VLOOKUP(A1520,'MAESTRO PRODUCTOS-FAR'!G:J,4,FALSE)</f>
        <v>HT-0066-01-005-0169-01</v>
      </c>
      <c r="C1520" s="2" t="s">
        <v>3390</v>
      </c>
      <c r="D1520" s="3">
        <v>10720</v>
      </c>
      <c r="E1520" s="2" t="s">
        <v>3611</v>
      </c>
      <c r="F1520" s="2" t="s">
        <v>2680</v>
      </c>
      <c r="G1520" s="2" t="s">
        <v>2851</v>
      </c>
      <c r="H1520" s="2" t="s">
        <v>2919</v>
      </c>
      <c r="I1520" s="2" t="s">
        <v>2935</v>
      </c>
      <c r="J1520" s="2">
        <v>1</v>
      </c>
      <c r="K1520" s="2" t="s">
        <v>3009</v>
      </c>
      <c r="L1520" t="s">
        <v>7246</v>
      </c>
      <c r="M1520" s="2" t="s">
        <v>2680</v>
      </c>
      <c r="P1520" s="2" t="s">
        <v>3009</v>
      </c>
    </row>
    <row r="1521" spans="1:16" x14ac:dyDescent="0.35">
      <c r="A1521" t="str">
        <f t="shared" si="23"/>
        <v>FLUCLOXACILINAANDROMACOORALSUSPENSION1250MG/5ML</v>
      </c>
      <c r="B1521" t="str">
        <f>VLOOKUP(A1521,'MAESTRO PRODUCTOS-FAR'!G:J,4,FALSE)</f>
        <v>HT-0068-01-005-0161-01</v>
      </c>
      <c r="C1521" s="2" t="s">
        <v>3391</v>
      </c>
      <c r="D1521" s="3">
        <v>3000</v>
      </c>
      <c r="E1521" s="2" t="s">
        <v>3612</v>
      </c>
      <c r="F1521" s="2" t="s">
        <v>2682</v>
      </c>
      <c r="G1521" s="2" t="s">
        <v>2857</v>
      </c>
      <c r="H1521" s="2" t="s">
        <v>2919</v>
      </c>
      <c r="I1521" s="2" t="s">
        <v>2935</v>
      </c>
      <c r="J1521" s="2">
        <v>1</v>
      </c>
      <c r="K1521" s="2" t="s">
        <v>3005</v>
      </c>
      <c r="L1521" t="s">
        <v>7247</v>
      </c>
      <c r="M1521" s="2" t="s">
        <v>2682</v>
      </c>
      <c r="P1521" s="2" t="s">
        <v>3005</v>
      </c>
    </row>
    <row r="1522" spans="1:16" x14ac:dyDescent="0.35">
      <c r="A1522" t="str">
        <f t="shared" si="23"/>
        <v>FLUCLOXACILINAMDC HEALTHORALCAPSULA12500MG</v>
      </c>
      <c r="B1522" t="str">
        <f>VLOOKUP(A1522,'MAESTRO PRODUCTOS-FAR'!G:J,4,FALSE)</f>
        <v>HT-0068-01-007-0188-01</v>
      </c>
      <c r="C1522" s="2" t="s">
        <v>3392</v>
      </c>
      <c r="D1522" s="3">
        <v>2280</v>
      </c>
      <c r="E1522" s="2" t="s">
        <v>3613</v>
      </c>
      <c r="F1522" s="2" t="s">
        <v>2682</v>
      </c>
      <c r="G1522" s="2" t="s">
        <v>3698</v>
      </c>
      <c r="H1522" s="2" t="s">
        <v>2919</v>
      </c>
      <c r="I1522" s="2" t="s">
        <v>2937</v>
      </c>
      <c r="J1522" s="2">
        <v>12</v>
      </c>
      <c r="K1522" s="2" t="s">
        <v>2984</v>
      </c>
      <c r="M1522" s="2" t="s">
        <v>2682</v>
      </c>
      <c r="P1522" s="2" t="s">
        <v>2984</v>
      </c>
    </row>
    <row r="1523" spans="1:16" x14ac:dyDescent="0.35">
      <c r="A1523" t="str">
        <f t="shared" si="23"/>
        <v>FLUCONAZOLOPKOORALCAPSULA2150MG</v>
      </c>
      <c r="B1523" t="str">
        <f>VLOOKUP(A1523,'MAESTRO PRODUCTOS-FAR'!G:J,4,FALSE)</f>
        <v>HT-0069-01-007-0208-01</v>
      </c>
      <c r="C1523" s="2" t="s">
        <v>3393</v>
      </c>
      <c r="D1523" s="3">
        <v>2000</v>
      </c>
      <c r="E1523" s="2" t="s">
        <v>3614</v>
      </c>
      <c r="F1523" s="2" t="s">
        <v>2683</v>
      </c>
      <c r="G1523" s="2" t="s">
        <v>2869</v>
      </c>
      <c r="H1523" s="2" t="s">
        <v>2919</v>
      </c>
      <c r="I1523" s="2" t="s">
        <v>2937</v>
      </c>
      <c r="J1523" s="2">
        <v>2</v>
      </c>
      <c r="K1523" s="2" t="s">
        <v>3110</v>
      </c>
      <c r="L1523" t="s">
        <v>7248</v>
      </c>
      <c r="M1523" s="2" t="s">
        <v>2683</v>
      </c>
      <c r="P1523" s="2" t="s">
        <v>3110</v>
      </c>
    </row>
    <row r="1524" spans="1:16" x14ac:dyDescent="0.35">
      <c r="A1524" t="str">
        <f t="shared" si="23"/>
        <v>FUROSEMIDAMINTLABORALCOMPRIMIDO1240MG</v>
      </c>
      <c r="B1524" t="str">
        <f>VLOOKUP(A1524,'MAESTRO PRODUCTOS-FAR'!G:J,4,FALSE)</f>
        <v>HT-0070-01-003-0197-01</v>
      </c>
      <c r="C1524" s="2" t="s">
        <v>3394</v>
      </c>
      <c r="D1524" s="3">
        <v>440</v>
      </c>
      <c r="E1524" s="2" t="s">
        <v>3615</v>
      </c>
      <c r="F1524" s="2" t="s">
        <v>2684</v>
      </c>
      <c r="G1524" s="2" t="s">
        <v>2834</v>
      </c>
      <c r="H1524" s="2" t="s">
        <v>2919</v>
      </c>
      <c r="I1524" s="2" t="s">
        <v>2933</v>
      </c>
      <c r="J1524" s="2">
        <v>12</v>
      </c>
      <c r="K1524" s="2" t="s">
        <v>2986</v>
      </c>
      <c r="L1524" t="s">
        <v>7249</v>
      </c>
      <c r="M1524" s="2" t="s">
        <v>2684</v>
      </c>
      <c r="P1524" s="2" t="s">
        <v>2986</v>
      </c>
    </row>
    <row r="1525" spans="1:16" x14ac:dyDescent="0.35">
      <c r="A1525" t="str">
        <f t="shared" si="23"/>
        <v>HALOPERIDOLSYNTHONORALCOMPRIMIDO301MG</v>
      </c>
      <c r="B1525" t="str">
        <f>VLOOKUP(A1525,'MAESTRO PRODUCTOS-FAR'!G:J,4,FALSE)</f>
        <v>HT-0073-01-003-0269-01</v>
      </c>
      <c r="C1525" s="2" t="s">
        <v>3395</v>
      </c>
      <c r="D1525" s="3">
        <v>4560</v>
      </c>
      <c r="E1525" s="2" t="s">
        <v>1909</v>
      </c>
      <c r="F1525" s="2" t="s">
        <v>2688</v>
      </c>
      <c r="G1525" s="2" t="s">
        <v>2852</v>
      </c>
      <c r="H1525" s="2" t="s">
        <v>2919</v>
      </c>
      <c r="I1525" s="2" t="s">
        <v>2933</v>
      </c>
      <c r="J1525" s="2">
        <v>30</v>
      </c>
      <c r="K1525" s="2" t="s">
        <v>2996</v>
      </c>
      <c r="L1525" t="s">
        <v>7250</v>
      </c>
      <c r="M1525" s="2" t="s">
        <v>2688</v>
      </c>
      <c r="P1525" s="2" t="s">
        <v>2996</v>
      </c>
    </row>
    <row r="1526" spans="1:16" x14ac:dyDescent="0.35">
      <c r="A1526" t="str">
        <f t="shared" si="23"/>
        <v>HALOPERIDOLSYNTHONORALCOMPRIMIDO205MG</v>
      </c>
      <c r="B1526" t="str">
        <f>VLOOKUP(A1526,'MAESTRO PRODUCTOS-FAR'!G:J,4,FALSE)</f>
        <v>HT-0073-01-003-0269-02</v>
      </c>
      <c r="C1526" s="2" t="s">
        <v>3396</v>
      </c>
      <c r="D1526" s="3">
        <v>6880</v>
      </c>
      <c r="E1526" s="2" t="s">
        <v>1910</v>
      </c>
      <c r="F1526" s="2" t="s">
        <v>2688</v>
      </c>
      <c r="G1526" s="2" t="s">
        <v>2852</v>
      </c>
      <c r="H1526" s="2" t="s">
        <v>2919</v>
      </c>
      <c r="I1526" s="2" t="s">
        <v>2933</v>
      </c>
      <c r="J1526" s="2">
        <v>20</v>
      </c>
      <c r="K1526" s="2" t="s">
        <v>2998</v>
      </c>
      <c r="L1526" t="s">
        <v>7251</v>
      </c>
      <c r="M1526" s="2" t="s">
        <v>2688</v>
      </c>
      <c r="P1526" s="2" t="s">
        <v>2998</v>
      </c>
    </row>
    <row r="1527" spans="1:16" x14ac:dyDescent="0.35">
      <c r="A1527" t="str">
        <f t="shared" si="23"/>
        <v>HIDRALAZINADIFEMORALCOMPRIMIDO2050MG</v>
      </c>
      <c r="B1527" t="str">
        <f>VLOOKUP(A1527,'MAESTRO PRODUCTOS-FAR'!G:J,4,FALSE)</f>
        <v>HT-0074-01-003-0068-01</v>
      </c>
      <c r="C1527" s="2" t="s">
        <v>3397</v>
      </c>
      <c r="D1527" s="3">
        <v>2720</v>
      </c>
      <c r="E1527" s="2" t="s">
        <v>3616</v>
      </c>
      <c r="F1527" s="2" t="s">
        <v>2689</v>
      </c>
      <c r="G1527" s="2" t="s">
        <v>2913</v>
      </c>
      <c r="H1527" s="2" t="s">
        <v>2919</v>
      </c>
      <c r="I1527" s="2" t="s">
        <v>2933</v>
      </c>
      <c r="J1527" s="2">
        <v>20</v>
      </c>
      <c r="K1527" s="2" t="s">
        <v>3046</v>
      </c>
      <c r="L1527" t="s">
        <v>7252</v>
      </c>
      <c r="M1527" s="2" t="s">
        <v>2689</v>
      </c>
      <c r="P1527" s="2" t="s">
        <v>3046</v>
      </c>
    </row>
    <row r="1528" spans="1:16" x14ac:dyDescent="0.35">
      <c r="A1528" t="str">
        <f t="shared" si="23"/>
        <v>HIDROCLOROTIAZIDAOPKOORALCOMPRIMIDO2050MG</v>
      </c>
      <c r="B1528" t="str">
        <f>VLOOKUP(A1528,'MAESTRO PRODUCTOS-FAR'!G:J,4,FALSE)</f>
        <v>HT-0075-01-003-0208-01</v>
      </c>
      <c r="C1528" s="2" t="s">
        <v>3398</v>
      </c>
      <c r="D1528" s="3">
        <v>960</v>
      </c>
      <c r="E1528" s="2" t="s">
        <v>1913</v>
      </c>
      <c r="F1528" s="2" t="s">
        <v>2691</v>
      </c>
      <c r="G1528" s="2" t="s">
        <v>2869</v>
      </c>
      <c r="H1528" s="2" t="s">
        <v>2919</v>
      </c>
      <c r="I1528" s="2" t="s">
        <v>2933</v>
      </c>
      <c r="J1528" s="2">
        <v>20</v>
      </c>
      <c r="K1528" s="2" t="s">
        <v>3046</v>
      </c>
      <c r="L1528" t="s">
        <v>7253</v>
      </c>
      <c r="M1528" s="2" t="s">
        <v>2691</v>
      </c>
      <c r="P1528" s="2" t="s">
        <v>3046</v>
      </c>
    </row>
    <row r="1529" spans="1:16" x14ac:dyDescent="0.35">
      <c r="A1529" t="str">
        <f t="shared" si="23"/>
        <v>HIDROCLOROTIAZIDA-LOSARTANOPKOORALCOMPRIMIDO3025MG/100MG</v>
      </c>
      <c r="B1529" t="str">
        <f>VLOOKUP(A1529,'MAESTRO PRODUCTOS-FAR'!G:J,4,FALSE)</f>
        <v>HT-0244-01-003-0208-01</v>
      </c>
      <c r="C1529" s="2" t="s">
        <v>3399</v>
      </c>
      <c r="D1529" s="3">
        <v>3400</v>
      </c>
      <c r="E1529" s="2" t="s">
        <v>3617</v>
      </c>
      <c r="F1529" s="2" t="s">
        <v>2690</v>
      </c>
      <c r="G1529" s="2" t="s">
        <v>2869</v>
      </c>
      <c r="H1529" s="2" t="s">
        <v>2919</v>
      </c>
      <c r="I1529" s="2" t="s">
        <v>2933</v>
      </c>
      <c r="J1529" s="2">
        <v>30</v>
      </c>
      <c r="K1529" s="2" t="s">
        <v>3718</v>
      </c>
      <c r="L1529" t="s">
        <v>7254</v>
      </c>
      <c r="M1529" s="2" t="s">
        <v>2690</v>
      </c>
      <c r="P1529" s="2" t="s">
        <v>3718</v>
      </c>
    </row>
    <row r="1530" spans="1:16" x14ac:dyDescent="0.35">
      <c r="A1530" t="str">
        <f t="shared" si="23"/>
        <v>HIDROCLOROTIAZIDA-LOSARTANEUROFARMAORALCOMPRIMIDO3012.5MG/50MG</v>
      </c>
      <c r="B1530" t="str">
        <f>VLOOKUP(A1530,'MAESTRO PRODUCTOS-FAR'!G:J,4,FALSE)</f>
        <v>HT-0244-01-003-0087-01</v>
      </c>
      <c r="C1530" s="2" t="s">
        <v>3400</v>
      </c>
      <c r="D1530" s="3">
        <v>2880</v>
      </c>
      <c r="E1530" s="2" t="s">
        <v>3618</v>
      </c>
      <c r="F1530" s="2" t="s">
        <v>2690</v>
      </c>
      <c r="G1530" s="2" t="s">
        <v>2867</v>
      </c>
      <c r="H1530" s="2" t="s">
        <v>2919</v>
      </c>
      <c r="I1530" s="2" t="s">
        <v>2933</v>
      </c>
      <c r="J1530" s="2">
        <v>30</v>
      </c>
      <c r="K1530" s="2" t="s">
        <v>3719</v>
      </c>
      <c r="L1530" t="s">
        <v>7255</v>
      </c>
      <c r="M1530" s="2" t="s">
        <v>2690</v>
      </c>
      <c r="P1530" s="2" t="s">
        <v>3719</v>
      </c>
    </row>
    <row r="1531" spans="1:16" x14ac:dyDescent="0.35">
      <c r="A1531" t="str">
        <f t="shared" si="23"/>
        <v>HIDROXIDO DE ALUMINIOPASTEURORALSUSPENSION10,06</v>
      </c>
      <c r="B1531" t="str">
        <f>VLOOKUP(A1531,'MAESTRO PRODUCTOS-FAR'!G:J,4,FALSE)</f>
        <v>HT-0077-01-005-0155-01</v>
      </c>
      <c r="C1531" s="2" t="s">
        <v>3401</v>
      </c>
      <c r="D1531" s="3">
        <v>3600</v>
      </c>
      <c r="E1531" s="2" t="s">
        <v>3619</v>
      </c>
      <c r="F1531" s="2" t="s">
        <v>3682</v>
      </c>
      <c r="G1531" s="2" t="s">
        <v>2847</v>
      </c>
      <c r="H1531" s="2" t="s">
        <v>2919</v>
      </c>
      <c r="I1531" s="2" t="s">
        <v>2935</v>
      </c>
      <c r="J1531" s="2">
        <v>1</v>
      </c>
      <c r="K1531" s="4">
        <v>0.06</v>
      </c>
      <c r="L1531" t="s">
        <v>7256</v>
      </c>
      <c r="M1531" s="2" t="s">
        <v>3682</v>
      </c>
      <c r="P1531" s="4">
        <v>0.06</v>
      </c>
    </row>
    <row r="1532" spans="1:16" x14ac:dyDescent="0.35">
      <c r="A1532" t="str">
        <f t="shared" si="23"/>
        <v>HIDROXIDO DE ALUMINIOINSTITUTO SANITASORALCOMPRIMIDO20500MG</v>
      </c>
      <c r="B1532" t="str">
        <f>VLOOKUP(A1532,'MAESTRO PRODUCTOS-FAR'!G:J,4,FALSE)</f>
        <v>HT-0077-01-003-0133-01</v>
      </c>
      <c r="C1532" s="2" t="s">
        <v>3402</v>
      </c>
      <c r="D1532" s="3">
        <v>625</v>
      </c>
      <c r="E1532" s="2" t="s">
        <v>3620</v>
      </c>
      <c r="F1532" s="2" t="s">
        <v>3682</v>
      </c>
      <c r="G1532" s="2" t="s">
        <v>2850</v>
      </c>
      <c r="H1532" s="2" t="s">
        <v>2919</v>
      </c>
      <c r="I1532" s="2" t="s">
        <v>2933</v>
      </c>
      <c r="J1532" s="2">
        <v>20</v>
      </c>
      <c r="K1532" s="2" t="s">
        <v>2984</v>
      </c>
      <c r="L1532" t="s">
        <v>7257</v>
      </c>
      <c r="M1532" s="2" t="s">
        <v>3682</v>
      </c>
      <c r="P1532" s="2" t="s">
        <v>2984</v>
      </c>
    </row>
    <row r="1533" spans="1:16" x14ac:dyDescent="0.35">
      <c r="A1533" t="str">
        <f t="shared" si="23"/>
        <v>IBUPROFENOOPKOORALCOMPRIMIDO20600MG</v>
      </c>
      <c r="B1533" t="str">
        <f>VLOOKUP(A1533,'MAESTRO PRODUCTOS-FAR'!G:J,4,FALSE)</f>
        <v>HT-0079-01-003-0208-01</v>
      </c>
      <c r="C1533" s="2" t="s">
        <v>3403</v>
      </c>
      <c r="D1533" s="3">
        <v>960</v>
      </c>
      <c r="E1533" s="2" t="s">
        <v>3621</v>
      </c>
      <c r="F1533" s="2" t="s">
        <v>2703</v>
      </c>
      <c r="G1533" s="2" t="s">
        <v>2869</v>
      </c>
      <c r="H1533" s="2" t="s">
        <v>2919</v>
      </c>
      <c r="I1533" s="2" t="s">
        <v>2933</v>
      </c>
      <c r="J1533" s="2">
        <v>20</v>
      </c>
      <c r="K1533" s="2" t="s">
        <v>2975</v>
      </c>
      <c r="L1533" t="s">
        <v>7258</v>
      </c>
      <c r="M1533" s="2" t="s">
        <v>2703</v>
      </c>
      <c r="P1533" s="2" t="s">
        <v>2975</v>
      </c>
    </row>
    <row r="1534" spans="1:16" x14ac:dyDescent="0.35">
      <c r="A1534" t="str">
        <f t="shared" si="23"/>
        <v>IBUPROFENOASCENDORALCOMPRIMIDO20200MG</v>
      </c>
      <c r="B1534" t="str">
        <f>VLOOKUP(A1534,'MAESTRO PRODUCTOS-FAR'!G:J,4,FALSE)</f>
        <v>HT-0079-01-003-0016-02</v>
      </c>
      <c r="C1534" s="2" t="s">
        <v>3404</v>
      </c>
      <c r="D1534" s="3">
        <v>1000</v>
      </c>
      <c r="E1534" s="2" t="s">
        <v>1959</v>
      </c>
      <c r="F1534" s="2" t="s">
        <v>2703</v>
      </c>
      <c r="G1534" s="2" t="s">
        <v>2835</v>
      </c>
      <c r="H1534" s="2" t="s">
        <v>2919</v>
      </c>
      <c r="I1534" s="2" t="s">
        <v>2933</v>
      </c>
      <c r="J1534" s="2">
        <v>20</v>
      </c>
      <c r="K1534" s="2" t="s">
        <v>2978</v>
      </c>
      <c r="L1534" t="s">
        <v>7259</v>
      </c>
      <c r="M1534" s="2" t="s">
        <v>2703</v>
      </c>
      <c r="P1534" s="2" t="s">
        <v>2978</v>
      </c>
    </row>
    <row r="1535" spans="1:16" x14ac:dyDescent="0.35">
      <c r="A1535" t="str">
        <f t="shared" si="23"/>
        <v>IBUPROFENOHOSPIFARMAORALSUSPENSION1100MG/5ML</v>
      </c>
      <c r="B1535" t="str">
        <f>VLOOKUP(A1535,'MAESTRO PRODUCTOS-FAR'!G:J,4,FALSE)</f>
        <v>HT-0079-01-005-0151-01</v>
      </c>
      <c r="C1535" s="2" t="s">
        <v>3405</v>
      </c>
      <c r="D1535" s="3">
        <v>1240</v>
      </c>
      <c r="E1535" s="2" t="s">
        <v>3622</v>
      </c>
      <c r="F1535" s="2" t="s">
        <v>2703</v>
      </c>
      <c r="G1535" s="2" t="s">
        <v>2871</v>
      </c>
      <c r="H1535" s="2" t="s">
        <v>2919</v>
      </c>
      <c r="I1535" s="2" t="s">
        <v>2935</v>
      </c>
      <c r="J1535" s="2">
        <v>1</v>
      </c>
      <c r="K1535" s="2" t="s">
        <v>2976</v>
      </c>
      <c r="L1535" t="s">
        <v>7260</v>
      </c>
      <c r="M1535" s="2" t="s">
        <v>2703</v>
      </c>
      <c r="P1535" s="2" t="s">
        <v>2976</v>
      </c>
    </row>
    <row r="1536" spans="1:16" x14ac:dyDescent="0.35">
      <c r="A1536" t="str">
        <f t="shared" si="23"/>
        <v>IBUPROFENOCHEMOPHARMAORALCAPSULA10600MG</v>
      </c>
      <c r="B1536" t="str">
        <f>VLOOKUP(A1536,'MAESTRO PRODUCTOS-FAR'!G:J,4,FALSE)</f>
        <v>HT-0079-01-007-0044-01</v>
      </c>
      <c r="C1536" s="2" t="s">
        <v>3406</v>
      </c>
      <c r="D1536" s="3">
        <v>4800</v>
      </c>
      <c r="E1536" s="2" t="s">
        <v>1971</v>
      </c>
      <c r="F1536" s="2" t="s">
        <v>2703</v>
      </c>
      <c r="G1536" s="2" t="s">
        <v>2849</v>
      </c>
      <c r="H1536" s="2" t="s">
        <v>2919</v>
      </c>
      <c r="I1536" s="2" t="s">
        <v>2937</v>
      </c>
      <c r="J1536" s="2">
        <v>10</v>
      </c>
      <c r="K1536" s="2" t="s">
        <v>2975</v>
      </c>
      <c r="L1536" t="s">
        <v>7261</v>
      </c>
      <c r="M1536" s="2" t="s">
        <v>2703</v>
      </c>
      <c r="P1536" s="2" t="s">
        <v>2975</v>
      </c>
    </row>
    <row r="1537" spans="1:16" x14ac:dyDescent="0.35">
      <c r="A1537" t="str">
        <f t="shared" si="23"/>
        <v>IBUPROFENOCHEMOPHARMAORALCAPSULA20400MG</v>
      </c>
      <c r="B1537" t="str">
        <f>VLOOKUP(A1537,'MAESTRO PRODUCTOS-FAR'!G:J,4,FALSE)</f>
        <v>HT-0079-01-007-0044-02</v>
      </c>
      <c r="C1537" s="2" t="s">
        <v>3407</v>
      </c>
      <c r="D1537" s="3">
        <v>3720</v>
      </c>
      <c r="E1537" s="2" t="s">
        <v>1977</v>
      </c>
      <c r="F1537" s="2" t="s">
        <v>2703</v>
      </c>
      <c r="G1537" s="2" t="s">
        <v>2849</v>
      </c>
      <c r="H1537" s="2" t="s">
        <v>2919</v>
      </c>
      <c r="I1537" s="2" t="s">
        <v>2937</v>
      </c>
      <c r="J1537" s="2">
        <v>20</v>
      </c>
      <c r="K1537" s="2" t="s">
        <v>2979</v>
      </c>
      <c r="L1537" t="s">
        <v>7262</v>
      </c>
      <c r="M1537" s="2" t="s">
        <v>2703</v>
      </c>
      <c r="P1537" s="2" t="s">
        <v>2979</v>
      </c>
    </row>
    <row r="1538" spans="1:16" x14ac:dyDescent="0.35">
      <c r="A1538" t="str">
        <f t="shared" si="23"/>
        <v>IBUPROFENOOPKOORALCOMPRIMIDO20400MG</v>
      </c>
      <c r="B1538" t="str">
        <f>VLOOKUP(A1538,'MAESTRO PRODUCTOS-FAR'!G:J,4,FALSE)</f>
        <v>HT-0079-01-003-0208-02</v>
      </c>
      <c r="C1538" s="2" t="s">
        <v>3408</v>
      </c>
      <c r="D1538" s="3">
        <v>800</v>
      </c>
      <c r="E1538" s="2" t="s">
        <v>3623</v>
      </c>
      <c r="F1538" s="2" t="s">
        <v>2703</v>
      </c>
      <c r="G1538" s="2" t="s">
        <v>2869</v>
      </c>
      <c r="H1538" s="2" t="s">
        <v>2919</v>
      </c>
      <c r="I1538" s="2" t="s">
        <v>2933</v>
      </c>
      <c r="J1538" s="2">
        <v>20</v>
      </c>
      <c r="K1538" s="2" t="s">
        <v>2979</v>
      </c>
      <c r="L1538" t="s">
        <v>7263</v>
      </c>
      <c r="M1538" s="2" t="s">
        <v>2703</v>
      </c>
      <c r="P1538" s="2" t="s">
        <v>2979</v>
      </c>
    </row>
    <row r="1539" spans="1:16" x14ac:dyDescent="0.35">
      <c r="A1539" t="str">
        <f t="shared" ref="A1539:A1602" si="24">_xlfn.CONCAT(F1539:K1539)</f>
        <v>IBUPROFENOSAVALORALSUSPENSION1100MG/5ML</v>
      </c>
      <c r="B1539" t="str">
        <f>VLOOKUP(A1539,'MAESTRO PRODUCTOS-FAR'!G:J,4,FALSE)</f>
        <v>HT-0079-01-005-0174-02</v>
      </c>
      <c r="C1539" s="2" t="s">
        <v>3409</v>
      </c>
      <c r="D1539" s="3">
        <v>1520</v>
      </c>
      <c r="E1539" s="2" t="s">
        <v>3624</v>
      </c>
      <c r="F1539" s="2" t="s">
        <v>2703</v>
      </c>
      <c r="G1539" s="2" t="s">
        <v>2837</v>
      </c>
      <c r="H1539" s="2" t="s">
        <v>2919</v>
      </c>
      <c r="I1539" s="2" t="s">
        <v>2935</v>
      </c>
      <c r="J1539" s="2">
        <v>1</v>
      </c>
      <c r="K1539" s="2" t="s">
        <v>2976</v>
      </c>
      <c r="L1539" t="s">
        <v>7264</v>
      </c>
      <c r="M1539" s="2" t="s">
        <v>2703</v>
      </c>
      <c r="P1539" s="2" t="s">
        <v>2976</v>
      </c>
    </row>
    <row r="1540" spans="1:16" x14ac:dyDescent="0.35">
      <c r="A1540" t="str">
        <f t="shared" si="24"/>
        <v>IBUPROFENOHOSPIFARMAORALSUSPENSION1200MG/5ML</v>
      </c>
      <c r="B1540" t="str">
        <f>VLOOKUP(A1540,'MAESTRO PRODUCTOS-FAR'!G:J,4,FALSE)</f>
        <v>HT-0079-01-005-0151-02</v>
      </c>
      <c r="C1540" s="2" t="s">
        <v>3410</v>
      </c>
      <c r="D1540" s="3">
        <v>3800</v>
      </c>
      <c r="E1540" s="2" t="s">
        <v>3625</v>
      </c>
      <c r="F1540" s="2" t="s">
        <v>2703</v>
      </c>
      <c r="G1540" s="2" t="s">
        <v>2871</v>
      </c>
      <c r="H1540" s="2" t="s">
        <v>2919</v>
      </c>
      <c r="I1540" s="2" t="s">
        <v>2935</v>
      </c>
      <c r="J1540" s="2">
        <v>1</v>
      </c>
      <c r="K1540" s="2" t="s">
        <v>2982</v>
      </c>
      <c r="L1540" t="s">
        <v>7265</v>
      </c>
      <c r="M1540" s="2" t="s">
        <v>2703</v>
      </c>
      <c r="P1540" s="2" t="s">
        <v>2982</v>
      </c>
    </row>
    <row r="1541" spans="1:16" x14ac:dyDescent="0.35">
      <c r="A1541" t="str">
        <f t="shared" si="24"/>
        <v>INSULINANOVO NORDISKPARENTERALSUSPENSION1100UI/ML</v>
      </c>
      <c r="B1541" t="str">
        <f>VLOOKUP(A1541,'MAESTRO PRODUCTOS-FAR'!G:J,4,FALSE)</f>
        <v>HT-0080-02-005-0205-01</v>
      </c>
      <c r="C1541" s="2" t="s">
        <v>3411</v>
      </c>
      <c r="D1541" s="3">
        <v>32880</v>
      </c>
      <c r="E1541" s="2" t="s">
        <v>1993</v>
      </c>
      <c r="F1541" s="2" t="s">
        <v>2708</v>
      </c>
      <c r="G1541" s="2" t="s">
        <v>2897</v>
      </c>
      <c r="H1541" s="2" t="s">
        <v>2924</v>
      </c>
      <c r="I1541" s="2" t="s">
        <v>2935</v>
      </c>
      <c r="J1541" s="2">
        <v>1</v>
      </c>
      <c r="K1541" s="2" t="s">
        <v>3155</v>
      </c>
      <c r="L1541" t="s">
        <v>7266</v>
      </c>
      <c r="M1541" s="2" t="s">
        <v>2708</v>
      </c>
      <c r="P1541" s="2" t="s">
        <v>3155</v>
      </c>
    </row>
    <row r="1542" spans="1:16" x14ac:dyDescent="0.35">
      <c r="A1542" t="str">
        <f t="shared" si="24"/>
        <v>INSULINANOVO NORDISKPARENTERALSUSPENSION1100UI/ML</v>
      </c>
      <c r="B1542" t="str">
        <f>VLOOKUP(A1542,'MAESTRO PRODUCTOS-FAR'!G:J,4,FALSE)</f>
        <v>HT-0080-02-005-0205-01</v>
      </c>
      <c r="C1542" s="2" t="s">
        <v>3412</v>
      </c>
      <c r="D1542" s="3">
        <v>27960</v>
      </c>
      <c r="E1542" s="2" t="s">
        <v>3626</v>
      </c>
      <c r="F1542" s="2" t="s">
        <v>2708</v>
      </c>
      <c r="G1542" s="2" t="s">
        <v>2897</v>
      </c>
      <c r="H1542" s="2" t="s">
        <v>2924</v>
      </c>
      <c r="I1542" s="2" t="s">
        <v>2935</v>
      </c>
      <c r="J1542" s="2">
        <v>1</v>
      </c>
      <c r="K1542" s="2" t="s">
        <v>3155</v>
      </c>
      <c r="L1542" t="s">
        <v>7267</v>
      </c>
      <c r="M1542" s="2" t="s">
        <v>2708</v>
      </c>
      <c r="P1542" s="2" t="s">
        <v>3155</v>
      </c>
    </row>
    <row r="1543" spans="1:16" x14ac:dyDescent="0.35">
      <c r="A1543" t="str">
        <f t="shared" si="24"/>
        <v>OTRO--JERINGA1-</v>
      </c>
      <c r="B1543" t="e">
        <f>VLOOKUP(A1543,'MAESTRO PRODUCTOS-FAR'!G:J,4,FALSE)</f>
        <v>#N/A</v>
      </c>
      <c r="C1543" s="2" t="s">
        <v>3413</v>
      </c>
      <c r="D1543" s="3">
        <v>120</v>
      </c>
      <c r="E1543" s="2" t="s">
        <v>1439</v>
      </c>
      <c r="F1543" s="2" t="s">
        <v>2577</v>
      </c>
      <c r="G1543" s="2" t="s">
        <v>1439</v>
      </c>
      <c r="H1543" s="2" t="s">
        <v>1439</v>
      </c>
      <c r="I1543" s="2" t="s">
        <v>2960</v>
      </c>
      <c r="J1543" s="2">
        <v>1</v>
      </c>
      <c r="K1543" s="2" t="s">
        <v>1439</v>
      </c>
      <c r="L1543" t="s">
        <v>7268</v>
      </c>
      <c r="M1543" s="2" t="s">
        <v>2577</v>
      </c>
      <c r="P1543" s="2" t="s">
        <v>1439</v>
      </c>
    </row>
    <row r="1544" spans="1:16" x14ac:dyDescent="0.35">
      <c r="A1544" t="str">
        <f t="shared" si="24"/>
        <v>ISOSORBIDAANDROMACOORALCOMPRIMIDO6010MG</v>
      </c>
      <c r="B1544" t="str">
        <f>VLOOKUP(A1544,'MAESTRO PRODUCTOS-FAR'!G:J,4,FALSE)</f>
        <v>HT-0082-01-003-0161-01</v>
      </c>
      <c r="C1544" s="2" t="s">
        <v>3414</v>
      </c>
      <c r="D1544" s="3">
        <v>3640</v>
      </c>
      <c r="E1544" s="2" t="s">
        <v>3627</v>
      </c>
      <c r="F1544" s="2" t="s">
        <v>3683</v>
      </c>
      <c r="G1544" s="2" t="s">
        <v>2857</v>
      </c>
      <c r="H1544" s="2" t="s">
        <v>2919</v>
      </c>
      <c r="I1544" s="2" t="s">
        <v>2933</v>
      </c>
      <c r="J1544" s="2">
        <v>60</v>
      </c>
      <c r="K1544" s="2" t="s">
        <v>3013</v>
      </c>
      <c r="L1544" t="s">
        <v>7269</v>
      </c>
      <c r="M1544" s="2" t="s">
        <v>3683</v>
      </c>
      <c r="P1544" s="2" t="s">
        <v>3013</v>
      </c>
    </row>
    <row r="1545" spans="1:16" x14ac:dyDescent="0.35">
      <c r="A1545" t="str">
        <f t="shared" si="24"/>
        <v>ISOSORBIDA-ORALCOMPRIMIDO505MG</v>
      </c>
      <c r="B1545" t="e">
        <f>VLOOKUP(A1545,'MAESTRO PRODUCTOS-FAR'!G:J,4,FALSE)</f>
        <v>#N/A</v>
      </c>
      <c r="C1545" s="2" t="s">
        <v>3415</v>
      </c>
      <c r="D1545" s="3">
        <v>4000</v>
      </c>
      <c r="E1545" s="2" t="s">
        <v>1439</v>
      </c>
      <c r="F1545" s="2" t="s">
        <v>3683</v>
      </c>
      <c r="G1545" s="2" t="s">
        <v>1439</v>
      </c>
      <c r="H1545" s="2" t="s">
        <v>2919</v>
      </c>
      <c r="I1545" s="2" t="s">
        <v>2933</v>
      </c>
      <c r="J1545" s="2">
        <v>50</v>
      </c>
      <c r="K1545" s="2" t="s">
        <v>2998</v>
      </c>
      <c r="L1545" t="s">
        <v>7270</v>
      </c>
      <c r="M1545" s="2" t="s">
        <v>3683</v>
      </c>
      <c r="P1545" s="2" t="s">
        <v>2998</v>
      </c>
    </row>
    <row r="1546" spans="1:16" x14ac:dyDescent="0.35">
      <c r="A1546" t="str">
        <f t="shared" si="24"/>
        <v>KETOPROFENOLABORATORIO CHILEORALCAPSULA2050MG</v>
      </c>
      <c r="B1546" t="str">
        <f>VLOOKUP(A1546,'MAESTRO PRODUCTOS-FAR'!G:J,4,FALSE)</f>
        <v>HT-0083-01-007-0148-01</v>
      </c>
      <c r="C1546" s="2" t="s">
        <v>3416</v>
      </c>
      <c r="D1546" s="3">
        <v>1520</v>
      </c>
      <c r="E1546" s="2" t="s">
        <v>3628</v>
      </c>
      <c r="F1546" s="2" t="s">
        <v>2730</v>
      </c>
      <c r="G1546" s="2" t="s">
        <v>2838</v>
      </c>
      <c r="H1546" s="2" t="s">
        <v>2919</v>
      </c>
      <c r="I1546" s="2" t="s">
        <v>2937</v>
      </c>
      <c r="J1546" s="2">
        <v>20</v>
      </c>
      <c r="K1546" s="2" t="s">
        <v>3046</v>
      </c>
      <c r="L1546" t="s">
        <v>7271</v>
      </c>
      <c r="M1546" s="2" t="s">
        <v>2730</v>
      </c>
      <c r="P1546" s="2" t="s">
        <v>3046</v>
      </c>
    </row>
    <row r="1547" spans="1:16" x14ac:dyDescent="0.35">
      <c r="A1547" t="str">
        <f t="shared" si="24"/>
        <v>KETOPROFENOBIOSANOPARENTERALAMPOLLA5100MG/2ML</v>
      </c>
      <c r="B1547" t="str">
        <f>VLOOKUP(A1547,'MAESTRO PRODUCTOS-FAR'!G:J,4,FALSE)</f>
        <v>HT-0083-02-009-0145-01</v>
      </c>
      <c r="C1547" s="2" t="s">
        <v>3417</v>
      </c>
      <c r="D1547" s="3">
        <v>6280</v>
      </c>
      <c r="E1547" s="2" t="s">
        <v>2091</v>
      </c>
      <c r="F1547" s="2" t="s">
        <v>2730</v>
      </c>
      <c r="G1547" s="2" t="s">
        <v>2890</v>
      </c>
      <c r="H1547" s="2" t="s">
        <v>2924</v>
      </c>
      <c r="I1547" s="2" t="s">
        <v>2939</v>
      </c>
      <c r="J1547" s="2">
        <v>5</v>
      </c>
      <c r="K1547" s="2" t="s">
        <v>3187</v>
      </c>
      <c r="L1547" t="s">
        <v>7272</v>
      </c>
      <c r="M1547" s="2" t="s">
        <v>2730</v>
      </c>
      <c r="P1547" s="2" t="s">
        <v>3187</v>
      </c>
    </row>
    <row r="1548" spans="1:16" x14ac:dyDescent="0.35">
      <c r="A1548" t="str">
        <f t="shared" si="24"/>
        <v>KETOPROFENOMINTLABORALCOMPRIMIDO10200MG</v>
      </c>
      <c r="B1548" t="str">
        <f>VLOOKUP(A1548,'MAESTRO PRODUCTOS-FAR'!G:J,4,FALSE)</f>
        <v>HT-0083-01-003-0197-01</v>
      </c>
      <c r="C1548" s="2" t="s">
        <v>3418</v>
      </c>
      <c r="D1548" s="3">
        <v>1720</v>
      </c>
      <c r="E1548" s="2" t="s">
        <v>2093</v>
      </c>
      <c r="F1548" s="2" t="s">
        <v>2730</v>
      </c>
      <c r="G1548" s="2" t="s">
        <v>2834</v>
      </c>
      <c r="H1548" s="2" t="s">
        <v>2919</v>
      </c>
      <c r="I1548" s="2" t="s">
        <v>2933</v>
      </c>
      <c r="J1548" s="2">
        <v>10</v>
      </c>
      <c r="K1548" s="2" t="s">
        <v>2978</v>
      </c>
      <c r="L1548" t="s">
        <v>7273</v>
      </c>
      <c r="M1548" s="2" t="s">
        <v>2730</v>
      </c>
      <c r="P1548" s="2" t="s">
        <v>2978</v>
      </c>
    </row>
    <row r="1549" spans="1:16" x14ac:dyDescent="0.35">
      <c r="A1549" t="str">
        <f t="shared" si="24"/>
        <v>KETOROLACOGARDEN HOUSEORALCOMPRIMIDO1010MG</v>
      </c>
      <c r="B1549" t="str">
        <f>VLOOKUP(A1549,'MAESTRO PRODUCTOS-FAR'!G:J,4,FALSE)</f>
        <v>HT-0084-01-003-0164-01</v>
      </c>
      <c r="C1549" s="2" t="s">
        <v>3419</v>
      </c>
      <c r="D1549" s="3">
        <v>1320</v>
      </c>
      <c r="E1549" s="2" t="s">
        <v>3629</v>
      </c>
      <c r="F1549" s="2" t="s">
        <v>2731</v>
      </c>
      <c r="G1549" s="2" t="s">
        <v>3701</v>
      </c>
      <c r="H1549" s="2" t="s">
        <v>2919</v>
      </c>
      <c r="I1549" s="2" t="s">
        <v>2933</v>
      </c>
      <c r="J1549" s="2">
        <v>10</v>
      </c>
      <c r="K1549" s="2" t="s">
        <v>3013</v>
      </c>
      <c r="L1549" t="s">
        <v>7274</v>
      </c>
      <c r="M1549" s="2" t="s">
        <v>2731</v>
      </c>
      <c r="P1549" s="2" t="s">
        <v>3013</v>
      </c>
    </row>
    <row r="1550" spans="1:16" x14ac:dyDescent="0.35">
      <c r="A1550" t="str">
        <f t="shared" si="24"/>
        <v>LACTOBACILOSSYNTHONORALCAPSULA12250MG</v>
      </c>
      <c r="B1550" t="str">
        <f>VLOOKUP(A1550,'MAESTRO PRODUCTOS-FAR'!G:J,4,FALSE)</f>
        <v>HT-0085-01-007-0269-01</v>
      </c>
      <c r="C1550" s="2" t="s">
        <v>3420</v>
      </c>
      <c r="D1550" s="3">
        <v>6240</v>
      </c>
      <c r="E1550" s="2" t="s">
        <v>3630</v>
      </c>
      <c r="F1550" s="2" t="s">
        <v>3684</v>
      </c>
      <c r="G1550" s="2" t="s">
        <v>2852</v>
      </c>
      <c r="H1550" s="2" t="s">
        <v>2919</v>
      </c>
      <c r="I1550" s="2" t="s">
        <v>2937</v>
      </c>
      <c r="J1550" s="2">
        <v>12</v>
      </c>
      <c r="K1550" s="2" t="s">
        <v>3003</v>
      </c>
      <c r="L1550" t="s">
        <v>7275</v>
      </c>
      <c r="M1550" s="2" t="s">
        <v>3684</v>
      </c>
      <c r="P1550" s="2" t="s">
        <v>3003</v>
      </c>
    </row>
    <row r="1551" spans="1:16" x14ac:dyDescent="0.35">
      <c r="A1551" t="str">
        <f t="shared" si="24"/>
        <v>LACTOBACILOSSYNTHONORALSOBRE61000MG</v>
      </c>
      <c r="B1551" t="str">
        <f>VLOOKUP(A1551,'MAESTRO PRODUCTOS-FAR'!G:J,4,FALSE)</f>
        <v>HT-0085-01-001-0269-01</v>
      </c>
      <c r="C1551" s="2" t="s">
        <v>3421</v>
      </c>
      <c r="D1551" s="3">
        <v>6480</v>
      </c>
      <c r="E1551" s="2" t="s">
        <v>3631</v>
      </c>
      <c r="F1551" s="2" t="s">
        <v>3684</v>
      </c>
      <c r="G1551" s="2" t="s">
        <v>2852</v>
      </c>
      <c r="H1551" s="2" t="s">
        <v>2919</v>
      </c>
      <c r="I1551" s="2" t="s">
        <v>2931</v>
      </c>
      <c r="J1551" s="2">
        <v>6</v>
      </c>
      <c r="K1551" s="2" t="s">
        <v>3042</v>
      </c>
      <c r="L1551" t="s">
        <v>7276</v>
      </c>
      <c r="M1551" s="2" t="s">
        <v>3684</v>
      </c>
      <c r="P1551" s="2" t="s">
        <v>3042</v>
      </c>
    </row>
    <row r="1552" spans="1:16" x14ac:dyDescent="0.35">
      <c r="A1552" t="str">
        <f t="shared" si="24"/>
        <v>LACTULOSAANDROMACOORALSOLUCION10,65</v>
      </c>
      <c r="B1552" t="str">
        <f>VLOOKUP(A1552,'MAESTRO PRODUCTOS-FAR'!G:J,4,FALSE)</f>
        <v>HT-0086-01-012-0161-01</v>
      </c>
      <c r="C1552" s="2" t="s">
        <v>3422</v>
      </c>
      <c r="D1552" s="3">
        <v>6000</v>
      </c>
      <c r="E1552" s="2" t="s">
        <v>2113</v>
      </c>
      <c r="F1552" s="2" t="s">
        <v>2733</v>
      </c>
      <c r="G1552" s="2" t="s">
        <v>2857</v>
      </c>
      <c r="H1552" s="2" t="s">
        <v>2919</v>
      </c>
      <c r="I1552" s="2" t="s">
        <v>2942</v>
      </c>
      <c r="J1552" s="2">
        <v>1</v>
      </c>
      <c r="K1552" s="4">
        <v>0.65</v>
      </c>
      <c r="L1552" t="s">
        <v>7277</v>
      </c>
      <c r="M1552" s="2" t="s">
        <v>2733</v>
      </c>
      <c r="P1552" s="4">
        <v>0.65</v>
      </c>
    </row>
    <row r="1553" spans="1:16" x14ac:dyDescent="0.35">
      <c r="A1553" t="str">
        <f t="shared" si="24"/>
        <v>LANSOPRAZOLLABORATORIO CHILEORALCAPSULA3030MG</v>
      </c>
      <c r="B1553" t="str">
        <f>VLOOKUP(A1553,'MAESTRO PRODUCTOS-FAR'!G:J,4,FALSE)</f>
        <v>HT-0087-01-007-0148-01</v>
      </c>
      <c r="C1553" s="2" t="s">
        <v>3423</v>
      </c>
      <c r="D1553" s="3">
        <v>2760</v>
      </c>
      <c r="E1553" s="2" t="s">
        <v>2114</v>
      </c>
      <c r="F1553" s="2" t="s">
        <v>2734</v>
      </c>
      <c r="G1553" s="2" t="s">
        <v>2838</v>
      </c>
      <c r="H1553" s="2" t="s">
        <v>2919</v>
      </c>
      <c r="I1553" s="2" t="s">
        <v>2937</v>
      </c>
      <c r="J1553" s="2">
        <v>30</v>
      </c>
      <c r="K1553" s="2" t="s">
        <v>3126</v>
      </c>
      <c r="L1553" t="s">
        <v>7278</v>
      </c>
      <c r="M1553" s="2" t="s">
        <v>2734</v>
      </c>
      <c r="P1553" s="2" t="s">
        <v>3126</v>
      </c>
    </row>
    <row r="1554" spans="1:16" x14ac:dyDescent="0.35">
      <c r="A1554" t="str">
        <f t="shared" si="24"/>
        <v>LEVETIRACETAMASCENDORALCOMPRIMIDO301000MG</v>
      </c>
      <c r="B1554" t="str">
        <f>VLOOKUP(A1554,'MAESTRO PRODUCTOS-FAR'!G:J,4,FALSE)</f>
        <v>HT-0089-01-003-0016-01</v>
      </c>
      <c r="C1554" s="2" t="s">
        <v>3424</v>
      </c>
      <c r="D1554" s="3">
        <v>21000</v>
      </c>
      <c r="E1554" s="2" t="s">
        <v>3632</v>
      </c>
      <c r="F1554" s="2" t="s">
        <v>2737</v>
      </c>
      <c r="G1554" s="2" t="s">
        <v>2835</v>
      </c>
      <c r="H1554" s="2" t="s">
        <v>2919</v>
      </c>
      <c r="I1554" s="2" t="s">
        <v>2933</v>
      </c>
      <c r="J1554" s="2">
        <v>30</v>
      </c>
      <c r="K1554" s="2" t="s">
        <v>3042</v>
      </c>
      <c r="L1554" t="s">
        <v>7279</v>
      </c>
      <c r="M1554" s="2" t="s">
        <v>2737</v>
      </c>
      <c r="P1554" s="2" t="s">
        <v>3042</v>
      </c>
    </row>
    <row r="1555" spans="1:16" x14ac:dyDescent="0.35">
      <c r="A1555" t="str">
        <f t="shared" si="24"/>
        <v>LEVETIRACETAMASCENDORALCOMPRIMIDO3050MG</v>
      </c>
      <c r="B1555" t="str">
        <f>VLOOKUP(A1555,'MAESTRO PRODUCTOS-FAR'!G:J,4,FALSE)</f>
        <v>HT-0089-01-003-0016-04</v>
      </c>
      <c r="C1555" s="2" t="s">
        <v>3425</v>
      </c>
      <c r="D1555" s="3">
        <v>12400</v>
      </c>
      <c r="E1555" s="2" t="s">
        <v>3633</v>
      </c>
      <c r="F1555" s="2" t="s">
        <v>2737</v>
      </c>
      <c r="G1555" s="2" t="s">
        <v>2835</v>
      </c>
      <c r="H1555" s="2" t="s">
        <v>2919</v>
      </c>
      <c r="I1555" s="2" t="s">
        <v>2933</v>
      </c>
      <c r="J1555" s="2">
        <v>30</v>
      </c>
      <c r="K1555" s="2" t="s">
        <v>3046</v>
      </c>
      <c r="L1555" t="s">
        <v>7280</v>
      </c>
      <c r="M1555" s="2" t="s">
        <v>2737</v>
      </c>
      <c r="P1555" s="2" t="s">
        <v>3046</v>
      </c>
    </row>
    <row r="1556" spans="1:16" x14ac:dyDescent="0.35">
      <c r="A1556" t="str">
        <f t="shared" si="24"/>
        <v>LEVOCETIRIZINAPRATERORALJARABE12.5MG/5ML</v>
      </c>
      <c r="B1556" t="str">
        <f>VLOOKUP(A1556,'MAESTRO PRODUCTOS-FAR'!G:J,4,FALSE)</f>
        <v>HT-0090-01-002-0169-02</v>
      </c>
      <c r="C1556" s="2" t="s">
        <v>3426</v>
      </c>
      <c r="D1556" s="3">
        <v>6400</v>
      </c>
      <c r="E1556" s="2" t="s">
        <v>2150</v>
      </c>
      <c r="F1556" s="2" t="s">
        <v>2738</v>
      </c>
      <c r="G1556" s="2" t="s">
        <v>2851</v>
      </c>
      <c r="H1556" s="2" t="s">
        <v>2919</v>
      </c>
      <c r="I1556" s="2" t="s">
        <v>2932</v>
      </c>
      <c r="J1556" s="2">
        <v>1</v>
      </c>
      <c r="K1556" s="2" t="s">
        <v>3111</v>
      </c>
      <c r="L1556" t="s">
        <v>7281</v>
      </c>
      <c r="M1556" s="2" t="s">
        <v>2738</v>
      </c>
      <c r="P1556" s="2" t="s">
        <v>3721</v>
      </c>
    </row>
    <row r="1557" spans="1:16" x14ac:dyDescent="0.35">
      <c r="A1557" t="str">
        <f t="shared" si="24"/>
        <v>LEVOCETIRIZINAPRATERORALCOMPRIMIDO305MG</v>
      </c>
      <c r="B1557" t="str">
        <f>VLOOKUP(A1557,'MAESTRO PRODUCTOS-FAR'!G:J,4,FALSE)</f>
        <v>HT-0090-01-003-0169-01</v>
      </c>
      <c r="C1557" s="2" t="s">
        <v>3427</v>
      </c>
      <c r="D1557" s="3">
        <v>4680</v>
      </c>
      <c r="E1557" s="2" t="s">
        <v>2148</v>
      </c>
      <c r="F1557" s="2" t="s">
        <v>2738</v>
      </c>
      <c r="G1557" s="2" t="s">
        <v>2851</v>
      </c>
      <c r="H1557" s="2" t="s">
        <v>2919</v>
      </c>
      <c r="I1557" s="2" t="s">
        <v>2933</v>
      </c>
      <c r="J1557" s="2">
        <v>30</v>
      </c>
      <c r="K1557" s="2" t="s">
        <v>2998</v>
      </c>
      <c r="L1557" t="s">
        <v>7282</v>
      </c>
      <c r="M1557" s="2" t="s">
        <v>2738</v>
      </c>
      <c r="P1557" s="2" t="s">
        <v>2998</v>
      </c>
    </row>
    <row r="1558" spans="1:16" x14ac:dyDescent="0.35">
      <c r="A1558" t="str">
        <f t="shared" si="24"/>
        <v>LEVOCETIRIZINAINTERPHARMAORALSOLUCION10.5%</v>
      </c>
      <c r="B1558" t="str">
        <f>VLOOKUP(A1558,'MAESTRO PRODUCTOS-FAR'!G:J,4,FALSE)</f>
        <v>HT-0090-01-012-0135-01</v>
      </c>
      <c r="C1558" s="2" t="s">
        <v>3428</v>
      </c>
      <c r="D1558" s="3">
        <v>9400</v>
      </c>
      <c r="E1558" s="2" t="s">
        <v>3634</v>
      </c>
      <c r="F1558" s="2" t="s">
        <v>2738</v>
      </c>
      <c r="G1558" s="2" t="s">
        <v>2873</v>
      </c>
      <c r="H1558" s="2" t="s">
        <v>2919</v>
      </c>
      <c r="I1558" s="2" t="s">
        <v>2942</v>
      </c>
      <c r="J1558" s="2">
        <v>1</v>
      </c>
      <c r="K1558" s="2" t="s">
        <v>3188</v>
      </c>
      <c r="L1558" t="s">
        <v>7283</v>
      </c>
      <c r="M1558" s="2" t="s">
        <v>2738</v>
      </c>
      <c r="P1558" s="2" t="s">
        <v>3188</v>
      </c>
    </row>
    <row r="1559" spans="1:16" x14ac:dyDescent="0.35">
      <c r="A1559" t="str">
        <f t="shared" si="24"/>
        <v>LEVOCETIRIZINAPRATERORALJARABE15MG/5ML</v>
      </c>
      <c r="B1559" t="str">
        <f>VLOOKUP(A1559,'MAESTRO PRODUCTOS-FAR'!G:J,4,FALSE)</f>
        <v>HT-0090-01-002-0169-01</v>
      </c>
      <c r="C1559" s="2" t="s">
        <v>3429</v>
      </c>
      <c r="D1559" s="3">
        <v>10000</v>
      </c>
      <c r="E1559" s="2" t="s">
        <v>2144</v>
      </c>
      <c r="F1559" s="2" t="s">
        <v>2738</v>
      </c>
      <c r="G1559" s="2" t="s">
        <v>2851</v>
      </c>
      <c r="H1559" s="2" t="s">
        <v>2919</v>
      </c>
      <c r="I1559" s="2" t="s">
        <v>2932</v>
      </c>
      <c r="J1559" s="2">
        <v>1</v>
      </c>
      <c r="K1559" s="2" t="s">
        <v>3114</v>
      </c>
      <c r="L1559" t="s">
        <v>7284</v>
      </c>
      <c r="M1559" s="2" t="s">
        <v>2738</v>
      </c>
      <c r="P1559" s="2" t="s">
        <v>3114</v>
      </c>
    </row>
    <row r="1560" spans="1:16" x14ac:dyDescent="0.35">
      <c r="A1560" t="str">
        <f t="shared" si="24"/>
        <v>LEVODROPROPIZINAPRATERORALJARABE130MG/5ML</v>
      </c>
      <c r="B1560" t="str">
        <f>VLOOKUP(A1560,'MAESTRO PRODUCTOS-FAR'!G:J,4,FALSE)</f>
        <v>HT-0091-01-002-0169-01</v>
      </c>
      <c r="C1560" s="2" t="s">
        <v>3430</v>
      </c>
      <c r="D1560" s="3">
        <v>6200</v>
      </c>
      <c r="E1560" s="2" t="s">
        <v>2169</v>
      </c>
      <c r="F1560" s="2" t="s">
        <v>2739</v>
      </c>
      <c r="G1560" s="2" t="s">
        <v>2851</v>
      </c>
      <c r="H1560" s="2" t="s">
        <v>2919</v>
      </c>
      <c r="I1560" s="2" t="s">
        <v>2932</v>
      </c>
      <c r="J1560" s="2">
        <v>1</v>
      </c>
      <c r="K1560" s="2" t="s">
        <v>3009</v>
      </c>
      <c r="L1560" t="s">
        <v>7285</v>
      </c>
      <c r="M1560" s="2" t="s">
        <v>2739</v>
      </c>
      <c r="P1560" s="2" t="s">
        <v>3009</v>
      </c>
    </row>
    <row r="1561" spans="1:16" x14ac:dyDescent="0.35">
      <c r="A1561" t="str">
        <f t="shared" si="24"/>
        <v>LEVOFLOXACINOOPKOORALCOMPRIMIDO7500MG</v>
      </c>
      <c r="B1561" t="str">
        <f>VLOOKUP(A1561,'MAESTRO PRODUCTOS-FAR'!G:J,4,FALSE)</f>
        <v>HT-0092-01-003-0208-01</v>
      </c>
      <c r="C1561" s="2" t="s">
        <v>3431</v>
      </c>
      <c r="D1561" s="3">
        <v>3880</v>
      </c>
      <c r="E1561" s="2" t="s">
        <v>3635</v>
      </c>
      <c r="F1561" s="2" t="s">
        <v>2740</v>
      </c>
      <c r="G1561" s="2" t="s">
        <v>2869</v>
      </c>
      <c r="H1561" s="2" t="s">
        <v>2919</v>
      </c>
      <c r="I1561" s="2" t="s">
        <v>2933</v>
      </c>
      <c r="J1561" s="2">
        <v>7</v>
      </c>
      <c r="K1561" s="2" t="s">
        <v>2984</v>
      </c>
      <c r="L1561" t="s">
        <v>7286</v>
      </c>
      <c r="M1561" s="2" t="s">
        <v>2740</v>
      </c>
      <c r="P1561" s="2" t="s">
        <v>2984</v>
      </c>
    </row>
    <row r="1562" spans="1:16" x14ac:dyDescent="0.35">
      <c r="A1562" t="str">
        <f t="shared" si="24"/>
        <v>LEVOTIROXINAHOSPIFARMAORALCOMPRIMIDO50100MCG</v>
      </c>
      <c r="B1562" t="str">
        <f>VLOOKUP(A1562,'MAESTRO PRODUCTOS-FAR'!G:J,4,FALSE)</f>
        <v>HT-0094-01-003-0151-01</v>
      </c>
      <c r="C1562" s="2" t="s">
        <v>3432</v>
      </c>
      <c r="D1562" s="3">
        <v>4800</v>
      </c>
      <c r="E1562" s="2" t="s">
        <v>3636</v>
      </c>
      <c r="F1562" s="2" t="s">
        <v>2742</v>
      </c>
      <c r="G1562" s="2" t="s">
        <v>2871</v>
      </c>
      <c r="H1562" s="2" t="s">
        <v>2919</v>
      </c>
      <c r="I1562" s="2" t="s">
        <v>2933</v>
      </c>
      <c r="J1562" s="2">
        <v>50</v>
      </c>
      <c r="K1562" s="2" t="s">
        <v>3195</v>
      </c>
      <c r="L1562" t="s">
        <v>7287</v>
      </c>
      <c r="M1562" s="2" t="s">
        <v>2742</v>
      </c>
      <c r="P1562" s="2" t="s">
        <v>3195</v>
      </c>
    </row>
    <row r="1563" spans="1:16" x14ac:dyDescent="0.35">
      <c r="A1563" t="str">
        <f t="shared" si="24"/>
        <v>LEVOTIROXINAMERCKORALCOMPRIMIDO5075MCG</v>
      </c>
      <c r="B1563" t="str">
        <f>VLOOKUP(A1563,'MAESTRO PRODUCTOS-FAR'!G:J,4,FALSE)</f>
        <v>HT-0094-01-003-0195-11</v>
      </c>
      <c r="C1563" s="2" t="s">
        <v>3433</v>
      </c>
      <c r="D1563" s="3">
        <v>10360</v>
      </c>
      <c r="E1563" s="2" t="s">
        <v>2195</v>
      </c>
      <c r="F1563" s="2" t="s">
        <v>2742</v>
      </c>
      <c r="G1563" s="2" t="s">
        <v>2863</v>
      </c>
      <c r="H1563" s="2" t="s">
        <v>2919</v>
      </c>
      <c r="I1563" s="2" t="s">
        <v>2933</v>
      </c>
      <c r="J1563" s="2">
        <v>50</v>
      </c>
      <c r="K1563" s="2" t="s">
        <v>3196</v>
      </c>
      <c r="L1563" t="s">
        <v>7288</v>
      </c>
      <c r="M1563" s="2" t="s">
        <v>2742</v>
      </c>
      <c r="P1563" s="2" t="s">
        <v>3196</v>
      </c>
    </row>
    <row r="1564" spans="1:16" x14ac:dyDescent="0.35">
      <c r="A1564" t="str">
        <f t="shared" si="24"/>
        <v>LEVOTIROXINAMERCKORALCOMPRIMIDO50100MCG</v>
      </c>
      <c r="B1564" t="str">
        <f>VLOOKUP(A1564,'MAESTRO PRODUCTOS-FAR'!G:J,4,FALSE)</f>
        <v>HT-0094-01-003-0195-10</v>
      </c>
      <c r="C1564" s="2" t="s">
        <v>3434</v>
      </c>
      <c r="D1564" s="3">
        <v>9080</v>
      </c>
      <c r="E1564" s="2" t="s">
        <v>2189</v>
      </c>
      <c r="F1564" s="2" t="s">
        <v>2742</v>
      </c>
      <c r="G1564" s="2" t="s">
        <v>2863</v>
      </c>
      <c r="H1564" s="2" t="s">
        <v>2919</v>
      </c>
      <c r="I1564" s="2" t="s">
        <v>2933</v>
      </c>
      <c r="J1564" s="2">
        <v>50</v>
      </c>
      <c r="K1564" s="2" t="s">
        <v>3195</v>
      </c>
      <c r="L1564" t="s">
        <v>7289</v>
      </c>
      <c r="M1564" s="2" t="s">
        <v>2742</v>
      </c>
      <c r="P1564" s="2" t="s">
        <v>3195</v>
      </c>
    </row>
    <row r="1565" spans="1:16" x14ac:dyDescent="0.35">
      <c r="A1565" t="str">
        <f t="shared" si="24"/>
        <v>LEVOTIROXINAMERCKORALCOMPRIMIDO50175MCG</v>
      </c>
      <c r="B1565" t="str">
        <f>VLOOKUP(A1565,'MAESTRO PRODUCTOS-FAR'!G:J,4,FALSE)</f>
        <v>HT-0094-01-003-0195-05</v>
      </c>
      <c r="C1565" s="2" t="s">
        <v>3435</v>
      </c>
      <c r="D1565" s="3">
        <v>17000</v>
      </c>
      <c r="E1565" s="2" t="s">
        <v>2190</v>
      </c>
      <c r="F1565" s="2" t="s">
        <v>2742</v>
      </c>
      <c r="G1565" s="2" t="s">
        <v>2863</v>
      </c>
      <c r="H1565" s="2" t="s">
        <v>2919</v>
      </c>
      <c r="I1565" s="2" t="s">
        <v>2933</v>
      </c>
      <c r="J1565" s="2">
        <v>50</v>
      </c>
      <c r="K1565" s="2" t="s">
        <v>3201</v>
      </c>
      <c r="L1565" t="s">
        <v>7290</v>
      </c>
      <c r="M1565" s="2" t="s">
        <v>2742</v>
      </c>
      <c r="P1565" s="2" t="s">
        <v>3201</v>
      </c>
    </row>
    <row r="1566" spans="1:16" x14ac:dyDescent="0.35">
      <c r="A1566" t="str">
        <f t="shared" si="24"/>
        <v>LEVOTIROXINAMERCKORALCOMPRIMIDO50125MCG</v>
      </c>
      <c r="B1566" t="str">
        <f>VLOOKUP(A1566,'MAESTRO PRODUCTOS-FAR'!G:J,4,FALSE)</f>
        <v>HT-0094-01-003-0195-01</v>
      </c>
      <c r="C1566" s="2" t="s">
        <v>3436</v>
      </c>
      <c r="D1566" s="3">
        <v>13960</v>
      </c>
      <c r="E1566" s="2" t="s">
        <v>2186</v>
      </c>
      <c r="F1566" s="2" t="s">
        <v>2742</v>
      </c>
      <c r="G1566" s="2" t="s">
        <v>2863</v>
      </c>
      <c r="H1566" s="2" t="s">
        <v>2919</v>
      </c>
      <c r="I1566" s="2" t="s">
        <v>2933</v>
      </c>
      <c r="J1566" s="2">
        <v>50</v>
      </c>
      <c r="K1566" s="2" t="s">
        <v>3198</v>
      </c>
      <c r="L1566" t="s">
        <v>7291</v>
      </c>
      <c r="M1566" s="2" t="s">
        <v>2742</v>
      </c>
      <c r="P1566" s="2" t="s">
        <v>3198</v>
      </c>
    </row>
    <row r="1567" spans="1:16" x14ac:dyDescent="0.35">
      <c r="A1567" t="str">
        <f t="shared" si="24"/>
        <v>LEVOTIROXINAHOSPIFARMAORALCOMPRIMIDO84100MCG</v>
      </c>
      <c r="B1567" t="str">
        <f>VLOOKUP(A1567,'MAESTRO PRODUCTOS-FAR'!G:J,4,FALSE)</f>
        <v>HT-0094-01-003-0151-02</v>
      </c>
      <c r="C1567" s="2" t="s">
        <v>3437</v>
      </c>
      <c r="D1567" s="3">
        <v>5920</v>
      </c>
      <c r="E1567" s="2" t="s">
        <v>3636</v>
      </c>
      <c r="F1567" s="2" t="s">
        <v>2742</v>
      </c>
      <c r="G1567" s="2" t="s">
        <v>2871</v>
      </c>
      <c r="H1567" s="2" t="s">
        <v>2919</v>
      </c>
      <c r="I1567" s="2" t="s">
        <v>2933</v>
      </c>
      <c r="J1567" s="2">
        <v>84</v>
      </c>
      <c r="K1567" s="2" t="s">
        <v>3195</v>
      </c>
      <c r="L1567" t="s">
        <v>7292</v>
      </c>
      <c r="M1567" s="2" t="s">
        <v>2742</v>
      </c>
      <c r="P1567" s="2" t="s">
        <v>3195</v>
      </c>
    </row>
    <row r="1568" spans="1:16" x14ac:dyDescent="0.35">
      <c r="A1568" t="str">
        <f t="shared" si="24"/>
        <v>LEVOTIROXINAMERCKORALCOMPRIMIDO5025MCG</v>
      </c>
      <c r="B1568" t="str">
        <f>VLOOKUP(A1568,'MAESTRO PRODUCTOS-FAR'!G:J,4,FALSE)</f>
        <v>HT-0094-01-003-0195-02</v>
      </c>
      <c r="C1568" s="2" t="s">
        <v>3438</v>
      </c>
      <c r="D1568" s="3">
        <v>9200</v>
      </c>
      <c r="E1568" s="2" t="s">
        <v>2187</v>
      </c>
      <c r="F1568" s="2" t="s">
        <v>2742</v>
      </c>
      <c r="G1568" s="2" t="s">
        <v>2863</v>
      </c>
      <c r="H1568" s="2" t="s">
        <v>2919</v>
      </c>
      <c r="I1568" s="2" t="s">
        <v>2933</v>
      </c>
      <c r="J1568" s="2">
        <v>50</v>
      </c>
      <c r="K1568" s="2" t="s">
        <v>3199</v>
      </c>
      <c r="L1568" t="s">
        <v>7293</v>
      </c>
      <c r="M1568" s="2" t="s">
        <v>2742</v>
      </c>
      <c r="P1568" s="2" t="s">
        <v>3199</v>
      </c>
    </row>
    <row r="1569" spans="1:16" x14ac:dyDescent="0.35">
      <c r="A1569" t="str">
        <f t="shared" si="24"/>
        <v>LEVOTIROXINAHOSPIFARMAORALCOMPRIMIDO5075MCG</v>
      </c>
      <c r="B1569" t="str">
        <f>VLOOKUP(A1569,'MAESTRO PRODUCTOS-FAR'!G:J,4,FALSE)</f>
        <v>HT-0094-01-003-0151-03</v>
      </c>
      <c r="C1569" s="2" t="s">
        <v>3439</v>
      </c>
      <c r="D1569" s="3">
        <v>5160</v>
      </c>
      <c r="E1569" s="2" t="s">
        <v>3637</v>
      </c>
      <c r="F1569" s="2" t="s">
        <v>2742</v>
      </c>
      <c r="G1569" s="2" t="s">
        <v>2871</v>
      </c>
      <c r="H1569" s="2" t="s">
        <v>2919</v>
      </c>
      <c r="I1569" s="2" t="s">
        <v>2933</v>
      </c>
      <c r="J1569" s="2">
        <v>50</v>
      </c>
      <c r="K1569" s="2" t="s">
        <v>3196</v>
      </c>
      <c r="L1569" t="s">
        <v>7294</v>
      </c>
      <c r="M1569" s="2" t="s">
        <v>2742</v>
      </c>
      <c r="P1569" s="2" t="s">
        <v>3196</v>
      </c>
    </row>
    <row r="1570" spans="1:16" x14ac:dyDescent="0.35">
      <c r="A1570" t="str">
        <f t="shared" si="24"/>
        <v>LEVOTIROXINAMERCKORALCOMPRIMIDO5050MCG</v>
      </c>
      <c r="B1570" t="str">
        <f>VLOOKUP(A1570,'MAESTRO PRODUCTOS-FAR'!G:J,4,FALSE)</f>
        <v>HT-0094-01-003-0195-07</v>
      </c>
      <c r="C1570" s="2" t="s">
        <v>3440</v>
      </c>
      <c r="D1570" s="3">
        <v>9800</v>
      </c>
      <c r="E1570" s="2" t="s">
        <v>2192</v>
      </c>
      <c r="F1570" s="2" t="s">
        <v>2742</v>
      </c>
      <c r="G1570" s="2" t="s">
        <v>2863</v>
      </c>
      <c r="H1570" s="2" t="s">
        <v>2919</v>
      </c>
      <c r="I1570" s="2" t="s">
        <v>2933</v>
      </c>
      <c r="J1570" s="2">
        <v>50</v>
      </c>
      <c r="K1570" s="2" t="s">
        <v>3197</v>
      </c>
      <c r="L1570" t="s">
        <v>7295</v>
      </c>
      <c r="M1570" s="2" t="s">
        <v>2742</v>
      </c>
      <c r="P1570" s="2" t="s">
        <v>3197</v>
      </c>
    </row>
    <row r="1571" spans="1:16" x14ac:dyDescent="0.35">
      <c r="A1571" t="str">
        <f t="shared" si="24"/>
        <v>LEVOTIROXINAMERCKORALCOMPRIMIDO5088MCG</v>
      </c>
      <c r="B1571" t="str">
        <f>VLOOKUP(A1571,'MAESTRO PRODUCTOS-FAR'!G:J,4,FALSE)</f>
        <v>HT-0094-01-003-0195-08</v>
      </c>
      <c r="C1571" s="2" t="s">
        <v>3441</v>
      </c>
      <c r="D1571" s="3">
        <v>10680</v>
      </c>
      <c r="E1571" s="2" t="s">
        <v>2193</v>
      </c>
      <c r="F1571" s="2" t="s">
        <v>2742</v>
      </c>
      <c r="G1571" s="2" t="s">
        <v>2863</v>
      </c>
      <c r="H1571" s="2" t="s">
        <v>2919</v>
      </c>
      <c r="I1571" s="2" t="s">
        <v>2933</v>
      </c>
      <c r="J1571" s="2">
        <v>50</v>
      </c>
      <c r="K1571" s="2" t="s">
        <v>3203</v>
      </c>
      <c r="L1571" t="s">
        <v>7296</v>
      </c>
      <c r="M1571" s="2" t="s">
        <v>2742</v>
      </c>
      <c r="P1571" s="2" t="s">
        <v>3203</v>
      </c>
    </row>
    <row r="1572" spans="1:16" x14ac:dyDescent="0.35">
      <c r="A1572" t="str">
        <f t="shared" si="24"/>
        <v>LEVOTIROXINAMERCKORALCOMPRIMIDO50112MCG</v>
      </c>
      <c r="B1572" t="str">
        <f>VLOOKUP(A1572,'MAESTRO PRODUCTOS-FAR'!G:J,4,FALSE)</f>
        <v>HT-0094-01-003-0195-12</v>
      </c>
      <c r="C1572" s="2" t="s">
        <v>3442</v>
      </c>
      <c r="D1572" s="3">
        <v>13160</v>
      </c>
      <c r="E1572" s="2" t="s">
        <v>2196</v>
      </c>
      <c r="F1572" s="2" t="s">
        <v>2742</v>
      </c>
      <c r="G1572" s="2" t="s">
        <v>2863</v>
      </c>
      <c r="H1572" s="2" t="s">
        <v>2919</v>
      </c>
      <c r="I1572" s="2" t="s">
        <v>2933</v>
      </c>
      <c r="J1572" s="2">
        <v>50</v>
      </c>
      <c r="K1572" s="2" t="s">
        <v>3205</v>
      </c>
      <c r="L1572" t="s">
        <v>7297</v>
      </c>
      <c r="M1572" s="2" t="s">
        <v>2742</v>
      </c>
      <c r="P1572" s="2" t="s">
        <v>3205</v>
      </c>
    </row>
    <row r="1573" spans="1:16" x14ac:dyDescent="0.35">
      <c r="A1573" t="str">
        <f t="shared" si="24"/>
        <v>LEVOTIROXINAMERCKORALCOMPRIMIDO50137MCG</v>
      </c>
      <c r="B1573" t="str">
        <f>VLOOKUP(A1573,'MAESTRO PRODUCTOS-FAR'!G:J,4,FALSE)</f>
        <v>HT-0094-01-003-0195-09</v>
      </c>
      <c r="C1573" s="2" t="s">
        <v>3443</v>
      </c>
      <c r="D1573" s="3">
        <v>15040</v>
      </c>
      <c r="E1573" s="2" t="s">
        <v>2194</v>
      </c>
      <c r="F1573" s="2" t="s">
        <v>2742</v>
      </c>
      <c r="G1573" s="2" t="s">
        <v>2863</v>
      </c>
      <c r="H1573" s="2" t="s">
        <v>2919</v>
      </c>
      <c r="I1573" s="2" t="s">
        <v>2933</v>
      </c>
      <c r="J1573" s="2">
        <v>50</v>
      </c>
      <c r="K1573" s="2" t="s">
        <v>3204</v>
      </c>
      <c r="L1573" t="s">
        <v>7298</v>
      </c>
      <c r="M1573" s="2" t="s">
        <v>2742</v>
      </c>
      <c r="P1573" s="2" t="s">
        <v>3204</v>
      </c>
    </row>
    <row r="1574" spans="1:16" x14ac:dyDescent="0.35">
      <c r="A1574" t="str">
        <f t="shared" si="24"/>
        <v>LEVOTIROXINABAGOORALCOMPRIMIDO5050MCG</v>
      </c>
      <c r="B1574" t="str">
        <f>VLOOKUP(A1574,'MAESTRO PRODUCTOS-FAR'!G:J,4,FALSE)</f>
        <v>HT-0094-01-003-0143-02</v>
      </c>
      <c r="C1574" s="2" t="s">
        <v>3444</v>
      </c>
      <c r="D1574" s="3">
        <v>6400</v>
      </c>
      <c r="E1574" s="2" t="s">
        <v>2185</v>
      </c>
      <c r="F1574" s="2" t="s">
        <v>2742</v>
      </c>
      <c r="G1574" s="2" t="s">
        <v>2883</v>
      </c>
      <c r="H1574" s="2" t="s">
        <v>2919</v>
      </c>
      <c r="I1574" s="2" t="s">
        <v>2933</v>
      </c>
      <c r="J1574" s="2">
        <v>50</v>
      </c>
      <c r="K1574" s="2" t="s">
        <v>3197</v>
      </c>
      <c r="L1574" t="s">
        <v>7299</v>
      </c>
      <c r="M1574" s="2" t="s">
        <v>2742</v>
      </c>
      <c r="P1574" s="2" t="s">
        <v>3197</v>
      </c>
    </row>
    <row r="1575" spans="1:16" x14ac:dyDescent="0.35">
      <c r="A1575" t="str">
        <f t="shared" si="24"/>
        <v>LOPERAMIDALABORATORIO CHILEORALCOMPRIMIDO62MCG</v>
      </c>
      <c r="B1575" t="str">
        <f>VLOOKUP(A1575,'MAESTRO PRODUCTOS-FAR'!G:J,4,FALSE)</f>
        <v>HT-0097-01-003-0148-02</v>
      </c>
      <c r="C1575" s="2" t="s">
        <v>3445</v>
      </c>
      <c r="D1575" s="3">
        <v>480</v>
      </c>
      <c r="E1575" s="2" t="s">
        <v>3638</v>
      </c>
      <c r="F1575" s="2" t="s">
        <v>2748</v>
      </c>
      <c r="G1575" s="2" t="s">
        <v>2838</v>
      </c>
      <c r="H1575" s="2" t="s">
        <v>2919</v>
      </c>
      <c r="I1575" s="2" t="s">
        <v>2933</v>
      </c>
      <c r="J1575" s="2">
        <v>6</v>
      </c>
      <c r="K1575" s="2" t="s">
        <v>3722</v>
      </c>
      <c r="L1575" t="s">
        <v>7300</v>
      </c>
      <c r="M1575" s="2" t="s">
        <v>2748</v>
      </c>
      <c r="P1575" s="2" t="s">
        <v>3722</v>
      </c>
    </row>
    <row r="1576" spans="1:16" x14ac:dyDescent="0.35">
      <c r="A1576" t="str">
        <f t="shared" si="24"/>
        <v>LORATADINAOPKOORALCOMPRIMIDO3010MG</v>
      </c>
      <c r="B1576" t="str">
        <f>VLOOKUP(A1576,'MAESTRO PRODUCTOS-FAR'!G:J,4,FALSE)</f>
        <v>HT-0098-01-003-0208-01</v>
      </c>
      <c r="C1576" s="2" t="s">
        <v>3446</v>
      </c>
      <c r="D1576" s="3">
        <v>720</v>
      </c>
      <c r="E1576" s="2" t="s">
        <v>3639</v>
      </c>
      <c r="F1576" s="2" t="s">
        <v>2658</v>
      </c>
      <c r="G1576" s="2" t="s">
        <v>2869</v>
      </c>
      <c r="H1576" s="2" t="s">
        <v>2919</v>
      </c>
      <c r="I1576" s="2" t="s">
        <v>2933</v>
      </c>
      <c r="J1576" s="2">
        <v>30</v>
      </c>
      <c r="K1576" s="2" t="s">
        <v>3013</v>
      </c>
      <c r="L1576" t="s">
        <v>7301</v>
      </c>
      <c r="M1576" s="2" t="s">
        <v>2658</v>
      </c>
      <c r="P1576" s="2" t="s">
        <v>3013</v>
      </c>
    </row>
    <row r="1577" spans="1:16" x14ac:dyDescent="0.35">
      <c r="A1577" t="str">
        <f t="shared" si="24"/>
        <v>LORATADINAHOSPIFARMAORALJARABE15MG/5ML</v>
      </c>
      <c r="B1577" t="str">
        <f>VLOOKUP(A1577,'MAESTRO PRODUCTOS-FAR'!G:J,4,FALSE)</f>
        <v>HT-0098-01-002-0151-01</v>
      </c>
      <c r="C1577" s="2" t="s">
        <v>3447</v>
      </c>
      <c r="D1577" s="3">
        <v>2960</v>
      </c>
      <c r="E1577" s="2" t="s">
        <v>3640</v>
      </c>
      <c r="F1577" s="2" t="s">
        <v>2658</v>
      </c>
      <c r="G1577" s="2" t="s">
        <v>2871</v>
      </c>
      <c r="H1577" s="2" t="s">
        <v>2919</v>
      </c>
      <c r="I1577" s="2" t="s">
        <v>2932</v>
      </c>
      <c r="J1577" s="2">
        <v>1</v>
      </c>
      <c r="K1577" s="2" t="s">
        <v>3114</v>
      </c>
      <c r="L1577" t="s">
        <v>7302</v>
      </c>
      <c r="M1577" s="2" t="s">
        <v>2658</v>
      </c>
      <c r="P1577" s="2" t="s">
        <v>3114</v>
      </c>
    </row>
    <row r="1578" spans="1:16" x14ac:dyDescent="0.35">
      <c r="A1578" t="str">
        <f t="shared" si="24"/>
        <v>LORATADINAPRATERORALJARABE15MG/5ML</v>
      </c>
      <c r="B1578" t="str">
        <f>VLOOKUP(A1578,'MAESTRO PRODUCTOS-FAR'!G:J,4,FALSE)</f>
        <v>HT-0098-01-002-0169-01</v>
      </c>
      <c r="C1578" s="2" t="s">
        <v>3448</v>
      </c>
      <c r="D1578" s="3">
        <v>1880</v>
      </c>
      <c r="E1578" s="2" t="s">
        <v>1793</v>
      </c>
      <c r="F1578" s="2" t="s">
        <v>2658</v>
      </c>
      <c r="G1578" s="2" t="s">
        <v>2851</v>
      </c>
      <c r="H1578" s="2" t="s">
        <v>2919</v>
      </c>
      <c r="I1578" s="2" t="s">
        <v>2932</v>
      </c>
      <c r="J1578" s="2">
        <v>1</v>
      </c>
      <c r="K1578" s="2" t="s">
        <v>3114</v>
      </c>
      <c r="L1578" t="s">
        <v>7303</v>
      </c>
      <c r="M1578" s="2" t="s">
        <v>2658</v>
      </c>
      <c r="P1578" s="2" t="s">
        <v>3114</v>
      </c>
    </row>
    <row r="1579" spans="1:16" x14ac:dyDescent="0.35">
      <c r="A1579" t="str">
        <f t="shared" si="24"/>
        <v>LORAZEPAMLABORATORIO CHILEORALCOMPRIMIDO302MG</v>
      </c>
      <c r="B1579" t="str">
        <f>VLOOKUP(A1579,'MAESTRO PRODUCTOS-FAR'!G:J,4,FALSE)</f>
        <v>HT-0099-01-003-0148-01</v>
      </c>
      <c r="C1579" s="2" t="s">
        <v>3449</v>
      </c>
      <c r="D1579" s="3">
        <v>1880</v>
      </c>
      <c r="E1579" s="2" t="s">
        <v>2213</v>
      </c>
      <c r="F1579" s="2" t="s">
        <v>2749</v>
      </c>
      <c r="G1579" s="2" t="s">
        <v>2838</v>
      </c>
      <c r="H1579" s="2" t="s">
        <v>2919</v>
      </c>
      <c r="I1579" s="2" t="s">
        <v>2933</v>
      </c>
      <c r="J1579" s="2">
        <v>30</v>
      </c>
      <c r="K1579" s="2" t="s">
        <v>3078</v>
      </c>
      <c r="L1579" t="s">
        <v>7304</v>
      </c>
      <c r="M1579" s="2" t="s">
        <v>2749</v>
      </c>
      <c r="P1579" s="2" t="s">
        <v>3078</v>
      </c>
    </row>
    <row r="1580" spans="1:16" x14ac:dyDescent="0.35">
      <c r="A1580" t="str">
        <f t="shared" si="24"/>
        <v>LORAZEPAM-ORALCOMPRIMIDO301MG</v>
      </c>
      <c r="B1580" t="e">
        <f>VLOOKUP(A1580,'MAESTRO PRODUCTOS-FAR'!G:J,4,FALSE)</f>
        <v>#N/A</v>
      </c>
      <c r="C1580" s="2" t="s">
        <v>3450</v>
      </c>
      <c r="D1580" s="3">
        <v>18160</v>
      </c>
      <c r="E1580" s="2" t="s">
        <v>1439</v>
      </c>
      <c r="F1580" s="2" t="s">
        <v>2749</v>
      </c>
      <c r="G1580" s="2" t="s">
        <v>1439</v>
      </c>
      <c r="H1580" s="2" t="s">
        <v>2919</v>
      </c>
      <c r="I1580" s="2" t="s">
        <v>2933</v>
      </c>
      <c r="J1580" s="2">
        <v>30</v>
      </c>
      <c r="K1580" s="2" t="s">
        <v>2996</v>
      </c>
      <c r="L1580" t="s">
        <v>7305</v>
      </c>
      <c r="M1580" s="2" t="s">
        <v>2749</v>
      </c>
      <c r="P1580" s="2" t="s">
        <v>2996</v>
      </c>
    </row>
    <row r="1581" spans="1:16" x14ac:dyDescent="0.35">
      <c r="A1581" t="str">
        <f t="shared" si="24"/>
        <v>LOSARTANDIFEMORALCOMPRIMIDO3050MG</v>
      </c>
      <c r="B1581" t="str">
        <f>VLOOKUP(A1581,'MAESTRO PRODUCTOS-FAR'!G:J,4,FALSE)</f>
        <v>HT-0100-01-003-0068-01</v>
      </c>
      <c r="C1581" s="2" t="s">
        <v>3451</v>
      </c>
      <c r="D1581" s="3">
        <v>1560</v>
      </c>
      <c r="E1581" s="2" t="s">
        <v>3641</v>
      </c>
      <c r="F1581" s="2" t="s">
        <v>2750</v>
      </c>
      <c r="G1581" s="2" t="s">
        <v>2913</v>
      </c>
      <c r="H1581" s="2" t="s">
        <v>2919</v>
      </c>
      <c r="I1581" s="2" t="s">
        <v>2933</v>
      </c>
      <c r="J1581" s="2">
        <v>30</v>
      </c>
      <c r="K1581" s="2" t="s">
        <v>3046</v>
      </c>
      <c r="L1581" t="s">
        <v>7306</v>
      </c>
      <c r="M1581" s="2" t="s">
        <v>2750</v>
      </c>
      <c r="P1581" s="2" t="s">
        <v>3046</v>
      </c>
    </row>
    <row r="1582" spans="1:16" x14ac:dyDescent="0.35">
      <c r="A1582" t="str">
        <f t="shared" si="24"/>
        <v>LOSARTANLABORATORIO CHILEORALCOMPRIMIDO30100MG</v>
      </c>
      <c r="B1582" t="str">
        <f>VLOOKUP(A1582,'MAESTRO PRODUCTOS-FAR'!G:J,4,FALSE)</f>
        <v>HT-0100-01-003-0148-02</v>
      </c>
      <c r="C1582" s="2" t="s">
        <v>3452</v>
      </c>
      <c r="D1582" s="3">
        <v>3200</v>
      </c>
      <c r="E1582" s="2" t="s">
        <v>3642</v>
      </c>
      <c r="F1582" s="2" t="s">
        <v>2750</v>
      </c>
      <c r="G1582" s="2" t="s">
        <v>2838</v>
      </c>
      <c r="H1582" s="2" t="s">
        <v>2919</v>
      </c>
      <c r="I1582" s="2" t="s">
        <v>2933</v>
      </c>
      <c r="J1582" s="2">
        <v>30</v>
      </c>
      <c r="K1582" s="2" t="s">
        <v>2977</v>
      </c>
      <c r="L1582" t="s">
        <v>7307</v>
      </c>
      <c r="M1582" s="2" t="s">
        <v>2750</v>
      </c>
      <c r="P1582" s="2" t="s">
        <v>2977</v>
      </c>
    </row>
    <row r="1583" spans="1:16" x14ac:dyDescent="0.35">
      <c r="A1583" t="str">
        <f t="shared" si="24"/>
        <v>NITROFURANTOINAINSTITUTO SANITASORALCAPSULA15100MG</v>
      </c>
      <c r="B1583" t="str">
        <f>VLOOKUP(A1583,'MAESTRO PRODUCTOS-FAR'!G:J,4,FALSE)</f>
        <v>HT-0119-01-007-0133-01</v>
      </c>
      <c r="C1583" s="2" t="s">
        <v>3453</v>
      </c>
      <c r="D1583" s="3">
        <v>8000</v>
      </c>
      <c r="E1583" s="2" t="s">
        <v>2331</v>
      </c>
      <c r="F1583" s="2" t="s">
        <v>2784</v>
      </c>
      <c r="G1583" s="2" t="s">
        <v>2850</v>
      </c>
      <c r="H1583" s="2" t="s">
        <v>2919</v>
      </c>
      <c r="I1583" s="2" t="s">
        <v>2937</v>
      </c>
      <c r="J1583" s="2">
        <v>15</v>
      </c>
      <c r="K1583" s="2" t="s">
        <v>2977</v>
      </c>
      <c r="L1583" t="s">
        <v>7308</v>
      </c>
      <c r="M1583" s="2" t="s">
        <v>2784</v>
      </c>
      <c r="P1583" s="2" t="s">
        <v>2977</v>
      </c>
    </row>
    <row r="1584" spans="1:16" x14ac:dyDescent="0.35">
      <c r="A1584" t="str">
        <f t="shared" si="24"/>
        <v>NITROFURANTOINAINSTITUTO SANITASORALCAPSULA2050MG</v>
      </c>
      <c r="B1584" t="str">
        <f>VLOOKUP(A1584,'MAESTRO PRODUCTOS-FAR'!G:J,4,FALSE)</f>
        <v>HT-0119-01-007-0133-04</v>
      </c>
      <c r="C1584" s="2" t="s">
        <v>3454</v>
      </c>
      <c r="D1584" s="3">
        <v>5880</v>
      </c>
      <c r="E1584" s="2" t="s">
        <v>2332</v>
      </c>
      <c r="F1584" s="2" t="s">
        <v>2784</v>
      </c>
      <c r="G1584" s="2" t="s">
        <v>2850</v>
      </c>
      <c r="H1584" s="2" t="s">
        <v>2919</v>
      </c>
      <c r="I1584" s="2" t="s">
        <v>2937</v>
      </c>
      <c r="J1584" s="2">
        <v>20</v>
      </c>
      <c r="K1584" s="2" t="s">
        <v>3046</v>
      </c>
      <c r="L1584" t="s">
        <v>7309</v>
      </c>
      <c r="M1584" s="2" t="s">
        <v>2784</v>
      </c>
      <c r="P1584" s="2" t="s">
        <v>3046</v>
      </c>
    </row>
    <row r="1585" spans="1:16" x14ac:dyDescent="0.35">
      <c r="A1585" t="str">
        <f t="shared" si="24"/>
        <v>MELATONINAHOSPIFARMAORALCAPSULA303MG</v>
      </c>
      <c r="B1585" t="str">
        <f>VLOOKUP(A1585,'MAESTRO PRODUCTOS-FAR'!G:J,4,FALSE)</f>
        <v>HT-0103-01-007-0151-01</v>
      </c>
      <c r="C1585" s="2" t="s">
        <v>3455</v>
      </c>
      <c r="D1585" s="3">
        <v>3920</v>
      </c>
      <c r="E1585" s="2" t="s">
        <v>3643</v>
      </c>
      <c r="F1585" s="2" t="s">
        <v>2751</v>
      </c>
      <c r="G1585" s="2" t="s">
        <v>2871</v>
      </c>
      <c r="H1585" s="2" t="s">
        <v>2919</v>
      </c>
      <c r="I1585" s="2" t="s">
        <v>2937</v>
      </c>
      <c r="J1585" s="2">
        <v>30</v>
      </c>
      <c r="K1585" s="2" t="s">
        <v>3067</v>
      </c>
      <c r="L1585" t="s">
        <v>7310</v>
      </c>
      <c r="M1585" s="2" t="s">
        <v>2751</v>
      </c>
      <c r="P1585" s="2" t="s">
        <v>3067</v>
      </c>
    </row>
    <row r="1586" spans="1:16" x14ac:dyDescent="0.35">
      <c r="A1586" t="str">
        <f t="shared" si="24"/>
        <v>MELOXICAMEUROFARMAORALCOMPRIMIDO1015MG</v>
      </c>
      <c r="B1586" t="str">
        <f>VLOOKUP(A1586,'MAESTRO PRODUCTOS-FAR'!G:J,4,FALSE)</f>
        <v>HT-0104-01-003-0087-01</v>
      </c>
      <c r="C1586" s="2" t="s">
        <v>3456</v>
      </c>
      <c r="D1586" s="3">
        <v>1200</v>
      </c>
      <c r="E1586" s="2" t="s">
        <v>3644</v>
      </c>
      <c r="F1586" s="2" t="s">
        <v>2752</v>
      </c>
      <c r="G1586" s="2" t="s">
        <v>2867</v>
      </c>
      <c r="H1586" s="2" t="s">
        <v>2919</v>
      </c>
      <c r="I1586" s="2" t="s">
        <v>2933</v>
      </c>
      <c r="J1586" s="2">
        <v>10</v>
      </c>
      <c r="K1586" s="2" t="s">
        <v>3127</v>
      </c>
      <c r="L1586" t="s">
        <v>7311</v>
      </c>
      <c r="M1586" s="2" t="s">
        <v>2752</v>
      </c>
      <c r="P1586" s="2" t="s">
        <v>3127</v>
      </c>
    </row>
    <row r="1587" spans="1:16" x14ac:dyDescent="0.35">
      <c r="A1587" t="str">
        <f t="shared" si="24"/>
        <v>MELOXICAMMINTLABORALCOMPRIMIDO157.5MG</v>
      </c>
      <c r="B1587" t="str">
        <f>VLOOKUP(A1587,'MAESTRO PRODUCTOS-FAR'!G:J,4,FALSE)</f>
        <v>HT-0104-01-003-0197-01</v>
      </c>
      <c r="C1587" s="2" t="s">
        <v>3457</v>
      </c>
      <c r="D1587" s="3">
        <v>1480</v>
      </c>
      <c r="E1587" s="2" t="s">
        <v>3645</v>
      </c>
      <c r="F1587" s="2" t="s">
        <v>2752</v>
      </c>
      <c r="G1587" s="2" t="s">
        <v>2834</v>
      </c>
      <c r="H1587" s="2" t="s">
        <v>2919</v>
      </c>
      <c r="I1587" s="2" t="s">
        <v>2933</v>
      </c>
      <c r="J1587" s="2">
        <v>15</v>
      </c>
      <c r="K1587" s="2" t="s">
        <v>3213</v>
      </c>
      <c r="L1587" t="s">
        <v>7312</v>
      </c>
      <c r="M1587" s="2" t="s">
        <v>2752</v>
      </c>
      <c r="P1587" s="2" t="s">
        <v>3213</v>
      </c>
    </row>
    <row r="1588" spans="1:16" x14ac:dyDescent="0.35">
      <c r="A1588" t="str">
        <f t="shared" si="24"/>
        <v>MEMANTINAGALENICUMORALCOMPRIMIDO5610MG</v>
      </c>
      <c r="B1588" t="str">
        <f>VLOOKUP(A1588,'MAESTRO PRODUCTOS-FAR'!G:J,4,FALSE)</f>
        <v>HT-0105-01-003-0108-01</v>
      </c>
      <c r="C1588" s="2" t="s">
        <v>3458</v>
      </c>
      <c r="D1588" s="3">
        <v>16880</v>
      </c>
      <c r="E1588" s="2" t="s">
        <v>3646</v>
      </c>
      <c r="F1588" s="2" t="s">
        <v>2753</v>
      </c>
      <c r="G1588" s="2" t="s">
        <v>2895</v>
      </c>
      <c r="H1588" s="2" t="s">
        <v>2919</v>
      </c>
      <c r="I1588" s="2" t="s">
        <v>2933</v>
      </c>
      <c r="J1588" s="2">
        <v>56</v>
      </c>
      <c r="K1588" s="2" t="s">
        <v>3013</v>
      </c>
      <c r="L1588" t="s">
        <v>7313</v>
      </c>
      <c r="M1588" s="2" t="s">
        <v>2753</v>
      </c>
      <c r="P1588" s="2" t="s">
        <v>3013</v>
      </c>
    </row>
    <row r="1589" spans="1:16" x14ac:dyDescent="0.35">
      <c r="A1589" t="str">
        <f t="shared" si="24"/>
        <v>METAMIZOLVALMARECTALSUPOSITORIO5250MG</v>
      </c>
      <c r="B1589" t="str">
        <f>VLOOKUP(A1589,'MAESTRO PRODUCTOS-FAR'!G:J,4,FALSE)</f>
        <v>HT-0107-03-037-0159-01</v>
      </c>
      <c r="C1589" s="2" t="s">
        <v>3459</v>
      </c>
      <c r="D1589" s="3">
        <v>800</v>
      </c>
      <c r="E1589" s="2" t="s">
        <v>3647</v>
      </c>
      <c r="F1589" s="2" t="s">
        <v>2754</v>
      </c>
      <c r="G1589" s="2" t="s">
        <v>2899</v>
      </c>
      <c r="H1589" s="2" t="s">
        <v>2928</v>
      </c>
      <c r="I1589" s="2" t="s">
        <v>2967</v>
      </c>
      <c r="J1589" s="2">
        <v>5</v>
      </c>
      <c r="K1589" s="2" t="s">
        <v>3003</v>
      </c>
      <c r="L1589" t="s">
        <v>7314</v>
      </c>
      <c r="M1589" s="2" t="s">
        <v>2754</v>
      </c>
      <c r="P1589" s="2" t="s">
        <v>3003</v>
      </c>
    </row>
    <row r="1590" spans="1:16" x14ac:dyDescent="0.35">
      <c r="A1590" t="str">
        <f t="shared" si="24"/>
        <v>METAMIZOLBIOSANOPARENTERALSOLUCION51000MG/2ML</v>
      </c>
      <c r="B1590" t="str">
        <f>VLOOKUP(A1590,'MAESTRO PRODUCTOS-FAR'!G:J,4,FALSE)</f>
        <v>HT-0107-02-012-0145-01</v>
      </c>
      <c r="C1590" s="2" t="s">
        <v>3460</v>
      </c>
      <c r="D1590" s="3">
        <v>2160</v>
      </c>
      <c r="E1590" s="2" t="s">
        <v>2248</v>
      </c>
      <c r="F1590" s="2" t="s">
        <v>2754</v>
      </c>
      <c r="G1590" s="2" t="s">
        <v>2890</v>
      </c>
      <c r="H1590" s="2" t="s">
        <v>2924</v>
      </c>
      <c r="I1590" s="2" t="s">
        <v>2942</v>
      </c>
      <c r="J1590" s="2">
        <v>5</v>
      </c>
      <c r="K1590" s="2" t="s">
        <v>3723</v>
      </c>
      <c r="L1590" t="s">
        <v>7315</v>
      </c>
      <c r="M1590" s="2" t="s">
        <v>2754</v>
      </c>
      <c r="P1590" s="2" t="s">
        <v>3723</v>
      </c>
    </row>
    <row r="1591" spans="1:16" x14ac:dyDescent="0.35">
      <c r="A1591" t="str">
        <f t="shared" si="24"/>
        <v>METFORMINAASCENDORALCOMPRIMIDO30850MG</v>
      </c>
      <c r="B1591" t="str">
        <f>VLOOKUP(A1591,'MAESTRO PRODUCTOS-FAR'!G:J,4,FALSE)</f>
        <v>HT-0108-01-003-0016-04</v>
      </c>
      <c r="C1591" s="2" t="s">
        <v>3461</v>
      </c>
      <c r="D1591" s="3">
        <v>1680</v>
      </c>
      <c r="E1591" s="2" t="s">
        <v>2023</v>
      </c>
      <c r="F1591" s="2" t="s">
        <v>2645</v>
      </c>
      <c r="G1591" s="2" t="s">
        <v>2835</v>
      </c>
      <c r="H1591" s="2" t="s">
        <v>2919</v>
      </c>
      <c r="I1591" s="2" t="s">
        <v>2933</v>
      </c>
      <c r="J1591" s="2">
        <v>30</v>
      </c>
      <c r="K1591" s="2" t="s">
        <v>3167</v>
      </c>
      <c r="L1591" t="s">
        <v>7316</v>
      </c>
      <c r="M1591" s="2" t="s">
        <v>2645</v>
      </c>
      <c r="P1591" s="2" t="s">
        <v>3167</v>
      </c>
    </row>
    <row r="1592" spans="1:16" x14ac:dyDescent="0.35">
      <c r="A1592" t="str">
        <f t="shared" si="24"/>
        <v>METFORMINAPASTEURORALCOMPRIMIDO30500MG</v>
      </c>
      <c r="B1592" t="str">
        <f>VLOOKUP(A1592,'MAESTRO PRODUCTOS-FAR'!G:J,4,FALSE)</f>
        <v>HT-0108-01-003-0155-02</v>
      </c>
      <c r="C1592" s="2" t="s">
        <v>3462</v>
      </c>
      <c r="D1592" s="3">
        <v>4400</v>
      </c>
      <c r="E1592" s="2" t="s">
        <v>2013</v>
      </c>
      <c r="F1592" s="2" t="s">
        <v>2645</v>
      </c>
      <c r="G1592" s="2" t="s">
        <v>2847</v>
      </c>
      <c r="H1592" s="2" t="s">
        <v>2919</v>
      </c>
      <c r="I1592" s="2" t="s">
        <v>2933</v>
      </c>
      <c r="J1592" s="2">
        <v>30</v>
      </c>
      <c r="K1592" s="2" t="s">
        <v>2984</v>
      </c>
      <c r="L1592" t="s">
        <v>7317</v>
      </c>
      <c r="M1592" s="2" t="s">
        <v>2645</v>
      </c>
      <c r="P1592" s="2" t="s">
        <v>2984</v>
      </c>
    </row>
    <row r="1593" spans="1:16" x14ac:dyDescent="0.35">
      <c r="A1593" t="str">
        <f t="shared" si="24"/>
        <v>METFORMINAPASTEURORALCOMPRIMIDO30500MG</v>
      </c>
      <c r="B1593" t="str">
        <f>VLOOKUP(A1593,'MAESTRO PRODUCTOS-FAR'!G:J,4,FALSE)</f>
        <v>HT-0108-01-003-0155-02</v>
      </c>
      <c r="C1593" s="2" t="s">
        <v>3463</v>
      </c>
      <c r="D1593" s="3">
        <v>4440</v>
      </c>
      <c r="E1593" s="2" t="s">
        <v>2281</v>
      </c>
      <c r="F1593" s="2" t="s">
        <v>2645</v>
      </c>
      <c r="G1593" s="2" t="s">
        <v>2847</v>
      </c>
      <c r="H1593" s="2" t="s">
        <v>2919</v>
      </c>
      <c r="I1593" s="2" t="s">
        <v>2933</v>
      </c>
      <c r="J1593" s="2">
        <v>30</v>
      </c>
      <c r="K1593" s="2" t="s">
        <v>2984</v>
      </c>
      <c r="L1593" t="s">
        <v>7318</v>
      </c>
      <c r="M1593" s="2" t="s">
        <v>2645</v>
      </c>
      <c r="P1593" s="2" t="s">
        <v>2984</v>
      </c>
    </row>
    <row r="1594" spans="1:16" x14ac:dyDescent="0.35">
      <c r="A1594" t="str">
        <f t="shared" si="24"/>
        <v>METFORMINAPASTEURORALCOMPRIMIDO301000MG</v>
      </c>
      <c r="B1594" t="str">
        <f>VLOOKUP(A1594,'MAESTRO PRODUCTOS-FAR'!G:J,4,FALSE)</f>
        <v>HT-0108-01-003-0155-03</v>
      </c>
      <c r="C1594" s="2" t="s">
        <v>3464</v>
      </c>
      <c r="D1594" s="3">
        <v>9000</v>
      </c>
      <c r="E1594" s="2" t="s">
        <v>2277</v>
      </c>
      <c r="F1594" s="2" t="s">
        <v>2645</v>
      </c>
      <c r="G1594" s="2" t="s">
        <v>2847</v>
      </c>
      <c r="H1594" s="2" t="s">
        <v>2919</v>
      </c>
      <c r="I1594" s="2" t="s">
        <v>2933</v>
      </c>
      <c r="J1594" s="2">
        <v>30</v>
      </c>
      <c r="K1594" s="2" t="s">
        <v>3042</v>
      </c>
      <c r="L1594" t="s">
        <v>7319</v>
      </c>
      <c r="M1594" s="2" t="s">
        <v>2645</v>
      </c>
      <c r="P1594" s="2" t="s">
        <v>3042</v>
      </c>
    </row>
    <row r="1595" spans="1:16" x14ac:dyDescent="0.35">
      <c r="A1595" t="str">
        <f t="shared" si="24"/>
        <v>METFORMINAPASTEURORALCOMPRIMIDO30750MG</v>
      </c>
      <c r="B1595" t="str">
        <f>VLOOKUP(A1595,'MAESTRO PRODUCTOS-FAR'!G:J,4,FALSE)</f>
        <v>HT-0108-01-003-0155-04</v>
      </c>
      <c r="C1595" s="2" t="s">
        <v>3465</v>
      </c>
      <c r="D1595" s="3">
        <v>8000</v>
      </c>
      <c r="E1595" s="2" t="s">
        <v>2279</v>
      </c>
      <c r="F1595" s="2" t="s">
        <v>2645</v>
      </c>
      <c r="G1595" s="2" t="s">
        <v>2847</v>
      </c>
      <c r="H1595" s="2" t="s">
        <v>2919</v>
      </c>
      <c r="I1595" s="2" t="s">
        <v>2933</v>
      </c>
      <c r="J1595" s="2">
        <v>30</v>
      </c>
      <c r="K1595" s="2" t="s">
        <v>3038</v>
      </c>
      <c r="L1595" t="s">
        <v>7320</v>
      </c>
      <c r="M1595" s="2" t="s">
        <v>2645</v>
      </c>
      <c r="P1595" s="2" t="s">
        <v>3038</v>
      </c>
    </row>
    <row r="1596" spans="1:16" x14ac:dyDescent="0.35">
      <c r="A1596" t="str">
        <f t="shared" si="24"/>
        <v>METOCLOPRAMIDALABORATORIO CHILEORALCOMPRIMIDO2410MG</v>
      </c>
      <c r="B1596" t="str">
        <f>VLOOKUP(A1596,'MAESTRO PRODUCTOS-FAR'!G:J,4,FALSE)</f>
        <v>HT-0109-01-003-0148-01</v>
      </c>
      <c r="C1596" s="2" t="s">
        <v>3466</v>
      </c>
      <c r="D1596" s="3">
        <v>1080</v>
      </c>
      <c r="E1596" s="2" t="s">
        <v>3648</v>
      </c>
      <c r="F1596" s="2" t="s">
        <v>2760</v>
      </c>
      <c r="G1596" s="2" t="s">
        <v>2838</v>
      </c>
      <c r="H1596" s="2" t="s">
        <v>2919</v>
      </c>
      <c r="I1596" s="2" t="s">
        <v>2933</v>
      </c>
      <c r="J1596" s="2">
        <v>24</v>
      </c>
      <c r="K1596" s="2" t="s">
        <v>3013</v>
      </c>
      <c r="L1596" t="s">
        <v>7321</v>
      </c>
      <c r="M1596" s="2" t="s">
        <v>2760</v>
      </c>
      <c r="P1596" s="2" t="s">
        <v>3013</v>
      </c>
    </row>
    <row r="1597" spans="1:16" x14ac:dyDescent="0.35">
      <c r="A1597" t="str">
        <f t="shared" si="24"/>
        <v>VITAMINA B-VITAMINA C-VITAMINA D3NUTRAPHARMORALCOMPRIMIDO30-</v>
      </c>
      <c r="B1597" t="str">
        <f>VLOOKUP(A1597,'MAESTRO PRODUCTOS-FAR'!G:J,4,FALSE)</f>
        <v>HT-0321-01-003-0206-01</v>
      </c>
      <c r="C1597" s="2" t="s">
        <v>3467</v>
      </c>
      <c r="D1597" s="3">
        <v>3480</v>
      </c>
      <c r="E1597" s="2" t="s">
        <v>1439</v>
      </c>
      <c r="F1597" s="2" t="s">
        <v>7024</v>
      </c>
      <c r="G1597" s="2" t="s">
        <v>2907</v>
      </c>
      <c r="H1597" s="2" t="s">
        <v>2919</v>
      </c>
      <c r="I1597" s="2" t="s">
        <v>2933</v>
      </c>
      <c r="J1597" s="2">
        <v>30</v>
      </c>
      <c r="K1597" s="2" t="s">
        <v>1439</v>
      </c>
      <c r="L1597" t="s">
        <v>7322</v>
      </c>
      <c r="M1597" s="2" t="s">
        <v>3685</v>
      </c>
      <c r="P1597" s="2" t="s">
        <v>1439</v>
      </c>
    </row>
    <row r="1598" spans="1:16" x14ac:dyDescent="0.35">
      <c r="A1598" t="str">
        <f t="shared" si="24"/>
        <v>OTRO-ORALCOMPRIMIDO30-</v>
      </c>
      <c r="B1598" t="e">
        <f>VLOOKUP(A1598,'MAESTRO PRODUCTOS-FAR'!G:J,4,FALSE)</f>
        <v>#N/A</v>
      </c>
      <c r="C1598" s="2" t="s">
        <v>3468</v>
      </c>
      <c r="D1598" s="3">
        <v>6120</v>
      </c>
      <c r="E1598" s="2" t="s">
        <v>1439</v>
      </c>
      <c r="F1598" s="2" t="s">
        <v>2577</v>
      </c>
      <c r="G1598" s="2" t="s">
        <v>1439</v>
      </c>
      <c r="H1598" s="2" t="s">
        <v>2919</v>
      </c>
      <c r="I1598" s="2" t="s">
        <v>2933</v>
      </c>
      <c r="J1598" s="2">
        <v>30</v>
      </c>
      <c r="K1598" s="2" t="s">
        <v>1439</v>
      </c>
      <c r="L1598" t="s">
        <v>7323</v>
      </c>
      <c r="M1598" s="2" t="s">
        <v>2577</v>
      </c>
      <c r="P1598" s="2" t="s">
        <v>1439</v>
      </c>
    </row>
    <row r="1599" spans="1:16" x14ac:dyDescent="0.35">
      <c r="A1599" t="str">
        <f t="shared" si="24"/>
        <v>VITAMINA B-ORALCAPSULA30-</v>
      </c>
      <c r="B1599" t="e">
        <f>VLOOKUP(A1599,'MAESTRO PRODUCTOS-FAR'!G:J,4,FALSE)</f>
        <v>#N/A</v>
      </c>
      <c r="C1599" s="2" t="s">
        <v>3469</v>
      </c>
      <c r="D1599" s="3">
        <v>2440</v>
      </c>
      <c r="E1599" s="2" t="s">
        <v>1439</v>
      </c>
      <c r="F1599" s="2" t="s">
        <v>3686</v>
      </c>
      <c r="G1599" s="2" t="s">
        <v>1439</v>
      </c>
      <c r="H1599" s="2" t="s">
        <v>2919</v>
      </c>
      <c r="I1599" s="2" t="s">
        <v>2937</v>
      </c>
      <c r="J1599" s="2">
        <v>30</v>
      </c>
      <c r="K1599" s="2" t="s">
        <v>1439</v>
      </c>
      <c r="L1599" t="s">
        <v>7324</v>
      </c>
      <c r="M1599" s="2" t="s">
        <v>3686</v>
      </c>
      <c r="P1599" s="2" t="s">
        <v>1439</v>
      </c>
    </row>
    <row r="1600" spans="1:16" x14ac:dyDescent="0.35">
      <c r="A1600" t="str">
        <f t="shared" si="24"/>
        <v>OTRO-ORALCAPSULA30-</v>
      </c>
      <c r="B1600" t="e">
        <f>VLOOKUP(A1600,'MAESTRO PRODUCTOS-FAR'!G:J,4,FALSE)</f>
        <v>#N/A</v>
      </c>
      <c r="C1600" s="2" t="s">
        <v>3470</v>
      </c>
      <c r="D1600" s="3">
        <v>3320</v>
      </c>
      <c r="E1600" s="2" t="s">
        <v>1439</v>
      </c>
      <c r="F1600" s="2" t="s">
        <v>2577</v>
      </c>
      <c r="G1600" s="2" t="s">
        <v>1439</v>
      </c>
      <c r="H1600" s="2" t="s">
        <v>2919</v>
      </c>
      <c r="I1600" s="2" t="s">
        <v>2937</v>
      </c>
      <c r="J1600" s="2">
        <v>30</v>
      </c>
      <c r="K1600" s="2" t="s">
        <v>1439</v>
      </c>
      <c r="L1600" t="s">
        <v>7325</v>
      </c>
      <c r="M1600" s="2" t="s">
        <v>2577</v>
      </c>
      <c r="P1600" s="2" t="s">
        <v>1439</v>
      </c>
    </row>
    <row r="1601" spans="1:16" x14ac:dyDescent="0.35">
      <c r="A1601" t="str">
        <f t="shared" si="24"/>
        <v>OTRO-ORALTABLETA20-</v>
      </c>
      <c r="B1601" t="e">
        <f>VLOOKUP(A1601,'MAESTRO PRODUCTOS-FAR'!G:J,4,FALSE)</f>
        <v>#N/A</v>
      </c>
      <c r="C1601" s="2" t="s">
        <v>3471</v>
      </c>
      <c r="D1601" s="3">
        <v>3000</v>
      </c>
      <c r="E1601" s="2" t="s">
        <v>1439</v>
      </c>
      <c r="F1601" s="2" t="s">
        <v>2577</v>
      </c>
      <c r="G1601" s="2" t="s">
        <v>1439</v>
      </c>
      <c r="H1601" s="2" t="s">
        <v>2919</v>
      </c>
      <c r="I1601" s="2" t="s">
        <v>2971</v>
      </c>
      <c r="J1601" s="2">
        <v>20</v>
      </c>
      <c r="K1601" s="2" t="s">
        <v>1439</v>
      </c>
      <c r="L1601" t="s">
        <v>7326</v>
      </c>
      <c r="M1601" s="2" t="s">
        <v>2577</v>
      </c>
      <c r="P1601" s="2" t="s">
        <v>1439</v>
      </c>
    </row>
    <row r="1602" spans="1:16" x14ac:dyDescent="0.35">
      <c r="A1602" t="str">
        <f t="shared" si="24"/>
        <v>OTRO-ORALCAPSULA30-</v>
      </c>
      <c r="B1602" t="e">
        <f>VLOOKUP(A1602,'MAESTRO PRODUCTOS-FAR'!G:J,4,FALSE)</f>
        <v>#N/A</v>
      </c>
      <c r="C1602" s="2" t="s">
        <v>3472</v>
      </c>
      <c r="D1602" s="3">
        <v>6000</v>
      </c>
      <c r="E1602" s="2" t="s">
        <v>1439</v>
      </c>
      <c r="F1602" s="2" t="s">
        <v>2577</v>
      </c>
      <c r="G1602" s="2" t="s">
        <v>1439</v>
      </c>
      <c r="H1602" s="2" t="s">
        <v>2919</v>
      </c>
      <c r="I1602" s="2" t="s">
        <v>2937</v>
      </c>
      <c r="J1602" s="2">
        <v>30</v>
      </c>
      <c r="K1602" s="2" t="s">
        <v>1439</v>
      </c>
      <c r="L1602" t="s">
        <v>7327</v>
      </c>
      <c r="M1602" s="2" t="s">
        <v>2577</v>
      </c>
      <c r="P1602" s="2" t="s">
        <v>1439</v>
      </c>
    </row>
    <row r="1603" spans="1:16" x14ac:dyDescent="0.35">
      <c r="A1603" t="str">
        <f t="shared" ref="A1603:A1666" si="25">_xlfn.CONCAT(F1603:K1603)</f>
        <v>OTRO-ORALCAPSULA30-</v>
      </c>
      <c r="B1603" t="e">
        <f>VLOOKUP(A1603,'MAESTRO PRODUCTOS-FAR'!G:J,4,FALSE)</f>
        <v>#N/A</v>
      </c>
      <c r="C1603" s="2" t="s">
        <v>3473</v>
      </c>
      <c r="D1603" s="3">
        <v>5800</v>
      </c>
      <c r="E1603" s="2" t="s">
        <v>1439</v>
      </c>
      <c r="F1603" s="2" t="s">
        <v>2577</v>
      </c>
      <c r="G1603" s="2" t="s">
        <v>1439</v>
      </c>
      <c r="H1603" s="2" t="s">
        <v>2919</v>
      </c>
      <c r="I1603" s="2" t="s">
        <v>2937</v>
      </c>
      <c r="J1603" s="2">
        <v>30</v>
      </c>
      <c r="K1603" s="2" t="s">
        <v>1439</v>
      </c>
      <c r="L1603" t="s">
        <v>7328</v>
      </c>
      <c r="M1603" s="2" t="s">
        <v>2577</v>
      </c>
      <c r="P1603" s="2" t="s">
        <v>1439</v>
      </c>
    </row>
    <row r="1604" spans="1:16" x14ac:dyDescent="0.35">
      <c r="A1604" t="str">
        <f t="shared" si="25"/>
        <v>OTRO-ORALPOLVO1-</v>
      </c>
      <c r="B1604" t="e">
        <f>VLOOKUP(A1604,'MAESTRO PRODUCTOS-FAR'!G:J,4,FALSE)</f>
        <v>#N/A</v>
      </c>
      <c r="C1604" s="2" t="s">
        <v>3474</v>
      </c>
      <c r="D1604" s="3">
        <v>7480</v>
      </c>
      <c r="E1604" s="2" t="s">
        <v>1439</v>
      </c>
      <c r="F1604" s="2" t="s">
        <v>2577</v>
      </c>
      <c r="G1604" s="2" t="s">
        <v>1439</v>
      </c>
      <c r="H1604" s="2" t="s">
        <v>2919</v>
      </c>
      <c r="I1604" s="2" t="s">
        <v>2943</v>
      </c>
      <c r="J1604" s="2">
        <v>1</v>
      </c>
      <c r="K1604" s="2" t="s">
        <v>1439</v>
      </c>
      <c r="L1604" t="s">
        <v>7329</v>
      </c>
      <c r="M1604" s="2" t="s">
        <v>2577</v>
      </c>
      <c r="P1604" s="2" t="s">
        <v>1439</v>
      </c>
    </row>
    <row r="1605" spans="1:16" x14ac:dyDescent="0.35">
      <c r="A1605" t="str">
        <f t="shared" si="25"/>
        <v>OTRO-ORALJARABE1-</v>
      </c>
      <c r="B1605" t="e">
        <f>VLOOKUP(A1605,'MAESTRO PRODUCTOS-FAR'!G:J,4,FALSE)</f>
        <v>#N/A</v>
      </c>
      <c r="C1605" s="2" t="s">
        <v>3475</v>
      </c>
      <c r="D1605" s="3">
        <v>3520</v>
      </c>
      <c r="E1605" s="2" t="s">
        <v>1439</v>
      </c>
      <c r="F1605" s="2" t="s">
        <v>2577</v>
      </c>
      <c r="G1605" s="2" t="s">
        <v>1439</v>
      </c>
      <c r="H1605" s="2" t="s">
        <v>2919</v>
      </c>
      <c r="I1605" s="2" t="s">
        <v>2932</v>
      </c>
      <c r="J1605" s="2">
        <v>1</v>
      </c>
      <c r="K1605" s="2" t="s">
        <v>1439</v>
      </c>
      <c r="L1605" t="s">
        <v>7330</v>
      </c>
      <c r="M1605" s="2" t="s">
        <v>2577</v>
      </c>
      <c r="P1605" s="2" t="s">
        <v>1439</v>
      </c>
    </row>
    <row r="1606" spans="1:16" x14ac:dyDescent="0.35">
      <c r="A1606" t="str">
        <f t="shared" si="25"/>
        <v>OTROPRATERORALCOMPRIMIDO30-</v>
      </c>
      <c r="B1606" t="str">
        <f>VLOOKUP(A1606,'MAESTRO PRODUCTOS-FAR'!G:J,4,FALSE)</f>
        <v>HT-9999-01-003-0169-01</v>
      </c>
      <c r="C1606" s="2" t="s">
        <v>3476</v>
      </c>
      <c r="D1606" s="3">
        <v>7200</v>
      </c>
      <c r="E1606" s="2" t="s">
        <v>1439</v>
      </c>
      <c r="F1606" s="2" t="s">
        <v>2577</v>
      </c>
      <c r="G1606" s="2" t="s">
        <v>2851</v>
      </c>
      <c r="H1606" s="2" t="s">
        <v>2919</v>
      </c>
      <c r="I1606" s="2" t="s">
        <v>2933</v>
      </c>
      <c r="J1606" s="2">
        <v>30</v>
      </c>
      <c r="K1606" s="2" t="s">
        <v>1439</v>
      </c>
      <c r="L1606" t="s">
        <v>7331</v>
      </c>
      <c r="M1606" s="2" t="s">
        <v>2577</v>
      </c>
      <c r="P1606" s="2" t="s">
        <v>1439</v>
      </c>
    </row>
    <row r="1607" spans="1:16" x14ac:dyDescent="0.35">
      <c r="A1607" t="str">
        <f t="shared" si="25"/>
        <v>OTRO-ORALCOMPRIMIDO30-</v>
      </c>
      <c r="B1607" t="e">
        <f>VLOOKUP(A1607,'MAESTRO PRODUCTOS-FAR'!G:J,4,FALSE)</f>
        <v>#N/A</v>
      </c>
      <c r="C1607" s="2" t="s">
        <v>3477</v>
      </c>
      <c r="D1607" s="3">
        <v>4720</v>
      </c>
      <c r="E1607" s="2" t="s">
        <v>1439</v>
      </c>
      <c r="F1607" s="2" t="s">
        <v>2577</v>
      </c>
      <c r="G1607" s="2" t="s">
        <v>1439</v>
      </c>
      <c r="H1607" s="2" t="s">
        <v>2919</v>
      </c>
      <c r="I1607" s="2" t="s">
        <v>2933</v>
      </c>
      <c r="J1607" s="2">
        <v>30</v>
      </c>
      <c r="K1607" s="2" t="s">
        <v>1439</v>
      </c>
      <c r="L1607" t="s">
        <v>7332</v>
      </c>
      <c r="M1607" s="2" t="s">
        <v>2577</v>
      </c>
      <c r="P1607" s="2" t="s">
        <v>1439</v>
      </c>
    </row>
    <row r="1608" spans="1:16" x14ac:dyDescent="0.35">
      <c r="A1608" t="str">
        <f t="shared" si="25"/>
        <v>CALCIO-ORALTABLETA20200MG</v>
      </c>
      <c r="B1608" t="e">
        <f>VLOOKUP(A1608,'MAESTRO PRODUCTOS-FAR'!G:J,4,FALSE)</f>
        <v>#N/A</v>
      </c>
      <c r="C1608" s="2" t="s">
        <v>3478</v>
      </c>
      <c r="D1608" s="3">
        <v>3000</v>
      </c>
      <c r="E1608" s="2" t="s">
        <v>1439</v>
      </c>
      <c r="F1608" s="2" t="s">
        <v>3687</v>
      </c>
      <c r="G1608" s="2" t="s">
        <v>1439</v>
      </c>
      <c r="H1608" s="2" t="s">
        <v>2919</v>
      </c>
      <c r="I1608" s="2" t="s">
        <v>2971</v>
      </c>
      <c r="J1608" s="2">
        <v>20</v>
      </c>
      <c r="K1608" s="2" t="s">
        <v>2978</v>
      </c>
      <c r="L1608" t="s">
        <v>7333</v>
      </c>
      <c r="M1608" s="2" t="s">
        <v>3687</v>
      </c>
      <c r="P1608" s="2" t="s">
        <v>2978</v>
      </c>
    </row>
    <row r="1609" spans="1:16" x14ac:dyDescent="0.35">
      <c r="A1609" t="str">
        <f t="shared" si="25"/>
        <v>NAPROXENOANDROMACOORALCOMPRIMIDO10550MG</v>
      </c>
      <c r="B1609" t="str">
        <f>VLOOKUP(A1609,'MAESTRO PRODUCTOS-FAR'!G:J,4,FALSE)</f>
        <v>HT-0116-01-003-0161-01</v>
      </c>
      <c r="C1609" s="2" t="s">
        <v>3479</v>
      </c>
      <c r="D1609" s="3">
        <v>1960</v>
      </c>
      <c r="E1609" s="2" t="s">
        <v>3649</v>
      </c>
      <c r="F1609" s="2" t="s">
        <v>2773</v>
      </c>
      <c r="G1609" s="2" t="s">
        <v>2857</v>
      </c>
      <c r="H1609" s="2" t="s">
        <v>2919</v>
      </c>
      <c r="I1609" s="2" t="s">
        <v>2933</v>
      </c>
      <c r="J1609" s="2">
        <v>10</v>
      </c>
      <c r="K1609" s="2" t="s">
        <v>3228</v>
      </c>
      <c r="L1609" t="s">
        <v>7334</v>
      </c>
      <c r="M1609" s="2" t="s">
        <v>2773</v>
      </c>
      <c r="P1609" s="2" t="s">
        <v>3228</v>
      </c>
    </row>
    <row r="1610" spans="1:16" x14ac:dyDescent="0.35">
      <c r="A1610" t="str">
        <f t="shared" si="25"/>
        <v>NEOMICINALABORATORIO CHILEORALCOMPRIMIDO12500MG</v>
      </c>
      <c r="B1610" t="str">
        <f>VLOOKUP(A1610,'MAESTRO PRODUCTOS-FAR'!G:J,4,FALSE)</f>
        <v>HT-0118-01-003-0148-01</v>
      </c>
      <c r="C1610" s="2" t="s">
        <v>3480</v>
      </c>
      <c r="D1610" s="3">
        <v>6400</v>
      </c>
      <c r="E1610" s="2" t="s">
        <v>2320</v>
      </c>
      <c r="F1610" s="2" t="s">
        <v>2778</v>
      </c>
      <c r="G1610" s="2" t="s">
        <v>2838</v>
      </c>
      <c r="H1610" s="2" t="s">
        <v>2919</v>
      </c>
      <c r="I1610" s="2" t="s">
        <v>2933</v>
      </c>
      <c r="J1610" s="2">
        <v>12</v>
      </c>
      <c r="K1610" s="2" t="s">
        <v>2984</v>
      </c>
      <c r="L1610" t="s">
        <v>7335</v>
      </c>
      <c r="M1610" s="2" t="s">
        <v>2778</v>
      </c>
      <c r="P1610" s="2" t="s">
        <v>2984</v>
      </c>
    </row>
    <row r="1611" spans="1:16" x14ac:dyDescent="0.35">
      <c r="A1611" t="str">
        <f t="shared" si="25"/>
        <v>BACITRACINA-NEOMICINALABORATORIO CHILETOPICOUNGUENTO1500UI/5MG</v>
      </c>
      <c r="B1611" t="str">
        <f>VLOOKUP(A1611,'MAESTRO PRODUCTOS-FAR'!G:J,4,FALSE)</f>
        <v>HT-0297-04-006-0148-02</v>
      </c>
      <c r="C1611" s="2" t="s">
        <v>3481</v>
      </c>
      <c r="D1611" s="3">
        <v>2080</v>
      </c>
      <c r="E1611" s="2" t="s">
        <v>2321</v>
      </c>
      <c r="F1611" s="2" t="s">
        <v>2779</v>
      </c>
      <c r="G1611" s="2" t="s">
        <v>2838</v>
      </c>
      <c r="H1611" s="2" t="s">
        <v>2920</v>
      </c>
      <c r="I1611" s="2" t="s">
        <v>2936</v>
      </c>
      <c r="J1611" s="2">
        <v>1</v>
      </c>
      <c r="K1611" s="2" t="s">
        <v>3724</v>
      </c>
      <c r="L1611" t="s">
        <v>7336</v>
      </c>
      <c r="M1611" s="2" t="s">
        <v>2779</v>
      </c>
      <c r="P1611" s="2" t="s">
        <v>3724</v>
      </c>
    </row>
    <row r="1612" spans="1:16" x14ac:dyDescent="0.35">
      <c r="A1612" t="str">
        <f t="shared" si="25"/>
        <v>NITROFURANTOINAMINTLABORALCAPSULA10100MG</v>
      </c>
      <c r="B1612" t="str">
        <f>VLOOKUP(A1612,'MAESTRO PRODUCTOS-FAR'!G:J,4,FALSE)</f>
        <v>HT-0119-01-007-0197-02</v>
      </c>
      <c r="C1612" s="2" t="s">
        <v>3482</v>
      </c>
      <c r="D1612" s="3">
        <v>2400</v>
      </c>
      <c r="E1612" s="2" t="s">
        <v>2330</v>
      </c>
      <c r="F1612" s="2" t="s">
        <v>2784</v>
      </c>
      <c r="G1612" s="2" t="s">
        <v>2834</v>
      </c>
      <c r="H1612" s="2" t="s">
        <v>2919</v>
      </c>
      <c r="I1612" s="2" t="s">
        <v>2937</v>
      </c>
      <c r="J1612" s="2">
        <v>10</v>
      </c>
      <c r="K1612" s="2" t="s">
        <v>2977</v>
      </c>
      <c r="L1612" t="s">
        <v>7337</v>
      </c>
      <c r="M1612" s="2" t="s">
        <v>2784</v>
      </c>
      <c r="P1612" s="2" t="s">
        <v>2977</v>
      </c>
    </row>
    <row r="1613" spans="1:16" x14ac:dyDescent="0.35">
      <c r="A1613" t="str">
        <f t="shared" si="25"/>
        <v>OLANZAPINAGALENICUMORALCOMPRIMIDO2810MG</v>
      </c>
      <c r="B1613" t="str">
        <f>VLOOKUP(A1613,'MAESTRO PRODUCTOS-FAR'!G:J,4,FALSE)</f>
        <v>HT-0120-01-003-0108-02</v>
      </c>
      <c r="C1613" s="2" t="s">
        <v>3483</v>
      </c>
      <c r="D1613" s="3">
        <v>18000</v>
      </c>
      <c r="E1613" s="2" t="s">
        <v>2341</v>
      </c>
      <c r="F1613" s="2" t="s">
        <v>2785</v>
      </c>
      <c r="G1613" s="2" t="s">
        <v>2895</v>
      </c>
      <c r="H1613" s="2" t="s">
        <v>2919</v>
      </c>
      <c r="I1613" s="2" t="s">
        <v>2933</v>
      </c>
      <c r="J1613" s="2">
        <v>28</v>
      </c>
      <c r="K1613" s="2" t="s">
        <v>3013</v>
      </c>
      <c r="L1613" t="s">
        <v>7338</v>
      </c>
      <c r="M1613" s="2" t="s">
        <v>2785</v>
      </c>
      <c r="P1613" s="2" t="s">
        <v>3013</v>
      </c>
    </row>
    <row r="1614" spans="1:16" x14ac:dyDescent="0.35">
      <c r="A1614" t="str">
        <f t="shared" si="25"/>
        <v>OLANZAPINAGALENICUMORALCOMPRIMIDO285MG</v>
      </c>
      <c r="B1614" t="str">
        <f>VLOOKUP(A1614,'MAESTRO PRODUCTOS-FAR'!G:J,4,FALSE)</f>
        <v>HT-0120-01-003-0108-01</v>
      </c>
      <c r="C1614" s="2" t="s">
        <v>3484</v>
      </c>
      <c r="D1614" s="3">
        <v>15000</v>
      </c>
      <c r="E1614" s="2" t="s">
        <v>2340</v>
      </c>
      <c r="F1614" s="2" t="s">
        <v>2785</v>
      </c>
      <c r="G1614" s="2" t="s">
        <v>2895</v>
      </c>
      <c r="H1614" s="2" t="s">
        <v>2919</v>
      </c>
      <c r="I1614" s="2" t="s">
        <v>2933</v>
      </c>
      <c r="J1614" s="2">
        <v>28</v>
      </c>
      <c r="K1614" s="2" t="s">
        <v>2998</v>
      </c>
      <c r="L1614" t="s">
        <v>7339</v>
      </c>
      <c r="M1614" s="2" t="s">
        <v>2785</v>
      </c>
      <c r="P1614" s="2" t="s">
        <v>2998</v>
      </c>
    </row>
    <row r="1615" spans="1:16" x14ac:dyDescent="0.35">
      <c r="A1615" t="str">
        <f t="shared" si="25"/>
        <v>OMEPRAZOLPRATERORALCAPSULA3020MG</v>
      </c>
      <c r="B1615" t="str">
        <f>VLOOKUP(A1615,'MAESTRO PRODUCTOS-FAR'!G:J,4,FALSE)</f>
        <v>HT-0122-01-007-0169-01</v>
      </c>
      <c r="C1615" s="2" t="s">
        <v>3485</v>
      </c>
      <c r="D1615" s="3">
        <v>1080</v>
      </c>
      <c r="E1615" s="2" t="s">
        <v>3650</v>
      </c>
      <c r="F1615" s="2" t="s">
        <v>2787</v>
      </c>
      <c r="G1615" s="2" t="s">
        <v>2851</v>
      </c>
      <c r="H1615" s="2" t="s">
        <v>2919</v>
      </c>
      <c r="I1615" s="2" t="s">
        <v>2937</v>
      </c>
      <c r="J1615" s="2">
        <v>30</v>
      </c>
      <c r="K1615" s="2" t="s">
        <v>2985</v>
      </c>
      <c r="L1615" t="s">
        <v>7340</v>
      </c>
      <c r="M1615" s="2" t="s">
        <v>2787</v>
      </c>
      <c r="P1615" s="2" t="s">
        <v>2985</v>
      </c>
    </row>
    <row r="1616" spans="1:16" x14ac:dyDescent="0.35">
      <c r="A1616" t="str">
        <f t="shared" si="25"/>
        <v>ONDANSETRON-RECTALSUPOSITORIO116MG</v>
      </c>
      <c r="B1616" t="e">
        <f>VLOOKUP(A1616,'MAESTRO PRODUCTOS-FAR'!G:J,4,FALSE)</f>
        <v>#N/A</v>
      </c>
      <c r="C1616" s="2" t="s">
        <v>3486</v>
      </c>
      <c r="D1616" s="3">
        <v>33800</v>
      </c>
      <c r="E1616" s="2" t="s">
        <v>1439</v>
      </c>
      <c r="F1616" s="2" t="s">
        <v>2788</v>
      </c>
      <c r="G1616" s="2" t="s">
        <v>1439</v>
      </c>
      <c r="H1616" s="2" t="s">
        <v>2928</v>
      </c>
      <c r="I1616" s="2" t="s">
        <v>2967</v>
      </c>
      <c r="J1616" s="2">
        <v>1</v>
      </c>
      <c r="K1616" s="2" t="s">
        <v>3071</v>
      </c>
      <c r="L1616" t="s">
        <v>7341</v>
      </c>
      <c r="M1616" s="2" t="s">
        <v>2788</v>
      </c>
      <c r="P1616" s="2" t="s">
        <v>3071</v>
      </c>
    </row>
    <row r="1617" spans="1:16" x14ac:dyDescent="0.35">
      <c r="A1617" t="str">
        <f t="shared" si="25"/>
        <v>PEROXIDO DE HIDROGENODIFEMTOPICOSOLUCION13000MG/100ML</v>
      </c>
      <c r="B1617" t="str">
        <f>VLOOKUP(A1617,'MAESTRO PRODUCTOS-FAR'!G:J,4,FALSE)</f>
        <v>HT-0322-04-012-0068-01</v>
      </c>
      <c r="C1617" s="2" t="s">
        <v>3487</v>
      </c>
      <c r="D1617" s="3">
        <v>600</v>
      </c>
      <c r="E1617" s="2" t="s">
        <v>3651</v>
      </c>
      <c r="F1617" s="2" t="s">
        <v>3688</v>
      </c>
      <c r="G1617" s="2" t="s">
        <v>2913</v>
      </c>
      <c r="H1617" s="2" t="s">
        <v>2920</v>
      </c>
      <c r="I1617" s="2" t="s">
        <v>2942</v>
      </c>
      <c r="J1617" s="2">
        <v>1</v>
      </c>
      <c r="K1617" s="2" t="s">
        <v>7086</v>
      </c>
      <c r="L1617" t="s">
        <v>7342</v>
      </c>
      <c r="M1617" s="2" t="s">
        <v>3688</v>
      </c>
      <c r="P1617" s="2" t="s">
        <v>3725</v>
      </c>
    </row>
    <row r="1618" spans="1:16" x14ac:dyDescent="0.35">
      <c r="A1618" t="str">
        <f t="shared" si="25"/>
        <v>PARGEVERINAMEGALABSPARENTERALSOLUCION15MG/ML</v>
      </c>
      <c r="B1618" t="str">
        <f>VLOOKUP(A1618,'MAESTRO PRODUCTOS-FAR'!G:J,4,FALSE)</f>
        <v>HT-0129-02-012-0194-01</v>
      </c>
      <c r="C1618" s="2" t="s">
        <v>3488</v>
      </c>
      <c r="D1618" s="3">
        <v>5400</v>
      </c>
      <c r="E1618" s="2" t="s">
        <v>2358</v>
      </c>
      <c r="F1618" s="2" t="s">
        <v>2792</v>
      </c>
      <c r="G1618" s="2" t="s">
        <v>2845</v>
      </c>
      <c r="H1618" s="2" t="s">
        <v>2924</v>
      </c>
      <c r="I1618" s="2" t="s">
        <v>2942</v>
      </c>
      <c r="J1618" s="2">
        <v>1</v>
      </c>
      <c r="K1618" s="2" t="s">
        <v>3192</v>
      </c>
      <c r="L1618" t="s">
        <v>7343</v>
      </c>
      <c r="M1618" s="2" t="s">
        <v>2792</v>
      </c>
      <c r="P1618" s="2" t="s">
        <v>3192</v>
      </c>
    </row>
    <row r="1619" spans="1:16" x14ac:dyDescent="0.35">
      <c r="A1619" t="str">
        <f t="shared" si="25"/>
        <v>PARGEVERINAPRATERORALSOLUCION110MG/ML</v>
      </c>
      <c r="B1619" t="str">
        <f>VLOOKUP(A1619,'MAESTRO PRODUCTOS-FAR'!G:J,4,FALSE)</f>
        <v>HT-0129-01-012-0169-01</v>
      </c>
      <c r="C1619" s="2" t="s">
        <v>3489</v>
      </c>
      <c r="D1619" s="3">
        <v>3800</v>
      </c>
      <c r="E1619" s="2" t="s">
        <v>2361</v>
      </c>
      <c r="F1619" s="2" t="s">
        <v>2792</v>
      </c>
      <c r="G1619" s="2" t="s">
        <v>2851</v>
      </c>
      <c r="H1619" s="2" t="s">
        <v>2919</v>
      </c>
      <c r="I1619" s="2" t="s">
        <v>2942</v>
      </c>
      <c r="J1619" s="2">
        <v>1</v>
      </c>
      <c r="K1619" s="2" t="s">
        <v>2973</v>
      </c>
      <c r="L1619" t="s">
        <v>7344</v>
      </c>
      <c r="M1619" s="2" t="s">
        <v>2792</v>
      </c>
      <c r="P1619" s="2" t="s">
        <v>2973</v>
      </c>
    </row>
    <row r="1620" spans="1:16" x14ac:dyDescent="0.35">
      <c r="A1620" t="str">
        <f t="shared" si="25"/>
        <v>PARGEVERINAPRATERORALSOLUCION15MG/ML</v>
      </c>
      <c r="B1620" t="str">
        <f>VLOOKUP(A1620,'MAESTRO PRODUCTOS-FAR'!G:J,4,FALSE)</f>
        <v>HT-0129-01-012-0169-02</v>
      </c>
      <c r="C1620" s="2" t="s">
        <v>3490</v>
      </c>
      <c r="D1620" s="3">
        <v>2600</v>
      </c>
      <c r="E1620" s="2" t="s">
        <v>2362</v>
      </c>
      <c r="F1620" s="2" t="s">
        <v>2792</v>
      </c>
      <c r="G1620" s="2" t="s">
        <v>2851</v>
      </c>
      <c r="H1620" s="2" t="s">
        <v>2919</v>
      </c>
      <c r="I1620" s="2" t="s">
        <v>2942</v>
      </c>
      <c r="J1620" s="2">
        <v>1</v>
      </c>
      <c r="K1620" s="2" t="s">
        <v>3192</v>
      </c>
      <c r="L1620" t="s">
        <v>7345</v>
      </c>
      <c r="M1620" s="2" t="s">
        <v>2792</v>
      </c>
      <c r="P1620" s="2" t="s">
        <v>3192</v>
      </c>
    </row>
    <row r="1621" spans="1:16" x14ac:dyDescent="0.35">
      <c r="A1621" t="str">
        <f t="shared" si="25"/>
        <v>PICOSULFATOGARDEN HOUSEORALCOMPRIMIDO105MG</v>
      </c>
      <c r="B1621" t="str">
        <f>VLOOKUP(A1621,'MAESTRO PRODUCTOS-FAR'!G:J,4,FALSE)</f>
        <v>HT-0132-01-003-0164-01</v>
      </c>
      <c r="C1621" s="2" t="s">
        <v>3491</v>
      </c>
      <c r="D1621" s="3">
        <v>1800</v>
      </c>
      <c r="E1621" s="2" t="s">
        <v>3652</v>
      </c>
      <c r="F1621" s="2" t="s">
        <v>2794</v>
      </c>
      <c r="G1621" s="2" t="s">
        <v>3701</v>
      </c>
      <c r="H1621" s="2" t="s">
        <v>2919</v>
      </c>
      <c r="I1621" s="2" t="s">
        <v>2933</v>
      </c>
      <c r="J1621" s="2">
        <v>10</v>
      </c>
      <c r="K1621" s="2" t="s">
        <v>2998</v>
      </c>
      <c r="L1621" t="s">
        <v>7346</v>
      </c>
      <c r="M1621" s="2" t="s">
        <v>2794</v>
      </c>
      <c r="P1621" s="2" t="s">
        <v>2998</v>
      </c>
    </row>
    <row r="1622" spans="1:16" x14ac:dyDescent="0.35">
      <c r="A1622" t="str">
        <f t="shared" si="25"/>
        <v>PICOSULFATOMEGALABSORALSOLUCION10.75%</v>
      </c>
      <c r="B1622" t="str">
        <f>VLOOKUP(A1622,'MAESTRO PRODUCTOS-FAR'!G:J,4,FALSE)</f>
        <v>HT-0132-01-012-0194-01</v>
      </c>
      <c r="C1622" s="2" t="s">
        <v>3492</v>
      </c>
      <c r="D1622" s="3">
        <v>3360</v>
      </c>
      <c r="E1622" s="2" t="s">
        <v>2368</v>
      </c>
      <c r="F1622" s="2" t="s">
        <v>2794</v>
      </c>
      <c r="G1622" s="2" t="s">
        <v>2845</v>
      </c>
      <c r="H1622" s="2" t="s">
        <v>2919</v>
      </c>
      <c r="I1622" s="2" t="s">
        <v>2942</v>
      </c>
      <c r="J1622" s="2">
        <v>1</v>
      </c>
      <c r="K1622" s="2" t="s">
        <v>3247</v>
      </c>
      <c r="L1622" t="s">
        <v>7347</v>
      </c>
      <c r="M1622" s="2" t="s">
        <v>2794</v>
      </c>
      <c r="P1622" s="2" t="s">
        <v>3247</v>
      </c>
    </row>
    <row r="1623" spans="1:16" x14ac:dyDescent="0.35">
      <c r="A1623" t="str">
        <f t="shared" si="25"/>
        <v>PREDNISONAPASTEURORALCOMPRIMIDO205MG</v>
      </c>
      <c r="B1623" t="str">
        <f>VLOOKUP(A1623,'MAESTRO PRODUCTOS-FAR'!G:J,4,FALSE)</f>
        <v>HT-0136-01-003-0155-01</v>
      </c>
      <c r="C1623" s="2" t="s">
        <v>3493</v>
      </c>
      <c r="D1623" s="3">
        <v>760</v>
      </c>
      <c r="E1623" s="2" t="s">
        <v>2376</v>
      </c>
      <c r="F1623" s="2" t="s">
        <v>2799</v>
      </c>
      <c r="G1623" s="2" t="s">
        <v>2847</v>
      </c>
      <c r="H1623" s="2" t="s">
        <v>2919</v>
      </c>
      <c r="I1623" s="2" t="s">
        <v>2933</v>
      </c>
      <c r="J1623" s="2">
        <v>20</v>
      </c>
      <c r="K1623" s="2" t="s">
        <v>2998</v>
      </c>
      <c r="L1623" t="s">
        <v>7348</v>
      </c>
      <c r="M1623" s="2" t="s">
        <v>2799</v>
      </c>
      <c r="P1623" s="2" t="s">
        <v>2998</v>
      </c>
    </row>
    <row r="1624" spans="1:16" x14ac:dyDescent="0.35">
      <c r="A1624" t="str">
        <f t="shared" si="25"/>
        <v>PREGABALINAEUROFARMAORALCAPSULA30150MG</v>
      </c>
      <c r="B1624" t="str">
        <f>VLOOKUP(A1624,'MAESTRO PRODUCTOS-FAR'!G:J,4,FALSE)</f>
        <v>HT-0137-01-007-0087-01</v>
      </c>
      <c r="C1624" s="2" t="s">
        <v>3494</v>
      </c>
      <c r="D1624" s="3">
        <v>9880</v>
      </c>
      <c r="E1624" s="2" t="s">
        <v>2386</v>
      </c>
      <c r="F1624" s="2" t="s">
        <v>2801</v>
      </c>
      <c r="G1624" s="2" t="s">
        <v>2867</v>
      </c>
      <c r="H1624" s="2" t="s">
        <v>2919</v>
      </c>
      <c r="I1624" s="2" t="s">
        <v>2937</v>
      </c>
      <c r="J1624" s="2">
        <v>30</v>
      </c>
      <c r="K1624" s="2" t="s">
        <v>3110</v>
      </c>
      <c r="L1624" t="s">
        <v>7349</v>
      </c>
      <c r="M1624" s="2" t="s">
        <v>2801</v>
      </c>
      <c r="P1624" s="2" t="s">
        <v>3110</v>
      </c>
    </row>
    <row r="1625" spans="1:16" x14ac:dyDescent="0.35">
      <c r="A1625" t="str">
        <f t="shared" si="25"/>
        <v>PREGABALINAEXELTISORALCAPSULA3075MG</v>
      </c>
      <c r="B1625" t="str">
        <f>VLOOKUP(A1625,'MAESTRO PRODUCTOS-FAR'!G:J,4,FALSE)</f>
        <v>HT-0137-01-007-0089-01</v>
      </c>
      <c r="C1625" s="2" t="s">
        <v>3495</v>
      </c>
      <c r="D1625" s="3">
        <v>9400</v>
      </c>
      <c r="E1625" s="2" t="s">
        <v>3653</v>
      </c>
      <c r="F1625" s="2" t="s">
        <v>2801</v>
      </c>
      <c r="G1625" s="2" t="s">
        <v>2855</v>
      </c>
      <c r="H1625" s="2" t="s">
        <v>2919</v>
      </c>
      <c r="I1625" s="2" t="s">
        <v>2937</v>
      </c>
      <c r="J1625" s="2">
        <v>30</v>
      </c>
      <c r="K1625" s="2" t="s">
        <v>2990</v>
      </c>
      <c r="L1625" t="s">
        <v>7350</v>
      </c>
      <c r="M1625" s="2" t="s">
        <v>2801</v>
      </c>
      <c r="P1625" s="2" t="s">
        <v>2990</v>
      </c>
    </row>
    <row r="1626" spans="1:16" x14ac:dyDescent="0.35">
      <c r="A1626" t="str">
        <f t="shared" si="25"/>
        <v>PREGABALINAEXELTISORALCAPSULA30150MG</v>
      </c>
      <c r="B1626" t="str">
        <f>VLOOKUP(A1626,'MAESTRO PRODUCTOS-FAR'!G:J,4,FALSE)</f>
        <v>HT-0137-01-007-0089-02</v>
      </c>
      <c r="C1626" s="2" t="s">
        <v>3496</v>
      </c>
      <c r="D1626" s="3">
        <v>30000</v>
      </c>
      <c r="E1626" s="2" t="s">
        <v>3654</v>
      </c>
      <c r="F1626" s="2" t="s">
        <v>2801</v>
      </c>
      <c r="G1626" s="2" t="s">
        <v>2855</v>
      </c>
      <c r="H1626" s="2" t="s">
        <v>2919</v>
      </c>
      <c r="I1626" s="2" t="s">
        <v>2937</v>
      </c>
      <c r="J1626" s="2">
        <v>30</v>
      </c>
      <c r="K1626" s="2" t="s">
        <v>3110</v>
      </c>
      <c r="L1626" t="s">
        <v>7351</v>
      </c>
      <c r="M1626" s="2" t="s">
        <v>2801</v>
      </c>
      <c r="P1626" s="2" t="s">
        <v>3110</v>
      </c>
    </row>
    <row r="1627" spans="1:16" x14ac:dyDescent="0.35">
      <c r="A1627" t="str">
        <f t="shared" si="25"/>
        <v>PROPRANOLOLMINTLABORALCOMPRIMIDO2040MG</v>
      </c>
      <c r="B1627" t="str">
        <f>VLOOKUP(A1627,'MAESTRO PRODUCTOS-FAR'!G:J,4,FALSE)</f>
        <v>HT-0139-01-003-0197-01</v>
      </c>
      <c r="C1627" s="2" t="s">
        <v>3497</v>
      </c>
      <c r="D1627" s="3">
        <v>600</v>
      </c>
      <c r="E1627" s="2" t="s">
        <v>3655</v>
      </c>
      <c r="F1627" s="2" t="s">
        <v>3689</v>
      </c>
      <c r="G1627" s="2" t="s">
        <v>2834</v>
      </c>
      <c r="H1627" s="2" t="s">
        <v>2919</v>
      </c>
      <c r="I1627" s="2" t="s">
        <v>2933</v>
      </c>
      <c r="J1627" s="2">
        <v>20</v>
      </c>
      <c r="K1627" s="2" t="s">
        <v>2986</v>
      </c>
      <c r="L1627" t="s">
        <v>7352</v>
      </c>
      <c r="M1627" s="2" t="s">
        <v>3689</v>
      </c>
      <c r="P1627" s="2" t="s">
        <v>2986</v>
      </c>
    </row>
    <row r="1628" spans="1:16" x14ac:dyDescent="0.35">
      <c r="A1628" t="str">
        <f t="shared" si="25"/>
        <v>PROPRANOLOLMINTLABORALCOMPRIMIDO2010MG</v>
      </c>
      <c r="B1628" t="str">
        <f>VLOOKUP(A1628,'MAESTRO PRODUCTOS-FAR'!G:J,4,FALSE)</f>
        <v>HT-0139-01-003-0197-02</v>
      </c>
      <c r="C1628" s="2" t="s">
        <v>3498</v>
      </c>
      <c r="D1628" s="3">
        <v>760</v>
      </c>
      <c r="E1628" s="2" t="s">
        <v>3656</v>
      </c>
      <c r="F1628" s="2" t="s">
        <v>3689</v>
      </c>
      <c r="G1628" s="2" t="s">
        <v>2834</v>
      </c>
      <c r="H1628" s="2" t="s">
        <v>2919</v>
      </c>
      <c r="I1628" s="2" t="s">
        <v>2933</v>
      </c>
      <c r="J1628" s="2">
        <v>20</v>
      </c>
      <c r="K1628" s="2" t="s">
        <v>3013</v>
      </c>
      <c r="L1628" t="s">
        <v>7353</v>
      </c>
      <c r="M1628" s="2" t="s">
        <v>3689</v>
      </c>
      <c r="P1628" s="2" t="s">
        <v>3013</v>
      </c>
    </row>
    <row r="1629" spans="1:16" x14ac:dyDescent="0.35">
      <c r="A1629" t="str">
        <f t="shared" si="25"/>
        <v>QUETIAPINALABORATORIO CHILEORALCOMPRIMIDO3025MG</v>
      </c>
      <c r="B1629" t="str">
        <f>VLOOKUP(A1629,'MAESTRO PRODUCTOS-FAR'!G:J,4,FALSE)</f>
        <v>HT-0141-01-003-0148-01</v>
      </c>
      <c r="C1629" s="2" t="s">
        <v>3499</v>
      </c>
      <c r="D1629" s="3">
        <v>8000</v>
      </c>
      <c r="E1629" s="2" t="s">
        <v>3657</v>
      </c>
      <c r="F1629" s="2" t="s">
        <v>2585</v>
      </c>
      <c r="G1629" s="2" t="s">
        <v>2838</v>
      </c>
      <c r="H1629" s="2" t="s">
        <v>2919</v>
      </c>
      <c r="I1629" s="2" t="s">
        <v>2933</v>
      </c>
      <c r="J1629" s="2">
        <v>30</v>
      </c>
      <c r="K1629" s="2" t="s">
        <v>3002</v>
      </c>
      <c r="L1629" t="s">
        <v>7354</v>
      </c>
      <c r="M1629" s="2" t="s">
        <v>2585</v>
      </c>
      <c r="P1629" s="2" t="s">
        <v>3002</v>
      </c>
    </row>
    <row r="1630" spans="1:16" x14ac:dyDescent="0.35">
      <c r="A1630" t="str">
        <f t="shared" si="25"/>
        <v>QUETIAPINAMINTLABORALCOMPRIMIDO30100MG</v>
      </c>
      <c r="B1630" t="str">
        <f>VLOOKUP(A1630,'MAESTRO PRODUCTOS-FAR'!G:J,4,FALSE)</f>
        <v>HT-0141-01-003-0197-01</v>
      </c>
      <c r="C1630" s="2" t="s">
        <v>3500</v>
      </c>
      <c r="D1630" s="3">
        <v>14000</v>
      </c>
      <c r="E1630" s="2" t="s">
        <v>3658</v>
      </c>
      <c r="F1630" s="2" t="s">
        <v>2585</v>
      </c>
      <c r="G1630" s="2" t="s">
        <v>2834</v>
      </c>
      <c r="H1630" s="2" t="s">
        <v>2919</v>
      </c>
      <c r="I1630" s="2" t="s">
        <v>2933</v>
      </c>
      <c r="J1630" s="2">
        <v>30</v>
      </c>
      <c r="K1630" s="2" t="s">
        <v>2977</v>
      </c>
      <c r="L1630" t="s">
        <v>7355</v>
      </c>
      <c r="M1630" s="2" t="s">
        <v>2585</v>
      </c>
      <c r="P1630" s="2" t="s">
        <v>2977</v>
      </c>
    </row>
    <row r="1631" spans="1:16" x14ac:dyDescent="0.35">
      <c r="A1631" t="str">
        <f t="shared" si="25"/>
        <v>QUETIAPINALABORATORIO CHILEORALCOMPRIMIDO30200MG</v>
      </c>
      <c r="B1631" t="str">
        <f>VLOOKUP(A1631,'MAESTRO PRODUCTOS-FAR'!G:J,4,FALSE)</f>
        <v>HT-0141-01-003-0148-03</v>
      </c>
      <c r="C1631" s="2" t="s">
        <v>3501</v>
      </c>
      <c r="D1631" s="3">
        <v>18000</v>
      </c>
      <c r="E1631" s="2" t="s">
        <v>2404</v>
      </c>
      <c r="F1631" s="2" t="s">
        <v>2585</v>
      </c>
      <c r="G1631" s="2" t="s">
        <v>2838</v>
      </c>
      <c r="H1631" s="2" t="s">
        <v>2919</v>
      </c>
      <c r="I1631" s="2" t="s">
        <v>2933</v>
      </c>
      <c r="J1631" s="2">
        <v>30</v>
      </c>
      <c r="K1631" s="2" t="s">
        <v>2978</v>
      </c>
      <c r="L1631" t="s">
        <v>7356</v>
      </c>
      <c r="M1631" s="2" t="s">
        <v>2585</v>
      </c>
      <c r="P1631" s="2" t="s">
        <v>2978</v>
      </c>
    </row>
    <row r="1632" spans="1:16" x14ac:dyDescent="0.35">
      <c r="A1632" t="str">
        <f t="shared" si="25"/>
        <v>QUETIAPINAASCENDORALCOMPRIMIDO30150MG</v>
      </c>
      <c r="B1632" t="str">
        <f>VLOOKUP(A1632,'MAESTRO PRODUCTOS-FAR'!G:J,4,FALSE)</f>
        <v>HT-0141-01-003-0016-02</v>
      </c>
      <c r="C1632" s="2" t="s">
        <v>3502</v>
      </c>
      <c r="D1632" s="3">
        <v>21000</v>
      </c>
      <c r="E1632" s="2" t="s">
        <v>3659</v>
      </c>
      <c r="F1632" s="2" t="s">
        <v>2585</v>
      </c>
      <c r="G1632" s="2" t="s">
        <v>2835</v>
      </c>
      <c r="H1632" s="2" t="s">
        <v>2919</v>
      </c>
      <c r="I1632" s="2" t="s">
        <v>2933</v>
      </c>
      <c r="J1632" s="2">
        <v>30</v>
      </c>
      <c r="K1632" s="2" t="s">
        <v>3110</v>
      </c>
      <c r="L1632" t="s">
        <v>7357</v>
      </c>
      <c r="M1632" s="2" t="s">
        <v>2585</v>
      </c>
      <c r="P1632" s="2" t="s">
        <v>3110</v>
      </c>
    </row>
    <row r="1633" spans="1:16" x14ac:dyDescent="0.35">
      <c r="A1633" t="str">
        <f t="shared" si="25"/>
        <v>QUETIAPINAABBOTTORALCOMPRIMIDO3050MG</v>
      </c>
      <c r="B1633" t="str">
        <f>VLOOKUP(A1633,'MAESTRO PRODUCTOS-FAR'!G:J,4,FALSE)</f>
        <v>HT-0141-01-003-0002-01</v>
      </c>
      <c r="C1633" s="2" t="s">
        <v>3503</v>
      </c>
      <c r="D1633" s="3">
        <v>19400</v>
      </c>
      <c r="E1633" s="2" t="s">
        <v>2433</v>
      </c>
      <c r="F1633" s="2" t="s">
        <v>2585</v>
      </c>
      <c r="G1633" s="2" t="s">
        <v>2854</v>
      </c>
      <c r="H1633" s="2" t="s">
        <v>2919</v>
      </c>
      <c r="I1633" s="2" t="s">
        <v>2933</v>
      </c>
      <c r="J1633" s="2">
        <v>30</v>
      </c>
      <c r="K1633" s="2" t="s">
        <v>3046</v>
      </c>
      <c r="L1633" t="s">
        <v>7358</v>
      </c>
      <c r="M1633" s="2" t="s">
        <v>2585</v>
      </c>
      <c r="P1633" s="2" t="s">
        <v>3046</v>
      </c>
    </row>
    <row r="1634" spans="1:16" x14ac:dyDescent="0.35">
      <c r="A1634" t="str">
        <f t="shared" si="25"/>
        <v>RANITIDINA-ORALCOMPRIMIDO20150MG</v>
      </c>
      <c r="B1634" t="e">
        <f>VLOOKUP(A1634,'MAESTRO PRODUCTOS-FAR'!G:J,4,FALSE)</f>
        <v>#N/A</v>
      </c>
      <c r="C1634" s="2" t="s">
        <v>3504</v>
      </c>
      <c r="D1634" s="3">
        <v>720</v>
      </c>
      <c r="E1634" s="2" t="s">
        <v>1439</v>
      </c>
      <c r="F1634" s="2" t="s">
        <v>3690</v>
      </c>
      <c r="G1634" s="2" t="s">
        <v>1439</v>
      </c>
      <c r="H1634" s="2" t="s">
        <v>2919</v>
      </c>
      <c r="I1634" s="2" t="s">
        <v>2933</v>
      </c>
      <c r="J1634" s="2">
        <v>20</v>
      </c>
      <c r="K1634" s="2" t="s">
        <v>3110</v>
      </c>
      <c r="L1634" t="s">
        <v>7359</v>
      </c>
      <c r="M1634" s="2" t="s">
        <v>3690</v>
      </c>
      <c r="P1634" s="2" t="s">
        <v>3110</v>
      </c>
    </row>
    <row r="1635" spans="1:16" x14ac:dyDescent="0.35">
      <c r="A1635" t="str">
        <f t="shared" si="25"/>
        <v>RANITIDINALABORATORIO CHILEORALCOMPRIMIDO10300MG</v>
      </c>
      <c r="B1635" t="str">
        <f>VLOOKUP(A1635,'MAESTRO PRODUCTOS-FAR'!G:J,4,FALSE)</f>
        <v>HT-0142-01-003-0148-01</v>
      </c>
      <c r="C1635" s="2" t="s">
        <v>3505</v>
      </c>
      <c r="D1635" s="3">
        <v>1240</v>
      </c>
      <c r="E1635" s="2" t="s">
        <v>3660</v>
      </c>
      <c r="F1635" s="2" t="s">
        <v>3690</v>
      </c>
      <c r="G1635" s="2" t="s">
        <v>2838</v>
      </c>
      <c r="H1635" s="2" t="s">
        <v>2919</v>
      </c>
      <c r="I1635" s="2" t="s">
        <v>2933</v>
      </c>
      <c r="J1635" s="2">
        <v>10</v>
      </c>
      <c r="K1635" s="2" t="s">
        <v>3006</v>
      </c>
      <c r="L1635" t="s">
        <v>7360</v>
      </c>
      <c r="M1635" s="2" t="s">
        <v>3690</v>
      </c>
      <c r="P1635" s="2" t="s">
        <v>3006</v>
      </c>
    </row>
    <row r="1636" spans="1:16" x14ac:dyDescent="0.35">
      <c r="A1636" t="str">
        <f t="shared" si="25"/>
        <v>RISPERIDONAMEDIPHARMORALSOLUCION11MG/ML</v>
      </c>
      <c r="B1636" t="str">
        <f>VLOOKUP(A1636,'MAESTRO PRODUCTOS-FAR'!G:J,4,FALSE)</f>
        <v>HT-0144-01-012-0192-01</v>
      </c>
      <c r="C1636" s="2" t="s">
        <v>3506</v>
      </c>
      <c r="D1636" s="3">
        <v>12400</v>
      </c>
      <c r="E1636" s="2" t="s">
        <v>2450</v>
      </c>
      <c r="F1636" s="2" t="s">
        <v>2805</v>
      </c>
      <c r="G1636" s="2" t="s">
        <v>2880</v>
      </c>
      <c r="H1636" s="2" t="s">
        <v>2919</v>
      </c>
      <c r="I1636" s="2" t="s">
        <v>2942</v>
      </c>
      <c r="J1636" s="2">
        <v>1</v>
      </c>
      <c r="K1636" s="2" t="s">
        <v>3170</v>
      </c>
      <c r="L1636" t="s">
        <v>7361</v>
      </c>
      <c r="M1636" s="2" t="s">
        <v>2805</v>
      </c>
      <c r="P1636" s="2" t="s">
        <v>3170</v>
      </c>
    </row>
    <row r="1637" spans="1:16" x14ac:dyDescent="0.35">
      <c r="A1637" t="str">
        <f t="shared" si="25"/>
        <v>RISPERIDONAMEGALABSORALCOMPRIMIDO301MG</v>
      </c>
      <c r="B1637" t="str">
        <f>VLOOKUP(A1637,'MAESTRO PRODUCTOS-FAR'!G:J,4,FALSE)</f>
        <v>HT-0144-01-003-0194-01</v>
      </c>
      <c r="C1637" s="2" t="s">
        <v>3507</v>
      </c>
      <c r="D1637" s="3">
        <v>14960</v>
      </c>
      <c r="E1637" s="2" t="s">
        <v>2441</v>
      </c>
      <c r="F1637" s="2" t="s">
        <v>2805</v>
      </c>
      <c r="G1637" s="2" t="s">
        <v>2845</v>
      </c>
      <c r="H1637" s="2" t="s">
        <v>2919</v>
      </c>
      <c r="I1637" s="2" t="s">
        <v>2933</v>
      </c>
      <c r="J1637" s="2">
        <v>30</v>
      </c>
      <c r="K1637" s="2" t="s">
        <v>2996</v>
      </c>
      <c r="L1637" t="s">
        <v>7362</v>
      </c>
      <c r="M1637" s="2" t="s">
        <v>2805</v>
      </c>
      <c r="P1637" s="2" t="s">
        <v>2996</v>
      </c>
    </row>
    <row r="1638" spans="1:16" x14ac:dyDescent="0.35">
      <c r="A1638" t="str">
        <f t="shared" si="25"/>
        <v>RISPERIDONAMEGALABSORALCOMPRIMIDO303MG</v>
      </c>
      <c r="B1638" t="str">
        <f>VLOOKUP(A1638,'MAESTRO PRODUCTOS-FAR'!G:J,4,FALSE)</f>
        <v>HT-0144-01-003-0194-02</v>
      </c>
      <c r="C1638" s="2" t="s">
        <v>3508</v>
      </c>
      <c r="D1638" s="3">
        <v>18000</v>
      </c>
      <c r="E1638" s="2" t="s">
        <v>2443</v>
      </c>
      <c r="F1638" s="2" t="s">
        <v>2805</v>
      </c>
      <c r="G1638" s="2" t="s">
        <v>2845</v>
      </c>
      <c r="H1638" s="2" t="s">
        <v>2919</v>
      </c>
      <c r="I1638" s="2" t="s">
        <v>2933</v>
      </c>
      <c r="J1638" s="2">
        <v>30</v>
      </c>
      <c r="K1638" s="2" t="s">
        <v>3067</v>
      </c>
      <c r="L1638" t="s">
        <v>7363</v>
      </c>
      <c r="M1638" s="2" t="s">
        <v>2805</v>
      </c>
      <c r="P1638" s="2" t="s">
        <v>3067</v>
      </c>
    </row>
    <row r="1639" spans="1:16" x14ac:dyDescent="0.35">
      <c r="A1639" t="str">
        <f t="shared" si="25"/>
        <v>ROSUVASTATINAASCENDORALCOMPRIMIDO3010MG</v>
      </c>
      <c r="B1639" t="str">
        <f>VLOOKUP(A1639,'MAESTRO PRODUCTOS-FAR'!G:J,4,FALSE)</f>
        <v>HT-0146-01-003-0016-01</v>
      </c>
      <c r="C1639" s="2" t="s">
        <v>3509</v>
      </c>
      <c r="D1639" s="3">
        <v>9800</v>
      </c>
      <c r="E1639" s="2" t="s">
        <v>3661</v>
      </c>
      <c r="F1639" s="2" t="s">
        <v>2807</v>
      </c>
      <c r="G1639" s="2" t="s">
        <v>2835</v>
      </c>
      <c r="H1639" s="2" t="s">
        <v>2919</v>
      </c>
      <c r="I1639" s="2" t="s">
        <v>2933</v>
      </c>
      <c r="J1639" s="2">
        <v>30</v>
      </c>
      <c r="K1639" s="2" t="s">
        <v>3013</v>
      </c>
      <c r="L1639" t="s">
        <v>7364</v>
      </c>
      <c r="M1639" s="2" t="s">
        <v>2807</v>
      </c>
      <c r="P1639" s="2" t="s">
        <v>3013</v>
      </c>
    </row>
    <row r="1640" spans="1:16" x14ac:dyDescent="0.35">
      <c r="A1640" t="str">
        <f t="shared" si="25"/>
        <v>ROSUVASTATINAGALENICUMORALCOMPRIMIDO2820MG</v>
      </c>
      <c r="B1640" t="str">
        <f>VLOOKUP(A1640,'MAESTRO PRODUCTOS-FAR'!G:J,4,FALSE)</f>
        <v>HT-0146-01-003-0108-01</v>
      </c>
      <c r="C1640" s="2" t="s">
        <v>3510</v>
      </c>
      <c r="D1640" s="3">
        <v>11640</v>
      </c>
      <c r="E1640" s="2" t="s">
        <v>3662</v>
      </c>
      <c r="F1640" s="2" t="s">
        <v>2807</v>
      </c>
      <c r="G1640" s="2" t="s">
        <v>2895</v>
      </c>
      <c r="H1640" s="2" t="s">
        <v>2919</v>
      </c>
      <c r="I1640" s="2" t="s">
        <v>2933</v>
      </c>
      <c r="J1640" s="2">
        <v>28</v>
      </c>
      <c r="K1640" s="2" t="s">
        <v>2985</v>
      </c>
      <c r="L1640" t="s">
        <v>7365</v>
      </c>
      <c r="M1640" s="2" t="s">
        <v>2807</v>
      </c>
      <c r="P1640" s="2" t="s">
        <v>2985</v>
      </c>
    </row>
    <row r="1641" spans="1:16" x14ac:dyDescent="0.35">
      <c r="A1641" t="str">
        <f t="shared" si="25"/>
        <v>SACCHAROMYCES BOULARDIIINSTITUTO SANITASORALCAPSULA10250MG</v>
      </c>
      <c r="B1641" t="str">
        <f>VLOOKUP(A1641,'MAESTRO PRODUCTOS-FAR'!G:J,4,FALSE)</f>
        <v>HT-0147-01-007-0133-01</v>
      </c>
      <c r="C1641" s="2" t="s">
        <v>3511</v>
      </c>
      <c r="D1641" s="3">
        <v>6960</v>
      </c>
      <c r="E1641" s="2" t="s">
        <v>3663</v>
      </c>
      <c r="F1641" s="2" t="s">
        <v>2808</v>
      </c>
      <c r="G1641" s="2" t="s">
        <v>2850</v>
      </c>
      <c r="H1641" s="2" t="s">
        <v>2919</v>
      </c>
      <c r="I1641" s="2" t="s">
        <v>2937</v>
      </c>
      <c r="J1641" s="2">
        <v>10</v>
      </c>
      <c r="K1641" s="2" t="s">
        <v>3003</v>
      </c>
      <c r="L1641" t="s">
        <v>7366</v>
      </c>
      <c r="M1641" s="2" t="s">
        <v>2808</v>
      </c>
      <c r="P1641" s="2" t="s">
        <v>3003</v>
      </c>
    </row>
    <row r="1642" spans="1:16" x14ac:dyDescent="0.35">
      <c r="A1642" t="str">
        <f t="shared" si="25"/>
        <v>SACCHAROMYCES BOULARDIIINSTITUTO SANITASORALSOBRE10250MG</v>
      </c>
      <c r="B1642" t="str">
        <f>VLOOKUP(A1642,'MAESTRO PRODUCTOS-FAR'!G:J,4,FALSE)</f>
        <v>HT-0147-01-001-0133-01</v>
      </c>
      <c r="C1642" s="2" t="s">
        <v>3512</v>
      </c>
      <c r="D1642" s="3">
        <v>6960</v>
      </c>
      <c r="E1642" s="2" t="s">
        <v>3664</v>
      </c>
      <c r="F1642" s="2" t="s">
        <v>2808</v>
      </c>
      <c r="G1642" s="2" t="s">
        <v>2850</v>
      </c>
      <c r="H1642" s="2" t="s">
        <v>2919</v>
      </c>
      <c r="I1642" s="2" t="s">
        <v>2931</v>
      </c>
      <c r="J1642" s="2">
        <v>10</v>
      </c>
      <c r="K1642" s="2" t="s">
        <v>3003</v>
      </c>
      <c r="L1642" t="s">
        <v>7367</v>
      </c>
      <c r="M1642" s="2" t="s">
        <v>2808</v>
      </c>
      <c r="P1642" s="2" t="s">
        <v>3003</v>
      </c>
    </row>
    <row r="1643" spans="1:16" x14ac:dyDescent="0.35">
      <c r="A1643" t="str">
        <f t="shared" si="25"/>
        <v>SALBUTAMOLETHONINHALATORIASOLUCION10.5%</v>
      </c>
      <c r="B1643" t="str">
        <f>VLOOKUP(A1643,'MAESTRO PRODUCTOS-FAR'!G:J,4,FALSE)</f>
        <v>HT-0148-07-012-0086-01</v>
      </c>
      <c r="C1643" s="2" t="s">
        <v>3513</v>
      </c>
      <c r="D1643" s="3">
        <v>13200</v>
      </c>
      <c r="E1643" s="2" t="s">
        <v>3665</v>
      </c>
      <c r="F1643" s="2" t="s">
        <v>2809</v>
      </c>
      <c r="G1643" s="2" t="s">
        <v>3702</v>
      </c>
      <c r="H1643" s="2" t="s">
        <v>2922</v>
      </c>
      <c r="I1643" s="2" t="s">
        <v>2942</v>
      </c>
      <c r="J1643" s="2">
        <v>1</v>
      </c>
      <c r="K1643" s="2" t="s">
        <v>3188</v>
      </c>
      <c r="L1643" t="s">
        <v>7368</v>
      </c>
      <c r="M1643" s="2" t="s">
        <v>2809</v>
      </c>
      <c r="P1643" s="2" t="s">
        <v>3188</v>
      </c>
    </row>
    <row r="1644" spans="1:16" x14ac:dyDescent="0.35">
      <c r="A1644" t="str">
        <f t="shared" si="25"/>
        <v>SALBUTAMOL-ORALCOMPRIMIDO204MG</v>
      </c>
      <c r="B1644" t="e">
        <f>VLOOKUP(A1644,'MAESTRO PRODUCTOS-FAR'!G:J,4,FALSE)</f>
        <v>#N/A</v>
      </c>
      <c r="C1644" s="2" t="s">
        <v>3514</v>
      </c>
      <c r="D1644" s="3">
        <v>1200</v>
      </c>
      <c r="E1644" s="2" t="s">
        <v>1439</v>
      </c>
      <c r="F1644" s="2" t="s">
        <v>2809</v>
      </c>
      <c r="G1644" s="2" t="s">
        <v>1439</v>
      </c>
      <c r="H1644" s="2" t="s">
        <v>2919</v>
      </c>
      <c r="I1644" s="2" t="s">
        <v>2933</v>
      </c>
      <c r="J1644" s="2">
        <v>20</v>
      </c>
      <c r="K1644" s="2" t="s">
        <v>3079</v>
      </c>
      <c r="L1644" t="s">
        <v>7369</v>
      </c>
      <c r="M1644" s="2" t="s">
        <v>2809</v>
      </c>
      <c r="P1644" s="2" t="s">
        <v>3079</v>
      </c>
    </row>
    <row r="1645" spans="1:16" x14ac:dyDescent="0.35">
      <c r="A1645" t="str">
        <f t="shared" si="25"/>
        <v>SALBUTAMOL-ORALCOMPRIMIDO202MG</v>
      </c>
      <c r="B1645" t="e">
        <f>VLOOKUP(A1645,'MAESTRO PRODUCTOS-FAR'!G:J,4,FALSE)</f>
        <v>#N/A</v>
      </c>
      <c r="C1645" s="2" t="s">
        <v>3515</v>
      </c>
      <c r="D1645" s="3">
        <v>920</v>
      </c>
      <c r="E1645" s="2" t="s">
        <v>1439</v>
      </c>
      <c r="F1645" s="2" t="s">
        <v>2809</v>
      </c>
      <c r="G1645" s="2" t="s">
        <v>1439</v>
      </c>
      <c r="H1645" s="2" t="s">
        <v>2919</v>
      </c>
      <c r="I1645" s="2" t="s">
        <v>2933</v>
      </c>
      <c r="J1645" s="2">
        <v>20</v>
      </c>
      <c r="K1645" s="2" t="s">
        <v>3078</v>
      </c>
      <c r="L1645" t="s">
        <v>7370</v>
      </c>
      <c r="M1645" s="2" t="s">
        <v>2809</v>
      </c>
      <c r="P1645" s="2" t="s">
        <v>3078</v>
      </c>
    </row>
    <row r="1646" spans="1:16" x14ac:dyDescent="0.35">
      <c r="A1646" t="str">
        <f t="shared" si="25"/>
        <v>SALBUTAMOLMINTLABINHALATORIAAEROSOL1100MCG</v>
      </c>
      <c r="B1646" t="str">
        <f>VLOOKUP(A1646,'MAESTRO PRODUCTOS-FAR'!G:J,4,FALSE)</f>
        <v>HT-0148-07-011-0197-01</v>
      </c>
      <c r="C1646" s="2" t="s">
        <v>3516</v>
      </c>
      <c r="D1646" s="3">
        <v>2400</v>
      </c>
      <c r="E1646" s="2" t="s">
        <v>3666</v>
      </c>
      <c r="F1646" s="2" t="s">
        <v>2809</v>
      </c>
      <c r="G1646" s="2" t="s">
        <v>2834</v>
      </c>
      <c r="H1646" s="2" t="s">
        <v>2922</v>
      </c>
      <c r="I1646" s="2" t="s">
        <v>2941</v>
      </c>
      <c r="J1646" s="2">
        <v>1</v>
      </c>
      <c r="K1646" s="2" t="s">
        <v>3195</v>
      </c>
      <c r="L1646" t="s">
        <v>7371</v>
      </c>
      <c r="M1646" s="2" t="s">
        <v>2809</v>
      </c>
      <c r="P1646" s="2" t="s">
        <v>3195</v>
      </c>
    </row>
    <row r="1647" spans="1:16" x14ac:dyDescent="0.35">
      <c r="A1647" t="str">
        <f t="shared" si="25"/>
        <v>SALBUTAMOLCHEMOPHARMAINHALATORIAAEROSOL250100MCG</v>
      </c>
      <c r="B1647" t="str">
        <f>VLOOKUP(A1647,'MAESTRO PRODUCTOS-FAR'!G:J,4,FALSE)</f>
        <v>HT-0148-07-011-0044-01</v>
      </c>
      <c r="C1647" s="2" t="s">
        <v>3517</v>
      </c>
      <c r="D1647" s="3">
        <v>2600</v>
      </c>
      <c r="E1647" s="2" t="s">
        <v>3667</v>
      </c>
      <c r="F1647" s="2" t="s">
        <v>2809</v>
      </c>
      <c r="G1647" s="2" t="s">
        <v>2849</v>
      </c>
      <c r="H1647" s="2" t="s">
        <v>2922</v>
      </c>
      <c r="I1647" s="2" t="s">
        <v>2941</v>
      </c>
      <c r="J1647" s="2">
        <v>250</v>
      </c>
      <c r="K1647" s="2" t="s">
        <v>3195</v>
      </c>
      <c r="L1647" t="s">
        <v>7372</v>
      </c>
      <c r="M1647" s="2" t="s">
        <v>2809</v>
      </c>
      <c r="P1647" s="2" t="s">
        <v>3195</v>
      </c>
    </row>
    <row r="1648" spans="1:16" x14ac:dyDescent="0.35">
      <c r="A1648" t="str">
        <f t="shared" si="25"/>
        <v>SALBUTAMOLMINTLABORALJARABE12MG/5ML</v>
      </c>
      <c r="B1648" t="str">
        <f>VLOOKUP(A1648,'MAESTRO PRODUCTOS-FAR'!G:J,4,FALSE)</f>
        <v>HT-0148-01-002-0197-01</v>
      </c>
      <c r="C1648" s="2" t="s">
        <v>3518</v>
      </c>
      <c r="D1648" s="3">
        <v>1800</v>
      </c>
      <c r="E1648" s="2" t="s">
        <v>3668</v>
      </c>
      <c r="F1648" s="2" t="s">
        <v>2809</v>
      </c>
      <c r="G1648" s="2" t="s">
        <v>2834</v>
      </c>
      <c r="H1648" s="2" t="s">
        <v>2919</v>
      </c>
      <c r="I1648" s="2" t="s">
        <v>2932</v>
      </c>
      <c r="J1648" s="2">
        <v>1</v>
      </c>
      <c r="K1648" s="2" t="s">
        <v>3097</v>
      </c>
      <c r="L1648" t="s">
        <v>7373</v>
      </c>
      <c r="M1648" s="2" t="s">
        <v>2809</v>
      </c>
      <c r="P1648" s="2" t="s">
        <v>3097</v>
      </c>
    </row>
    <row r="1649" spans="1:16" x14ac:dyDescent="0.35">
      <c r="A1649" t="str">
        <f t="shared" si="25"/>
        <v>SALBUTAMOL-PARENTERALAMPOLLA50.5MG</v>
      </c>
      <c r="B1649" t="e">
        <f>VLOOKUP(A1649,'MAESTRO PRODUCTOS-FAR'!G:J,4,FALSE)</f>
        <v>#N/A</v>
      </c>
      <c r="C1649" s="2" t="s">
        <v>3519</v>
      </c>
      <c r="D1649" s="3">
        <v>68600</v>
      </c>
      <c r="E1649" s="2" t="s">
        <v>1439</v>
      </c>
      <c r="F1649" s="2" t="s">
        <v>2809</v>
      </c>
      <c r="G1649" s="2" t="s">
        <v>1439</v>
      </c>
      <c r="H1649" s="2" t="s">
        <v>2924</v>
      </c>
      <c r="I1649" s="2" t="s">
        <v>2939</v>
      </c>
      <c r="J1649" s="2">
        <v>5</v>
      </c>
      <c r="K1649" s="2" t="s">
        <v>3007</v>
      </c>
      <c r="L1649" t="s">
        <v>7374</v>
      </c>
      <c r="M1649" s="2" t="s">
        <v>2809</v>
      </c>
      <c r="P1649" s="2" t="s">
        <v>3007</v>
      </c>
    </row>
    <row r="1650" spans="1:16" x14ac:dyDescent="0.35">
      <c r="A1650" t="str">
        <f t="shared" si="25"/>
        <v>SALBUTAMOLBIOSYNTECINHALATORIAAEROSOL200100MCG</v>
      </c>
      <c r="B1650" t="str">
        <f>VLOOKUP(A1650,'MAESTRO PRODUCTOS-FAR'!G:J,4,FALSE)</f>
        <v>HT-0148-07-011-0032-01</v>
      </c>
      <c r="C1650" s="2" t="s">
        <v>3520</v>
      </c>
      <c r="D1650" s="3">
        <v>1880</v>
      </c>
      <c r="E1650" s="2" t="s">
        <v>2487</v>
      </c>
      <c r="F1650" s="2" t="s">
        <v>2809</v>
      </c>
      <c r="G1650" s="2" t="s">
        <v>3703</v>
      </c>
      <c r="H1650" s="2" t="s">
        <v>2922</v>
      </c>
      <c r="I1650" s="2" t="s">
        <v>2941</v>
      </c>
      <c r="J1650" s="2">
        <v>200</v>
      </c>
      <c r="K1650" s="2" t="s">
        <v>3195</v>
      </c>
      <c r="L1650" t="s">
        <v>7375</v>
      </c>
      <c r="M1650" s="2" t="s">
        <v>2809</v>
      </c>
      <c r="P1650" s="2" t="s">
        <v>3195</v>
      </c>
    </row>
    <row r="1651" spans="1:16" x14ac:dyDescent="0.35">
      <c r="A1651" t="str">
        <f t="shared" si="25"/>
        <v>SERTRALINALABORATORIO CHILEORALCOMPRIMIDO3050MG</v>
      </c>
      <c r="B1651" t="str">
        <f>VLOOKUP(A1651,'MAESTRO PRODUCTOS-FAR'!G:J,4,FALSE)</f>
        <v>HT-0149-01-003-0148-01</v>
      </c>
      <c r="C1651" s="2" t="s">
        <v>3521</v>
      </c>
      <c r="D1651" s="3">
        <v>2000</v>
      </c>
      <c r="E1651" s="2" t="s">
        <v>3669</v>
      </c>
      <c r="F1651" s="2" t="s">
        <v>2814</v>
      </c>
      <c r="G1651" s="2" t="s">
        <v>2838</v>
      </c>
      <c r="H1651" s="2" t="s">
        <v>2919</v>
      </c>
      <c r="I1651" s="2" t="s">
        <v>2933</v>
      </c>
      <c r="J1651" s="2">
        <v>30</v>
      </c>
      <c r="K1651" s="2" t="s">
        <v>3046</v>
      </c>
      <c r="L1651" t="s">
        <v>7376</v>
      </c>
      <c r="M1651" s="2" t="s">
        <v>2814</v>
      </c>
      <c r="P1651" s="2" t="s">
        <v>3046</v>
      </c>
    </row>
    <row r="1652" spans="1:16" x14ac:dyDescent="0.35">
      <c r="A1652" t="str">
        <f t="shared" si="25"/>
        <v>SERTRALINALABORATORIO CHILEORALCOMPRIMIDO30100MG</v>
      </c>
      <c r="B1652" t="str">
        <f>VLOOKUP(A1652,'MAESTRO PRODUCTOS-FAR'!G:J,4,FALSE)</f>
        <v>HT-0149-01-003-0148-02</v>
      </c>
      <c r="C1652" s="2" t="s">
        <v>3522</v>
      </c>
      <c r="D1652" s="3">
        <v>4200</v>
      </c>
      <c r="E1652" s="2" t="s">
        <v>3670</v>
      </c>
      <c r="F1652" s="2" t="s">
        <v>2814</v>
      </c>
      <c r="G1652" s="2" t="s">
        <v>2838</v>
      </c>
      <c r="H1652" s="2" t="s">
        <v>2919</v>
      </c>
      <c r="I1652" s="2" t="s">
        <v>2933</v>
      </c>
      <c r="J1652" s="2">
        <v>30</v>
      </c>
      <c r="K1652" s="2" t="s">
        <v>2977</v>
      </c>
      <c r="L1652" t="s">
        <v>7377</v>
      </c>
      <c r="M1652" s="2" t="s">
        <v>2814</v>
      </c>
      <c r="P1652" s="2" t="s">
        <v>2977</v>
      </c>
    </row>
    <row r="1653" spans="1:16" x14ac:dyDescent="0.35">
      <c r="A1653" t="str">
        <f t="shared" si="25"/>
        <v>SIMETICONASILESIAORALSUSPENSION10,04</v>
      </c>
      <c r="B1653" t="str">
        <f>VLOOKUP(A1653,'MAESTRO PRODUCTOS-FAR'!G:J,4,FALSE)</f>
        <v>HT-0150-01-005-0175-01</v>
      </c>
      <c r="C1653" s="2" t="s">
        <v>3523</v>
      </c>
      <c r="D1653" s="3">
        <v>6680</v>
      </c>
      <c r="E1653" s="2" t="s">
        <v>2504</v>
      </c>
      <c r="F1653" s="2" t="s">
        <v>3691</v>
      </c>
      <c r="G1653" s="2" t="s">
        <v>2909</v>
      </c>
      <c r="H1653" s="2" t="s">
        <v>2919</v>
      </c>
      <c r="I1653" s="2" t="s">
        <v>2935</v>
      </c>
      <c r="J1653" s="2">
        <v>1</v>
      </c>
      <c r="K1653" s="4">
        <v>0.04</v>
      </c>
      <c r="L1653" t="s">
        <v>7378</v>
      </c>
      <c r="M1653" s="2" t="s">
        <v>3691</v>
      </c>
      <c r="P1653" s="4">
        <v>0.04</v>
      </c>
    </row>
    <row r="1654" spans="1:16" x14ac:dyDescent="0.35">
      <c r="A1654" t="str">
        <f t="shared" si="25"/>
        <v>SODIO DIBASICO-SODIO MONOBASICOBPHRECTALSOLUCION16000MG/16000MG</v>
      </c>
      <c r="B1654" t="str">
        <f>VLOOKUP(A1654,'MAESTRO PRODUCTOS-FAR'!G:J,4,FALSE)</f>
        <v>HT-0323-03-012-0036-01</v>
      </c>
      <c r="C1654" s="2" t="s">
        <v>3524</v>
      </c>
      <c r="D1654" s="3">
        <v>2800</v>
      </c>
      <c r="E1654" s="2" t="s">
        <v>3671</v>
      </c>
      <c r="F1654" s="2" t="s">
        <v>7025</v>
      </c>
      <c r="G1654" s="2" t="s">
        <v>2898</v>
      </c>
      <c r="H1654" s="2" t="s">
        <v>2928</v>
      </c>
      <c r="I1654" s="2" t="s">
        <v>2942</v>
      </c>
      <c r="J1654" s="2">
        <v>1</v>
      </c>
      <c r="K1654" s="2" t="s">
        <v>7093</v>
      </c>
      <c r="M1654" s="2" t="s">
        <v>3692</v>
      </c>
      <c r="P1654" s="2" t="s">
        <v>3726</v>
      </c>
    </row>
    <row r="1655" spans="1:16" x14ac:dyDescent="0.35">
      <c r="A1655" t="str">
        <f t="shared" si="25"/>
        <v>SODIO DIBASICO-SODIO MONOBASICOFAES FARMARECTALSOLUCION17000MG/19000MG</v>
      </c>
      <c r="B1655" t="str">
        <f>VLOOKUP(A1655,'MAESTRO PRODUCTOS-FAR'!G:J,4,FALSE)</f>
        <v>HT-0323-03-012-0091-01</v>
      </c>
      <c r="C1655" s="2" t="s">
        <v>3525</v>
      </c>
      <c r="D1655" s="3">
        <v>2800</v>
      </c>
      <c r="E1655" s="2" t="s">
        <v>3672</v>
      </c>
      <c r="F1655" s="2" t="s">
        <v>7025</v>
      </c>
      <c r="G1655" s="2" t="s">
        <v>2877</v>
      </c>
      <c r="H1655" s="2" t="s">
        <v>2928</v>
      </c>
      <c r="I1655" s="2" t="s">
        <v>2942</v>
      </c>
      <c r="J1655" s="2">
        <v>1</v>
      </c>
      <c r="K1655" s="2" t="s">
        <v>7094</v>
      </c>
      <c r="L1655" t="s">
        <v>7379</v>
      </c>
      <c r="M1655" s="2" t="s">
        <v>3692</v>
      </c>
      <c r="P1655" s="2" t="s">
        <v>3727</v>
      </c>
    </row>
    <row r="1656" spans="1:16" x14ac:dyDescent="0.35">
      <c r="A1656" t="str">
        <f t="shared" si="25"/>
        <v>SULFAMETOXAZOL-TRIMETOPRIMAMINTLABORALCOMPRIMIDO20400MG/80MG</v>
      </c>
      <c r="B1656" t="str">
        <f>VLOOKUP(A1656,'MAESTRO PRODUCTOS-FAR'!G:J,4,FALSE)</f>
        <v>HT-0158-01-003-0197-01</v>
      </c>
      <c r="C1656" s="2" t="s">
        <v>3526</v>
      </c>
      <c r="D1656" s="3">
        <v>2100</v>
      </c>
      <c r="E1656" s="2" t="s">
        <v>3673</v>
      </c>
      <c r="F1656" s="2" t="s">
        <v>3693</v>
      </c>
      <c r="G1656" s="2" t="s">
        <v>2834</v>
      </c>
      <c r="H1656" s="2" t="s">
        <v>2919</v>
      </c>
      <c r="I1656" s="2" t="s">
        <v>2933</v>
      </c>
      <c r="J1656" s="2">
        <v>20</v>
      </c>
      <c r="K1656" s="2" t="s">
        <v>3728</v>
      </c>
      <c r="L1656" t="s">
        <v>7380</v>
      </c>
      <c r="M1656" s="2" t="s">
        <v>3693</v>
      </c>
      <c r="P1656" s="2" t="s">
        <v>3728</v>
      </c>
    </row>
    <row r="1657" spans="1:16" x14ac:dyDescent="0.35">
      <c r="A1657" t="str">
        <f t="shared" si="25"/>
        <v>SULFAMETOXAZOL-TRIMETOPRIMAANDROMACOORALCOMPRIMIDO10800MG/160MG</v>
      </c>
      <c r="B1657" t="str">
        <f>VLOOKUP(A1657,'MAESTRO PRODUCTOS-FAR'!G:J,4,FALSE)</f>
        <v>HT-0158-01-003-0161-01</v>
      </c>
      <c r="C1657" s="2" t="s">
        <v>3527</v>
      </c>
      <c r="D1657" s="3">
        <v>1320</v>
      </c>
      <c r="E1657" s="2" t="s">
        <v>1778</v>
      </c>
      <c r="F1657" s="2" t="s">
        <v>3693</v>
      </c>
      <c r="G1657" s="2" t="s">
        <v>2857</v>
      </c>
      <c r="H1657" s="2" t="s">
        <v>2919</v>
      </c>
      <c r="I1657" s="2" t="s">
        <v>2933</v>
      </c>
      <c r="J1657" s="2">
        <v>10</v>
      </c>
      <c r="K1657" s="2" t="s">
        <v>3729</v>
      </c>
      <c r="L1657" t="s">
        <v>7381</v>
      </c>
      <c r="M1657" s="2" t="s">
        <v>3693</v>
      </c>
      <c r="P1657" s="2" t="s">
        <v>3729</v>
      </c>
    </row>
    <row r="1658" spans="1:16" x14ac:dyDescent="0.35">
      <c r="A1658" t="str">
        <f t="shared" si="25"/>
        <v>SULFAMETOXAZOL-TRIMETOPRIMAMINTLABORALSUSPENSION1200MG/40MG/5ML</v>
      </c>
      <c r="B1658" t="str">
        <f>VLOOKUP(A1658,'MAESTRO PRODUCTOS-FAR'!G:J,4,FALSE)</f>
        <v>HT-0158-01-005-0197-01</v>
      </c>
      <c r="C1658" s="2" t="s">
        <v>3528</v>
      </c>
      <c r="D1658" s="3">
        <v>1960</v>
      </c>
      <c r="E1658" s="2" t="s">
        <v>3674</v>
      </c>
      <c r="F1658" s="2" t="s">
        <v>3693</v>
      </c>
      <c r="G1658" s="2" t="s">
        <v>2834</v>
      </c>
      <c r="H1658" s="2" t="s">
        <v>2919</v>
      </c>
      <c r="I1658" s="2" t="s">
        <v>2935</v>
      </c>
      <c r="J1658" s="2">
        <v>1</v>
      </c>
      <c r="K1658" s="2" t="s">
        <v>3730</v>
      </c>
      <c r="L1658" t="s">
        <v>7382</v>
      </c>
      <c r="M1658" s="2" t="s">
        <v>3693</v>
      </c>
      <c r="P1658" s="2" t="s">
        <v>3730</v>
      </c>
    </row>
    <row r="1659" spans="1:16" x14ac:dyDescent="0.35">
      <c r="A1659" t="str">
        <f t="shared" si="25"/>
        <v>SULFATO FERROSOVALMAORALCOMPRIMIDO20200MG</v>
      </c>
      <c r="B1659" t="str">
        <f>VLOOKUP(A1659,'MAESTRO PRODUCTOS-FAR'!G:J,4,FALSE)</f>
        <v>HT-0159-01-003-0159-01</v>
      </c>
      <c r="C1659" s="2" t="s">
        <v>3529</v>
      </c>
      <c r="D1659" s="3">
        <v>1280</v>
      </c>
      <c r="E1659" s="2" t="s">
        <v>2512</v>
      </c>
      <c r="F1659" s="2" t="s">
        <v>2819</v>
      </c>
      <c r="G1659" s="2" t="s">
        <v>2899</v>
      </c>
      <c r="H1659" s="2" t="s">
        <v>2919</v>
      </c>
      <c r="I1659" s="2" t="s">
        <v>2933</v>
      </c>
      <c r="J1659" s="2">
        <v>20</v>
      </c>
      <c r="K1659" s="2" t="s">
        <v>2978</v>
      </c>
      <c r="L1659" t="s">
        <v>7383</v>
      </c>
      <c r="M1659" s="2" t="s">
        <v>2819</v>
      </c>
      <c r="P1659" s="2" t="s">
        <v>2978</v>
      </c>
    </row>
    <row r="1660" spans="1:16" x14ac:dyDescent="0.35">
      <c r="A1660" t="str">
        <f t="shared" si="25"/>
        <v>SULFATO FERROSOPASTEURORALSOLUCION1125MG/ML</v>
      </c>
      <c r="B1660" t="str">
        <f>VLOOKUP(A1660,'MAESTRO PRODUCTOS-FAR'!G:J,4,FALSE)</f>
        <v>HT-0159-01-012-0155-02</v>
      </c>
      <c r="C1660" s="2" t="s">
        <v>3530</v>
      </c>
      <c r="D1660" s="3">
        <v>4760</v>
      </c>
      <c r="E1660" s="2" t="s">
        <v>2513</v>
      </c>
      <c r="F1660" s="2" t="s">
        <v>2819</v>
      </c>
      <c r="G1660" s="2" t="s">
        <v>2847</v>
      </c>
      <c r="H1660" s="2" t="s">
        <v>2919</v>
      </c>
      <c r="I1660" s="2" t="s">
        <v>2942</v>
      </c>
      <c r="J1660" s="2">
        <v>1</v>
      </c>
      <c r="K1660" s="2" t="s">
        <v>3731</v>
      </c>
      <c r="L1660" t="s">
        <v>7384</v>
      </c>
      <c r="M1660" s="2" t="s">
        <v>2819</v>
      </c>
      <c r="P1660" s="2" t="s">
        <v>3731</v>
      </c>
    </row>
    <row r="1661" spans="1:16" x14ac:dyDescent="0.35">
      <c r="A1661" t="str">
        <f t="shared" si="25"/>
        <v>SULFATO FERROSOBPHORALSOLUCION1125MG/ML</v>
      </c>
      <c r="B1661" t="str">
        <f>VLOOKUP(A1661,'MAESTRO PRODUCTOS-FAR'!G:J,4,FALSE)</f>
        <v>HT-0159-01-012-0036-01</v>
      </c>
      <c r="C1661" s="2" t="s">
        <v>3531</v>
      </c>
      <c r="D1661" s="3">
        <v>5000</v>
      </c>
      <c r="E1661" s="2" t="s">
        <v>3675</v>
      </c>
      <c r="F1661" s="2" t="s">
        <v>2819</v>
      </c>
      <c r="G1661" s="2" t="s">
        <v>2898</v>
      </c>
      <c r="H1661" s="2" t="s">
        <v>2919</v>
      </c>
      <c r="I1661" s="2" t="s">
        <v>2942</v>
      </c>
      <c r="J1661" s="2">
        <v>1</v>
      </c>
      <c r="K1661" s="2" t="s">
        <v>3731</v>
      </c>
      <c r="L1661" t="s">
        <v>7385</v>
      </c>
      <c r="M1661" s="2" t="s">
        <v>2819</v>
      </c>
      <c r="P1661" s="2" t="s">
        <v>3731</v>
      </c>
    </row>
    <row r="1662" spans="1:16" x14ac:dyDescent="0.35">
      <c r="A1662" t="str">
        <f t="shared" si="25"/>
        <v>TAMSULOSINASYNTHONORALCAPSULA300.4MG</v>
      </c>
      <c r="B1662" t="str">
        <f>VLOOKUP(A1662,'MAESTRO PRODUCTOS-FAR'!G:J,4,FALSE)</f>
        <v>HT-0160-01-007-0269-02</v>
      </c>
      <c r="C1662" s="2" t="s">
        <v>3532</v>
      </c>
      <c r="D1662" s="3">
        <v>8960</v>
      </c>
      <c r="E1662" s="2" t="s">
        <v>2522</v>
      </c>
      <c r="F1662" s="2" t="s">
        <v>2820</v>
      </c>
      <c r="G1662" s="2" t="s">
        <v>2852</v>
      </c>
      <c r="H1662" s="2" t="s">
        <v>2919</v>
      </c>
      <c r="I1662" s="2" t="s">
        <v>2937</v>
      </c>
      <c r="J1662" s="2">
        <v>30</v>
      </c>
      <c r="K1662" s="2" t="s">
        <v>3262</v>
      </c>
      <c r="L1662" t="s">
        <v>7386</v>
      </c>
      <c r="M1662" s="2" t="s">
        <v>2820</v>
      </c>
      <c r="P1662" s="2" t="s">
        <v>3262</v>
      </c>
    </row>
    <row r="1663" spans="1:16" x14ac:dyDescent="0.35">
      <c r="A1663" t="str">
        <f t="shared" si="25"/>
        <v>TERBINAFINALABORATORIO CHILEORALCOMPRIMIDO28250MG</v>
      </c>
      <c r="B1663" t="str">
        <f>VLOOKUP(A1663,'MAESTRO PRODUCTOS-FAR'!G:J,4,FALSE)</f>
        <v>HT-0162-01-003-0148-01</v>
      </c>
      <c r="C1663" s="2" t="s">
        <v>3533</v>
      </c>
      <c r="D1663" s="3">
        <v>8880</v>
      </c>
      <c r="E1663" s="2" t="s">
        <v>3676</v>
      </c>
      <c r="F1663" s="2" t="s">
        <v>2823</v>
      </c>
      <c r="G1663" s="2" t="s">
        <v>2838</v>
      </c>
      <c r="H1663" s="2" t="s">
        <v>2919</v>
      </c>
      <c r="I1663" s="2" t="s">
        <v>2933</v>
      </c>
      <c r="J1663" s="2">
        <v>28</v>
      </c>
      <c r="K1663" s="2" t="s">
        <v>3003</v>
      </c>
      <c r="L1663" t="s">
        <v>7387</v>
      </c>
      <c r="M1663" s="2" t="s">
        <v>2823</v>
      </c>
      <c r="P1663" s="2" t="s">
        <v>3003</v>
      </c>
    </row>
    <row r="1664" spans="1:16" x14ac:dyDescent="0.35">
      <c r="A1664" t="str">
        <f t="shared" si="25"/>
        <v>TERBINAFINAPRATERORALCOMPRIMIDO30250MG</v>
      </c>
      <c r="B1664" t="str">
        <f>VLOOKUP(A1664,'MAESTRO PRODUCTOS-FAR'!G:J,4,FALSE)</f>
        <v>HT-0162-01-003-0169-02</v>
      </c>
      <c r="C1664" s="2" t="s">
        <v>3534</v>
      </c>
      <c r="D1664" s="3">
        <v>7760</v>
      </c>
      <c r="E1664" s="2" t="s">
        <v>2531</v>
      </c>
      <c r="F1664" s="2" t="s">
        <v>2823</v>
      </c>
      <c r="G1664" s="2" t="s">
        <v>2851</v>
      </c>
      <c r="H1664" s="2" t="s">
        <v>2919</v>
      </c>
      <c r="I1664" s="2" t="s">
        <v>2933</v>
      </c>
      <c r="J1664" s="2">
        <v>30</v>
      </c>
      <c r="K1664" s="2" t="s">
        <v>3003</v>
      </c>
      <c r="L1664" t="s">
        <v>7388</v>
      </c>
      <c r="M1664" s="2" t="s">
        <v>2823</v>
      </c>
      <c r="P1664" s="2" t="s">
        <v>3003</v>
      </c>
    </row>
    <row r="1665" spans="1:16" x14ac:dyDescent="0.35">
      <c r="A1665" t="str">
        <f t="shared" si="25"/>
        <v>TERBINAFINAPRATERTOPICOSOLUCION10,01</v>
      </c>
      <c r="B1665" t="str">
        <f>VLOOKUP(A1665,'MAESTRO PRODUCTOS-FAR'!G:J,4,FALSE)</f>
        <v>HT-0162-04-012-0169-01</v>
      </c>
      <c r="C1665" s="2" t="s">
        <v>3535</v>
      </c>
      <c r="D1665" s="3">
        <v>3080</v>
      </c>
      <c r="E1665" s="2" t="s">
        <v>3677</v>
      </c>
      <c r="F1665" s="2" t="s">
        <v>2823</v>
      </c>
      <c r="G1665" s="2" t="s">
        <v>2851</v>
      </c>
      <c r="H1665" s="2" t="s">
        <v>2920</v>
      </c>
      <c r="I1665" s="2" t="s">
        <v>2942</v>
      </c>
      <c r="J1665" s="2">
        <v>1</v>
      </c>
      <c r="K1665" s="4">
        <v>0.01</v>
      </c>
      <c r="L1665" t="s">
        <v>7389</v>
      </c>
      <c r="M1665" s="2" t="s">
        <v>2823</v>
      </c>
      <c r="P1665" s="4">
        <v>0.01</v>
      </c>
    </row>
    <row r="1666" spans="1:16" x14ac:dyDescent="0.35">
      <c r="A1666" t="str">
        <f t="shared" si="25"/>
        <v>TERBINAFINAPRATERTOPICOCREMA10,01</v>
      </c>
      <c r="B1666" t="str">
        <f>VLOOKUP(A1666,'MAESTRO PRODUCTOS-FAR'!G:J,4,FALSE)</f>
        <v>HT-0162-04-004-0169-01</v>
      </c>
      <c r="C1666" s="2" t="s">
        <v>3536</v>
      </c>
      <c r="D1666" s="3">
        <v>3480</v>
      </c>
      <c r="E1666" s="2" t="s">
        <v>3678</v>
      </c>
      <c r="F1666" s="2" t="s">
        <v>2823</v>
      </c>
      <c r="G1666" s="2" t="s">
        <v>2851</v>
      </c>
      <c r="H1666" s="2" t="s">
        <v>2920</v>
      </c>
      <c r="I1666" s="2" t="s">
        <v>2934</v>
      </c>
      <c r="J1666" s="2">
        <v>1</v>
      </c>
      <c r="K1666" s="4">
        <v>0.01</v>
      </c>
      <c r="L1666" t="s">
        <v>7390</v>
      </c>
      <c r="M1666" s="2" t="s">
        <v>2823</v>
      </c>
      <c r="P1666" s="4">
        <v>0.01</v>
      </c>
    </row>
    <row r="1667" spans="1:16" x14ac:dyDescent="0.35">
      <c r="A1667" t="str">
        <f t="shared" ref="A1667:A1730" si="26">_xlfn.CONCAT(F1667:K1667)</f>
        <v>TRAMADOLPASTEURORALSOLUCION1100MG/ML</v>
      </c>
      <c r="B1667" t="str">
        <f>VLOOKUP(A1667,'MAESTRO PRODUCTOS-FAR'!G:J,4,FALSE)</f>
        <v>HT-0163-01-012-0155-01</v>
      </c>
      <c r="C1667" s="2" t="s">
        <v>3537</v>
      </c>
      <c r="D1667" s="3">
        <v>2680</v>
      </c>
      <c r="E1667" s="2" t="s">
        <v>3679</v>
      </c>
      <c r="F1667" s="2" t="s">
        <v>2824</v>
      </c>
      <c r="G1667" s="2" t="s">
        <v>2847</v>
      </c>
      <c r="H1667" s="2" t="s">
        <v>2919</v>
      </c>
      <c r="I1667" s="2" t="s">
        <v>2942</v>
      </c>
      <c r="J1667" s="2">
        <v>1</v>
      </c>
      <c r="K1667" s="2" t="s">
        <v>3174</v>
      </c>
      <c r="L1667" t="s">
        <v>7391</v>
      </c>
      <c r="M1667" s="2" t="s">
        <v>2824</v>
      </c>
      <c r="P1667" s="2" t="s">
        <v>3174</v>
      </c>
    </row>
    <row r="1668" spans="1:16" x14ac:dyDescent="0.35">
      <c r="A1668" t="str">
        <f t="shared" si="26"/>
        <v>TRAZODONAMEDIPHARMORALCOMPRIMIDO20100MG</v>
      </c>
      <c r="B1668" t="str">
        <f>VLOOKUP(A1668,'MAESTRO PRODUCTOS-FAR'!G:J,4,FALSE)</f>
        <v>HT-0165-01-003-0192-01</v>
      </c>
      <c r="C1668" s="2" t="s">
        <v>3538</v>
      </c>
      <c r="D1668" s="3">
        <v>11920</v>
      </c>
      <c r="E1668" s="2" t="s">
        <v>2548</v>
      </c>
      <c r="F1668" s="2" t="s">
        <v>2825</v>
      </c>
      <c r="G1668" s="2" t="s">
        <v>2880</v>
      </c>
      <c r="H1668" s="2" t="s">
        <v>2919</v>
      </c>
      <c r="I1668" s="2" t="s">
        <v>2933</v>
      </c>
      <c r="J1668" s="2">
        <v>20</v>
      </c>
      <c r="K1668" s="2" t="s">
        <v>2977</v>
      </c>
      <c r="L1668" t="s">
        <v>7392</v>
      </c>
      <c r="M1668" s="2" t="s">
        <v>2825</v>
      </c>
      <c r="P1668" s="2" t="s">
        <v>2977</v>
      </c>
    </row>
    <row r="1669" spans="1:16" x14ac:dyDescent="0.35">
      <c r="A1669" t="str">
        <f t="shared" si="26"/>
        <v>TRIMEBUTINOMINTLABORALCOMPRIMIDO20100MG</v>
      </c>
      <c r="B1669" t="str">
        <f>VLOOKUP(A1669,'MAESTRO PRODUCTOS-FAR'!G:J,4,FALSE)</f>
        <v>HT-0166-01-003-0197-01</v>
      </c>
      <c r="C1669" s="2" t="s">
        <v>3539</v>
      </c>
      <c r="D1669" s="3">
        <v>1200</v>
      </c>
      <c r="E1669" s="2" t="s">
        <v>2550</v>
      </c>
      <c r="F1669" s="2" t="s">
        <v>2826</v>
      </c>
      <c r="G1669" s="2" t="s">
        <v>2834</v>
      </c>
      <c r="H1669" s="2" t="s">
        <v>2919</v>
      </c>
      <c r="I1669" s="2" t="s">
        <v>2933</v>
      </c>
      <c r="J1669" s="2">
        <v>20</v>
      </c>
      <c r="K1669" s="2" t="s">
        <v>2977</v>
      </c>
      <c r="L1669" t="s">
        <v>7393</v>
      </c>
      <c r="M1669" s="2" t="s">
        <v>2826</v>
      </c>
      <c r="P1669" s="2" t="s">
        <v>2977</v>
      </c>
    </row>
    <row r="1670" spans="1:16" x14ac:dyDescent="0.35">
      <c r="A1670" t="str">
        <f t="shared" si="26"/>
        <v>GLICEROLDIFEMORALFRASCO1125ML</v>
      </c>
      <c r="B1670" t="str">
        <f>VLOOKUP(A1670,'MAESTRO PRODUCTOS-FAR'!G:J,4,FALSE)</f>
        <v>HT-0319-01-019-0068-01</v>
      </c>
      <c r="C1670" s="2" t="s">
        <v>3540</v>
      </c>
      <c r="D1670" s="3">
        <v>1200</v>
      </c>
      <c r="E1670" s="2" t="s">
        <v>3680</v>
      </c>
      <c r="F1670" s="2" t="s">
        <v>2827</v>
      </c>
      <c r="G1670" s="2" t="s">
        <v>2913</v>
      </c>
      <c r="H1670" s="2" t="s">
        <v>2919</v>
      </c>
      <c r="I1670" s="2" t="s">
        <v>2949</v>
      </c>
      <c r="J1670" s="2">
        <v>1</v>
      </c>
      <c r="K1670" s="2" t="s">
        <v>3732</v>
      </c>
      <c r="L1670" t="s">
        <v>7394</v>
      </c>
      <c r="M1670" s="2" t="s">
        <v>2827</v>
      </c>
      <c r="P1670" s="2" t="s">
        <v>3732</v>
      </c>
    </row>
    <row r="1671" spans="1:16" x14ac:dyDescent="0.35">
      <c r="A1671" t="str">
        <f t="shared" si="26"/>
        <v>VITAMINA D3PRATERORALSOLUCION1800UI</v>
      </c>
      <c r="B1671" t="str">
        <f>VLOOKUP(A1671,'MAESTRO PRODUCTOS-FAR'!G:J,4,FALSE)</f>
        <v>HT-0168-01-012-0169-01</v>
      </c>
      <c r="C1671" s="2" t="s">
        <v>3541</v>
      </c>
      <c r="D1671" s="3">
        <v>9200</v>
      </c>
      <c r="E1671" s="2" t="s">
        <v>1439</v>
      </c>
      <c r="F1671" s="2" t="s">
        <v>3694</v>
      </c>
      <c r="G1671" s="2" t="s">
        <v>2851</v>
      </c>
      <c r="H1671" s="2" t="s">
        <v>2919</v>
      </c>
      <c r="I1671" s="2" t="s">
        <v>2942</v>
      </c>
      <c r="J1671" s="2">
        <v>1</v>
      </c>
      <c r="K1671" s="2" t="s">
        <v>3733</v>
      </c>
      <c r="L1671" t="s">
        <v>7395</v>
      </c>
      <c r="M1671" s="2" t="s">
        <v>3694</v>
      </c>
      <c r="P1671" s="2" t="s">
        <v>3733</v>
      </c>
    </row>
    <row r="1672" spans="1:16" x14ac:dyDescent="0.35">
      <c r="A1672" t="str">
        <f t="shared" si="26"/>
        <v>PARACETAMOLMINTLABORALCOMPRIMIDO20500MG</v>
      </c>
      <c r="B1672" t="str">
        <f>VLOOKUP(A1672,'MAESTRO PRODUCTOS-FAR'!G:J,4,FALSE)</f>
        <v>HT-0126-01-003-0197-01</v>
      </c>
      <c r="C1672" s="5" t="s">
        <v>3734</v>
      </c>
      <c r="D1672" s="5" t="s">
        <v>5111</v>
      </c>
      <c r="E1672" s="5" t="s">
        <v>6101</v>
      </c>
      <c r="F1672" s="5" t="s">
        <v>2721</v>
      </c>
      <c r="G1672" s="5" t="s">
        <v>2834</v>
      </c>
      <c r="H1672" s="5" t="s">
        <v>2919</v>
      </c>
      <c r="I1672" s="5" t="s">
        <v>2933</v>
      </c>
      <c r="J1672" s="5">
        <v>20</v>
      </c>
      <c r="K1672" s="5" t="s">
        <v>2984</v>
      </c>
      <c r="L1672" t="s">
        <v>7396</v>
      </c>
      <c r="M1672" s="5" t="s">
        <v>2721</v>
      </c>
      <c r="P1672" s="5" t="s">
        <v>2984</v>
      </c>
    </row>
    <row r="1673" spans="1:16" x14ac:dyDescent="0.35">
      <c r="A1673" t="str">
        <f t="shared" si="26"/>
        <v>PARACETAMOLITF-LABOMEDORALCOMPRIMIDO201000MG</v>
      </c>
      <c r="B1673" t="str">
        <f>VLOOKUP(A1673,'MAESTRO PRODUCTOS-FAR'!G:J,4,FALSE)</f>
        <v>HT-0126-01-003-0139-01</v>
      </c>
      <c r="C1673" s="5" t="s">
        <v>3735</v>
      </c>
      <c r="D1673" s="5" t="s">
        <v>5112</v>
      </c>
      <c r="E1673" s="5" t="s">
        <v>2065</v>
      </c>
      <c r="F1673" s="5" t="s">
        <v>2721</v>
      </c>
      <c r="G1673" s="5" t="s">
        <v>2853</v>
      </c>
      <c r="H1673" s="5" t="s">
        <v>2919</v>
      </c>
      <c r="I1673" s="5" t="s">
        <v>2933</v>
      </c>
      <c r="J1673" s="5">
        <v>20</v>
      </c>
      <c r="K1673" s="5" t="s">
        <v>3042</v>
      </c>
      <c r="L1673" t="s">
        <v>7397</v>
      </c>
      <c r="M1673" s="5" t="s">
        <v>2721</v>
      </c>
      <c r="P1673" s="5" t="s">
        <v>3042</v>
      </c>
    </row>
    <row r="1674" spans="1:16" x14ac:dyDescent="0.35">
      <c r="A1674" t="str">
        <f t="shared" si="26"/>
        <v>PARACETAMOLMAVERORALCOMPRIMIDO16500MG</v>
      </c>
      <c r="B1674" t="str">
        <f>VLOOKUP(A1674,'MAESTRO PRODUCTOS-FAR'!G:J,4,FALSE)</f>
        <v>HT-0126-01-003-0154-04</v>
      </c>
      <c r="C1674" s="5" t="s">
        <v>3736</v>
      </c>
      <c r="D1674" s="5" t="s">
        <v>5113</v>
      </c>
      <c r="E1674" s="5" t="s">
        <v>2064</v>
      </c>
      <c r="F1674" s="5" t="s">
        <v>2721</v>
      </c>
      <c r="G1674" s="5" t="s">
        <v>2841</v>
      </c>
      <c r="H1674" s="5" t="s">
        <v>2919</v>
      </c>
      <c r="I1674" s="5" t="s">
        <v>2933</v>
      </c>
      <c r="J1674" s="5">
        <v>16</v>
      </c>
      <c r="K1674" s="5" t="s">
        <v>2984</v>
      </c>
      <c r="L1674" t="s">
        <v>7398</v>
      </c>
      <c r="M1674" s="5" t="s">
        <v>2721</v>
      </c>
      <c r="P1674" s="5" t="s">
        <v>2984</v>
      </c>
    </row>
    <row r="1675" spans="1:16" x14ac:dyDescent="0.35">
      <c r="A1675" t="str">
        <f t="shared" si="26"/>
        <v>PARACETAMOLMINTLABORALGOTAS1100MG</v>
      </c>
      <c r="B1675" t="str">
        <f>VLOOKUP(A1675,'MAESTRO PRODUCTOS-FAR'!G:J,4,FALSE)</f>
        <v>HT-0126-01-008-0197-01</v>
      </c>
      <c r="C1675" s="5" t="s">
        <v>3737</v>
      </c>
      <c r="D1675" s="5" t="s">
        <v>5114</v>
      </c>
      <c r="E1675" s="5" t="s">
        <v>6102</v>
      </c>
      <c r="F1675" s="5" t="s">
        <v>2721</v>
      </c>
      <c r="G1675" s="5" t="s">
        <v>2834</v>
      </c>
      <c r="H1675" s="5" t="s">
        <v>2919</v>
      </c>
      <c r="I1675" s="5" t="s">
        <v>2938</v>
      </c>
      <c r="J1675" s="5">
        <v>1</v>
      </c>
      <c r="K1675" s="5" t="s">
        <v>2977</v>
      </c>
      <c r="L1675" t="s">
        <v>7399</v>
      </c>
      <c r="M1675" s="5" t="s">
        <v>2721</v>
      </c>
      <c r="P1675" s="5" t="s">
        <v>2977</v>
      </c>
    </row>
    <row r="1676" spans="1:16" x14ac:dyDescent="0.35">
      <c r="A1676" t="str">
        <f t="shared" si="26"/>
        <v>OTROMINTLABORALSOBRE1400MG</v>
      </c>
      <c r="B1676" t="str">
        <f>VLOOKUP(A1676,'MAESTRO PRODUCTOS-FAR'!G:J,4,FALSE)</f>
        <v>HT-9999-01-001-0197-01</v>
      </c>
      <c r="C1676" s="5" t="s">
        <v>3738</v>
      </c>
      <c r="D1676" s="5" t="s">
        <v>5115</v>
      </c>
      <c r="E1676" s="5" t="s">
        <v>6103</v>
      </c>
      <c r="F1676" s="5" t="s">
        <v>2577</v>
      </c>
      <c r="G1676" s="5" t="s">
        <v>2834</v>
      </c>
      <c r="H1676" s="5" t="s">
        <v>2919</v>
      </c>
      <c r="I1676" s="5" t="s">
        <v>2931</v>
      </c>
      <c r="J1676" s="5">
        <v>1</v>
      </c>
      <c r="K1676" s="5" t="s">
        <v>2979</v>
      </c>
      <c r="L1676" t="s">
        <v>7400</v>
      </c>
      <c r="M1676" s="5" t="s">
        <v>2577</v>
      </c>
      <c r="P1676" s="5" t="s">
        <v>2979</v>
      </c>
    </row>
    <row r="1677" spans="1:16" x14ac:dyDescent="0.35">
      <c r="A1677" t="str">
        <f t="shared" si="26"/>
        <v>OTROMINTLABORALSOBRE1400MG</v>
      </c>
      <c r="B1677" t="str">
        <f>VLOOKUP(A1677,'MAESTRO PRODUCTOS-FAR'!G:J,4,FALSE)</f>
        <v>HT-9999-01-001-0197-01</v>
      </c>
      <c r="C1677" s="5" t="s">
        <v>3739</v>
      </c>
      <c r="D1677" s="5" t="s">
        <v>5115</v>
      </c>
      <c r="E1677" s="5" t="s">
        <v>6104</v>
      </c>
      <c r="F1677" s="5" t="s">
        <v>2577</v>
      </c>
      <c r="G1677" s="5" t="s">
        <v>2834</v>
      </c>
      <c r="H1677" s="5" t="s">
        <v>2919</v>
      </c>
      <c r="I1677" s="5" t="s">
        <v>2931</v>
      </c>
      <c r="J1677" s="5">
        <v>1</v>
      </c>
      <c r="K1677" s="5" t="s">
        <v>2979</v>
      </c>
      <c r="L1677" t="s">
        <v>7401</v>
      </c>
      <c r="M1677" s="5" t="s">
        <v>2577</v>
      </c>
      <c r="P1677" s="5" t="s">
        <v>2979</v>
      </c>
    </row>
    <row r="1678" spans="1:16" x14ac:dyDescent="0.35">
      <c r="A1678" t="str">
        <f t="shared" si="26"/>
        <v>PARACETAMOLMAVERORALCOMPRIMIDO16160MG</v>
      </c>
      <c r="B1678" t="str">
        <f>VLOOKUP(A1678,'MAESTRO PRODUCTOS-FAR'!G:J,4,FALSE)</f>
        <v>HT-0126-01-003-0154-01</v>
      </c>
      <c r="C1678" s="5" t="s">
        <v>3740</v>
      </c>
      <c r="D1678" s="5" t="s">
        <v>5116</v>
      </c>
      <c r="E1678" s="5" t="s">
        <v>2047</v>
      </c>
      <c r="F1678" s="5" t="s">
        <v>2721</v>
      </c>
      <c r="G1678" s="5" t="s">
        <v>2841</v>
      </c>
      <c r="H1678" s="5" t="s">
        <v>2919</v>
      </c>
      <c r="I1678" s="5" t="s">
        <v>2933</v>
      </c>
      <c r="J1678" s="5">
        <v>16</v>
      </c>
      <c r="K1678" s="5" t="s">
        <v>3173</v>
      </c>
      <c r="L1678" t="s">
        <v>7402</v>
      </c>
      <c r="M1678" s="5" t="s">
        <v>2721</v>
      </c>
      <c r="P1678" s="5" t="s">
        <v>3173</v>
      </c>
    </row>
    <row r="1679" spans="1:16" x14ac:dyDescent="0.35">
      <c r="A1679" t="str">
        <f t="shared" si="26"/>
        <v>OTROMAVERORALCOMPRIMIDO18650MG</v>
      </c>
      <c r="B1679" t="str">
        <f>VLOOKUP(A1679,'MAESTRO PRODUCTOS-FAR'!G:J,4,FALSE)</f>
        <v>HT-9999-01-003-0154-01</v>
      </c>
      <c r="C1679" s="5" t="s">
        <v>3741</v>
      </c>
      <c r="D1679" s="5" t="s">
        <v>5117</v>
      </c>
      <c r="E1679" s="5" t="s">
        <v>6105</v>
      </c>
      <c r="F1679" s="5" t="s">
        <v>2577</v>
      </c>
      <c r="G1679" s="5" t="s">
        <v>2841</v>
      </c>
      <c r="H1679" s="5" t="s">
        <v>2919</v>
      </c>
      <c r="I1679" s="5" t="s">
        <v>2933</v>
      </c>
      <c r="J1679" s="5">
        <v>18</v>
      </c>
      <c r="K1679" s="5" t="s">
        <v>3001</v>
      </c>
      <c r="M1679" s="5" t="s">
        <v>2577</v>
      </c>
      <c r="P1679" s="5" t="s">
        <v>3001</v>
      </c>
    </row>
    <row r="1680" spans="1:16" x14ac:dyDescent="0.35">
      <c r="A1680" t="str">
        <f t="shared" si="26"/>
        <v>MEPIRAMINA-PAMABRON-PARACETAMOLMAVERORALCOMPRIMIDO1215MG/25MG/500MG</v>
      </c>
      <c r="B1680" t="str">
        <f>VLOOKUP(A1680,'MAESTRO PRODUCTOS-FAR'!G:J,4,FALSE)</f>
        <v>HT-0324-01-003-0154-01</v>
      </c>
      <c r="C1680" s="5" t="s">
        <v>3742</v>
      </c>
      <c r="D1680" s="5" t="s">
        <v>5118</v>
      </c>
      <c r="E1680" s="5" t="s">
        <v>2056</v>
      </c>
      <c r="F1680" s="5" t="s">
        <v>6448</v>
      </c>
      <c r="G1680" s="5" t="s">
        <v>2841</v>
      </c>
      <c r="H1680" s="5" t="s">
        <v>2919</v>
      </c>
      <c r="I1680" s="5" t="s">
        <v>2933</v>
      </c>
      <c r="J1680" s="5">
        <v>12</v>
      </c>
      <c r="K1680" s="5" t="s">
        <v>6533</v>
      </c>
      <c r="L1680" t="s">
        <v>7403</v>
      </c>
      <c r="M1680" s="5" t="s">
        <v>6448</v>
      </c>
      <c r="P1680" s="5" t="s">
        <v>6533</v>
      </c>
    </row>
    <row r="1681" spans="1:16" x14ac:dyDescent="0.35">
      <c r="A1681" t="str">
        <f t="shared" si="26"/>
        <v>MEPIRAMINA-PAMABRON-PARACETAMOLANDROMACOORALCOMPRIMIDO1215MG/25MG/500MG</v>
      </c>
      <c r="B1681" t="str">
        <f>VLOOKUP(A1681,'MAESTRO PRODUCTOS-FAR'!G:J,4,FALSE)</f>
        <v>HT-0324-01-003-0161-01</v>
      </c>
      <c r="C1681" s="5" t="s">
        <v>3743</v>
      </c>
      <c r="D1681" s="5" t="s">
        <v>5119</v>
      </c>
      <c r="E1681" s="5" t="s">
        <v>2052</v>
      </c>
      <c r="F1681" s="5" t="s">
        <v>6448</v>
      </c>
      <c r="G1681" s="5" t="s">
        <v>2857</v>
      </c>
      <c r="H1681" s="5" t="s">
        <v>2919</v>
      </c>
      <c r="I1681" s="5" t="s">
        <v>2933</v>
      </c>
      <c r="J1681" s="5">
        <v>12</v>
      </c>
      <c r="K1681" s="5" t="s">
        <v>6533</v>
      </c>
      <c r="L1681" t="s">
        <v>7404</v>
      </c>
      <c r="M1681" s="5" t="s">
        <v>6448</v>
      </c>
      <c r="P1681" s="5" t="s">
        <v>6533</v>
      </c>
    </row>
    <row r="1682" spans="1:16" x14ac:dyDescent="0.35">
      <c r="A1682" t="str">
        <f t="shared" si="26"/>
        <v>OTROMAVERORALSOBRE1650MG</v>
      </c>
      <c r="B1682" t="str">
        <f>VLOOKUP(A1682,'MAESTRO PRODUCTOS-FAR'!G:J,4,FALSE)</f>
        <v>HT-9999-01-001-0154-03</v>
      </c>
      <c r="C1682" s="5" t="s">
        <v>3744</v>
      </c>
      <c r="D1682" s="5" t="s">
        <v>5120</v>
      </c>
      <c r="E1682" s="5" t="s">
        <v>6106</v>
      </c>
      <c r="F1682" s="5" t="s">
        <v>2577</v>
      </c>
      <c r="G1682" s="5" t="s">
        <v>2841</v>
      </c>
      <c r="H1682" s="5" t="s">
        <v>2919</v>
      </c>
      <c r="I1682" s="5" t="s">
        <v>2931</v>
      </c>
      <c r="J1682" s="5">
        <v>1</v>
      </c>
      <c r="K1682" s="5" t="s">
        <v>3001</v>
      </c>
      <c r="L1682" t="s">
        <v>7405</v>
      </c>
      <c r="M1682" s="5" t="s">
        <v>2577</v>
      </c>
      <c r="P1682" s="5" t="s">
        <v>3001</v>
      </c>
    </row>
    <row r="1683" spans="1:16" x14ac:dyDescent="0.35">
      <c r="A1683" t="str">
        <f t="shared" si="26"/>
        <v>ACIDO ACETILSALICILICO-CAFEINA-PARACETAMOLMAVERORALCOMPRIMIDO10250MG/65MG/250MG</v>
      </c>
      <c r="B1683" t="str">
        <f>VLOOKUP(A1683,'MAESTRO PRODUCTOS-FAR'!G:J,4,FALSE)</f>
        <v>HT-0180-01-003-0154-01</v>
      </c>
      <c r="C1683" s="5" t="s">
        <v>3745</v>
      </c>
      <c r="D1683" s="5" t="s">
        <v>5121</v>
      </c>
      <c r="E1683" s="5" t="s">
        <v>1430</v>
      </c>
      <c r="F1683" s="5" t="s">
        <v>2572</v>
      </c>
      <c r="G1683" s="5" t="s">
        <v>2841</v>
      </c>
      <c r="H1683" s="5" t="s">
        <v>2919</v>
      </c>
      <c r="I1683" s="5" t="s">
        <v>2933</v>
      </c>
      <c r="J1683" s="5">
        <v>10</v>
      </c>
      <c r="K1683" s="5" t="s">
        <v>2987</v>
      </c>
      <c r="L1683" t="s">
        <v>7406</v>
      </c>
      <c r="M1683" s="5" t="s">
        <v>2572</v>
      </c>
      <c r="P1683" s="5" t="s">
        <v>2987</v>
      </c>
    </row>
    <row r="1684" spans="1:16" x14ac:dyDescent="0.35">
      <c r="A1684" t="str">
        <f t="shared" si="26"/>
        <v>PARACETAMOLGLAXOSMITHKLINEORALJARABE1160MG/5ML</v>
      </c>
      <c r="B1684" t="str">
        <f>VLOOKUP(A1684,'MAESTRO PRODUCTOS-FAR'!G:J,4,FALSE)</f>
        <v>HT-0126-01-002-0113-01</v>
      </c>
      <c r="C1684" s="5" t="s">
        <v>3746</v>
      </c>
      <c r="D1684" s="5" t="s">
        <v>5122</v>
      </c>
      <c r="E1684" s="5" t="s">
        <v>2055</v>
      </c>
      <c r="F1684" s="5" t="s">
        <v>2721</v>
      </c>
      <c r="G1684" s="5" t="s">
        <v>2866</v>
      </c>
      <c r="H1684" s="5" t="s">
        <v>2919</v>
      </c>
      <c r="I1684" s="5" t="s">
        <v>2932</v>
      </c>
      <c r="J1684" s="5">
        <v>1</v>
      </c>
      <c r="K1684" s="5" t="s">
        <v>3179</v>
      </c>
      <c r="L1684" t="s">
        <v>7407</v>
      </c>
      <c r="M1684" s="5" t="s">
        <v>2721</v>
      </c>
      <c r="P1684" s="5" t="s">
        <v>3179</v>
      </c>
    </row>
    <row r="1685" spans="1:16" x14ac:dyDescent="0.35">
      <c r="A1685" t="str">
        <f t="shared" si="26"/>
        <v>CAFEINA-PARACETAMOLMAVERORALCOMPRIMIDO2040MG/650MG</v>
      </c>
      <c r="B1685" t="str">
        <f>VLOOKUP(A1685,'MAESTRO PRODUCTOS-FAR'!G:J,4,FALSE)</f>
        <v>HT-0271-01-003-0154-01</v>
      </c>
      <c r="C1685" s="5" t="s">
        <v>3747</v>
      </c>
      <c r="D1685" s="5" t="s">
        <v>5123</v>
      </c>
      <c r="E1685" s="5" t="s">
        <v>2063</v>
      </c>
      <c r="F1685" s="5" t="s">
        <v>6449</v>
      </c>
      <c r="G1685" s="5" t="s">
        <v>2841</v>
      </c>
      <c r="H1685" s="5" t="s">
        <v>2919</v>
      </c>
      <c r="I1685" s="5" t="s">
        <v>2933</v>
      </c>
      <c r="J1685" s="5">
        <v>20</v>
      </c>
      <c r="K1685" s="5" t="s">
        <v>6534</v>
      </c>
      <c r="L1685" t="s">
        <v>7408</v>
      </c>
      <c r="M1685" s="5" t="s">
        <v>6449</v>
      </c>
      <c r="P1685" s="5" t="s">
        <v>6534</v>
      </c>
    </row>
    <row r="1686" spans="1:16" x14ac:dyDescent="0.35">
      <c r="A1686" t="str">
        <f t="shared" si="26"/>
        <v>PARACETAMOLMAVERORALCOMPRIMIDO201000MG</v>
      </c>
      <c r="B1686" t="str">
        <f>VLOOKUP(A1686,'MAESTRO PRODUCTOS-FAR'!G:J,4,FALSE)</f>
        <v>HT-0126-01-003-0154-02</v>
      </c>
      <c r="C1686" s="5" t="s">
        <v>3748</v>
      </c>
      <c r="D1686" s="5" t="s">
        <v>5124</v>
      </c>
      <c r="E1686" s="5" t="s">
        <v>2048</v>
      </c>
      <c r="F1686" s="5" t="s">
        <v>2721</v>
      </c>
      <c r="G1686" s="5" t="s">
        <v>2841</v>
      </c>
      <c r="H1686" s="5" t="s">
        <v>2919</v>
      </c>
      <c r="I1686" s="5" t="s">
        <v>2933</v>
      </c>
      <c r="J1686" s="5">
        <v>20</v>
      </c>
      <c r="K1686" s="5" t="s">
        <v>3042</v>
      </c>
      <c r="L1686" t="s">
        <v>7409</v>
      </c>
      <c r="M1686" s="5" t="s">
        <v>2721</v>
      </c>
      <c r="P1686" s="5" t="s">
        <v>3042</v>
      </c>
    </row>
    <row r="1687" spans="1:16" x14ac:dyDescent="0.35">
      <c r="A1687" t="str">
        <f t="shared" si="26"/>
        <v>PARACETAMOL-TRAMADOLBAGOORALCOMPRIMIDO30325MG/37.5MG</v>
      </c>
      <c r="B1687" t="str">
        <f>VLOOKUP(A1687,'MAESTRO PRODUCTOS-FAR'!G:J,4,FALSE)</f>
        <v>HT-0268-01-003-0143-01</v>
      </c>
      <c r="C1687" s="5" t="s">
        <v>3749</v>
      </c>
      <c r="D1687" s="5" t="s">
        <v>5125</v>
      </c>
      <c r="E1687" s="5" t="s">
        <v>6107</v>
      </c>
      <c r="F1687" s="5" t="s">
        <v>2726</v>
      </c>
      <c r="G1687" s="5" t="s">
        <v>2883</v>
      </c>
      <c r="H1687" s="5" t="s">
        <v>2919</v>
      </c>
      <c r="I1687" s="5" t="s">
        <v>2933</v>
      </c>
      <c r="J1687" s="5">
        <v>30</v>
      </c>
      <c r="K1687" s="5" t="s">
        <v>3178</v>
      </c>
      <c r="L1687" t="s">
        <v>7409</v>
      </c>
      <c r="M1687" s="5" t="s">
        <v>2726</v>
      </c>
      <c r="P1687" s="5" t="s">
        <v>3178</v>
      </c>
    </row>
    <row r="1688" spans="1:16" x14ac:dyDescent="0.35">
      <c r="A1688" t="str">
        <f t="shared" si="26"/>
        <v>CLORZOXAZONA-PARACETAMOLBAGOORALCOMPRIMIDO20250MG/300MG</v>
      </c>
      <c r="B1688" t="str">
        <f>VLOOKUP(A1688,'MAESTRO PRODUCTOS-FAR'!G:J,4,FALSE)</f>
        <v>HT-0269-01-003-0143-01</v>
      </c>
      <c r="C1688" s="5" t="s">
        <v>3750</v>
      </c>
      <c r="D1688" s="5" t="s">
        <v>5126</v>
      </c>
      <c r="E1688" s="5" t="s">
        <v>2088</v>
      </c>
      <c r="F1688" s="5" t="s">
        <v>2722</v>
      </c>
      <c r="G1688" s="5" t="s">
        <v>2883</v>
      </c>
      <c r="H1688" s="5" t="s">
        <v>2919</v>
      </c>
      <c r="I1688" s="5" t="s">
        <v>2933</v>
      </c>
      <c r="J1688" s="5">
        <v>20</v>
      </c>
      <c r="K1688" s="5" t="s">
        <v>3186</v>
      </c>
      <c r="L1688" t="s">
        <v>7410</v>
      </c>
      <c r="M1688" s="5" t="s">
        <v>2722</v>
      </c>
      <c r="P1688" s="5" t="s">
        <v>3186</v>
      </c>
    </row>
    <row r="1689" spans="1:16" x14ac:dyDescent="0.35">
      <c r="A1689" t="str">
        <f t="shared" si="26"/>
        <v>CLORFENAMINA-PARACETAMOL-PSEUDOEFEDRINABAGOORALCOMPRIMIDO184MG/500MG/60MG</v>
      </c>
      <c r="B1689" t="str">
        <f>VLOOKUP(A1689,'MAESTRO PRODUCTOS-FAR'!G:J,4,FALSE)</f>
        <v>HT-0212-01-003-0143-01</v>
      </c>
      <c r="C1689" s="5" t="s">
        <v>3751</v>
      </c>
      <c r="D1689" s="5" t="s">
        <v>5127</v>
      </c>
      <c r="E1689" s="5" t="s">
        <v>1709</v>
      </c>
      <c r="F1689" s="5" t="s">
        <v>6450</v>
      </c>
      <c r="G1689" s="5" t="s">
        <v>2883</v>
      </c>
      <c r="H1689" s="5" t="s">
        <v>2919</v>
      </c>
      <c r="I1689" s="5" t="s">
        <v>2933</v>
      </c>
      <c r="J1689" s="5">
        <v>18</v>
      </c>
      <c r="K1689" s="5" t="s">
        <v>6535</v>
      </c>
      <c r="L1689" t="s">
        <v>7411</v>
      </c>
      <c r="M1689" s="5" t="s">
        <v>6450</v>
      </c>
      <c r="P1689" s="5" t="s">
        <v>6535</v>
      </c>
    </row>
    <row r="1690" spans="1:16" x14ac:dyDescent="0.35">
      <c r="A1690" t="str">
        <f t="shared" si="26"/>
        <v>CLORZOXAZONA-PARACETAMOLMEDIPHARMORALCOMPRIMIDO20250MG/300MG</v>
      </c>
      <c r="B1690" t="str">
        <f>VLOOKUP(A1690,'MAESTRO PRODUCTOS-FAR'!G:J,4,FALSE)</f>
        <v>HT-0269-01-003-0192-02</v>
      </c>
      <c r="C1690" s="5" t="s">
        <v>3752</v>
      </c>
      <c r="D1690" s="5" t="s">
        <v>5128</v>
      </c>
      <c r="E1690" s="5" t="s">
        <v>2050</v>
      </c>
      <c r="F1690" s="5" t="s">
        <v>2722</v>
      </c>
      <c r="G1690" s="5" t="s">
        <v>2880</v>
      </c>
      <c r="H1690" s="5" t="s">
        <v>2919</v>
      </c>
      <c r="I1690" s="5" t="s">
        <v>2933</v>
      </c>
      <c r="J1690" s="5">
        <v>20</v>
      </c>
      <c r="K1690" s="5" t="s">
        <v>3186</v>
      </c>
      <c r="L1690" t="s">
        <v>7412</v>
      </c>
      <c r="M1690" s="5" t="s">
        <v>2722</v>
      </c>
      <c r="P1690" s="5" t="s">
        <v>3186</v>
      </c>
    </row>
    <row r="1691" spans="1:16" x14ac:dyDescent="0.35">
      <c r="A1691" t="str">
        <f t="shared" si="26"/>
        <v>PARACETAMOLITF-LABOMEDORALSOBRE201000MG</v>
      </c>
      <c r="B1691" t="str">
        <f>VLOOKUP(A1691,'MAESTRO PRODUCTOS-FAR'!G:J,4,FALSE)</f>
        <v>HT-0126-01-001-0139-01</v>
      </c>
      <c r="C1691" s="5" t="s">
        <v>3753</v>
      </c>
      <c r="D1691" s="5" t="s">
        <v>5129</v>
      </c>
      <c r="E1691" s="5" t="s">
        <v>2077</v>
      </c>
      <c r="F1691" s="5" t="s">
        <v>2721</v>
      </c>
      <c r="G1691" s="5" t="s">
        <v>2853</v>
      </c>
      <c r="H1691" s="5" t="s">
        <v>2919</v>
      </c>
      <c r="I1691" s="5" t="s">
        <v>2931</v>
      </c>
      <c r="J1691" s="5">
        <v>20</v>
      </c>
      <c r="K1691" s="5" t="s">
        <v>3042</v>
      </c>
      <c r="L1691" t="s">
        <v>7413</v>
      </c>
      <c r="M1691" s="5" t="s">
        <v>2721</v>
      </c>
      <c r="P1691" s="5" t="s">
        <v>3042</v>
      </c>
    </row>
    <row r="1692" spans="1:16" x14ac:dyDescent="0.35">
      <c r="A1692" t="str">
        <f t="shared" si="26"/>
        <v>CLORFENAMINA-PARACETAMOL-PSEUDOEFEDRINABAGOORALCOMPRIMIDO104MG/500MG/60MG</v>
      </c>
      <c r="B1692" t="str">
        <f>VLOOKUP(A1692,'MAESTRO PRODUCTOS-FAR'!G:J,4,FALSE)</f>
        <v>HT-0212-01-003-0143-02</v>
      </c>
      <c r="C1692" s="5" t="s">
        <v>3754</v>
      </c>
      <c r="D1692" s="5" t="s">
        <v>5130</v>
      </c>
      <c r="E1692" s="5" t="s">
        <v>1730</v>
      </c>
      <c r="F1692" s="5" t="s">
        <v>6450</v>
      </c>
      <c r="G1692" s="5" t="s">
        <v>2883</v>
      </c>
      <c r="H1692" s="5" t="s">
        <v>2919</v>
      </c>
      <c r="I1692" s="5" t="s">
        <v>2933</v>
      </c>
      <c r="J1692" s="5">
        <v>10</v>
      </c>
      <c r="K1692" s="5" t="s">
        <v>6535</v>
      </c>
      <c r="L1692" t="s">
        <v>7414</v>
      </c>
      <c r="M1692" s="5" t="s">
        <v>6450</v>
      </c>
      <c r="P1692" s="5" t="s">
        <v>6535</v>
      </c>
    </row>
    <row r="1693" spans="1:16" x14ac:dyDescent="0.35">
      <c r="A1693" t="str">
        <f t="shared" si="26"/>
        <v>PARACETAMOL-TRAMADOLMEDIPHARMORALCOMPRIMIDO30325MG/37.5MG</v>
      </c>
      <c r="B1693" t="str">
        <f>VLOOKUP(A1693,'MAESTRO PRODUCTOS-FAR'!G:J,4,FALSE)</f>
        <v>HT-0268-01-003-0192-01</v>
      </c>
      <c r="C1693" s="5" t="s">
        <v>3755</v>
      </c>
      <c r="D1693" s="5" t="s">
        <v>5131</v>
      </c>
      <c r="E1693" s="5" t="s">
        <v>2054</v>
      </c>
      <c r="F1693" s="5" t="s">
        <v>2726</v>
      </c>
      <c r="G1693" s="5" t="s">
        <v>2880</v>
      </c>
      <c r="H1693" s="5" t="s">
        <v>2919</v>
      </c>
      <c r="I1693" s="5" t="s">
        <v>2933</v>
      </c>
      <c r="J1693" s="5">
        <v>30</v>
      </c>
      <c r="K1693" s="5" t="s">
        <v>3178</v>
      </c>
      <c r="L1693" t="s">
        <v>7413</v>
      </c>
      <c r="M1693" s="5" t="s">
        <v>2726</v>
      </c>
      <c r="P1693" s="5" t="s">
        <v>3178</v>
      </c>
    </row>
    <row r="1694" spans="1:16" x14ac:dyDescent="0.35">
      <c r="A1694" t="str">
        <f t="shared" si="26"/>
        <v>PARACETAMOLGLAXOSMITHKLINEORALGOTAS1100MG/ML</v>
      </c>
      <c r="B1694" t="str">
        <f>VLOOKUP(A1694,'MAESTRO PRODUCTOS-FAR'!G:J,4,FALSE)</f>
        <v>HT-0126-01-008-0113-01</v>
      </c>
      <c r="C1694" s="5" t="s">
        <v>3756</v>
      </c>
      <c r="D1694" s="5" t="s">
        <v>5132</v>
      </c>
      <c r="E1694" s="5" t="s">
        <v>6108</v>
      </c>
      <c r="F1694" s="5" t="s">
        <v>2721</v>
      </c>
      <c r="G1694" s="5" t="s">
        <v>2866</v>
      </c>
      <c r="H1694" s="5" t="s">
        <v>2919</v>
      </c>
      <c r="I1694" s="5" t="s">
        <v>2938</v>
      </c>
      <c r="J1694" s="5">
        <v>1</v>
      </c>
      <c r="K1694" s="5" t="s">
        <v>3174</v>
      </c>
      <c r="L1694" t="s">
        <v>7415</v>
      </c>
      <c r="M1694" s="5" t="s">
        <v>2721</v>
      </c>
      <c r="P1694" s="5" t="s">
        <v>3174</v>
      </c>
    </row>
    <row r="1695" spans="1:16" x14ac:dyDescent="0.35">
      <c r="A1695" t="str">
        <f t="shared" si="26"/>
        <v>PARACETAMOL-TRAMADOLSAVALORALCOMPRIMIDO28325MG/37.5MG</v>
      </c>
      <c r="B1695" t="str">
        <f>VLOOKUP(A1695,'MAESTRO PRODUCTOS-FAR'!G:J,4,FALSE)</f>
        <v>HT-0268-01-003-0174-01</v>
      </c>
      <c r="C1695" s="5" t="s">
        <v>3757</v>
      </c>
      <c r="D1695" s="5" t="s">
        <v>5133</v>
      </c>
      <c r="E1695" s="5" t="s">
        <v>2538</v>
      </c>
      <c r="F1695" s="5" t="s">
        <v>2726</v>
      </c>
      <c r="G1695" s="5" t="s">
        <v>2837</v>
      </c>
      <c r="H1695" s="5" t="s">
        <v>2919</v>
      </c>
      <c r="I1695" s="5" t="s">
        <v>2933</v>
      </c>
      <c r="J1695" s="5">
        <v>28</v>
      </c>
      <c r="K1695" s="5" t="s">
        <v>3178</v>
      </c>
      <c r="L1695" t="s">
        <v>7416</v>
      </c>
      <c r="M1695" s="5" t="s">
        <v>2726</v>
      </c>
      <c r="P1695" s="5" t="s">
        <v>3178</v>
      </c>
    </row>
    <row r="1696" spans="1:16" x14ac:dyDescent="0.35">
      <c r="A1696" t="str">
        <f t="shared" si="26"/>
        <v>PARACETAMOLOPKOORALCOMPRIMIDO16500MG</v>
      </c>
      <c r="B1696" t="str">
        <f>VLOOKUP(A1696,'MAESTRO PRODUCTOS-FAR'!G:J,4,FALSE)</f>
        <v>HT-0126-01-003-0208-01</v>
      </c>
      <c r="C1696" s="5" t="s">
        <v>3758</v>
      </c>
      <c r="D1696" s="5" t="s">
        <v>5134</v>
      </c>
      <c r="E1696" s="5" t="s">
        <v>6109</v>
      </c>
      <c r="F1696" s="5" t="s">
        <v>2721</v>
      </c>
      <c r="G1696" s="5" t="s">
        <v>2869</v>
      </c>
      <c r="H1696" s="5" t="s">
        <v>2919</v>
      </c>
      <c r="I1696" s="5" t="s">
        <v>2933</v>
      </c>
      <c r="J1696" s="5">
        <v>16</v>
      </c>
      <c r="K1696" s="5" t="s">
        <v>2984</v>
      </c>
      <c r="L1696" t="s">
        <v>7417</v>
      </c>
      <c r="M1696" s="5" t="s">
        <v>2721</v>
      </c>
      <c r="P1696" s="5" t="s">
        <v>2984</v>
      </c>
    </row>
    <row r="1697" spans="1:16" x14ac:dyDescent="0.35">
      <c r="A1697" t="str">
        <f t="shared" si="26"/>
        <v>PARACETAMOLMEDIPHARMORALJARABE1120MG/5ML</v>
      </c>
      <c r="B1697" t="str">
        <f>VLOOKUP(A1697,'MAESTRO PRODUCTOS-FAR'!G:J,4,FALSE)</f>
        <v>HT-0126-01-002-0192-01</v>
      </c>
      <c r="C1697" s="5" t="s">
        <v>3759</v>
      </c>
      <c r="D1697" s="5" t="s">
        <v>5135</v>
      </c>
      <c r="E1697" s="5" t="s">
        <v>2066</v>
      </c>
      <c r="F1697" s="5" t="s">
        <v>2721</v>
      </c>
      <c r="G1697" s="5" t="s">
        <v>2880</v>
      </c>
      <c r="H1697" s="5" t="s">
        <v>2919</v>
      </c>
      <c r="I1697" s="5" t="s">
        <v>2932</v>
      </c>
      <c r="J1697" s="5">
        <v>1</v>
      </c>
      <c r="K1697" s="5" t="s">
        <v>3172</v>
      </c>
      <c r="L1697" t="s">
        <v>7418</v>
      </c>
      <c r="M1697" s="5" t="s">
        <v>2721</v>
      </c>
      <c r="P1697" s="5" t="s">
        <v>3172</v>
      </c>
    </row>
    <row r="1698" spans="1:16" x14ac:dyDescent="0.35">
      <c r="A1698" t="str">
        <f t="shared" si="26"/>
        <v>PARACETAMOLTECNOFARMAORALCOMPRIMIDO201000MG</v>
      </c>
      <c r="B1698" t="str">
        <f>VLOOKUP(A1698,'MAESTRO PRODUCTOS-FAR'!G:J,4,FALSE)</f>
        <v>HT-0126-01-003-0274-01</v>
      </c>
      <c r="C1698" s="5" t="s">
        <v>3760</v>
      </c>
      <c r="D1698" s="5" t="s">
        <v>5136</v>
      </c>
      <c r="E1698" s="5" t="s">
        <v>2089</v>
      </c>
      <c r="F1698" s="5" t="s">
        <v>2721</v>
      </c>
      <c r="G1698" s="5" t="s">
        <v>2861</v>
      </c>
      <c r="H1698" s="5" t="s">
        <v>2919</v>
      </c>
      <c r="I1698" s="5" t="s">
        <v>2933</v>
      </c>
      <c r="J1698" s="5">
        <v>20</v>
      </c>
      <c r="K1698" s="5" t="s">
        <v>3042</v>
      </c>
      <c r="L1698" t="s">
        <v>7419</v>
      </c>
      <c r="M1698" s="5" t="s">
        <v>2721</v>
      </c>
      <c r="P1698" s="5" t="s">
        <v>3042</v>
      </c>
    </row>
    <row r="1699" spans="1:16" x14ac:dyDescent="0.35">
      <c r="A1699" t="str">
        <f t="shared" si="26"/>
        <v>PARACETAMOLMINTLABORALCOMPRIMIDO1680MG</v>
      </c>
      <c r="B1699" t="str">
        <f>VLOOKUP(A1699,'MAESTRO PRODUCTOS-FAR'!G:J,4,FALSE)</f>
        <v>HT-0126-01-003-0197-02</v>
      </c>
      <c r="C1699" s="5" t="s">
        <v>3761</v>
      </c>
      <c r="D1699" s="5" t="s">
        <v>5137</v>
      </c>
      <c r="E1699" s="5" t="s">
        <v>6110</v>
      </c>
      <c r="F1699" s="5" t="s">
        <v>2721</v>
      </c>
      <c r="G1699" s="5" t="s">
        <v>2834</v>
      </c>
      <c r="H1699" s="5" t="s">
        <v>2919</v>
      </c>
      <c r="I1699" s="5" t="s">
        <v>2933</v>
      </c>
      <c r="J1699" s="5">
        <v>16</v>
      </c>
      <c r="K1699" s="5" t="s">
        <v>3047</v>
      </c>
      <c r="L1699" t="s">
        <v>7420</v>
      </c>
      <c r="M1699" s="5" t="s">
        <v>2721</v>
      </c>
      <c r="P1699" s="5" t="s">
        <v>3047</v>
      </c>
    </row>
    <row r="1700" spans="1:16" x14ac:dyDescent="0.35">
      <c r="A1700" t="str">
        <f t="shared" si="26"/>
        <v>CAFEINA-PARACETAMOLMAVERORALCOMPRIMIDO3033MG/400MG</v>
      </c>
      <c r="B1700" t="str">
        <f>VLOOKUP(A1700,'MAESTRO PRODUCTOS-FAR'!G:J,4,FALSE)</f>
        <v>HT-0271-01-003-0154-02</v>
      </c>
      <c r="C1700" s="5" t="s">
        <v>3762</v>
      </c>
      <c r="D1700" s="5" t="s">
        <v>5138</v>
      </c>
      <c r="E1700" s="5" t="s">
        <v>2079</v>
      </c>
      <c r="F1700" s="5" t="s">
        <v>6449</v>
      </c>
      <c r="G1700" s="5" t="s">
        <v>2841</v>
      </c>
      <c r="H1700" s="5" t="s">
        <v>2919</v>
      </c>
      <c r="I1700" s="5" t="s">
        <v>2933</v>
      </c>
      <c r="J1700" s="5">
        <v>30</v>
      </c>
      <c r="K1700" s="5" t="s">
        <v>6536</v>
      </c>
      <c r="L1700" t="s">
        <v>7421</v>
      </c>
      <c r="M1700" s="5" t="s">
        <v>6449</v>
      </c>
      <c r="P1700" s="5" t="s">
        <v>6536</v>
      </c>
    </row>
    <row r="1701" spans="1:16" x14ac:dyDescent="0.35">
      <c r="A1701" t="str">
        <f t="shared" si="26"/>
        <v>PARACETAMOL-TRAMADOLTECNOFARMAORALCOMPRIMIDO20325MG/37.5MG</v>
      </c>
      <c r="B1701" t="str">
        <f>VLOOKUP(A1701,'MAESTRO PRODUCTOS-FAR'!G:J,4,FALSE)</f>
        <v>HT-0268-01-003-0274-01</v>
      </c>
      <c r="C1701" s="5" t="s">
        <v>3763</v>
      </c>
      <c r="D1701" s="5" t="s">
        <v>5139</v>
      </c>
      <c r="E1701" s="5" t="s">
        <v>2062</v>
      </c>
      <c r="F1701" s="5" t="s">
        <v>2726</v>
      </c>
      <c r="G1701" s="5" t="s">
        <v>2861</v>
      </c>
      <c r="H1701" s="5" t="s">
        <v>2919</v>
      </c>
      <c r="I1701" s="5" t="s">
        <v>2933</v>
      </c>
      <c r="J1701" s="5">
        <v>20</v>
      </c>
      <c r="K1701" s="5" t="s">
        <v>3178</v>
      </c>
      <c r="L1701" t="s">
        <v>7421</v>
      </c>
      <c r="M1701" s="5" t="s">
        <v>2726</v>
      </c>
      <c r="P1701" s="5" t="s">
        <v>3178</v>
      </c>
    </row>
    <row r="1702" spans="1:16" x14ac:dyDescent="0.35">
      <c r="A1702" t="str">
        <f t="shared" si="26"/>
        <v>CLORFENAMINA-PARACETAMOL-PSEUDOEFEDRINASAVALORALCOMPRIMIDO104MG/500MG/60MG</v>
      </c>
      <c r="B1702" t="str">
        <f>VLOOKUP(A1702,'MAESTRO PRODUCTOS-FAR'!G:J,4,FALSE)</f>
        <v>HT-0212-01-003-0174-01</v>
      </c>
      <c r="C1702" s="5" t="s">
        <v>3764</v>
      </c>
      <c r="D1702" s="5" t="s">
        <v>5140</v>
      </c>
      <c r="E1702" s="5" t="s">
        <v>1700</v>
      </c>
      <c r="F1702" s="5" t="s">
        <v>6450</v>
      </c>
      <c r="G1702" s="5" t="s">
        <v>2837</v>
      </c>
      <c r="H1702" s="5" t="s">
        <v>2919</v>
      </c>
      <c r="I1702" s="5" t="s">
        <v>2933</v>
      </c>
      <c r="J1702" s="5">
        <v>10</v>
      </c>
      <c r="K1702" s="5" t="s">
        <v>6535</v>
      </c>
      <c r="L1702" t="s">
        <v>7422</v>
      </c>
      <c r="M1702" s="5" t="s">
        <v>6450</v>
      </c>
      <c r="P1702" s="5" t="s">
        <v>6535</v>
      </c>
    </row>
    <row r="1703" spans="1:16" x14ac:dyDescent="0.35">
      <c r="A1703" t="str">
        <f t="shared" si="26"/>
        <v>CAFEINA-PARACETAMOLMAVERORALCOMPRIMIDO3040MG/650MG</v>
      </c>
      <c r="B1703" t="str">
        <f>VLOOKUP(A1703,'MAESTRO PRODUCTOS-FAR'!G:J,4,FALSE)</f>
        <v>HT-0271-01-003-0154-03</v>
      </c>
      <c r="C1703" s="5" t="s">
        <v>3765</v>
      </c>
      <c r="D1703" s="5" t="s">
        <v>5141</v>
      </c>
      <c r="E1703" s="5" t="s">
        <v>2063</v>
      </c>
      <c r="F1703" s="5" t="s">
        <v>6449</v>
      </c>
      <c r="G1703" s="5" t="s">
        <v>2841</v>
      </c>
      <c r="H1703" s="5" t="s">
        <v>2919</v>
      </c>
      <c r="I1703" s="5" t="s">
        <v>2933</v>
      </c>
      <c r="J1703" s="5">
        <v>30</v>
      </c>
      <c r="K1703" s="5" t="s">
        <v>6534</v>
      </c>
      <c r="L1703" t="s">
        <v>7423</v>
      </c>
      <c r="M1703" s="5" t="s">
        <v>6449</v>
      </c>
      <c r="P1703" s="5" t="s">
        <v>6534</v>
      </c>
    </row>
    <row r="1704" spans="1:16" x14ac:dyDescent="0.35">
      <c r="A1704" t="str">
        <f t="shared" si="26"/>
        <v>CODEINA-PARACETAMOLGRUNENTHALORALCOMPRIMIDO1230MG/500MG</v>
      </c>
      <c r="B1704" t="str">
        <f>VLOOKUP(A1704,'MAESTRO PRODUCTOS-FAR'!G:J,4,FALSE)</f>
        <v>HT-0325-01-003-0116-01</v>
      </c>
      <c r="C1704" s="5" t="s">
        <v>3766</v>
      </c>
      <c r="D1704" s="5" t="s">
        <v>5142</v>
      </c>
      <c r="E1704" s="5" t="s">
        <v>6111</v>
      </c>
      <c r="F1704" s="5" t="s">
        <v>6451</v>
      </c>
      <c r="G1704" s="5" t="s">
        <v>2858</v>
      </c>
      <c r="H1704" s="5" t="s">
        <v>2919</v>
      </c>
      <c r="I1704" s="5" t="s">
        <v>2933</v>
      </c>
      <c r="J1704" s="5">
        <v>12</v>
      </c>
      <c r="K1704" s="5" t="s">
        <v>6537</v>
      </c>
      <c r="L1704" t="s">
        <v>7424</v>
      </c>
      <c r="M1704" s="5" t="s">
        <v>6451</v>
      </c>
      <c r="P1704" s="5" t="s">
        <v>6537</v>
      </c>
    </row>
    <row r="1705" spans="1:16" x14ac:dyDescent="0.35">
      <c r="A1705" t="str">
        <f t="shared" si="26"/>
        <v>PARACETAMOLLABORATORIO CHILERECTALSUPOSITORIO6125MG</v>
      </c>
      <c r="B1705" t="str">
        <f>VLOOKUP(A1705,'MAESTRO PRODUCTOS-FAR'!G:J,4,FALSE)</f>
        <v>HT-0126-03-037-0148-02</v>
      </c>
      <c r="C1705" s="5" t="s">
        <v>3767</v>
      </c>
      <c r="D1705" s="5" t="s">
        <v>5143</v>
      </c>
      <c r="E1705" s="5" t="s">
        <v>2041</v>
      </c>
      <c r="F1705" s="5" t="s">
        <v>2721</v>
      </c>
      <c r="G1705" s="5" t="s">
        <v>2838</v>
      </c>
      <c r="H1705" s="5" t="s">
        <v>2928</v>
      </c>
      <c r="I1705" s="5" t="s">
        <v>2967</v>
      </c>
      <c r="J1705" s="5">
        <v>6</v>
      </c>
      <c r="K1705" s="5" t="s">
        <v>3231</v>
      </c>
      <c r="L1705" t="s">
        <v>7425</v>
      </c>
      <c r="M1705" s="5" t="s">
        <v>2721</v>
      </c>
      <c r="P1705" s="5" t="s">
        <v>3231</v>
      </c>
    </row>
    <row r="1706" spans="1:16" x14ac:dyDescent="0.35">
      <c r="A1706" t="str">
        <f t="shared" si="26"/>
        <v>PARACETAMOLABBOTTORALGOTAS1100MG/ML</v>
      </c>
      <c r="B1706" t="str">
        <f>VLOOKUP(A1706,'MAESTRO PRODUCTOS-FAR'!G:J,4,FALSE)</f>
        <v>HT-0126-01-008-0002-01</v>
      </c>
      <c r="C1706" s="5" t="s">
        <v>3768</v>
      </c>
      <c r="D1706" s="5" t="s">
        <v>5135</v>
      </c>
      <c r="E1706" s="5" t="s">
        <v>2085</v>
      </c>
      <c r="F1706" s="5" t="s">
        <v>2721</v>
      </c>
      <c r="G1706" s="5" t="s">
        <v>2854</v>
      </c>
      <c r="H1706" s="5" t="s">
        <v>2919</v>
      </c>
      <c r="I1706" s="5" t="s">
        <v>2938</v>
      </c>
      <c r="J1706" s="5">
        <v>1</v>
      </c>
      <c r="K1706" s="5" t="s">
        <v>3174</v>
      </c>
      <c r="L1706" t="s">
        <v>7426</v>
      </c>
      <c r="M1706" s="5" t="s">
        <v>2721</v>
      </c>
      <c r="P1706" s="5" t="s">
        <v>3174</v>
      </c>
    </row>
    <row r="1707" spans="1:16" x14ac:dyDescent="0.35">
      <c r="A1707" t="str">
        <f t="shared" si="26"/>
        <v>PARACETAMOL-PSEUDOEFEDRINAMEDIPHARMORALCOMPRIMIDO10500MG/30MG</v>
      </c>
      <c r="B1707" t="str">
        <f>VLOOKUP(A1707,'MAESTRO PRODUCTOS-FAR'!G:J,4,FALSE)</f>
        <v>HT-0272-01-003-0192-01</v>
      </c>
      <c r="C1707" s="5" t="s">
        <v>3769</v>
      </c>
      <c r="D1707" s="5" t="s">
        <v>5144</v>
      </c>
      <c r="E1707" s="5" t="s">
        <v>2082</v>
      </c>
      <c r="F1707" s="5" t="s">
        <v>2729</v>
      </c>
      <c r="G1707" s="5" t="s">
        <v>2880</v>
      </c>
      <c r="H1707" s="5" t="s">
        <v>2919</v>
      </c>
      <c r="I1707" s="5" t="s">
        <v>2933</v>
      </c>
      <c r="J1707" s="5">
        <v>10</v>
      </c>
      <c r="K1707" s="5" t="s">
        <v>3184</v>
      </c>
      <c r="L1707" t="s">
        <v>7427</v>
      </c>
      <c r="M1707" s="5" t="s">
        <v>2729</v>
      </c>
      <c r="P1707" s="5" t="s">
        <v>3184</v>
      </c>
    </row>
    <row r="1708" spans="1:16" x14ac:dyDescent="0.35">
      <c r="A1708" t="str">
        <f t="shared" si="26"/>
        <v>PARACETAMOLVALMAORALGOTAS1100MG/ML</v>
      </c>
      <c r="B1708" t="str">
        <f>VLOOKUP(A1708,'MAESTRO PRODUCTOS-FAR'!G:J,4,FALSE)</f>
        <v>HT-0126-01-008-0159-01</v>
      </c>
      <c r="C1708" s="5" t="s">
        <v>3770</v>
      </c>
      <c r="D1708" s="5" t="s">
        <v>5145</v>
      </c>
      <c r="E1708" s="5" t="s">
        <v>2042</v>
      </c>
      <c r="F1708" s="5" t="s">
        <v>2721</v>
      </c>
      <c r="G1708" s="5" t="s">
        <v>2899</v>
      </c>
      <c r="H1708" s="5" t="s">
        <v>2919</v>
      </c>
      <c r="I1708" s="5" t="s">
        <v>2938</v>
      </c>
      <c r="J1708" s="5">
        <v>1</v>
      </c>
      <c r="K1708" s="5" t="s">
        <v>3174</v>
      </c>
      <c r="L1708" t="s">
        <v>7428</v>
      </c>
      <c r="M1708" s="5" t="s">
        <v>2721</v>
      </c>
      <c r="P1708" s="5" t="s">
        <v>3174</v>
      </c>
    </row>
    <row r="1709" spans="1:16" x14ac:dyDescent="0.35">
      <c r="A1709" t="str">
        <f t="shared" si="26"/>
        <v>PARACETAMOL-TRAMADOLRECALCINEORALCOMPRIMIDO20325MG/37.5MG</v>
      </c>
      <c r="B1709" t="str">
        <f>VLOOKUP(A1709,'MAESTRO PRODUCTOS-FAR'!G:J,4,FALSE)</f>
        <v>HT-0268-01-003-0171-01</v>
      </c>
      <c r="C1709" s="5" t="s">
        <v>3771</v>
      </c>
      <c r="D1709" s="5" t="s">
        <v>5146</v>
      </c>
      <c r="E1709" s="5" t="s">
        <v>2081</v>
      </c>
      <c r="F1709" s="5" t="s">
        <v>2726</v>
      </c>
      <c r="G1709" s="5" t="s">
        <v>2832</v>
      </c>
      <c r="H1709" s="5" t="s">
        <v>2919</v>
      </c>
      <c r="I1709" s="5" t="s">
        <v>2933</v>
      </c>
      <c r="J1709" s="5">
        <v>20</v>
      </c>
      <c r="K1709" s="5" t="s">
        <v>3178</v>
      </c>
      <c r="L1709" t="s">
        <v>7429</v>
      </c>
      <c r="M1709" s="5" t="s">
        <v>2726</v>
      </c>
      <c r="P1709" s="5" t="s">
        <v>3178</v>
      </c>
    </row>
    <row r="1710" spans="1:16" x14ac:dyDescent="0.35">
      <c r="A1710" t="str">
        <f t="shared" si="26"/>
        <v>CLORFENAMINA-PARACETAMOL-PSEUDOEFEDRINAMAVERORALCOMPRIMIDO184000MG</v>
      </c>
      <c r="B1710" t="str">
        <f>VLOOKUP(A1710,'MAESTRO PRODUCTOS-FAR'!G:J,4,FALSE)</f>
        <v>HT-0212-01-003-0154-01</v>
      </c>
      <c r="C1710" s="5" t="s">
        <v>3772</v>
      </c>
      <c r="D1710" s="5" t="s">
        <v>5147</v>
      </c>
      <c r="E1710" s="5" t="s">
        <v>1717</v>
      </c>
      <c r="F1710" s="5" t="s">
        <v>6450</v>
      </c>
      <c r="G1710" s="5" t="s">
        <v>2841</v>
      </c>
      <c r="H1710" s="5" t="s">
        <v>2919</v>
      </c>
      <c r="I1710" s="5" t="s">
        <v>2933</v>
      </c>
      <c r="J1710" s="5">
        <v>18</v>
      </c>
      <c r="K1710" s="5" t="s">
        <v>7099</v>
      </c>
      <c r="L1710" t="s">
        <v>7430</v>
      </c>
      <c r="M1710" s="5" t="s">
        <v>6450</v>
      </c>
      <c r="P1710" s="5" t="s">
        <v>6538</v>
      </c>
    </row>
    <row r="1711" spans="1:16" x14ac:dyDescent="0.35">
      <c r="A1711" t="str">
        <f t="shared" si="26"/>
        <v>PARACETAMOLABBOTTORALGOTAS1150000MG/5ML</v>
      </c>
      <c r="B1711" t="str">
        <f>VLOOKUP(A1711,'MAESTRO PRODUCTOS-FAR'!G:J,4,FALSE)</f>
        <v>HT-0126-01-008-0002-02</v>
      </c>
      <c r="C1711" s="5" t="s">
        <v>3773</v>
      </c>
      <c r="D1711" s="5" t="s">
        <v>5148</v>
      </c>
      <c r="E1711" s="5" t="s">
        <v>2085</v>
      </c>
      <c r="F1711" s="5" t="s">
        <v>2721</v>
      </c>
      <c r="G1711" s="5" t="s">
        <v>2854</v>
      </c>
      <c r="H1711" s="5" t="s">
        <v>2919</v>
      </c>
      <c r="I1711" s="5" t="s">
        <v>2938</v>
      </c>
      <c r="J1711" s="5">
        <v>1</v>
      </c>
      <c r="K1711" s="5" t="s">
        <v>7082</v>
      </c>
      <c r="L1711" t="s">
        <v>7431</v>
      </c>
      <c r="M1711" s="5" t="s">
        <v>2721</v>
      </c>
      <c r="P1711" s="5" t="s">
        <v>6539</v>
      </c>
    </row>
    <row r="1712" spans="1:16" x14ac:dyDescent="0.35">
      <c r="A1712" t="str">
        <f t="shared" si="26"/>
        <v>PARACETAMOLLABORATORIO CHILEORALCOMPRIMIDO15160MG</v>
      </c>
      <c r="B1712" t="str">
        <f>VLOOKUP(A1712,'MAESTRO PRODUCTOS-FAR'!G:J,4,FALSE)</f>
        <v>HT-0126-01-003-0148-06</v>
      </c>
      <c r="C1712" s="5" t="s">
        <v>3774</v>
      </c>
      <c r="D1712" s="5" t="s">
        <v>5149</v>
      </c>
      <c r="E1712" s="5" t="s">
        <v>2045</v>
      </c>
      <c r="F1712" s="5" t="s">
        <v>2721</v>
      </c>
      <c r="G1712" s="5" t="s">
        <v>2838</v>
      </c>
      <c r="H1712" s="5" t="s">
        <v>2919</v>
      </c>
      <c r="I1712" s="5" t="s">
        <v>2933</v>
      </c>
      <c r="J1712" s="5">
        <v>15</v>
      </c>
      <c r="K1712" s="5" t="s">
        <v>3173</v>
      </c>
      <c r="L1712" t="s">
        <v>7432</v>
      </c>
      <c r="M1712" s="5" t="s">
        <v>2721</v>
      </c>
      <c r="P1712" s="5" t="s">
        <v>3173</v>
      </c>
    </row>
    <row r="1713" spans="1:16" x14ac:dyDescent="0.35">
      <c r="A1713" t="str">
        <f t="shared" si="26"/>
        <v>PARACETAMOL-TRAMADOLGRUNENTHALORALCOMPRIMIDO20325MG/37.5MG</v>
      </c>
      <c r="B1713" t="str">
        <f>VLOOKUP(A1713,'MAESTRO PRODUCTOS-FAR'!G:J,4,FALSE)</f>
        <v>HT-0268-01-003-0116-01</v>
      </c>
      <c r="C1713" s="5" t="s">
        <v>3775</v>
      </c>
      <c r="D1713" s="5" t="s">
        <v>5150</v>
      </c>
      <c r="E1713" s="5" t="s">
        <v>2067</v>
      </c>
      <c r="F1713" s="5" t="s">
        <v>2726</v>
      </c>
      <c r="G1713" s="5" t="s">
        <v>2858</v>
      </c>
      <c r="H1713" s="5" t="s">
        <v>2919</v>
      </c>
      <c r="I1713" s="5" t="s">
        <v>2933</v>
      </c>
      <c r="J1713" s="5">
        <v>20</v>
      </c>
      <c r="K1713" s="5" t="s">
        <v>3178</v>
      </c>
      <c r="L1713" t="s">
        <v>7433</v>
      </c>
      <c r="M1713" s="5" t="s">
        <v>2726</v>
      </c>
      <c r="P1713" s="5" t="s">
        <v>3178</v>
      </c>
    </row>
    <row r="1714" spans="1:16" x14ac:dyDescent="0.35">
      <c r="A1714" t="str">
        <f t="shared" si="26"/>
        <v>OTROABBOTTORALJARABE1100MG/5ML</v>
      </c>
      <c r="B1714" t="str">
        <f>VLOOKUP(A1714,'MAESTRO PRODUCTOS-FAR'!G:J,4,FALSE)</f>
        <v>HT-9999-01-002-0002-01</v>
      </c>
      <c r="C1714" s="5" t="s">
        <v>3776</v>
      </c>
      <c r="D1714" s="5" t="s">
        <v>5151</v>
      </c>
      <c r="E1714" s="5" t="s">
        <v>2072</v>
      </c>
      <c r="F1714" s="5" t="s">
        <v>2577</v>
      </c>
      <c r="G1714" s="5" t="s">
        <v>2854</v>
      </c>
      <c r="H1714" s="5" t="s">
        <v>2919</v>
      </c>
      <c r="I1714" s="5" t="s">
        <v>2932</v>
      </c>
      <c r="J1714" s="5">
        <v>1</v>
      </c>
      <c r="K1714" s="5" t="s">
        <v>2976</v>
      </c>
      <c r="L1714" t="s">
        <v>7434</v>
      </c>
      <c r="M1714" s="5" t="s">
        <v>2577</v>
      </c>
      <c r="P1714" s="5" t="s">
        <v>2976</v>
      </c>
    </row>
    <row r="1715" spans="1:16" x14ac:dyDescent="0.35">
      <c r="A1715" t="str">
        <f t="shared" si="26"/>
        <v>OTROABBOTTORALCAPSULA10400MG</v>
      </c>
      <c r="B1715" t="str">
        <f>VLOOKUP(A1715,'MAESTRO PRODUCTOS-FAR'!G:J,4,FALSE)</f>
        <v>HT-9999-01-007-0002-01</v>
      </c>
      <c r="C1715" s="5" t="s">
        <v>3777</v>
      </c>
      <c r="D1715" s="5" t="s">
        <v>5152</v>
      </c>
      <c r="E1715" s="5" t="s">
        <v>2090</v>
      </c>
      <c r="F1715" s="5" t="s">
        <v>2577</v>
      </c>
      <c r="G1715" s="5" t="s">
        <v>2854</v>
      </c>
      <c r="H1715" s="5" t="s">
        <v>2919</v>
      </c>
      <c r="I1715" s="5" t="s">
        <v>2937</v>
      </c>
      <c r="J1715" s="5">
        <v>10</v>
      </c>
      <c r="K1715" s="5" t="s">
        <v>2979</v>
      </c>
      <c r="L1715" t="s">
        <v>7435</v>
      </c>
      <c r="M1715" s="5" t="s">
        <v>2577</v>
      </c>
      <c r="P1715" s="5" t="s">
        <v>2979</v>
      </c>
    </row>
    <row r="1716" spans="1:16" x14ac:dyDescent="0.35">
      <c r="A1716" t="str">
        <f t="shared" si="26"/>
        <v>PARACETAMOLPASTEURORALCOMPRIMIDO201000MG</v>
      </c>
      <c r="B1716" t="str">
        <f>VLOOKUP(A1716,'MAESTRO PRODUCTOS-FAR'!G:J,4,FALSE)</f>
        <v>HT-0126-01-003-0155-01</v>
      </c>
      <c r="C1716" s="5" t="s">
        <v>3778</v>
      </c>
      <c r="D1716" s="5" t="s">
        <v>5153</v>
      </c>
      <c r="E1716" s="5" t="s">
        <v>6112</v>
      </c>
      <c r="F1716" s="5" t="s">
        <v>2721</v>
      </c>
      <c r="G1716" s="5" t="s">
        <v>2847</v>
      </c>
      <c r="H1716" s="5" t="s">
        <v>2919</v>
      </c>
      <c r="I1716" s="5" t="s">
        <v>2933</v>
      </c>
      <c r="J1716" s="5">
        <v>20</v>
      </c>
      <c r="K1716" s="5" t="s">
        <v>3042</v>
      </c>
      <c r="L1716" t="s">
        <v>7436</v>
      </c>
      <c r="M1716" s="5" t="s">
        <v>2721</v>
      </c>
      <c r="P1716" s="5" t="s">
        <v>3042</v>
      </c>
    </row>
    <row r="1717" spans="1:16" x14ac:dyDescent="0.35">
      <c r="A1717" t="str">
        <f t="shared" si="26"/>
        <v>PAMABRON-PARACETAMOL-PIRILAMINACHEMOPHARMAORALCOMPRIMIDO1025MG/500MG/15MG</v>
      </c>
      <c r="B1717" t="str">
        <f>VLOOKUP(A1717,'MAESTRO PRODUCTOS-FAR'!G:J,4,FALSE)</f>
        <v>HT-0326-01-003-0044-01</v>
      </c>
      <c r="C1717" s="5" t="s">
        <v>3779</v>
      </c>
      <c r="D1717" s="5" t="s">
        <v>5137</v>
      </c>
      <c r="E1717" s="5" t="s">
        <v>6113</v>
      </c>
      <c r="F1717" s="5" t="s">
        <v>6452</v>
      </c>
      <c r="G1717" s="5" t="s">
        <v>2849</v>
      </c>
      <c r="H1717" s="5" t="s">
        <v>2919</v>
      </c>
      <c r="I1717" s="5" t="s">
        <v>2933</v>
      </c>
      <c r="J1717" s="5">
        <v>10</v>
      </c>
      <c r="K1717" s="5" t="s">
        <v>6540</v>
      </c>
      <c r="L1717" t="s">
        <v>7437</v>
      </c>
      <c r="M1717" s="5" t="s">
        <v>6452</v>
      </c>
      <c r="P1717" s="5" t="s">
        <v>6540</v>
      </c>
    </row>
    <row r="1718" spans="1:16" x14ac:dyDescent="0.35">
      <c r="A1718" t="str">
        <f t="shared" si="26"/>
        <v>PARACETAMOLGLAXOSMITHKLINEORALCOMPRIMIDO10500MG</v>
      </c>
      <c r="B1718" t="str">
        <f>VLOOKUP(A1718,'MAESTRO PRODUCTOS-FAR'!G:J,4,FALSE)</f>
        <v>HT-0126-01-003-0113-01</v>
      </c>
      <c r="C1718" s="5" t="s">
        <v>3780</v>
      </c>
      <c r="D1718" s="5" t="s">
        <v>5154</v>
      </c>
      <c r="E1718" s="5" t="s">
        <v>2057</v>
      </c>
      <c r="F1718" s="5" t="s">
        <v>2721</v>
      </c>
      <c r="G1718" s="5" t="s">
        <v>2866</v>
      </c>
      <c r="H1718" s="5" t="s">
        <v>2919</v>
      </c>
      <c r="I1718" s="5" t="s">
        <v>2933</v>
      </c>
      <c r="J1718" s="5">
        <v>10</v>
      </c>
      <c r="K1718" s="5" t="s">
        <v>2984</v>
      </c>
      <c r="L1718" t="s">
        <v>7438</v>
      </c>
      <c r="M1718" s="5" t="s">
        <v>2721</v>
      </c>
      <c r="P1718" s="5" t="s">
        <v>2984</v>
      </c>
    </row>
    <row r="1719" spans="1:16" x14ac:dyDescent="0.35">
      <c r="A1719" t="str">
        <f t="shared" si="26"/>
        <v>CLORFENAMINA-PARACETAMOL-PSEUDOEFEDRINASAVALORALCOMPRIMIDO204MG/500MG/60MG</v>
      </c>
      <c r="B1719" t="str">
        <f>VLOOKUP(A1719,'MAESTRO PRODUCTOS-FAR'!G:J,4,FALSE)</f>
        <v>HT-0212-01-003-0174-02</v>
      </c>
      <c r="C1719" s="5" t="s">
        <v>3781</v>
      </c>
      <c r="D1719" s="5" t="s">
        <v>5155</v>
      </c>
      <c r="E1719" s="5" t="s">
        <v>1732</v>
      </c>
      <c r="F1719" s="5" t="s">
        <v>6450</v>
      </c>
      <c r="G1719" s="5" t="s">
        <v>2837</v>
      </c>
      <c r="H1719" s="5" t="s">
        <v>2919</v>
      </c>
      <c r="I1719" s="5" t="s">
        <v>2933</v>
      </c>
      <c r="J1719" s="5">
        <v>20</v>
      </c>
      <c r="K1719" s="5" t="s">
        <v>6535</v>
      </c>
      <c r="L1719" t="s">
        <v>7439</v>
      </c>
      <c r="M1719" s="5" t="s">
        <v>6450</v>
      </c>
      <c r="P1719" s="5" t="s">
        <v>6535</v>
      </c>
    </row>
    <row r="1720" spans="1:16" x14ac:dyDescent="0.35">
      <c r="A1720" t="str">
        <f t="shared" si="26"/>
        <v>PARACETAMOL-TRAMADOLEUROFARMAORALCOMPRIMIDO30325MG/37.5MG</v>
      </c>
      <c r="B1720" t="str">
        <f>VLOOKUP(A1720,'MAESTRO PRODUCTOS-FAR'!G:J,4,FALSE)</f>
        <v>HT-0268-01-003-0087-01</v>
      </c>
      <c r="C1720" s="5" t="s">
        <v>3782</v>
      </c>
      <c r="D1720" s="5" t="s">
        <v>5148</v>
      </c>
      <c r="E1720" s="5" t="s">
        <v>2069</v>
      </c>
      <c r="F1720" s="5" t="s">
        <v>2726</v>
      </c>
      <c r="G1720" s="5" t="s">
        <v>2867</v>
      </c>
      <c r="H1720" s="5" t="s">
        <v>2919</v>
      </c>
      <c r="I1720" s="5" t="s">
        <v>2933</v>
      </c>
      <c r="J1720" s="5">
        <v>30</v>
      </c>
      <c r="K1720" s="5" t="s">
        <v>3178</v>
      </c>
      <c r="L1720" t="s">
        <v>7440</v>
      </c>
      <c r="M1720" s="5" t="s">
        <v>2726</v>
      </c>
      <c r="P1720" s="5" t="s">
        <v>3178</v>
      </c>
    </row>
    <row r="1721" spans="1:16" x14ac:dyDescent="0.35">
      <c r="A1721" t="str">
        <f t="shared" si="26"/>
        <v>PARACETAMOLMINTLABORALCOMPRIMIDO2080MG</v>
      </c>
      <c r="B1721" t="str">
        <f>VLOOKUP(A1721,'MAESTRO PRODUCTOS-FAR'!G:J,4,FALSE)</f>
        <v>HT-0126-01-003-0197-03</v>
      </c>
      <c r="C1721" s="5" t="s">
        <v>3783</v>
      </c>
      <c r="D1721" s="5" t="s">
        <v>5145</v>
      </c>
      <c r="E1721" s="5" t="s">
        <v>6114</v>
      </c>
      <c r="F1721" s="5" t="s">
        <v>2721</v>
      </c>
      <c r="G1721" s="5" t="s">
        <v>2834</v>
      </c>
      <c r="H1721" s="5" t="s">
        <v>2919</v>
      </c>
      <c r="I1721" s="5" t="s">
        <v>2933</v>
      </c>
      <c r="J1721" s="5">
        <v>20</v>
      </c>
      <c r="K1721" s="5" t="s">
        <v>3047</v>
      </c>
      <c r="L1721" t="s">
        <v>7441</v>
      </c>
      <c r="M1721" s="5" t="s">
        <v>2721</v>
      </c>
      <c r="P1721" s="5" t="s">
        <v>3047</v>
      </c>
    </row>
    <row r="1722" spans="1:16" x14ac:dyDescent="0.35">
      <c r="A1722" t="str">
        <f t="shared" si="26"/>
        <v>PARACETAMOLLABORATORIO CHILEORALGOTAS1100MG/ML</v>
      </c>
      <c r="B1722" t="str">
        <f>VLOOKUP(A1722,'MAESTRO PRODUCTOS-FAR'!G:J,4,FALSE)</f>
        <v>HT-0126-01-008-0148-01</v>
      </c>
      <c r="C1722" s="5" t="s">
        <v>3784</v>
      </c>
      <c r="D1722" s="5" t="s">
        <v>5156</v>
      </c>
      <c r="E1722" s="5" t="s">
        <v>2046</v>
      </c>
      <c r="F1722" s="5" t="s">
        <v>2721</v>
      </c>
      <c r="G1722" s="5" t="s">
        <v>2838</v>
      </c>
      <c r="H1722" s="5" t="s">
        <v>2919</v>
      </c>
      <c r="I1722" s="5" t="s">
        <v>2938</v>
      </c>
      <c r="J1722" s="5">
        <v>1</v>
      </c>
      <c r="K1722" s="5" t="s">
        <v>3174</v>
      </c>
      <c r="L1722" t="s">
        <v>7442</v>
      </c>
      <c r="M1722" s="5" t="s">
        <v>2721</v>
      </c>
      <c r="P1722" s="5" t="s">
        <v>3174</v>
      </c>
    </row>
    <row r="1723" spans="1:16" x14ac:dyDescent="0.35">
      <c r="A1723" t="str">
        <f t="shared" si="26"/>
        <v>CAFEINA-PARACETAMOLMAVERORALCOMPRIMIDO1233MG/400MG</v>
      </c>
      <c r="B1723" t="str">
        <f>VLOOKUP(A1723,'MAESTRO PRODUCTOS-FAR'!G:J,4,FALSE)</f>
        <v>HT-0271-01-003-0154-04</v>
      </c>
      <c r="C1723" s="5" t="s">
        <v>3785</v>
      </c>
      <c r="D1723" s="5" t="s">
        <v>5157</v>
      </c>
      <c r="E1723" s="5" t="s">
        <v>2079</v>
      </c>
      <c r="F1723" s="5" t="s">
        <v>6449</v>
      </c>
      <c r="G1723" s="5" t="s">
        <v>2841</v>
      </c>
      <c r="H1723" s="5" t="s">
        <v>2919</v>
      </c>
      <c r="I1723" s="5" t="s">
        <v>2933</v>
      </c>
      <c r="J1723" s="5">
        <v>12</v>
      </c>
      <c r="K1723" s="5" t="s">
        <v>6536</v>
      </c>
      <c r="L1723" t="s">
        <v>7440</v>
      </c>
      <c r="M1723" s="5" t="s">
        <v>6449</v>
      </c>
      <c r="P1723" s="5" t="s">
        <v>6536</v>
      </c>
    </row>
    <row r="1724" spans="1:16" x14ac:dyDescent="0.35">
      <c r="A1724" t="str">
        <f t="shared" si="26"/>
        <v>PARACETAMOL-TRAMADOLITF-LABOMEDORALCOMPRIMIDO30325MG/37.5MG</v>
      </c>
      <c r="B1724" t="str">
        <f>VLOOKUP(A1724,'MAESTRO PRODUCTOS-FAR'!G:J,4,FALSE)</f>
        <v>HT-0268-01-003-0139-01</v>
      </c>
      <c r="C1724" s="5" t="s">
        <v>3786</v>
      </c>
      <c r="D1724" s="5" t="s">
        <v>5158</v>
      </c>
      <c r="E1724" s="5" t="s">
        <v>6115</v>
      </c>
      <c r="F1724" s="5" t="s">
        <v>2726</v>
      </c>
      <c r="G1724" s="5" t="s">
        <v>2853</v>
      </c>
      <c r="H1724" s="5" t="s">
        <v>2919</v>
      </c>
      <c r="I1724" s="5" t="s">
        <v>2933</v>
      </c>
      <c r="J1724" s="5">
        <v>30</v>
      </c>
      <c r="K1724" s="5" t="s">
        <v>3178</v>
      </c>
      <c r="L1724" t="s">
        <v>7443</v>
      </c>
      <c r="M1724" s="5" t="s">
        <v>2726</v>
      </c>
      <c r="P1724" s="5" t="s">
        <v>3178</v>
      </c>
    </row>
    <row r="1725" spans="1:16" x14ac:dyDescent="0.35">
      <c r="A1725" t="str">
        <f t="shared" si="26"/>
        <v>CLORFENAMINA-PARACETAMOL-PSEUDOEFEDRINACHEMOPHARMAORALCOMPRIMIDO104MG/500MG/60MG</v>
      </c>
      <c r="B1725" t="str">
        <f>VLOOKUP(A1725,'MAESTRO PRODUCTOS-FAR'!G:J,4,FALSE)</f>
        <v>HT-0212-01-003-0044-01</v>
      </c>
      <c r="C1725" s="5" t="s">
        <v>3787</v>
      </c>
      <c r="D1725" s="5" t="s">
        <v>5159</v>
      </c>
      <c r="E1725" s="5" t="s">
        <v>6116</v>
      </c>
      <c r="F1725" s="5" t="s">
        <v>6450</v>
      </c>
      <c r="G1725" s="5" t="s">
        <v>2849</v>
      </c>
      <c r="H1725" s="5" t="s">
        <v>2919</v>
      </c>
      <c r="I1725" s="5" t="s">
        <v>2933</v>
      </c>
      <c r="J1725" s="5">
        <v>10</v>
      </c>
      <c r="K1725" s="5" t="s">
        <v>6535</v>
      </c>
      <c r="L1725" t="s">
        <v>7443</v>
      </c>
      <c r="M1725" s="5" t="s">
        <v>6450</v>
      </c>
      <c r="P1725" s="5" t="s">
        <v>6535</v>
      </c>
    </row>
    <row r="1726" spans="1:16" x14ac:dyDescent="0.35">
      <c r="A1726" t="str">
        <f t="shared" si="26"/>
        <v>PARACETAMOLMAVERORALGOTAS1100MG/ML</v>
      </c>
      <c r="B1726" t="str">
        <f>VLOOKUP(A1726,'MAESTRO PRODUCTOS-FAR'!G:J,4,FALSE)</f>
        <v>HT-0126-01-008-0154-01</v>
      </c>
      <c r="C1726" s="5" t="s">
        <v>3788</v>
      </c>
      <c r="D1726" s="5" t="s">
        <v>5138</v>
      </c>
      <c r="E1726" s="5" t="s">
        <v>2049</v>
      </c>
      <c r="F1726" s="5" t="s">
        <v>2721</v>
      </c>
      <c r="G1726" s="5" t="s">
        <v>2841</v>
      </c>
      <c r="H1726" s="5" t="s">
        <v>2919</v>
      </c>
      <c r="I1726" s="5" t="s">
        <v>2938</v>
      </c>
      <c r="J1726" s="5">
        <v>1</v>
      </c>
      <c r="K1726" s="5" t="s">
        <v>3174</v>
      </c>
      <c r="L1726" t="s">
        <v>7444</v>
      </c>
      <c r="M1726" s="5" t="s">
        <v>2721</v>
      </c>
      <c r="P1726" s="5" t="s">
        <v>3174</v>
      </c>
    </row>
    <row r="1727" spans="1:16" x14ac:dyDescent="0.35">
      <c r="A1727" t="str">
        <f t="shared" si="26"/>
        <v>OTRORECALCINEORALGOTAS1100MG/ML</v>
      </c>
      <c r="B1727" t="str">
        <f>VLOOKUP(A1727,'MAESTRO PRODUCTOS-FAR'!G:J,4,FALSE)</f>
        <v>HT-9999-01-008-0171-01</v>
      </c>
      <c r="C1727" s="5" t="s">
        <v>3789</v>
      </c>
      <c r="D1727" s="5" t="s">
        <v>5160</v>
      </c>
      <c r="E1727" s="5" t="s">
        <v>2068</v>
      </c>
      <c r="F1727" s="5" t="s">
        <v>2577</v>
      </c>
      <c r="G1727" s="5" t="s">
        <v>2832</v>
      </c>
      <c r="H1727" s="5" t="s">
        <v>2919</v>
      </c>
      <c r="I1727" s="5" t="s">
        <v>2938</v>
      </c>
      <c r="J1727" s="5">
        <v>1</v>
      </c>
      <c r="K1727" s="5" t="s">
        <v>3174</v>
      </c>
      <c r="L1727" t="s">
        <v>7445</v>
      </c>
      <c r="M1727" s="5" t="s">
        <v>2577</v>
      </c>
      <c r="P1727" s="5" t="s">
        <v>3174</v>
      </c>
    </row>
    <row r="1728" spans="1:16" x14ac:dyDescent="0.35">
      <c r="A1728" t="str">
        <f t="shared" si="26"/>
        <v>MEPIRAMINA-PAMABRON-PARACETAMOLMAVERORALCOMPRIMIDO3015MG/25MG/500MG</v>
      </c>
      <c r="B1728" t="str">
        <f>VLOOKUP(A1728,'MAESTRO PRODUCTOS-FAR'!G:J,4,FALSE)</f>
        <v>HT-0324-01-003-0154-02</v>
      </c>
      <c r="C1728" s="5" t="s">
        <v>3790</v>
      </c>
      <c r="D1728" s="5" t="s">
        <v>5141</v>
      </c>
      <c r="E1728" s="5" t="s">
        <v>2056</v>
      </c>
      <c r="F1728" s="5" t="s">
        <v>6448</v>
      </c>
      <c r="G1728" s="5" t="s">
        <v>2841</v>
      </c>
      <c r="H1728" s="5" t="s">
        <v>2919</v>
      </c>
      <c r="I1728" s="5" t="s">
        <v>2933</v>
      </c>
      <c r="J1728" s="5">
        <v>30</v>
      </c>
      <c r="K1728" s="5" t="s">
        <v>6533</v>
      </c>
      <c r="L1728" t="s">
        <v>7446</v>
      </c>
      <c r="M1728" s="5" t="s">
        <v>6448</v>
      </c>
      <c r="P1728" s="5" t="s">
        <v>6533</v>
      </c>
    </row>
    <row r="1729" spans="1:16" x14ac:dyDescent="0.35">
      <c r="A1729" t="str">
        <f t="shared" si="26"/>
        <v>ACIDO ACETILSALICILICO-CAFEINA-PARACETAMOLPASTEURORALCOMPRIMIDO10250MG/65MG/250MG</v>
      </c>
      <c r="B1729" t="str">
        <f>VLOOKUP(A1729,'MAESTRO PRODUCTOS-FAR'!G:J,4,FALSE)</f>
        <v>HT-0180-01-003-0155-01</v>
      </c>
      <c r="C1729" s="5" t="s">
        <v>3791</v>
      </c>
      <c r="D1729" s="5" t="s">
        <v>5156</v>
      </c>
      <c r="E1729" s="5" t="s">
        <v>6117</v>
      </c>
      <c r="F1729" s="5" t="s">
        <v>2572</v>
      </c>
      <c r="G1729" s="5" t="s">
        <v>2847</v>
      </c>
      <c r="H1729" s="5" t="s">
        <v>2919</v>
      </c>
      <c r="I1729" s="5" t="s">
        <v>2933</v>
      </c>
      <c r="J1729" s="5">
        <v>10</v>
      </c>
      <c r="K1729" s="5" t="s">
        <v>2987</v>
      </c>
      <c r="L1729" t="s">
        <v>7447</v>
      </c>
      <c r="M1729" s="5" t="s">
        <v>2572</v>
      </c>
      <c r="P1729" s="5" t="s">
        <v>2987</v>
      </c>
    </row>
    <row r="1730" spans="1:16" x14ac:dyDescent="0.35">
      <c r="A1730" t="str">
        <f t="shared" si="26"/>
        <v>CLORFENAMINA-PARACETAMOL-PSEUDOEFEDRINACHEMOPHARMAORALCOMPRIMIDO204MG/500MG/60MG</v>
      </c>
      <c r="B1730" t="str">
        <f>VLOOKUP(A1730,'MAESTRO PRODUCTOS-FAR'!G:J,4,FALSE)</f>
        <v>HT-0212-01-003-0044-02</v>
      </c>
      <c r="C1730" s="5" t="s">
        <v>3792</v>
      </c>
      <c r="D1730" s="5" t="s">
        <v>5161</v>
      </c>
      <c r="E1730" s="5" t="s">
        <v>1733</v>
      </c>
      <c r="F1730" s="5" t="s">
        <v>6450</v>
      </c>
      <c r="G1730" s="5" t="s">
        <v>2849</v>
      </c>
      <c r="H1730" s="5" t="s">
        <v>2919</v>
      </c>
      <c r="I1730" s="5" t="s">
        <v>2933</v>
      </c>
      <c r="J1730" s="5">
        <v>20</v>
      </c>
      <c r="K1730" s="5" t="s">
        <v>6535</v>
      </c>
      <c r="L1730" t="s">
        <v>7448</v>
      </c>
      <c r="M1730" s="5" t="s">
        <v>6450</v>
      </c>
      <c r="P1730" s="5" t="s">
        <v>6535</v>
      </c>
    </row>
    <row r="1731" spans="1:16" x14ac:dyDescent="0.35">
      <c r="A1731" t="str">
        <f t="shared" ref="A1731:A1794" si="27">_xlfn.CONCAT(F1731:K1731)</f>
        <v>PARACETAMOLLABORATORIO CHILEORALJARABE1120MG/5ML</v>
      </c>
      <c r="B1731" t="str">
        <f>VLOOKUP(A1731,'MAESTRO PRODUCTOS-FAR'!G:J,4,FALSE)</f>
        <v>HT-0126-01-002-0148-01</v>
      </c>
      <c r="C1731" s="5" t="s">
        <v>3793</v>
      </c>
      <c r="D1731" s="5" t="s">
        <v>5162</v>
      </c>
      <c r="E1731" s="5" t="s">
        <v>2044</v>
      </c>
      <c r="F1731" s="5" t="s">
        <v>2721</v>
      </c>
      <c r="G1731" s="5" t="s">
        <v>2838</v>
      </c>
      <c r="H1731" s="5" t="s">
        <v>2919</v>
      </c>
      <c r="I1731" s="5" t="s">
        <v>2932</v>
      </c>
      <c r="J1731" s="5">
        <v>1</v>
      </c>
      <c r="K1731" s="5" t="s">
        <v>3172</v>
      </c>
      <c r="L1731" t="s">
        <v>7449</v>
      </c>
      <c r="M1731" s="5" t="s">
        <v>2721</v>
      </c>
      <c r="P1731" s="5" t="s">
        <v>3172</v>
      </c>
    </row>
    <row r="1732" spans="1:16" x14ac:dyDescent="0.35">
      <c r="A1732" t="str">
        <f t="shared" si="27"/>
        <v>PARACETAMOLGLAXOSMITHKLINEORALCOMPRIMIDO1680MG</v>
      </c>
      <c r="B1732" t="str">
        <f>VLOOKUP(A1732,'MAESTRO PRODUCTOS-FAR'!G:J,4,FALSE)</f>
        <v>HT-0126-01-003-0113-05</v>
      </c>
      <c r="C1732" s="5" t="s">
        <v>3794</v>
      </c>
      <c r="D1732" s="5" t="s">
        <v>5163</v>
      </c>
      <c r="E1732" s="5" t="s">
        <v>2076</v>
      </c>
      <c r="F1732" s="5" t="s">
        <v>2721</v>
      </c>
      <c r="G1732" s="5" t="s">
        <v>2866</v>
      </c>
      <c r="H1732" s="5" t="s">
        <v>2919</v>
      </c>
      <c r="I1732" s="5" t="s">
        <v>2933</v>
      </c>
      <c r="J1732" s="5">
        <v>16</v>
      </c>
      <c r="K1732" s="5" t="s">
        <v>3047</v>
      </c>
      <c r="L1732" t="s">
        <v>7450</v>
      </c>
      <c r="M1732" s="5" t="s">
        <v>2721</v>
      </c>
      <c r="P1732" s="5" t="s">
        <v>3047</v>
      </c>
    </row>
    <row r="1733" spans="1:16" x14ac:dyDescent="0.35">
      <c r="A1733" t="str">
        <f t="shared" si="27"/>
        <v>ACETILCISTEINARECALCINEORALSOBRE10600MG</v>
      </c>
      <c r="B1733" t="str">
        <f>VLOOKUP(A1733,'MAESTRO PRODUCTOS-FAR'!G:J,4,FALSE)</f>
        <v>HT-0001-01-001-0171-01</v>
      </c>
      <c r="C1733" s="5" t="s">
        <v>3795</v>
      </c>
      <c r="D1733" s="5" t="s">
        <v>5164</v>
      </c>
      <c r="E1733" s="5" t="s">
        <v>1408</v>
      </c>
      <c r="F1733" s="5" t="s">
        <v>2567</v>
      </c>
      <c r="G1733" s="5" t="s">
        <v>2832</v>
      </c>
      <c r="H1733" s="5" t="s">
        <v>2919</v>
      </c>
      <c r="I1733" s="5" t="s">
        <v>2931</v>
      </c>
      <c r="J1733" s="5">
        <v>10</v>
      </c>
      <c r="K1733" s="5" t="s">
        <v>2975</v>
      </c>
      <c r="L1733" t="s">
        <v>7451</v>
      </c>
      <c r="M1733" s="5" t="s">
        <v>2567</v>
      </c>
      <c r="P1733" s="5" t="s">
        <v>2975</v>
      </c>
    </row>
    <row r="1734" spans="1:16" x14ac:dyDescent="0.35">
      <c r="A1734" t="str">
        <f t="shared" si="27"/>
        <v>ACETILCISTEINARECALCINEORALSOBRE10100MG</v>
      </c>
      <c r="B1734" t="str">
        <f>VLOOKUP(A1734,'MAESTRO PRODUCTOS-FAR'!G:J,4,FALSE)</f>
        <v>HT-0001-01-001-0171-02</v>
      </c>
      <c r="C1734" s="5" t="s">
        <v>3796</v>
      </c>
      <c r="D1734" s="5" t="s">
        <v>5165</v>
      </c>
      <c r="E1734" s="5" t="s">
        <v>1410</v>
      </c>
      <c r="F1734" s="5" t="s">
        <v>2567</v>
      </c>
      <c r="G1734" s="5" t="s">
        <v>2832</v>
      </c>
      <c r="H1734" s="5" t="s">
        <v>2919</v>
      </c>
      <c r="I1734" s="5" t="s">
        <v>2931</v>
      </c>
      <c r="J1734" s="5">
        <v>10</v>
      </c>
      <c r="K1734" s="5" t="s">
        <v>2977</v>
      </c>
      <c r="M1734" s="5" t="s">
        <v>2567</v>
      </c>
      <c r="P1734" s="5" t="s">
        <v>2977</v>
      </c>
    </row>
    <row r="1735" spans="1:16" x14ac:dyDescent="0.35">
      <c r="A1735" t="str">
        <f t="shared" si="27"/>
        <v>ACETILCISTEINADEUTSCHE PHARMAORALJARABE1100MG/5ML</v>
      </c>
      <c r="B1735" t="str">
        <f>VLOOKUP(A1735,'MAESTRO PRODUCTOS-FAR'!G:J,4,FALSE)</f>
        <v>HT-0001-01-002-0067-01</v>
      </c>
      <c r="C1735" s="5" t="s">
        <v>3797</v>
      </c>
      <c r="D1735" s="5" t="s">
        <v>5166</v>
      </c>
      <c r="E1735" s="5" t="s">
        <v>6118</v>
      </c>
      <c r="F1735" s="5" t="s">
        <v>2567</v>
      </c>
      <c r="G1735" s="5" t="s">
        <v>2833</v>
      </c>
      <c r="H1735" s="5" t="s">
        <v>2919</v>
      </c>
      <c r="I1735" s="5" t="s">
        <v>2932</v>
      </c>
      <c r="J1735" s="5">
        <v>1</v>
      </c>
      <c r="K1735" s="5" t="s">
        <v>2976</v>
      </c>
      <c r="L1735" t="s">
        <v>7452</v>
      </c>
      <c r="M1735" s="5" t="s">
        <v>2567</v>
      </c>
      <c r="P1735" s="5" t="s">
        <v>2976</v>
      </c>
    </row>
    <row r="1736" spans="1:16" x14ac:dyDescent="0.35">
      <c r="A1736" t="str">
        <f t="shared" si="27"/>
        <v>ACICLOVIRMINTLABORALCOMPRIMIDO24200MG</v>
      </c>
      <c r="B1736" t="str">
        <f>VLOOKUP(A1736,'MAESTRO PRODUCTOS-FAR'!G:J,4,FALSE)</f>
        <v>HT-0003-01-003-0197-01</v>
      </c>
      <c r="C1736" s="5" t="s">
        <v>3798</v>
      </c>
      <c r="D1736" s="5" t="s">
        <v>5167</v>
      </c>
      <c r="E1736" s="5" t="s">
        <v>1411</v>
      </c>
      <c r="F1736" s="5" t="s">
        <v>2568</v>
      </c>
      <c r="G1736" s="5" t="s">
        <v>2834</v>
      </c>
      <c r="H1736" s="5" t="s">
        <v>2919</v>
      </c>
      <c r="I1736" s="5" t="s">
        <v>2933</v>
      </c>
      <c r="J1736" s="5">
        <v>24</v>
      </c>
      <c r="K1736" s="5" t="s">
        <v>2978</v>
      </c>
      <c r="L1736" t="s">
        <v>7453</v>
      </c>
      <c r="M1736" s="5" t="s">
        <v>2568</v>
      </c>
      <c r="P1736" s="5" t="s">
        <v>2978</v>
      </c>
    </row>
    <row r="1737" spans="1:16" x14ac:dyDescent="0.35">
      <c r="A1737" t="str">
        <f t="shared" si="27"/>
        <v>ACICLOVIRMINTLABORALCOMPRIMIDO35400MG</v>
      </c>
      <c r="B1737" t="str">
        <f>VLOOKUP(A1737,'MAESTRO PRODUCTOS-FAR'!G:J,4,FALSE)</f>
        <v>HT-0003-01-003-0197-02</v>
      </c>
      <c r="C1737" s="5" t="s">
        <v>3799</v>
      </c>
      <c r="D1737" s="5" t="s">
        <v>5168</v>
      </c>
      <c r="E1737" s="5" t="s">
        <v>6119</v>
      </c>
      <c r="F1737" s="5" t="s">
        <v>2568</v>
      </c>
      <c r="G1737" s="5" t="s">
        <v>2834</v>
      </c>
      <c r="H1737" s="5" t="s">
        <v>2919</v>
      </c>
      <c r="I1737" s="5" t="s">
        <v>2933</v>
      </c>
      <c r="J1737" s="5">
        <v>35</v>
      </c>
      <c r="K1737" s="5" t="s">
        <v>2979</v>
      </c>
      <c r="L1737" t="s">
        <v>7454</v>
      </c>
      <c r="M1737" s="5" t="s">
        <v>2568</v>
      </c>
      <c r="P1737" s="5" t="s">
        <v>2979</v>
      </c>
    </row>
    <row r="1738" spans="1:16" x14ac:dyDescent="0.35">
      <c r="A1738" t="str">
        <f t="shared" si="27"/>
        <v>ACICLOVIRSAVALORALCOMPRIMIDO35800MG</v>
      </c>
      <c r="B1738" t="str">
        <f>VLOOKUP(A1738,'MAESTRO PRODUCTOS-FAR'!G:J,4,FALSE)</f>
        <v>HT-0003-01-003-0174-03</v>
      </c>
      <c r="C1738" s="5" t="s">
        <v>3800</v>
      </c>
      <c r="D1738" s="5" t="s">
        <v>5169</v>
      </c>
      <c r="E1738" s="5" t="s">
        <v>1416</v>
      </c>
      <c r="F1738" s="5" t="s">
        <v>2568</v>
      </c>
      <c r="G1738" s="5" t="s">
        <v>2837</v>
      </c>
      <c r="H1738" s="5" t="s">
        <v>2919</v>
      </c>
      <c r="I1738" s="5" t="s">
        <v>2933</v>
      </c>
      <c r="J1738" s="5">
        <v>35</v>
      </c>
      <c r="K1738" s="5" t="s">
        <v>2980</v>
      </c>
      <c r="L1738" t="s">
        <v>7455</v>
      </c>
      <c r="M1738" s="5" t="s">
        <v>2568</v>
      </c>
      <c r="P1738" s="5" t="s">
        <v>2980</v>
      </c>
    </row>
    <row r="1739" spans="1:16" x14ac:dyDescent="0.35">
      <c r="A1739" t="str">
        <f t="shared" si="27"/>
        <v>ACICLOVIRSAVALORALCOMPRIMIDO5800MG</v>
      </c>
      <c r="B1739" t="str">
        <f>VLOOKUP(A1739,'MAESTRO PRODUCTOS-FAR'!G:J,4,FALSE)</f>
        <v>HT-0003-01-003-0174-02</v>
      </c>
      <c r="C1739" s="5" t="s">
        <v>3801</v>
      </c>
      <c r="D1739" s="5" t="s">
        <v>5170</v>
      </c>
      <c r="E1739" s="5" t="s">
        <v>1416</v>
      </c>
      <c r="F1739" s="5" t="s">
        <v>2568</v>
      </c>
      <c r="G1739" s="5" t="s">
        <v>2837</v>
      </c>
      <c r="H1739" s="5" t="s">
        <v>2919</v>
      </c>
      <c r="I1739" s="5" t="s">
        <v>2933</v>
      </c>
      <c r="J1739" s="5">
        <v>5</v>
      </c>
      <c r="K1739" s="5" t="s">
        <v>2980</v>
      </c>
      <c r="L1739" t="s">
        <v>7456</v>
      </c>
      <c r="M1739" s="5" t="s">
        <v>2568</v>
      </c>
      <c r="P1739" s="5" t="s">
        <v>2980</v>
      </c>
    </row>
    <row r="1740" spans="1:16" x14ac:dyDescent="0.35">
      <c r="A1740" t="str">
        <f t="shared" si="27"/>
        <v>ACICLOVIRSAVALORALCOMPRIMIDO15400MG</v>
      </c>
      <c r="B1740" t="str">
        <f>VLOOKUP(A1740,'MAESTRO PRODUCTOS-FAR'!G:J,4,FALSE)</f>
        <v>HT-0003-01-003-0174-01</v>
      </c>
      <c r="C1740" s="5" t="s">
        <v>3802</v>
      </c>
      <c r="D1740" s="5" t="s">
        <v>5171</v>
      </c>
      <c r="E1740" s="5" t="s">
        <v>1414</v>
      </c>
      <c r="F1740" s="5" t="s">
        <v>2568</v>
      </c>
      <c r="G1740" s="5" t="s">
        <v>2837</v>
      </c>
      <c r="H1740" s="5" t="s">
        <v>2919</v>
      </c>
      <c r="I1740" s="5" t="s">
        <v>2933</v>
      </c>
      <c r="J1740" s="5">
        <v>15</v>
      </c>
      <c r="K1740" s="5" t="s">
        <v>2979</v>
      </c>
      <c r="L1740" t="s">
        <v>7457</v>
      </c>
      <c r="M1740" s="5" t="s">
        <v>2568</v>
      </c>
      <c r="P1740" s="5" t="s">
        <v>2979</v>
      </c>
    </row>
    <row r="1741" spans="1:16" x14ac:dyDescent="0.35">
      <c r="A1741" t="str">
        <f t="shared" si="27"/>
        <v>ACICLOVIRMINTLABTOPICOCREMA10,05</v>
      </c>
      <c r="B1741" t="str">
        <f>VLOOKUP(A1741,'MAESTRO PRODUCTOS-FAR'!G:J,4,FALSE)</f>
        <v>HT-0003-04-004-0197-01</v>
      </c>
      <c r="C1741" s="5" t="s">
        <v>3803</v>
      </c>
      <c r="D1741" s="5" t="s">
        <v>5172</v>
      </c>
      <c r="E1741" s="5" t="s">
        <v>6120</v>
      </c>
      <c r="F1741" s="5" t="s">
        <v>2568</v>
      </c>
      <c r="G1741" s="5" t="s">
        <v>2834</v>
      </c>
      <c r="H1741" s="5" t="s">
        <v>2920</v>
      </c>
      <c r="I1741" s="5" t="s">
        <v>2934</v>
      </c>
      <c r="J1741" s="5">
        <v>1</v>
      </c>
      <c r="K1741" s="6">
        <v>0.05</v>
      </c>
      <c r="L1741" t="s">
        <v>7458</v>
      </c>
      <c r="M1741" s="5" t="s">
        <v>2568</v>
      </c>
      <c r="P1741" s="6">
        <v>0.05</v>
      </c>
    </row>
    <row r="1742" spans="1:16" x14ac:dyDescent="0.35">
      <c r="A1742" t="str">
        <f t="shared" si="27"/>
        <v>ACICLOVIRMINTLABTOPICOCREMA10,05</v>
      </c>
      <c r="B1742" t="str">
        <f>VLOOKUP(A1742,'MAESTRO PRODUCTOS-FAR'!G:J,4,FALSE)</f>
        <v>HT-0003-04-004-0197-01</v>
      </c>
      <c r="C1742" s="5" t="s">
        <v>3804</v>
      </c>
      <c r="D1742" s="5" t="s">
        <v>5173</v>
      </c>
      <c r="E1742" s="5" t="s">
        <v>6120</v>
      </c>
      <c r="F1742" s="5" t="s">
        <v>2568</v>
      </c>
      <c r="G1742" s="5" t="s">
        <v>2834</v>
      </c>
      <c r="H1742" s="5" t="s">
        <v>2920</v>
      </c>
      <c r="I1742" s="5" t="s">
        <v>2934</v>
      </c>
      <c r="J1742" s="5">
        <v>1</v>
      </c>
      <c r="K1742" s="6">
        <v>0.05</v>
      </c>
      <c r="L1742" t="s">
        <v>7459</v>
      </c>
      <c r="M1742" s="5" t="s">
        <v>2568</v>
      </c>
      <c r="P1742" s="6">
        <v>0.05</v>
      </c>
    </row>
    <row r="1743" spans="1:16" x14ac:dyDescent="0.35">
      <c r="A1743" t="str">
        <f t="shared" si="27"/>
        <v>ACICLOVIRMINTLABTOPICOCREMA10,05</v>
      </c>
      <c r="B1743" t="str">
        <f>VLOOKUP(A1743,'MAESTRO PRODUCTOS-FAR'!G:J,4,FALSE)</f>
        <v>HT-0003-04-004-0197-01</v>
      </c>
      <c r="C1743" s="5" t="s">
        <v>3805</v>
      </c>
      <c r="D1743" s="5" t="s">
        <v>5174</v>
      </c>
      <c r="E1743" s="5" t="s">
        <v>6121</v>
      </c>
      <c r="F1743" s="5" t="s">
        <v>2568</v>
      </c>
      <c r="G1743" s="5" t="s">
        <v>2834</v>
      </c>
      <c r="H1743" s="5" t="s">
        <v>2920</v>
      </c>
      <c r="I1743" s="5" t="s">
        <v>2934</v>
      </c>
      <c r="J1743" s="5">
        <v>1</v>
      </c>
      <c r="K1743" s="6">
        <v>0.05</v>
      </c>
      <c r="L1743" t="s">
        <v>7460</v>
      </c>
      <c r="M1743" s="5" t="s">
        <v>2568</v>
      </c>
      <c r="P1743" s="6">
        <v>0.05</v>
      </c>
    </row>
    <row r="1744" spans="1:16" x14ac:dyDescent="0.35">
      <c r="A1744" t="str">
        <f t="shared" si="27"/>
        <v>ACICLOVIRLABORATORIO CHILEORALSUSPENSION1400MG/5ML</v>
      </c>
      <c r="B1744" t="str">
        <f>VLOOKUP(A1744,'MAESTRO PRODUCTOS-FAR'!G:J,4,FALSE)</f>
        <v>HT-0003-01-005-0148-01</v>
      </c>
      <c r="C1744" s="5" t="s">
        <v>3806</v>
      </c>
      <c r="D1744" s="5" t="s">
        <v>5175</v>
      </c>
      <c r="E1744" s="5" t="s">
        <v>1417</v>
      </c>
      <c r="F1744" s="5" t="s">
        <v>2568</v>
      </c>
      <c r="G1744" s="5" t="s">
        <v>2838</v>
      </c>
      <c r="H1744" s="5" t="s">
        <v>2919</v>
      </c>
      <c r="I1744" s="5" t="s">
        <v>2935</v>
      </c>
      <c r="J1744" s="5">
        <v>1</v>
      </c>
      <c r="K1744" s="5" t="s">
        <v>2981</v>
      </c>
      <c r="L1744" t="s">
        <v>7461</v>
      </c>
      <c r="M1744" s="5" t="s">
        <v>2568</v>
      </c>
      <c r="P1744" s="5" t="s">
        <v>2981</v>
      </c>
    </row>
    <row r="1745" spans="1:16" x14ac:dyDescent="0.35">
      <c r="A1745" t="str">
        <f t="shared" si="27"/>
        <v>ACICLOVIRSAVALORALSUSPENSION1400MG/5ML</v>
      </c>
      <c r="B1745" t="str">
        <f>VLOOKUP(A1745,'MAESTRO PRODUCTOS-FAR'!G:J,4,FALSE)</f>
        <v>HT-0003-01-005-0174-02</v>
      </c>
      <c r="C1745" s="5" t="s">
        <v>3807</v>
      </c>
      <c r="D1745" s="5" t="s">
        <v>5176</v>
      </c>
      <c r="E1745" s="5" t="s">
        <v>1420</v>
      </c>
      <c r="F1745" s="5" t="s">
        <v>2568</v>
      </c>
      <c r="G1745" s="5" t="s">
        <v>2837</v>
      </c>
      <c r="H1745" s="5" t="s">
        <v>2919</v>
      </c>
      <c r="I1745" s="5" t="s">
        <v>2935</v>
      </c>
      <c r="J1745" s="5">
        <v>1</v>
      </c>
      <c r="K1745" s="5" t="s">
        <v>2981</v>
      </c>
      <c r="L1745" t="s">
        <v>7462</v>
      </c>
      <c r="M1745" s="5" t="s">
        <v>2568</v>
      </c>
      <c r="P1745" s="5" t="s">
        <v>2981</v>
      </c>
    </row>
    <row r="1746" spans="1:16" x14ac:dyDescent="0.35">
      <c r="A1746" t="str">
        <f t="shared" si="27"/>
        <v>ACICLOVIRB Y B FARMACEUTICATOPICOCREMA10,05</v>
      </c>
      <c r="B1746" t="str">
        <f>VLOOKUP(A1746,'MAESTRO PRODUCTOS-FAR'!G:J,4,FALSE)</f>
        <v>HT-0003-04-004-0024-01</v>
      </c>
      <c r="C1746" s="5" t="s">
        <v>3808</v>
      </c>
      <c r="D1746" s="5" t="s">
        <v>5177</v>
      </c>
      <c r="E1746" s="5" t="s">
        <v>6122</v>
      </c>
      <c r="F1746" s="5" t="s">
        <v>2568</v>
      </c>
      <c r="G1746" s="5" t="s">
        <v>3696</v>
      </c>
      <c r="H1746" s="5" t="s">
        <v>2920</v>
      </c>
      <c r="I1746" s="5" t="s">
        <v>2934</v>
      </c>
      <c r="J1746" s="5">
        <v>1</v>
      </c>
      <c r="K1746" s="6">
        <v>0.05</v>
      </c>
      <c r="L1746" t="s">
        <v>7463</v>
      </c>
      <c r="M1746" s="5" t="s">
        <v>2568</v>
      </c>
      <c r="P1746" s="6">
        <v>0.05</v>
      </c>
    </row>
    <row r="1747" spans="1:16" x14ac:dyDescent="0.35">
      <c r="A1747" t="str">
        <f t="shared" si="27"/>
        <v>ACICLOVIRSAVALTOPICOCREMA10,05</v>
      </c>
      <c r="B1747" t="str">
        <f>VLOOKUP(A1747,'MAESTRO PRODUCTOS-FAR'!G:J,4,FALSE)</f>
        <v>HT-0003-04-004-0174-01</v>
      </c>
      <c r="C1747" s="5" t="s">
        <v>3809</v>
      </c>
      <c r="D1747" s="5" t="s">
        <v>5178</v>
      </c>
      <c r="E1747" s="5" t="s">
        <v>1415</v>
      </c>
      <c r="F1747" s="5" t="s">
        <v>2568</v>
      </c>
      <c r="G1747" s="5" t="s">
        <v>2837</v>
      </c>
      <c r="H1747" s="5" t="s">
        <v>2920</v>
      </c>
      <c r="I1747" s="5" t="s">
        <v>2934</v>
      </c>
      <c r="J1747" s="5">
        <v>1</v>
      </c>
      <c r="K1747" s="6">
        <v>0.05</v>
      </c>
      <c r="L1747" t="s">
        <v>7464</v>
      </c>
      <c r="M1747" s="5" t="s">
        <v>2568</v>
      </c>
      <c r="P1747" s="6">
        <v>0.05</v>
      </c>
    </row>
    <row r="1748" spans="1:16" x14ac:dyDescent="0.35">
      <c r="A1748" t="str">
        <f t="shared" si="27"/>
        <v>ACICLOVIRSAVALOFTALMICAUNGUENTO10,03</v>
      </c>
      <c r="B1748" t="str">
        <f>VLOOKUP(A1748,'MAESTRO PRODUCTOS-FAR'!G:J,4,FALSE)</f>
        <v>HT-0003-05-006-0174-01</v>
      </c>
      <c r="C1748" s="5" t="s">
        <v>3810</v>
      </c>
      <c r="D1748" s="5" t="s">
        <v>5179</v>
      </c>
      <c r="E1748" s="5" t="s">
        <v>1421</v>
      </c>
      <c r="F1748" s="5" t="s">
        <v>2568</v>
      </c>
      <c r="G1748" s="5" t="s">
        <v>2837</v>
      </c>
      <c r="H1748" s="5" t="s">
        <v>2921</v>
      </c>
      <c r="I1748" s="5" t="s">
        <v>2936</v>
      </c>
      <c r="J1748" s="5">
        <v>1</v>
      </c>
      <c r="K1748" s="6">
        <v>0.03</v>
      </c>
      <c r="L1748" t="s">
        <v>7465</v>
      </c>
      <c r="M1748" s="5" t="s">
        <v>2568</v>
      </c>
      <c r="P1748" s="6">
        <v>0.03</v>
      </c>
    </row>
    <row r="1749" spans="1:16" x14ac:dyDescent="0.35">
      <c r="A1749" t="str">
        <f t="shared" si="27"/>
        <v>ACICLOVIRSAVALORALSUSPENSION1200MG/5ML</v>
      </c>
      <c r="B1749" t="str">
        <f>VLOOKUP(A1749,'MAESTRO PRODUCTOS-FAR'!G:J,4,FALSE)</f>
        <v>HT-0003-01-005-0174-01</v>
      </c>
      <c r="C1749" s="5" t="s">
        <v>3811</v>
      </c>
      <c r="D1749" s="5" t="s">
        <v>5180</v>
      </c>
      <c r="E1749" s="5" t="s">
        <v>1418</v>
      </c>
      <c r="F1749" s="5" t="s">
        <v>2568</v>
      </c>
      <c r="G1749" s="5" t="s">
        <v>2837</v>
      </c>
      <c r="H1749" s="5" t="s">
        <v>2919</v>
      </c>
      <c r="I1749" s="5" t="s">
        <v>2935</v>
      </c>
      <c r="J1749" s="5">
        <v>1</v>
      </c>
      <c r="K1749" s="5" t="s">
        <v>2982</v>
      </c>
      <c r="L1749" t="s">
        <v>7466</v>
      </c>
      <c r="M1749" s="5" t="s">
        <v>2568</v>
      </c>
      <c r="P1749" s="5" t="s">
        <v>2982</v>
      </c>
    </row>
    <row r="1750" spans="1:16" x14ac:dyDescent="0.35">
      <c r="A1750" t="str">
        <f t="shared" si="27"/>
        <v>ACIDO ACETILSALICILICOMINTLABORALCOMPRIMIDO20500MG</v>
      </c>
      <c r="B1750" t="str">
        <f>VLOOKUP(A1750,'MAESTRO PRODUCTOS-FAR'!G:J,4,FALSE)</f>
        <v>HT-0004-01-003-0197-02</v>
      </c>
      <c r="C1750" s="5" t="s">
        <v>3812</v>
      </c>
      <c r="D1750" s="5" t="s">
        <v>5181</v>
      </c>
      <c r="E1750" s="5" t="s">
        <v>3553</v>
      </c>
      <c r="F1750" s="5" t="s">
        <v>2569</v>
      </c>
      <c r="G1750" s="5" t="s">
        <v>2834</v>
      </c>
      <c r="H1750" s="5" t="s">
        <v>2919</v>
      </c>
      <c r="I1750" s="5" t="s">
        <v>2933</v>
      </c>
      <c r="J1750" s="5">
        <v>20</v>
      </c>
      <c r="K1750" s="5" t="s">
        <v>2984</v>
      </c>
      <c r="L1750" t="s">
        <v>7467</v>
      </c>
      <c r="M1750" s="5" t="s">
        <v>2569</v>
      </c>
      <c r="P1750" s="5" t="s">
        <v>2984</v>
      </c>
    </row>
    <row r="1751" spans="1:16" x14ac:dyDescent="0.35">
      <c r="A1751" t="str">
        <f t="shared" si="27"/>
        <v>ACIDO ACETILSALICILICOMINTLABORALCOMPRIMIDO30100MG</v>
      </c>
      <c r="B1751" t="str">
        <f>VLOOKUP(A1751,'MAESTRO PRODUCTOS-FAR'!G:J,4,FALSE)</f>
        <v>HT-0004-01-003-0197-03</v>
      </c>
      <c r="C1751" s="5" t="s">
        <v>3813</v>
      </c>
      <c r="D1751" s="5" t="s">
        <v>5182</v>
      </c>
      <c r="E1751" s="5" t="s">
        <v>6123</v>
      </c>
      <c r="F1751" s="5" t="s">
        <v>2569</v>
      </c>
      <c r="G1751" s="5" t="s">
        <v>2834</v>
      </c>
      <c r="H1751" s="5" t="s">
        <v>2919</v>
      </c>
      <c r="I1751" s="5" t="s">
        <v>2933</v>
      </c>
      <c r="J1751" s="5">
        <v>30</v>
      </c>
      <c r="K1751" s="5" t="s">
        <v>2977</v>
      </c>
      <c r="L1751" t="s">
        <v>7468</v>
      </c>
      <c r="M1751" s="5" t="s">
        <v>2569</v>
      </c>
      <c r="P1751" s="5" t="s">
        <v>2977</v>
      </c>
    </row>
    <row r="1752" spans="1:16" x14ac:dyDescent="0.35">
      <c r="A1752" t="str">
        <f t="shared" si="27"/>
        <v>ACIDO ACETILSALICILICOPASTEURORALCOMPRIMIDO3081MG</v>
      </c>
      <c r="B1752" t="str">
        <f>VLOOKUP(A1752,'MAESTRO PRODUCTOS-FAR'!G:J,4,FALSE)</f>
        <v>HT-0004-01-003-0155-01</v>
      </c>
      <c r="C1752" s="5" t="s">
        <v>3814</v>
      </c>
      <c r="D1752" s="5" t="s">
        <v>5119</v>
      </c>
      <c r="E1752" s="5" t="s">
        <v>1438</v>
      </c>
      <c r="F1752" s="5" t="s">
        <v>2569</v>
      </c>
      <c r="G1752" s="5" t="s">
        <v>2847</v>
      </c>
      <c r="H1752" s="5" t="s">
        <v>2919</v>
      </c>
      <c r="I1752" s="5" t="s">
        <v>2933</v>
      </c>
      <c r="J1752" s="5">
        <v>30</v>
      </c>
      <c r="K1752" s="5" t="s">
        <v>2991</v>
      </c>
      <c r="L1752" t="s">
        <v>7469</v>
      </c>
      <c r="M1752" s="5" t="s">
        <v>2569</v>
      </c>
      <c r="P1752" s="5" t="s">
        <v>2991</v>
      </c>
    </row>
    <row r="1753" spans="1:16" x14ac:dyDescent="0.35">
      <c r="A1753" t="str">
        <f t="shared" si="27"/>
        <v>ACIDO ACETILSALICILICOBAYERORALCOMPRIMIDO20500MG</v>
      </c>
      <c r="B1753" t="str">
        <f>VLOOKUP(A1753,'MAESTRO PRODUCTOS-FAR'!G:J,4,FALSE)</f>
        <v>HT-0004-01-003-0028-08</v>
      </c>
      <c r="C1753" s="5" t="s">
        <v>3815</v>
      </c>
      <c r="D1753" s="5" t="s">
        <v>5183</v>
      </c>
      <c r="E1753" s="5" t="s">
        <v>1426</v>
      </c>
      <c r="F1753" s="5" t="s">
        <v>2569</v>
      </c>
      <c r="G1753" s="5" t="s">
        <v>2839</v>
      </c>
      <c r="H1753" s="5" t="s">
        <v>2919</v>
      </c>
      <c r="I1753" s="5" t="s">
        <v>2933</v>
      </c>
      <c r="J1753" s="5">
        <v>20</v>
      </c>
      <c r="K1753" s="5" t="s">
        <v>2984</v>
      </c>
      <c r="L1753" t="s">
        <v>7407</v>
      </c>
      <c r="M1753" s="5" t="s">
        <v>2569</v>
      </c>
      <c r="P1753" s="5" t="s">
        <v>2984</v>
      </c>
    </row>
    <row r="1754" spans="1:16" x14ac:dyDescent="0.35">
      <c r="A1754" t="str">
        <f t="shared" si="27"/>
        <v>ACIDO ACETILSALICILICOBAYERORALCOMPRIMIDO20100MG</v>
      </c>
      <c r="B1754" t="str">
        <f>VLOOKUP(A1754,'MAESTRO PRODUCTOS-FAR'!G:J,4,FALSE)</f>
        <v>HT-0004-01-003-0028-02</v>
      </c>
      <c r="C1754" s="5" t="s">
        <v>3816</v>
      </c>
      <c r="D1754" s="5" t="s">
        <v>5184</v>
      </c>
      <c r="E1754" s="5" t="s">
        <v>1424</v>
      </c>
      <c r="F1754" s="5" t="s">
        <v>2569</v>
      </c>
      <c r="G1754" s="5" t="s">
        <v>2839</v>
      </c>
      <c r="H1754" s="5" t="s">
        <v>2919</v>
      </c>
      <c r="I1754" s="5" t="s">
        <v>2933</v>
      </c>
      <c r="J1754" s="5">
        <v>20</v>
      </c>
      <c r="K1754" s="5" t="s">
        <v>2977</v>
      </c>
      <c r="L1754" t="s">
        <v>7470</v>
      </c>
      <c r="M1754" s="5" t="s">
        <v>2569</v>
      </c>
      <c r="P1754" s="5" t="s">
        <v>2977</v>
      </c>
    </row>
    <row r="1755" spans="1:16" x14ac:dyDescent="0.35">
      <c r="A1755" t="str">
        <f t="shared" si="27"/>
        <v>ACIDO ACETILSALICILICOBAYERORALCOMPRIMIDO30325MG</v>
      </c>
      <c r="B1755" t="str">
        <f>VLOOKUP(A1755,'MAESTRO PRODUCTOS-FAR'!G:J,4,FALSE)</f>
        <v>HT-0004-01-003-0028-03</v>
      </c>
      <c r="C1755" s="5" t="s">
        <v>3817</v>
      </c>
      <c r="D1755" s="5" t="s">
        <v>5185</v>
      </c>
      <c r="E1755" s="5" t="s">
        <v>1425</v>
      </c>
      <c r="F1755" s="5" t="s">
        <v>2569</v>
      </c>
      <c r="G1755" s="5" t="s">
        <v>2839</v>
      </c>
      <c r="H1755" s="5" t="s">
        <v>2919</v>
      </c>
      <c r="I1755" s="5" t="s">
        <v>2933</v>
      </c>
      <c r="J1755" s="5">
        <v>30</v>
      </c>
      <c r="K1755" s="5" t="s">
        <v>2983</v>
      </c>
      <c r="L1755" t="s">
        <v>7471</v>
      </c>
      <c r="M1755" s="5" t="s">
        <v>2569</v>
      </c>
      <c r="P1755" s="5" t="s">
        <v>2983</v>
      </c>
    </row>
    <row r="1756" spans="1:16" x14ac:dyDescent="0.35">
      <c r="A1756" t="str">
        <f t="shared" si="27"/>
        <v>ACIDO ACETILSALICILICOMINTLABORALCOMPRIMIDO20100MG</v>
      </c>
      <c r="B1756" t="str">
        <f>VLOOKUP(A1756,'MAESTRO PRODUCTOS-FAR'!G:J,4,FALSE)</f>
        <v>HT-0004-01-003-0197-04</v>
      </c>
      <c r="C1756" s="5" t="s">
        <v>3818</v>
      </c>
      <c r="D1756" s="5" t="s">
        <v>5137</v>
      </c>
      <c r="E1756" s="5" t="s">
        <v>6123</v>
      </c>
      <c r="F1756" s="5" t="s">
        <v>2569</v>
      </c>
      <c r="G1756" s="5" t="s">
        <v>2834</v>
      </c>
      <c r="H1756" s="5" t="s">
        <v>2919</v>
      </c>
      <c r="I1756" s="5" t="s">
        <v>2933</v>
      </c>
      <c r="J1756" s="5">
        <v>20</v>
      </c>
      <c r="K1756" s="5" t="s">
        <v>2977</v>
      </c>
      <c r="L1756" t="s">
        <v>7472</v>
      </c>
      <c r="M1756" s="5" t="s">
        <v>2569</v>
      </c>
      <c r="P1756" s="5" t="s">
        <v>2977</v>
      </c>
    </row>
    <row r="1757" spans="1:16" x14ac:dyDescent="0.35">
      <c r="A1757" t="str">
        <f t="shared" si="27"/>
        <v>ACIDO ACETILSALICILICOMINTLABORALCOMPRIMIDO100100MG</v>
      </c>
      <c r="B1757" t="str">
        <f>VLOOKUP(A1757,'MAESTRO PRODUCTOS-FAR'!G:J,4,FALSE)</f>
        <v>HT-0004-01-003-0197-01</v>
      </c>
      <c r="C1757" s="5" t="s">
        <v>3819</v>
      </c>
      <c r="D1757" s="5" t="s">
        <v>5186</v>
      </c>
      <c r="E1757" s="5" t="s">
        <v>1422</v>
      </c>
      <c r="F1757" s="5" t="s">
        <v>2569</v>
      </c>
      <c r="G1757" s="5" t="s">
        <v>2834</v>
      </c>
      <c r="H1757" s="5" t="s">
        <v>2919</v>
      </c>
      <c r="I1757" s="5" t="s">
        <v>2933</v>
      </c>
      <c r="J1757" s="5">
        <v>100</v>
      </c>
      <c r="K1757" s="5" t="s">
        <v>2977</v>
      </c>
      <c r="L1757" t="s">
        <v>7473</v>
      </c>
      <c r="M1757" s="5" t="s">
        <v>2569</v>
      </c>
      <c r="P1757" s="5" t="s">
        <v>2977</v>
      </c>
    </row>
    <row r="1758" spans="1:16" x14ac:dyDescent="0.35">
      <c r="A1758" t="str">
        <f t="shared" si="27"/>
        <v>ACIDO ACETILSALICILICO-ATORVASTATINA-RAMIPRILFERRERORALCAPSULA28100MG/20MG/10MG</v>
      </c>
      <c r="B1758" t="str">
        <f>VLOOKUP(A1758,'MAESTRO PRODUCTOS-FAR'!G:J,4,FALSE)</f>
        <v>HT-0181-01-007-0101-01</v>
      </c>
      <c r="C1758" s="5" t="s">
        <v>3820</v>
      </c>
      <c r="D1758" s="5" t="s">
        <v>5187</v>
      </c>
      <c r="E1758" s="5" t="s">
        <v>1431</v>
      </c>
      <c r="F1758" s="5" t="s">
        <v>6453</v>
      </c>
      <c r="G1758" s="5" t="s">
        <v>2842</v>
      </c>
      <c r="H1758" s="5" t="s">
        <v>2919</v>
      </c>
      <c r="I1758" s="5" t="s">
        <v>2937</v>
      </c>
      <c r="J1758" s="5">
        <v>28</v>
      </c>
      <c r="K1758" s="5" t="s">
        <v>6541</v>
      </c>
      <c r="L1758" t="s">
        <v>7474</v>
      </c>
      <c r="M1758" s="5" t="s">
        <v>6453</v>
      </c>
      <c r="P1758" s="5" t="s">
        <v>6541</v>
      </c>
    </row>
    <row r="1759" spans="1:16" x14ac:dyDescent="0.35">
      <c r="A1759" t="str">
        <f t="shared" si="27"/>
        <v>ACIDO ACETILSALICILICO-CLOPIDOGRELSANOFIORALCOMPRIMIDO28100MG/75MG</v>
      </c>
      <c r="B1759" t="str">
        <f>VLOOKUP(A1759,'MAESTRO PRODUCTOS-FAR'!G:J,4,FALSE)</f>
        <v>HT-0183-01-003-0246-01</v>
      </c>
      <c r="C1759" s="5" t="s">
        <v>3821</v>
      </c>
      <c r="D1759" s="5" t="s">
        <v>5188</v>
      </c>
      <c r="E1759" s="5" t="s">
        <v>1434</v>
      </c>
      <c r="F1759" s="5" t="s">
        <v>6454</v>
      </c>
      <c r="G1759" s="5" t="s">
        <v>2843</v>
      </c>
      <c r="H1759" s="5" t="s">
        <v>2919</v>
      </c>
      <c r="I1759" s="5" t="s">
        <v>2933</v>
      </c>
      <c r="J1759" s="5">
        <v>28</v>
      </c>
      <c r="K1759" s="5" t="s">
        <v>6542</v>
      </c>
      <c r="L1759" t="s">
        <v>7475</v>
      </c>
      <c r="M1759" s="5" t="s">
        <v>6454</v>
      </c>
      <c r="P1759" s="5" t="s">
        <v>6542</v>
      </c>
    </row>
    <row r="1760" spans="1:16" x14ac:dyDescent="0.35">
      <c r="A1760" t="str">
        <f t="shared" si="27"/>
        <v>ACIDO ACETILSALICILICO-CAFEINAMAVERORALOBLEA5400MG/15MG</v>
      </c>
      <c r="B1760" t="str">
        <f>VLOOKUP(A1760,'MAESTRO PRODUCTOS-FAR'!G:J,4,FALSE)</f>
        <v>HT-0179-01-046-0154-01</v>
      </c>
      <c r="C1760" s="5" t="s">
        <v>3822</v>
      </c>
      <c r="D1760" s="5" t="s">
        <v>5189</v>
      </c>
      <c r="E1760" s="5" t="s">
        <v>6124</v>
      </c>
      <c r="F1760" s="5" t="s">
        <v>2570</v>
      </c>
      <c r="G1760" s="5" t="s">
        <v>2841</v>
      </c>
      <c r="H1760" s="5" t="s">
        <v>2919</v>
      </c>
      <c r="I1760" s="5" t="s">
        <v>6530</v>
      </c>
      <c r="J1760" s="5">
        <v>5</v>
      </c>
      <c r="K1760" s="5" t="s">
        <v>6543</v>
      </c>
      <c r="L1760" t="s">
        <v>7476</v>
      </c>
      <c r="M1760" s="5" t="s">
        <v>2570</v>
      </c>
      <c r="P1760" s="5" t="s">
        <v>6543</v>
      </c>
    </row>
    <row r="1761" spans="1:16" x14ac:dyDescent="0.35">
      <c r="A1761" t="str">
        <f t="shared" si="27"/>
        <v>ACIDO ACETILSALICILICO-ATORVASTATINA-RAMIPRILFERRERORALCAPSULA28100MG/20MG/5MG</v>
      </c>
      <c r="B1761" t="str">
        <f>VLOOKUP(A1761,'MAESTRO PRODUCTOS-FAR'!G:J,4,FALSE)</f>
        <v>HT-0181-01-007-0101-02</v>
      </c>
      <c r="C1761" s="5" t="s">
        <v>3823</v>
      </c>
      <c r="D1761" s="5" t="s">
        <v>5190</v>
      </c>
      <c r="E1761" s="5" t="s">
        <v>1433</v>
      </c>
      <c r="F1761" s="5" t="s">
        <v>6453</v>
      </c>
      <c r="G1761" s="5" t="s">
        <v>2842</v>
      </c>
      <c r="H1761" s="5" t="s">
        <v>2919</v>
      </c>
      <c r="I1761" s="5" t="s">
        <v>2937</v>
      </c>
      <c r="J1761" s="5">
        <v>28</v>
      </c>
      <c r="K1761" s="5" t="s">
        <v>6544</v>
      </c>
      <c r="L1761" t="s">
        <v>7477</v>
      </c>
      <c r="M1761" s="5" t="s">
        <v>6453</v>
      </c>
      <c r="P1761" s="5" t="s">
        <v>6544</v>
      </c>
    </row>
    <row r="1762" spans="1:16" x14ac:dyDescent="0.35">
      <c r="A1762" t="str">
        <f t="shared" si="27"/>
        <v>ACIDO ACETILSALICILICOBAYERORALCOMPRIMIDO42100MG</v>
      </c>
      <c r="B1762" t="str">
        <f>VLOOKUP(A1762,'MAESTRO PRODUCTOS-FAR'!G:J,4,FALSE)</f>
        <v>HT-0004-01-003-0028-06</v>
      </c>
      <c r="C1762" s="5" t="s">
        <v>3824</v>
      </c>
      <c r="D1762" s="5" t="s">
        <v>5191</v>
      </c>
      <c r="E1762" s="5" t="s">
        <v>1423</v>
      </c>
      <c r="F1762" s="5" t="s">
        <v>2569</v>
      </c>
      <c r="G1762" s="5" t="s">
        <v>2839</v>
      </c>
      <c r="H1762" s="5" t="s">
        <v>2919</v>
      </c>
      <c r="I1762" s="5" t="s">
        <v>2933</v>
      </c>
      <c r="J1762" s="5">
        <v>42</v>
      </c>
      <c r="K1762" s="5" t="s">
        <v>2977</v>
      </c>
      <c r="L1762" t="s">
        <v>7478</v>
      </c>
      <c r="M1762" s="5" t="s">
        <v>2569</v>
      </c>
      <c r="P1762" s="5" t="s">
        <v>2977</v>
      </c>
    </row>
    <row r="1763" spans="1:16" x14ac:dyDescent="0.35">
      <c r="A1763" t="str">
        <f t="shared" si="27"/>
        <v>ACIDO ACETILSALICILICO-CAFEINABAYERORALCOMPRIMIDO40500MG/40MG</v>
      </c>
      <c r="B1763" t="str">
        <f>VLOOKUP(A1763,'MAESTRO PRODUCTOS-FAR'!G:J,4,FALSE)</f>
        <v>HT-0179-01-003-0028-02</v>
      </c>
      <c r="C1763" s="5" t="s">
        <v>3825</v>
      </c>
      <c r="D1763" s="5" t="s">
        <v>5192</v>
      </c>
      <c r="E1763" s="5" t="s">
        <v>1427</v>
      </c>
      <c r="F1763" s="5" t="s">
        <v>2570</v>
      </c>
      <c r="G1763" s="5" t="s">
        <v>2839</v>
      </c>
      <c r="H1763" s="5" t="s">
        <v>2919</v>
      </c>
      <c r="I1763" s="5" t="s">
        <v>2933</v>
      </c>
      <c r="J1763" s="5">
        <v>40</v>
      </c>
      <c r="K1763" s="5" t="s">
        <v>6545</v>
      </c>
      <c r="L1763" t="s">
        <v>7479</v>
      </c>
      <c r="M1763" s="5" t="s">
        <v>2570</v>
      </c>
      <c r="P1763" s="5" t="s">
        <v>6545</v>
      </c>
    </row>
    <row r="1764" spans="1:16" x14ac:dyDescent="0.35">
      <c r="A1764" t="str">
        <f t="shared" si="27"/>
        <v>ACIDO ACETILSALICILICO-CAFEINABAYERORALCOMPRIMIDO10500MG/40MG</v>
      </c>
      <c r="B1764" t="str">
        <f>VLOOKUP(A1764,'MAESTRO PRODUCTOS-FAR'!G:J,4,FALSE)</f>
        <v>HT-0179-01-003-0028-03</v>
      </c>
      <c r="C1764" s="5" t="s">
        <v>3826</v>
      </c>
      <c r="D1764" s="5" t="s">
        <v>5193</v>
      </c>
      <c r="E1764" s="5" t="s">
        <v>1427</v>
      </c>
      <c r="F1764" s="5" t="s">
        <v>2570</v>
      </c>
      <c r="G1764" s="5" t="s">
        <v>2839</v>
      </c>
      <c r="H1764" s="5" t="s">
        <v>2919</v>
      </c>
      <c r="I1764" s="5" t="s">
        <v>2933</v>
      </c>
      <c r="J1764" s="5">
        <v>10</v>
      </c>
      <c r="K1764" s="5" t="s">
        <v>6545</v>
      </c>
      <c r="L1764" t="s">
        <v>7480</v>
      </c>
      <c r="M1764" s="5" t="s">
        <v>2570</v>
      </c>
      <c r="P1764" s="5" t="s">
        <v>6545</v>
      </c>
    </row>
    <row r="1765" spans="1:16" x14ac:dyDescent="0.35">
      <c r="A1765" t="str">
        <f t="shared" si="27"/>
        <v>ACIDO ACETILSALICILICOBAYERORALCOMPRIMIDO10650MG</v>
      </c>
      <c r="B1765" t="str">
        <f>VLOOKUP(A1765,'MAESTRO PRODUCTOS-FAR'!G:J,4,FALSE)</f>
        <v>HT-0004-01-003-0028-09</v>
      </c>
      <c r="C1765" s="5" t="s">
        <v>3827</v>
      </c>
      <c r="D1765" s="5" t="s">
        <v>5193</v>
      </c>
      <c r="E1765" s="5" t="s">
        <v>6125</v>
      </c>
      <c r="F1765" s="5" t="s">
        <v>2569</v>
      </c>
      <c r="G1765" s="5" t="s">
        <v>2839</v>
      </c>
      <c r="H1765" s="5" t="s">
        <v>2919</v>
      </c>
      <c r="I1765" s="5" t="s">
        <v>2933</v>
      </c>
      <c r="J1765" s="5">
        <v>10</v>
      </c>
      <c r="K1765" s="5" t="s">
        <v>3001</v>
      </c>
      <c r="L1765" t="s">
        <v>7442</v>
      </c>
      <c r="M1765" s="5" t="s">
        <v>2569</v>
      </c>
      <c r="P1765" s="5" t="s">
        <v>3001</v>
      </c>
    </row>
    <row r="1766" spans="1:16" x14ac:dyDescent="0.35">
      <c r="A1766" t="str">
        <f t="shared" si="27"/>
        <v>ACIDO ACETILSALICILICOBAYERORALCOMPRIMIDO40500MG</v>
      </c>
      <c r="B1766" t="str">
        <f>VLOOKUP(A1766,'MAESTRO PRODUCTOS-FAR'!G:J,4,FALSE)</f>
        <v>HT-0004-01-003-0028-05</v>
      </c>
      <c r="C1766" s="5" t="s">
        <v>3828</v>
      </c>
      <c r="D1766" s="5" t="s">
        <v>5194</v>
      </c>
      <c r="E1766" s="5" t="s">
        <v>1426</v>
      </c>
      <c r="F1766" s="5" t="s">
        <v>2569</v>
      </c>
      <c r="G1766" s="5" t="s">
        <v>2839</v>
      </c>
      <c r="H1766" s="5" t="s">
        <v>2919</v>
      </c>
      <c r="I1766" s="5" t="s">
        <v>2933</v>
      </c>
      <c r="J1766" s="5">
        <v>40</v>
      </c>
      <c r="K1766" s="5" t="s">
        <v>2984</v>
      </c>
      <c r="L1766" t="s">
        <v>7481</v>
      </c>
      <c r="M1766" s="5" t="s">
        <v>2569</v>
      </c>
      <c r="P1766" s="5" t="s">
        <v>2984</v>
      </c>
    </row>
    <row r="1767" spans="1:16" x14ac:dyDescent="0.35">
      <c r="A1767" t="str">
        <f t="shared" si="27"/>
        <v>ACIDO ACETILSALICILICOBAYERORALCOMPRIMIDO50100MG</v>
      </c>
      <c r="B1767" t="str">
        <f>VLOOKUP(A1767,'MAESTRO PRODUCTOS-FAR'!G:J,4,FALSE)</f>
        <v>HT-0004-01-003-0028-04</v>
      </c>
      <c r="C1767" s="5" t="s">
        <v>3829</v>
      </c>
      <c r="D1767" s="5" t="s">
        <v>5195</v>
      </c>
      <c r="E1767" s="5" t="s">
        <v>1424</v>
      </c>
      <c r="F1767" s="5" t="s">
        <v>2569</v>
      </c>
      <c r="G1767" s="5" t="s">
        <v>2839</v>
      </c>
      <c r="H1767" s="5" t="s">
        <v>2919</v>
      </c>
      <c r="I1767" s="5" t="s">
        <v>2933</v>
      </c>
      <c r="J1767" s="5">
        <v>50</v>
      </c>
      <c r="K1767" s="5" t="s">
        <v>2977</v>
      </c>
      <c r="L1767" t="s">
        <v>7482</v>
      </c>
      <c r="M1767" s="5" t="s">
        <v>2569</v>
      </c>
      <c r="P1767" s="5" t="s">
        <v>2977</v>
      </c>
    </row>
    <row r="1768" spans="1:16" x14ac:dyDescent="0.35">
      <c r="A1768" t="str">
        <f t="shared" si="27"/>
        <v>OTROGLAXOSMITHKLINEORALCOMPRIMIDO60-</v>
      </c>
      <c r="B1768" t="str">
        <f>VLOOKUP(A1768,'MAESTRO PRODUCTOS-FAR'!G:J,4,FALSE)</f>
        <v>HT-9999-01-003-0113-01</v>
      </c>
      <c r="C1768" s="5" t="s">
        <v>3830</v>
      </c>
      <c r="D1768" s="5" t="s">
        <v>5196</v>
      </c>
      <c r="E1768" s="5" t="s">
        <v>1439</v>
      </c>
      <c r="F1768" s="5" t="s">
        <v>2577</v>
      </c>
      <c r="G1768" s="5" t="s">
        <v>2866</v>
      </c>
      <c r="H1768" s="5" t="s">
        <v>2919</v>
      </c>
      <c r="I1768" s="5" t="s">
        <v>2933</v>
      </c>
      <c r="J1768" s="5">
        <v>60</v>
      </c>
      <c r="K1768" s="5" t="s">
        <v>1439</v>
      </c>
      <c r="L1768" t="s">
        <v>7483</v>
      </c>
      <c r="M1768" s="5" t="s">
        <v>2577</v>
      </c>
      <c r="P1768" s="5" t="s">
        <v>1439</v>
      </c>
    </row>
    <row r="1769" spans="1:16" x14ac:dyDescent="0.35">
      <c r="A1769" t="str">
        <f t="shared" si="27"/>
        <v>OTROGLAXOSMITHKLINEORALCOMPRIMIDO30-</v>
      </c>
      <c r="B1769" t="str">
        <f>VLOOKUP(A1769,'MAESTRO PRODUCTOS-FAR'!G:J,4,FALSE)</f>
        <v>HT-9999-01-003-0113-02</v>
      </c>
      <c r="C1769" s="5" t="s">
        <v>3831</v>
      </c>
      <c r="D1769" s="5" t="s">
        <v>5197</v>
      </c>
      <c r="E1769" s="5" t="s">
        <v>1439</v>
      </c>
      <c r="F1769" s="5" t="s">
        <v>2577</v>
      </c>
      <c r="G1769" s="5" t="s">
        <v>2866</v>
      </c>
      <c r="H1769" s="5" t="s">
        <v>2919</v>
      </c>
      <c r="I1769" s="5" t="s">
        <v>2933</v>
      </c>
      <c r="J1769" s="5">
        <v>30</v>
      </c>
      <c r="K1769" s="5" t="s">
        <v>1439</v>
      </c>
      <c r="L1769" t="s">
        <v>7484</v>
      </c>
      <c r="M1769" s="5" t="s">
        <v>2577</v>
      </c>
      <c r="P1769" s="5" t="s">
        <v>1439</v>
      </c>
    </row>
    <row r="1770" spans="1:16" x14ac:dyDescent="0.35">
      <c r="A1770" t="str">
        <f t="shared" si="27"/>
        <v>OTROPRATERORALCAPSULA60-</v>
      </c>
      <c r="B1770" t="str">
        <f>VLOOKUP(A1770,'MAESTRO PRODUCTOS-FAR'!G:J,4,FALSE)</f>
        <v>HT-9999-01-007-0169-02</v>
      </c>
      <c r="C1770" s="5" t="s">
        <v>3832</v>
      </c>
      <c r="D1770" s="5" t="s">
        <v>5198</v>
      </c>
      <c r="E1770" s="5" t="s">
        <v>1439</v>
      </c>
      <c r="F1770" s="5" t="s">
        <v>2577</v>
      </c>
      <c r="G1770" s="5" t="s">
        <v>2851</v>
      </c>
      <c r="H1770" s="5" t="s">
        <v>2919</v>
      </c>
      <c r="I1770" s="5" t="s">
        <v>2937</v>
      </c>
      <c r="J1770" s="5">
        <v>60</v>
      </c>
      <c r="K1770" s="5" t="s">
        <v>1439</v>
      </c>
      <c r="L1770" t="s">
        <v>7485</v>
      </c>
      <c r="M1770" s="5" t="s">
        <v>2577</v>
      </c>
      <c r="P1770" s="5" t="s">
        <v>1439</v>
      </c>
    </row>
    <row r="1771" spans="1:16" x14ac:dyDescent="0.35">
      <c r="A1771" t="str">
        <f t="shared" si="27"/>
        <v>ACIDO FOLICO-GLICINATO FERROSOMEGALABSORALCOMPRIMIDO30600MG/30MG</v>
      </c>
      <c r="B1771" t="str">
        <f>VLOOKUP(A1771,'MAESTRO PRODUCTOS-FAR'!G:J,4,FALSE)</f>
        <v>HT-0327-01-003-0194-01</v>
      </c>
      <c r="C1771" s="5" t="s">
        <v>3833</v>
      </c>
      <c r="D1771" s="5" t="s">
        <v>5199</v>
      </c>
      <c r="E1771" s="5" t="s">
        <v>1451</v>
      </c>
      <c r="F1771" s="5" t="s">
        <v>6455</v>
      </c>
      <c r="G1771" s="5" t="s">
        <v>2845</v>
      </c>
      <c r="H1771" s="5" t="s">
        <v>2919</v>
      </c>
      <c r="I1771" s="5" t="s">
        <v>2933</v>
      </c>
      <c r="J1771" s="5">
        <v>30</v>
      </c>
      <c r="K1771" s="5" t="s">
        <v>6546</v>
      </c>
      <c r="L1771" t="s">
        <v>7486</v>
      </c>
      <c r="M1771" s="5" t="s">
        <v>6455</v>
      </c>
      <c r="P1771" s="5" t="s">
        <v>6546</v>
      </c>
    </row>
    <row r="1772" spans="1:16" x14ac:dyDescent="0.35">
      <c r="A1772" t="str">
        <f t="shared" si="27"/>
        <v>OTROSYNTHONORALCAPSULA60100MG/2MG/1MG/330MG</v>
      </c>
      <c r="B1772" t="str">
        <f>VLOOKUP(A1772,'MAESTRO PRODUCTOS-FAR'!G:J,4,FALSE)</f>
        <v>HT-9999-01-007-0269-02</v>
      </c>
      <c r="C1772" s="5" t="s">
        <v>3834</v>
      </c>
      <c r="D1772" s="5" t="s">
        <v>5200</v>
      </c>
      <c r="E1772" s="5" t="s">
        <v>1444</v>
      </c>
      <c r="F1772" s="5" t="s">
        <v>2577</v>
      </c>
      <c r="G1772" s="5" t="s">
        <v>2852</v>
      </c>
      <c r="H1772" s="5" t="s">
        <v>2919</v>
      </c>
      <c r="I1772" s="5" t="s">
        <v>2937</v>
      </c>
      <c r="J1772" s="5">
        <v>60</v>
      </c>
      <c r="K1772" s="5" t="s">
        <v>2995</v>
      </c>
      <c r="L1772" t="s">
        <v>7487</v>
      </c>
      <c r="M1772" s="5" t="s">
        <v>2577</v>
      </c>
      <c r="P1772" s="5" t="s">
        <v>2995</v>
      </c>
    </row>
    <row r="1773" spans="1:16" x14ac:dyDescent="0.35">
      <c r="A1773" t="str">
        <f t="shared" si="27"/>
        <v>ACIDO FOLICOINSTITUTO SANITASORALCOMPRIMIDO301MG</v>
      </c>
      <c r="B1773" t="str">
        <f>VLOOKUP(A1773,'MAESTRO PRODUCTOS-FAR'!G:J,4,FALSE)</f>
        <v>HT-0005-01-003-0133-01</v>
      </c>
      <c r="C1773" s="5" t="s">
        <v>3835</v>
      </c>
      <c r="D1773" s="5" t="s">
        <v>5201</v>
      </c>
      <c r="E1773" s="5" t="s">
        <v>1450</v>
      </c>
      <c r="F1773" s="5" t="s">
        <v>2576</v>
      </c>
      <c r="G1773" s="5" t="s">
        <v>2850</v>
      </c>
      <c r="H1773" s="5" t="s">
        <v>2919</v>
      </c>
      <c r="I1773" s="5" t="s">
        <v>2933</v>
      </c>
      <c r="J1773" s="5">
        <v>30</v>
      </c>
      <c r="K1773" s="5" t="s">
        <v>2996</v>
      </c>
      <c r="L1773" t="s">
        <v>7488</v>
      </c>
      <c r="M1773" s="5" t="s">
        <v>2576</v>
      </c>
      <c r="P1773" s="5" t="s">
        <v>2996</v>
      </c>
    </row>
    <row r="1774" spans="1:16" x14ac:dyDescent="0.35">
      <c r="A1774" t="str">
        <f t="shared" si="27"/>
        <v>OTROCHEMOPHARMAORALCAPSULA30100MG/3MG/1MG/540MG</v>
      </c>
      <c r="B1774" t="str">
        <f>VLOOKUP(A1774,'MAESTRO PRODUCTOS-FAR'!G:J,4,FALSE)</f>
        <v>HT-9999-01-007-0044-02</v>
      </c>
      <c r="C1774" s="5" t="s">
        <v>3836</v>
      </c>
      <c r="D1774" s="5" t="s">
        <v>5202</v>
      </c>
      <c r="E1774" s="5" t="s">
        <v>1440</v>
      </c>
      <c r="F1774" s="5" t="s">
        <v>2577</v>
      </c>
      <c r="G1774" s="5" t="s">
        <v>2849</v>
      </c>
      <c r="H1774" s="5" t="s">
        <v>2919</v>
      </c>
      <c r="I1774" s="5" t="s">
        <v>2937</v>
      </c>
      <c r="J1774" s="5">
        <v>30</v>
      </c>
      <c r="K1774" s="5" t="s">
        <v>6547</v>
      </c>
      <c r="M1774" s="5" t="s">
        <v>2577</v>
      </c>
      <c r="P1774" s="5" t="s">
        <v>6547</v>
      </c>
    </row>
    <row r="1775" spans="1:16" x14ac:dyDescent="0.35">
      <c r="A1775" t="str">
        <f t="shared" si="27"/>
        <v>OTROINSTITUTO SANITASORALCAPSULA30100MG/2MG/1MG/330MG</v>
      </c>
      <c r="B1775" t="str">
        <f>VLOOKUP(A1775,'MAESTRO PRODUCTOS-FAR'!G:J,4,FALSE)</f>
        <v>HT-9999-01-007-0133-01</v>
      </c>
      <c r="C1775" s="5" t="s">
        <v>3837</v>
      </c>
      <c r="D1775" s="5" t="s">
        <v>5203</v>
      </c>
      <c r="E1775" s="5" t="s">
        <v>6126</v>
      </c>
      <c r="F1775" s="5" t="s">
        <v>2577</v>
      </c>
      <c r="G1775" s="5" t="s">
        <v>2850</v>
      </c>
      <c r="H1775" s="5" t="s">
        <v>2919</v>
      </c>
      <c r="I1775" s="5" t="s">
        <v>2937</v>
      </c>
      <c r="J1775" s="5">
        <v>30</v>
      </c>
      <c r="K1775" s="5" t="s">
        <v>2995</v>
      </c>
      <c r="L1775" t="s">
        <v>7489</v>
      </c>
      <c r="M1775" s="5" t="s">
        <v>2577</v>
      </c>
      <c r="P1775" s="5" t="s">
        <v>2995</v>
      </c>
    </row>
    <row r="1776" spans="1:16" x14ac:dyDescent="0.35">
      <c r="A1776" t="str">
        <f t="shared" si="27"/>
        <v>ACIDO FOLICOINSTITUTO SANITASORALCOMPRIMIDO305MG</v>
      </c>
      <c r="B1776" t="str">
        <f>VLOOKUP(A1776,'MAESTRO PRODUCTOS-FAR'!G:J,4,FALSE)</f>
        <v>HT-0005-01-003-0133-02</v>
      </c>
      <c r="C1776" s="5" t="s">
        <v>3838</v>
      </c>
      <c r="D1776" s="5" t="s">
        <v>5204</v>
      </c>
      <c r="E1776" s="5" t="s">
        <v>1454</v>
      </c>
      <c r="F1776" s="5" t="s">
        <v>2576</v>
      </c>
      <c r="G1776" s="5" t="s">
        <v>2850</v>
      </c>
      <c r="H1776" s="5" t="s">
        <v>2919</v>
      </c>
      <c r="I1776" s="5" t="s">
        <v>2933</v>
      </c>
      <c r="J1776" s="5">
        <v>30</v>
      </c>
      <c r="K1776" s="5" t="s">
        <v>2998</v>
      </c>
      <c r="L1776" t="s">
        <v>7490</v>
      </c>
      <c r="M1776" s="5" t="s">
        <v>2576</v>
      </c>
      <c r="P1776" s="5" t="s">
        <v>2998</v>
      </c>
    </row>
    <row r="1777" spans="1:16" x14ac:dyDescent="0.35">
      <c r="A1777" t="str">
        <f t="shared" si="27"/>
        <v>ACIDO FOLICO-CIANOCOBALAMINA-HIERRO HIDROXIDOANDROMACOORALCOMPRIMIDO301MG/100MG/0.01MG</v>
      </c>
      <c r="B1777" t="str">
        <f>VLOOKUP(A1777,'MAESTRO PRODUCTOS-FAR'!G:J,4,FALSE)</f>
        <v>HT-0328-01-003-0161-01</v>
      </c>
      <c r="C1777" s="5" t="s">
        <v>3839</v>
      </c>
      <c r="D1777" s="5" t="s">
        <v>5205</v>
      </c>
      <c r="E1777" s="5" t="s">
        <v>1455</v>
      </c>
      <c r="F1777" s="5" t="s">
        <v>6456</v>
      </c>
      <c r="G1777" s="5" t="s">
        <v>2857</v>
      </c>
      <c r="H1777" s="5" t="s">
        <v>2919</v>
      </c>
      <c r="I1777" s="5" t="s">
        <v>2933</v>
      </c>
      <c r="J1777" s="5">
        <v>30</v>
      </c>
      <c r="K1777" s="5" t="s">
        <v>6548</v>
      </c>
      <c r="L1777" t="s">
        <v>7491</v>
      </c>
      <c r="M1777" s="5" t="s">
        <v>6456</v>
      </c>
      <c r="P1777" s="5" t="s">
        <v>6548</v>
      </c>
    </row>
    <row r="1778" spans="1:16" x14ac:dyDescent="0.35">
      <c r="A1778" t="str">
        <f t="shared" si="27"/>
        <v>OTROPRATERORALCOMPRIMIDO30-</v>
      </c>
      <c r="B1778" t="str">
        <f>VLOOKUP(A1778,'MAESTRO PRODUCTOS-FAR'!G:J,4,FALSE)</f>
        <v>HT-9999-01-003-0169-01</v>
      </c>
      <c r="C1778" s="5" t="s">
        <v>3840</v>
      </c>
      <c r="D1778" s="5" t="s">
        <v>5206</v>
      </c>
      <c r="E1778" s="5" t="s">
        <v>2305</v>
      </c>
      <c r="F1778" s="5" t="s">
        <v>2577</v>
      </c>
      <c r="G1778" s="5" t="s">
        <v>2851</v>
      </c>
      <c r="H1778" s="5" t="s">
        <v>2919</v>
      </c>
      <c r="I1778" s="5" t="s">
        <v>2933</v>
      </c>
      <c r="J1778" s="5">
        <v>30</v>
      </c>
      <c r="K1778" s="5" t="s">
        <v>1439</v>
      </c>
      <c r="L1778" t="s">
        <v>7492</v>
      </c>
      <c r="M1778" s="5" t="s">
        <v>2577</v>
      </c>
      <c r="P1778" s="5" t="s">
        <v>1439</v>
      </c>
    </row>
    <row r="1779" spans="1:16" x14ac:dyDescent="0.35">
      <c r="A1779" t="str">
        <f t="shared" si="27"/>
        <v>ACIDO FOLICORECALCINEORALCOMPRIMIDO301MG</v>
      </c>
      <c r="B1779" t="str">
        <f>VLOOKUP(A1779,'MAESTRO PRODUCTOS-FAR'!G:J,4,FALSE)</f>
        <v>HT-0005-01-003-0171-01</v>
      </c>
      <c r="C1779" s="5" t="s">
        <v>3841</v>
      </c>
      <c r="D1779" s="5" t="s">
        <v>5204</v>
      </c>
      <c r="E1779" s="5" t="s">
        <v>1448</v>
      </c>
      <c r="F1779" s="5" t="s">
        <v>2576</v>
      </c>
      <c r="G1779" s="5" t="s">
        <v>2832</v>
      </c>
      <c r="H1779" s="5" t="s">
        <v>2919</v>
      </c>
      <c r="I1779" s="5" t="s">
        <v>2933</v>
      </c>
      <c r="J1779" s="5">
        <v>30</v>
      </c>
      <c r="K1779" s="5" t="s">
        <v>2996</v>
      </c>
      <c r="M1779" s="5" t="s">
        <v>2576</v>
      </c>
      <c r="P1779" s="5" t="s">
        <v>2996</v>
      </c>
    </row>
    <row r="1780" spans="1:16" x14ac:dyDescent="0.35">
      <c r="A1780" t="str">
        <f t="shared" si="27"/>
        <v>OTROPRATERORALCOMPRIMIDO30-</v>
      </c>
      <c r="B1780" t="str">
        <f>VLOOKUP(A1780,'MAESTRO PRODUCTOS-FAR'!G:J,4,FALSE)</f>
        <v>HT-9999-01-003-0169-01</v>
      </c>
      <c r="C1780" s="5" t="s">
        <v>3842</v>
      </c>
      <c r="D1780" s="5" t="s">
        <v>5204</v>
      </c>
      <c r="E1780" s="5" t="s">
        <v>1439</v>
      </c>
      <c r="F1780" s="5" t="s">
        <v>2577</v>
      </c>
      <c r="G1780" s="5" t="s">
        <v>2851</v>
      </c>
      <c r="H1780" s="5" t="s">
        <v>2919</v>
      </c>
      <c r="I1780" s="5" t="s">
        <v>2933</v>
      </c>
      <c r="J1780" s="5">
        <v>30</v>
      </c>
      <c r="K1780" s="5" t="s">
        <v>1439</v>
      </c>
      <c r="L1780" t="s">
        <v>7493</v>
      </c>
      <c r="M1780" s="5" t="s">
        <v>2577</v>
      </c>
      <c r="P1780" s="5" t="s">
        <v>1439</v>
      </c>
    </row>
    <row r="1781" spans="1:16" x14ac:dyDescent="0.35">
      <c r="A1781" t="str">
        <f t="shared" si="27"/>
        <v>ACIDO FOLICOITF-LABOMEDORALCOMPRIMIDO285MG</v>
      </c>
      <c r="B1781" t="str">
        <f>VLOOKUP(A1781,'MAESTRO PRODUCTOS-FAR'!G:J,4,FALSE)</f>
        <v>HT-0005-01-003-0139-03</v>
      </c>
      <c r="C1781" s="5" t="s">
        <v>3843</v>
      </c>
      <c r="D1781" s="5" t="s">
        <v>5204</v>
      </c>
      <c r="E1781" s="5" t="s">
        <v>1453</v>
      </c>
      <c r="F1781" s="5" t="s">
        <v>2576</v>
      </c>
      <c r="G1781" s="5" t="s">
        <v>2853</v>
      </c>
      <c r="H1781" s="5" t="s">
        <v>2919</v>
      </c>
      <c r="I1781" s="5" t="s">
        <v>2933</v>
      </c>
      <c r="J1781" s="5">
        <v>28</v>
      </c>
      <c r="K1781" s="5" t="s">
        <v>2998</v>
      </c>
      <c r="L1781" t="s">
        <v>7494</v>
      </c>
      <c r="M1781" s="5" t="s">
        <v>2576</v>
      </c>
      <c r="P1781" s="5" t="s">
        <v>2998</v>
      </c>
    </row>
    <row r="1782" spans="1:16" x14ac:dyDescent="0.35">
      <c r="A1782" t="str">
        <f t="shared" si="27"/>
        <v>OTROBAYERORALCOMPRIMIDO30-</v>
      </c>
      <c r="B1782" t="str">
        <f>VLOOKUP(A1782,'MAESTRO PRODUCTOS-FAR'!G:J,4,FALSE)</f>
        <v>HT-9999-01-003-0028-01</v>
      </c>
      <c r="C1782" s="5" t="s">
        <v>3844</v>
      </c>
      <c r="D1782" s="5" t="s">
        <v>5204</v>
      </c>
      <c r="E1782" s="5" t="s">
        <v>1447</v>
      </c>
      <c r="F1782" s="5" t="s">
        <v>2577</v>
      </c>
      <c r="G1782" s="5" t="s">
        <v>2839</v>
      </c>
      <c r="H1782" s="5" t="s">
        <v>2919</v>
      </c>
      <c r="I1782" s="5" t="s">
        <v>2933</v>
      </c>
      <c r="J1782" s="5">
        <v>30</v>
      </c>
      <c r="K1782" s="5" t="s">
        <v>1439</v>
      </c>
      <c r="L1782" t="s">
        <v>7495</v>
      </c>
      <c r="M1782" s="5" t="s">
        <v>2577</v>
      </c>
      <c r="P1782" s="5" t="s">
        <v>1439</v>
      </c>
    </row>
    <row r="1783" spans="1:16" x14ac:dyDescent="0.35">
      <c r="A1783" t="str">
        <f t="shared" si="27"/>
        <v>OTROEXELTISORALSOBRE30-</v>
      </c>
      <c r="B1783" t="str">
        <f>VLOOKUP(A1783,'MAESTRO PRODUCTOS-FAR'!G:J,4,FALSE)</f>
        <v>HT-9999-01-001-0089-01</v>
      </c>
      <c r="C1783" s="5" t="s">
        <v>3845</v>
      </c>
      <c r="D1783" s="5" t="s">
        <v>5204</v>
      </c>
      <c r="E1783" s="5" t="s">
        <v>1439</v>
      </c>
      <c r="F1783" s="5" t="s">
        <v>2577</v>
      </c>
      <c r="G1783" s="5" t="s">
        <v>2855</v>
      </c>
      <c r="H1783" s="5" t="s">
        <v>2919</v>
      </c>
      <c r="I1783" s="5" t="s">
        <v>2931</v>
      </c>
      <c r="J1783" s="5">
        <v>30</v>
      </c>
      <c r="K1783" s="5" t="s">
        <v>1439</v>
      </c>
      <c r="L1783" t="s">
        <v>7496</v>
      </c>
      <c r="M1783" s="5" t="s">
        <v>2577</v>
      </c>
      <c r="P1783" s="5" t="s">
        <v>1439</v>
      </c>
    </row>
    <row r="1784" spans="1:16" x14ac:dyDescent="0.35">
      <c r="A1784" t="str">
        <f t="shared" si="27"/>
        <v>OTROPRATERORALCAPSULA30-</v>
      </c>
      <c r="B1784" t="str">
        <f>VLOOKUP(A1784,'MAESTRO PRODUCTOS-FAR'!G:J,4,FALSE)</f>
        <v>HT-9999-01-007-0169-03</v>
      </c>
      <c r="C1784" s="5" t="s">
        <v>3846</v>
      </c>
      <c r="D1784" s="5" t="s">
        <v>5204</v>
      </c>
      <c r="E1784" s="5" t="s">
        <v>1452</v>
      </c>
      <c r="F1784" s="5" t="s">
        <v>2577</v>
      </c>
      <c r="G1784" s="5" t="s">
        <v>2851</v>
      </c>
      <c r="H1784" s="5" t="s">
        <v>2919</v>
      </c>
      <c r="I1784" s="5" t="s">
        <v>2937</v>
      </c>
      <c r="J1784" s="5">
        <v>30</v>
      </c>
      <c r="K1784" s="5" t="s">
        <v>1439</v>
      </c>
      <c r="L1784" t="s">
        <v>7494</v>
      </c>
      <c r="M1784" s="5" t="s">
        <v>2577</v>
      </c>
      <c r="P1784" s="5" t="s">
        <v>1439</v>
      </c>
    </row>
    <row r="1785" spans="1:16" x14ac:dyDescent="0.35">
      <c r="A1785" t="str">
        <f t="shared" si="27"/>
        <v>OTROSYNTHONORALCAPSULA30100MG/2MG/1MG/330MG</v>
      </c>
      <c r="B1785" t="str">
        <f>VLOOKUP(A1785,'MAESTRO PRODUCTOS-FAR'!G:J,4,FALSE)</f>
        <v>HT-9999-01-007-0269-03</v>
      </c>
      <c r="C1785" s="5" t="s">
        <v>3847</v>
      </c>
      <c r="D1785" s="5" t="s">
        <v>5204</v>
      </c>
      <c r="E1785" s="5" t="s">
        <v>1444</v>
      </c>
      <c r="F1785" s="5" t="s">
        <v>2577</v>
      </c>
      <c r="G1785" s="5" t="s">
        <v>2852</v>
      </c>
      <c r="H1785" s="5" t="s">
        <v>2919</v>
      </c>
      <c r="I1785" s="5" t="s">
        <v>2937</v>
      </c>
      <c r="J1785" s="5">
        <v>30</v>
      </c>
      <c r="K1785" s="5" t="s">
        <v>2995</v>
      </c>
      <c r="L1785" t="s">
        <v>7497</v>
      </c>
      <c r="M1785" s="5" t="s">
        <v>2577</v>
      </c>
      <c r="P1785" s="5" t="s">
        <v>2995</v>
      </c>
    </row>
    <row r="1786" spans="1:16" x14ac:dyDescent="0.35">
      <c r="A1786" t="str">
        <f t="shared" si="27"/>
        <v>OTROEXELTISORALCAPSULA30-</v>
      </c>
      <c r="B1786" t="str">
        <f>VLOOKUP(A1786,'MAESTRO PRODUCTOS-FAR'!G:J,4,FALSE)</f>
        <v>HT-9999-01-007-0089-01</v>
      </c>
      <c r="C1786" s="5" t="s">
        <v>3848</v>
      </c>
      <c r="D1786" s="5" t="s">
        <v>5204</v>
      </c>
      <c r="E1786" s="5" t="s">
        <v>1439</v>
      </c>
      <c r="F1786" s="5" t="s">
        <v>2577</v>
      </c>
      <c r="G1786" s="5" t="s">
        <v>2855</v>
      </c>
      <c r="H1786" s="5" t="s">
        <v>2919</v>
      </c>
      <c r="I1786" s="5" t="s">
        <v>2937</v>
      </c>
      <c r="J1786" s="5">
        <v>30</v>
      </c>
      <c r="K1786" s="5" t="s">
        <v>1439</v>
      </c>
      <c r="L1786" t="s">
        <v>7498</v>
      </c>
      <c r="M1786" s="5" t="s">
        <v>2577</v>
      </c>
      <c r="P1786" s="5" t="s">
        <v>1439</v>
      </c>
    </row>
    <row r="1787" spans="1:16" x14ac:dyDescent="0.35">
      <c r="A1787" t="str">
        <f t="shared" si="27"/>
        <v>OTROITF-LABOMEDORALSOBRE30-</v>
      </c>
      <c r="B1787" t="str">
        <f>VLOOKUP(A1787,'MAESTRO PRODUCTOS-FAR'!G:J,4,FALSE)</f>
        <v>HT-9999-01-001-0139-01</v>
      </c>
      <c r="C1787" s="5" t="s">
        <v>3849</v>
      </c>
      <c r="D1787" s="5" t="s">
        <v>5204</v>
      </c>
      <c r="E1787" s="5" t="s">
        <v>1439</v>
      </c>
      <c r="F1787" s="5" t="s">
        <v>2577</v>
      </c>
      <c r="G1787" s="5" t="s">
        <v>2853</v>
      </c>
      <c r="H1787" s="5" t="s">
        <v>2919</v>
      </c>
      <c r="I1787" s="5" t="s">
        <v>2931</v>
      </c>
      <c r="J1787" s="5">
        <v>30</v>
      </c>
      <c r="K1787" s="5" t="s">
        <v>1439</v>
      </c>
      <c r="M1787" s="5" t="s">
        <v>2577</v>
      </c>
      <c r="P1787" s="5" t="s">
        <v>1439</v>
      </c>
    </row>
    <row r="1788" spans="1:16" x14ac:dyDescent="0.35">
      <c r="A1788" t="str">
        <f t="shared" si="27"/>
        <v>OTROITF-LABOMEDORALCAPSULA60-</v>
      </c>
      <c r="B1788" t="str">
        <f>VLOOKUP(A1788,'MAESTRO PRODUCTOS-FAR'!G:J,4,FALSE)</f>
        <v>HT-9999-01-007-0139-01</v>
      </c>
      <c r="C1788" s="5" t="s">
        <v>3850</v>
      </c>
      <c r="D1788" s="5" t="s">
        <v>5204</v>
      </c>
      <c r="E1788" s="5" t="s">
        <v>1439</v>
      </c>
      <c r="F1788" s="5" t="s">
        <v>2577</v>
      </c>
      <c r="G1788" s="5" t="s">
        <v>2853</v>
      </c>
      <c r="H1788" s="5" t="s">
        <v>2919</v>
      </c>
      <c r="I1788" s="5" t="s">
        <v>2937</v>
      </c>
      <c r="J1788" s="5">
        <v>60</v>
      </c>
      <c r="K1788" s="5" t="s">
        <v>1439</v>
      </c>
      <c r="L1788" t="s">
        <v>7492</v>
      </c>
      <c r="M1788" s="5" t="s">
        <v>2577</v>
      </c>
      <c r="P1788" s="5" t="s">
        <v>1439</v>
      </c>
    </row>
    <row r="1789" spans="1:16" x14ac:dyDescent="0.35">
      <c r="A1789" t="str">
        <f t="shared" si="27"/>
        <v>OTROABBOTTORALPOLVO1-</v>
      </c>
      <c r="B1789" t="str">
        <f>VLOOKUP(A1789,'MAESTRO PRODUCTOS-FAR'!G:J,4,FALSE)</f>
        <v>HT-9999-01-013-0002-01</v>
      </c>
      <c r="C1789" s="5" t="s">
        <v>3851</v>
      </c>
      <c r="D1789" s="5" t="s">
        <v>5204</v>
      </c>
      <c r="E1789" s="5" t="s">
        <v>1439</v>
      </c>
      <c r="F1789" s="5" t="s">
        <v>2577</v>
      </c>
      <c r="G1789" s="5" t="s">
        <v>2854</v>
      </c>
      <c r="H1789" s="5" t="s">
        <v>2919</v>
      </c>
      <c r="I1789" s="5" t="s">
        <v>2943</v>
      </c>
      <c r="J1789" s="5">
        <v>1</v>
      </c>
      <c r="K1789" s="5" t="s">
        <v>1439</v>
      </c>
      <c r="L1789" t="s">
        <v>7499</v>
      </c>
      <c r="M1789" s="5" t="s">
        <v>2577</v>
      </c>
      <c r="P1789" s="5" t="s">
        <v>1439</v>
      </c>
    </row>
    <row r="1790" spans="1:16" x14ac:dyDescent="0.35">
      <c r="A1790" t="str">
        <f t="shared" si="27"/>
        <v>OTROABBOTTORALCAPSULA30-</v>
      </c>
      <c r="B1790" t="str">
        <f>VLOOKUP(A1790,'MAESTRO PRODUCTOS-FAR'!G:J,4,FALSE)</f>
        <v>HT-9999-01-007-0002-02</v>
      </c>
      <c r="C1790" s="5" t="s">
        <v>3852</v>
      </c>
      <c r="D1790" s="5" t="s">
        <v>5207</v>
      </c>
      <c r="E1790" s="5" t="s">
        <v>1439</v>
      </c>
      <c r="F1790" s="5" t="s">
        <v>2577</v>
      </c>
      <c r="G1790" s="5" t="s">
        <v>2854</v>
      </c>
      <c r="H1790" s="5" t="s">
        <v>2919</v>
      </c>
      <c r="I1790" s="5" t="s">
        <v>2937</v>
      </c>
      <c r="J1790" s="5">
        <v>30</v>
      </c>
      <c r="K1790" s="5" t="s">
        <v>1439</v>
      </c>
      <c r="M1790" s="5" t="s">
        <v>2577</v>
      </c>
      <c r="P1790" s="5" t="s">
        <v>1439</v>
      </c>
    </row>
    <row r="1791" spans="1:16" x14ac:dyDescent="0.35">
      <c r="A1791" t="str">
        <f t="shared" si="27"/>
        <v>OTROBAYERORALCOMPRIMIDO30-</v>
      </c>
      <c r="B1791" t="str">
        <f>VLOOKUP(A1791,'MAESTRO PRODUCTOS-FAR'!G:J,4,FALSE)</f>
        <v>HT-9999-01-003-0028-01</v>
      </c>
      <c r="C1791" s="5" t="s">
        <v>3853</v>
      </c>
      <c r="D1791" s="5" t="s">
        <v>5204</v>
      </c>
      <c r="E1791" s="5" t="s">
        <v>6127</v>
      </c>
      <c r="F1791" s="5" t="s">
        <v>2577</v>
      </c>
      <c r="G1791" s="5" t="s">
        <v>2839</v>
      </c>
      <c r="H1791" s="5" t="s">
        <v>2919</v>
      </c>
      <c r="I1791" s="5" t="s">
        <v>2933</v>
      </c>
      <c r="J1791" s="5">
        <v>30</v>
      </c>
      <c r="K1791" s="5" t="s">
        <v>1439</v>
      </c>
      <c r="L1791" t="s">
        <v>7500</v>
      </c>
      <c r="M1791" s="5" t="s">
        <v>2577</v>
      </c>
      <c r="P1791" s="5" t="s">
        <v>1439</v>
      </c>
    </row>
    <row r="1792" spans="1:16" x14ac:dyDescent="0.35">
      <c r="A1792" t="str">
        <f t="shared" si="27"/>
        <v>ACIDO FOLICORECALCINEORALCOMPRIMIDO305MG</v>
      </c>
      <c r="B1792" t="str">
        <f>VLOOKUP(A1792,'MAESTRO PRODUCTOS-FAR'!G:J,4,FALSE)</f>
        <v>HT-0005-01-003-0171-02</v>
      </c>
      <c r="C1792" s="5" t="s">
        <v>3854</v>
      </c>
      <c r="D1792" s="5" t="s">
        <v>5207</v>
      </c>
      <c r="E1792" s="5" t="s">
        <v>1446</v>
      </c>
      <c r="F1792" s="5" t="s">
        <v>2576</v>
      </c>
      <c r="G1792" s="5" t="s">
        <v>2832</v>
      </c>
      <c r="H1792" s="5" t="s">
        <v>2919</v>
      </c>
      <c r="I1792" s="5" t="s">
        <v>2933</v>
      </c>
      <c r="J1792" s="5">
        <v>30</v>
      </c>
      <c r="K1792" s="5" t="s">
        <v>2998</v>
      </c>
      <c r="L1792" t="s">
        <v>7500</v>
      </c>
      <c r="M1792" s="5" t="s">
        <v>2576</v>
      </c>
      <c r="P1792" s="5" t="s">
        <v>2998</v>
      </c>
    </row>
    <row r="1793" spans="1:16" x14ac:dyDescent="0.35">
      <c r="A1793" t="str">
        <f t="shared" si="27"/>
        <v>ACIDO FOLICOITF-LABOMEDORALCOMPRIMIDO301MG</v>
      </c>
      <c r="B1793" t="str">
        <f>VLOOKUP(A1793,'MAESTRO PRODUCTOS-FAR'!G:J,4,FALSE)</f>
        <v>HT-0005-01-003-0139-01</v>
      </c>
      <c r="C1793" s="5" t="s">
        <v>3855</v>
      </c>
      <c r="D1793" s="5" t="s">
        <v>5204</v>
      </c>
      <c r="E1793" s="5" t="s">
        <v>1445</v>
      </c>
      <c r="F1793" s="5" t="s">
        <v>2576</v>
      </c>
      <c r="G1793" s="5" t="s">
        <v>2853</v>
      </c>
      <c r="H1793" s="5" t="s">
        <v>2919</v>
      </c>
      <c r="I1793" s="5" t="s">
        <v>2933</v>
      </c>
      <c r="J1793" s="5">
        <v>30</v>
      </c>
      <c r="K1793" s="5" t="s">
        <v>2996</v>
      </c>
      <c r="L1793" t="s">
        <v>7501</v>
      </c>
      <c r="M1793" s="5" t="s">
        <v>2576</v>
      </c>
      <c r="P1793" s="5" t="s">
        <v>2996</v>
      </c>
    </row>
    <row r="1794" spans="1:16" x14ac:dyDescent="0.35">
      <c r="A1794" t="str">
        <f t="shared" si="27"/>
        <v>ACIDO TRANEXAMICOGRUNENTHALORALCOMPRIMIDO20500MG</v>
      </c>
      <c r="B1794" t="str">
        <f>VLOOKUP(A1794,'MAESTRO PRODUCTOS-FAR'!G:J,4,FALSE)</f>
        <v>HT-0006-01-003-0116-01</v>
      </c>
      <c r="C1794" s="5" t="s">
        <v>3856</v>
      </c>
      <c r="D1794" s="5" t="s">
        <v>5208</v>
      </c>
      <c r="E1794" s="5" t="s">
        <v>1457</v>
      </c>
      <c r="F1794" s="5" t="s">
        <v>2583</v>
      </c>
      <c r="G1794" s="5" t="s">
        <v>2858</v>
      </c>
      <c r="H1794" s="5" t="s">
        <v>2919</v>
      </c>
      <c r="I1794" s="5" t="s">
        <v>2933</v>
      </c>
      <c r="J1794" s="5">
        <v>20</v>
      </c>
      <c r="K1794" s="5" t="s">
        <v>2984</v>
      </c>
      <c r="L1794" t="s">
        <v>7502</v>
      </c>
      <c r="M1794" s="5" t="s">
        <v>2583</v>
      </c>
      <c r="P1794" s="5" t="s">
        <v>2984</v>
      </c>
    </row>
    <row r="1795" spans="1:16" x14ac:dyDescent="0.35">
      <c r="A1795" t="str">
        <f t="shared" ref="A1795:A1858" si="28">_xlfn.CONCAT(F1795:K1795)</f>
        <v>ACIDO TRANEXAMICORECALCINEORALCOMPRIMIDO30650MG</v>
      </c>
      <c r="B1795" t="str">
        <f>VLOOKUP(A1795,'MAESTRO PRODUCTOS-FAR'!G:J,4,FALSE)</f>
        <v>HT-0006-01-003-0171-01</v>
      </c>
      <c r="C1795" s="5" t="s">
        <v>3857</v>
      </c>
      <c r="D1795" s="5" t="s">
        <v>5209</v>
      </c>
      <c r="E1795" s="5" t="s">
        <v>1456</v>
      </c>
      <c r="F1795" s="5" t="s">
        <v>2583</v>
      </c>
      <c r="G1795" s="5" t="s">
        <v>2832</v>
      </c>
      <c r="H1795" s="5" t="s">
        <v>2919</v>
      </c>
      <c r="I1795" s="5" t="s">
        <v>2933</v>
      </c>
      <c r="J1795" s="5">
        <v>30</v>
      </c>
      <c r="K1795" s="5" t="s">
        <v>3001</v>
      </c>
      <c r="L1795" t="s">
        <v>7503</v>
      </c>
      <c r="M1795" s="5" t="s">
        <v>2583</v>
      </c>
      <c r="P1795" s="5" t="s">
        <v>3001</v>
      </c>
    </row>
    <row r="1796" spans="1:16" x14ac:dyDescent="0.35">
      <c r="A1796" t="str">
        <f t="shared" si="28"/>
        <v>ACIDO VALPROICOGADORORALCOMPRIMIDO50500MG</v>
      </c>
      <c r="B1796" t="str">
        <f>VLOOKUP(A1796,'MAESTRO PRODUCTOS-FAR'!G:J,4,FALSE)</f>
        <v>HT-0007-01-003-0106-01</v>
      </c>
      <c r="C1796" s="5" t="s">
        <v>3858</v>
      </c>
      <c r="D1796" s="5" t="s">
        <v>5210</v>
      </c>
      <c r="E1796" s="5" t="s">
        <v>6128</v>
      </c>
      <c r="F1796" s="5" t="s">
        <v>2584</v>
      </c>
      <c r="G1796" s="5" t="s">
        <v>2891</v>
      </c>
      <c r="H1796" s="5" t="s">
        <v>2919</v>
      </c>
      <c r="I1796" s="5" t="s">
        <v>2933</v>
      </c>
      <c r="J1796" s="5">
        <v>50</v>
      </c>
      <c r="K1796" s="5" t="s">
        <v>2984</v>
      </c>
      <c r="L1796" t="s">
        <v>7504</v>
      </c>
      <c r="M1796" s="5" t="s">
        <v>2584</v>
      </c>
      <c r="P1796" s="5" t="s">
        <v>2984</v>
      </c>
    </row>
    <row r="1797" spans="1:16" x14ac:dyDescent="0.35">
      <c r="A1797" t="str">
        <f t="shared" si="28"/>
        <v>ACIDO VALPROICOGADORORALCOMPRIMIDO50250MG</v>
      </c>
      <c r="B1797" t="str">
        <f>VLOOKUP(A1797,'MAESTRO PRODUCTOS-FAR'!G:J,4,FALSE)</f>
        <v>HT-0007-01-003-0106-02</v>
      </c>
      <c r="C1797" s="5" t="s">
        <v>3859</v>
      </c>
      <c r="D1797" s="5" t="s">
        <v>5211</v>
      </c>
      <c r="E1797" s="5" t="s">
        <v>6129</v>
      </c>
      <c r="F1797" s="5" t="s">
        <v>2584</v>
      </c>
      <c r="G1797" s="5" t="s">
        <v>2891</v>
      </c>
      <c r="H1797" s="5" t="s">
        <v>2919</v>
      </c>
      <c r="I1797" s="5" t="s">
        <v>2933</v>
      </c>
      <c r="J1797" s="5">
        <v>50</v>
      </c>
      <c r="K1797" s="5" t="s">
        <v>3003</v>
      </c>
      <c r="L1797" t="s">
        <v>7505</v>
      </c>
      <c r="M1797" s="5" t="s">
        <v>2584</v>
      </c>
      <c r="P1797" s="5" t="s">
        <v>3003</v>
      </c>
    </row>
    <row r="1798" spans="1:16" x14ac:dyDescent="0.35">
      <c r="A1798" t="str">
        <f t="shared" si="28"/>
        <v>ACIDO VALPROICOANDROMACOORALGOTAS1375MG/ML</v>
      </c>
      <c r="B1798" t="str">
        <f>VLOOKUP(A1798,'MAESTRO PRODUCTOS-FAR'!G:J,4,FALSE)</f>
        <v>HT-0007-01-008-0161-01</v>
      </c>
      <c r="C1798" s="5" t="s">
        <v>3860</v>
      </c>
      <c r="D1798" s="5" t="s">
        <v>5212</v>
      </c>
      <c r="E1798" s="5" t="s">
        <v>3556</v>
      </c>
      <c r="F1798" s="5" t="s">
        <v>2584</v>
      </c>
      <c r="G1798" s="5" t="s">
        <v>2857</v>
      </c>
      <c r="H1798" s="5" t="s">
        <v>2919</v>
      </c>
      <c r="I1798" s="5" t="s">
        <v>2938</v>
      </c>
      <c r="J1798" s="5">
        <v>1</v>
      </c>
      <c r="K1798" s="5" t="s">
        <v>3004</v>
      </c>
      <c r="L1798" t="s">
        <v>7506</v>
      </c>
      <c r="M1798" s="5" t="s">
        <v>2584</v>
      </c>
      <c r="P1798" s="5" t="s">
        <v>3004</v>
      </c>
    </row>
    <row r="1799" spans="1:16" x14ac:dyDescent="0.35">
      <c r="A1799" t="str">
        <f t="shared" si="28"/>
        <v>ACIDO VALPROICOFERRERORALCOMPRIMIDO20500MG</v>
      </c>
      <c r="B1799" t="str">
        <f>VLOOKUP(A1799,'MAESTRO PRODUCTOS-FAR'!G:J,4,FALSE)</f>
        <v>HT-0007-01-003-0101-03</v>
      </c>
      <c r="C1799" s="5" t="s">
        <v>3861</v>
      </c>
      <c r="D1799" s="5" t="s">
        <v>5213</v>
      </c>
      <c r="E1799" s="5" t="s">
        <v>6130</v>
      </c>
      <c r="F1799" s="5" t="s">
        <v>2584</v>
      </c>
      <c r="G1799" s="5" t="s">
        <v>2842</v>
      </c>
      <c r="H1799" s="5" t="s">
        <v>2919</v>
      </c>
      <c r="I1799" s="5" t="s">
        <v>2933</v>
      </c>
      <c r="J1799" s="5">
        <v>20</v>
      </c>
      <c r="K1799" s="5" t="s">
        <v>2984</v>
      </c>
      <c r="L1799" t="s">
        <v>7507</v>
      </c>
      <c r="M1799" s="5" t="s">
        <v>2584</v>
      </c>
      <c r="P1799" s="5" t="s">
        <v>2984</v>
      </c>
    </row>
    <row r="1800" spans="1:16" x14ac:dyDescent="0.35">
      <c r="A1800" t="str">
        <f t="shared" si="28"/>
        <v>ACIDO VALPROICOABBOTTORALCOMPRIMIDO50250MG</v>
      </c>
      <c r="B1800" t="str">
        <f>VLOOKUP(A1800,'MAESTRO PRODUCTOS-FAR'!G:J,4,FALSE)</f>
        <v>HT-0007-01-003-0002-03</v>
      </c>
      <c r="C1800" s="5" t="s">
        <v>3862</v>
      </c>
      <c r="D1800" s="5" t="s">
        <v>5214</v>
      </c>
      <c r="E1800" s="5" t="s">
        <v>6131</v>
      </c>
      <c r="F1800" s="5" t="s">
        <v>2584</v>
      </c>
      <c r="G1800" s="5" t="s">
        <v>2854</v>
      </c>
      <c r="H1800" s="5" t="s">
        <v>2919</v>
      </c>
      <c r="I1800" s="5" t="s">
        <v>2933</v>
      </c>
      <c r="J1800" s="5">
        <v>50</v>
      </c>
      <c r="K1800" s="5" t="s">
        <v>3003</v>
      </c>
      <c r="L1800" t="s">
        <v>7508</v>
      </c>
      <c r="M1800" s="5" t="s">
        <v>2584</v>
      </c>
      <c r="P1800" s="5" t="s">
        <v>3003</v>
      </c>
    </row>
    <row r="1801" spans="1:16" x14ac:dyDescent="0.35">
      <c r="A1801" t="str">
        <f t="shared" si="28"/>
        <v>ACIDO VALPROICOFERRERORALGOTAS1375MG/ML</v>
      </c>
      <c r="B1801" t="str">
        <f>VLOOKUP(A1801,'MAESTRO PRODUCTOS-FAR'!G:J,4,FALSE)</f>
        <v>HT-0007-01-008-0101-01</v>
      </c>
      <c r="C1801" s="5" t="s">
        <v>3863</v>
      </c>
      <c r="D1801" s="5" t="s">
        <v>5215</v>
      </c>
      <c r="E1801" s="5" t="s">
        <v>1466</v>
      </c>
      <c r="F1801" s="5" t="s">
        <v>2584</v>
      </c>
      <c r="G1801" s="5" t="s">
        <v>2842</v>
      </c>
      <c r="H1801" s="5" t="s">
        <v>2919</v>
      </c>
      <c r="I1801" s="5" t="s">
        <v>2938</v>
      </c>
      <c r="J1801" s="5">
        <v>1</v>
      </c>
      <c r="K1801" s="5" t="s">
        <v>3004</v>
      </c>
      <c r="L1801" t="s">
        <v>7509</v>
      </c>
      <c r="M1801" s="5" t="s">
        <v>2584</v>
      </c>
      <c r="P1801" s="5" t="s">
        <v>3004</v>
      </c>
    </row>
    <row r="1802" spans="1:16" x14ac:dyDescent="0.35">
      <c r="A1802" t="str">
        <f t="shared" si="28"/>
        <v>ACIDO VALPROICOABBOTTORALJARABE1250MG/5ML</v>
      </c>
      <c r="B1802" t="str">
        <f>VLOOKUP(A1802,'MAESTRO PRODUCTOS-FAR'!G:J,4,FALSE)</f>
        <v>HT-0007-01-002-0002-01</v>
      </c>
      <c r="C1802" s="5" t="s">
        <v>3864</v>
      </c>
      <c r="D1802" s="5" t="s">
        <v>5216</v>
      </c>
      <c r="E1802" s="5" t="s">
        <v>1468</v>
      </c>
      <c r="F1802" s="5" t="s">
        <v>2584</v>
      </c>
      <c r="G1802" s="5" t="s">
        <v>2854</v>
      </c>
      <c r="H1802" s="5" t="s">
        <v>2919</v>
      </c>
      <c r="I1802" s="5" t="s">
        <v>2932</v>
      </c>
      <c r="J1802" s="5">
        <v>1</v>
      </c>
      <c r="K1802" s="5" t="s">
        <v>3005</v>
      </c>
      <c r="L1802" t="s">
        <v>7510</v>
      </c>
      <c r="M1802" s="5" t="s">
        <v>2584</v>
      </c>
      <c r="P1802" s="5" t="s">
        <v>3005</v>
      </c>
    </row>
    <row r="1803" spans="1:16" x14ac:dyDescent="0.35">
      <c r="A1803" t="str">
        <f t="shared" si="28"/>
        <v>ACIDO VALPROICOFERRERORALCOMPRIMIDO30200MG</v>
      </c>
      <c r="B1803" t="str">
        <f>VLOOKUP(A1803,'MAESTRO PRODUCTOS-FAR'!G:J,4,FALSE)</f>
        <v>HT-0007-01-003-0101-01</v>
      </c>
      <c r="C1803" s="5" t="s">
        <v>3865</v>
      </c>
      <c r="D1803" s="5" t="s">
        <v>5217</v>
      </c>
      <c r="E1803" s="5" t="s">
        <v>1464</v>
      </c>
      <c r="F1803" s="5" t="s">
        <v>2584</v>
      </c>
      <c r="G1803" s="5" t="s">
        <v>2842</v>
      </c>
      <c r="H1803" s="5" t="s">
        <v>2919</v>
      </c>
      <c r="I1803" s="5" t="s">
        <v>2933</v>
      </c>
      <c r="J1803" s="5">
        <v>30</v>
      </c>
      <c r="K1803" s="5" t="s">
        <v>2978</v>
      </c>
      <c r="L1803" t="s">
        <v>7511</v>
      </c>
      <c r="M1803" s="5" t="s">
        <v>2584</v>
      </c>
      <c r="P1803" s="5" t="s">
        <v>2978</v>
      </c>
    </row>
    <row r="1804" spans="1:16" x14ac:dyDescent="0.35">
      <c r="A1804" t="str">
        <f t="shared" si="28"/>
        <v>ACIDO VALPROICOFERRERORALCOMPRIMIDO50500MG</v>
      </c>
      <c r="B1804" t="str">
        <f>VLOOKUP(A1804,'MAESTRO PRODUCTOS-FAR'!G:J,4,FALSE)</f>
        <v>HT-0007-01-003-0101-04</v>
      </c>
      <c r="C1804" s="5" t="s">
        <v>3866</v>
      </c>
      <c r="D1804" s="5" t="s">
        <v>5218</v>
      </c>
      <c r="E1804" s="5" t="s">
        <v>6130</v>
      </c>
      <c r="F1804" s="5" t="s">
        <v>2584</v>
      </c>
      <c r="G1804" s="5" t="s">
        <v>2842</v>
      </c>
      <c r="H1804" s="5" t="s">
        <v>2919</v>
      </c>
      <c r="I1804" s="5" t="s">
        <v>2933</v>
      </c>
      <c r="J1804" s="5">
        <v>50</v>
      </c>
      <c r="K1804" s="5" t="s">
        <v>2984</v>
      </c>
      <c r="L1804" t="s">
        <v>7512</v>
      </c>
      <c r="M1804" s="5" t="s">
        <v>2584</v>
      </c>
      <c r="P1804" s="5" t="s">
        <v>2984</v>
      </c>
    </row>
    <row r="1805" spans="1:16" x14ac:dyDescent="0.35">
      <c r="A1805" t="str">
        <f t="shared" si="28"/>
        <v>ACIDO VALPROICOABBOTTORALCOMPRIMIDO50500MG</v>
      </c>
      <c r="B1805" t="str">
        <f>VLOOKUP(A1805,'MAESTRO PRODUCTOS-FAR'!G:J,4,FALSE)</f>
        <v>HT-0007-01-003-0002-02</v>
      </c>
      <c r="C1805" s="5" t="s">
        <v>3867</v>
      </c>
      <c r="D1805" s="5" t="s">
        <v>5219</v>
      </c>
      <c r="E1805" s="5" t="s">
        <v>6132</v>
      </c>
      <c r="F1805" s="5" t="s">
        <v>2584</v>
      </c>
      <c r="G1805" s="5" t="s">
        <v>2854</v>
      </c>
      <c r="H1805" s="5" t="s">
        <v>2919</v>
      </c>
      <c r="I1805" s="5" t="s">
        <v>2933</v>
      </c>
      <c r="J1805" s="5">
        <v>50</v>
      </c>
      <c r="K1805" s="5" t="s">
        <v>2984</v>
      </c>
      <c r="L1805" t="s">
        <v>7513</v>
      </c>
      <c r="M1805" s="5" t="s">
        <v>2584</v>
      </c>
      <c r="P1805" s="5" t="s">
        <v>2984</v>
      </c>
    </row>
    <row r="1806" spans="1:16" x14ac:dyDescent="0.35">
      <c r="A1806" t="str">
        <f t="shared" si="28"/>
        <v>ACIDO VALPROICOFERRERORALCOMPRIMIDO20250MG</v>
      </c>
      <c r="B1806" t="str">
        <f>VLOOKUP(A1806,'MAESTRO PRODUCTOS-FAR'!G:J,4,FALSE)</f>
        <v>HT-0007-01-003-0101-05</v>
      </c>
      <c r="C1806" s="5" t="s">
        <v>3868</v>
      </c>
      <c r="D1806" s="5" t="s">
        <v>5220</v>
      </c>
      <c r="E1806" s="5" t="s">
        <v>6133</v>
      </c>
      <c r="F1806" s="5" t="s">
        <v>2584</v>
      </c>
      <c r="G1806" s="5" t="s">
        <v>2842</v>
      </c>
      <c r="H1806" s="5" t="s">
        <v>2919</v>
      </c>
      <c r="I1806" s="5" t="s">
        <v>2933</v>
      </c>
      <c r="J1806" s="5">
        <v>20</v>
      </c>
      <c r="K1806" s="5" t="s">
        <v>3003</v>
      </c>
      <c r="L1806" t="s">
        <v>7514</v>
      </c>
      <c r="M1806" s="5" t="s">
        <v>2584</v>
      </c>
      <c r="P1806" s="5" t="s">
        <v>3003</v>
      </c>
    </row>
    <row r="1807" spans="1:16" x14ac:dyDescent="0.35">
      <c r="A1807" t="str">
        <f t="shared" si="28"/>
        <v>ACIDO VALPROICOANDROMACOORALCOMPRIMIDO30200MG</v>
      </c>
      <c r="B1807" t="str">
        <f>VLOOKUP(A1807,'MAESTRO PRODUCTOS-FAR'!G:J,4,FALSE)</f>
        <v>HT-0007-01-003-0161-02</v>
      </c>
      <c r="C1807" s="5" t="s">
        <v>3869</v>
      </c>
      <c r="D1807" s="5" t="s">
        <v>5221</v>
      </c>
      <c r="E1807" s="5" t="s">
        <v>1459</v>
      </c>
      <c r="F1807" s="5" t="s">
        <v>2584</v>
      </c>
      <c r="G1807" s="5" t="s">
        <v>2857</v>
      </c>
      <c r="H1807" s="5" t="s">
        <v>2919</v>
      </c>
      <c r="I1807" s="5" t="s">
        <v>2933</v>
      </c>
      <c r="J1807" s="5">
        <v>30</v>
      </c>
      <c r="K1807" s="5" t="s">
        <v>2978</v>
      </c>
      <c r="L1807" t="s">
        <v>7515</v>
      </c>
      <c r="M1807" s="5" t="s">
        <v>2584</v>
      </c>
      <c r="P1807" s="5" t="s">
        <v>2978</v>
      </c>
    </row>
    <row r="1808" spans="1:16" x14ac:dyDescent="0.35">
      <c r="A1808" t="str">
        <f t="shared" si="28"/>
        <v>ACIDO VALPROICOFERRERORALCOMPRIMIDO50250MG</v>
      </c>
      <c r="B1808" t="str">
        <f>VLOOKUP(A1808,'MAESTRO PRODUCTOS-FAR'!G:J,4,FALSE)</f>
        <v>HT-0007-01-003-0101-06</v>
      </c>
      <c r="C1808" s="5" t="s">
        <v>3870</v>
      </c>
      <c r="D1808" s="5" t="s">
        <v>5222</v>
      </c>
      <c r="E1808" s="5" t="s">
        <v>6133</v>
      </c>
      <c r="F1808" s="5" t="s">
        <v>2584</v>
      </c>
      <c r="G1808" s="5" t="s">
        <v>2842</v>
      </c>
      <c r="H1808" s="5" t="s">
        <v>2919</v>
      </c>
      <c r="I1808" s="5" t="s">
        <v>2933</v>
      </c>
      <c r="J1808" s="5">
        <v>50</v>
      </c>
      <c r="K1808" s="5" t="s">
        <v>3003</v>
      </c>
      <c r="L1808" t="s">
        <v>7516</v>
      </c>
      <c r="M1808" s="5" t="s">
        <v>2584</v>
      </c>
      <c r="P1808" s="5" t="s">
        <v>3003</v>
      </c>
    </row>
    <row r="1809" spans="1:16" x14ac:dyDescent="0.35">
      <c r="A1809" t="str">
        <f t="shared" si="28"/>
        <v>ACIDO VALPROICOABBOTTORALCOMPRIMIDO20125MG</v>
      </c>
      <c r="B1809" t="str">
        <f>VLOOKUP(A1809,'MAESTRO PRODUCTOS-FAR'!G:J,4,FALSE)</f>
        <v>HT-0007-01-003-0002-04</v>
      </c>
      <c r="C1809" s="5" t="s">
        <v>3871</v>
      </c>
      <c r="D1809" s="5" t="s">
        <v>5223</v>
      </c>
      <c r="E1809" s="5" t="s">
        <v>6134</v>
      </c>
      <c r="F1809" s="5" t="s">
        <v>2584</v>
      </c>
      <c r="G1809" s="5" t="s">
        <v>2854</v>
      </c>
      <c r="H1809" s="5" t="s">
        <v>2919</v>
      </c>
      <c r="I1809" s="5" t="s">
        <v>2933</v>
      </c>
      <c r="J1809" s="5">
        <v>20</v>
      </c>
      <c r="K1809" s="5" t="s">
        <v>3231</v>
      </c>
      <c r="L1809" t="s">
        <v>7517</v>
      </c>
      <c r="M1809" s="5" t="s">
        <v>2584</v>
      </c>
      <c r="P1809" s="5" t="s">
        <v>3231</v>
      </c>
    </row>
    <row r="1810" spans="1:16" x14ac:dyDescent="0.35">
      <c r="A1810" t="str">
        <f t="shared" si="28"/>
        <v>ACIDO VALPROICOABBOTTORALCOMPRIMIDO50250MG</v>
      </c>
      <c r="B1810" t="str">
        <f>VLOOKUP(A1810,'MAESTRO PRODUCTOS-FAR'!G:J,4,FALSE)</f>
        <v>HT-0007-01-003-0002-03</v>
      </c>
      <c r="C1810" s="5" t="s">
        <v>3872</v>
      </c>
      <c r="D1810" s="5" t="s">
        <v>5224</v>
      </c>
      <c r="E1810" s="5" t="s">
        <v>6134</v>
      </c>
      <c r="F1810" s="5" t="s">
        <v>2584</v>
      </c>
      <c r="G1810" s="5" t="s">
        <v>2854</v>
      </c>
      <c r="H1810" s="5" t="s">
        <v>2919</v>
      </c>
      <c r="I1810" s="5" t="s">
        <v>2933</v>
      </c>
      <c r="J1810" s="5">
        <v>50</v>
      </c>
      <c r="K1810" s="5" t="s">
        <v>3003</v>
      </c>
      <c r="L1810" t="s">
        <v>7518</v>
      </c>
      <c r="M1810" s="5" t="s">
        <v>2584</v>
      </c>
      <c r="P1810" s="5" t="s">
        <v>3003</v>
      </c>
    </row>
    <row r="1811" spans="1:16" x14ac:dyDescent="0.35">
      <c r="A1811" t="str">
        <f t="shared" si="28"/>
        <v>ACIDO VALPROICOFERRERORALCOMPRIMIDO20400MG</v>
      </c>
      <c r="B1811" t="str">
        <f>VLOOKUP(A1811,'MAESTRO PRODUCTOS-FAR'!G:J,4,FALSE)</f>
        <v>HT-0007-01-003-0101-02</v>
      </c>
      <c r="C1811" s="5" t="s">
        <v>3873</v>
      </c>
      <c r="D1811" s="5" t="s">
        <v>5225</v>
      </c>
      <c r="E1811" s="5" t="s">
        <v>1467</v>
      </c>
      <c r="F1811" s="5" t="s">
        <v>2584</v>
      </c>
      <c r="G1811" s="5" t="s">
        <v>2842</v>
      </c>
      <c r="H1811" s="5" t="s">
        <v>2919</v>
      </c>
      <c r="I1811" s="5" t="s">
        <v>2933</v>
      </c>
      <c r="J1811" s="5">
        <v>20</v>
      </c>
      <c r="K1811" s="5" t="s">
        <v>2979</v>
      </c>
      <c r="L1811" t="s">
        <v>7519</v>
      </c>
      <c r="M1811" s="5" t="s">
        <v>2584</v>
      </c>
      <c r="P1811" s="5" t="s">
        <v>2979</v>
      </c>
    </row>
    <row r="1812" spans="1:16" x14ac:dyDescent="0.35">
      <c r="A1812" t="str">
        <f t="shared" si="28"/>
        <v>ACIDO VALPROICOANDROMACOORALCOMPRIMIDO30500MG</v>
      </c>
      <c r="B1812" t="str">
        <f>VLOOKUP(A1812,'MAESTRO PRODUCTOS-FAR'!G:J,4,FALSE)</f>
        <v>HT-0007-01-003-0161-01</v>
      </c>
      <c r="C1812" s="5" t="s">
        <v>3874</v>
      </c>
      <c r="D1812" s="5" t="s">
        <v>5226</v>
      </c>
      <c r="E1812" s="5" t="s">
        <v>1458</v>
      </c>
      <c r="F1812" s="5" t="s">
        <v>2584</v>
      </c>
      <c r="G1812" s="5" t="s">
        <v>2857</v>
      </c>
      <c r="H1812" s="5" t="s">
        <v>2919</v>
      </c>
      <c r="I1812" s="5" t="s">
        <v>2933</v>
      </c>
      <c r="J1812" s="5">
        <v>30</v>
      </c>
      <c r="K1812" s="5" t="s">
        <v>2984</v>
      </c>
      <c r="L1812" t="s">
        <v>7520</v>
      </c>
      <c r="M1812" s="5" t="s">
        <v>2584</v>
      </c>
      <c r="P1812" s="5" t="s">
        <v>2984</v>
      </c>
    </row>
    <row r="1813" spans="1:16" x14ac:dyDescent="0.35">
      <c r="A1813" t="str">
        <f t="shared" si="28"/>
        <v>ACIDO VALPROICOABBOTTORALCOMPRIMIDO50500MG</v>
      </c>
      <c r="B1813" t="str">
        <f>VLOOKUP(A1813,'MAESTRO PRODUCTOS-FAR'!G:J,4,FALSE)</f>
        <v>HT-0007-01-003-0002-02</v>
      </c>
      <c r="C1813" s="5" t="s">
        <v>3875</v>
      </c>
      <c r="D1813" s="5" t="s">
        <v>5227</v>
      </c>
      <c r="E1813" s="5" t="s">
        <v>6135</v>
      </c>
      <c r="F1813" s="5" t="s">
        <v>2584</v>
      </c>
      <c r="G1813" s="5" t="s">
        <v>2854</v>
      </c>
      <c r="H1813" s="5" t="s">
        <v>2919</v>
      </c>
      <c r="I1813" s="5" t="s">
        <v>2933</v>
      </c>
      <c r="J1813" s="5">
        <v>50</v>
      </c>
      <c r="K1813" s="5" t="s">
        <v>2984</v>
      </c>
      <c r="L1813" t="s">
        <v>7521</v>
      </c>
      <c r="M1813" s="5" t="s">
        <v>2584</v>
      </c>
      <c r="P1813" s="5" t="s">
        <v>2984</v>
      </c>
    </row>
    <row r="1814" spans="1:16" x14ac:dyDescent="0.35">
      <c r="A1814" t="str">
        <f t="shared" si="28"/>
        <v>ALOPURINOLMINTLABORALCOMPRIMIDO20100MG</v>
      </c>
      <c r="B1814" t="str">
        <f>VLOOKUP(A1814,'MAESTRO PRODUCTOS-FAR'!G:J,4,FALSE)</f>
        <v>HT-0008-01-003-0197-01</v>
      </c>
      <c r="C1814" s="5" t="s">
        <v>3876</v>
      </c>
      <c r="D1814" s="5" t="s">
        <v>5228</v>
      </c>
      <c r="E1814" s="5" t="s">
        <v>1469</v>
      </c>
      <c r="F1814" s="5" t="s">
        <v>2586</v>
      </c>
      <c r="G1814" s="5" t="s">
        <v>2834</v>
      </c>
      <c r="H1814" s="5" t="s">
        <v>2919</v>
      </c>
      <c r="I1814" s="5" t="s">
        <v>2933</v>
      </c>
      <c r="J1814" s="5">
        <v>20</v>
      </c>
      <c r="K1814" s="5" t="s">
        <v>2977</v>
      </c>
      <c r="L1814" t="s">
        <v>7522</v>
      </c>
      <c r="M1814" s="5" t="s">
        <v>2586</v>
      </c>
      <c r="P1814" s="5" t="s">
        <v>2977</v>
      </c>
    </row>
    <row r="1815" spans="1:16" x14ac:dyDescent="0.35">
      <c r="A1815" t="str">
        <f t="shared" si="28"/>
        <v>ALOPURINOLMINTLABORALCOMPRIMIDO20300MG</v>
      </c>
      <c r="B1815" t="str">
        <f>VLOOKUP(A1815,'MAESTRO PRODUCTOS-FAR'!G:J,4,FALSE)</f>
        <v>HT-0008-01-003-0197-02</v>
      </c>
      <c r="C1815" s="5" t="s">
        <v>3877</v>
      </c>
      <c r="D1815" s="5" t="s">
        <v>5229</v>
      </c>
      <c r="E1815" s="5" t="s">
        <v>1470</v>
      </c>
      <c r="F1815" s="5" t="s">
        <v>2586</v>
      </c>
      <c r="G1815" s="5" t="s">
        <v>2834</v>
      </c>
      <c r="H1815" s="5" t="s">
        <v>2919</v>
      </c>
      <c r="I1815" s="5" t="s">
        <v>2933</v>
      </c>
      <c r="J1815" s="5">
        <v>20</v>
      </c>
      <c r="K1815" s="5" t="s">
        <v>3006</v>
      </c>
      <c r="L1815" t="s">
        <v>7523</v>
      </c>
      <c r="M1815" s="5" t="s">
        <v>2586</v>
      </c>
      <c r="P1815" s="5" t="s">
        <v>3006</v>
      </c>
    </row>
    <row r="1816" spans="1:16" x14ac:dyDescent="0.35">
      <c r="A1816" t="str">
        <f t="shared" si="28"/>
        <v>ALPRAZOLAMMINTLABORALCOMPRIMIDO300.5MG</v>
      </c>
      <c r="B1816" t="str">
        <f>VLOOKUP(A1816,'MAESTRO PRODUCTOS-FAR'!G:J,4,FALSE)</f>
        <v>HT-0009-01-003-0197-01</v>
      </c>
      <c r="C1816" s="5" t="s">
        <v>3878</v>
      </c>
      <c r="D1816" s="5" t="s">
        <v>5230</v>
      </c>
      <c r="E1816" s="5" t="s">
        <v>3559</v>
      </c>
      <c r="F1816" s="5" t="s">
        <v>2587</v>
      </c>
      <c r="G1816" s="5" t="s">
        <v>2834</v>
      </c>
      <c r="H1816" s="5" t="s">
        <v>2919</v>
      </c>
      <c r="I1816" s="5" t="s">
        <v>2933</v>
      </c>
      <c r="J1816" s="5">
        <v>30</v>
      </c>
      <c r="K1816" s="5" t="s">
        <v>3007</v>
      </c>
      <c r="L1816" t="s">
        <v>7524</v>
      </c>
      <c r="M1816" s="5" t="s">
        <v>2587</v>
      </c>
      <c r="P1816" s="5" t="s">
        <v>3007</v>
      </c>
    </row>
    <row r="1817" spans="1:16" x14ac:dyDescent="0.35">
      <c r="A1817" t="str">
        <f t="shared" si="28"/>
        <v>ALPRAZOLAMSAVALORALCOMPRIMIDO301MG</v>
      </c>
      <c r="B1817" t="str">
        <f>VLOOKUP(A1817,'MAESTRO PRODUCTOS-FAR'!G:J,4,FALSE)</f>
        <v>HT-0009-01-003-0174-02</v>
      </c>
      <c r="C1817" s="5" t="s">
        <v>3879</v>
      </c>
      <c r="D1817" s="5" t="s">
        <v>5231</v>
      </c>
      <c r="E1817" s="5" t="s">
        <v>1473</v>
      </c>
      <c r="F1817" s="5" t="s">
        <v>2587</v>
      </c>
      <c r="G1817" s="5" t="s">
        <v>2837</v>
      </c>
      <c r="H1817" s="5" t="s">
        <v>2919</v>
      </c>
      <c r="I1817" s="5" t="s">
        <v>2933</v>
      </c>
      <c r="J1817" s="5">
        <v>30</v>
      </c>
      <c r="K1817" s="5" t="s">
        <v>2996</v>
      </c>
      <c r="L1817" t="s">
        <v>7525</v>
      </c>
      <c r="M1817" s="5" t="s">
        <v>2587</v>
      </c>
      <c r="P1817" s="5" t="s">
        <v>2996</v>
      </c>
    </row>
    <row r="1818" spans="1:16" x14ac:dyDescent="0.35">
      <c r="A1818" t="str">
        <f t="shared" si="28"/>
        <v>ALPRAZOLAMSAVALORALCOMPRIMIDO300.5MG</v>
      </c>
      <c r="B1818" t="str">
        <f>VLOOKUP(A1818,'MAESTRO PRODUCTOS-FAR'!G:J,4,FALSE)</f>
        <v>HT-0009-01-003-0174-01</v>
      </c>
      <c r="C1818" s="5" t="s">
        <v>3880</v>
      </c>
      <c r="D1818" s="5" t="s">
        <v>5232</v>
      </c>
      <c r="E1818" s="5" t="s">
        <v>1472</v>
      </c>
      <c r="F1818" s="5" t="s">
        <v>2587</v>
      </c>
      <c r="G1818" s="5" t="s">
        <v>2837</v>
      </c>
      <c r="H1818" s="5" t="s">
        <v>2919</v>
      </c>
      <c r="I1818" s="5" t="s">
        <v>2933</v>
      </c>
      <c r="J1818" s="5">
        <v>30</v>
      </c>
      <c r="K1818" s="5" t="s">
        <v>3007</v>
      </c>
      <c r="L1818" t="s">
        <v>7526</v>
      </c>
      <c r="M1818" s="5" t="s">
        <v>2587</v>
      </c>
      <c r="P1818" s="5" t="s">
        <v>3007</v>
      </c>
    </row>
    <row r="1819" spans="1:16" x14ac:dyDescent="0.35">
      <c r="A1819" t="str">
        <f t="shared" si="28"/>
        <v>AMBROXOLMINTLABORALJARABE130MG/5ML</v>
      </c>
      <c r="B1819" t="str">
        <f>VLOOKUP(A1819,'MAESTRO PRODUCTOS-FAR'!G:J,4,FALSE)</f>
        <v>HT-0010-01-002-0197-01</v>
      </c>
      <c r="C1819" s="5" t="s">
        <v>3881</v>
      </c>
      <c r="D1819" s="5" t="s">
        <v>5233</v>
      </c>
      <c r="E1819" s="5" t="s">
        <v>6136</v>
      </c>
      <c r="F1819" s="5" t="s">
        <v>2588</v>
      </c>
      <c r="G1819" s="5" t="s">
        <v>2834</v>
      </c>
      <c r="H1819" s="5" t="s">
        <v>2919</v>
      </c>
      <c r="I1819" s="5" t="s">
        <v>2932</v>
      </c>
      <c r="J1819" s="5">
        <v>1</v>
      </c>
      <c r="K1819" s="5" t="s">
        <v>3009</v>
      </c>
      <c r="L1819" t="s">
        <v>7527</v>
      </c>
      <c r="M1819" s="5" t="s">
        <v>2588</v>
      </c>
      <c r="P1819" s="5" t="s">
        <v>3009</v>
      </c>
    </row>
    <row r="1820" spans="1:16" x14ac:dyDescent="0.35">
      <c r="A1820" t="str">
        <f t="shared" si="28"/>
        <v>AMBROXOLEUROLABORALJARABE115MG/5ML</v>
      </c>
      <c r="B1820" t="str">
        <f>VLOOKUP(A1820,'MAESTRO PRODUCTOS-FAR'!G:J,4,FALSE)</f>
        <v>HT-0010-01-002-0088-01</v>
      </c>
      <c r="C1820" s="5" t="s">
        <v>3882</v>
      </c>
      <c r="D1820" s="5" t="s">
        <v>5234</v>
      </c>
      <c r="E1820" s="5" t="s">
        <v>1479</v>
      </c>
      <c r="F1820" s="5" t="s">
        <v>2588</v>
      </c>
      <c r="G1820" s="5" t="s">
        <v>2916</v>
      </c>
      <c r="H1820" s="5" t="s">
        <v>2919</v>
      </c>
      <c r="I1820" s="5" t="s">
        <v>2932</v>
      </c>
      <c r="J1820" s="5">
        <v>1</v>
      </c>
      <c r="K1820" s="5" t="s">
        <v>3008</v>
      </c>
      <c r="L1820" t="s">
        <v>7528</v>
      </c>
      <c r="M1820" s="5" t="s">
        <v>2588</v>
      </c>
      <c r="P1820" s="5" t="s">
        <v>3008</v>
      </c>
    </row>
    <row r="1821" spans="1:16" x14ac:dyDescent="0.35">
      <c r="A1821" t="str">
        <f t="shared" si="28"/>
        <v>AMBROXOLEUROLABORALJARABE130MG/5ML</v>
      </c>
      <c r="B1821" t="str">
        <f>VLOOKUP(A1821,'MAESTRO PRODUCTOS-FAR'!G:J,4,FALSE)</f>
        <v>HT-0010-01-002-0088-02</v>
      </c>
      <c r="C1821" s="5" t="s">
        <v>3883</v>
      </c>
      <c r="D1821" s="5" t="s">
        <v>5235</v>
      </c>
      <c r="E1821" s="5" t="s">
        <v>1480</v>
      </c>
      <c r="F1821" s="5" t="s">
        <v>2588</v>
      </c>
      <c r="G1821" s="5" t="s">
        <v>2916</v>
      </c>
      <c r="H1821" s="5" t="s">
        <v>2919</v>
      </c>
      <c r="I1821" s="5" t="s">
        <v>2932</v>
      </c>
      <c r="J1821" s="5">
        <v>1</v>
      </c>
      <c r="K1821" s="5" t="s">
        <v>3009</v>
      </c>
      <c r="L1821" t="s">
        <v>7529</v>
      </c>
      <c r="M1821" s="5" t="s">
        <v>2588</v>
      </c>
      <c r="P1821" s="5" t="s">
        <v>3009</v>
      </c>
    </row>
    <row r="1822" spans="1:16" x14ac:dyDescent="0.35">
      <c r="A1822" t="str">
        <f t="shared" si="28"/>
        <v>AMBROXOLMINTLABORALJARABE115MG/5ML</v>
      </c>
      <c r="B1822" t="str">
        <f>VLOOKUP(A1822,'MAESTRO PRODUCTOS-FAR'!G:J,4,FALSE)</f>
        <v>HT-0010-01-002-0197-02</v>
      </c>
      <c r="C1822" s="5" t="s">
        <v>3884</v>
      </c>
      <c r="D1822" s="5" t="s">
        <v>5236</v>
      </c>
      <c r="E1822" s="5" t="s">
        <v>6137</v>
      </c>
      <c r="F1822" s="5" t="s">
        <v>2588</v>
      </c>
      <c r="G1822" s="5" t="s">
        <v>2834</v>
      </c>
      <c r="H1822" s="5" t="s">
        <v>2919</v>
      </c>
      <c r="I1822" s="5" t="s">
        <v>2932</v>
      </c>
      <c r="J1822" s="5">
        <v>1</v>
      </c>
      <c r="K1822" s="5" t="s">
        <v>3008</v>
      </c>
      <c r="L1822" t="s">
        <v>7530</v>
      </c>
      <c r="M1822" s="5" t="s">
        <v>2588</v>
      </c>
      <c r="P1822" s="5" t="s">
        <v>3008</v>
      </c>
    </row>
    <row r="1823" spans="1:16" x14ac:dyDescent="0.35">
      <c r="A1823" t="str">
        <f t="shared" si="28"/>
        <v>AMBROXOLPRATERORALJARABE130MG/5ML</v>
      </c>
      <c r="B1823" t="str">
        <f>VLOOKUP(A1823,'MAESTRO PRODUCTOS-FAR'!G:J,4,FALSE)</f>
        <v>HT-0010-01-002-0169-01</v>
      </c>
      <c r="C1823" s="5" t="s">
        <v>3885</v>
      </c>
      <c r="D1823" s="5" t="s">
        <v>5237</v>
      </c>
      <c r="E1823" s="5" t="s">
        <v>6138</v>
      </c>
      <c r="F1823" s="5" t="s">
        <v>2588</v>
      </c>
      <c r="G1823" s="5" t="s">
        <v>2851</v>
      </c>
      <c r="H1823" s="5" t="s">
        <v>2919</v>
      </c>
      <c r="I1823" s="5" t="s">
        <v>2932</v>
      </c>
      <c r="J1823" s="5">
        <v>1</v>
      </c>
      <c r="K1823" s="5" t="s">
        <v>3009</v>
      </c>
      <c r="L1823" t="s">
        <v>7531</v>
      </c>
      <c r="M1823" s="5" t="s">
        <v>2588</v>
      </c>
      <c r="P1823" s="5" t="s">
        <v>3009</v>
      </c>
    </row>
    <row r="1824" spans="1:16" x14ac:dyDescent="0.35">
      <c r="A1824" t="str">
        <f t="shared" si="28"/>
        <v>AMBROXOLEUROLABORALCOMPRIMIDO2030MG</v>
      </c>
      <c r="B1824" t="str">
        <f>VLOOKUP(A1824,'MAESTRO PRODUCTOS-FAR'!G:J,4,FALSE)</f>
        <v>HT-0010-01-003-0088-01</v>
      </c>
      <c r="C1824" s="5" t="s">
        <v>3886</v>
      </c>
      <c r="D1824" s="5" t="s">
        <v>5238</v>
      </c>
      <c r="E1824" s="5" t="s">
        <v>6139</v>
      </c>
      <c r="F1824" s="5" t="s">
        <v>2588</v>
      </c>
      <c r="G1824" s="5" t="s">
        <v>2916</v>
      </c>
      <c r="H1824" s="5" t="s">
        <v>2919</v>
      </c>
      <c r="I1824" s="5" t="s">
        <v>2933</v>
      </c>
      <c r="J1824" s="5">
        <v>20</v>
      </c>
      <c r="K1824" s="5" t="s">
        <v>3126</v>
      </c>
      <c r="L1824" t="s">
        <v>7532</v>
      </c>
      <c r="M1824" s="5" t="s">
        <v>2588</v>
      </c>
      <c r="P1824" s="5" t="s">
        <v>3126</v>
      </c>
    </row>
    <row r="1825" spans="1:16" x14ac:dyDescent="0.35">
      <c r="A1825" t="str">
        <f t="shared" si="28"/>
        <v>AMBROXOLANDROMACOORALJARABE115MG/5ML</v>
      </c>
      <c r="B1825" t="str">
        <f>VLOOKUP(A1825,'MAESTRO PRODUCTOS-FAR'!G:J,4,FALSE)</f>
        <v>HT-0010-01-002-0161-01</v>
      </c>
      <c r="C1825" s="5" t="s">
        <v>3887</v>
      </c>
      <c r="D1825" s="5" t="s">
        <v>5228</v>
      </c>
      <c r="E1825" s="5" t="s">
        <v>1474</v>
      </c>
      <c r="F1825" s="5" t="s">
        <v>2588</v>
      </c>
      <c r="G1825" s="5" t="s">
        <v>2857</v>
      </c>
      <c r="H1825" s="5" t="s">
        <v>2919</v>
      </c>
      <c r="I1825" s="5" t="s">
        <v>2932</v>
      </c>
      <c r="J1825" s="5">
        <v>1</v>
      </c>
      <c r="K1825" s="5" t="s">
        <v>3008</v>
      </c>
      <c r="L1825" t="s">
        <v>7533</v>
      </c>
      <c r="M1825" s="5" t="s">
        <v>2588</v>
      </c>
      <c r="P1825" s="5" t="s">
        <v>3008</v>
      </c>
    </row>
    <row r="1826" spans="1:16" x14ac:dyDescent="0.35">
      <c r="A1826" t="str">
        <f t="shared" si="28"/>
        <v>AMBROXOLANDROMACOORALJARABE130MG/5ML</v>
      </c>
      <c r="B1826" t="str">
        <f>VLOOKUP(A1826,'MAESTRO PRODUCTOS-FAR'!G:J,4,FALSE)</f>
        <v>HT-0010-01-002-0161-02</v>
      </c>
      <c r="C1826" s="5" t="s">
        <v>3888</v>
      </c>
      <c r="D1826" s="5" t="s">
        <v>5239</v>
      </c>
      <c r="E1826" s="5" t="s">
        <v>1475</v>
      </c>
      <c r="F1826" s="5" t="s">
        <v>2588</v>
      </c>
      <c r="G1826" s="5" t="s">
        <v>2857</v>
      </c>
      <c r="H1826" s="5" t="s">
        <v>2919</v>
      </c>
      <c r="I1826" s="5" t="s">
        <v>2932</v>
      </c>
      <c r="J1826" s="5">
        <v>1</v>
      </c>
      <c r="K1826" s="5" t="s">
        <v>3009</v>
      </c>
      <c r="L1826" t="s">
        <v>7534</v>
      </c>
      <c r="M1826" s="5" t="s">
        <v>2588</v>
      </c>
      <c r="P1826" s="5" t="s">
        <v>3009</v>
      </c>
    </row>
    <row r="1827" spans="1:16" x14ac:dyDescent="0.35">
      <c r="A1827" t="str">
        <f t="shared" si="28"/>
        <v>AMBROXOLRECALCINEORALJARABE130MG/5ML</v>
      </c>
      <c r="B1827" t="str">
        <f>VLOOKUP(A1827,'MAESTRO PRODUCTOS-FAR'!G:J,4,FALSE)</f>
        <v>HT-0010-01-002-0171-01</v>
      </c>
      <c r="C1827" s="5" t="s">
        <v>3889</v>
      </c>
      <c r="D1827" s="5" t="s">
        <v>5240</v>
      </c>
      <c r="E1827" s="5" t="s">
        <v>6140</v>
      </c>
      <c r="F1827" s="5" t="s">
        <v>2588</v>
      </c>
      <c r="G1827" s="5" t="s">
        <v>2832</v>
      </c>
      <c r="H1827" s="5" t="s">
        <v>2919</v>
      </c>
      <c r="I1827" s="5" t="s">
        <v>2932</v>
      </c>
      <c r="J1827" s="5">
        <v>1</v>
      </c>
      <c r="K1827" s="5" t="s">
        <v>3009</v>
      </c>
      <c r="L1827" t="s">
        <v>7535</v>
      </c>
      <c r="M1827" s="5" t="s">
        <v>2588</v>
      </c>
      <c r="P1827" s="5" t="s">
        <v>3009</v>
      </c>
    </row>
    <row r="1828" spans="1:16" x14ac:dyDescent="0.35">
      <c r="A1828" t="str">
        <f t="shared" si="28"/>
        <v>AMBROXOLRECALCINEORALSOLUCION17.5MG/1ML</v>
      </c>
      <c r="B1828" t="str">
        <f>VLOOKUP(A1828,'MAESTRO PRODUCTOS-FAR'!G:J,4,FALSE)</f>
        <v>HT-0010-01-012-0171-01</v>
      </c>
      <c r="C1828" s="5" t="s">
        <v>3890</v>
      </c>
      <c r="D1828" s="5" t="s">
        <v>5241</v>
      </c>
      <c r="E1828" s="5" t="s">
        <v>1476</v>
      </c>
      <c r="F1828" s="5" t="s">
        <v>2588</v>
      </c>
      <c r="G1828" s="5" t="s">
        <v>2832</v>
      </c>
      <c r="H1828" s="5" t="s">
        <v>2919</v>
      </c>
      <c r="I1828" s="5" t="s">
        <v>2942</v>
      </c>
      <c r="J1828" s="5">
        <v>1</v>
      </c>
      <c r="K1828" s="5" t="s">
        <v>7035</v>
      </c>
      <c r="L1828" t="s">
        <v>7536</v>
      </c>
      <c r="M1828" s="5" t="s">
        <v>2588</v>
      </c>
      <c r="P1828" s="5" t="s">
        <v>3010</v>
      </c>
    </row>
    <row r="1829" spans="1:16" x14ac:dyDescent="0.35">
      <c r="A1829" t="str">
        <f t="shared" si="28"/>
        <v>AMBROXOLPRATERORALJARABE115MG/5ML</v>
      </c>
      <c r="B1829" t="str">
        <f>VLOOKUP(A1829,'MAESTRO PRODUCTOS-FAR'!G:J,4,FALSE)</f>
        <v>HT-0010-01-002-0169-02</v>
      </c>
      <c r="C1829" s="5" t="s">
        <v>3891</v>
      </c>
      <c r="D1829" s="5" t="s">
        <v>5242</v>
      </c>
      <c r="E1829" s="5" t="s">
        <v>6141</v>
      </c>
      <c r="F1829" s="5" t="s">
        <v>2588</v>
      </c>
      <c r="G1829" s="5" t="s">
        <v>2851</v>
      </c>
      <c r="H1829" s="5" t="s">
        <v>2919</v>
      </c>
      <c r="I1829" s="5" t="s">
        <v>2932</v>
      </c>
      <c r="J1829" s="5">
        <v>1</v>
      </c>
      <c r="K1829" s="5" t="s">
        <v>3008</v>
      </c>
      <c r="L1829" t="s">
        <v>7537</v>
      </c>
      <c r="M1829" s="5" t="s">
        <v>2588</v>
      </c>
      <c r="P1829" s="5" t="s">
        <v>3008</v>
      </c>
    </row>
    <row r="1830" spans="1:16" x14ac:dyDescent="0.35">
      <c r="A1830" t="str">
        <f t="shared" si="28"/>
        <v>AMITRIPTILINA-CLORDIAZEPOXIDOSAVALORALCOMPRIMIDO3025MG/10MG</v>
      </c>
      <c r="B1830" t="str">
        <f>VLOOKUP(A1830,'MAESTRO PRODUCTOS-FAR'!G:J,4,FALSE)</f>
        <v>HT-0190-01-003-0174-02</v>
      </c>
      <c r="C1830" s="5" t="s">
        <v>3892</v>
      </c>
      <c r="D1830" s="5" t="s">
        <v>5243</v>
      </c>
      <c r="E1830" s="5" t="s">
        <v>6142</v>
      </c>
      <c r="F1830" s="5" t="s">
        <v>2591</v>
      </c>
      <c r="G1830" s="5" t="s">
        <v>2837</v>
      </c>
      <c r="H1830" s="5" t="s">
        <v>2919</v>
      </c>
      <c r="I1830" s="5" t="s">
        <v>2933</v>
      </c>
      <c r="J1830" s="5">
        <v>30</v>
      </c>
      <c r="K1830" s="5" t="s">
        <v>6549</v>
      </c>
      <c r="L1830" t="s">
        <v>7538</v>
      </c>
      <c r="M1830" s="5" t="s">
        <v>2591</v>
      </c>
      <c r="P1830" s="5" t="s">
        <v>6549</v>
      </c>
    </row>
    <row r="1831" spans="1:16" x14ac:dyDescent="0.35">
      <c r="A1831" t="str">
        <f t="shared" si="28"/>
        <v>AMITRIPTILINA-CLORDIAZEPOXIDOSAVALORALCOMPRIMIDO3012.5MG/5MG</v>
      </c>
      <c r="B1831" t="str">
        <f>VLOOKUP(A1831,'MAESTRO PRODUCTOS-FAR'!G:J,4,FALSE)</f>
        <v>HT-0190-01-003-0174-01</v>
      </c>
      <c r="C1831" s="5" t="s">
        <v>3893</v>
      </c>
      <c r="D1831" s="5" t="s">
        <v>5243</v>
      </c>
      <c r="E1831" s="5" t="s">
        <v>1482</v>
      </c>
      <c r="F1831" s="5" t="s">
        <v>2591</v>
      </c>
      <c r="G1831" s="5" t="s">
        <v>2837</v>
      </c>
      <c r="H1831" s="5" t="s">
        <v>2919</v>
      </c>
      <c r="I1831" s="5" t="s">
        <v>2933</v>
      </c>
      <c r="J1831" s="5">
        <v>30</v>
      </c>
      <c r="K1831" s="5" t="s">
        <v>3012</v>
      </c>
      <c r="L1831" t="s">
        <v>7539</v>
      </c>
      <c r="M1831" s="5" t="s">
        <v>2591</v>
      </c>
      <c r="P1831" s="5" t="s">
        <v>3012</v>
      </c>
    </row>
    <row r="1832" spans="1:16" x14ac:dyDescent="0.35">
      <c r="A1832" t="str">
        <f t="shared" si="28"/>
        <v>AMITRIPTILINALABORATORIO CHILEORALCOMPRIMIDO10025MG</v>
      </c>
      <c r="B1832" t="str">
        <f>VLOOKUP(A1832,'MAESTRO PRODUCTOS-FAR'!G:J,4,FALSE)</f>
        <v>HT-0011-01-003-0148-01</v>
      </c>
      <c r="C1832" s="5" t="s">
        <v>3894</v>
      </c>
      <c r="D1832" s="5" t="s">
        <v>5177</v>
      </c>
      <c r="E1832" s="5" t="s">
        <v>1481</v>
      </c>
      <c r="F1832" s="5" t="s">
        <v>2590</v>
      </c>
      <c r="G1832" s="5" t="s">
        <v>2838</v>
      </c>
      <c r="H1832" s="5" t="s">
        <v>2919</v>
      </c>
      <c r="I1832" s="5" t="s">
        <v>2933</v>
      </c>
      <c r="J1832" s="5">
        <v>100</v>
      </c>
      <c r="K1832" s="5" t="s">
        <v>3002</v>
      </c>
      <c r="L1832" t="s">
        <v>7540</v>
      </c>
      <c r="M1832" s="5" t="s">
        <v>2590</v>
      </c>
      <c r="P1832" s="5" t="s">
        <v>3002</v>
      </c>
    </row>
    <row r="1833" spans="1:16" x14ac:dyDescent="0.35">
      <c r="A1833" t="str">
        <f t="shared" si="28"/>
        <v>AMITRIPTILINALABORATORIO CHILEORALCOMPRIMIDO2425MG</v>
      </c>
      <c r="B1833" t="str">
        <f>VLOOKUP(A1833,'MAESTRO PRODUCTOS-FAR'!G:J,4,FALSE)</f>
        <v>HT-0011-01-003-0148-02</v>
      </c>
      <c r="C1833" s="5" t="s">
        <v>3895</v>
      </c>
      <c r="D1833" s="5" t="s">
        <v>5244</v>
      </c>
      <c r="E1833" s="5" t="s">
        <v>1481</v>
      </c>
      <c r="F1833" s="5" t="s">
        <v>2590</v>
      </c>
      <c r="G1833" s="5" t="s">
        <v>2838</v>
      </c>
      <c r="H1833" s="5" t="s">
        <v>2919</v>
      </c>
      <c r="I1833" s="5" t="s">
        <v>2933</v>
      </c>
      <c r="J1833" s="5">
        <v>24</v>
      </c>
      <c r="K1833" s="5" t="s">
        <v>3002</v>
      </c>
      <c r="L1833" t="s">
        <v>7541</v>
      </c>
      <c r="M1833" s="5" t="s">
        <v>2590</v>
      </c>
      <c r="P1833" s="5" t="s">
        <v>3002</v>
      </c>
    </row>
    <row r="1834" spans="1:16" x14ac:dyDescent="0.35">
      <c r="A1834" t="str">
        <f t="shared" si="28"/>
        <v>AMLODIPINO-OLMESARTANASCENDORALCOMPRIMIDO305MG/40MG</v>
      </c>
      <c r="B1834" t="str">
        <f>VLOOKUP(A1834,'MAESTRO PRODUCTOS-FAR'!G:J,4,FALSE)</f>
        <v>HT-0192-01-003-0016-01</v>
      </c>
      <c r="C1834" s="5" t="s">
        <v>3896</v>
      </c>
      <c r="D1834" s="5" t="s">
        <v>5245</v>
      </c>
      <c r="E1834" s="5" t="s">
        <v>1491</v>
      </c>
      <c r="F1834" s="5" t="s">
        <v>6457</v>
      </c>
      <c r="G1834" s="5" t="s">
        <v>2835</v>
      </c>
      <c r="H1834" s="5" t="s">
        <v>2919</v>
      </c>
      <c r="I1834" s="5" t="s">
        <v>2933</v>
      </c>
      <c r="J1834" s="5">
        <v>30</v>
      </c>
      <c r="K1834" s="5" t="s">
        <v>6550</v>
      </c>
      <c r="L1834" t="s">
        <v>7542</v>
      </c>
      <c r="M1834" s="5" t="s">
        <v>6457</v>
      </c>
      <c r="P1834" s="5" t="s">
        <v>6550</v>
      </c>
    </row>
    <row r="1835" spans="1:16" x14ac:dyDescent="0.35">
      <c r="A1835" t="str">
        <f t="shared" si="28"/>
        <v>AMLODIPINO-OLMESARTANASCENDORALCOMPRIMIDO3010MG/40MG</v>
      </c>
      <c r="B1835" t="str">
        <f>VLOOKUP(A1835,'MAESTRO PRODUCTOS-FAR'!G:J,4,FALSE)</f>
        <v>HT-0192-01-003-0016-02</v>
      </c>
      <c r="C1835" s="5" t="s">
        <v>3897</v>
      </c>
      <c r="D1835" s="5" t="s">
        <v>5246</v>
      </c>
      <c r="E1835" s="5" t="s">
        <v>1490</v>
      </c>
      <c r="F1835" s="5" t="s">
        <v>6457</v>
      </c>
      <c r="G1835" s="5" t="s">
        <v>2835</v>
      </c>
      <c r="H1835" s="5" t="s">
        <v>2919</v>
      </c>
      <c r="I1835" s="5" t="s">
        <v>2933</v>
      </c>
      <c r="J1835" s="5">
        <v>30</v>
      </c>
      <c r="K1835" s="5" t="s">
        <v>6551</v>
      </c>
      <c r="L1835" t="s">
        <v>7543</v>
      </c>
      <c r="M1835" s="5" t="s">
        <v>6457</v>
      </c>
      <c r="P1835" s="5" t="s">
        <v>6551</v>
      </c>
    </row>
    <row r="1836" spans="1:16" x14ac:dyDescent="0.35">
      <c r="A1836" t="str">
        <f t="shared" si="28"/>
        <v>AMLODIPINOMINTLABORALCOMPRIMIDO605MG</v>
      </c>
      <c r="B1836" t="str">
        <f>VLOOKUP(A1836,'MAESTRO PRODUCTOS-FAR'!G:J,4,FALSE)</f>
        <v>HT-0012-01-003-0197-01</v>
      </c>
      <c r="C1836" s="5" t="s">
        <v>3898</v>
      </c>
      <c r="D1836" s="5" t="s">
        <v>5247</v>
      </c>
      <c r="E1836" s="5" t="s">
        <v>6143</v>
      </c>
      <c r="F1836" s="5" t="s">
        <v>2592</v>
      </c>
      <c r="G1836" s="5" t="s">
        <v>2834</v>
      </c>
      <c r="H1836" s="5" t="s">
        <v>2919</v>
      </c>
      <c r="I1836" s="5" t="s">
        <v>2933</v>
      </c>
      <c r="J1836" s="5">
        <v>60</v>
      </c>
      <c r="K1836" s="5" t="s">
        <v>2998</v>
      </c>
      <c r="L1836" t="s">
        <v>7544</v>
      </c>
      <c r="M1836" s="5" t="s">
        <v>2592</v>
      </c>
      <c r="P1836" s="5" t="s">
        <v>2998</v>
      </c>
    </row>
    <row r="1837" spans="1:16" x14ac:dyDescent="0.35">
      <c r="A1837" t="str">
        <f t="shared" si="28"/>
        <v>AMLODIPINOMINTLABORALCOMPRIMIDO305MG</v>
      </c>
      <c r="B1837" t="str">
        <f>VLOOKUP(A1837,'MAESTRO PRODUCTOS-FAR'!G:J,4,FALSE)</f>
        <v>HT-0012-01-003-0197-02</v>
      </c>
      <c r="C1837" s="5" t="s">
        <v>3899</v>
      </c>
      <c r="D1837" s="5" t="s">
        <v>5248</v>
      </c>
      <c r="E1837" s="5" t="s">
        <v>6143</v>
      </c>
      <c r="F1837" s="5" t="s">
        <v>2592</v>
      </c>
      <c r="G1837" s="5" t="s">
        <v>2834</v>
      </c>
      <c r="H1837" s="5" t="s">
        <v>2919</v>
      </c>
      <c r="I1837" s="5" t="s">
        <v>2933</v>
      </c>
      <c r="J1837" s="5">
        <v>30</v>
      </c>
      <c r="K1837" s="5" t="s">
        <v>2998</v>
      </c>
      <c r="L1837" t="s">
        <v>7545</v>
      </c>
      <c r="M1837" s="5" t="s">
        <v>2592</v>
      </c>
      <c r="P1837" s="5" t="s">
        <v>2998</v>
      </c>
    </row>
    <row r="1838" spans="1:16" x14ac:dyDescent="0.35">
      <c r="A1838" t="str">
        <f t="shared" si="28"/>
        <v>AMLODIPINOSAVALORALCOMPRIMIDO3010MG</v>
      </c>
      <c r="B1838" t="str">
        <f>VLOOKUP(A1838,'MAESTRO PRODUCTOS-FAR'!G:J,4,FALSE)</f>
        <v>HT-0012-01-003-0174-01</v>
      </c>
      <c r="C1838" s="5" t="s">
        <v>3900</v>
      </c>
      <c r="D1838" s="5" t="s">
        <v>5249</v>
      </c>
      <c r="E1838" s="5" t="s">
        <v>1495</v>
      </c>
      <c r="F1838" s="5" t="s">
        <v>2592</v>
      </c>
      <c r="G1838" s="5" t="s">
        <v>2837</v>
      </c>
      <c r="H1838" s="5" t="s">
        <v>2919</v>
      </c>
      <c r="I1838" s="5" t="s">
        <v>2933</v>
      </c>
      <c r="J1838" s="5">
        <v>30</v>
      </c>
      <c r="K1838" s="5" t="s">
        <v>3013</v>
      </c>
      <c r="L1838" t="s">
        <v>7546</v>
      </c>
      <c r="M1838" s="5" t="s">
        <v>2592</v>
      </c>
      <c r="P1838" s="5" t="s">
        <v>3013</v>
      </c>
    </row>
    <row r="1839" spans="1:16" x14ac:dyDescent="0.35">
      <c r="A1839" t="str">
        <f t="shared" si="28"/>
        <v>AMLODIPINO-VALSARTANLABORATORIO CHILEORALCOMPRIMIDO305MG/160MG</v>
      </c>
      <c r="B1839" t="str">
        <f>VLOOKUP(A1839,'MAESTRO PRODUCTOS-FAR'!G:J,4,FALSE)</f>
        <v>HT-0191-01-003-0148-02</v>
      </c>
      <c r="C1839" s="5" t="s">
        <v>3901</v>
      </c>
      <c r="D1839" s="5" t="s">
        <v>5209</v>
      </c>
      <c r="E1839" s="5" t="s">
        <v>1508</v>
      </c>
      <c r="F1839" s="5" t="s">
        <v>2593</v>
      </c>
      <c r="G1839" s="5" t="s">
        <v>2838</v>
      </c>
      <c r="H1839" s="5" t="s">
        <v>2919</v>
      </c>
      <c r="I1839" s="5" t="s">
        <v>2933</v>
      </c>
      <c r="J1839" s="5">
        <v>30</v>
      </c>
      <c r="K1839" s="5" t="s">
        <v>3024</v>
      </c>
      <c r="L1839" t="s">
        <v>7547</v>
      </c>
      <c r="M1839" s="5" t="s">
        <v>2593</v>
      </c>
      <c r="P1839" s="5" t="s">
        <v>3024</v>
      </c>
    </row>
    <row r="1840" spans="1:16" x14ac:dyDescent="0.35">
      <c r="A1840" t="str">
        <f t="shared" si="28"/>
        <v>AMLODIPINOMINTLABORALCOMPRIMIDO3010MG</v>
      </c>
      <c r="B1840" t="str">
        <f>VLOOKUP(A1840,'MAESTRO PRODUCTOS-FAR'!G:J,4,FALSE)</f>
        <v>HT-0012-01-003-0197-03</v>
      </c>
      <c r="C1840" s="5" t="s">
        <v>3902</v>
      </c>
      <c r="D1840" s="5" t="s">
        <v>5250</v>
      </c>
      <c r="E1840" s="5" t="s">
        <v>6144</v>
      </c>
      <c r="F1840" s="5" t="s">
        <v>2592</v>
      </c>
      <c r="G1840" s="5" t="s">
        <v>2834</v>
      </c>
      <c r="H1840" s="5" t="s">
        <v>2919</v>
      </c>
      <c r="I1840" s="5" t="s">
        <v>2933</v>
      </c>
      <c r="J1840" s="5">
        <v>30</v>
      </c>
      <c r="K1840" s="5" t="s">
        <v>3013</v>
      </c>
      <c r="L1840" t="s">
        <v>7548</v>
      </c>
      <c r="M1840" s="5" t="s">
        <v>2592</v>
      </c>
      <c r="P1840" s="5" t="s">
        <v>3013</v>
      </c>
    </row>
    <row r="1841" spans="1:16" x14ac:dyDescent="0.35">
      <c r="A1841" t="str">
        <f t="shared" si="28"/>
        <v>AMLODIPINOSAVALORALCOMPRIMIDO305MG</v>
      </c>
      <c r="B1841" t="str">
        <f>VLOOKUP(A1841,'MAESTRO PRODUCTOS-FAR'!G:J,4,FALSE)</f>
        <v>HT-0012-01-003-0174-02</v>
      </c>
      <c r="C1841" s="5" t="s">
        <v>3903</v>
      </c>
      <c r="D1841" s="5" t="s">
        <v>5217</v>
      </c>
      <c r="E1841" s="5" t="s">
        <v>1497</v>
      </c>
      <c r="F1841" s="5" t="s">
        <v>2592</v>
      </c>
      <c r="G1841" s="5" t="s">
        <v>2837</v>
      </c>
      <c r="H1841" s="5" t="s">
        <v>2919</v>
      </c>
      <c r="I1841" s="5" t="s">
        <v>2933</v>
      </c>
      <c r="J1841" s="5">
        <v>30</v>
      </c>
      <c r="K1841" s="5" t="s">
        <v>2998</v>
      </c>
      <c r="L1841" t="s">
        <v>7546</v>
      </c>
      <c r="M1841" s="5" t="s">
        <v>2592</v>
      </c>
      <c r="P1841" s="5" t="s">
        <v>2998</v>
      </c>
    </row>
    <row r="1842" spans="1:16" x14ac:dyDescent="0.35">
      <c r="A1842" t="str">
        <f t="shared" si="28"/>
        <v>AMLODIPINOMINTLABORALCOMPRIMIDO6010MG</v>
      </c>
      <c r="B1842" t="str">
        <f>VLOOKUP(A1842,'MAESTRO PRODUCTOS-FAR'!G:J,4,FALSE)</f>
        <v>HT-0012-01-003-0197-04</v>
      </c>
      <c r="C1842" s="5" t="s">
        <v>3904</v>
      </c>
      <c r="D1842" s="5" t="s">
        <v>5251</v>
      </c>
      <c r="E1842" s="5" t="s">
        <v>6144</v>
      </c>
      <c r="F1842" s="5" t="s">
        <v>2592</v>
      </c>
      <c r="G1842" s="5" t="s">
        <v>2834</v>
      </c>
      <c r="H1842" s="5" t="s">
        <v>2919</v>
      </c>
      <c r="I1842" s="5" t="s">
        <v>2933</v>
      </c>
      <c r="J1842" s="5">
        <v>60</v>
      </c>
      <c r="K1842" s="5" t="s">
        <v>3013</v>
      </c>
      <c r="L1842" t="s">
        <v>7549</v>
      </c>
      <c r="M1842" s="5" t="s">
        <v>2592</v>
      </c>
      <c r="P1842" s="5" t="s">
        <v>3013</v>
      </c>
    </row>
    <row r="1843" spans="1:16" x14ac:dyDescent="0.35">
      <c r="A1843" t="str">
        <f t="shared" si="28"/>
        <v>AMLODIPINO-VALSARTANSAVALORALCOMPRIMIDO305MG/160MG</v>
      </c>
      <c r="B1843" t="str">
        <f>VLOOKUP(A1843,'MAESTRO PRODUCTOS-FAR'!G:J,4,FALSE)</f>
        <v>HT-0191-01-003-0174-02</v>
      </c>
      <c r="C1843" s="5" t="s">
        <v>3905</v>
      </c>
      <c r="D1843" s="5" t="s">
        <v>5252</v>
      </c>
      <c r="E1843" s="5" t="s">
        <v>1513</v>
      </c>
      <c r="F1843" s="5" t="s">
        <v>2593</v>
      </c>
      <c r="G1843" s="5" t="s">
        <v>2837</v>
      </c>
      <c r="H1843" s="5" t="s">
        <v>2919</v>
      </c>
      <c r="I1843" s="5" t="s">
        <v>2933</v>
      </c>
      <c r="J1843" s="5">
        <v>30</v>
      </c>
      <c r="K1843" s="5" t="s">
        <v>3024</v>
      </c>
      <c r="L1843" t="s">
        <v>7550</v>
      </c>
      <c r="M1843" s="5" t="s">
        <v>2593</v>
      </c>
      <c r="P1843" s="5" t="s">
        <v>3024</v>
      </c>
    </row>
    <row r="1844" spans="1:16" x14ac:dyDescent="0.35">
      <c r="A1844" t="str">
        <f t="shared" si="28"/>
        <v>AMLODIPINO-TELMISARTANBOEHRINGER INGELHEIMORALCOMPRIMIDO2810MG/80MG</v>
      </c>
      <c r="B1844" t="str">
        <f>VLOOKUP(A1844,'MAESTRO PRODUCTOS-FAR'!G:J,4,FALSE)</f>
        <v>HT-0196-01-003-0035-02</v>
      </c>
      <c r="C1844" s="5" t="s">
        <v>3906</v>
      </c>
      <c r="D1844" s="5" t="s">
        <v>5253</v>
      </c>
      <c r="E1844" s="5" t="s">
        <v>1511</v>
      </c>
      <c r="F1844" s="5" t="s">
        <v>2598</v>
      </c>
      <c r="G1844" s="5" t="s">
        <v>2865</v>
      </c>
      <c r="H1844" s="5" t="s">
        <v>2919</v>
      </c>
      <c r="I1844" s="5" t="s">
        <v>2933</v>
      </c>
      <c r="J1844" s="5">
        <v>28</v>
      </c>
      <c r="K1844" s="5" t="s">
        <v>3027</v>
      </c>
      <c r="L1844" t="s">
        <v>7551</v>
      </c>
      <c r="M1844" s="5" t="s">
        <v>2598</v>
      </c>
      <c r="P1844" s="5" t="s">
        <v>3027</v>
      </c>
    </row>
    <row r="1845" spans="1:16" x14ac:dyDescent="0.35">
      <c r="A1845" t="str">
        <f t="shared" si="28"/>
        <v>AMLODIPINO-BISOPROLOLMERCKORALCOMPRIMIDO305MG/5MG</v>
      </c>
      <c r="B1845" t="str">
        <f>VLOOKUP(A1845,'MAESTRO PRODUCTOS-FAR'!G:J,4,FALSE)</f>
        <v>HT-0194-01-003-0195-01</v>
      </c>
      <c r="C1845" s="5" t="s">
        <v>3907</v>
      </c>
      <c r="D1845" s="5" t="s">
        <v>5254</v>
      </c>
      <c r="E1845" s="5" t="s">
        <v>1498</v>
      </c>
      <c r="F1845" s="5" t="s">
        <v>6458</v>
      </c>
      <c r="G1845" s="5" t="s">
        <v>2863</v>
      </c>
      <c r="H1845" s="5" t="s">
        <v>2919</v>
      </c>
      <c r="I1845" s="5" t="s">
        <v>2933</v>
      </c>
      <c r="J1845" s="5">
        <v>30</v>
      </c>
      <c r="K1845" s="5" t="s">
        <v>3021</v>
      </c>
      <c r="L1845" t="s">
        <v>7552</v>
      </c>
      <c r="M1845" s="5" t="s">
        <v>6458</v>
      </c>
      <c r="P1845" s="5" t="s">
        <v>3021</v>
      </c>
    </row>
    <row r="1846" spans="1:16" x14ac:dyDescent="0.35">
      <c r="A1846" t="str">
        <f t="shared" si="28"/>
        <v>AMLODIPINO-PERINDOPRILSERVIERORALCOMPRIMIDO3010MG/10MG</v>
      </c>
      <c r="B1846" t="str">
        <f>VLOOKUP(A1846,'MAESTRO PRODUCTOS-FAR'!G:J,4,FALSE)</f>
        <v>HT-0193-01-003-0158-01</v>
      </c>
      <c r="C1846" s="5" t="s">
        <v>3908</v>
      </c>
      <c r="D1846" s="5" t="s">
        <v>5255</v>
      </c>
      <c r="E1846" s="5" t="s">
        <v>1492</v>
      </c>
      <c r="F1846" s="5" t="s">
        <v>6459</v>
      </c>
      <c r="G1846" s="5" t="s">
        <v>2862</v>
      </c>
      <c r="H1846" s="5" t="s">
        <v>2919</v>
      </c>
      <c r="I1846" s="5" t="s">
        <v>2933</v>
      </c>
      <c r="J1846" s="5">
        <v>30</v>
      </c>
      <c r="K1846" s="5" t="s">
        <v>3018</v>
      </c>
      <c r="L1846" t="s">
        <v>7553</v>
      </c>
      <c r="M1846" s="5" t="s">
        <v>6459</v>
      </c>
      <c r="P1846" s="5" t="s">
        <v>3018</v>
      </c>
    </row>
    <row r="1847" spans="1:16" x14ac:dyDescent="0.35">
      <c r="A1847" t="str">
        <f t="shared" si="28"/>
        <v>AMLODIPINO-VALSARTANNOVARTISORALCOMPRIMIDO285MG/160MG</v>
      </c>
      <c r="B1847" t="str">
        <f>VLOOKUP(A1847,'MAESTRO PRODUCTOS-FAR'!G:J,4,FALSE)</f>
        <v>HT-0191-01-003-0204-02</v>
      </c>
      <c r="C1847" s="5" t="s">
        <v>3909</v>
      </c>
      <c r="D1847" s="5" t="s">
        <v>5256</v>
      </c>
      <c r="E1847" s="5" t="s">
        <v>1502</v>
      </c>
      <c r="F1847" s="5" t="s">
        <v>2593</v>
      </c>
      <c r="G1847" s="5" t="s">
        <v>2844</v>
      </c>
      <c r="H1847" s="5" t="s">
        <v>2919</v>
      </c>
      <c r="I1847" s="5" t="s">
        <v>2933</v>
      </c>
      <c r="J1847" s="5">
        <v>28</v>
      </c>
      <c r="K1847" s="5" t="s">
        <v>3024</v>
      </c>
      <c r="L1847" t="s">
        <v>7554</v>
      </c>
      <c r="M1847" s="5" t="s">
        <v>2593</v>
      </c>
      <c r="P1847" s="5" t="s">
        <v>3024</v>
      </c>
    </row>
    <row r="1848" spans="1:16" x14ac:dyDescent="0.35">
      <c r="A1848" t="str">
        <f t="shared" si="28"/>
        <v>AMLODIPINO-VALSARTANNOVARTISORALCOMPRIMIDO285MG/80MG</v>
      </c>
      <c r="B1848" t="str">
        <f>VLOOKUP(A1848,'MAESTRO PRODUCTOS-FAR'!G:J,4,FALSE)</f>
        <v>HT-0191-01-003-0204-01</v>
      </c>
      <c r="C1848" s="5" t="s">
        <v>3910</v>
      </c>
      <c r="D1848" s="5" t="s">
        <v>5257</v>
      </c>
      <c r="E1848" s="5" t="s">
        <v>1500</v>
      </c>
      <c r="F1848" s="5" t="s">
        <v>2593</v>
      </c>
      <c r="G1848" s="5" t="s">
        <v>2844</v>
      </c>
      <c r="H1848" s="5" t="s">
        <v>2919</v>
      </c>
      <c r="I1848" s="5" t="s">
        <v>2933</v>
      </c>
      <c r="J1848" s="5">
        <v>28</v>
      </c>
      <c r="K1848" s="5" t="s">
        <v>3014</v>
      </c>
      <c r="L1848" t="s">
        <v>7555</v>
      </c>
      <c r="M1848" s="5" t="s">
        <v>2593</v>
      </c>
      <c r="P1848" s="5" t="s">
        <v>3014</v>
      </c>
    </row>
    <row r="1849" spans="1:16" x14ac:dyDescent="0.35">
      <c r="A1849" t="str">
        <f t="shared" si="28"/>
        <v>AMLODIPINO-VALSARTANNOVARTISORALCOMPRIMIDO2810MG/320MG</v>
      </c>
      <c r="B1849" t="str">
        <f>VLOOKUP(A1849,'MAESTRO PRODUCTOS-FAR'!G:J,4,FALSE)</f>
        <v>HT-0191-01-003-0204-08</v>
      </c>
      <c r="C1849" s="5" t="s">
        <v>3911</v>
      </c>
      <c r="D1849" s="5" t="s">
        <v>5258</v>
      </c>
      <c r="E1849" s="5" t="s">
        <v>1518</v>
      </c>
      <c r="F1849" s="5" t="s">
        <v>2593</v>
      </c>
      <c r="G1849" s="5" t="s">
        <v>2844</v>
      </c>
      <c r="H1849" s="5" t="s">
        <v>2919</v>
      </c>
      <c r="I1849" s="5" t="s">
        <v>2933</v>
      </c>
      <c r="J1849" s="5">
        <v>28</v>
      </c>
      <c r="K1849" s="5" t="s">
        <v>3033</v>
      </c>
      <c r="L1849" t="s">
        <v>7556</v>
      </c>
      <c r="M1849" s="5" t="s">
        <v>2593</v>
      </c>
      <c r="P1849" s="5" t="s">
        <v>3033</v>
      </c>
    </row>
    <row r="1850" spans="1:16" x14ac:dyDescent="0.35">
      <c r="A1850" t="str">
        <f t="shared" si="28"/>
        <v>AMLODIPINO-HIDROCLOROTIAZIDA-VALSARTANNOVARTISORALCOMPRIMIDO285MG/12.5MG/160MG</v>
      </c>
      <c r="B1850" t="str">
        <f>VLOOKUP(A1850,'MAESTRO PRODUCTOS-FAR'!G:J,4,FALSE)</f>
        <v>HT-0197-01-003-0204-01</v>
      </c>
      <c r="C1850" s="5" t="s">
        <v>3912</v>
      </c>
      <c r="D1850" s="5" t="s">
        <v>5259</v>
      </c>
      <c r="E1850" s="5" t="s">
        <v>1515</v>
      </c>
      <c r="F1850" s="5" t="s">
        <v>6460</v>
      </c>
      <c r="G1850" s="5" t="s">
        <v>2844</v>
      </c>
      <c r="H1850" s="5" t="s">
        <v>2919</v>
      </c>
      <c r="I1850" s="5" t="s">
        <v>2933</v>
      </c>
      <c r="J1850" s="5">
        <v>28</v>
      </c>
      <c r="K1850" s="5" t="s">
        <v>6552</v>
      </c>
      <c r="L1850" t="s">
        <v>7557</v>
      </c>
      <c r="M1850" s="5" t="s">
        <v>6460</v>
      </c>
      <c r="P1850" s="5" t="s">
        <v>6552</v>
      </c>
    </row>
    <row r="1851" spans="1:16" x14ac:dyDescent="0.35">
      <c r="A1851" t="str">
        <f t="shared" si="28"/>
        <v>AMLODIPINO-VALSARTANSAVALORALCOMPRIMIDO305MG/160MG</v>
      </c>
      <c r="B1851" t="str">
        <f>VLOOKUP(A1851,'MAESTRO PRODUCTOS-FAR'!G:J,4,FALSE)</f>
        <v>HT-0191-01-003-0174-02</v>
      </c>
      <c r="C1851" s="5" t="s">
        <v>3913</v>
      </c>
      <c r="D1851" s="5" t="s">
        <v>5260</v>
      </c>
      <c r="E1851" s="5" t="s">
        <v>1513</v>
      </c>
      <c r="F1851" s="5" t="s">
        <v>2593</v>
      </c>
      <c r="G1851" s="5" t="s">
        <v>2837</v>
      </c>
      <c r="H1851" s="5" t="s">
        <v>2919</v>
      </c>
      <c r="I1851" s="5" t="s">
        <v>2933</v>
      </c>
      <c r="J1851" s="5">
        <v>30</v>
      </c>
      <c r="K1851" s="5" t="s">
        <v>3024</v>
      </c>
      <c r="L1851" t="s">
        <v>7558</v>
      </c>
      <c r="M1851" s="5" t="s">
        <v>2593</v>
      </c>
      <c r="P1851" s="5" t="s">
        <v>3024</v>
      </c>
    </row>
    <row r="1852" spans="1:16" x14ac:dyDescent="0.35">
      <c r="A1852" t="str">
        <f t="shared" si="28"/>
        <v>AMLODIPINOPFIZERORALCOMPRIMIDO305MG</v>
      </c>
      <c r="B1852" t="str">
        <f>VLOOKUP(A1852,'MAESTRO PRODUCTOS-FAR'!G:J,4,FALSE)</f>
        <v>HT-0012-01-003-0212-01</v>
      </c>
      <c r="C1852" s="5" t="s">
        <v>3914</v>
      </c>
      <c r="D1852" s="5" t="s">
        <v>5261</v>
      </c>
      <c r="E1852" s="5" t="s">
        <v>1503</v>
      </c>
      <c r="F1852" s="5" t="s">
        <v>2592</v>
      </c>
      <c r="G1852" s="5" t="s">
        <v>2864</v>
      </c>
      <c r="H1852" s="5" t="s">
        <v>2919</v>
      </c>
      <c r="I1852" s="5" t="s">
        <v>2933</v>
      </c>
      <c r="J1852" s="5">
        <v>30</v>
      </c>
      <c r="K1852" s="5" t="s">
        <v>2998</v>
      </c>
      <c r="L1852" t="s">
        <v>7559</v>
      </c>
      <c r="M1852" s="5" t="s">
        <v>2592</v>
      </c>
      <c r="P1852" s="5" t="s">
        <v>2998</v>
      </c>
    </row>
    <row r="1853" spans="1:16" x14ac:dyDescent="0.35">
      <c r="A1853" t="str">
        <f t="shared" si="28"/>
        <v>AMLODIPINO-VALSARTANNOVARTISORALCOMPRIMIDO285MG/80MG</v>
      </c>
      <c r="B1853" t="str">
        <f>VLOOKUP(A1853,'MAESTRO PRODUCTOS-FAR'!G:J,4,FALSE)</f>
        <v>HT-0191-01-003-0204-01</v>
      </c>
      <c r="C1853" s="5" t="s">
        <v>3915</v>
      </c>
      <c r="D1853" s="5" t="s">
        <v>5262</v>
      </c>
      <c r="E1853" s="5" t="s">
        <v>1500</v>
      </c>
      <c r="F1853" s="5" t="s">
        <v>2593</v>
      </c>
      <c r="G1853" s="5" t="s">
        <v>2844</v>
      </c>
      <c r="H1853" s="5" t="s">
        <v>2919</v>
      </c>
      <c r="I1853" s="5" t="s">
        <v>2933</v>
      </c>
      <c r="J1853" s="5">
        <v>28</v>
      </c>
      <c r="K1853" s="5" t="s">
        <v>3014</v>
      </c>
      <c r="L1853" t="s">
        <v>7560</v>
      </c>
      <c r="M1853" s="5" t="s">
        <v>2593</v>
      </c>
      <c r="P1853" s="5" t="s">
        <v>3014</v>
      </c>
    </row>
    <row r="1854" spans="1:16" x14ac:dyDescent="0.35">
      <c r="A1854" t="str">
        <f t="shared" si="28"/>
        <v>AMLODIPINO-VALSARTANNOVARTISORALCOMPRIMIDO285MG/160MG</v>
      </c>
      <c r="B1854" t="str">
        <f>VLOOKUP(A1854,'MAESTRO PRODUCTOS-FAR'!G:J,4,FALSE)</f>
        <v>HT-0191-01-003-0204-02</v>
      </c>
      <c r="C1854" s="5" t="s">
        <v>3916</v>
      </c>
      <c r="D1854" s="5" t="s">
        <v>5263</v>
      </c>
      <c r="E1854" s="5" t="s">
        <v>1502</v>
      </c>
      <c r="F1854" s="5" t="s">
        <v>2593</v>
      </c>
      <c r="G1854" s="5" t="s">
        <v>2844</v>
      </c>
      <c r="H1854" s="5" t="s">
        <v>2919</v>
      </c>
      <c r="I1854" s="5" t="s">
        <v>2933</v>
      </c>
      <c r="J1854" s="5">
        <v>28</v>
      </c>
      <c r="K1854" s="5" t="s">
        <v>3024</v>
      </c>
      <c r="L1854" t="s">
        <v>7561</v>
      </c>
      <c r="M1854" s="5" t="s">
        <v>2593</v>
      </c>
      <c r="P1854" s="5" t="s">
        <v>3024</v>
      </c>
    </row>
    <row r="1855" spans="1:16" x14ac:dyDescent="0.35">
      <c r="A1855" t="str">
        <f t="shared" si="28"/>
        <v>AMLODIPINO-HIDROCLOROTIAZIDA-VALSARTANNOVARTISORALCOMPRIMIDO2810MG/25MG/320MG</v>
      </c>
      <c r="B1855" t="str">
        <f>VLOOKUP(A1855,'MAESTRO PRODUCTOS-FAR'!G:J,4,FALSE)</f>
        <v>HT-0197-01-003-0204-02</v>
      </c>
      <c r="C1855" s="5" t="s">
        <v>3917</v>
      </c>
      <c r="D1855" s="5" t="s">
        <v>5264</v>
      </c>
      <c r="E1855" s="5" t="s">
        <v>1512</v>
      </c>
      <c r="F1855" s="5" t="s">
        <v>6460</v>
      </c>
      <c r="G1855" s="5" t="s">
        <v>2844</v>
      </c>
      <c r="H1855" s="5" t="s">
        <v>2919</v>
      </c>
      <c r="I1855" s="5" t="s">
        <v>2933</v>
      </c>
      <c r="J1855" s="5">
        <v>28</v>
      </c>
      <c r="K1855" s="5" t="s">
        <v>6553</v>
      </c>
      <c r="L1855" t="s">
        <v>7562</v>
      </c>
      <c r="M1855" s="5" t="s">
        <v>6460</v>
      </c>
      <c r="P1855" s="5" t="s">
        <v>6553</v>
      </c>
    </row>
    <row r="1856" spans="1:16" x14ac:dyDescent="0.35">
      <c r="A1856" t="str">
        <f t="shared" si="28"/>
        <v>AMLODIPINOPFIZERORALCOMPRIMIDO605MG</v>
      </c>
      <c r="B1856" t="str">
        <f>VLOOKUP(A1856,'MAESTRO PRODUCTOS-FAR'!G:J,4,FALSE)</f>
        <v>HT-0012-01-003-0212-02</v>
      </c>
      <c r="C1856" s="5" t="s">
        <v>3918</v>
      </c>
      <c r="D1856" s="5" t="s">
        <v>5265</v>
      </c>
      <c r="E1856" s="5" t="s">
        <v>1503</v>
      </c>
      <c r="F1856" s="5" t="s">
        <v>2592</v>
      </c>
      <c r="G1856" s="5" t="s">
        <v>2864</v>
      </c>
      <c r="H1856" s="5" t="s">
        <v>2919</v>
      </c>
      <c r="I1856" s="5" t="s">
        <v>2933</v>
      </c>
      <c r="J1856" s="5">
        <v>60</v>
      </c>
      <c r="K1856" s="5" t="s">
        <v>2998</v>
      </c>
      <c r="L1856" t="s">
        <v>7563</v>
      </c>
      <c r="M1856" s="5" t="s">
        <v>2592</v>
      </c>
      <c r="P1856" s="5" t="s">
        <v>2998</v>
      </c>
    </row>
    <row r="1857" spans="1:16" x14ac:dyDescent="0.35">
      <c r="A1857" t="str">
        <f t="shared" si="28"/>
        <v>AMLODIPINO-VALSARTANNOVARTISORALCOMPRIMIDO2810MG/160MG</v>
      </c>
      <c r="B1857" t="str">
        <f>VLOOKUP(A1857,'MAESTRO PRODUCTOS-FAR'!G:J,4,FALSE)</f>
        <v>HT-0191-01-003-0204-03</v>
      </c>
      <c r="C1857" s="5" t="s">
        <v>3919</v>
      </c>
      <c r="D1857" s="5" t="s">
        <v>5266</v>
      </c>
      <c r="E1857" s="5" t="s">
        <v>1506</v>
      </c>
      <c r="F1857" s="5" t="s">
        <v>2593</v>
      </c>
      <c r="G1857" s="5" t="s">
        <v>2844</v>
      </c>
      <c r="H1857" s="5" t="s">
        <v>2919</v>
      </c>
      <c r="I1857" s="5" t="s">
        <v>2933</v>
      </c>
      <c r="J1857" s="5">
        <v>28</v>
      </c>
      <c r="K1857" s="5" t="s">
        <v>3025</v>
      </c>
      <c r="L1857" t="s">
        <v>7564</v>
      </c>
      <c r="M1857" s="5" t="s">
        <v>2593</v>
      </c>
      <c r="P1857" s="5" t="s">
        <v>3025</v>
      </c>
    </row>
    <row r="1858" spans="1:16" x14ac:dyDescent="0.35">
      <c r="A1858" t="str">
        <f t="shared" si="28"/>
        <v>AMLODIPINO-HIDROCLOROTIAZIDA-VALSARTANNOVARTISORALCOMPRIMIDO2810MG/12.5MG/160MG</v>
      </c>
      <c r="B1858" t="str">
        <f>VLOOKUP(A1858,'MAESTRO PRODUCTOS-FAR'!G:J,4,FALSE)</f>
        <v>HT-0197-01-003-0204-03</v>
      </c>
      <c r="C1858" s="5" t="s">
        <v>3920</v>
      </c>
      <c r="D1858" s="5" t="s">
        <v>5267</v>
      </c>
      <c r="E1858" s="5" t="s">
        <v>1517</v>
      </c>
      <c r="F1858" s="5" t="s">
        <v>6460</v>
      </c>
      <c r="G1858" s="5" t="s">
        <v>2844</v>
      </c>
      <c r="H1858" s="5" t="s">
        <v>2919</v>
      </c>
      <c r="I1858" s="5" t="s">
        <v>2933</v>
      </c>
      <c r="J1858" s="5">
        <v>28</v>
      </c>
      <c r="K1858" s="5" t="s">
        <v>6554</v>
      </c>
      <c r="L1858" t="s">
        <v>7565</v>
      </c>
      <c r="M1858" s="5" t="s">
        <v>6460</v>
      </c>
      <c r="P1858" s="5" t="s">
        <v>6554</v>
      </c>
    </row>
    <row r="1859" spans="1:16" x14ac:dyDescent="0.35">
      <c r="A1859" t="str">
        <f t="shared" ref="A1859:A1922" si="29">_xlfn.CONCAT(F1859:K1859)</f>
        <v>AMLODIPINO-ATORVASTATINAPFIZERORALCOMPRIMIDO305MG/10MG</v>
      </c>
      <c r="B1859" t="str">
        <f>VLOOKUP(A1859,'MAESTRO PRODUCTOS-FAR'!G:J,4,FALSE)</f>
        <v>HT-0329-01-003-0212-01</v>
      </c>
      <c r="C1859" s="5" t="s">
        <v>3921</v>
      </c>
      <c r="D1859" s="5" t="s">
        <v>5268</v>
      </c>
      <c r="E1859" s="5" t="s">
        <v>6145</v>
      </c>
      <c r="F1859" s="5" t="s">
        <v>6461</v>
      </c>
      <c r="G1859" s="5" t="s">
        <v>2864</v>
      </c>
      <c r="H1859" s="5" t="s">
        <v>2919</v>
      </c>
      <c r="I1859" s="5" t="s">
        <v>2933</v>
      </c>
      <c r="J1859" s="5">
        <v>30</v>
      </c>
      <c r="K1859" s="5" t="s">
        <v>3022</v>
      </c>
      <c r="L1859" t="s">
        <v>7480</v>
      </c>
      <c r="M1859" s="5" t="s">
        <v>6461</v>
      </c>
      <c r="P1859" s="5" t="s">
        <v>3022</v>
      </c>
    </row>
    <row r="1860" spans="1:16" x14ac:dyDescent="0.35">
      <c r="A1860" t="str">
        <f t="shared" si="29"/>
        <v>AMLODIPINO-VALSARTANSAVALORALCOMPRIMIDO3010MG/320MG</v>
      </c>
      <c r="B1860" t="str">
        <f>VLOOKUP(A1860,'MAESTRO PRODUCTOS-FAR'!G:J,4,FALSE)</f>
        <v>HT-0191-01-003-0174-03</v>
      </c>
      <c r="C1860" s="5" t="s">
        <v>3922</v>
      </c>
      <c r="D1860" s="5" t="s">
        <v>5269</v>
      </c>
      <c r="E1860" s="5" t="s">
        <v>6146</v>
      </c>
      <c r="F1860" s="5" t="s">
        <v>2593</v>
      </c>
      <c r="G1860" s="5" t="s">
        <v>2837</v>
      </c>
      <c r="H1860" s="5" t="s">
        <v>2919</v>
      </c>
      <c r="I1860" s="5" t="s">
        <v>2933</v>
      </c>
      <c r="J1860" s="5">
        <v>30</v>
      </c>
      <c r="K1860" s="5" t="s">
        <v>3033</v>
      </c>
      <c r="L1860" t="s">
        <v>7566</v>
      </c>
      <c r="M1860" s="5" t="s">
        <v>2593</v>
      </c>
      <c r="P1860" s="5" t="s">
        <v>3033</v>
      </c>
    </row>
    <row r="1861" spans="1:16" x14ac:dyDescent="0.35">
      <c r="A1861" t="str">
        <f t="shared" si="29"/>
        <v>AMLODIPINO-PERINDOPRILSERVIERORALCOMPRIMIDO305MG/10MG</v>
      </c>
      <c r="B1861" t="str">
        <f>VLOOKUP(A1861,'MAESTRO PRODUCTOS-FAR'!G:J,4,FALSE)</f>
        <v>HT-0193-01-003-0158-02</v>
      </c>
      <c r="C1861" s="5" t="s">
        <v>3923</v>
      </c>
      <c r="D1861" s="5" t="s">
        <v>5270</v>
      </c>
      <c r="E1861" s="5" t="s">
        <v>1494</v>
      </c>
      <c r="F1861" s="5" t="s">
        <v>6459</v>
      </c>
      <c r="G1861" s="5" t="s">
        <v>2862</v>
      </c>
      <c r="H1861" s="5" t="s">
        <v>2919</v>
      </c>
      <c r="I1861" s="5" t="s">
        <v>2933</v>
      </c>
      <c r="J1861" s="5">
        <v>30</v>
      </c>
      <c r="K1861" s="5" t="s">
        <v>3022</v>
      </c>
      <c r="L1861" t="s">
        <v>7567</v>
      </c>
      <c r="M1861" s="5" t="s">
        <v>6459</v>
      </c>
      <c r="P1861" s="5" t="s">
        <v>3022</v>
      </c>
    </row>
    <row r="1862" spans="1:16" x14ac:dyDescent="0.35">
      <c r="A1862" t="str">
        <f t="shared" si="29"/>
        <v>AMLODIPINO-VALSARTANNOVARTISORALCOMPRIMIDO2810MG/160MG</v>
      </c>
      <c r="B1862" t="str">
        <f>VLOOKUP(A1862,'MAESTRO PRODUCTOS-FAR'!G:J,4,FALSE)</f>
        <v>HT-0191-01-003-0204-03</v>
      </c>
      <c r="C1862" s="5" t="s">
        <v>3924</v>
      </c>
      <c r="D1862" s="5" t="s">
        <v>5271</v>
      </c>
      <c r="E1862" s="5" t="s">
        <v>1506</v>
      </c>
      <c r="F1862" s="5" t="s">
        <v>2593</v>
      </c>
      <c r="G1862" s="5" t="s">
        <v>2844</v>
      </c>
      <c r="H1862" s="5" t="s">
        <v>2919</v>
      </c>
      <c r="I1862" s="5" t="s">
        <v>2933</v>
      </c>
      <c r="J1862" s="5">
        <v>28</v>
      </c>
      <c r="K1862" s="5" t="s">
        <v>3025</v>
      </c>
      <c r="L1862" t="s">
        <v>7547</v>
      </c>
      <c r="M1862" s="5" t="s">
        <v>2593</v>
      </c>
      <c r="P1862" s="5" t="s">
        <v>3025</v>
      </c>
    </row>
    <row r="1863" spans="1:16" x14ac:dyDescent="0.35">
      <c r="A1863" t="str">
        <f t="shared" si="29"/>
        <v>AMLODIPINO-OLMESARTANITF-LABOMEDORALCOMPRIMIDO305MG/40MG</v>
      </c>
      <c r="B1863" t="str">
        <f>VLOOKUP(A1863,'MAESTRO PRODUCTOS-FAR'!G:J,4,FALSE)</f>
        <v>HT-0192-01-003-0139-01</v>
      </c>
      <c r="C1863" s="5" t="s">
        <v>3925</v>
      </c>
      <c r="D1863" s="5" t="s">
        <v>5272</v>
      </c>
      <c r="E1863" s="5" t="s">
        <v>1509</v>
      </c>
      <c r="F1863" s="5" t="s">
        <v>6457</v>
      </c>
      <c r="G1863" s="5" t="s">
        <v>2853</v>
      </c>
      <c r="H1863" s="5" t="s">
        <v>2919</v>
      </c>
      <c r="I1863" s="5" t="s">
        <v>2933</v>
      </c>
      <c r="J1863" s="5">
        <v>30</v>
      </c>
      <c r="K1863" s="5" t="s">
        <v>6550</v>
      </c>
      <c r="L1863" t="s">
        <v>7568</v>
      </c>
      <c r="M1863" s="5" t="s">
        <v>6457</v>
      </c>
      <c r="P1863" s="5" t="s">
        <v>6550</v>
      </c>
    </row>
    <row r="1864" spans="1:16" x14ac:dyDescent="0.35">
      <c r="A1864" t="str">
        <f t="shared" si="29"/>
        <v>AMLODIPINOPFIZERORALCOMPRIMIDO3010MG</v>
      </c>
      <c r="B1864" t="str">
        <f>VLOOKUP(A1864,'MAESTRO PRODUCTOS-FAR'!G:J,4,FALSE)</f>
        <v>HT-0012-01-003-0212-03</v>
      </c>
      <c r="C1864" s="5" t="s">
        <v>3926</v>
      </c>
      <c r="D1864" s="5" t="s">
        <v>5273</v>
      </c>
      <c r="E1864" s="5" t="s">
        <v>1516</v>
      </c>
      <c r="F1864" s="5" t="s">
        <v>2592</v>
      </c>
      <c r="G1864" s="5" t="s">
        <v>2864</v>
      </c>
      <c r="H1864" s="5" t="s">
        <v>2919</v>
      </c>
      <c r="I1864" s="5" t="s">
        <v>2933</v>
      </c>
      <c r="J1864" s="5">
        <v>30</v>
      </c>
      <c r="K1864" s="5" t="s">
        <v>3013</v>
      </c>
      <c r="L1864" t="s">
        <v>7569</v>
      </c>
      <c r="M1864" s="5" t="s">
        <v>2592</v>
      </c>
      <c r="P1864" s="5" t="s">
        <v>3013</v>
      </c>
    </row>
    <row r="1865" spans="1:16" x14ac:dyDescent="0.35">
      <c r="A1865" t="str">
        <f t="shared" si="29"/>
        <v>AMLODIPINO-VALSARTANNOVARTISORALCOMPRIMIDO285MG/320MG</v>
      </c>
      <c r="B1865" t="str">
        <f>VLOOKUP(A1865,'MAESTRO PRODUCTOS-FAR'!G:J,4,FALSE)</f>
        <v>HT-0191-01-003-0204-05</v>
      </c>
      <c r="C1865" s="5" t="s">
        <v>3927</v>
      </c>
      <c r="D1865" s="5" t="s">
        <v>5260</v>
      </c>
      <c r="E1865" s="5" t="s">
        <v>1514</v>
      </c>
      <c r="F1865" s="5" t="s">
        <v>2593</v>
      </c>
      <c r="G1865" s="5" t="s">
        <v>2844</v>
      </c>
      <c r="H1865" s="5" t="s">
        <v>2919</v>
      </c>
      <c r="I1865" s="5" t="s">
        <v>2933</v>
      </c>
      <c r="J1865" s="5">
        <v>28</v>
      </c>
      <c r="K1865" s="5" t="s">
        <v>3030</v>
      </c>
      <c r="L1865" t="s">
        <v>7570</v>
      </c>
      <c r="M1865" s="5" t="s">
        <v>2593</v>
      </c>
      <c r="P1865" s="5" t="s">
        <v>3030</v>
      </c>
    </row>
    <row r="1866" spans="1:16" x14ac:dyDescent="0.35">
      <c r="A1866" t="str">
        <f t="shared" si="29"/>
        <v>AMLODIPINO-HIDROCLOROTIAZIDA-VALSARTANSAVALORALCOMPRIMIDO3010MG/12.5MG/160MG</v>
      </c>
      <c r="B1866" t="str">
        <f>VLOOKUP(A1866,'MAESTRO PRODUCTOS-FAR'!G:J,4,FALSE)</f>
        <v>HT-0197-01-003-0174-01</v>
      </c>
      <c r="C1866" s="5" t="s">
        <v>3928</v>
      </c>
      <c r="D1866" s="5" t="s">
        <v>5274</v>
      </c>
      <c r="E1866" s="5" t="s">
        <v>6147</v>
      </c>
      <c r="F1866" s="5" t="s">
        <v>6460</v>
      </c>
      <c r="G1866" s="5" t="s">
        <v>2837</v>
      </c>
      <c r="H1866" s="5" t="s">
        <v>2919</v>
      </c>
      <c r="I1866" s="5" t="s">
        <v>2933</v>
      </c>
      <c r="J1866" s="5">
        <v>30</v>
      </c>
      <c r="K1866" s="5" t="s">
        <v>6554</v>
      </c>
      <c r="L1866" t="s">
        <v>7571</v>
      </c>
      <c r="M1866" s="5" t="s">
        <v>6460</v>
      </c>
      <c r="P1866" s="5" t="s">
        <v>6554</v>
      </c>
    </row>
    <row r="1867" spans="1:16" x14ac:dyDescent="0.35">
      <c r="A1867" t="str">
        <f t="shared" si="29"/>
        <v>AMLODIPINO-IRBESARTANSANOFIORALCOMPRIMIDO285MG/150MG</v>
      </c>
      <c r="B1867" t="str">
        <f>VLOOKUP(A1867,'MAESTRO PRODUCTOS-FAR'!G:J,4,FALSE)</f>
        <v>HT-0195-01-003-0246-01</v>
      </c>
      <c r="C1867" s="5" t="s">
        <v>3929</v>
      </c>
      <c r="D1867" s="5" t="s">
        <v>5275</v>
      </c>
      <c r="E1867" s="5" t="s">
        <v>6148</v>
      </c>
      <c r="F1867" s="5" t="s">
        <v>6462</v>
      </c>
      <c r="G1867" s="5" t="s">
        <v>2843</v>
      </c>
      <c r="H1867" s="5" t="s">
        <v>2919</v>
      </c>
      <c r="I1867" s="5" t="s">
        <v>2933</v>
      </c>
      <c r="J1867" s="5">
        <v>28</v>
      </c>
      <c r="K1867" s="5" t="s">
        <v>6555</v>
      </c>
      <c r="L1867" t="s">
        <v>7572</v>
      </c>
      <c r="M1867" s="5" t="s">
        <v>6462</v>
      </c>
      <c r="P1867" s="5" t="s">
        <v>6555</v>
      </c>
    </row>
    <row r="1868" spans="1:16" x14ac:dyDescent="0.35">
      <c r="A1868" t="str">
        <f t="shared" si="29"/>
        <v>AMLODIPINO-OLMESARTANITF-LABOMEDORALCOMPRIMIDO3010MG/40MG</v>
      </c>
      <c r="B1868" t="str">
        <f>VLOOKUP(A1868,'MAESTRO PRODUCTOS-FAR'!G:J,4,FALSE)</f>
        <v>HT-0192-01-003-0139-02</v>
      </c>
      <c r="C1868" s="5" t="s">
        <v>3930</v>
      </c>
      <c r="D1868" s="5" t="s">
        <v>5276</v>
      </c>
      <c r="E1868" s="5" t="s">
        <v>1504</v>
      </c>
      <c r="F1868" s="5" t="s">
        <v>6457</v>
      </c>
      <c r="G1868" s="5" t="s">
        <v>2853</v>
      </c>
      <c r="H1868" s="5" t="s">
        <v>2919</v>
      </c>
      <c r="I1868" s="5" t="s">
        <v>2933</v>
      </c>
      <c r="J1868" s="5">
        <v>30</v>
      </c>
      <c r="K1868" s="5" t="s">
        <v>6551</v>
      </c>
      <c r="L1868" t="s">
        <v>7573</v>
      </c>
      <c r="M1868" s="5" t="s">
        <v>6457</v>
      </c>
      <c r="P1868" s="5" t="s">
        <v>6551</v>
      </c>
    </row>
    <row r="1869" spans="1:16" x14ac:dyDescent="0.35">
      <c r="A1869" t="str">
        <f t="shared" si="29"/>
        <v>AMLODIPINO-PERINDOPRILSERVIERORALCOMPRIMIDO305MG/5MG</v>
      </c>
      <c r="B1869" t="str">
        <f>VLOOKUP(A1869,'MAESTRO PRODUCTOS-FAR'!G:J,4,FALSE)</f>
        <v>HT-0193-01-003-0158-03</v>
      </c>
      <c r="C1869" s="5" t="s">
        <v>3931</v>
      </c>
      <c r="D1869" s="5" t="s">
        <v>5277</v>
      </c>
      <c r="E1869" s="5" t="s">
        <v>1493</v>
      </c>
      <c r="F1869" s="5" t="s">
        <v>6459</v>
      </c>
      <c r="G1869" s="5" t="s">
        <v>2862</v>
      </c>
      <c r="H1869" s="5" t="s">
        <v>2919</v>
      </c>
      <c r="I1869" s="5" t="s">
        <v>2933</v>
      </c>
      <c r="J1869" s="5">
        <v>30</v>
      </c>
      <c r="K1869" s="5" t="s">
        <v>3021</v>
      </c>
      <c r="L1869" t="s">
        <v>7574</v>
      </c>
      <c r="M1869" s="5" t="s">
        <v>6459</v>
      </c>
      <c r="P1869" s="5" t="s">
        <v>3021</v>
      </c>
    </row>
    <row r="1870" spans="1:16" x14ac:dyDescent="0.35">
      <c r="A1870" t="str">
        <f t="shared" si="29"/>
        <v>AMLODIPINO-VALSARTANSAVALORALCOMPRIMIDO305MG/80MG</v>
      </c>
      <c r="B1870" t="str">
        <f>VLOOKUP(A1870,'MAESTRO PRODUCTOS-FAR'!G:J,4,FALSE)</f>
        <v>HT-0191-01-003-0174-01</v>
      </c>
      <c r="C1870" s="5" t="s">
        <v>3932</v>
      </c>
      <c r="D1870" s="5" t="s">
        <v>5274</v>
      </c>
      <c r="E1870" s="5" t="s">
        <v>1486</v>
      </c>
      <c r="F1870" s="5" t="s">
        <v>2593</v>
      </c>
      <c r="G1870" s="5" t="s">
        <v>2837</v>
      </c>
      <c r="H1870" s="5" t="s">
        <v>2919</v>
      </c>
      <c r="I1870" s="5" t="s">
        <v>2933</v>
      </c>
      <c r="J1870" s="5">
        <v>30</v>
      </c>
      <c r="K1870" s="5" t="s">
        <v>3014</v>
      </c>
      <c r="L1870" t="s">
        <v>7575</v>
      </c>
      <c r="M1870" s="5" t="s">
        <v>2593</v>
      </c>
      <c r="P1870" s="5" t="s">
        <v>3014</v>
      </c>
    </row>
    <row r="1871" spans="1:16" x14ac:dyDescent="0.35">
      <c r="A1871" t="str">
        <f t="shared" si="29"/>
        <v>AMLODIPINO-HIDROCLOROTIAZIDA-VALSARTANSAVALORALCOMPRIMIDO305MG/12.5MG/160MG</v>
      </c>
      <c r="B1871" t="str">
        <f>VLOOKUP(A1871,'MAESTRO PRODUCTOS-FAR'!G:J,4,FALSE)</f>
        <v>HT-0197-01-003-0174-02</v>
      </c>
      <c r="C1871" s="5" t="s">
        <v>3933</v>
      </c>
      <c r="D1871" s="5" t="s">
        <v>5278</v>
      </c>
      <c r="E1871" s="5" t="s">
        <v>1510</v>
      </c>
      <c r="F1871" s="5" t="s">
        <v>6460</v>
      </c>
      <c r="G1871" s="5" t="s">
        <v>2837</v>
      </c>
      <c r="H1871" s="5" t="s">
        <v>2919</v>
      </c>
      <c r="I1871" s="5" t="s">
        <v>2933</v>
      </c>
      <c r="J1871" s="5">
        <v>30</v>
      </c>
      <c r="K1871" s="5" t="s">
        <v>6552</v>
      </c>
      <c r="L1871" t="s">
        <v>7576</v>
      </c>
      <c r="M1871" s="5" t="s">
        <v>6460</v>
      </c>
      <c r="P1871" s="5" t="s">
        <v>6552</v>
      </c>
    </row>
    <row r="1872" spans="1:16" x14ac:dyDescent="0.35">
      <c r="A1872" t="str">
        <f t="shared" si="29"/>
        <v>AMLODIPINO-IRBESARTANSANOFIORALCOMPRIMIDO285MG/300MG</v>
      </c>
      <c r="B1872" t="str">
        <f>VLOOKUP(A1872,'MAESTRO PRODUCTOS-FAR'!G:J,4,FALSE)</f>
        <v>HT-0195-01-003-0246-02</v>
      </c>
      <c r="C1872" s="5" t="s">
        <v>3934</v>
      </c>
      <c r="D1872" s="5" t="s">
        <v>5275</v>
      </c>
      <c r="E1872" s="5" t="s">
        <v>1501</v>
      </c>
      <c r="F1872" s="5" t="s">
        <v>6462</v>
      </c>
      <c r="G1872" s="5" t="s">
        <v>2843</v>
      </c>
      <c r="H1872" s="5" t="s">
        <v>2919</v>
      </c>
      <c r="I1872" s="5" t="s">
        <v>2933</v>
      </c>
      <c r="J1872" s="5">
        <v>28</v>
      </c>
      <c r="K1872" s="5" t="s">
        <v>6556</v>
      </c>
      <c r="L1872" t="s">
        <v>7572</v>
      </c>
      <c r="M1872" s="5" t="s">
        <v>6462</v>
      </c>
      <c r="P1872" s="5" t="s">
        <v>6556</v>
      </c>
    </row>
    <row r="1873" spans="1:16" x14ac:dyDescent="0.35">
      <c r="A1873" t="str">
        <f t="shared" si="29"/>
        <v>AMLODIPINO-OLMESARTANTECNOFARMAORALCOMPRIMIDO285MG/40MG</v>
      </c>
      <c r="B1873" t="str">
        <f>VLOOKUP(A1873,'MAESTRO PRODUCTOS-FAR'!G:J,4,FALSE)</f>
        <v>HT-0192-01-003-0274-01</v>
      </c>
      <c r="C1873" s="5" t="s">
        <v>3935</v>
      </c>
      <c r="D1873" s="5" t="s">
        <v>5279</v>
      </c>
      <c r="E1873" s="5" t="s">
        <v>1487</v>
      </c>
      <c r="F1873" s="5" t="s">
        <v>6457</v>
      </c>
      <c r="G1873" s="5" t="s">
        <v>2861</v>
      </c>
      <c r="H1873" s="5" t="s">
        <v>2919</v>
      </c>
      <c r="I1873" s="5" t="s">
        <v>2933</v>
      </c>
      <c r="J1873" s="5">
        <v>28</v>
      </c>
      <c r="K1873" s="5" t="s">
        <v>6550</v>
      </c>
      <c r="L1873" t="s">
        <v>7577</v>
      </c>
      <c r="M1873" s="5" t="s">
        <v>6457</v>
      </c>
      <c r="P1873" s="5" t="s">
        <v>6550</v>
      </c>
    </row>
    <row r="1874" spans="1:16" x14ac:dyDescent="0.35">
      <c r="A1874" t="str">
        <f t="shared" si="29"/>
        <v>AMLODIPINO-OLMESARTANTECNOFARMAORALCOMPRIMIDO285MG/20MG</v>
      </c>
      <c r="B1874" t="str">
        <f>VLOOKUP(A1874,'MAESTRO PRODUCTOS-FAR'!G:J,4,FALSE)</f>
        <v>HT-0192-01-003-0274-02</v>
      </c>
      <c r="C1874" s="5" t="s">
        <v>3936</v>
      </c>
      <c r="D1874" s="5" t="s">
        <v>5279</v>
      </c>
      <c r="E1874" s="5" t="s">
        <v>1489</v>
      </c>
      <c r="F1874" s="5" t="s">
        <v>6457</v>
      </c>
      <c r="G1874" s="5" t="s">
        <v>2861</v>
      </c>
      <c r="H1874" s="5" t="s">
        <v>2919</v>
      </c>
      <c r="I1874" s="5" t="s">
        <v>2933</v>
      </c>
      <c r="J1874" s="5">
        <v>28</v>
      </c>
      <c r="K1874" s="5" t="s">
        <v>6557</v>
      </c>
      <c r="L1874" t="s">
        <v>7578</v>
      </c>
      <c r="M1874" s="5" t="s">
        <v>6457</v>
      </c>
      <c r="P1874" s="5" t="s">
        <v>6557</v>
      </c>
    </row>
    <row r="1875" spans="1:16" x14ac:dyDescent="0.35">
      <c r="A1875" t="str">
        <f t="shared" si="29"/>
        <v>AMLODIPINO-OLMESARTANTECNOFARMAORALCOMPRIMIDO285MG/40MG</v>
      </c>
      <c r="B1875" t="str">
        <f>VLOOKUP(A1875,'MAESTRO PRODUCTOS-FAR'!G:J,4,FALSE)</f>
        <v>HT-0192-01-003-0274-01</v>
      </c>
      <c r="C1875" s="5" t="s">
        <v>3937</v>
      </c>
      <c r="D1875" s="5" t="s">
        <v>5280</v>
      </c>
      <c r="E1875" s="5" t="s">
        <v>1488</v>
      </c>
      <c r="F1875" s="5" t="s">
        <v>6457</v>
      </c>
      <c r="G1875" s="5" t="s">
        <v>2861</v>
      </c>
      <c r="H1875" s="5" t="s">
        <v>2919</v>
      </c>
      <c r="I1875" s="5" t="s">
        <v>2933</v>
      </c>
      <c r="J1875" s="5">
        <v>28</v>
      </c>
      <c r="K1875" s="5" t="s">
        <v>6550</v>
      </c>
      <c r="L1875" t="s">
        <v>7579</v>
      </c>
      <c r="M1875" s="5" t="s">
        <v>6457</v>
      </c>
      <c r="P1875" s="5" t="s">
        <v>6550</v>
      </c>
    </row>
    <row r="1876" spans="1:16" x14ac:dyDescent="0.35">
      <c r="A1876" t="str">
        <f t="shared" si="29"/>
        <v>ACIDO CLAVULANICO-AMOXICILINAOPKOORALCOMPRIMIDO14125MG/875MG</v>
      </c>
      <c r="B1876" t="str">
        <f>VLOOKUP(A1876,'MAESTRO PRODUCTOS-FAR'!G:J,4,FALSE)</f>
        <v>HT-0014-01-003-0208-01</v>
      </c>
      <c r="C1876" s="5" t="s">
        <v>3938</v>
      </c>
      <c r="D1876" s="5" t="s">
        <v>5281</v>
      </c>
      <c r="E1876" s="5" t="s">
        <v>6149</v>
      </c>
      <c r="F1876" s="5" t="s">
        <v>6463</v>
      </c>
      <c r="G1876" s="5" t="s">
        <v>2869</v>
      </c>
      <c r="H1876" s="5" t="s">
        <v>2919</v>
      </c>
      <c r="I1876" s="5" t="s">
        <v>2933</v>
      </c>
      <c r="J1876" s="5">
        <v>14</v>
      </c>
      <c r="K1876" s="5" t="s">
        <v>6558</v>
      </c>
      <c r="L1876" t="s">
        <v>7580</v>
      </c>
      <c r="M1876" s="5" t="s">
        <v>6463</v>
      </c>
      <c r="P1876" s="5" t="s">
        <v>6558</v>
      </c>
    </row>
    <row r="1877" spans="1:16" x14ac:dyDescent="0.35">
      <c r="A1877" t="str">
        <f t="shared" si="29"/>
        <v>ACIDO CLAVULANICO-AMOXICILINAOPKOORALCOMPRIMIDO20125MG/875MG</v>
      </c>
      <c r="B1877" t="str">
        <f>VLOOKUP(A1877,'MAESTRO PRODUCTOS-FAR'!G:J,4,FALSE)</f>
        <v>HT-0014-01-003-0208-02</v>
      </c>
      <c r="C1877" s="5" t="s">
        <v>3939</v>
      </c>
      <c r="D1877" s="5" t="s">
        <v>5245</v>
      </c>
      <c r="E1877" s="5" t="s">
        <v>6149</v>
      </c>
      <c r="F1877" s="5" t="s">
        <v>6463</v>
      </c>
      <c r="G1877" s="5" t="s">
        <v>2869</v>
      </c>
      <c r="H1877" s="5" t="s">
        <v>2919</v>
      </c>
      <c r="I1877" s="5" t="s">
        <v>2933</v>
      </c>
      <c r="J1877" s="5">
        <v>20</v>
      </c>
      <c r="K1877" s="5" t="s">
        <v>6558</v>
      </c>
      <c r="L1877" t="s">
        <v>7581</v>
      </c>
      <c r="M1877" s="5" t="s">
        <v>6463</v>
      </c>
      <c r="P1877" s="5" t="s">
        <v>6558</v>
      </c>
    </row>
    <row r="1878" spans="1:16" x14ac:dyDescent="0.35">
      <c r="A1878" t="str">
        <f t="shared" si="29"/>
        <v>ACIDO CLAVULANICO-AMOXICILINAEUROFARMAORALCOMPRIMIDO20125MG/875MG</v>
      </c>
      <c r="B1878" t="str">
        <f>VLOOKUP(A1878,'MAESTRO PRODUCTOS-FAR'!G:J,4,FALSE)</f>
        <v>HT-0014-01-003-0087-01</v>
      </c>
      <c r="C1878" s="5" t="s">
        <v>3940</v>
      </c>
      <c r="D1878" s="5" t="s">
        <v>5282</v>
      </c>
      <c r="E1878" s="5" t="s">
        <v>1523</v>
      </c>
      <c r="F1878" s="5" t="s">
        <v>6463</v>
      </c>
      <c r="G1878" s="5" t="s">
        <v>2867</v>
      </c>
      <c r="H1878" s="5" t="s">
        <v>2919</v>
      </c>
      <c r="I1878" s="5" t="s">
        <v>2933</v>
      </c>
      <c r="J1878" s="5">
        <v>20</v>
      </c>
      <c r="K1878" s="5" t="s">
        <v>6558</v>
      </c>
      <c r="L1878" t="s">
        <v>7582</v>
      </c>
      <c r="M1878" s="5" t="s">
        <v>6463</v>
      </c>
      <c r="P1878" s="5" t="s">
        <v>6558</v>
      </c>
    </row>
    <row r="1879" spans="1:16" x14ac:dyDescent="0.35">
      <c r="A1879" t="str">
        <f t="shared" si="29"/>
        <v>ACIDO CLAVULANICO-AMOXICILINAPASTEURORALCOMPRIMIDO14125MG/875MG</v>
      </c>
      <c r="B1879" t="str">
        <f>VLOOKUP(A1879,'MAESTRO PRODUCTOS-FAR'!G:J,4,FALSE)</f>
        <v>HT-0014-01-003-0155-01</v>
      </c>
      <c r="C1879" s="5" t="s">
        <v>3941</v>
      </c>
      <c r="D1879" s="5" t="s">
        <v>5283</v>
      </c>
      <c r="E1879" s="5" t="s">
        <v>1525</v>
      </c>
      <c r="F1879" s="5" t="s">
        <v>6463</v>
      </c>
      <c r="G1879" s="5" t="s">
        <v>2847</v>
      </c>
      <c r="H1879" s="5" t="s">
        <v>2919</v>
      </c>
      <c r="I1879" s="5" t="s">
        <v>2933</v>
      </c>
      <c r="J1879" s="5">
        <v>14</v>
      </c>
      <c r="K1879" s="5" t="s">
        <v>6558</v>
      </c>
      <c r="L1879" t="s">
        <v>7583</v>
      </c>
      <c r="M1879" s="5" t="s">
        <v>6463</v>
      </c>
      <c r="P1879" s="5" t="s">
        <v>6558</v>
      </c>
    </row>
    <row r="1880" spans="1:16" x14ac:dyDescent="0.35">
      <c r="A1880" t="str">
        <f t="shared" si="29"/>
        <v>ACIDO CLAVULANICO-AMOXICILINAPASTEURORALCOMPRIMIDO20125MG/875MG</v>
      </c>
      <c r="B1880" t="str">
        <f>VLOOKUP(A1880,'MAESTRO PRODUCTOS-FAR'!G:J,4,FALSE)</f>
        <v>HT-0014-01-003-0155-02</v>
      </c>
      <c r="C1880" s="5" t="s">
        <v>3942</v>
      </c>
      <c r="D1880" s="5" t="s">
        <v>5284</v>
      </c>
      <c r="E1880" s="5" t="s">
        <v>1525</v>
      </c>
      <c r="F1880" s="5" t="s">
        <v>6463</v>
      </c>
      <c r="G1880" s="5" t="s">
        <v>2847</v>
      </c>
      <c r="H1880" s="5" t="s">
        <v>2919</v>
      </c>
      <c r="I1880" s="5" t="s">
        <v>2933</v>
      </c>
      <c r="J1880" s="5">
        <v>20</v>
      </c>
      <c r="K1880" s="5" t="s">
        <v>6558</v>
      </c>
      <c r="L1880" t="s">
        <v>7584</v>
      </c>
      <c r="M1880" s="5" t="s">
        <v>6463</v>
      </c>
      <c r="P1880" s="5" t="s">
        <v>6558</v>
      </c>
    </row>
    <row r="1881" spans="1:16" x14ac:dyDescent="0.35">
      <c r="A1881" t="str">
        <f t="shared" si="29"/>
        <v>ACIDO CLAVULANICO-AMOXICILINAEUROFARMAORALCOMPRIMIDO14125MG/875MG</v>
      </c>
      <c r="B1881" t="str">
        <f>VLOOKUP(A1881,'MAESTRO PRODUCTOS-FAR'!G:J,4,FALSE)</f>
        <v>HT-0014-01-003-0087-02</v>
      </c>
      <c r="C1881" s="5" t="s">
        <v>3943</v>
      </c>
      <c r="D1881" s="5" t="s">
        <v>5285</v>
      </c>
      <c r="E1881" s="5" t="s">
        <v>1523</v>
      </c>
      <c r="F1881" s="5" t="s">
        <v>6463</v>
      </c>
      <c r="G1881" s="5" t="s">
        <v>2867</v>
      </c>
      <c r="H1881" s="5" t="s">
        <v>2919</v>
      </c>
      <c r="I1881" s="5" t="s">
        <v>2933</v>
      </c>
      <c r="J1881" s="5">
        <v>14</v>
      </c>
      <c r="K1881" s="5" t="s">
        <v>6558</v>
      </c>
      <c r="L1881" t="s">
        <v>7585</v>
      </c>
      <c r="M1881" s="5" t="s">
        <v>6463</v>
      </c>
      <c r="P1881" s="5" t="s">
        <v>6558</v>
      </c>
    </row>
    <row r="1882" spans="1:16" x14ac:dyDescent="0.35">
      <c r="A1882" t="str">
        <f t="shared" si="29"/>
        <v>ACIDO CLAVULANICO-AMOXICILINAOPKOORALCOMPRIMIDO20125MG/500MG</v>
      </c>
      <c r="B1882" t="str">
        <f>VLOOKUP(A1882,'MAESTRO PRODUCTOS-FAR'!G:J,4,FALSE)</f>
        <v>HT-0014-01-003-0208-03</v>
      </c>
      <c r="C1882" s="5" t="s">
        <v>3944</v>
      </c>
      <c r="D1882" s="5" t="s">
        <v>5286</v>
      </c>
      <c r="E1882" s="5" t="s">
        <v>6150</v>
      </c>
      <c r="F1882" s="5" t="s">
        <v>6463</v>
      </c>
      <c r="G1882" s="5" t="s">
        <v>2869</v>
      </c>
      <c r="H1882" s="5" t="s">
        <v>2919</v>
      </c>
      <c r="I1882" s="5" t="s">
        <v>2933</v>
      </c>
      <c r="J1882" s="5">
        <v>20</v>
      </c>
      <c r="K1882" s="5" t="s">
        <v>6559</v>
      </c>
      <c r="L1882" t="s">
        <v>7586</v>
      </c>
      <c r="M1882" s="5" t="s">
        <v>6463</v>
      </c>
      <c r="P1882" s="5" t="s">
        <v>6559</v>
      </c>
    </row>
    <row r="1883" spans="1:16" x14ac:dyDescent="0.35">
      <c r="A1883" t="str">
        <f t="shared" si="29"/>
        <v>ACIDO CLAVULANICO-AMOXICILINAOPKOORALPOLVO157MG/400MG</v>
      </c>
      <c r="B1883" t="str">
        <f>VLOOKUP(A1883,'MAESTRO PRODUCTOS-FAR'!G:J,4,FALSE)</f>
        <v>HT-0014-01-013-0208-01</v>
      </c>
      <c r="C1883" s="5" t="s">
        <v>3945</v>
      </c>
      <c r="D1883" s="5" t="s">
        <v>5287</v>
      </c>
      <c r="E1883" s="5" t="s">
        <v>6151</v>
      </c>
      <c r="F1883" s="5" t="s">
        <v>6463</v>
      </c>
      <c r="G1883" s="5" t="s">
        <v>2869</v>
      </c>
      <c r="H1883" s="5" t="s">
        <v>2919</v>
      </c>
      <c r="I1883" s="5" t="s">
        <v>2943</v>
      </c>
      <c r="J1883" s="5">
        <v>1</v>
      </c>
      <c r="K1883" s="5" t="s">
        <v>6560</v>
      </c>
      <c r="L1883" t="s">
        <v>7587</v>
      </c>
      <c r="M1883" s="5" t="s">
        <v>6463</v>
      </c>
      <c r="P1883" s="5" t="s">
        <v>6560</v>
      </c>
    </row>
    <row r="1884" spans="1:16" x14ac:dyDescent="0.35">
      <c r="A1884" t="str">
        <f t="shared" si="29"/>
        <v>ACIDO CLAVULANICO-AMOXICILINASAVALORALCOMPRIMIDO14125MG/875MG</v>
      </c>
      <c r="B1884" t="str">
        <f>VLOOKUP(A1884,'MAESTRO PRODUCTOS-FAR'!G:J,4,FALSE)</f>
        <v>HT-0014-01-003-0174-01</v>
      </c>
      <c r="C1884" s="5" t="s">
        <v>3946</v>
      </c>
      <c r="D1884" s="5" t="s">
        <v>5288</v>
      </c>
      <c r="E1884" s="5" t="s">
        <v>1530</v>
      </c>
      <c r="F1884" s="5" t="s">
        <v>6463</v>
      </c>
      <c r="G1884" s="5" t="s">
        <v>2837</v>
      </c>
      <c r="H1884" s="5" t="s">
        <v>2919</v>
      </c>
      <c r="I1884" s="5" t="s">
        <v>2933</v>
      </c>
      <c r="J1884" s="5">
        <v>14</v>
      </c>
      <c r="K1884" s="5" t="s">
        <v>6558</v>
      </c>
      <c r="L1884" t="s">
        <v>7588</v>
      </c>
      <c r="M1884" s="5" t="s">
        <v>6463</v>
      </c>
      <c r="P1884" s="5" t="s">
        <v>6558</v>
      </c>
    </row>
    <row r="1885" spans="1:16" x14ac:dyDescent="0.35">
      <c r="A1885" t="str">
        <f t="shared" si="29"/>
        <v>ACIDO CLAVULANICO-AMOXICILINAEUROFARMAORALSUSPENSION157MG/400MG/5ML</v>
      </c>
      <c r="B1885" t="str">
        <f>VLOOKUP(A1885,'MAESTRO PRODUCTOS-FAR'!G:J,4,FALSE)</f>
        <v>HT-0014-01-005-0087-01</v>
      </c>
      <c r="C1885" s="5" t="s">
        <v>3947</v>
      </c>
      <c r="D1885" s="5" t="s">
        <v>5289</v>
      </c>
      <c r="E1885" s="5" t="s">
        <v>1529</v>
      </c>
      <c r="F1885" s="5" t="s">
        <v>6463</v>
      </c>
      <c r="G1885" s="5" t="s">
        <v>2867</v>
      </c>
      <c r="H1885" s="5" t="s">
        <v>2919</v>
      </c>
      <c r="I1885" s="5" t="s">
        <v>2935</v>
      </c>
      <c r="J1885" s="5">
        <v>1</v>
      </c>
      <c r="K1885" s="5" t="s">
        <v>6561</v>
      </c>
      <c r="L1885" t="s">
        <v>7589</v>
      </c>
      <c r="M1885" s="5" t="s">
        <v>6463</v>
      </c>
      <c r="P1885" s="5" t="s">
        <v>6561</v>
      </c>
    </row>
    <row r="1886" spans="1:16" x14ac:dyDescent="0.35">
      <c r="A1886" t="str">
        <f t="shared" si="29"/>
        <v>ACIDO CLAVULANICO-AMOXICILINASAVALORALSUSPENSION157MG/800MG/5ML</v>
      </c>
      <c r="B1886" t="str">
        <f>VLOOKUP(A1886,'MAESTRO PRODUCTOS-FAR'!G:J,4,FALSE)</f>
        <v>HT-0014-01-005-0174-01</v>
      </c>
      <c r="C1886" s="5" t="s">
        <v>3948</v>
      </c>
      <c r="D1886" s="5" t="s">
        <v>5198</v>
      </c>
      <c r="E1886" s="5" t="s">
        <v>1521</v>
      </c>
      <c r="F1886" s="5" t="s">
        <v>6463</v>
      </c>
      <c r="G1886" s="5" t="s">
        <v>2837</v>
      </c>
      <c r="H1886" s="5" t="s">
        <v>2919</v>
      </c>
      <c r="I1886" s="5" t="s">
        <v>2935</v>
      </c>
      <c r="J1886" s="5">
        <v>1</v>
      </c>
      <c r="K1886" s="5" t="s">
        <v>6562</v>
      </c>
      <c r="M1886" s="5" t="s">
        <v>6463</v>
      </c>
      <c r="P1886" s="5" t="s">
        <v>6562</v>
      </c>
    </row>
    <row r="1887" spans="1:16" x14ac:dyDescent="0.35">
      <c r="A1887" t="str">
        <f t="shared" si="29"/>
        <v>ACIDO CLAVULANICO-AMOXICILINALABORATORIO CHILEORALCOMPRIMIDO14125MG/875MG</v>
      </c>
      <c r="B1887" t="str">
        <f>VLOOKUP(A1887,'MAESTRO PRODUCTOS-FAR'!G:J,4,FALSE)</f>
        <v>HT-0014-01-003-0148-01</v>
      </c>
      <c r="C1887" s="5" t="s">
        <v>3949</v>
      </c>
      <c r="D1887" s="5" t="s">
        <v>5290</v>
      </c>
      <c r="E1887" s="5" t="s">
        <v>1531</v>
      </c>
      <c r="F1887" s="5" t="s">
        <v>6463</v>
      </c>
      <c r="G1887" s="5" t="s">
        <v>2838</v>
      </c>
      <c r="H1887" s="5" t="s">
        <v>2919</v>
      </c>
      <c r="I1887" s="5" t="s">
        <v>2933</v>
      </c>
      <c r="J1887" s="5">
        <v>14</v>
      </c>
      <c r="K1887" s="5" t="s">
        <v>6558</v>
      </c>
      <c r="L1887" t="s">
        <v>7590</v>
      </c>
      <c r="M1887" s="5" t="s">
        <v>6463</v>
      </c>
      <c r="P1887" s="5" t="s">
        <v>6558</v>
      </c>
    </row>
    <row r="1888" spans="1:16" x14ac:dyDescent="0.35">
      <c r="A1888" t="str">
        <f t="shared" si="29"/>
        <v>ACIDO CLAVULANICO-AMOXICILINASAVALORALSUSPENSION157MG/400MG/5ML</v>
      </c>
      <c r="B1888" t="str">
        <f>VLOOKUP(A1888,'MAESTRO PRODUCTOS-FAR'!G:J,4,FALSE)</f>
        <v>HT-0014-01-005-0174-02</v>
      </c>
      <c r="C1888" s="5" t="s">
        <v>3950</v>
      </c>
      <c r="D1888" s="5" t="s">
        <v>5291</v>
      </c>
      <c r="E1888" s="5" t="s">
        <v>1532</v>
      </c>
      <c r="F1888" s="5" t="s">
        <v>6463</v>
      </c>
      <c r="G1888" s="5" t="s">
        <v>2837</v>
      </c>
      <c r="H1888" s="5" t="s">
        <v>2919</v>
      </c>
      <c r="I1888" s="5" t="s">
        <v>2935</v>
      </c>
      <c r="J1888" s="5">
        <v>1</v>
      </c>
      <c r="K1888" s="5" t="s">
        <v>6561</v>
      </c>
      <c r="L1888" t="s">
        <v>7591</v>
      </c>
      <c r="M1888" s="5" t="s">
        <v>6463</v>
      </c>
      <c r="P1888" s="5" t="s">
        <v>6561</v>
      </c>
    </row>
    <row r="1889" spans="1:16" x14ac:dyDescent="0.35">
      <c r="A1889" t="str">
        <f t="shared" si="29"/>
        <v>ACIDO CLAVULANICO-AMOXICILINALABORATORIO CHILEORALCOMPRIMIDO20125MG/875MG</v>
      </c>
      <c r="B1889" t="str">
        <f>VLOOKUP(A1889,'MAESTRO PRODUCTOS-FAR'!G:J,4,FALSE)</f>
        <v>HT-0014-01-003-0148-02</v>
      </c>
      <c r="C1889" s="5" t="s">
        <v>3951</v>
      </c>
      <c r="D1889" s="5" t="s">
        <v>5292</v>
      </c>
      <c r="E1889" s="5" t="s">
        <v>1531</v>
      </c>
      <c r="F1889" s="5" t="s">
        <v>6463</v>
      </c>
      <c r="G1889" s="5" t="s">
        <v>2838</v>
      </c>
      <c r="H1889" s="5" t="s">
        <v>2919</v>
      </c>
      <c r="I1889" s="5" t="s">
        <v>2933</v>
      </c>
      <c r="J1889" s="5">
        <v>20</v>
      </c>
      <c r="K1889" s="5" t="s">
        <v>6558</v>
      </c>
      <c r="L1889" t="s">
        <v>7592</v>
      </c>
      <c r="M1889" s="5" t="s">
        <v>6463</v>
      </c>
      <c r="P1889" s="5" t="s">
        <v>6558</v>
      </c>
    </row>
    <row r="1890" spans="1:16" x14ac:dyDescent="0.35">
      <c r="A1890" t="str">
        <f t="shared" si="29"/>
        <v>ACIDO CLAVULANICO-AMOXICILINAGLAXOSMITHKLINEORALCOMPRIMIDO20125MG/875MG</v>
      </c>
      <c r="B1890" t="str">
        <f>VLOOKUP(A1890,'MAESTRO PRODUCTOS-FAR'!G:J,4,FALSE)</f>
        <v>HT-0014-01-003-0113-01</v>
      </c>
      <c r="C1890" s="5" t="s">
        <v>3952</v>
      </c>
      <c r="D1890" s="5" t="s">
        <v>5293</v>
      </c>
      <c r="E1890" s="5" t="s">
        <v>6152</v>
      </c>
      <c r="F1890" s="5" t="s">
        <v>6463</v>
      </c>
      <c r="G1890" s="5" t="s">
        <v>2866</v>
      </c>
      <c r="H1890" s="5" t="s">
        <v>2919</v>
      </c>
      <c r="I1890" s="5" t="s">
        <v>2933</v>
      </c>
      <c r="J1890" s="5">
        <v>20</v>
      </c>
      <c r="K1890" s="5" t="s">
        <v>6558</v>
      </c>
      <c r="L1890" t="s">
        <v>7593</v>
      </c>
      <c r="M1890" s="5" t="s">
        <v>6463</v>
      </c>
      <c r="P1890" s="5" t="s">
        <v>6558</v>
      </c>
    </row>
    <row r="1891" spans="1:16" x14ac:dyDescent="0.35">
      <c r="A1891" t="str">
        <f t="shared" si="29"/>
        <v>ACIDO CLAVULANICO-AMOXICILINALABORATORIO CHILEORALSUSPENSION157MG/400MG/5ML</v>
      </c>
      <c r="B1891" t="str">
        <f>VLOOKUP(A1891,'MAESTRO PRODUCTOS-FAR'!G:J,4,FALSE)</f>
        <v>HT-0014-01-005-0148-01</v>
      </c>
      <c r="C1891" s="5" t="s">
        <v>3953</v>
      </c>
      <c r="D1891" s="5" t="s">
        <v>5294</v>
      </c>
      <c r="E1891" s="5" t="s">
        <v>1526</v>
      </c>
      <c r="F1891" s="5" t="s">
        <v>6463</v>
      </c>
      <c r="G1891" s="5" t="s">
        <v>2838</v>
      </c>
      <c r="H1891" s="5" t="s">
        <v>2919</v>
      </c>
      <c r="I1891" s="5" t="s">
        <v>2935</v>
      </c>
      <c r="J1891" s="5">
        <v>1</v>
      </c>
      <c r="K1891" s="5" t="s">
        <v>6561</v>
      </c>
      <c r="L1891" t="s">
        <v>7594</v>
      </c>
      <c r="M1891" s="5" t="s">
        <v>6463</v>
      </c>
      <c r="P1891" s="5" t="s">
        <v>6561</v>
      </c>
    </row>
    <row r="1892" spans="1:16" x14ac:dyDescent="0.35">
      <c r="A1892" t="str">
        <f t="shared" si="29"/>
        <v>ACIDO CLAVULANICO-AMOXICILINASAVALORALSUSPENSION157MG/800MG/5ML</v>
      </c>
      <c r="B1892" t="str">
        <f>VLOOKUP(A1892,'MAESTRO PRODUCTOS-FAR'!G:J,4,FALSE)</f>
        <v>HT-0014-01-005-0174-01</v>
      </c>
      <c r="C1892" s="5" t="s">
        <v>3954</v>
      </c>
      <c r="D1892" s="5" t="s">
        <v>5295</v>
      </c>
      <c r="E1892" s="5" t="s">
        <v>1521</v>
      </c>
      <c r="F1892" s="5" t="s">
        <v>6463</v>
      </c>
      <c r="G1892" s="5" t="s">
        <v>2837</v>
      </c>
      <c r="H1892" s="5" t="s">
        <v>2919</v>
      </c>
      <c r="I1892" s="5" t="s">
        <v>2935</v>
      </c>
      <c r="J1892" s="5">
        <v>1</v>
      </c>
      <c r="K1892" s="5" t="s">
        <v>6562</v>
      </c>
      <c r="L1892" t="s">
        <v>7595</v>
      </c>
      <c r="M1892" s="5" t="s">
        <v>6463</v>
      </c>
      <c r="P1892" s="5" t="s">
        <v>6562</v>
      </c>
    </row>
    <row r="1893" spans="1:16" x14ac:dyDescent="0.35">
      <c r="A1893" t="str">
        <f t="shared" si="29"/>
        <v>ACIDO CLAVULANICO-AMOXICILINAGLAXOSMITHKLINEORALCOMPRIMIDO14125MG/875MG</v>
      </c>
      <c r="B1893" t="str">
        <f>VLOOKUP(A1893,'MAESTRO PRODUCTOS-FAR'!G:J,4,FALSE)</f>
        <v>HT-0014-01-003-0113-02</v>
      </c>
      <c r="C1893" s="5" t="s">
        <v>3955</v>
      </c>
      <c r="D1893" s="5" t="s">
        <v>5296</v>
      </c>
      <c r="E1893" s="5" t="s">
        <v>6152</v>
      </c>
      <c r="F1893" s="5" t="s">
        <v>6463</v>
      </c>
      <c r="G1893" s="5" t="s">
        <v>2866</v>
      </c>
      <c r="H1893" s="5" t="s">
        <v>2919</v>
      </c>
      <c r="I1893" s="5" t="s">
        <v>2933</v>
      </c>
      <c r="J1893" s="5">
        <v>14</v>
      </c>
      <c r="K1893" s="5" t="s">
        <v>6558</v>
      </c>
      <c r="L1893" t="s">
        <v>7596</v>
      </c>
      <c r="M1893" s="5" t="s">
        <v>6463</v>
      </c>
      <c r="P1893" s="5" t="s">
        <v>6558</v>
      </c>
    </row>
    <row r="1894" spans="1:16" x14ac:dyDescent="0.35">
      <c r="A1894" t="str">
        <f t="shared" si="29"/>
        <v>ACIDO CLAVULANICO-AMOXICILINASAVALORALSUSPENSION162.5MG/250MG/5ML</v>
      </c>
      <c r="B1894" t="str">
        <f>VLOOKUP(A1894,'MAESTRO PRODUCTOS-FAR'!G:J,4,FALSE)</f>
        <v>HT-0014-01-005-0174-03</v>
      </c>
      <c r="C1894" s="5" t="s">
        <v>3956</v>
      </c>
      <c r="D1894" s="5" t="s">
        <v>5297</v>
      </c>
      <c r="E1894" s="5" t="s">
        <v>1527</v>
      </c>
      <c r="F1894" s="5" t="s">
        <v>6463</v>
      </c>
      <c r="G1894" s="5" t="s">
        <v>2837</v>
      </c>
      <c r="H1894" s="5" t="s">
        <v>2919</v>
      </c>
      <c r="I1894" s="5" t="s">
        <v>2935</v>
      </c>
      <c r="J1894" s="5">
        <v>1</v>
      </c>
      <c r="K1894" s="5" t="s">
        <v>6563</v>
      </c>
      <c r="L1894" t="s">
        <v>7597</v>
      </c>
      <c r="M1894" s="5" t="s">
        <v>6463</v>
      </c>
      <c r="P1894" s="5" t="s">
        <v>6563</v>
      </c>
    </row>
    <row r="1895" spans="1:16" x14ac:dyDescent="0.35">
      <c r="A1895" t="str">
        <f t="shared" si="29"/>
        <v>ACIDO CLAVULANICO-AMOXICILINASAVALORALSUSPENSION157MG/400MG/5ML</v>
      </c>
      <c r="B1895" t="str">
        <f>VLOOKUP(A1895,'MAESTRO PRODUCTOS-FAR'!G:J,4,FALSE)</f>
        <v>HT-0014-01-005-0174-02</v>
      </c>
      <c r="C1895" s="5" t="s">
        <v>3957</v>
      </c>
      <c r="D1895" s="5" t="s">
        <v>5298</v>
      </c>
      <c r="E1895" s="5" t="s">
        <v>1532</v>
      </c>
      <c r="F1895" s="5" t="s">
        <v>6463</v>
      </c>
      <c r="G1895" s="5" t="s">
        <v>2837</v>
      </c>
      <c r="H1895" s="5" t="s">
        <v>2919</v>
      </c>
      <c r="I1895" s="5" t="s">
        <v>2935</v>
      </c>
      <c r="J1895" s="5">
        <v>1</v>
      </c>
      <c r="K1895" s="5" t="s">
        <v>6561</v>
      </c>
      <c r="L1895" t="s">
        <v>7598</v>
      </c>
      <c r="M1895" s="5" t="s">
        <v>6463</v>
      </c>
      <c r="P1895" s="5" t="s">
        <v>6561</v>
      </c>
    </row>
    <row r="1896" spans="1:16" x14ac:dyDescent="0.35">
      <c r="A1896" t="str">
        <f t="shared" si="29"/>
        <v>ACIDO CLAVULANICO-AMOXICILINAPASTEURORALSUSPENSION157MG/400MG/5ML</v>
      </c>
      <c r="B1896" t="str">
        <f>VLOOKUP(A1896,'MAESTRO PRODUCTOS-FAR'!G:J,4,FALSE)</f>
        <v>HT-0014-01-005-0155-01</v>
      </c>
      <c r="C1896" s="5" t="s">
        <v>3958</v>
      </c>
      <c r="D1896" s="5" t="s">
        <v>5299</v>
      </c>
      <c r="E1896" s="5" t="s">
        <v>1522</v>
      </c>
      <c r="F1896" s="5" t="s">
        <v>6463</v>
      </c>
      <c r="G1896" s="5" t="s">
        <v>2847</v>
      </c>
      <c r="H1896" s="5" t="s">
        <v>2919</v>
      </c>
      <c r="I1896" s="5" t="s">
        <v>2935</v>
      </c>
      <c r="J1896" s="5">
        <v>1</v>
      </c>
      <c r="K1896" s="5" t="s">
        <v>6561</v>
      </c>
      <c r="L1896" t="s">
        <v>7599</v>
      </c>
      <c r="M1896" s="5" t="s">
        <v>6463</v>
      </c>
      <c r="P1896" s="5" t="s">
        <v>6561</v>
      </c>
    </row>
    <row r="1897" spans="1:16" x14ac:dyDescent="0.35">
      <c r="A1897" t="str">
        <f t="shared" si="29"/>
        <v>ACIDO CLAVULANICO-AMOXICILINAOPKOORALPOLVO157MG/800MG</v>
      </c>
      <c r="B1897" t="str">
        <f>VLOOKUP(A1897,'MAESTRO PRODUCTOS-FAR'!G:J,4,FALSE)</f>
        <v>HT-0014-01-013-0208-02</v>
      </c>
      <c r="C1897" s="5" t="s">
        <v>3959</v>
      </c>
      <c r="D1897" s="5" t="s">
        <v>5300</v>
      </c>
      <c r="E1897" s="5" t="s">
        <v>6153</v>
      </c>
      <c r="F1897" s="5" t="s">
        <v>6463</v>
      </c>
      <c r="G1897" s="5" t="s">
        <v>2869</v>
      </c>
      <c r="H1897" s="5" t="s">
        <v>2919</v>
      </c>
      <c r="I1897" s="5" t="s">
        <v>2943</v>
      </c>
      <c r="J1897" s="5">
        <v>1</v>
      </c>
      <c r="K1897" s="5" t="s">
        <v>6564</v>
      </c>
      <c r="L1897" t="s">
        <v>7600</v>
      </c>
      <c r="M1897" s="5" t="s">
        <v>6463</v>
      </c>
      <c r="P1897" s="5" t="s">
        <v>6564</v>
      </c>
    </row>
    <row r="1898" spans="1:16" x14ac:dyDescent="0.35">
      <c r="A1898" t="str">
        <f t="shared" si="29"/>
        <v>AMOXICILINAMEGALABSORALCOMPRIMIDO14875MG</v>
      </c>
      <c r="B1898" t="str">
        <f>VLOOKUP(A1898,'MAESTRO PRODUCTOS-FAR'!G:J,4,FALSE)</f>
        <v>HT-0013-01-003-0194-01</v>
      </c>
      <c r="C1898" s="5" t="s">
        <v>3960</v>
      </c>
      <c r="D1898" s="5" t="s">
        <v>5301</v>
      </c>
      <c r="E1898" s="5" t="s">
        <v>6154</v>
      </c>
      <c r="F1898" s="5" t="s">
        <v>2602</v>
      </c>
      <c r="G1898" s="5" t="s">
        <v>2845</v>
      </c>
      <c r="H1898" s="5" t="s">
        <v>2919</v>
      </c>
      <c r="I1898" s="5" t="s">
        <v>2933</v>
      </c>
      <c r="J1898" s="5">
        <v>14</v>
      </c>
      <c r="K1898" s="5" t="s">
        <v>3045</v>
      </c>
      <c r="L1898" t="s">
        <v>7601</v>
      </c>
      <c r="M1898" s="5" t="s">
        <v>2602</v>
      </c>
      <c r="P1898" s="5" t="s">
        <v>3045</v>
      </c>
    </row>
    <row r="1899" spans="1:16" x14ac:dyDescent="0.35">
      <c r="A1899" t="str">
        <f t="shared" si="29"/>
        <v>AMOXICILINASAVALORALCOMPRIMIDO21500MG</v>
      </c>
      <c r="B1899" t="str">
        <f>VLOOKUP(A1899,'MAESTRO PRODUCTOS-FAR'!G:J,4,FALSE)</f>
        <v>HT-0013-01-003-0174-03</v>
      </c>
      <c r="C1899" s="5" t="s">
        <v>3961</v>
      </c>
      <c r="D1899" s="5" t="s">
        <v>5302</v>
      </c>
      <c r="E1899" s="5" t="s">
        <v>1547</v>
      </c>
      <c r="F1899" s="5" t="s">
        <v>2602</v>
      </c>
      <c r="G1899" s="5" t="s">
        <v>2837</v>
      </c>
      <c r="H1899" s="5" t="s">
        <v>2919</v>
      </c>
      <c r="I1899" s="5" t="s">
        <v>2933</v>
      </c>
      <c r="J1899" s="5">
        <v>21</v>
      </c>
      <c r="K1899" s="5" t="s">
        <v>2984</v>
      </c>
      <c r="L1899" t="s">
        <v>7602</v>
      </c>
      <c r="M1899" s="5" t="s">
        <v>2602</v>
      </c>
      <c r="P1899" s="5" t="s">
        <v>2984</v>
      </c>
    </row>
    <row r="1900" spans="1:16" x14ac:dyDescent="0.35">
      <c r="A1900" t="str">
        <f t="shared" si="29"/>
        <v>AMOXICILINASAVALORALCOMPRIMIDO21750MG</v>
      </c>
      <c r="B1900" t="str">
        <f>VLOOKUP(A1900,'MAESTRO PRODUCTOS-FAR'!G:J,4,FALSE)</f>
        <v>HT-0013-01-003-0174-01</v>
      </c>
      <c r="C1900" s="5" t="s">
        <v>3962</v>
      </c>
      <c r="D1900" s="5" t="s">
        <v>5303</v>
      </c>
      <c r="E1900" s="5" t="s">
        <v>1544</v>
      </c>
      <c r="F1900" s="5" t="s">
        <v>2602</v>
      </c>
      <c r="G1900" s="5" t="s">
        <v>2837</v>
      </c>
      <c r="H1900" s="5" t="s">
        <v>2919</v>
      </c>
      <c r="I1900" s="5" t="s">
        <v>2933</v>
      </c>
      <c r="J1900" s="5">
        <v>21</v>
      </c>
      <c r="K1900" s="5" t="s">
        <v>3038</v>
      </c>
      <c r="L1900" t="s">
        <v>7603</v>
      </c>
      <c r="M1900" s="5" t="s">
        <v>2602</v>
      </c>
      <c r="P1900" s="5" t="s">
        <v>3038</v>
      </c>
    </row>
    <row r="1901" spans="1:16" x14ac:dyDescent="0.35">
      <c r="A1901" t="str">
        <f t="shared" si="29"/>
        <v>AMOXICILINAASCENDORALCAPSULA6500MG</v>
      </c>
      <c r="B1901" t="str">
        <f>VLOOKUP(A1901,'MAESTRO PRODUCTOS-FAR'!G:J,4,FALSE)</f>
        <v>HT-0013-01-007-0016-01</v>
      </c>
      <c r="C1901" s="5" t="s">
        <v>3963</v>
      </c>
      <c r="D1901" s="5" t="s">
        <v>5304</v>
      </c>
      <c r="E1901" s="5" t="s">
        <v>1537</v>
      </c>
      <c r="F1901" s="5" t="s">
        <v>2602</v>
      </c>
      <c r="G1901" s="5" t="s">
        <v>2835</v>
      </c>
      <c r="H1901" s="5" t="s">
        <v>2919</v>
      </c>
      <c r="I1901" s="5" t="s">
        <v>2937</v>
      </c>
      <c r="J1901" s="5">
        <v>6</v>
      </c>
      <c r="K1901" s="5" t="s">
        <v>2984</v>
      </c>
      <c r="M1901" s="5" t="s">
        <v>2602</v>
      </c>
      <c r="P1901" s="5" t="s">
        <v>2984</v>
      </c>
    </row>
    <row r="1902" spans="1:16" x14ac:dyDescent="0.35">
      <c r="A1902" t="str">
        <f t="shared" si="29"/>
        <v>AMOXICILINAPASTEURORALCOMPRIMIDO141000MG</v>
      </c>
      <c r="B1902" t="str">
        <f>VLOOKUP(A1902,'MAESTRO PRODUCTOS-FAR'!G:J,4,FALSE)</f>
        <v>HT-0013-01-003-0155-02</v>
      </c>
      <c r="C1902" s="5" t="s">
        <v>3964</v>
      </c>
      <c r="D1902" s="5" t="s">
        <v>5305</v>
      </c>
      <c r="E1902" s="5" t="s">
        <v>1539</v>
      </c>
      <c r="F1902" s="5" t="s">
        <v>2602</v>
      </c>
      <c r="G1902" s="5" t="s">
        <v>2847</v>
      </c>
      <c r="H1902" s="5" t="s">
        <v>2919</v>
      </c>
      <c r="I1902" s="5" t="s">
        <v>2933</v>
      </c>
      <c r="J1902" s="5">
        <v>14</v>
      </c>
      <c r="K1902" s="5" t="s">
        <v>3042</v>
      </c>
      <c r="L1902" t="s">
        <v>7604</v>
      </c>
      <c r="M1902" s="5" t="s">
        <v>2602</v>
      </c>
      <c r="P1902" s="5" t="s">
        <v>3042</v>
      </c>
    </row>
    <row r="1903" spans="1:16" x14ac:dyDescent="0.35">
      <c r="A1903" t="str">
        <f t="shared" si="29"/>
        <v>AMOXICILINAMINTLABORALCAPSULA21500MG</v>
      </c>
      <c r="B1903" t="str">
        <f>VLOOKUP(A1903,'MAESTRO PRODUCTOS-FAR'!G:J,4,FALSE)</f>
        <v>HT-0013-01-007-0197-01</v>
      </c>
      <c r="C1903" s="5" t="s">
        <v>3965</v>
      </c>
      <c r="D1903" s="5" t="s">
        <v>5306</v>
      </c>
      <c r="E1903" s="5" t="s">
        <v>6155</v>
      </c>
      <c r="F1903" s="5" t="s">
        <v>2602</v>
      </c>
      <c r="G1903" s="5" t="s">
        <v>2834</v>
      </c>
      <c r="H1903" s="5" t="s">
        <v>2919</v>
      </c>
      <c r="I1903" s="5" t="s">
        <v>2937</v>
      </c>
      <c r="J1903" s="5">
        <v>21</v>
      </c>
      <c r="K1903" s="5" t="s">
        <v>2984</v>
      </c>
      <c r="L1903" t="s">
        <v>7605</v>
      </c>
      <c r="M1903" s="5" t="s">
        <v>2602</v>
      </c>
      <c r="P1903" s="5" t="s">
        <v>2984</v>
      </c>
    </row>
    <row r="1904" spans="1:16" x14ac:dyDescent="0.35">
      <c r="A1904" t="str">
        <f t="shared" si="29"/>
        <v>AMOXICILINAPASTEURORALCOMPRIMIDO201000MG</v>
      </c>
      <c r="B1904" t="str">
        <f>VLOOKUP(A1904,'MAESTRO PRODUCTOS-FAR'!G:J,4,FALSE)</f>
        <v>HT-0013-01-003-0155-01</v>
      </c>
      <c r="C1904" s="5" t="s">
        <v>3966</v>
      </c>
      <c r="D1904" s="5" t="s">
        <v>5307</v>
      </c>
      <c r="E1904" s="5" t="s">
        <v>1539</v>
      </c>
      <c r="F1904" s="5" t="s">
        <v>2602</v>
      </c>
      <c r="G1904" s="5" t="s">
        <v>2847</v>
      </c>
      <c r="H1904" s="5" t="s">
        <v>2919</v>
      </c>
      <c r="I1904" s="5" t="s">
        <v>2933</v>
      </c>
      <c r="J1904" s="5">
        <v>20</v>
      </c>
      <c r="K1904" s="5" t="s">
        <v>3042</v>
      </c>
      <c r="L1904" t="s">
        <v>7606</v>
      </c>
      <c r="M1904" s="5" t="s">
        <v>2602</v>
      </c>
      <c r="P1904" s="5" t="s">
        <v>3042</v>
      </c>
    </row>
    <row r="1905" spans="1:16" x14ac:dyDescent="0.35">
      <c r="A1905" t="str">
        <f t="shared" si="29"/>
        <v>AMOXICILINAMEGALABSORALCOMPRIMIDO21875MG</v>
      </c>
      <c r="B1905" t="str">
        <f>VLOOKUP(A1905,'MAESTRO PRODUCTOS-FAR'!G:J,4,FALSE)</f>
        <v>HT-0013-01-003-0194-02</v>
      </c>
      <c r="C1905" s="5" t="s">
        <v>3967</v>
      </c>
      <c r="D1905" s="5" t="s">
        <v>5308</v>
      </c>
      <c r="E1905" s="5" t="s">
        <v>6154</v>
      </c>
      <c r="F1905" s="5" t="s">
        <v>2602</v>
      </c>
      <c r="G1905" s="5" t="s">
        <v>2845</v>
      </c>
      <c r="H1905" s="5" t="s">
        <v>2919</v>
      </c>
      <c r="I1905" s="5" t="s">
        <v>2933</v>
      </c>
      <c r="J1905" s="5">
        <v>21</v>
      </c>
      <c r="K1905" s="5" t="s">
        <v>3045</v>
      </c>
      <c r="L1905" t="s">
        <v>7607</v>
      </c>
      <c r="M1905" s="5" t="s">
        <v>2602</v>
      </c>
      <c r="P1905" s="5" t="s">
        <v>3045</v>
      </c>
    </row>
    <row r="1906" spans="1:16" x14ac:dyDescent="0.35">
      <c r="A1906" t="str">
        <f t="shared" si="29"/>
        <v>AMOXICILINALABORATORIO CHILEORALSUSPENSION1500MG/5ML</v>
      </c>
      <c r="B1906" t="str">
        <f>VLOOKUP(A1906,'MAESTRO PRODUCTOS-FAR'!G:J,4,FALSE)</f>
        <v>HT-0013-01-005-0148-01</v>
      </c>
      <c r="C1906" s="5" t="s">
        <v>3968</v>
      </c>
      <c r="D1906" s="5" t="s">
        <v>5309</v>
      </c>
      <c r="E1906" s="5" t="s">
        <v>1540</v>
      </c>
      <c r="F1906" s="5" t="s">
        <v>2602</v>
      </c>
      <c r="G1906" s="5" t="s">
        <v>2838</v>
      </c>
      <c r="H1906" s="5" t="s">
        <v>2919</v>
      </c>
      <c r="I1906" s="5" t="s">
        <v>2935</v>
      </c>
      <c r="J1906" s="5">
        <v>1</v>
      </c>
      <c r="K1906" s="5" t="s">
        <v>3039</v>
      </c>
      <c r="L1906" t="s">
        <v>7608</v>
      </c>
      <c r="M1906" s="5" t="s">
        <v>2602</v>
      </c>
      <c r="P1906" s="5" t="s">
        <v>3039</v>
      </c>
    </row>
    <row r="1907" spans="1:16" x14ac:dyDescent="0.35">
      <c r="A1907" t="str">
        <f t="shared" si="29"/>
        <v>AMOXICILINASAVALORALSUSPENSION1250MG/5ML</v>
      </c>
      <c r="B1907" t="str">
        <f>VLOOKUP(A1907,'MAESTRO PRODUCTOS-FAR'!G:J,4,FALSE)</f>
        <v>HT-0013-01-005-0174-01</v>
      </c>
      <c r="C1907" s="5" t="s">
        <v>3969</v>
      </c>
      <c r="D1907" s="5" t="s">
        <v>5310</v>
      </c>
      <c r="E1907" s="5" t="s">
        <v>6156</v>
      </c>
      <c r="F1907" s="5" t="s">
        <v>2602</v>
      </c>
      <c r="G1907" s="5" t="s">
        <v>2837</v>
      </c>
      <c r="H1907" s="5" t="s">
        <v>2919</v>
      </c>
      <c r="I1907" s="5" t="s">
        <v>2935</v>
      </c>
      <c r="J1907" s="5">
        <v>1</v>
      </c>
      <c r="K1907" s="5" t="s">
        <v>3005</v>
      </c>
      <c r="L1907" t="s">
        <v>7609</v>
      </c>
      <c r="M1907" s="5" t="s">
        <v>2602</v>
      </c>
      <c r="P1907" s="5" t="s">
        <v>3005</v>
      </c>
    </row>
    <row r="1908" spans="1:16" x14ac:dyDescent="0.35">
      <c r="A1908" t="str">
        <f t="shared" si="29"/>
        <v>AMOXICILINASAVALORALSUSPENSION1400MG/5ML</v>
      </c>
      <c r="B1908" t="str">
        <f>VLOOKUP(A1908,'MAESTRO PRODUCTOS-FAR'!G:J,4,FALSE)</f>
        <v>HT-0013-01-005-0174-02</v>
      </c>
      <c r="C1908" s="5" t="s">
        <v>3970</v>
      </c>
      <c r="D1908" s="5" t="s">
        <v>5311</v>
      </c>
      <c r="E1908" s="5" t="s">
        <v>1543</v>
      </c>
      <c r="F1908" s="5" t="s">
        <v>2602</v>
      </c>
      <c r="G1908" s="5" t="s">
        <v>2837</v>
      </c>
      <c r="H1908" s="5" t="s">
        <v>2919</v>
      </c>
      <c r="I1908" s="5" t="s">
        <v>2935</v>
      </c>
      <c r="J1908" s="5">
        <v>1</v>
      </c>
      <c r="K1908" s="5" t="s">
        <v>2981</v>
      </c>
      <c r="L1908" t="s">
        <v>7610</v>
      </c>
      <c r="M1908" s="5" t="s">
        <v>2602</v>
      </c>
      <c r="P1908" s="5" t="s">
        <v>2981</v>
      </c>
    </row>
    <row r="1909" spans="1:16" x14ac:dyDescent="0.35">
      <c r="A1909" t="str">
        <f t="shared" si="29"/>
        <v>AMOXICILINASAVALORALSUSPENSION1800MG/5ML</v>
      </c>
      <c r="B1909" t="str">
        <f>VLOOKUP(A1909,'MAESTRO PRODUCTOS-FAR'!G:J,4,FALSE)</f>
        <v>HT-0013-01-005-0174-03</v>
      </c>
      <c r="C1909" s="5" t="s">
        <v>3971</v>
      </c>
      <c r="D1909" s="5" t="s">
        <v>5312</v>
      </c>
      <c r="E1909" s="5" t="s">
        <v>1546</v>
      </c>
      <c r="F1909" s="5" t="s">
        <v>2602</v>
      </c>
      <c r="G1909" s="5" t="s">
        <v>2837</v>
      </c>
      <c r="H1909" s="5" t="s">
        <v>2919</v>
      </c>
      <c r="I1909" s="5" t="s">
        <v>2935</v>
      </c>
      <c r="J1909" s="5">
        <v>1</v>
      </c>
      <c r="K1909" s="5" t="s">
        <v>3044</v>
      </c>
      <c r="L1909" t="s">
        <v>7611</v>
      </c>
      <c r="M1909" s="5" t="s">
        <v>2602</v>
      </c>
      <c r="P1909" s="5" t="s">
        <v>3044</v>
      </c>
    </row>
    <row r="1910" spans="1:16" x14ac:dyDescent="0.35">
      <c r="A1910" t="str">
        <f t="shared" si="29"/>
        <v>AMOXICILINASAVALORALCOMPRIMIDO201000MG</v>
      </c>
      <c r="B1910" t="str">
        <f>VLOOKUP(A1910,'MAESTRO PRODUCTOS-FAR'!G:J,4,FALSE)</f>
        <v>HT-0013-01-003-0174-02</v>
      </c>
      <c r="C1910" s="5" t="s">
        <v>3972</v>
      </c>
      <c r="D1910" s="5" t="s">
        <v>5313</v>
      </c>
      <c r="E1910" s="5" t="s">
        <v>1545</v>
      </c>
      <c r="F1910" s="5" t="s">
        <v>2602</v>
      </c>
      <c r="G1910" s="5" t="s">
        <v>2837</v>
      </c>
      <c r="H1910" s="5" t="s">
        <v>2919</v>
      </c>
      <c r="I1910" s="5" t="s">
        <v>2933</v>
      </c>
      <c r="J1910" s="5">
        <v>20</v>
      </c>
      <c r="K1910" s="5" t="s">
        <v>3042</v>
      </c>
      <c r="L1910" t="s">
        <v>7612</v>
      </c>
      <c r="M1910" s="5" t="s">
        <v>2602</v>
      </c>
      <c r="P1910" s="5" t="s">
        <v>3042</v>
      </c>
    </row>
    <row r="1911" spans="1:16" x14ac:dyDescent="0.35">
      <c r="A1911" t="str">
        <f t="shared" si="29"/>
        <v>AMOXICILINA-CLARITROMICINA-ESOMEPRAZOLSAVALORALCOMPRIMIDO281000MG/500MG/20MG</v>
      </c>
      <c r="B1911" t="str">
        <f>VLOOKUP(A1911,'MAESTRO PRODUCTOS-FAR'!G:J,4,FALSE)</f>
        <v>HT-0201-01-003-0174-01</v>
      </c>
      <c r="C1911" s="5" t="s">
        <v>3973</v>
      </c>
      <c r="D1911" s="5" t="s">
        <v>5314</v>
      </c>
      <c r="E1911" s="5" t="s">
        <v>1859</v>
      </c>
      <c r="F1911" s="5" t="s">
        <v>6464</v>
      </c>
      <c r="G1911" s="5" t="s">
        <v>2837</v>
      </c>
      <c r="H1911" s="5" t="s">
        <v>2919</v>
      </c>
      <c r="I1911" s="5" t="s">
        <v>2933</v>
      </c>
      <c r="J1911" s="5">
        <v>28</v>
      </c>
      <c r="K1911" s="5" t="s">
        <v>6565</v>
      </c>
      <c r="L1911" t="s">
        <v>7613</v>
      </c>
      <c r="M1911" s="5" t="s">
        <v>6464</v>
      </c>
      <c r="P1911" s="5" t="s">
        <v>6565</v>
      </c>
    </row>
    <row r="1912" spans="1:16" x14ac:dyDescent="0.35">
      <c r="A1912" t="str">
        <f t="shared" si="29"/>
        <v>AMOXICILINALABORATORIO CHILEORALSUSPENSION11000MG/5ML</v>
      </c>
      <c r="B1912" t="str">
        <f>VLOOKUP(A1912,'MAESTRO PRODUCTOS-FAR'!G:J,4,FALSE)</f>
        <v>HT-0013-01-005-0148-02</v>
      </c>
      <c r="C1912" s="5" t="s">
        <v>3974</v>
      </c>
      <c r="D1912" s="5" t="s">
        <v>5315</v>
      </c>
      <c r="E1912" s="5" t="s">
        <v>6157</v>
      </c>
      <c r="F1912" s="5" t="s">
        <v>2602</v>
      </c>
      <c r="G1912" s="5" t="s">
        <v>2838</v>
      </c>
      <c r="H1912" s="5" t="s">
        <v>2919</v>
      </c>
      <c r="I1912" s="5" t="s">
        <v>2935</v>
      </c>
      <c r="J1912" s="5">
        <v>1</v>
      </c>
      <c r="K1912" s="5" t="s">
        <v>3043</v>
      </c>
      <c r="L1912" t="s">
        <v>7614</v>
      </c>
      <c r="M1912" s="5" t="s">
        <v>2602</v>
      </c>
      <c r="P1912" s="5" t="s">
        <v>3043</v>
      </c>
    </row>
    <row r="1913" spans="1:16" x14ac:dyDescent="0.35">
      <c r="A1913" t="str">
        <f t="shared" si="29"/>
        <v>AMOXICILINASAVALORALCOMPRIMIDO141000MG</v>
      </c>
      <c r="B1913" t="str">
        <f>VLOOKUP(A1913,'MAESTRO PRODUCTOS-FAR'!G:J,4,FALSE)</f>
        <v>HT-0013-01-003-0174-04</v>
      </c>
      <c r="C1913" s="5" t="s">
        <v>3975</v>
      </c>
      <c r="D1913" s="5" t="s">
        <v>5316</v>
      </c>
      <c r="E1913" s="5" t="s">
        <v>1545</v>
      </c>
      <c r="F1913" s="5" t="s">
        <v>2602</v>
      </c>
      <c r="G1913" s="5" t="s">
        <v>2837</v>
      </c>
      <c r="H1913" s="5" t="s">
        <v>2919</v>
      </c>
      <c r="I1913" s="5" t="s">
        <v>2933</v>
      </c>
      <c r="J1913" s="5">
        <v>14</v>
      </c>
      <c r="K1913" s="5" t="s">
        <v>3042</v>
      </c>
      <c r="L1913" t="s">
        <v>7615</v>
      </c>
      <c r="M1913" s="5" t="s">
        <v>2602</v>
      </c>
      <c r="P1913" s="5" t="s">
        <v>3042</v>
      </c>
    </row>
    <row r="1914" spans="1:16" x14ac:dyDescent="0.35">
      <c r="A1914" t="str">
        <f t="shared" si="29"/>
        <v>AMOXICILINAOPKOORALSUSPENSION1250MG/5ML</v>
      </c>
      <c r="B1914" t="str">
        <f>VLOOKUP(A1914,'MAESTRO PRODUCTOS-FAR'!G:J,4,FALSE)</f>
        <v>HT-0013-01-005-0208-02</v>
      </c>
      <c r="C1914" s="5" t="s">
        <v>3976</v>
      </c>
      <c r="D1914" s="5" t="s">
        <v>5157</v>
      </c>
      <c r="E1914" s="5" t="s">
        <v>1536</v>
      </c>
      <c r="F1914" s="5" t="s">
        <v>2602</v>
      </c>
      <c r="G1914" s="5" t="s">
        <v>2869</v>
      </c>
      <c r="H1914" s="5" t="s">
        <v>2919</v>
      </c>
      <c r="I1914" s="5" t="s">
        <v>2935</v>
      </c>
      <c r="J1914" s="5">
        <v>1</v>
      </c>
      <c r="K1914" s="5" t="s">
        <v>3005</v>
      </c>
      <c r="L1914" t="s">
        <v>7616</v>
      </c>
      <c r="M1914" s="5" t="s">
        <v>2602</v>
      </c>
      <c r="P1914" s="5" t="s">
        <v>3005</v>
      </c>
    </row>
    <row r="1915" spans="1:16" x14ac:dyDescent="0.35">
      <c r="A1915" t="str">
        <f t="shared" si="29"/>
        <v>AMOXICILINAMINTLABORALCOMPRIMIDO10750MG</v>
      </c>
      <c r="B1915" t="str">
        <f>VLOOKUP(A1915,'MAESTRO PRODUCTOS-FAR'!G:J,4,FALSE)</f>
        <v>HT-0013-01-003-0197-01</v>
      </c>
      <c r="C1915" s="5" t="s">
        <v>3977</v>
      </c>
      <c r="D1915" s="5" t="s">
        <v>5317</v>
      </c>
      <c r="E1915" s="5" t="s">
        <v>1534</v>
      </c>
      <c r="F1915" s="5" t="s">
        <v>2602</v>
      </c>
      <c r="G1915" s="5" t="s">
        <v>2834</v>
      </c>
      <c r="H1915" s="5" t="s">
        <v>2919</v>
      </c>
      <c r="I1915" s="5" t="s">
        <v>2933</v>
      </c>
      <c r="J1915" s="5">
        <v>10</v>
      </c>
      <c r="K1915" s="5" t="s">
        <v>3038</v>
      </c>
      <c r="L1915" t="s">
        <v>7617</v>
      </c>
      <c r="M1915" s="5" t="s">
        <v>2602</v>
      </c>
      <c r="P1915" s="5" t="s">
        <v>3038</v>
      </c>
    </row>
    <row r="1916" spans="1:16" x14ac:dyDescent="0.35">
      <c r="A1916" t="str">
        <f t="shared" si="29"/>
        <v>AMOXICILINA-CLARITROMICINA-LANSOPRAZOLMEGALABSORALBLISTER14500MG/500MG/30MG</v>
      </c>
      <c r="B1916" t="str">
        <f>VLOOKUP(A1916,'MAESTRO PRODUCTOS-FAR'!G:J,4,FALSE)</f>
        <v>HT-0200-01-024-0194-01</v>
      </c>
      <c r="C1916" s="5" t="s">
        <v>3978</v>
      </c>
      <c r="D1916" s="5" t="s">
        <v>5318</v>
      </c>
      <c r="E1916" s="5" t="s">
        <v>2118</v>
      </c>
      <c r="F1916" s="5" t="s">
        <v>6465</v>
      </c>
      <c r="G1916" s="5" t="s">
        <v>2845</v>
      </c>
      <c r="H1916" s="5" t="s">
        <v>2919</v>
      </c>
      <c r="I1916" s="5" t="s">
        <v>2954</v>
      </c>
      <c r="J1916" s="5">
        <v>14</v>
      </c>
      <c r="K1916" s="5" t="s">
        <v>6566</v>
      </c>
      <c r="M1916" s="5" t="s">
        <v>6465</v>
      </c>
      <c r="P1916" s="5" t="s">
        <v>6566</v>
      </c>
    </row>
    <row r="1917" spans="1:16" x14ac:dyDescent="0.35">
      <c r="A1917" t="str">
        <f t="shared" si="29"/>
        <v>AMOXICILINASAVALORALSUSPENSION11000MG/5ML</v>
      </c>
      <c r="B1917" t="str">
        <f>VLOOKUP(A1917,'MAESTRO PRODUCTOS-FAR'!G:J,4,FALSE)</f>
        <v>HT-0013-01-005-0174-04</v>
      </c>
      <c r="C1917" s="5" t="s">
        <v>3979</v>
      </c>
      <c r="D1917" s="5" t="s">
        <v>5319</v>
      </c>
      <c r="E1917" s="5" t="s">
        <v>1548</v>
      </c>
      <c r="F1917" s="5" t="s">
        <v>2602</v>
      </c>
      <c r="G1917" s="5" t="s">
        <v>2837</v>
      </c>
      <c r="H1917" s="5" t="s">
        <v>2919</v>
      </c>
      <c r="I1917" s="5" t="s">
        <v>2935</v>
      </c>
      <c r="J1917" s="5">
        <v>1</v>
      </c>
      <c r="K1917" s="5" t="s">
        <v>3043</v>
      </c>
      <c r="L1917" t="s">
        <v>7618</v>
      </c>
      <c r="M1917" s="5" t="s">
        <v>2602</v>
      </c>
      <c r="P1917" s="5" t="s">
        <v>3043</v>
      </c>
    </row>
    <row r="1918" spans="1:16" x14ac:dyDescent="0.35">
      <c r="A1918" t="str">
        <f t="shared" si="29"/>
        <v>AMOXICILINASAVALORALSUSPENSION11000MG/5ML</v>
      </c>
      <c r="B1918" t="str">
        <f>VLOOKUP(A1918,'MAESTRO PRODUCTOS-FAR'!G:J,4,FALSE)</f>
        <v>HT-0013-01-005-0174-04</v>
      </c>
      <c r="C1918" s="5" t="s">
        <v>3980</v>
      </c>
      <c r="D1918" s="5" t="s">
        <v>5320</v>
      </c>
      <c r="E1918" s="5" t="s">
        <v>1548</v>
      </c>
      <c r="F1918" s="5" t="s">
        <v>2602</v>
      </c>
      <c r="G1918" s="5" t="s">
        <v>2837</v>
      </c>
      <c r="H1918" s="5" t="s">
        <v>2919</v>
      </c>
      <c r="I1918" s="5" t="s">
        <v>2935</v>
      </c>
      <c r="J1918" s="5">
        <v>1</v>
      </c>
      <c r="K1918" s="5" t="s">
        <v>3043</v>
      </c>
      <c r="L1918" t="s">
        <v>7619</v>
      </c>
      <c r="M1918" s="5" t="s">
        <v>2602</v>
      </c>
      <c r="P1918" s="5" t="s">
        <v>3043</v>
      </c>
    </row>
    <row r="1919" spans="1:16" x14ac:dyDescent="0.35">
      <c r="A1919" t="str">
        <f t="shared" si="29"/>
        <v>AMOXICILINALABORATORIO CHILEORALCOMPRIMIDO201000MG</v>
      </c>
      <c r="B1919" t="str">
        <f>VLOOKUP(A1919,'MAESTRO PRODUCTOS-FAR'!G:J,4,FALSE)</f>
        <v>HT-0013-01-003-0148-01</v>
      </c>
      <c r="C1919" s="5" t="s">
        <v>3981</v>
      </c>
      <c r="D1919" s="5" t="s">
        <v>5321</v>
      </c>
      <c r="E1919" s="5" t="s">
        <v>1550</v>
      </c>
      <c r="F1919" s="5" t="s">
        <v>2602</v>
      </c>
      <c r="G1919" s="5" t="s">
        <v>2838</v>
      </c>
      <c r="H1919" s="5" t="s">
        <v>2919</v>
      </c>
      <c r="I1919" s="5" t="s">
        <v>2933</v>
      </c>
      <c r="J1919" s="5">
        <v>20</v>
      </c>
      <c r="K1919" s="5" t="s">
        <v>3042</v>
      </c>
      <c r="L1919" t="s">
        <v>7620</v>
      </c>
      <c r="M1919" s="5" t="s">
        <v>2602</v>
      </c>
      <c r="P1919" s="5" t="s">
        <v>3042</v>
      </c>
    </row>
    <row r="1920" spans="1:16" x14ac:dyDescent="0.35">
      <c r="A1920" t="str">
        <f t="shared" si="29"/>
        <v>AMOXICILINASAVALORALSUSPENSION1500MG/5ML</v>
      </c>
      <c r="B1920" t="str">
        <f>VLOOKUP(A1920,'MAESTRO PRODUCTOS-FAR'!G:J,4,FALSE)</f>
        <v>HT-0013-01-005-0174-05</v>
      </c>
      <c r="C1920" s="5" t="s">
        <v>3982</v>
      </c>
      <c r="D1920" s="5" t="s">
        <v>5322</v>
      </c>
      <c r="E1920" s="5" t="s">
        <v>6158</v>
      </c>
      <c r="F1920" s="5" t="s">
        <v>2602</v>
      </c>
      <c r="G1920" s="5" t="s">
        <v>2837</v>
      </c>
      <c r="H1920" s="5" t="s">
        <v>2919</v>
      </c>
      <c r="I1920" s="5" t="s">
        <v>2935</v>
      </c>
      <c r="J1920" s="5">
        <v>1</v>
      </c>
      <c r="K1920" s="5" t="s">
        <v>3039</v>
      </c>
      <c r="L1920" t="s">
        <v>7621</v>
      </c>
      <c r="M1920" s="5" t="s">
        <v>2602</v>
      </c>
      <c r="P1920" s="5" t="s">
        <v>3039</v>
      </c>
    </row>
    <row r="1921" spans="1:16" x14ac:dyDescent="0.35">
      <c r="A1921" t="str">
        <f t="shared" si="29"/>
        <v>AMOXICILINAOPKOORALSUSPENSION1500MG/5ML</v>
      </c>
      <c r="B1921" t="str">
        <f>VLOOKUP(A1921,'MAESTRO PRODUCTOS-FAR'!G:J,4,FALSE)</f>
        <v>HT-0013-01-005-0208-01</v>
      </c>
      <c r="C1921" s="5" t="s">
        <v>3983</v>
      </c>
      <c r="D1921" s="5" t="s">
        <v>5177</v>
      </c>
      <c r="E1921" s="5" t="s">
        <v>1535</v>
      </c>
      <c r="F1921" s="5" t="s">
        <v>2602</v>
      </c>
      <c r="G1921" s="5" t="s">
        <v>2869</v>
      </c>
      <c r="H1921" s="5" t="s">
        <v>2919</v>
      </c>
      <c r="I1921" s="5" t="s">
        <v>2935</v>
      </c>
      <c r="J1921" s="5">
        <v>1</v>
      </c>
      <c r="K1921" s="5" t="s">
        <v>3039</v>
      </c>
      <c r="L1921" t="s">
        <v>7622</v>
      </c>
      <c r="M1921" s="5" t="s">
        <v>2602</v>
      </c>
      <c r="P1921" s="5" t="s">
        <v>3039</v>
      </c>
    </row>
    <row r="1922" spans="1:16" x14ac:dyDescent="0.35">
      <c r="A1922" t="str">
        <f t="shared" si="29"/>
        <v>AMOXICILINASAVALORALSUSPENSION1800MG/5ML</v>
      </c>
      <c r="B1922" t="str">
        <f>VLOOKUP(A1922,'MAESTRO PRODUCTOS-FAR'!G:J,4,FALSE)</f>
        <v>HT-0013-01-005-0174-03</v>
      </c>
      <c r="C1922" s="5" t="s">
        <v>3984</v>
      </c>
      <c r="D1922" s="5" t="s">
        <v>5323</v>
      </c>
      <c r="E1922" s="5" t="s">
        <v>1546</v>
      </c>
      <c r="F1922" s="5" t="s">
        <v>2602</v>
      </c>
      <c r="G1922" s="5" t="s">
        <v>2837</v>
      </c>
      <c r="H1922" s="5" t="s">
        <v>2919</v>
      </c>
      <c r="I1922" s="5" t="s">
        <v>2935</v>
      </c>
      <c r="J1922" s="5">
        <v>1</v>
      </c>
      <c r="K1922" s="5" t="s">
        <v>3044</v>
      </c>
      <c r="L1922" t="s">
        <v>7623</v>
      </c>
      <c r="M1922" s="5" t="s">
        <v>2602</v>
      </c>
      <c r="P1922" s="5" t="s">
        <v>3044</v>
      </c>
    </row>
    <row r="1923" spans="1:16" x14ac:dyDescent="0.35">
      <c r="A1923" t="str">
        <f t="shared" ref="A1923:A1986" si="30">_xlfn.CONCAT(F1923:K1923)</f>
        <v>ACIDO CLAVULANICO-AMOXICILINASAVALORALCOMPRIMIDO20125MG/875MG</v>
      </c>
      <c r="B1923" t="str">
        <f>VLOOKUP(A1923,'MAESTRO PRODUCTOS-FAR'!G:J,4,FALSE)</f>
        <v>HT-0014-01-003-0174-02</v>
      </c>
      <c r="C1923" s="5" t="s">
        <v>3985</v>
      </c>
      <c r="D1923" s="5" t="s">
        <v>5324</v>
      </c>
      <c r="E1923" s="5" t="s">
        <v>1530</v>
      </c>
      <c r="F1923" s="5" t="s">
        <v>6463</v>
      </c>
      <c r="G1923" s="5" t="s">
        <v>2837</v>
      </c>
      <c r="H1923" s="5" t="s">
        <v>2919</v>
      </c>
      <c r="I1923" s="5" t="s">
        <v>2933</v>
      </c>
      <c r="J1923" s="5">
        <v>20</v>
      </c>
      <c r="K1923" s="5" t="s">
        <v>6558</v>
      </c>
      <c r="L1923" t="s">
        <v>7624</v>
      </c>
      <c r="M1923" s="5" t="s">
        <v>6463</v>
      </c>
      <c r="P1923" s="5" t="s">
        <v>6558</v>
      </c>
    </row>
    <row r="1924" spans="1:16" x14ac:dyDescent="0.35">
      <c r="A1924" t="str">
        <f t="shared" si="30"/>
        <v>ATENOLOLMINTLABORALCOMPRIMIDO20100MG</v>
      </c>
      <c r="B1924" t="str">
        <f>VLOOKUP(A1924,'MAESTRO PRODUCTOS-FAR'!G:J,4,FALSE)</f>
        <v>HT-0015-01-003-0197-01</v>
      </c>
      <c r="C1924" s="5" t="s">
        <v>3986</v>
      </c>
      <c r="D1924" s="5" t="s">
        <v>5325</v>
      </c>
      <c r="E1924" s="5" t="s">
        <v>1552</v>
      </c>
      <c r="F1924" s="5" t="s">
        <v>2603</v>
      </c>
      <c r="G1924" s="5" t="s">
        <v>2834</v>
      </c>
      <c r="H1924" s="5" t="s">
        <v>2919</v>
      </c>
      <c r="I1924" s="5" t="s">
        <v>2933</v>
      </c>
      <c r="J1924" s="5">
        <v>20</v>
      </c>
      <c r="K1924" s="5" t="s">
        <v>2977</v>
      </c>
      <c r="L1924" t="s">
        <v>7625</v>
      </c>
      <c r="M1924" s="5" t="s">
        <v>2603</v>
      </c>
      <c r="P1924" s="5" t="s">
        <v>2977</v>
      </c>
    </row>
    <row r="1925" spans="1:16" x14ac:dyDescent="0.35">
      <c r="A1925" t="str">
        <f t="shared" si="30"/>
        <v>ATENOLOLOPKOORALCOMPRIMIDO2050MG</v>
      </c>
      <c r="B1925" t="str">
        <f>VLOOKUP(A1925,'MAESTRO PRODUCTOS-FAR'!G:J,4,FALSE)</f>
        <v>HT-0015-01-003-0208-01</v>
      </c>
      <c r="C1925" s="5" t="s">
        <v>3987</v>
      </c>
      <c r="D1925" s="5" t="s">
        <v>5326</v>
      </c>
      <c r="E1925" s="5" t="s">
        <v>3570</v>
      </c>
      <c r="F1925" s="5" t="s">
        <v>2603</v>
      </c>
      <c r="G1925" s="5" t="s">
        <v>2869</v>
      </c>
      <c r="H1925" s="5" t="s">
        <v>2919</v>
      </c>
      <c r="I1925" s="5" t="s">
        <v>2933</v>
      </c>
      <c r="J1925" s="5">
        <v>20</v>
      </c>
      <c r="K1925" s="5" t="s">
        <v>3046</v>
      </c>
      <c r="L1925" t="s">
        <v>7626</v>
      </c>
      <c r="M1925" s="5" t="s">
        <v>2603</v>
      </c>
      <c r="P1925" s="5" t="s">
        <v>3046</v>
      </c>
    </row>
    <row r="1926" spans="1:16" x14ac:dyDescent="0.35">
      <c r="A1926" t="str">
        <f t="shared" si="30"/>
        <v>ATORVASTATINAPASTEURORALCOMPRIMIDO3010MG</v>
      </c>
      <c r="B1926" t="str">
        <f>VLOOKUP(A1926,'MAESTRO PRODUCTOS-FAR'!G:J,4,FALSE)</f>
        <v>HT-0016-01-003-0155-01</v>
      </c>
      <c r="C1926" s="5" t="s">
        <v>3988</v>
      </c>
      <c r="D1926" s="5" t="s">
        <v>5327</v>
      </c>
      <c r="E1926" s="5" t="s">
        <v>1567</v>
      </c>
      <c r="F1926" s="5" t="s">
        <v>2604</v>
      </c>
      <c r="G1926" s="5" t="s">
        <v>2847</v>
      </c>
      <c r="H1926" s="5" t="s">
        <v>2919</v>
      </c>
      <c r="I1926" s="5" t="s">
        <v>2933</v>
      </c>
      <c r="J1926" s="5">
        <v>30</v>
      </c>
      <c r="K1926" s="5" t="s">
        <v>3013</v>
      </c>
      <c r="L1926" t="s">
        <v>7627</v>
      </c>
      <c r="M1926" s="5" t="s">
        <v>2604</v>
      </c>
      <c r="P1926" s="5" t="s">
        <v>3013</v>
      </c>
    </row>
    <row r="1927" spans="1:16" x14ac:dyDescent="0.35">
      <c r="A1927" t="str">
        <f t="shared" si="30"/>
        <v>ATORVASTATINAASCENDORALCOMPRIMIDO3080MG</v>
      </c>
      <c r="B1927" t="str">
        <f>VLOOKUP(A1927,'MAESTRO PRODUCTOS-FAR'!G:J,4,FALSE)</f>
        <v>HT-0016-01-003-0016-04</v>
      </c>
      <c r="C1927" s="5" t="s">
        <v>3989</v>
      </c>
      <c r="D1927" s="5" t="s">
        <v>5328</v>
      </c>
      <c r="E1927" s="5" t="s">
        <v>6159</v>
      </c>
      <c r="F1927" s="5" t="s">
        <v>2604</v>
      </c>
      <c r="G1927" s="5" t="s">
        <v>2835</v>
      </c>
      <c r="H1927" s="5" t="s">
        <v>2919</v>
      </c>
      <c r="I1927" s="5" t="s">
        <v>2933</v>
      </c>
      <c r="J1927" s="5">
        <v>30</v>
      </c>
      <c r="K1927" s="5" t="s">
        <v>3047</v>
      </c>
      <c r="L1927" t="s">
        <v>7628</v>
      </c>
      <c r="M1927" s="5" t="s">
        <v>2604</v>
      </c>
      <c r="P1927" s="5" t="s">
        <v>3047</v>
      </c>
    </row>
    <row r="1928" spans="1:16" x14ac:dyDescent="0.35">
      <c r="A1928" t="str">
        <f t="shared" si="30"/>
        <v>ATORVASTATINAPASTEURORALCOMPRIMIDO3020MG</v>
      </c>
      <c r="B1928" t="str">
        <f>VLOOKUP(A1928,'MAESTRO PRODUCTOS-FAR'!G:J,4,FALSE)</f>
        <v>HT-0016-01-003-0155-03</v>
      </c>
      <c r="C1928" s="5" t="s">
        <v>3990</v>
      </c>
      <c r="D1928" s="5" t="s">
        <v>5329</v>
      </c>
      <c r="E1928" s="5" t="s">
        <v>1567</v>
      </c>
      <c r="F1928" s="5" t="s">
        <v>2604</v>
      </c>
      <c r="G1928" s="5" t="s">
        <v>2847</v>
      </c>
      <c r="H1928" s="5" t="s">
        <v>2919</v>
      </c>
      <c r="I1928" s="5" t="s">
        <v>2933</v>
      </c>
      <c r="J1928" s="5">
        <v>30</v>
      </c>
      <c r="K1928" s="5" t="s">
        <v>2985</v>
      </c>
      <c r="L1928" t="s">
        <v>7629</v>
      </c>
      <c r="M1928" s="5" t="s">
        <v>2604</v>
      </c>
      <c r="P1928" s="5" t="s">
        <v>2985</v>
      </c>
    </row>
    <row r="1929" spans="1:16" x14ac:dyDescent="0.35">
      <c r="A1929" t="str">
        <f t="shared" si="30"/>
        <v>ATORVASTATINAEXELTISORALCOMPRIMIDO2880MG</v>
      </c>
      <c r="B1929" t="str">
        <f>VLOOKUP(A1929,'MAESTRO PRODUCTOS-FAR'!G:J,4,FALSE)</f>
        <v>HT-0016-01-003-0089-02</v>
      </c>
      <c r="C1929" s="5" t="s">
        <v>3991</v>
      </c>
      <c r="D1929" s="5" t="s">
        <v>5330</v>
      </c>
      <c r="E1929" s="5" t="s">
        <v>1566</v>
      </c>
      <c r="F1929" s="5" t="s">
        <v>2604</v>
      </c>
      <c r="G1929" s="5" t="s">
        <v>2855</v>
      </c>
      <c r="H1929" s="5" t="s">
        <v>2919</v>
      </c>
      <c r="I1929" s="5" t="s">
        <v>2933</v>
      </c>
      <c r="J1929" s="5">
        <v>28</v>
      </c>
      <c r="K1929" s="5" t="s">
        <v>3047</v>
      </c>
      <c r="L1929" t="s">
        <v>7630</v>
      </c>
      <c r="M1929" s="5" t="s">
        <v>2604</v>
      </c>
      <c r="P1929" s="5" t="s">
        <v>3047</v>
      </c>
    </row>
    <row r="1930" spans="1:16" x14ac:dyDescent="0.35">
      <c r="A1930" t="str">
        <f t="shared" si="30"/>
        <v>ATORVASTATINADR REDDYSORALCOMPRIMIDO3040MG</v>
      </c>
      <c r="B1930" t="str">
        <f>VLOOKUP(A1930,'MAESTRO PRODUCTOS-FAR'!G:J,4,FALSE)</f>
        <v>HT-0016-01-003-0073-01</v>
      </c>
      <c r="C1930" s="5" t="s">
        <v>3992</v>
      </c>
      <c r="D1930" s="5" t="s">
        <v>5331</v>
      </c>
      <c r="E1930" s="5" t="s">
        <v>6160</v>
      </c>
      <c r="F1930" s="5" t="s">
        <v>2604</v>
      </c>
      <c r="G1930" s="5" t="s">
        <v>2906</v>
      </c>
      <c r="H1930" s="5" t="s">
        <v>2919</v>
      </c>
      <c r="I1930" s="5" t="s">
        <v>2933</v>
      </c>
      <c r="J1930" s="5">
        <v>30</v>
      </c>
      <c r="K1930" s="5" t="s">
        <v>2986</v>
      </c>
      <c r="L1930" t="s">
        <v>7631</v>
      </c>
      <c r="M1930" s="5" t="s">
        <v>2604</v>
      </c>
      <c r="P1930" s="5" t="s">
        <v>2986</v>
      </c>
    </row>
    <row r="1931" spans="1:16" x14ac:dyDescent="0.35">
      <c r="A1931" t="str">
        <f t="shared" si="30"/>
        <v>ATORVASTATINAASCENDORALCOMPRIMIDO3040MG</v>
      </c>
      <c r="B1931" t="str">
        <f>VLOOKUP(A1931,'MAESTRO PRODUCTOS-FAR'!G:J,4,FALSE)</f>
        <v>HT-0016-01-003-0016-01</v>
      </c>
      <c r="C1931" s="5" t="s">
        <v>3993</v>
      </c>
      <c r="D1931" s="5" t="s">
        <v>5332</v>
      </c>
      <c r="E1931" s="5" t="s">
        <v>6161</v>
      </c>
      <c r="F1931" s="5" t="s">
        <v>2604</v>
      </c>
      <c r="G1931" s="5" t="s">
        <v>2835</v>
      </c>
      <c r="H1931" s="5" t="s">
        <v>2919</v>
      </c>
      <c r="I1931" s="5" t="s">
        <v>2933</v>
      </c>
      <c r="J1931" s="5">
        <v>30</v>
      </c>
      <c r="K1931" s="5" t="s">
        <v>2986</v>
      </c>
      <c r="L1931" t="s">
        <v>7632</v>
      </c>
      <c r="M1931" s="5" t="s">
        <v>2604</v>
      </c>
      <c r="P1931" s="5" t="s">
        <v>2986</v>
      </c>
    </row>
    <row r="1932" spans="1:16" x14ac:dyDescent="0.35">
      <c r="A1932" t="str">
        <f t="shared" si="30"/>
        <v>ATORVASTATINAEXELTISORALCOMPRIMIDO2840MG</v>
      </c>
      <c r="B1932" t="str">
        <f>VLOOKUP(A1932,'MAESTRO PRODUCTOS-FAR'!G:J,4,FALSE)</f>
        <v>HT-0016-01-003-0089-01</v>
      </c>
      <c r="C1932" s="5" t="s">
        <v>3994</v>
      </c>
      <c r="D1932" s="5" t="s">
        <v>5333</v>
      </c>
      <c r="E1932" s="5" t="s">
        <v>1562</v>
      </c>
      <c r="F1932" s="5" t="s">
        <v>2604</v>
      </c>
      <c r="G1932" s="5" t="s">
        <v>2855</v>
      </c>
      <c r="H1932" s="5" t="s">
        <v>2919</v>
      </c>
      <c r="I1932" s="5" t="s">
        <v>2933</v>
      </c>
      <c r="J1932" s="5">
        <v>28</v>
      </c>
      <c r="K1932" s="5" t="s">
        <v>2986</v>
      </c>
      <c r="L1932" t="s">
        <v>7633</v>
      </c>
      <c r="M1932" s="5" t="s">
        <v>2604</v>
      </c>
      <c r="P1932" s="5" t="s">
        <v>2986</v>
      </c>
    </row>
    <row r="1933" spans="1:16" x14ac:dyDescent="0.35">
      <c r="A1933" t="str">
        <f t="shared" si="30"/>
        <v>ATORVASTATINA-EZETIMIBATECNOFARMAORALCOMPRIMIDO3040MG/10MG</v>
      </c>
      <c r="B1933" t="str">
        <f>VLOOKUP(A1933,'MAESTRO PRODUCTOS-FAR'!G:J,4,FALSE)</f>
        <v>HT-0202-01-003-0274-04</v>
      </c>
      <c r="C1933" s="5" t="s">
        <v>3995</v>
      </c>
      <c r="D1933" s="5" t="s">
        <v>5334</v>
      </c>
      <c r="E1933" s="5" t="s">
        <v>1563</v>
      </c>
      <c r="F1933" s="5" t="s">
        <v>2605</v>
      </c>
      <c r="G1933" s="5" t="s">
        <v>2861</v>
      </c>
      <c r="H1933" s="5" t="s">
        <v>2919</v>
      </c>
      <c r="I1933" s="5" t="s">
        <v>2933</v>
      </c>
      <c r="J1933" s="5">
        <v>30</v>
      </c>
      <c r="K1933" s="5" t="s">
        <v>3015</v>
      </c>
      <c r="L1933" t="s">
        <v>7634</v>
      </c>
      <c r="M1933" s="5" t="s">
        <v>2605</v>
      </c>
      <c r="P1933" s="5" t="s">
        <v>3015</v>
      </c>
    </row>
    <row r="1934" spans="1:16" x14ac:dyDescent="0.35">
      <c r="A1934" t="str">
        <f t="shared" si="30"/>
        <v>ATORVASTATINA-EZETIMIBATECNOFARMAORALCOMPRIMIDO3020MG/10MG</v>
      </c>
      <c r="B1934" t="str">
        <f>VLOOKUP(A1934,'MAESTRO PRODUCTOS-FAR'!G:J,4,FALSE)</f>
        <v>HT-0202-01-003-0274-03</v>
      </c>
      <c r="C1934" s="5" t="s">
        <v>3996</v>
      </c>
      <c r="D1934" s="5" t="s">
        <v>5335</v>
      </c>
      <c r="E1934" s="5" t="s">
        <v>1565</v>
      </c>
      <c r="F1934" s="5" t="s">
        <v>2605</v>
      </c>
      <c r="G1934" s="5" t="s">
        <v>2861</v>
      </c>
      <c r="H1934" s="5" t="s">
        <v>2919</v>
      </c>
      <c r="I1934" s="5" t="s">
        <v>2933</v>
      </c>
      <c r="J1934" s="5">
        <v>30</v>
      </c>
      <c r="K1934" s="5" t="s">
        <v>3048</v>
      </c>
      <c r="L1934" t="s">
        <v>7635</v>
      </c>
      <c r="M1934" s="5" t="s">
        <v>2605</v>
      </c>
      <c r="P1934" s="5" t="s">
        <v>3048</v>
      </c>
    </row>
    <row r="1935" spans="1:16" x14ac:dyDescent="0.35">
      <c r="A1935" t="str">
        <f t="shared" si="30"/>
        <v>ATORVASTATINA-EZETIMIBATECNOFARMAORALCOMPRIMIDO3010MG/10MG</v>
      </c>
      <c r="B1935" t="str">
        <f>VLOOKUP(A1935,'MAESTRO PRODUCTOS-FAR'!G:J,4,FALSE)</f>
        <v>HT-0202-01-003-0274-02</v>
      </c>
      <c r="C1935" s="5" t="s">
        <v>3997</v>
      </c>
      <c r="D1935" s="5" t="s">
        <v>5336</v>
      </c>
      <c r="E1935" s="5" t="s">
        <v>1564</v>
      </c>
      <c r="F1935" s="5" t="s">
        <v>2605</v>
      </c>
      <c r="G1935" s="5" t="s">
        <v>2861</v>
      </c>
      <c r="H1935" s="5" t="s">
        <v>2919</v>
      </c>
      <c r="I1935" s="5" t="s">
        <v>2933</v>
      </c>
      <c r="J1935" s="5">
        <v>30</v>
      </c>
      <c r="K1935" s="5" t="s">
        <v>3018</v>
      </c>
      <c r="L1935" t="s">
        <v>7636</v>
      </c>
      <c r="M1935" s="5" t="s">
        <v>2605</v>
      </c>
      <c r="P1935" s="5" t="s">
        <v>3018</v>
      </c>
    </row>
    <row r="1936" spans="1:16" x14ac:dyDescent="0.35">
      <c r="A1936" t="str">
        <f t="shared" si="30"/>
        <v>ATORVASTATINAASCENDORALCOMPRIMIDO3020MG</v>
      </c>
      <c r="B1936" t="str">
        <f>VLOOKUP(A1936,'MAESTRO PRODUCTOS-FAR'!G:J,4,FALSE)</f>
        <v>HT-0016-01-003-0016-03</v>
      </c>
      <c r="C1936" s="5" t="s">
        <v>3998</v>
      </c>
      <c r="D1936" s="5" t="s">
        <v>5337</v>
      </c>
      <c r="E1936" s="5" t="s">
        <v>1556</v>
      </c>
      <c r="F1936" s="5" t="s">
        <v>2604</v>
      </c>
      <c r="G1936" s="5" t="s">
        <v>2835</v>
      </c>
      <c r="H1936" s="5" t="s">
        <v>2919</v>
      </c>
      <c r="I1936" s="5" t="s">
        <v>2933</v>
      </c>
      <c r="J1936" s="5">
        <v>30</v>
      </c>
      <c r="K1936" s="5" t="s">
        <v>2985</v>
      </c>
      <c r="L1936" t="s">
        <v>7637</v>
      </c>
      <c r="M1936" s="5" t="s">
        <v>2604</v>
      </c>
      <c r="P1936" s="5" t="s">
        <v>2985</v>
      </c>
    </row>
    <row r="1937" spans="1:16" x14ac:dyDescent="0.35">
      <c r="A1937" t="str">
        <f t="shared" si="30"/>
        <v>ATORVASTATINAOPKOORALCOMPRIMIDO3010MG</v>
      </c>
      <c r="B1937" t="str">
        <f>VLOOKUP(A1937,'MAESTRO PRODUCTOS-FAR'!G:J,4,FALSE)</f>
        <v>HT-0016-01-003-0208-01</v>
      </c>
      <c r="C1937" s="5" t="s">
        <v>3999</v>
      </c>
      <c r="D1937" s="5" t="s">
        <v>5183</v>
      </c>
      <c r="E1937" s="5" t="s">
        <v>6162</v>
      </c>
      <c r="F1937" s="5" t="s">
        <v>2604</v>
      </c>
      <c r="G1937" s="5" t="s">
        <v>2869</v>
      </c>
      <c r="H1937" s="5" t="s">
        <v>2919</v>
      </c>
      <c r="I1937" s="5" t="s">
        <v>2933</v>
      </c>
      <c r="J1937" s="5">
        <v>30</v>
      </c>
      <c r="K1937" s="5" t="s">
        <v>3013</v>
      </c>
      <c r="L1937" t="s">
        <v>7638</v>
      </c>
      <c r="M1937" s="5" t="s">
        <v>2604</v>
      </c>
      <c r="P1937" s="5" t="s">
        <v>3013</v>
      </c>
    </row>
    <row r="1938" spans="1:16" x14ac:dyDescent="0.35">
      <c r="A1938" t="str">
        <f t="shared" si="30"/>
        <v>ATORVASTATINAMINTLABORALCOMPRIMIDO6010MG</v>
      </c>
      <c r="B1938" t="str">
        <f>VLOOKUP(A1938,'MAESTRO PRODUCTOS-FAR'!G:J,4,FALSE)</f>
        <v>HT-0016-01-003-0197-01</v>
      </c>
      <c r="C1938" s="5" t="s">
        <v>4000</v>
      </c>
      <c r="D1938" s="5" t="s">
        <v>5204</v>
      </c>
      <c r="E1938" s="5" t="s">
        <v>6163</v>
      </c>
      <c r="F1938" s="5" t="s">
        <v>2604</v>
      </c>
      <c r="G1938" s="5" t="s">
        <v>2834</v>
      </c>
      <c r="H1938" s="5" t="s">
        <v>2919</v>
      </c>
      <c r="I1938" s="5" t="s">
        <v>2933</v>
      </c>
      <c r="J1938" s="5">
        <v>60</v>
      </c>
      <c r="K1938" s="5" t="s">
        <v>3013</v>
      </c>
      <c r="L1938" t="s">
        <v>7639</v>
      </c>
      <c r="M1938" s="5" t="s">
        <v>2604</v>
      </c>
      <c r="P1938" s="5" t="s">
        <v>3013</v>
      </c>
    </row>
    <row r="1939" spans="1:16" x14ac:dyDescent="0.35">
      <c r="A1939" t="str">
        <f t="shared" si="30"/>
        <v>ATORVASTATINAPFIZERORALCOMPRIMIDO3040MG</v>
      </c>
      <c r="B1939" t="str">
        <f>VLOOKUP(A1939,'MAESTRO PRODUCTOS-FAR'!G:J,4,FALSE)</f>
        <v>HT-0016-01-003-0212-06</v>
      </c>
      <c r="C1939" s="5" t="s">
        <v>4001</v>
      </c>
      <c r="D1939" s="5" t="s">
        <v>5338</v>
      </c>
      <c r="E1939" s="5" t="s">
        <v>1559</v>
      </c>
      <c r="F1939" s="5" t="s">
        <v>2604</v>
      </c>
      <c r="G1939" s="5" t="s">
        <v>2864</v>
      </c>
      <c r="H1939" s="5" t="s">
        <v>2919</v>
      </c>
      <c r="I1939" s="5" t="s">
        <v>2933</v>
      </c>
      <c r="J1939" s="5">
        <v>30</v>
      </c>
      <c r="K1939" s="5" t="s">
        <v>2986</v>
      </c>
      <c r="L1939" t="s">
        <v>7640</v>
      </c>
      <c r="M1939" s="5" t="s">
        <v>2604</v>
      </c>
      <c r="P1939" s="5" t="s">
        <v>2986</v>
      </c>
    </row>
    <row r="1940" spans="1:16" x14ac:dyDescent="0.35">
      <c r="A1940" t="str">
        <f t="shared" si="30"/>
        <v>ATORVASTATINAPFIZERORALCOMPRIMIDO3080MG</v>
      </c>
      <c r="B1940" t="str">
        <f>VLOOKUP(A1940,'MAESTRO PRODUCTOS-FAR'!G:J,4,FALSE)</f>
        <v>HT-0016-01-003-0212-07</v>
      </c>
      <c r="C1940" s="5" t="s">
        <v>4002</v>
      </c>
      <c r="D1940" s="5" t="s">
        <v>5339</v>
      </c>
      <c r="E1940" s="5" t="s">
        <v>1561</v>
      </c>
      <c r="F1940" s="5" t="s">
        <v>2604</v>
      </c>
      <c r="G1940" s="5" t="s">
        <v>2864</v>
      </c>
      <c r="H1940" s="5" t="s">
        <v>2919</v>
      </c>
      <c r="I1940" s="5" t="s">
        <v>2933</v>
      </c>
      <c r="J1940" s="5">
        <v>30</v>
      </c>
      <c r="K1940" s="5" t="s">
        <v>3047</v>
      </c>
      <c r="L1940" t="s">
        <v>7641</v>
      </c>
      <c r="M1940" s="5" t="s">
        <v>2604</v>
      </c>
      <c r="P1940" s="5" t="s">
        <v>3047</v>
      </c>
    </row>
    <row r="1941" spans="1:16" x14ac:dyDescent="0.35">
      <c r="A1941" t="str">
        <f t="shared" si="30"/>
        <v>ATORVASTATINAPFIZERORALCOMPRIMIDO6010MG</v>
      </c>
      <c r="B1941" t="str">
        <f>VLOOKUP(A1941,'MAESTRO PRODUCTOS-FAR'!G:J,4,FALSE)</f>
        <v>HT-0016-01-003-0212-04</v>
      </c>
      <c r="C1941" s="5" t="s">
        <v>4003</v>
      </c>
      <c r="D1941" s="5" t="s">
        <v>5340</v>
      </c>
      <c r="E1941" s="5" t="s">
        <v>1558</v>
      </c>
      <c r="F1941" s="5" t="s">
        <v>2604</v>
      </c>
      <c r="G1941" s="5" t="s">
        <v>2864</v>
      </c>
      <c r="H1941" s="5" t="s">
        <v>2919</v>
      </c>
      <c r="I1941" s="5" t="s">
        <v>2933</v>
      </c>
      <c r="J1941" s="5">
        <v>60</v>
      </c>
      <c r="K1941" s="5" t="s">
        <v>3013</v>
      </c>
      <c r="L1941" t="s">
        <v>7642</v>
      </c>
      <c r="M1941" s="5" t="s">
        <v>2604</v>
      </c>
      <c r="P1941" s="5" t="s">
        <v>3013</v>
      </c>
    </row>
    <row r="1942" spans="1:16" x14ac:dyDescent="0.35">
      <c r="A1942" t="str">
        <f t="shared" si="30"/>
        <v>ATORVASTATINAPFIZERORALCOMPRIMIDO3010MG</v>
      </c>
      <c r="B1942" t="str">
        <f>VLOOKUP(A1942,'MAESTRO PRODUCTOS-FAR'!G:J,4,FALSE)</f>
        <v>HT-0016-01-003-0212-03</v>
      </c>
      <c r="C1942" s="5" t="s">
        <v>4004</v>
      </c>
      <c r="D1942" s="5" t="s">
        <v>5341</v>
      </c>
      <c r="E1942" s="5" t="s">
        <v>1558</v>
      </c>
      <c r="F1942" s="5" t="s">
        <v>2604</v>
      </c>
      <c r="G1942" s="5" t="s">
        <v>2864</v>
      </c>
      <c r="H1942" s="5" t="s">
        <v>2919</v>
      </c>
      <c r="I1942" s="5" t="s">
        <v>2933</v>
      </c>
      <c r="J1942" s="5">
        <v>30</v>
      </c>
      <c r="K1942" s="5" t="s">
        <v>3013</v>
      </c>
      <c r="L1942" t="s">
        <v>7643</v>
      </c>
      <c r="M1942" s="5" t="s">
        <v>2604</v>
      </c>
      <c r="P1942" s="5" t="s">
        <v>3013</v>
      </c>
    </row>
    <row r="1943" spans="1:16" x14ac:dyDescent="0.35">
      <c r="A1943" t="str">
        <f t="shared" si="30"/>
        <v>ACIDO ACETILSALICILICO-ATORVASTATINA-RAMIPRILFERRERORALCAPSULA28100MG/20MG/2.5MG</v>
      </c>
      <c r="B1943" t="str">
        <f>VLOOKUP(A1943,'MAESTRO PRODUCTOS-FAR'!G:J,4,FALSE)</f>
        <v>HT-0181-01-007-0101-03</v>
      </c>
      <c r="C1943" s="5" t="s">
        <v>4005</v>
      </c>
      <c r="D1943" s="5" t="s">
        <v>5342</v>
      </c>
      <c r="E1943" s="5" t="s">
        <v>1432</v>
      </c>
      <c r="F1943" s="5" t="s">
        <v>6453</v>
      </c>
      <c r="G1943" s="5" t="s">
        <v>2842</v>
      </c>
      <c r="H1943" s="5" t="s">
        <v>2919</v>
      </c>
      <c r="I1943" s="5" t="s">
        <v>2937</v>
      </c>
      <c r="J1943" s="5">
        <v>28</v>
      </c>
      <c r="K1943" s="5" t="s">
        <v>6567</v>
      </c>
      <c r="L1943" t="s">
        <v>7644</v>
      </c>
      <c r="M1943" s="5" t="s">
        <v>6453</v>
      </c>
      <c r="P1943" s="5" t="s">
        <v>6567</v>
      </c>
    </row>
    <row r="1944" spans="1:16" x14ac:dyDescent="0.35">
      <c r="A1944" t="str">
        <f t="shared" si="30"/>
        <v>ATORVASTATINAPFIZERORALCOMPRIMIDO9020MG</v>
      </c>
      <c r="B1944" t="str">
        <f>VLOOKUP(A1944,'MAESTRO PRODUCTOS-FAR'!G:J,4,FALSE)</f>
        <v>HT-0016-01-003-0212-02</v>
      </c>
      <c r="C1944" s="5" t="s">
        <v>4006</v>
      </c>
      <c r="D1944" s="5" t="s">
        <v>5343</v>
      </c>
      <c r="E1944" s="5" t="s">
        <v>1557</v>
      </c>
      <c r="F1944" s="5" t="s">
        <v>2604</v>
      </c>
      <c r="G1944" s="5" t="s">
        <v>2864</v>
      </c>
      <c r="H1944" s="5" t="s">
        <v>2919</v>
      </c>
      <c r="I1944" s="5" t="s">
        <v>2933</v>
      </c>
      <c r="J1944" s="5">
        <v>90</v>
      </c>
      <c r="K1944" s="5" t="s">
        <v>2985</v>
      </c>
      <c r="L1944" t="s">
        <v>7645</v>
      </c>
      <c r="M1944" s="5" t="s">
        <v>2604</v>
      </c>
      <c r="P1944" s="5" t="s">
        <v>2985</v>
      </c>
    </row>
    <row r="1945" spans="1:16" x14ac:dyDescent="0.35">
      <c r="A1945" t="str">
        <f t="shared" si="30"/>
        <v>AZITROMICINAASCENDORALCOMPRIMIDO6500MG</v>
      </c>
      <c r="B1945" t="str">
        <f>VLOOKUP(A1945,'MAESTRO PRODUCTOS-FAR'!G:J,4,FALSE)</f>
        <v>HT-0017-01-003-0016-02</v>
      </c>
      <c r="C1945" s="5" t="s">
        <v>4007</v>
      </c>
      <c r="D1945" s="5" t="s">
        <v>5344</v>
      </c>
      <c r="E1945" s="5" t="s">
        <v>6164</v>
      </c>
      <c r="F1945" s="5" t="s">
        <v>2608</v>
      </c>
      <c r="G1945" s="5" t="s">
        <v>2835</v>
      </c>
      <c r="H1945" s="5" t="s">
        <v>2919</v>
      </c>
      <c r="I1945" s="5" t="s">
        <v>2933</v>
      </c>
      <c r="J1945" s="5">
        <v>6</v>
      </c>
      <c r="K1945" s="5" t="s">
        <v>2984</v>
      </c>
      <c r="L1945" t="s">
        <v>7646</v>
      </c>
      <c r="M1945" s="5" t="s">
        <v>2608</v>
      </c>
      <c r="P1945" s="5" t="s">
        <v>2984</v>
      </c>
    </row>
    <row r="1946" spans="1:16" x14ac:dyDescent="0.35">
      <c r="A1946" t="str">
        <f t="shared" si="30"/>
        <v>AZITROMICINAMINTLABORALCOMPRIMIDO3500MG</v>
      </c>
      <c r="B1946" t="str">
        <f>VLOOKUP(A1946,'MAESTRO PRODUCTOS-FAR'!G:J,4,FALSE)</f>
        <v>HT-0017-01-003-0197-01</v>
      </c>
      <c r="C1946" s="5" t="s">
        <v>4008</v>
      </c>
      <c r="D1946" s="5" t="s">
        <v>5325</v>
      </c>
      <c r="E1946" s="5" t="s">
        <v>6165</v>
      </c>
      <c r="F1946" s="5" t="s">
        <v>2608</v>
      </c>
      <c r="G1946" s="5" t="s">
        <v>2834</v>
      </c>
      <c r="H1946" s="5" t="s">
        <v>2919</v>
      </c>
      <c r="I1946" s="5" t="s">
        <v>2933</v>
      </c>
      <c r="J1946" s="5">
        <v>3</v>
      </c>
      <c r="K1946" s="5" t="s">
        <v>2984</v>
      </c>
      <c r="L1946" t="s">
        <v>7647</v>
      </c>
      <c r="M1946" s="5" t="s">
        <v>2608</v>
      </c>
      <c r="P1946" s="5" t="s">
        <v>2984</v>
      </c>
    </row>
    <row r="1947" spans="1:16" x14ac:dyDescent="0.35">
      <c r="A1947" t="str">
        <f t="shared" si="30"/>
        <v>AZITROMICINAASCENDORALCOMPRIMIDO6500MG</v>
      </c>
      <c r="B1947" t="str">
        <f>VLOOKUP(A1947,'MAESTRO PRODUCTOS-FAR'!G:J,4,FALSE)</f>
        <v>HT-0017-01-003-0016-02</v>
      </c>
      <c r="C1947" s="5" t="s">
        <v>4009</v>
      </c>
      <c r="D1947" s="5" t="s">
        <v>5183</v>
      </c>
      <c r="E1947" s="5" t="s">
        <v>1576</v>
      </c>
      <c r="F1947" s="5" t="s">
        <v>2608</v>
      </c>
      <c r="G1947" s="5" t="s">
        <v>2835</v>
      </c>
      <c r="H1947" s="5" t="s">
        <v>2919</v>
      </c>
      <c r="I1947" s="5" t="s">
        <v>2933</v>
      </c>
      <c r="J1947" s="5">
        <v>6</v>
      </c>
      <c r="K1947" s="5" t="s">
        <v>2984</v>
      </c>
      <c r="L1947" t="s">
        <v>7648</v>
      </c>
      <c r="M1947" s="5" t="s">
        <v>2608</v>
      </c>
      <c r="P1947" s="5" t="s">
        <v>2984</v>
      </c>
    </row>
    <row r="1948" spans="1:16" x14ac:dyDescent="0.35">
      <c r="A1948" t="str">
        <f t="shared" si="30"/>
        <v>AZITROMICINAEUROLABORALCOMPRIMIDO3500MG</v>
      </c>
      <c r="B1948" t="str">
        <f>VLOOKUP(A1948,'MAESTRO PRODUCTOS-FAR'!G:J,4,FALSE)</f>
        <v>HT-0017-01-003-0088-01</v>
      </c>
      <c r="C1948" s="5" t="s">
        <v>4010</v>
      </c>
      <c r="D1948" s="5" t="s">
        <v>5345</v>
      </c>
      <c r="E1948" s="5" t="s">
        <v>1582</v>
      </c>
      <c r="F1948" s="5" t="s">
        <v>2608</v>
      </c>
      <c r="G1948" s="5" t="s">
        <v>2916</v>
      </c>
      <c r="H1948" s="5" t="s">
        <v>2919</v>
      </c>
      <c r="I1948" s="5" t="s">
        <v>2933</v>
      </c>
      <c r="J1948" s="5">
        <v>3</v>
      </c>
      <c r="K1948" s="5" t="s">
        <v>2984</v>
      </c>
      <c r="L1948" t="s">
        <v>7649</v>
      </c>
      <c r="M1948" s="5" t="s">
        <v>2608</v>
      </c>
      <c r="P1948" s="5" t="s">
        <v>2984</v>
      </c>
    </row>
    <row r="1949" spans="1:16" x14ac:dyDescent="0.35">
      <c r="A1949" t="str">
        <f t="shared" si="30"/>
        <v>AZITROMICINAEUROLABORALCOMPRIMIDO6500MG</v>
      </c>
      <c r="B1949" t="str">
        <f>VLOOKUP(A1949,'MAESTRO PRODUCTOS-FAR'!G:J,4,FALSE)</f>
        <v>HT-0017-01-003-0088-02</v>
      </c>
      <c r="C1949" s="5" t="s">
        <v>4011</v>
      </c>
      <c r="D1949" s="5" t="s">
        <v>5346</v>
      </c>
      <c r="E1949" s="5" t="s">
        <v>1582</v>
      </c>
      <c r="F1949" s="5" t="s">
        <v>2608</v>
      </c>
      <c r="G1949" s="5" t="s">
        <v>2916</v>
      </c>
      <c r="H1949" s="5" t="s">
        <v>2919</v>
      </c>
      <c r="I1949" s="5" t="s">
        <v>2933</v>
      </c>
      <c r="J1949" s="5">
        <v>6</v>
      </c>
      <c r="K1949" s="5" t="s">
        <v>2984</v>
      </c>
      <c r="L1949" t="s">
        <v>7650</v>
      </c>
      <c r="M1949" s="5" t="s">
        <v>2608</v>
      </c>
      <c r="P1949" s="5" t="s">
        <v>2984</v>
      </c>
    </row>
    <row r="1950" spans="1:16" x14ac:dyDescent="0.35">
      <c r="A1950" t="str">
        <f t="shared" si="30"/>
        <v>AZITROMICINALABORATORIO CHILEORALSUSPENSION1400MG/5ML</v>
      </c>
      <c r="B1950" t="str">
        <f>VLOOKUP(A1950,'MAESTRO PRODUCTOS-FAR'!G:J,4,FALSE)</f>
        <v>HT-0017-01-005-0148-01</v>
      </c>
      <c r="C1950" s="5" t="s">
        <v>4012</v>
      </c>
      <c r="D1950" s="5" t="s">
        <v>5347</v>
      </c>
      <c r="E1950" s="5" t="s">
        <v>1580</v>
      </c>
      <c r="F1950" s="5" t="s">
        <v>2608</v>
      </c>
      <c r="G1950" s="5" t="s">
        <v>2838</v>
      </c>
      <c r="H1950" s="5" t="s">
        <v>2919</v>
      </c>
      <c r="I1950" s="5" t="s">
        <v>2935</v>
      </c>
      <c r="J1950" s="5">
        <v>1</v>
      </c>
      <c r="K1950" s="5" t="s">
        <v>2981</v>
      </c>
      <c r="L1950" t="s">
        <v>7651</v>
      </c>
      <c r="M1950" s="5" t="s">
        <v>2608</v>
      </c>
      <c r="P1950" s="5" t="s">
        <v>2981</v>
      </c>
    </row>
    <row r="1951" spans="1:16" x14ac:dyDescent="0.35">
      <c r="A1951" t="str">
        <f t="shared" si="30"/>
        <v>AZITROMICINALABORATORIO CHILEORALSUSPENSION1200MG/5ML</v>
      </c>
      <c r="B1951" t="str">
        <f>VLOOKUP(A1951,'MAESTRO PRODUCTOS-FAR'!G:J,4,FALSE)</f>
        <v>HT-0017-01-005-0148-02</v>
      </c>
      <c r="C1951" s="5" t="s">
        <v>4013</v>
      </c>
      <c r="D1951" s="5" t="s">
        <v>5302</v>
      </c>
      <c r="E1951" s="5" t="s">
        <v>1584</v>
      </c>
      <c r="F1951" s="5" t="s">
        <v>2608</v>
      </c>
      <c r="G1951" s="5" t="s">
        <v>2838</v>
      </c>
      <c r="H1951" s="5" t="s">
        <v>2919</v>
      </c>
      <c r="I1951" s="5" t="s">
        <v>2935</v>
      </c>
      <c r="J1951" s="5">
        <v>1</v>
      </c>
      <c r="K1951" s="5" t="s">
        <v>2982</v>
      </c>
      <c r="L1951" t="s">
        <v>7652</v>
      </c>
      <c r="M1951" s="5" t="s">
        <v>2608</v>
      </c>
      <c r="P1951" s="5" t="s">
        <v>2982</v>
      </c>
    </row>
    <row r="1952" spans="1:16" x14ac:dyDescent="0.35">
      <c r="A1952" t="str">
        <f t="shared" si="30"/>
        <v>AZITROMICINALABORATORIO CHILEORALSUSPENSION1400MG/5ML</v>
      </c>
      <c r="B1952" t="str">
        <f>VLOOKUP(A1952,'MAESTRO PRODUCTOS-FAR'!G:J,4,FALSE)</f>
        <v>HT-0017-01-005-0148-01</v>
      </c>
      <c r="C1952" s="5" t="s">
        <v>4014</v>
      </c>
      <c r="D1952" s="5" t="s">
        <v>5348</v>
      </c>
      <c r="E1952" s="5" t="s">
        <v>1580</v>
      </c>
      <c r="F1952" s="5" t="s">
        <v>2608</v>
      </c>
      <c r="G1952" s="5" t="s">
        <v>2838</v>
      </c>
      <c r="H1952" s="5" t="s">
        <v>2919</v>
      </c>
      <c r="I1952" s="5" t="s">
        <v>2935</v>
      </c>
      <c r="J1952" s="5">
        <v>1</v>
      </c>
      <c r="K1952" s="5" t="s">
        <v>2981</v>
      </c>
      <c r="L1952" t="s">
        <v>7653</v>
      </c>
      <c r="M1952" s="5" t="s">
        <v>2608</v>
      </c>
      <c r="P1952" s="5" t="s">
        <v>2981</v>
      </c>
    </row>
    <row r="1953" spans="1:16" x14ac:dyDescent="0.35">
      <c r="A1953" t="str">
        <f t="shared" si="30"/>
        <v>AZITROMICINAANDROMACOOFTALMICASOLUCION61.43%</v>
      </c>
      <c r="B1953" t="str">
        <f>VLOOKUP(A1953,'MAESTRO PRODUCTOS-FAR'!G:J,4,FALSE)</f>
        <v>HT-0017-05-012-0161-01</v>
      </c>
      <c r="C1953" s="5" t="s">
        <v>4015</v>
      </c>
      <c r="D1953" s="5" t="s">
        <v>5349</v>
      </c>
      <c r="E1953" s="5" t="s">
        <v>1578</v>
      </c>
      <c r="F1953" s="5" t="s">
        <v>2608</v>
      </c>
      <c r="G1953" s="5" t="s">
        <v>2857</v>
      </c>
      <c r="H1953" s="5" t="s">
        <v>2921</v>
      </c>
      <c r="I1953" s="5" t="s">
        <v>2942</v>
      </c>
      <c r="J1953" s="5">
        <v>6</v>
      </c>
      <c r="K1953" s="5" t="s">
        <v>3050</v>
      </c>
      <c r="L1953" t="s">
        <v>7654</v>
      </c>
      <c r="M1953" s="5" t="s">
        <v>2608</v>
      </c>
      <c r="P1953" s="5" t="s">
        <v>3050</v>
      </c>
    </row>
    <row r="1954" spans="1:16" x14ac:dyDescent="0.35">
      <c r="A1954" t="str">
        <f t="shared" si="30"/>
        <v>AZITROMICINAEUROLABORALSUSPENSION1200MG/5ML</v>
      </c>
      <c r="B1954" t="str">
        <f>VLOOKUP(A1954,'MAESTRO PRODUCTOS-FAR'!G:J,4,FALSE)</f>
        <v>HT-0017-01-005-0088-01</v>
      </c>
      <c r="C1954" s="5" t="s">
        <v>4016</v>
      </c>
      <c r="D1954" s="5" t="s">
        <v>5350</v>
      </c>
      <c r="E1954" s="5" t="s">
        <v>1583</v>
      </c>
      <c r="F1954" s="5" t="s">
        <v>2608</v>
      </c>
      <c r="G1954" s="5" t="s">
        <v>2916</v>
      </c>
      <c r="H1954" s="5" t="s">
        <v>2919</v>
      </c>
      <c r="I1954" s="5" t="s">
        <v>2935</v>
      </c>
      <c r="J1954" s="5">
        <v>1</v>
      </c>
      <c r="K1954" s="5" t="s">
        <v>2982</v>
      </c>
      <c r="L1954" t="s">
        <v>7655</v>
      </c>
      <c r="M1954" s="5" t="s">
        <v>2608</v>
      </c>
      <c r="P1954" s="5" t="s">
        <v>2982</v>
      </c>
    </row>
    <row r="1955" spans="1:16" x14ac:dyDescent="0.35">
      <c r="A1955" t="str">
        <f t="shared" si="30"/>
        <v>AZITROMICINAEUROLABORALSUSPENSION1400MG/5ML</v>
      </c>
      <c r="B1955" t="str">
        <f>VLOOKUP(A1955,'MAESTRO PRODUCTOS-FAR'!G:J,4,FALSE)</f>
        <v>HT-0017-01-005-0088-02</v>
      </c>
      <c r="C1955" s="5" t="s">
        <v>4017</v>
      </c>
      <c r="D1955" s="5" t="s">
        <v>5351</v>
      </c>
      <c r="E1955" s="5" t="s">
        <v>1581</v>
      </c>
      <c r="F1955" s="5" t="s">
        <v>2608</v>
      </c>
      <c r="G1955" s="5" t="s">
        <v>2916</v>
      </c>
      <c r="H1955" s="5" t="s">
        <v>2919</v>
      </c>
      <c r="I1955" s="5" t="s">
        <v>2935</v>
      </c>
      <c r="J1955" s="5">
        <v>1</v>
      </c>
      <c r="K1955" s="5" t="s">
        <v>2981</v>
      </c>
      <c r="L1955" t="s">
        <v>7656</v>
      </c>
      <c r="M1955" s="5" t="s">
        <v>2608</v>
      </c>
      <c r="P1955" s="5" t="s">
        <v>2981</v>
      </c>
    </row>
    <row r="1956" spans="1:16" x14ac:dyDescent="0.35">
      <c r="A1956" t="str">
        <f t="shared" si="30"/>
        <v>AZITROMICINAEUROLABORALSUSPENSION1400MG/5ML</v>
      </c>
      <c r="B1956" t="str">
        <f>VLOOKUP(A1956,'MAESTRO PRODUCTOS-FAR'!G:J,4,FALSE)</f>
        <v>HT-0017-01-005-0088-02</v>
      </c>
      <c r="C1956" s="5" t="s">
        <v>4018</v>
      </c>
      <c r="D1956" s="5" t="s">
        <v>5352</v>
      </c>
      <c r="E1956" s="5" t="s">
        <v>1581</v>
      </c>
      <c r="F1956" s="5" t="s">
        <v>2608</v>
      </c>
      <c r="G1956" s="5" t="s">
        <v>2916</v>
      </c>
      <c r="H1956" s="5" t="s">
        <v>2919</v>
      </c>
      <c r="I1956" s="5" t="s">
        <v>2935</v>
      </c>
      <c r="J1956" s="5">
        <v>1</v>
      </c>
      <c r="K1956" s="5" t="s">
        <v>2981</v>
      </c>
      <c r="L1956" t="s">
        <v>7657</v>
      </c>
      <c r="M1956" s="5" t="s">
        <v>2608</v>
      </c>
      <c r="P1956" s="5" t="s">
        <v>2981</v>
      </c>
    </row>
    <row r="1957" spans="1:16" x14ac:dyDescent="0.35">
      <c r="A1957" t="str">
        <f t="shared" si="30"/>
        <v>AZITROMICINAEUROLABORALSUSPENSION1200MG/5ML</v>
      </c>
      <c r="B1957" t="str">
        <f>VLOOKUP(A1957,'MAESTRO PRODUCTOS-FAR'!G:J,4,FALSE)</f>
        <v>HT-0017-01-005-0088-01</v>
      </c>
      <c r="C1957" s="5" t="s">
        <v>4019</v>
      </c>
      <c r="D1957" s="5" t="s">
        <v>5225</v>
      </c>
      <c r="E1957" s="5" t="s">
        <v>1583</v>
      </c>
      <c r="F1957" s="5" t="s">
        <v>2608</v>
      </c>
      <c r="G1957" s="5" t="s">
        <v>2916</v>
      </c>
      <c r="H1957" s="5" t="s">
        <v>2919</v>
      </c>
      <c r="I1957" s="5" t="s">
        <v>2935</v>
      </c>
      <c r="J1957" s="5">
        <v>1</v>
      </c>
      <c r="K1957" s="5" t="s">
        <v>2982</v>
      </c>
      <c r="L1957" t="s">
        <v>7658</v>
      </c>
      <c r="M1957" s="5" t="s">
        <v>2608</v>
      </c>
      <c r="P1957" s="5" t="s">
        <v>2982</v>
      </c>
    </row>
    <row r="1958" spans="1:16" x14ac:dyDescent="0.35">
      <c r="A1958" t="str">
        <f t="shared" si="30"/>
        <v>AZITROMICINAHOSPIFARMAORALSUSPENSION1200MG/5ML</v>
      </c>
      <c r="B1958" t="str">
        <f>VLOOKUP(A1958,'MAESTRO PRODUCTOS-FAR'!G:J,4,FALSE)</f>
        <v>HT-0017-01-005-0151-01</v>
      </c>
      <c r="C1958" s="5" t="s">
        <v>4020</v>
      </c>
      <c r="D1958" s="5" t="s">
        <v>5353</v>
      </c>
      <c r="E1958" s="5" t="s">
        <v>1575</v>
      </c>
      <c r="F1958" s="5" t="s">
        <v>2608</v>
      </c>
      <c r="G1958" s="5" t="s">
        <v>2871</v>
      </c>
      <c r="H1958" s="5" t="s">
        <v>2919</v>
      </c>
      <c r="I1958" s="5" t="s">
        <v>2935</v>
      </c>
      <c r="J1958" s="5">
        <v>1</v>
      </c>
      <c r="K1958" s="5" t="s">
        <v>2982</v>
      </c>
      <c r="L1958" t="s">
        <v>7659</v>
      </c>
      <c r="M1958" s="5" t="s">
        <v>2608</v>
      </c>
      <c r="P1958" s="5" t="s">
        <v>2982</v>
      </c>
    </row>
    <row r="1959" spans="1:16" x14ac:dyDescent="0.35">
      <c r="A1959" t="str">
        <f t="shared" si="30"/>
        <v>BISOPROLOLASCENDORALCOMPRIMIDO302.5MG</v>
      </c>
      <c r="B1959" t="str">
        <f>VLOOKUP(A1959,'MAESTRO PRODUCTOS-FAR'!G:J,4,FALSE)</f>
        <v>HT-0020-01-003-0016-01</v>
      </c>
      <c r="C1959" s="5" t="s">
        <v>4021</v>
      </c>
      <c r="D1959" s="5" t="s">
        <v>5354</v>
      </c>
      <c r="E1959" s="5" t="s">
        <v>6166</v>
      </c>
      <c r="F1959" s="5" t="s">
        <v>2611</v>
      </c>
      <c r="G1959" s="5" t="s">
        <v>2835</v>
      </c>
      <c r="H1959" s="5" t="s">
        <v>2919</v>
      </c>
      <c r="I1959" s="5" t="s">
        <v>2933</v>
      </c>
      <c r="J1959" s="5">
        <v>30</v>
      </c>
      <c r="K1959" s="5" t="s">
        <v>3055</v>
      </c>
      <c r="L1959" t="s">
        <v>7660</v>
      </c>
      <c r="M1959" s="5" t="s">
        <v>2611</v>
      </c>
      <c r="P1959" s="5" t="s">
        <v>3055</v>
      </c>
    </row>
    <row r="1960" spans="1:16" x14ac:dyDescent="0.35">
      <c r="A1960" t="str">
        <f t="shared" si="30"/>
        <v>BISOPROLOLASCENDORALCOMPRIMIDO305MG</v>
      </c>
      <c r="B1960" t="str">
        <f>VLOOKUP(A1960,'MAESTRO PRODUCTOS-FAR'!G:J,4,FALSE)</f>
        <v>HT-0020-01-003-0016-02</v>
      </c>
      <c r="C1960" s="5" t="s">
        <v>4022</v>
      </c>
      <c r="D1960" s="5" t="s">
        <v>5355</v>
      </c>
      <c r="E1960" s="5" t="s">
        <v>6167</v>
      </c>
      <c r="F1960" s="5" t="s">
        <v>2611</v>
      </c>
      <c r="G1960" s="5" t="s">
        <v>2835</v>
      </c>
      <c r="H1960" s="5" t="s">
        <v>2919</v>
      </c>
      <c r="I1960" s="5" t="s">
        <v>2933</v>
      </c>
      <c r="J1960" s="5">
        <v>30</v>
      </c>
      <c r="K1960" s="5" t="s">
        <v>2998</v>
      </c>
      <c r="L1960" t="s">
        <v>7661</v>
      </c>
      <c r="M1960" s="5" t="s">
        <v>2611</v>
      </c>
      <c r="P1960" s="5" t="s">
        <v>2998</v>
      </c>
    </row>
    <row r="1961" spans="1:16" x14ac:dyDescent="0.35">
      <c r="A1961" t="str">
        <f t="shared" si="30"/>
        <v>BISOPROLOLEUROLABORALCOMPRIMIDO352.5MG</v>
      </c>
      <c r="B1961" t="str">
        <f>VLOOKUP(A1961,'MAESTRO PRODUCTOS-FAR'!G:J,4,FALSE)</f>
        <v>HT-0020-01-003-0088-01</v>
      </c>
      <c r="C1961" s="5" t="s">
        <v>4023</v>
      </c>
      <c r="D1961" s="5" t="s">
        <v>5356</v>
      </c>
      <c r="E1961" s="5" t="s">
        <v>1594</v>
      </c>
      <c r="F1961" s="5" t="s">
        <v>2611</v>
      </c>
      <c r="G1961" s="5" t="s">
        <v>2916</v>
      </c>
      <c r="H1961" s="5" t="s">
        <v>2919</v>
      </c>
      <c r="I1961" s="5" t="s">
        <v>2933</v>
      </c>
      <c r="J1961" s="5">
        <v>35</v>
      </c>
      <c r="K1961" s="5" t="s">
        <v>3055</v>
      </c>
      <c r="L1961" t="s">
        <v>7662</v>
      </c>
      <c r="M1961" s="5" t="s">
        <v>2611</v>
      </c>
      <c r="P1961" s="5" t="s">
        <v>3055</v>
      </c>
    </row>
    <row r="1962" spans="1:16" x14ac:dyDescent="0.35">
      <c r="A1962" t="str">
        <f t="shared" si="30"/>
        <v>BISOPROLOLEUROLABORALCOMPRIMIDO355MG</v>
      </c>
      <c r="B1962" t="str">
        <f>VLOOKUP(A1962,'MAESTRO PRODUCTOS-FAR'!G:J,4,FALSE)</f>
        <v>HT-0020-01-003-0088-02</v>
      </c>
      <c r="C1962" s="5" t="s">
        <v>4024</v>
      </c>
      <c r="D1962" s="5" t="s">
        <v>5357</v>
      </c>
      <c r="E1962" s="5" t="s">
        <v>1597</v>
      </c>
      <c r="F1962" s="5" t="s">
        <v>2611</v>
      </c>
      <c r="G1962" s="5" t="s">
        <v>2916</v>
      </c>
      <c r="H1962" s="5" t="s">
        <v>2919</v>
      </c>
      <c r="I1962" s="5" t="s">
        <v>2933</v>
      </c>
      <c r="J1962" s="5">
        <v>35</v>
      </c>
      <c r="K1962" s="5" t="s">
        <v>2998</v>
      </c>
      <c r="L1962" t="s">
        <v>7663</v>
      </c>
      <c r="M1962" s="5" t="s">
        <v>2611</v>
      </c>
      <c r="P1962" s="5" t="s">
        <v>2998</v>
      </c>
    </row>
    <row r="1963" spans="1:16" x14ac:dyDescent="0.35">
      <c r="A1963" t="str">
        <f t="shared" si="30"/>
        <v>BISOPROLOLEUROFARMAORALCOMPRIMIDO301.25MG</v>
      </c>
      <c r="B1963" t="str">
        <f>VLOOKUP(A1963,'MAESTRO PRODUCTOS-FAR'!G:J,4,FALSE)</f>
        <v>HT-0020-01-003-0087-01</v>
      </c>
      <c r="C1963" s="5" t="s">
        <v>4025</v>
      </c>
      <c r="D1963" s="5" t="s">
        <v>5358</v>
      </c>
      <c r="E1963" s="5" t="s">
        <v>1595</v>
      </c>
      <c r="F1963" s="5" t="s">
        <v>2611</v>
      </c>
      <c r="G1963" s="5" t="s">
        <v>2867</v>
      </c>
      <c r="H1963" s="5" t="s">
        <v>2919</v>
      </c>
      <c r="I1963" s="5" t="s">
        <v>2933</v>
      </c>
      <c r="J1963" s="5">
        <v>30</v>
      </c>
      <c r="K1963" s="5" t="s">
        <v>3054</v>
      </c>
      <c r="L1963" t="s">
        <v>7664</v>
      </c>
      <c r="M1963" s="5" t="s">
        <v>2611</v>
      </c>
      <c r="P1963" s="5" t="s">
        <v>3054</v>
      </c>
    </row>
    <row r="1964" spans="1:16" x14ac:dyDescent="0.35">
      <c r="A1964" t="str">
        <f t="shared" si="30"/>
        <v>BISOPROLOLEUROLABORALCOMPRIMIDO3510MG</v>
      </c>
      <c r="B1964" t="str">
        <f>VLOOKUP(A1964,'MAESTRO PRODUCTOS-FAR'!G:J,4,FALSE)</f>
        <v>HT-0020-01-003-0088-03</v>
      </c>
      <c r="C1964" s="5" t="s">
        <v>4026</v>
      </c>
      <c r="D1964" s="5" t="s">
        <v>5359</v>
      </c>
      <c r="E1964" s="5" t="s">
        <v>1593</v>
      </c>
      <c r="F1964" s="5" t="s">
        <v>2611</v>
      </c>
      <c r="G1964" s="5" t="s">
        <v>2916</v>
      </c>
      <c r="H1964" s="5" t="s">
        <v>2919</v>
      </c>
      <c r="I1964" s="5" t="s">
        <v>2933</v>
      </c>
      <c r="J1964" s="5">
        <v>35</v>
      </c>
      <c r="K1964" s="5" t="s">
        <v>3013</v>
      </c>
      <c r="L1964" t="s">
        <v>7665</v>
      </c>
      <c r="M1964" s="5" t="s">
        <v>2611</v>
      </c>
      <c r="P1964" s="5" t="s">
        <v>3013</v>
      </c>
    </row>
    <row r="1965" spans="1:16" x14ac:dyDescent="0.35">
      <c r="A1965" t="str">
        <f t="shared" si="30"/>
        <v>BISOPROLOLEUROLABORALCOMPRIMIDO141.25MG</v>
      </c>
      <c r="B1965" t="str">
        <f>VLOOKUP(A1965,'MAESTRO PRODUCTOS-FAR'!G:J,4,FALSE)</f>
        <v>HT-0020-01-003-0088-04</v>
      </c>
      <c r="C1965" s="5" t="s">
        <v>4027</v>
      </c>
      <c r="D1965" s="5" t="s">
        <v>5305</v>
      </c>
      <c r="E1965" s="5" t="s">
        <v>1588</v>
      </c>
      <c r="F1965" s="5" t="s">
        <v>2611</v>
      </c>
      <c r="G1965" s="5" t="s">
        <v>2916</v>
      </c>
      <c r="H1965" s="5" t="s">
        <v>2919</v>
      </c>
      <c r="I1965" s="5" t="s">
        <v>2933</v>
      </c>
      <c r="J1965" s="5">
        <v>14</v>
      </c>
      <c r="K1965" s="5" t="s">
        <v>3054</v>
      </c>
      <c r="L1965" t="s">
        <v>7666</v>
      </c>
      <c r="M1965" s="5" t="s">
        <v>2611</v>
      </c>
      <c r="P1965" s="5" t="s">
        <v>3054</v>
      </c>
    </row>
    <row r="1966" spans="1:16" x14ac:dyDescent="0.35">
      <c r="A1966" t="str">
        <f t="shared" si="30"/>
        <v>BISOPROLOL-HIDROCLOROTIAZIDAMERCKORALCOMPRIMIDO306.25MG/10MG</v>
      </c>
      <c r="B1966" t="str">
        <f>VLOOKUP(A1966,'MAESTRO PRODUCTOS-FAR'!G:J,4,FALSE)</f>
        <v>HT-0205-01-003-0195-03</v>
      </c>
      <c r="C1966" s="5" t="s">
        <v>4028</v>
      </c>
      <c r="D1966" s="5" t="s">
        <v>5360</v>
      </c>
      <c r="E1966" s="5" t="s">
        <v>6168</v>
      </c>
      <c r="F1966" s="5" t="s">
        <v>2610</v>
      </c>
      <c r="G1966" s="5" t="s">
        <v>2863</v>
      </c>
      <c r="H1966" s="5" t="s">
        <v>2919</v>
      </c>
      <c r="I1966" s="5" t="s">
        <v>2933</v>
      </c>
      <c r="J1966" s="5">
        <v>30</v>
      </c>
      <c r="K1966" s="5" t="s">
        <v>6568</v>
      </c>
      <c r="L1966" t="s">
        <v>7667</v>
      </c>
      <c r="M1966" s="5" t="s">
        <v>2610</v>
      </c>
      <c r="P1966" s="5" t="s">
        <v>6568</v>
      </c>
    </row>
    <row r="1967" spans="1:16" x14ac:dyDescent="0.35">
      <c r="A1967" t="str">
        <f t="shared" si="30"/>
        <v>BISOPROLOL-HIDROCLOROTIAZIDAEUROLABORALCOMPRIMIDO355MG/6.25MG</v>
      </c>
      <c r="B1967" t="str">
        <f>VLOOKUP(A1967,'MAESTRO PRODUCTOS-FAR'!G:J,4,FALSE)</f>
        <v>HT-0205-01-003-0088-01</v>
      </c>
      <c r="C1967" s="5" t="s">
        <v>4029</v>
      </c>
      <c r="D1967" s="5" t="s">
        <v>5361</v>
      </c>
      <c r="E1967" s="5" t="s">
        <v>1591</v>
      </c>
      <c r="F1967" s="5" t="s">
        <v>2610</v>
      </c>
      <c r="G1967" s="5" t="s">
        <v>2916</v>
      </c>
      <c r="H1967" s="5" t="s">
        <v>2919</v>
      </c>
      <c r="I1967" s="5" t="s">
        <v>2933</v>
      </c>
      <c r="J1967" s="5">
        <v>35</v>
      </c>
      <c r="K1967" s="5" t="s">
        <v>3053</v>
      </c>
      <c r="L1967" t="s">
        <v>7668</v>
      </c>
      <c r="M1967" s="5" t="s">
        <v>2610</v>
      </c>
      <c r="P1967" s="5" t="s">
        <v>3053</v>
      </c>
    </row>
    <row r="1968" spans="1:16" x14ac:dyDescent="0.35">
      <c r="A1968" t="str">
        <f t="shared" si="30"/>
        <v>BISOPROLOLMEGALABSORALCOMPRIMIDO302.5MG</v>
      </c>
      <c r="B1968" t="str">
        <f>VLOOKUP(A1968,'MAESTRO PRODUCTOS-FAR'!G:J,4,FALSE)</f>
        <v>HT-0020-01-003-0194-01</v>
      </c>
      <c r="C1968" s="5" t="s">
        <v>4030</v>
      </c>
      <c r="D1968" s="5" t="s">
        <v>5362</v>
      </c>
      <c r="E1968" s="5" t="s">
        <v>1598</v>
      </c>
      <c r="F1968" s="5" t="s">
        <v>2611</v>
      </c>
      <c r="G1968" s="5" t="s">
        <v>2845</v>
      </c>
      <c r="H1968" s="5" t="s">
        <v>2919</v>
      </c>
      <c r="I1968" s="5" t="s">
        <v>2933</v>
      </c>
      <c r="J1968" s="5">
        <v>30</v>
      </c>
      <c r="K1968" s="5" t="s">
        <v>3055</v>
      </c>
      <c r="L1968" t="s">
        <v>7669</v>
      </c>
      <c r="M1968" s="5" t="s">
        <v>2611</v>
      </c>
      <c r="P1968" s="5" t="s">
        <v>3055</v>
      </c>
    </row>
    <row r="1969" spans="1:16" x14ac:dyDescent="0.35">
      <c r="A1969" t="str">
        <f t="shared" si="30"/>
        <v>BISOPROLOL-HIDROCLOROTIAZIDAMEGALABSORALCOMPRIMIDO305MG/6.25MG</v>
      </c>
      <c r="B1969" t="str">
        <f>VLOOKUP(A1969,'MAESTRO PRODUCTOS-FAR'!G:J,4,FALSE)</f>
        <v>HT-0205-01-003-0194-01</v>
      </c>
      <c r="C1969" s="5" t="s">
        <v>4031</v>
      </c>
      <c r="D1969" s="5" t="s">
        <v>5363</v>
      </c>
      <c r="E1969" s="5" t="s">
        <v>1592</v>
      </c>
      <c r="F1969" s="5" t="s">
        <v>2610</v>
      </c>
      <c r="G1969" s="5" t="s">
        <v>2845</v>
      </c>
      <c r="H1969" s="5" t="s">
        <v>2919</v>
      </c>
      <c r="I1969" s="5" t="s">
        <v>2933</v>
      </c>
      <c r="J1969" s="5">
        <v>30</v>
      </c>
      <c r="K1969" s="5" t="s">
        <v>3053</v>
      </c>
      <c r="L1969" t="s">
        <v>7670</v>
      </c>
      <c r="M1969" s="5" t="s">
        <v>2610</v>
      </c>
      <c r="P1969" s="5" t="s">
        <v>3053</v>
      </c>
    </row>
    <row r="1970" spans="1:16" x14ac:dyDescent="0.35">
      <c r="A1970" t="str">
        <f t="shared" si="30"/>
        <v>BISOPROLOL-HIDROCLOROTIAZIDAMERCKORALCOMPRIMIDO302.5MG/6.25MG</v>
      </c>
      <c r="B1970" t="str">
        <f>VLOOKUP(A1970,'MAESTRO PRODUCTOS-FAR'!G:J,4,FALSE)</f>
        <v>HT-0205-01-003-0195-02</v>
      </c>
      <c r="C1970" s="5" t="s">
        <v>4032</v>
      </c>
      <c r="D1970" s="5" t="s">
        <v>5364</v>
      </c>
      <c r="E1970" s="5" t="s">
        <v>1596</v>
      </c>
      <c r="F1970" s="5" t="s">
        <v>2610</v>
      </c>
      <c r="G1970" s="5" t="s">
        <v>2863</v>
      </c>
      <c r="H1970" s="5" t="s">
        <v>2919</v>
      </c>
      <c r="I1970" s="5" t="s">
        <v>2933</v>
      </c>
      <c r="J1970" s="5">
        <v>30</v>
      </c>
      <c r="K1970" s="5" t="s">
        <v>3051</v>
      </c>
      <c r="L1970" t="s">
        <v>7671</v>
      </c>
      <c r="M1970" s="5" t="s">
        <v>2610</v>
      </c>
      <c r="P1970" s="5" t="s">
        <v>3051</v>
      </c>
    </row>
    <row r="1971" spans="1:16" x14ac:dyDescent="0.35">
      <c r="A1971" t="str">
        <f t="shared" si="30"/>
        <v>BISOPROLOLMEGALABSORALCOMPRIMIDO305MG</v>
      </c>
      <c r="B1971" t="str">
        <f>VLOOKUP(A1971,'MAESTRO PRODUCTOS-FAR'!G:J,4,FALSE)</f>
        <v>HT-0020-01-003-0194-02</v>
      </c>
      <c r="C1971" s="5" t="s">
        <v>4033</v>
      </c>
      <c r="D1971" s="5" t="s">
        <v>5365</v>
      </c>
      <c r="E1971" s="5" t="s">
        <v>1599</v>
      </c>
      <c r="F1971" s="5" t="s">
        <v>2611</v>
      </c>
      <c r="G1971" s="5" t="s">
        <v>2845</v>
      </c>
      <c r="H1971" s="5" t="s">
        <v>2919</v>
      </c>
      <c r="I1971" s="5" t="s">
        <v>2933</v>
      </c>
      <c r="J1971" s="5">
        <v>30</v>
      </c>
      <c r="K1971" s="5" t="s">
        <v>2998</v>
      </c>
      <c r="L1971" t="s">
        <v>7672</v>
      </c>
      <c r="M1971" s="5" t="s">
        <v>2611</v>
      </c>
      <c r="P1971" s="5" t="s">
        <v>2998</v>
      </c>
    </row>
    <row r="1972" spans="1:16" x14ac:dyDescent="0.35">
      <c r="A1972" t="str">
        <f t="shared" si="30"/>
        <v>BISOPROLOLMEGALABSORALCOMPRIMIDO141.25MG</v>
      </c>
      <c r="B1972" t="str">
        <f>VLOOKUP(A1972,'MAESTRO PRODUCTOS-FAR'!G:J,4,FALSE)</f>
        <v>HT-0020-01-003-0194-03</v>
      </c>
      <c r="C1972" s="5" t="s">
        <v>4034</v>
      </c>
      <c r="D1972" s="5" t="s">
        <v>5366</v>
      </c>
      <c r="E1972" s="5" t="s">
        <v>6169</v>
      </c>
      <c r="F1972" s="5" t="s">
        <v>2611</v>
      </c>
      <c r="G1972" s="5" t="s">
        <v>2845</v>
      </c>
      <c r="H1972" s="5" t="s">
        <v>2919</v>
      </c>
      <c r="I1972" s="5" t="s">
        <v>2933</v>
      </c>
      <c r="J1972" s="5">
        <v>14</v>
      </c>
      <c r="K1972" s="5" t="s">
        <v>3054</v>
      </c>
      <c r="L1972" t="s">
        <v>7673</v>
      </c>
      <c r="M1972" s="5" t="s">
        <v>2611</v>
      </c>
      <c r="P1972" s="5" t="s">
        <v>3054</v>
      </c>
    </row>
    <row r="1973" spans="1:16" x14ac:dyDescent="0.35">
      <c r="A1973" t="str">
        <f t="shared" si="30"/>
        <v>BISOPROLOLMEGALABSORALCOMPRIMIDO282.5MG</v>
      </c>
      <c r="B1973" t="str">
        <f>VLOOKUP(A1973,'MAESTRO PRODUCTOS-FAR'!G:J,4,FALSE)</f>
        <v>HT-0020-01-003-0194-04</v>
      </c>
      <c r="C1973" s="5" t="s">
        <v>4035</v>
      </c>
      <c r="D1973" s="5" t="s">
        <v>5269</v>
      </c>
      <c r="E1973" s="5" t="s">
        <v>1598</v>
      </c>
      <c r="F1973" s="5" t="s">
        <v>2611</v>
      </c>
      <c r="G1973" s="5" t="s">
        <v>2845</v>
      </c>
      <c r="H1973" s="5" t="s">
        <v>2919</v>
      </c>
      <c r="I1973" s="5" t="s">
        <v>2933</v>
      </c>
      <c r="J1973" s="5">
        <v>28</v>
      </c>
      <c r="K1973" s="5" t="s">
        <v>3055</v>
      </c>
      <c r="L1973" t="s">
        <v>7674</v>
      </c>
      <c r="M1973" s="5" t="s">
        <v>2611</v>
      </c>
      <c r="P1973" s="5" t="s">
        <v>3055</v>
      </c>
    </row>
    <row r="1974" spans="1:16" x14ac:dyDescent="0.35">
      <c r="A1974" t="str">
        <f t="shared" si="30"/>
        <v>BISOPROLOLMEGALABSORALCOMPRIMIDO285MG</v>
      </c>
      <c r="B1974" t="str">
        <f>VLOOKUP(A1974,'MAESTRO PRODUCTOS-FAR'!G:J,4,FALSE)</f>
        <v>HT-0020-01-003-0194-05</v>
      </c>
      <c r="C1974" s="5" t="s">
        <v>4036</v>
      </c>
      <c r="D1974" s="5" t="s">
        <v>5367</v>
      </c>
      <c r="E1974" s="5" t="s">
        <v>1599</v>
      </c>
      <c r="F1974" s="5" t="s">
        <v>2611</v>
      </c>
      <c r="G1974" s="5" t="s">
        <v>2845</v>
      </c>
      <c r="H1974" s="5" t="s">
        <v>2919</v>
      </c>
      <c r="I1974" s="5" t="s">
        <v>2933</v>
      </c>
      <c r="J1974" s="5">
        <v>28</v>
      </c>
      <c r="K1974" s="5" t="s">
        <v>2998</v>
      </c>
      <c r="L1974" t="s">
        <v>7675</v>
      </c>
      <c r="M1974" s="5" t="s">
        <v>2611</v>
      </c>
      <c r="P1974" s="5" t="s">
        <v>2998</v>
      </c>
    </row>
    <row r="1975" spans="1:16" x14ac:dyDescent="0.35">
      <c r="A1975" t="str">
        <f t="shared" si="30"/>
        <v>BISOPROLOLMEGALABSORALCOMPRIMIDO2810MG</v>
      </c>
      <c r="B1975" t="str">
        <f>VLOOKUP(A1975,'MAESTRO PRODUCTOS-FAR'!G:J,4,FALSE)</f>
        <v>HT-0020-01-003-0194-06</v>
      </c>
      <c r="C1975" s="5" t="s">
        <v>4037</v>
      </c>
      <c r="D1975" s="5" t="s">
        <v>5368</v>
      </c>
      <c r="E1975" s="5" t="s">
        <v>6170</v>
      </c>
      <c r="F1975" s="5" t="s">
        <v>2611</v>
      </c>
      <c r="G1975" s="5" t="s">
        <v>2845</v>
      </c>
      <c r="H1975" s="5" t="s">
        <v>2919</v>
      </c>
      <c r="I1975" s="5" t="s">
        <v>2933</v>
      </c>
      <c r="J1975" s="5">
        <v>28</v>
      </c>
      <c r="K1975" s="5" t="s">
        <v>3013</v>
      </c>
      <c r="L1975" t="s">
        <v>7676</v>
      </c>
      <c r="M1975" s="5" t="s">
        <v>2611</v>
      </c>
      <c r="P1975" s="5" t="s">
        <v>3013</v>
      </c>
    </row>
    <row r="1976" spans="1:16" x14ac:dyDescent="0.35">
      <c r="A1976" t="str">
        <f t="shared" si="30"/>
        <v>BISOPROLOLMEGALABSORALCOMPRIMIDO301.25MG</v>
      </c>
      <c r="B1976" t="str">
        <f>VLOOKUP(A1976,'MAESTRO PRODUCTOS-FAR'!G:J,4,FALSE)</f>
        <v>HT-0020-01-003-0194-07</v>
      </c>
      <c r="C1976" s="5" t="s">
        <v>4038</v>
      </c>
      <c r="D1976" s="5" t="s">
        <v>5369</v>
      </c>
      <c r="E1976" s="5" t="s">
        <v>6169</v>
      </c>
      <c r="F1976" s="5" t="s">
        <v>2611</v>
      </c>
      <c r="G1976" s="5" t="s">
        <v>2845</v>
      </c>
      <c r="H1976" s="5" t="s">
        <v>2919</v>
      </c>
      <c r="I1976" s="5" t="s">
        <v>2933</v>
      </c>
      <c r="J1976" s="5">
        <v>30</v>
      </c>
      <c r="K1976" s="5" t="s">
        <v>3054</v>
      </c>
      <c r="L1976" t="s">
        <v>7677</v>
      </c>
      <c r="M1976" s="5" t="s">
        <v>2611</v>
      </c>
      <c r="P1976" s="5" t="s">
        <v>3054</v>
      </c>
    </row>
    <row r="1977" spans="1:16" x14ac:dyDescent="0.35">
      <c r="A1977" t="str">
        <f t="shared" si="30"/>
        <v>BISOPROLOL-HIDROCLOROTIAZIDAEUROLABORALCOMPRIMIDO352.5MG/6.25MG</v>
      </c>
      <c r="B1977" t="str">
        <f>VLOOKUP(A1977,'MAESTRO PRODUCTOS-FAR'!G:J,4,FALSE)</f>
        <v>HT-0205-01-003-0088-02</v>
      </c>
      <c r="C1977" s="5" t="s">
        <v>4039</v>
      </c>
      <c r="D1977" s="5" t="s">
        <v>5370</v>
      </c>
      <c r="E1977" s="5" t="s">
        <v>1587</v>
      </c>
      <c r="F1977" s="5" t="s">
        <v>2610</v>
      </c>
      <c r="G1977" s="5" t="s">
        <v>2916</v>
      </c>
      <c r="H1977" s="5" t="s">
        <v>2919</v>
      </c>
      <c r="I1977" s="5" t="s">
        <v>2933</v>
      </c>
      <c r="J1977" s="5">
        <v>35</v>
      </c>
      <c r="K1977" s="5" t="s">
        <v>3051</v>
      </c>
      <c r="L1977" t="s">
        <v>7678</v>
      </c>
      <c r="M1977" s="5" t="s">
        <v>2610</v>
      </c>
      <c r="P1977" s="5" t="s">
        <v>3051</v>
      </c>
    </row>
    <row r="1978" spans="1:16" x14ac:dyDescent="0.35">
      <c r="A1978" t="str">
        <f t="shared" si="30"/>
        <v>BISOPROLOLMEGALABSORALCOMPRIMIDO3010MG</v>
      </c>
      <c r="B1978" t="str">
        <f>VLOOKUP(A1978,'MAESTRO PRODUCTOS-FAR'!G:J,4,FALSE)</f>
        <v>HT-0020-01-003-0194-08</v>
      </c>
      <c r="C1978" s="5" t="s">
        <v>4040</v>
      </c>
      <c r="D1978" s="5" t="s">
        <v>5371</v>
      </c>
      <c r="E1978" s="5" t="s">
        <v>6170</v>
      </c>
      <c r="F1978" s="5" t="s">
        <v>2611</v>
      </c>
      <c r="G1978" s="5" t="s">
        <v>2845</v>
      </c>
      <c r="H1978" s="5" t="s">
        <v>2919</v>
      </c>
      <c r="I1978" s="5" t="s">
        <v>2933</v>
      </c>
      <c r="J1978" s="5">
        <v>30</v>
      </c>
      <c r="K1978" s="5" t="s">
        <v>3013</v>
      </c>
      <c r="L1978" t="s">
        <v>7679</v>
      </c>
      <c r="M1978" s="5" t="s">
        <v>2611</v>
      </c>
      <c r="P1978" s="5" t="s">
        <v>3013</v>
      </c>
    </row>
    <row r="1979" spans="1:16" x14ac:dyDescent="0.35">
      <c r="A1979" t="str">
        <f t="shared" si="30"/>
        <v>BISOPROLOLEUROFARMAORALCOMPRIMIDO305MG</v>
      </c>
      <c r="B1979" t="str">
        <f>VLOOKUP(A1979,'MAESTRO PRODUCTOS-FAR'!G:J,4,FALSE)</f>
        <v>HT-0020-01-003-0087-02</v>
      </c>
      <c r="C1979" s="5" t="s">
        <v>4041</v>
      </c>
      <c r="D1979" s="5" t="s">
        <v>5372</v>
      </c>
      <c r="E1979" s="5" t="s">
        <v>1602</v>
      </c>
      <c r="F1979" s="5" t="s">
        <v>2611</v>
      </c>
      <c r="G1979" s="5" t="s">
        <v>2867</v>
      </c>
      <c r="H1979" s="5" t="s">
        <v>2919</v>
      </c>
      <c r="I1979" s="5" t="s">
        <v>2933</v>
      </c>
      <c r="J1979" s="5">
        <v>30</v>
      </c>
      <c r="K1979" s="5" t="s">
        <v>2998</v>
      </c>
      <c r="L1979" t="s">
        <v>7680</v>
      </c>
      <c r="M1979" s="5" t="s">
        <v>2611</v>
      </c>
      <c r="P1979" s="5" t="s">
        <v>2998</v>
      </c>
    </row>
    <row r="1980" spans="1:16" x14ac:dyDescent="0.35">
      <c r="A1980" t="str">
        <f t="shared" si="30"/>
        <v>BISOPROLOLEUROFARMAORALCOMPRIMIDO302.5MG</v>
      </c>
      <c r="B1980" t="str">
        <f>VLOOKUP(A1980,'MAESTRO PRODUCTOS-FAR'!G:J,4,FALSE)</f>
        <v>HT-0020-01-003-0087-03</v>
      </c>
      <c r="C1980" s="5" t="s">
        <v>4042</v>
      </c>
      <c r="D1980" s="5" t="s">
        <v>5373</v>
      </c>
      <c r="E1980" s="5" t="s">
        <v>1604</v>
      </c>
      <c r="F1980" s="5" t="s">
        <v>2611</v>
      </c>
      <c r="G1980" s="5" t="s">
        <v>2867</v>
      </c>
      <c r="H1980" s="5" t="s">
        <v>2919</v>
      </c>
      <c r="I1980" s="5" t="s">
        <v>2933</v>
      </c>
      <c r="J1980" s="5">
        <v>30</v>
      </c>
      <c r="K1980" s="5" t="s">
        <v>3055</v>
      </c>
      <c r="L1980" t="s">
        <v>7681</v>
      </c>
      <c r="M1980" s="5" t="s">
        <v>2611</v>
      </c>
      <c r="P1980" s="5" t="s">
        <v>3055</v>
      </c>
    </row>
    <row r="1981" spans="1:16" x14ac:dyDescent="0.35">
      <c r="A1981" t="str">
        <f t="shared" si="30"/>
        <v>BISOPROLOL-HIDROCLOROTIAZIDAMERCKORALCOMPRIMIDO305MG/6.25MG</v>
      </c>
      <c r="B1981" t="str">
        <f>VLOOKUP(A1981,'MAESTRO PRODUCTOS-FAR'!G:J,4,FALSE)</f>
        <v>HT-0205-01-003-0195-01</v>
      </c>
      <c r="C1981" s="5" t="s">
        <v>4043</v>
      </c>
      <c r="D1981" s="5" t="s">
        <v>5374</v>
      </c>
      <c r="E1981" s="5" t="s">
        <v>1589</v>
      </c>
      <c r="F1981" s="5" t="s">
        <v>2610</v>
      </c>
      <c r="G1981" s="5" t="s">
        <v>2863</v>
      </c>
      <c r="H1981" s="5" t="s">
        <v>2919</v>
      </c>
      <c r="I1981" s="5" t="s">
        <v>2933</v>
      </c>
      <c r="J1981" s="5">
        <v>30</v>
      </c>
      <c r="K1981" s="5" t="s">
        <v>3053</v>
      </c>
      <c r="L1981" t="s">
        <v>7682</v>
      </c>
      <c r="M1981" s="5" t="s">
        <v>2610</v>
      </c>
      <c r="P1981" s="5" t="s">
        <v>3053</v>
      </c>
    </row>
    <row r="1982" spans="1:16" x14ac:dyDescent="0.35">
      <c r="A1982" t="str">
        <f t="shared" si="30"/>
        <v>FLAVOXATOTECNOFARMAORALCOMPRIMIDO20200MG</v>
      </c>
      <c r="B1982" t="str">
        <f>VLOOKUP(A1982,'MAESTRO PRODUCTOS-FAR'!G:J,4,FALSE)</f>
        <v>HT-0206-01-003-0274-01</v>
      </c>
      <c r="C1982" s="5" t="s">
        <v>4044</v>
      </c>
      <c r="D1982" s="5" t="s">
        <v>5375</v>
      </c>
      <c r="E1982" s="5" t="s">
        <v>1605</v>
      </c>
      <c r="F1982" s="5" t="s">
        <v>2612</v>
      </c>
      <c r="G1982" s="5" t="s">
        <v>2861</v>
      </c>
      <c r="H1982" s="5" t="s">
        <v>2919</v>
      </c>
      <c r="I1982" s="5" t="s">
        <v>2933</v>
      </c>
      <c r="J1982" s="5">
        <v>20</v>
      </c>
      <c r="K1982" s="5" t="s">
        <v>2978</v>
      </c>
      <c r="L1982" t="s">
        <v>7683</v>
      </c>
      <c r="M1982" s="5" t="s">
        <v>2612</v>
      </c>
      <c r="P1982" s="5" t="s">
        <v>2978</v>
      </c>
    </row>
    <row r="1983" spans="1:16" x14ac:dyDescent="0.35">
      <c r="A1983" t="str">
        <f t="shared" si="30"/>
        <v>FLUTICASONA PROPIONATO-SALMETEROLETEXBUCALAEROSOL150MCG/25MCG</v>
      </c>
      <c r="B1983" t="str">
        <f>VLOOKUP(A1983,'MAESTRO PRODUCTOS-FAR'!G:J,4,FALSE)</f>
        <v>HT-0207-12-011-0085-01</v>
      </c>
      <c r="C1983" s="5" t="s">
        <v>4045</v>
      </c>
      <c r="D1983" s="5" t="s">
        <v>5376</v>
      </c>
      <c r="E1983" s="5" t="s">
        <v>1608</v>
      </c>
      <c r="F1983" s="5" t="s">
        <v>2613</v>
      </c>
      <c r="G1983" s="5" t="s">
        <v>2875</v>
      </c>
      <c r="H1983" s="5" t="s">
        <v>2925</v>
      </c>
      <c r="I1983" s="5" t="s">
        <v>2941</v>
      </c>
      <c r="J1983" s="5">
        <v>1</v>
      </c>
      <c r="K1983" s="5" t="s">
        <v>3058</v>
      </c>
      <c r="L1983" t="s">
        <v>7684</v>
      </c>
      <c r="M1983" s="5" t="s">
        <v>2613</v>
      </c>
      <c r="P1983" s="5" t="s">
        <v>3058</v>
      </c>
    </row>
    <row r="1984" spans="1:16" x14ac:dyDescent="0.35">
      <c r="A1984" t="str">
        <f t="shared" si="30"/>
        <v>FLUTICASONA PROPIONATO-SALMETEROLETEXBUCALAEROSOL1250MCG/25MCG</v>
      </c>
      <c r="B1984" t="str">
        <f>VLOOKUP(A1984,'MAESTRO PRODUCTOS-FAR'!G:J,4,FALSE)</f>
        <v>HT-0207-12-011-0085-02</v>
      </c>
      <c r="C1984" s="5" t="s">
        <v>4046</v>
      </c>
      <c r="D1984" s="5" t="s">
        <v>5377</v>
      </c>
      <c r="E1984" s="5" t="s">
        <v>1606</v>
      </c>
      <c r="F1984" s="5" t="s">
        <v>2613</v>
      </c>
      <c r="G1984" s="5" t="s">
        <v>2875</v>
      </c>
      <c r="H1984" s="5" t="s">
        <v>2925</v>
      </c>
      <c r="I1984" s="5" t="s">
        <v>2941</v>
      </c>
      <c r="J1984" s="5">
        <v>1</v>
      </c>
      <c r="K1984" s="5" t="s">
        <v>3056</v>
      </c>
      <c r="L1984" t="s">
        <v>7685</v>
      </c>
      <c r="M1984" s="5" t="s">
        <v>2613</v>
      </c>
      <c r="P1984" s="5" t="s">
        <v>3056</v>
      </c>
    </row>
    <row r="1985" spans="1:16" x14ac:dyDescent="0.35">
      <c r="A1985" t="str">
        <f t="shared" si="30"/>
        <v>FLUTICASONA PROPIONATO-SALMETEROLETEXBUCALAEROSOL1125MCG/25MCG</v>
      </c>
      <c r="B1985" t="str">
        <f>VLOOKUP(A1985,'MAESTRO PRODUCTOS-FAR'!G:J,4,FALSE)</f>
        <v>HT-0207-12-011-0085-03</v>
      </c>
      <c r="C1985" s="5" t="s">
        <v>4047</v>
      </c>
      <c r="D1985" s="5" t="s">
        <v>5378</v>
      </c>
      <c r="E1985" s="5" t="s">
        <v>1607</v>
      </c>
      <c r="F1985" s="5" t="s">
        <v>2613</v>
      </c>
      <c r="G1985" s="5" t="s">
        <v>2875</v>
      </c>
      <c r="H1985" s="5" t="s">
        <v>2925</v>
      </c>
      <c r="I1985" s="5" t="s">
        <v>2941</v>
      </c>
      <c r="J1985" s="5">
        <v>1</v>
      </c>
      <c r="K1985" s="5" t="s">
        <v>3057</v>
      </c>
      <c r="L1985" t="s">
        <v>7686</v>
      </c>
      <c r="M1985" s="5" t="s">
        <v>2613</v>
      </c>
      <c r="P1985" s="5" t="s">
        <v>3057</v>
      </c>
    </row>
    <row r="1986" spans="1:16" x14ac:dyDescent="0.35">
      <c r="A1986" t="str">
        <f t="shared" si="30"/>
        <v>OTROANDROMACOORALCOMPRIMIDO30-</v>
      </c>
      <c r="B1986" t="str">
        <f>VLOOKUP(A1986,'MAESTRO PRODUCTOS-FAR'!G:J,4,FALSE)</f>
        <v>HT-9999-01-003-0161-02</v>
      </c>
      <c r="C1986" s="5" t="s">
        <v>4048</v>
      </c>
      <c r="D1986" s="5" t="s">
        <v>5379</v>
      </c>
      <c r="E1986" s="5" t="s">
        <v>6171</v>
      </c>
      <c r="F1986" s="5" t="s">
        <v>2577</v>
      </c>
      <c r="G1986" s="5" t="s">
        <v>2857</v>
      </c>
      <c r="H1986" s="5" t="s">
        <v>2919</v>
      </c>
      <c r="I1986" s="5" t="s">
        <v>2933</v>
      </c>
      <c r="J1986" s="5">
        <v>30</v>
      </c>
      <c r="K1986" s="5" t="s">
        <v>1439</v>
      </c>
      <c r="L1986" t="s">
        <v>7687</v>
      </c>
      <c r="M1986" s="5" t="s">
        <v>2577</v>
      </c>
      <c r="P1986" s="5" t="s">
        <v>1439</v>
      </c>
    </row>
    <row r="1987" spans="1:16" x14ac:dyDescent="0.35">
      <c r="A1987" t="str">
        <f t="shared" ref="A1987:A2050" si="31">_xlfn.CONCAT(F1987:K1987)</f>
        <v>OTROANDROMACOORALCOMPRIMIDO60-</v>
      </c>
      <c r="B1987" t="str">
        <f>VLOOKUP(A1987,'MAESTRO PRODUCTOS-FAR'!G:J,4,FALSE)</f>
        <v>HT-9999-01-003-0161-03</v>
      </c>
      <c r="C1987" s="5" t="s">
        <v>4049</v>
      </c>
      <c r="D1987" s="5" t="s">
        <v>5380</v>
      </c>
      <c r="E1987" s="5" t="s">
        <v>6171</v>
      </c>
      <c r="F1987" s="5" t="s">
        <v>2577</v>
      </c>
      <c r="G1987" s="5" t="s">
        <v>2857</v>
      </c>
      <c r="H1987" s="5" t="s">
        <v>2919</v>
      </c>
      <c r="I1987" s="5" t="s">
        <v>2933</v>
      </c>
      <c r="J1987" s="5">
        <v>60</v>
      </c>
      <c r="K1987" s="5" t="s">
        <v>1439</v>
      </c>
      <c r="L1987" t="s">
        <v>7688</v>
      </c>
      <c r="M1987" s="5" t="s">
        <v>2577</v>
      </c>
      <c r="P1987" s="5" t="s">
        <v>1439</v>
      </c>
    </row>
    <row r="1988" spans="1:16" x14ac:dyDescent="0.35">
      <c r="A1988" t="str">
        <f t="shared" si="31"/>
        <v>OTROANDROMACOORALSOLUCION1-</v>
      </c>
      <c r="B1988" t="str">
        <f>VLOOKUP(A1988,'MAESTRO PRODUCTOS-FAR'!G:J,4,FALSE)</f>
        <v>HT-9999-01-012-0161-01</v>
      </c>
      <c r="C1988" s="5" t="s">
        <v>4050</v>
      </c>
      <c r="D1988" s="5" t="s">
        <v>5381</v>
      </c>
      <c r="E1988" s="5" t="s">
        <v>6172</v>
      </c>
      <c r="F1988" s="5" t="s">
        <v>2577</v>
      </c>
      <c r="G1988" s="5" t="s">
        <v>2857</v>
      </c>
      <c r="H1988" s="5" t="s">
        <v>2919</v>
      </c>
      <c r="I1988" s="5" t="s">
        <v>2942</v>
      </c>
      <c r="J1988" s="5">
        <v>1</v>
      </c>
      <c r="K1988" s="5" t="s">
        <v>1439</v>
      </c>
      <c r="L1988" t="s">
        <v>7689</v>
      </c>
      <c r="M1988" s="5" t="s">
        <v>2577</v>
      </c>
      <c r="P1988" s="5" t="s">
        <v>1439</v>
      </c>
    </row>
    <row r="1989" spans="1:16" x14ac:dyDescent="0.35">
      <c r="A1989" t="str">
        <f t="shared" si="31"/>
        <v>BROMURO DE IPRATROPIOD&amp;M PHARMAINHALATORIASOLUCION120MCG/DOSIS</v>
      </c>
      <c r="B1989" t="str">
        <f>VLOOKUP(A1989,'MAESTRO PRODUCTOS-FAR'!G:J,4,FALSE)</f>
        <v>HT-0025-07-012-0149-01</v>
      </c>
      <c r="C1989" s="5" t="s">
        <v>4051</v>
      </c>
      <c r="D1989" s="5" t="s">
        <v>5382</v>
      </c>
      <c r="E1989" s="5" t="s">
        <v>1612</v>
      </c>
      <c r="F1989" s="5" t="s">
        <v>2614</v>
      </c>
      <c r="G1989" s="5" t="s">
        <v>2878</v>
      </c>
      <c r="H1989" s="5" t="s">
        <v>2922</v>
      </c>
      <c r="I1989" s="5" t="s">
        <v>2942</v>
      </c>
      <c r="J1989" s="5">
        <v>1</v>
      </c>
      <c r="K1989" s="5" t="s">
        <v>3060</v>
      </c>
      <c r="L1989" t="s">
        <v>7690</v>
      </c>
      <c r="M1989" s="5" t="s">
        <v>2614</v>
      </c>
      <c r="P1989" s="5" t="s">
        <v>3060</v>
      </c>
    </row>
    <row r="1990" spans="1:16" x14ac:dyDescent="0.35">
      <c r="A1990" t="str">
        <f t="shared" si="31"/>
        <v>BROMURO-SALBUTAMOLD&amp;M PHARMAINHALATORIASOLUCION120MCG/100MCG/DOSIS</v>
      </c>
      <c r="B1990" t="str">
        <f>VLOOKUP(A1990,'MAESTRO PRODUCTOS-FAR'!G:J,4,FALSE)</f>
        <v>HT-0314-07-012-0149-01</v>
      </c>
      <c r="C1990" s="5" t="s">
        <v>4052</v>
      </c>
      <c r="D1990" s="5" t="s">
        <v>5220</v>
      </c>
      <c r="E1990" s="5" t="s">
        <v>2488</v>
      </c>
      <c r="F1990" s="5" t="s">
        <v>6466</v>
      </c>
      <c r="G1990" s="5" t="s">
        <v>2878</v>
      </c>
      <c r="H1990" s="5" t="s">
        <v>2922</v>
      </c>
      <c r="I1990" s="5" t="s">
        <v>2942</v>
      </c>
      <c r="J1990" s="5">
        <v>1</v>
      </c>
      <c r="K1990" s="5" t="s">
        <v>6569</v>
      </c>
      <c r="L1990" t="s">
        <v>7691</v>
      </c>
      <c r="M1990" s="5" t="s">
        <v>6466</v>
      </c>
      <c r="P1990" s="5" t="s">
        <v>6569</v>
      </c>
    </row>
    <row r="1991" spans="1:16" x14ac:dyDescent="0.35">
      <c r="A1991" t="str">
        <f t="shared" si="31"/>
        <v>BROMURO DE IPRATROPIOLUXYPHARMINHALATORIASOLUCION10.025%</v>
      </c>
      <c r="B1991" t="str">
        <f>VLOOKUP(A1991,'MAESTRO PRODUCTOS-FAR'!G:J,4,FALSE)</f>
        <v>HT-0025-07-012-0183-01</v>
      </c>
      <c r="C1991" s="5" t="s">
        <v>4053</v>
      </c>
      <c r="D1991" s="5" t="s">
        <v>5383</v>
      </c>
      <c r="E1991" s="5" t="s">
        <v>1609</v>
      </c>
      <c r="F1991" s="5" t="s">
        <v>2614</v>
      </c>
      <c r="G1991" s="5" t="s">
        <v>2876</v>
      </c>
      <c r="H1991" s="5" t="s">
        <v>2922</v>
      </c>
      <c r="I1991" s="5" t="s">
        <v>2942</v>
      </c>
      <c r="J1991" s="5">
        <v>1</v>
      </c>
      <c r="K1991" s="5" t="s">
        <v>3059</v>
      </c>
      <c r="L1991" t="s">
        <v>7692</v>
      </c>
      <c r="M1991" s="5" t="s">
        <v>2614</v>
      </c>
      <c r="P1991" s="5" t="s">
        <v>3059</v>
      </c>
    </row>
    <row r="1992" spans="1:16" x14ac:dyDescent="0.35">
      <c r="A1992" t="str">
        <f t="shared" si="31"/>
        <v>BROMURO DE IPRATROPIOSANOFINASALSPRAY10.03%</v>
      </c>
      <c r="B1992" t="str">
        <f>VLOOKUP(A1992,'MAESTRO PRODUCTOS-FAR'!G:J,4,FALSE)</f>
        <v>HT-0025-11-042-0246-01</v>
      </c>
      <c r="C1992" s="5" t="s">
        <v>4054</v>
      </c>
      <c r="D1992" s="5" t="s">
        <v>5384</v>
      </c>
      <c r="E1992" s="5" t="s">
        <v>1611</v>
      </c>
      <c r="F1992" s="5" t="s">
        <v>2614</v>
      </c>
      <c r="G1992" s="5" t="s">
        <v>2843</v>
      </c>
      <c r="H1992" s="5" t="s">
        <v>2923</v>
      </c>
      <c r="I1992" s="5" t="s">
        <v>2968</v>
      </c>
      <c r="J1992" s="5">
        <v>1</v>
      </c>
      <c r="K1992" s="5" t="s">
        <v>3061</v>
      </c>
      <c r="L1992" t="s">
        <v>7693</v>
      </c>
      <c r="M1992" s="5" t="s">
        <v>2614</v>
      </c>
      <c r="P1992" s="5" t="s">
        <v>3061</v>
      </c>
    </row>
    <row r="1993" spans="1:16" x14ac:dyDescent="0.35">
      <c r="A1993" t="str">
        <f t="shared" si="31"/>
        <v>BROMURO DE IPRATROPIOSANOFIINHALATORIASOLUCION120MCG/DOSIS</v>
      </c>
      <c r="B1993" t="str">
        <f>VLOOKUP(A1993,'MAESTRO PRODUCTOS-FAR'!G:J,4,FALSE)</f>
        <v>HT-0025-07-012-0246-02</v>
      </c>
      <c r="C1993" s="5" t="s">
        <v>4055</v>
      </c>
      <c r="D1993" s="5" t="s">
        <v>5385</v>
      </c>
      <c r="E1993" s="5" t="s">
        <v>1616</v>
      </c>
      <c r="F1993" s="5" t="s">
        <v>2614</v>
      </c>
      <c r="G1993" s="5" t="s">
        <v>2843</v>
      </c>
      <c r="H1993" s="5" t="s">
        <v>2922</v>
      </c>
      <c r="I1993" s="5" t="s">
        <v>2942</v>
      </c>
      <c r="J1993" s="5">
        <v>1</v>
      </c>
      <c r="K1993" s="5" t="s">
        <v>3060</v>
      </c>
      <c r="L1993" t="s">
        <v>7694</v>
      </c>
      <c r="M1993" s="5" t="s">
        <v>2614</v>
      </c>
      <c r="P1993" s="5" t="s">
        <v>3060</v>
      </c>
    </row>
    <row r="1994" spans="1:16" x14ac:dyDescent="0.35">
      <c r="A1994" t="str">
        <f t="shared" si="31"/>
        <v>BROMURO DE IPRATROPIO-FENOTEROLBOEHRINGER INGELHEIMINHALATORIASOLUCION120MCG/50MCG/DOSIS</v>
      </c>
      <c r="B1994" t="str">
        <f>VLOOKUP(A1994,'MAESTRO PRODUCTOS-FAR'!G:J,4,FALSE)</f>
        <v>HT-0208-07-012-0035-01</v>
      </c>
      <c r="C1994" s="5" t="s">
        <v>4056</v>
      </c>
      <c r="D1994" s="5" t="s">
        <v>5386</v>
      </c>
      <c r="E1994" s="5" t="s">
        <v>1614</v>
      </c>
      <c r="F1994" s="5" t="s">
        <v>6467</v>
      </c>
      <c r="G1994" s="5" t="s">
        <v>2865</v>
      </c>
      <c r="H1994" s="5" t="s">
        <v>2922</v>
      </c>
      <c r="I1994" s="5" t="s">
        <v>2942</v>
      </c>
      <c r="J1994" s="5">
        <v>1</v>
      </c>
      <c r="K1994" s="5" t="s">
        <v>6570</v>
      </c>
      <c r="L1994" t="s">
        <v>7695</v>
      </c>
      <c r="M1994" s="5" t="s">
        <v>6467</v>
      </c>
      <c r="P1994" s="5" t="s">
        <v>6570</v>
      </c>
    </row>
    <row r="1995" spans="1:16" x14ac:dyDescent="0.35">
      <c r="A1995" t="str">
        <f t="shared" si="31"/>
        <v>BROMURO DE IPRATROPIO-FENOTEROLBOEHRINGER INGELHEIMINHALATORIASOLUCION10.25MG/0.5MG/ML</v>
      </c>
      <c r="B1995" t="str">
        <f>VLOOKUP(A1995,'MAESTRO PRODUCTOS-FAR'!G:J,4,FALSE)</f>
        <v>HT-0208-07-012-0035-02</v>
      </c>
      <c r="C1995" s="5" t="s">
        <v>4057</v>
      </c>
      <c r="D1995" s="5" t="s">
        <v>5387</v>
      </c>
      <c r="E1995" s="5" t="s">
        <v>1613</v>
      </c>
      <c r="F1995" s="5" t="s">
        <v>6467</v>
      </c>
      <c r="G1995" s="5" t="s">
        <v>2865</v>
      </c>
      <c r="H1995" s="5" t="s">
        <v>2922</v>
      </c>
      <c r="I1995" s="5" t="s">
        <v>2942</v>
      </c>
      <c r="J1995" s="5">
        <v>1</v>
      </c>
      <c r="K1995" s="5" t="s">
        <v>6571</v>
      </c>
      <c r="L1995" t="s">
        <v>7696</v>
      </c>
      <c r="M1995" s="5" t="s">
        <v>6467</v>
      </c>
      <c r="P1995" s="5" t="s">
        <v>6571</v>
      </c>
    </row>
    <row r="1996" spans="1:16" x14ac:dyDescent="0.35">
      <c r="A1996" t="str">
        <f t="shared" si="31"/>
        <v>BROMURO DE IPRATROPIOSANOFIINHALATORIASOLUCION10.025%</v>
      </c>
      <c r="B1996" t="str">
        <f>VLOOKUP(A1996,'MAESTRO PRODUCTOS-FAR'!G:J,4,FALSE)</f>
        <v>HT-0025-07-012-0246-03</v>
      </c>
      <c r="C1996" s="5" t="s">
        <v>4058</v>
      </c>
      <c r="D1996" s="5" t="s">
        <v>5388</v>
      </c>
      <c r="E1996" s="5" t="s">
        <v>1615</v>
      </c>
      <c r="F1996" s="5" t="s">
        <v>2614</v>
      </c>
      <c r="G1996" s="5" t="s">
        <v>2843</v>
      </c>
      <c r="H1996" s="5" t="s">
        <v>2922</v>
      </c>
      <c r="I1996" s="5" t="s">
        <v>2942</v>
      </c>
      <c r="J1996" s="5">
        <v>1</v>
      </c>
      <c r="K1996" s="5" t="s">
        <v>3059</v>
      </c>
      <c r="L1996" t="s">
        <v>7693</v>
      </c>
      <c r="M1996" s="5" t="s">
        <v>2614</v>
      </c>
      <c r="P1996" s="5" t="s">
        <v>3059</v>
      </c>
    </row>
    <row r="1997" spans="1:16" x14ac:dyDescent="0.35">
      <c r="A1997" t="str">
        <f t="shared" si="31"/>
        <v>BUDESONIDA-FORMOTEROLSAVALINHALATORIAPOLVO1320MCG/9MCG/DOSIS</v>
      </c>
      <c r="B1997" t="str">
        <f>VLOOKUP(A1997,'MAESTRO PRODUCTOS-FAR'!G:J,4,FALSE)</f>
        <v>HT-0209-07-013-0174-03</v>
      </c>
      <c r="C1997" s="5" t="s">
        <v>4059</v>
      </c>
      <c r="D1997" s="5" t="s">
        <v>5389</v>
      </c>
      <c r="E1997" s="5" t="s">
        <v>1630</v>
      </c>
      <c r="F1997" s="5" t="s">
        <v>2617</v>
      </c>
      <c r="G1997" s="5" t="s">
        <v>2837</v>
      </c>
      <c r="H1997" s="5" t="s">
        <v>2922</v>
      </c>
      <c r="I1997" s="5" t="s">
        <v>2943</v>
      </c>
      <c r="J1997" s="5">
        <v>1</v>
      </c>
      <c r="K1997" s="5" t="s">
        <v>6572</v>
      </c>
      <c r="L1997" t="s">
        <v>7697</v>
      </c>
      <c r="M1997" s="5" t="s">
        <v>2617</v>
      </c>
      <c r="P1997" s="5" t="s">
        <v>6572</v>
      </c>
    </row>
    <row r="1998" spans="1:16" x14ac:dyDescent="0.35">
      <c r="A1998" t="str">
        <f t="shared" si="31"/>
        <v>BUDESONIDABIOTOSCANAORALCAPSULA1003MG</v>
      </c>
      <c r="B1998" t="str">
        <f>VLOOKUP(A1998,'MAESTRO PRODUCTOS-FAR'!G:J,4,FALSE)</f>
        <v>HT-0026-01-007-0146-01</v>
      </c>
      <c r="C1998" s="5" t="s">
        <v>4060</v>
      </c>
      <c r="D1998" s="5" t="s">
        <v>5390</v>
      </c>
      <c r="E1998" s="5" t="s">
        <v>1626</v>
      </c>
      <c r="F1998" s="5" t="s">
        <v>2616</v>
      </c>
      <c r="G1998" s="5" t="s">
        <v>2879</v>
      </c>
      <c r="H1998" s="5" t="s">
        <v>2919</v>
      </c>
      <c r="I1998" s="5" t="s">
        <v>2937</v>
      </c>
      <c r="J1998" s="5">
        <v>100</v>
      </c>
      <c r="K1998" s="5" t="s">
        <v>3067</v>
      </c>
      <c r="L1998" t="s">
        <v>7698</v>
      </c>
      <c r="M1998" s="5" t="s">
        <v>2616</v>
      </c>
      <c r="P1998" s="5" t="s">
        <v>3067</v>
      </c>
    </row>
    <row r="1999" spans="1:16" x14ac:dyDescent="0.35">
      <c r="A1999" t="str">
        <f t="shared" si="31"/>
        <v>BUDESONIDAD&amp;M PHARMANASALSUSPENSION1100MCG/DOSIS</v>
      </c>
      <c r="B1999" t="str">
        <f>VLOOKUP(A1999,'MAESTRO PRODUCTOS-FAR'!G:J,4,FALSE)</f>
        <v>HT-0026-11-005-0149-02</v>
      </c>
      <c r="C1999" s="5" t="s">
        <v>4061</v>
      </c>
      <c r="D1999" s="5" t="s">
        <v>5391</v>
      </c>
      <c r="E1999" s="5" t="s">
        <v>1632</v>
      </c>
      <c r="F1999" s="5" t="s">
        <v>2616</v>
      </c>
      <c r="G1999" s="5" t="s">
        <v>2878</v>
      </c>
      <c r="H1999" s="5" t="s">
        <v>2923</v>
      </c>
      <c r="I1999" s="5" t="s">
        <v>2935</v>
      </c>
      <c r="J1999" s="5">
        <v>1</v>
      </c>
      <c r="K1999" s="5" t="s">
        <v>3069</v>
      </c>
      <c r="L1999" t="s">
        <v>7699</v>
      </c>
      <c r="M1999" s="5" t="s">
        <v>2616</v>
      </c>
      <c r="P1999" s="5" t="s">
        <v>3069</v>
      </c>
    </row>
    <row r="2000" spans="1:16" x14ac:dyDescent="0.35">
      <c r="A2000" t="str">
        <f t="shared" si="31"/>
        <v>BUDESONIDA-FORMOTEROLITF-LABOMEDINHALATORIACAPSULA60160MCG/4.5MCG/DOSIS</v>
      </c>
      <c r="B2000" t="str">
        <f>VLOOKUP(A2000,'MAESTRO PRODUCTOS-FAR'!G:J,4,FALSE)</f>
        <v>HT-0209-07-007-0139-02</v>
      </c>
      <c r="C2000" s="5" t="s">
        <v>4062</v>
      </c>
      <c r="D2000" s="5" t="s">
        <v>5392</v>
      </c>
      <c r="E2000" s="5" t="s">
        <v>1618</v>
      </c>
      <c r="F2000" s="5" t="s">
        <v>2617</v>
      </c>
      <c r="G2000" s="5" t="s">
        <v>2853</v>
      </c>
      <c r="H2000" s="5" t="s">
        <v>2922</v>
      </c>
      <c r="I2000" s="5" t="s">
        <v>2937</v>
      </c>
      <c r="J2000" s="5">
        <v>60</v>
      </c>
      <c r="K2000" s="5" t="s">
        <v>6573</v>
      </c>
      <c r="L2000" t="s">
        <v>7700</v>
      </c>
      <c r="M2000" s="5" t="s">
        <v>2617</v>
      </c>
      <c r="P2000" s="5" t="s">
        <v>6573</v>
      </c>
    </row>
    <row r="2001" spans="1:16" x14ac:dyDescent="0.35">
      <c r="A2001" t="str">
        <f t="shared" si="31"/>
        <v>BUDESONIDA-FORMOTEROLSAVALINHALATORIAPOLVO1160MCG/4.5MCG/DOSIS</v>
      </c>
      <c r="B2001" t="str">
        <f>VLOOKUP(A2001,'MAESTRO PRODUCTOS-FAR'!G:J,4,FALSE)</f>
        <v>HT-0209-07-013-0174-04</v>
      </c>
      <c r="C2001" s="5" t="s">
        <v>4063</v>
      </c>
      <c r="D2001" s="5" t="s">
        <v>5393</v>
      </c>
      <c r="E2001" s="5" t="s">
        <v>1623</v>
      </c>
      <c r="F2001" s="5" t="s">
        <v>2617</v>
      </c>
      <c r="G2001" s="5" t="s">
        <v>2837</v>
      </c>
      <c r="H2001" s="5" t="s">
        <v>2922</v>
      </c>
      <c r="I2001" s="5" t="s">
        <v>2943</v>
      </c>
      <c r="J2001" s="5">
        <v>1</v>
      </c>
      <c r="K2001" s="5" t="s">
        <v>6573</v>
      </c>
      <c r="L2001" t="s">
        <v>7701</v>
      </c>
      <c r="M2001" s="5" t="s">
        <v>2617</v>
      </c>
      <c r="P2001" s="5" t="s">
        <v>6573</v>
      </c>
    </row>
    <row r="2002" spans="1:16" x14ac:dyDescent="0.35">
      <c r="A2002" t="str">
        <f t="shared" si="31"/>
        <v>BUDESONIDA-FORMOTEROLASTRAZENECAINHALATORIASUSPENSION1160MCG/4.5MCG/DOSIS</v>
      </c>
      <c r="B2002" t="str">
        <f>VLOOKUP(A2002,'MAESTRO PRODUCTOS-FAR'!G:J,4,FALSE)</f>
        <v>HT-0209-07-005-0020-03</v>
      </c>
      <c r="C2002" s="5" t="s">
        <v>4064</v>
      </c>
      <c r="D2002" s="5" t="s">
        <v>5394</v>
      </c>
      <c r="E2002" s="5" t="s">
        <v>1624</v>
      </c>
      <c r="F2002" s="5" t="s">
        <v>2617</v>
      </c>
      <c r="G2002" s="5" t="s">
        <v>2840</v>
      </c>
      <c r="H2002" s="5" t="s">
        <v>2922</v>
      </c>
      <c r="I2002" s="5" t="s">
        <v>2935</v>
      </c>
      <c r="J2002" s="5">
        <v>1</v>
      </c>
      <c r="K2002" s="5" t="s">
        <v>6573</v>
      </c>
      <c r="L2002" t="s">
        <v>7702</v>
      </c>
      <c r="M2002" s="5" t="s">
        <v>2617</v>
      </c>
      <c r="P2002" s="5" t="s">
        <v>6573</v>
      </c>
    </row>
    <row r="2003" spans="1:16" x14ac:dyDescent="0.35">
      <c r="A2003" t="str">
        <f t="shared" si="31"/>
        <v>BUDESONIDALABORATORIO CHILEINHALATORIAAEROSOL1200MCG/DOSIS</v>
      </c>
      <c r="B2003" t="str">
        <f>VLOOKUP(A2003,'MAESTRO PRODUCTOS-FAR'!G:J,4,FALSE)</f>
        <v>HT-0026-07-011-0148-02</v>
      </c>
      <c r="C2003" s="5" t="s">
        <v>4065</v>
      </c>
      <c r="D2003" s="5" t="s">
        <v>5395</v>
      </c>
      <c r="E2003" s="5" t="s">
        <v>1628</v>
      </c>
      <c r="F2003" s="5" t="s">
        <v>2616</v>
      </c>
      <c r="G2003" s="5" t="s">
        <v>2838</v>
      </c>
      <c r="H2003" s="5" t="s">
        <v>2922</v>
      </c>
      <c r="I2003" s="5" t="s">
        <v>2941</v>
      </c>
      <c r="J2003" s="5">
        <v>1</v>
      </c>
      <c r="K2003" s="5" t="s">
        <v>3064</v>
      </c>
      <c r="L2003" t="s">
        <v>7703</v>
      </c>
      <c r="M2003" s="5" t="s">
        <v>2616</v>
      </c>
      <c r="P2003" s="5" t="s">
        <v>3064</v>
      </c>
    </row>
    <row r="2004" spans="1:16" x14ac:dyDescent="0.35">
      <c r="A2004" t="str">
        <f t="shared" si="31"/>
        <v>BUDESONIDALAFIINHALATORIAAEROSOL1200MCG/DOSIS</v>
      </c>
      <c r="B2004" t="str">
        <f>VLOOKUP(A2004,'MAESTRO PRODUCTOS-FAR'!G:J,4,FALSE)</f>
        <v>HT-0026-07-011-0166-02</v>
      </c>
      <c r="C2004" s="5" t="s">
        <v>4066</v>
      </c>
      <c r="D2004" s="5" t="s">
        <v>5391</v>
      </c>
      <c r="E2004" s="5" t="s">
        <v>6173</v>
      </c>
      <c r="F2004" s="5" t="s">
        <v>2616</v>
      </c>
      <c r="G2004" s="5" t="s">
        <v>2868</v>
      </c>
      <c r="H2004" s="5" t="s">
        <v>2922</v>
      </c>
      <c r="I2004" s="5" t="s">
        <v>2941</v>
      </c>
      <c r="J2004" s="5">
        <v>1</v>
      </c>
      <c r="K2004" s="5" t="s">
        <v>3064</v>
      </c>
      <c r="L2004" t="s">
        <v>7704</v>
      </c>
      <c r="M2004" s="5" t="s">
        <v>2616</v>
      </c>
      <c r="P2004" s="5" t="s">
        <v>3064</v>
      </c>
    </row>
    <row r="2005" spans="1:16" x14ac:dyDescent="0.35">
      <c r="A2005" t="str">
        <f t="shared" si="31"/>
        <v>BUDESONIDABIOTOSCANARECTALESPUMA12MG/DOSIS</v>
      </c>
      <c r="B2005" t="str">
        <f>VLOOKUP(A2005,'MAESTRO PRODUCTOS-FAR'!G:J,4,FALSE)</f>
        <v>HT-0026-03-016-0146-01</v>
      </c>
      <c r="C2005" s="5" t="s">
        <v>4067</v>
      </c>
      <c r="D2005" s="5" t="s">
        <v>5396</v>
      </c>
      <c r="E2005" s="5" t="s">
        <v>6174</v>
      </c>
      <c r="F2005" s="5" t="s">
        <v>2616</v>
      </c>
      <c r="G2005" s="5" t="s">
        <v>2879</v>
      </c>
      <c r="H2005" s="5" t="s">
        <v>2928</v>
      </c>
      <c r="I2005" s="5" t="s">
        <v>2946</v>
      </c>
      <c r="J2005" s="5">
        <v>1</v>
      </c>
      <c r="K2005" s="5" t="s">
        <v>6574</v>
      </c>
      <c r="L2005" t="s">
        <v>7705</v>
      </c>
      <c r="M2005" s="5" t="s">
        <v>2616</v>
      </c>
      <c r="P2005" s="5" t="s">
        <v>6574</v>
      </c>
    </row>
    <row r="2006" spans="1:16" x14ac:dyDescent="0.35">
      <c r="A2006" t="str">
        <f t="shared" si="31"/>
        <v>BUDESONIDA-FORMOTEROLASTRAZENECAINHALATORIAPOLVO1160MCG/4.5MCG/DOSIS</v>
      </c>
      <c r="B2006" t="str">
        <f>VLOOKUP(A2006,'MAESTRO PRODUCTOS-FAR'!G:J,4,FALSE)</f>
        <v>HT-0209-07-013-0020-03</v>
      </c>
      <c r="C2006" s="5" t="s">
        <v>4068</v>
      </c>
      <c r="D2006" s="5" t="s">
        <v>5397</v>
      </c>
      <c r="E2006" s="5" t="s">
        <v>1619</v>
      </c>
      <c r="F2006" s="5" t="s">
        <v>2617</v>
      </c>
      <c r="G2006" s="5" t="s">
        <v>2840</v>
      </c>
      <c r="H2006" s="5" t="s">
        <v>2922</v>
      </c>
      <c r="I2006" s="5" t="s">
        <v>2943</v>
      </c>
      <c r="J2006" s="5">
        <v>1</v>
      </c>
      <c r="K2006" s="5" t="s">
        <v>6573</v>
      </c>
      <c r="L2006" t="s">
        <v>7706</v>
      </c>
      <c r="M2006" s="5" t="s">
        <v>2617</v>
      </c>
      <c r="P2006" s="5" t="s">
        <v>6573</v>
      </c>
    </row>
    <row r="2007" spans="1:16" x14ac:dyDescent="0.35">
      <c r="A2007" t="str">
        <f t="shared" si="31"/>
        <v>BUDESONIDA-FORMOTEROLASTRAZENECAINHALATORIAPOLVO1320MCG/9MCG/DOSIS</v>
      </c>
      <c r="B2007" t="str">
        <f>VLOOKUP(A2007,'MAESTRO PRODUCTOS-FAR'!G:J,4,FALSE)</f>
        <v>HT-0209-07-013-0020-04</v>
      </c>
      <c r="C2007" s="5" t="s">
        <v>4069</v>
      </c>
      <c r="D2007" s="5" t="s">
        <v>5398</v>
      </c>
      <c r="E2007" s="5" t="s">
        <v>1621</v>
      </c>
      <c r="F2007" s="5" t="s">
        <v>2617</v>
      </c>
      <c r="G2007" s="5" t="s">
        <v>2840</v>
      </c>
      <c r="H2007" s="5" t="s">
        <v>2922</v>
      </c>
      <c r="I2007" s="5" t="s">
        <v>2943</v>
      </c>
      <c r="J2007" s="5">
        <v>1</v>
      </c>
      <c r="K2007" s="5" t="s">
        <v>6572</v>
      </c>
      <c r="L2007" t="s">
        <v>7707</v>
      </c>
      <c r="M2007" s="5" t="s">
        <v>2617</v>
      </c>
      <c r="P2007" s="5" t="s">
        <v>6572</v>
      </c>
    </row>
    <row r="2008" spans="1:16" x14ac:dyDescent="0.35">
      <c r="A2008" t="str">
        <f t="shared" si="31"/>
        <v>BUDESONIDA-FORMOTEROLASTRAZENECAINHALATORIASUSPENSION180MCG/4.5MCG/DOSIS</v>
      </c>
      <c r="B2008" t="str">
        <f>VLOOKUP(A2008,'MAESTRO PRODUCTOS-FAR'!G:J,4,FALSE)</f>
        <v>HT-0209-07-005-0020-04</v>
      </c>
      <c r="C2008" s="5" t="s">
        <v>4070</v>
      </c>
      <c r="D2008" s="5" t="s">
        <v>5399</v>
      </c>
      <c r="E2008" s="5" t="s">
        <v>1629</v>
      </c>
      <c r="F2008" s="5" t="s">
        <v>2617</v>
      </c>
      <c r="G2008" s="5" t="s">
        <v>2840</v>
      </c>
      <c r="H2008" s="5" t="s">
        <v>2922</v>
      </c>
      <c r="I2008" s="5" t="s">
        <v>2935</v>
      </c>
      <c r="J2008" s="5">
        <v>1</v>
      </c>
      <c r="K2008" s="5" t="s">
        <v>6575</v>
      </c>
      <c r="L2008" t="s">
        <v>7708</v>
      </c>
      <c r="M2008" s="5" t="s">
        <v>2617</v>
      </c>
      <c r="P2008" s="5" t="s">
        <v>6575</v>
      </c>
    </row>
    <row r="2009" spans="1:16" x14ac:dyDescent="0.35">
      <c r="A2009" t="str">
        <f t="shared" si="31"/>
        <v>BUDESONIDA-FORMOTEROLD&amp;M PHARMAINHALATORIAAEROSOL1160MCG/4.5MCG/DOSIS</v>
      </c>
      <c r="B2009" t="str">
        <f>VLOOKUP(A2009,'MAESTRO PRODUCTOS-FAR'!G:J,4,FALSE)</f>
        <v>HT-0209-07-011-0149-02</v>
      </c>
      <c r="C2009" s="5" t="s">
        <v>4071</v>
      </c>
      <c r="D2009" s="5" t="s">
        <v>5400</v>
      </c>
      <c r="E2009" s="5" t="s">
        <v>1627</v>
      </c>
      <c r="F2009" s="5" t="s">
        <v>2617</v>
      </c>
      <c r="G2009" s="5" t="s">
        <v>2878</v>
      </c>
      <c r="H2009" s="5" t="s">
        <v>2922</v>
      </c>
      <c r="I2009" s="5" t="s">
        <v>2941</v>
      </c>
      <c r="J2009" s="5">
        <v>1</v>
      </c>
      <c r="K2009" s="5" t="s">
        <v>6573</v>
      </c>
      <c r="L2009" t="s">
        <v>7709</v>
      </c>
      <c r="M2009" s="5" t="s">
        <v>2617</v>
      </c>
      <c r="P2009" s="5" t="s">
        <v>6573</v>
      </c>
    </row>
    <row r="2010" spans="1:16" x14ac:dyDescent="0.35">
      <c r="A2010" t="str">
        <f t="shared" si="31"/>
        <v>BUDESONIDAFERRING PRODUCTOS FARMACEUTICOSORALCOMPRIMIDO309MG</v>
      </c>
      <c r="B2010" t="str">
        <f>VLOOKUP(A2010,'MAESTRO PRODUCTOS-FAR'!G:J,4,FALSE)</f>
        <v>HT-0026-01-003-0102-01</v>
      </c>
      <c r="C2010" s="5" t="s">
        <v>4072</v>
      </c>
      <c r="D2010" s="5" t="s">
        <v>5401</v>
      </c>
      <c r="E2010" s="5" t="s">
        <v>6175</v>
      </c>
      <c r="F2010" s="5" t="s">
        <v>2616</v>
      </c>
      <c r="G2010" s="5" t="s">
        <v>2912</v>
      </c>
      <c r="H2010" s="5" t="s">
        <v>2919</v>
      </c>
      <c r="I2010" s="5" t="s">
        <v>2933</v>
      </c>
      <c r="J2010" s="5">
        <v>30</v>
      </c>
      <c r="K2010" s="5" t="s">
        <v>6576</v>
      </c>
      <c r="L2010" t="s">
        <v>7710</v>
      </c>
      <c r="M2010" s="5" t="s">
        <v>2616</v>
      </c>
      <c r="P2010" s="5" t="s">
        <v>6576</v>
      </c>
    </row>
    <row r="2011" spans="1:16" x14ac:dyDescent="0.35">
      <c r="A2011" t="str">
        <f t="shared" si="31"/>
        <v>BUDESONIDAD&amp;M PHARMAINHALATORIAAEROSOL1200MCG/DOSIS</v>
      </c>
      <c r="B2011" t="str">
        <f>VLOOKUP(A2011,'MAESTRO PRODUCTOS-FAR'!G:J,4,FALSE)</f>
        <v>HT-0026-07-011-0149-02</v>
      </c>
      <c r="C2011" s="5" t="s">
        <v>4073</v>
      </c>
      <c r="D2011" s="5" t="s">
        <v>5402</v>
      </c>
      <c r="E2011" s="5" t="s">
        <v>1620</v>
      </c>
      <c r="F2011" s="5" t="s">
        <v>2616</v>
      </c>
      <c r="G2011" s="5" t="s">
        <v>2878</v>
      </c>
      <c r="H2011" s="5" t="s">
        <v>2922</v>
      </c>
      <c r="I2011" s="5" t="s">
        <v>2941</v>
      </c>
      <c r="J2011" s="5">
        <v>1</v>
      </c>
      <c r="K2011" s="5" t="s">
        <v>3064</v>
      </c>
      <c r="L2011" t="s">
        <v>7711</v>
      </c>
      <c r="M2011" s="5" t="s">
        <v>2616</v>
      </c>
      <c r="P2011" s="5" t="s">
        <v>3064</v>
      </c>
    </row>
    <row r="2012" spans="1:16" x14ac:dyDescent="0.35">
      <c r="A2012" t="str">
        <f t="shared" si="31"/>
        <v>BUPRENORFINAGRUNENTHALTRANSDERMICAPARCHE535MCG/HORA</v>
      </c>
      <c r="B2012" t="str">
        <f>VLOOKUP(A2012,'MAESTRO PRODUCTOS-FAR'!G:J,4,FALSE)</f>
        <v>HT-0027-09-041-0116-01</v>
      </c>
      <c r="C2012" s="5" t="s">
        <v>4074</v>
      </c>
      <c r="D2012" s="5" t="s">
        <v>5403</v>
      </c>
      <c r="E2012" s="5" t="s">
        <v>6176</v>
      </c>
      <c r="F2012" s="5" t="s">
        <v>6468</v>
      </c>
      <c r="G2012" s="5" t="s">
        <v>2858</v>
      </c>
      <c r="H2012" s="5" t="s">
        <v>6531</v>
      </c>
      <c r="I2012" s="5" t="s">
        <v>2969</v>
      </c>
      <c r="J2012" s="5">
        <v>5</v>
      </c>
      <c r="K2012" s="5" t="s">
        <v>6577</v>
      </c>
      <c r="L2012" t="s">
        <v>7712</v>
      </c>
      <c r="M2012" s="5" t="s">
        <v>6468</v>
      </c>
      <c r="P2012" s="5" t="s">
        <v>6577</v>
      </c>
    </row>
    <row r="2013" spans="1:16" x14ac:dyDescent="0.35">
      <c r="A2013" t="str">
        <f t="shared" si="31"/>
        <v>BUPRENORFINAGRUNENTHALTRANSDERMICAPARCHE210MCG/HORA</v>
      </c>
      <c r="B2013" t="str">
        <f>VLOOKUP(A2013,'MAESTRO PRODUCTOS-FAR'!G:J,4,FALSE)</f>
        <v>HT-0027-09-041-0116-02</v>
      </c>
      <c r="C2013" s="5" t="s">
        <v>4075</v>
      </c>
      <c r="D2013" s="5" t="s">
        <v>5218</v>
      </c>
      <c r="E2013" s="5" t="s">
        <v>6177</v>
      </c>
      <c r="F2013" s="5" t="s">
        <v>6468</v>
      </c>
      <c r="G2013" s="5" t="s">
        <v>2858</v>
      </c>
      <c r="H2013" s="5" t="s">
        <v>6531</v>
      </c>
      <c r="I2013" s="5" t="s">
        <v>2969</v>
      </c>
      <c r="J2013" s="5">
        <v>2</v>
      </c>
      <c r="K2013" s="5" t="s">
        <v>6578</v>
      </c>
      <c r="L2013" t="s">
        <v>7713</v>
      </c>
      <c r="M2013" s="5" t="s">
        <v>6468</v>
      </c>
      <c r="P2013" s="5" t="s">
        <v>6578</v>
      </c>
    </row>
    <row r="2014" spans="1:16" x14ac:dyDescent="0.35">
      <c r="A2014" t="str">
        <f t="shared" si="31"/>
        <v>BUPRENORFINAGRUNENTHALTRANSDERMICAPARCHE25MCG/HORA</v>
      </c>
      <c r="B2014" t="str">
        <f>VLOOKUP(A2014,'MAESTRO PRODUCTOS-FAR'!G:J,4,FALSE)</f>
        <v>HT-0027-09-041-0116-03</v>
      </c>
      <c r="C2014" s="5" t="s">
        <v>4076</v>
      </c>
      <c r="D2014" s="5" t="s">
        <v>5404</v>
      </c>
      <c r="E2014" s="5" t="s">
        <v>6178</v>
      </c>
      <c r="F2014" s="5" t="s">
        <v>6468</v>
      </c>
      <c r="G2014" s="5" t="s">
        <v>2858</v>
      </c>
      <c r="H2014" s="5" t="s">
        <v>6531</v>
      </c>
      <c r="I2014" s="5" t="s">
        <v>2969</v>
      </c>
      <c r="J2014" s="5">
        <v>2</v>
      </c>
      <c r="K2014" s="5" t="s">
        <v>6579</v>
      </c>
      <c r="L2014" t="s">
        <v>7714</v>
      </c>
      <c r="M2014" s="5" t="s">
        <v>6468</v>
      </c>
      <c r="P2014" s="5" t="s">
        <v>6579</v>
      </c>
    </row>
    <row r="2015" spans="1:16" x14ac:dyDescent="0.35">
      <c r="A2015" t="str">
        <f t="shared" si="31"/>
        <v>CANDESARTAN-HIDROCLOROTIAZIDAMEDIPHARMORALCOMPRIMIDO3016MG/12.5MG</v>
      </c>
      <c r="B2015" t="str">
        <f>VLOOKUP(A2015,'MAESTRO PRODUCTOS-FAR'!G:J,4,FALSE)</f>
        <v>HT-0210-01-003-0192-01</v>
      </c>
      <c r="C2015" s="5" t="s">
        <v>4077</v>
      </c>
      <c r="D2015" s="5" t="s">
        <v>5405</v>
      </c>
      <c r="E2015" s="5" t="s">
        <v>1639</v>
      </c>
      <c r="F2015" s="5" t="s">
        <v>2618</v>
      </c>
      <c r="G2015" s="5" t="s">
        <v>2880</v>
      </c>
      <c r="H2015" s="5" t="s">
        <v>2919</v>
      </c>
      <c r="I2015" s="5" t="s">
        <v>2933</v>
      </c>
      <c r="J2015" s="5">
        <v>30</v>
      </c>
      <c r="K2015" s="5" t="s">
        <v>3072</v>
      </c>
      <c r="L2015" t="s">
        <v>7715</v>
      </c>
      <c r="M2015" s="5" t="s">
        <v>2618</v>
      </c>
      <c r="P2015" s="5" t="s">
        <v>3072</v>
      </c>
    </row>
    <row r="2016" spans="1:16" x14ac:dyDescent="0.35">
      <c r="A2016" t="str">
        <f t="shared" si="31"/>
        <v>CANDESARTANEUROLABORALCOMPRIMIDO3016MG</v>
      </c>
      <c r="B2016" t="str">
        <f>VLOOKUP(A2016,'MAESTRO PRODUCTOS-FAR'!G:J,4,FALSE)</f>
        <v>HT-0028-01-003-0088-01</v>
      </c>
      <c r="C2016" s="5" t="s">
        <v>4078</v>
      </c>
      <c r="D2016" s="5" t="s">
        <v>5406</v>
      </c>
      <c r="E2016" s="5" t="s">
        <v>1642</v>
      </c>
      <c r="F2016" s="5" t="s">
        <v>2619</v>
      </c>
      <c r="G2016" s="5" t="s">
        <v>2916</v>
      </c>
      <c r="H2016" s="5" t="s">
        <v>2919</v>
      </c>
      <c r="I2016" s="5" t="s">
        <v>2933</v>
      </c>
      <c r="J2016" s="5">
        <v>30</v>
      </c>
      <c r="K2016" s="5" t="s">
        <v>3071</v>
      </c>
      <c r="L2016" t="s">
        <v>7716</v>
      </c>
      <c r="M2016" s="5" t="s">
        <v>2619</v>
      </c>
      <c r="P2016" s="5" t="s">
        <v>3071</v>
      </c>
    </row>
    <row r="2017" spans="1:16" x14ac:dyDescent="0.35">
      <c r="A2017" t="str">
        <f t="shared" si="31"/>
        <v>CANDESARTANEUROLABORALCOMPRIMIDO308MG</v>
      </c>
      <c r="B2017" t="str">
        <f>VLOOKUP(A2017,'MAESTRO PRODUCTOS-FAR'!G:J,4,FALSE)</f>
        <v>HT-0028-01-003-0088-02</v>
      </c>
      <c r="C2017" s="5" t="s">
        <v>4079</v>
      </c>
      <c r="D2017" s="5" t="s">
        <v>5407</v>
      </c>
      <c r="E2017" s="5" t="s">
        <v>6179</v>
      </c>
      <c r="F2017" s="5" t="s">
        <v>2619</v>
      </c>
      <c r="G2017" s="5" t="s">
        <v>2916</v>
      </c>
      <c r="H2017" s="5" t="s">
        <v>2919</v>
      </c>
      <c r="I2017" s="5" t="s">
        <v>2933</v>
      </c>
      <c r="J2017" s="5">
        <v>30</v>
      </c>
      <c r="K2017" s="5" t="s">
        <v>3073</v>
      </c>
      <c r="L2017" t="s">
        <v>7717</v>
      </c>
      <c r="M2017" s="5" t="s">
        <v>2619</v>
      </c>
      <c r="P2017" s="5" t="s">
        <v>3073</v>
      </c>
    </row>
    <row r="2018" spans="1:16" x14ac:dyDescent="0.35">
      <c r="A2018" t="str">
        <f t="shared" si="31"/>
        <v>CANDESARTANEUROLABORALCOMPRIMIDO3032MG</v>
      </c>
      <c r="B2018" t="str">
        <f>VLOOKUP(A2018,'MAESTRO PRODUCTOS-FAR'!G:J,4,FALSE)</f>
        <v>HT-0028-01-003-0088-03</v>
      </c>
      <c r="C2018" s="5" t="s">
        <v>4080</v>
      </c>
      <c r="D2018" s="5" t="s">
        <v>5364</v>
      </c>
      <c r="E2018" s="5" t="s">
        <v>1638</v>
      </c>
      <c r="F2018" s="5" t="s">
        <v>2619</v>
      </c>
      <c r="G2018" s="5" t="s">
        <v>2916</v>
      </c>
      <c r="H2018" s="5" t="s">
        <v>2919</v>
      </c>
      <c r="I2018" s="5" t="s">
        <v>2933</v>
      </c>
      <c r="J2018" s="5">
        <v>30</v>
      </c>
      <c r="K2018" s="5" t="s">
        <v>3074</v>
      </c>
      <c r="L2018" t="s">
        <v>7718</v>
      </c>
      <c r="M2018" s="5" t="s">
        <v>2619</v>
      </c>
      <c r="P2018" s="5" t="s">
        <v>3074</v>
      </c>
    </row>
    <row r="2019" spans="1:16" x14ac:dyDescent="0.35">
      <c r="A2019" t="str">
        <f t="shared" si="31"/>
        <v>CANDESARTANASTRAZENECAORALCOMPRIMIDO3016MG</v>
      </c>
      <c r="B2019" t="str">
        <f>VLOOKUP(A2019,'MAESTRO PRODUCTOS-FAR'!G:J,4,FALSE)</f>
        <v>HT-0028-01-003-0020-01</v>
      </c>
      <c r="C2019" s="5" t="s">
        <v>4081</v>
      </c>
      <c r="D2019" s="5" t="s">
        <v>5408</v>
      </c>
      <c r="E2019" s="5" t="s">
        <v>6180</v>
      </c>
      <c r="F2019" s="5" t="s">
        <v>2619</v>
      </c>
      <c r="G2019" s="5" t="s">
        <v>2840</v>
      </c>
      <c r="H2019" s="5" t="s">
        <v>2919</v>
      </c>
      <c r="I2019" s="5" t="s">
        <v>2933</v>
      </c>
      <c r="J2019" s="5">
        <v>30</v>
      </c>
      <c r="K2019" s="5" t="s">
        <v>3071</v>
      </c>
      <c r="L2019" t="s">
        <v>7719</v>
      </c>
      <c r="M2019" s="5" t="s">
        <v>2619</v>
      </c>
      <c r="P2019" s="5" t="s">
        <v>3071</v>
      </c>
    </row>
    <row r="2020" spans="1:16" x14ac:dyDescent="0.35">
      <c r="A2020" t="str">
        <f t="shared" si="31"/>
        <v>CANDESARTANASTRAZENECAORALCOMPRIMIDO308MG</v>
      </c>
      <c r="B2020" t="str">
        <f>VLOOKUP(A2020,'MAESTRO PRODUCTOS-FAR'!G:J,4,FALSE)</f>
        <v>HT-0028-01-003-0020-02</v>
      </c>
      <c r="C2020" s="5" t="s">
        <v>4082</v>
      </c>
      <c r="D2020" s="5" t="s">
        <v>5409</v>
      </c>
      <c r="E2020" s="5" t="s">
        <v>1637</v>
      </c>
      <c r="F2020" s="5" t="s">
        <v>2619</v>
      </c>
      <c r="G2020" s="5" t="s">
        <v>2840</v>
      </c>
      <c r="H2020" s="5" t="s">
        <v>2919</v>
      </c>
      <c r="I2020" s="5" t="s">
        <v>2933</v>
      </c>
      <c r="J2020" s="5">
        <v>30</v>
      </c>
      <c r="K2020" s="5" t="s">
        <v>3073</v>
      </c>
      <c r="L2020" t="s">
        <v>7720</v>
      </c>
      <c r="M2020" s="5" t="s">
        <v>2619</v>
      </c>
      <c r="P2020" s="5" t="s">
        <v>3073</v>
      </c>
    </row>
    <row r="2021" spans="1:16" x14ac:dyDescent="0.35">
      <c r="A2021" t="str">
        <f t="shared" si="31"/>
        <v>CANDESARTAN-HIDROCLOROTIAZIDAEUROLABORALCOMPRIMIDO308MG/12.5MG</v>
      </c>
      <c r="B2021" t="str">
        <f>VLOOKUP(A2021,'MAESTRO PRODUCTOS-FAR'!G:J,4,FALSE)</f>
        <v>HT-0210-01-003-0088-01</v>
      </c>
      <c r="C2021" s="5" t="s">
        <v>4083</v>
      </c>
      <c r="D2021" s="5" t="s">
        <v>5410</v>
      </c>
      <c r="E2021" s="5" t="s">
        <v>1633</v>
      </c>
      <c r="F2021" s="5" t="s">
        <v>2618</v>
      </c>
      <c r="G2021" s="5" t="s">
        <v>2916</v>
      </c>
      <c r="H2021" s="5" t="s">
        <v>2919</v>
      </c>
      <c r="I2021" s="5" t="s">
        <v>2933</v>
      </c>
      <c r="J2021" s="5">
        <v>30</v>
      </c>
      <c r="K2021" s="5" t="s">
        <v>3070</v>
      </c>
      <c r="L2021" t="s">
        <v>7721</v>
      </c>
      <c r="M2021" s="5" t="s">
        <v>2618</v>
      </c>
      <c r="P2021" s="5" t="s">
        <v>3070</v>
      </c>
    </row>
    <row r="2022" spans="1:16" x14ac:dyDescent="0.35">
      <c r="A2022" t="str">
        <f t="shared" si="31"/>
        <v>CANDESARTAN-HIDROCLOROTIAZIDAEUROLABORALCOMPRIMIDO3016MG/12.5MG</v>
      </c>
      <c r="B2022" t="str">
        <f>VLOOKUP(A2022,'MAESTRO PRODUCTOS-FAR'!G:J,4,FALSE)</f>
        <v>HT-0210-01-003-0088-02</v>
      </c>
      <c r="C2022" s="5" t="s">
        <v>4084</v>
      </c>
      <c r="D2022" s="5" t="s">
        <v>5411</v>
      </c>
      <c r="E2022" s="5" t="s">
        <v>1635</v>
      </c>
      <c r="F2022" s="5" t="s">
        <v>2618</v>
      </c>
      <c r="G2022" s="5" t="s">
        <v>2916</v>
      </c>
      <c r="H2022" s="5" t="s">
        <v>2919</v>
      </c>
      <c r="I2022" s="5" t="s">
        <v>2933</v>
      </c>
      <c r="J2022" s="5">
        <v>30</v>
      </c>
      <c r="K2022" s="5" t="s">
        <v>3072</v>
      </c>
      <c r="L2022" t="s">
        <v>7722</v>
      </c>
      <c r="M2022" s="5" t="s">
        <v>2618</v>
      </c>
      <c r="P2022" s="5" t="s">
        <v>3072</v>
      </c>
    </row>
    <row r="2023" spans="1:16" x14ac:dyDescent="0.35">
      <c r="A2023" t="str">
        <f t="shared" si="31"/>
        <v>CANDESARTAN-HIDROCLOROTIAZIDAEUROLABORALCOMPRIMIDO3032MG/12.5MG</v>
      </c>
      <c r="B2023" t="str">
        <f>VLOOKUP(A2023,'MAESTRO PRODUCTOS-FAR'!G:J,4,FALSE)</f>
        <v>HT-0210-01-003-0088-03</v>
      </c>
      <c r="C2023" s="5" t="s">
        <v>4085</v>
      </c>
      <c r="D2023" s="5" t="s">
        <v>5412</v>
      </c>
      <c r="E2023" s="5" t="s">
        <v>1641</v>
      </c>
      <c r="F2023" s="5" t="s">
        <v>2618</v>
      </c>
      <c r="G2023" s="5" t="s">
        <v>2916</v>
      </c>
      <c r="H2023" s="5" t="s">
        <v>2919</v>
      </c>
      <c r="I2023" s="5" t="s">
        <v>2933</v>
      </c>
      <c r="J2023" s="5">
        <v>30</v>
      </c>
      <c r="K2023" s="5" t="s">
        <v>3075</v>
      </c>
      <c r="L2023" t="s">
        <v>7723</v>
      </c>
      <c r="M2023" s="5" t="s">
        <v>2618</v>
      </c>
      <c r="P2023" s="5" t="s">
        <v>3075</v>
      </c>
    </row>
    <row r="2024" spans="1:16" x14ac:dyDescent="0.35">
      <c r="A2024" t="str">
        <f t="shared" si="31"/>
        <v>CANDESARTAN-HIDROCLOROTIAZIDAASTRAZENECAORALCOMPRIMIDO3016MG/12.5MG</v>
      </c>
      <c r="B2024" t="str">
        <f>VLOOKUP(A2024,'MAESTRO PRODUCTOS-FAR'!G:J,4,FALSE)</f>
        <v>HT-0210-01-003-0020-01</v>
      </c>
      <c r="C2024" s="5" t="s">
        <v>4086</v>
      </c>
      <c r="D2024" s="5" t="s">
        <v>5413</v>
      </c>
      <c r="E2024" s="5" t="s">
        <v>1640</v>
      </c>
      <c r="F2024" s="5" t="s">
        <v>2618</v>
      </c>
      <c r="G2024" s="5" t="s">
        <v>2840</v>
      </c>
      <c r="H2024" s="5" t="s">
        <v>2919</v>
      </c>
      <c r="I2024" s="5" t="s">
        <v>2933</v>
      </c>
      <c r="J2024" s="5">
        <v>30</v>
      </c>
      <c r="K2024" s="5" t="s">
        <v>3072</v>
      </c>
      <c r="L2024" t="s">
        <v>7724</v>
      </c>
      <c r="M2024" s="5" t="s">
        <v>2618</v>
      </c>
      <c r="P2024" s="5" t="s">
        <v>3072</v>
      </c>
    </row>
    <row r="2025" spans="1:16" x14ac:dyDescent="0.35">
      <c r="A2025" t="str">
        <f t="shared" si="31"/>
        <v>CEFADROXILOMINTLABORALCAPSULA8500MG</v>
      </c>
      <c r="B2025" t="str">
        <f>VLOOKUP(A2025,'MAESTRO PRODUCTOS-FAR'!G:J,4,FALSE)</f>
        <v>HT-0029-01-007-0197-01</v>
      </c>
      <c r="C2025" s="5" t="s">
        <v>4087</v>
      </c>
      <c r="D2025" s="5" t="s">
        <v>5414</v>
      </c>
      <c r="E2025" s="5" t="s">
        <v>6181</v>
      </c>
      <c r="F2025" s="5" t="s">
        <v>2620</v>
      </c>
      <c r="G2025" s="5" t="s">
        <v>2834</v>
      </c>
      <c r="H2025" s="5" t="s">
        <v>2919</v>
      </c>
      <c r="I2025" s="5" t="s">
        <v>2937</v>
      </c>
      <c r="J2025" s="5">
        <v>8</v>
      </c>
      <c r="K2025" s="5" t="s">
        <v>2984</v>
      </c>
      <c r="L2025" t="s">
        <v>7725</v>
      </c>
      <c r="M2025" s="5" t="s">
        <v>2620</v>
      </c>
      <c r="P2025" s="5" t="s">
        <v>2984</v>
      </c>
    </row>
    <row r="2026" spans="1:16" x14ac:dyDescent="0.35">
      <c r="A2026" t="str">
        <f t="shared" si="31"/>
        <v>CEFADROXILOLABORATORIO CHILEORALCAPSULA14500MG</v>
      </c>
      <c r="B2026" t="str">
        <f>VLOOKUP(A2026,'MAESTRO PRODUCTOS-FAR'!G:J,4,FALSE)</f>
        <v>HT-0029-01-007-0148-01</v>
      </c>
      <c r="C2026" s="5" t="s">
        <v>4088</v>
      </c>
      <c r="D2026" s="5" t="s">
        <v>5415</v>
      </c>
      <c r="E2026" s="5" t="s">
        <v>6182</v>
      </c>
      <c r="F2026" s="5" t="s">
        <v>2620</v>
      </c>
      <c r="G2026" s="5" t="s">
        <v>2838</v>
      </c>
      <c r="H2026" s="5" t="s">
        <v>2919</v>
      </c>
      <c r="I2026" s="5" t="s">
        <v>2937</v>
      </c>
      <c r="J2026" s="5">
        <v>14</v>
      </c>
      <c r="K2026" s="5" t="s">
        <v>2984</v>
      </c>
      <c r="L2026" t="s">
        <v>7726</v>
      </c>
      <c r="M2026" s="5" t="s">
        <v>2620</v>
      </c>
      <c r="P2026" s="5" t="s">
        <v>2984</v>
      </c>
    </row>
    <row r="2027" spans="1:16" x14ac:dyDescent="0.35">
      <c r="A2027" t="str">
        <f t="shared" si="31"/>
        <v>CEFADROXILOANDROMACOORALSUSPENSION1250MG/5ML</v>
      </c>
      <c r="B2027" t="str">
        <f>VLOOKUP(A2027,'MAESTRO PRODUCTOS-FAR'!G:J,4,FALSE)</f>
        <v>HT-0029-01-005-0161-01</v>
      </c>
      <c r="C2027" s="5" t="s">
        <v>4089</v>
      </c>
      <c r="D2027" s="5" t="s">
        <v>5167</v>
      </c>
      <c r="E2027" s="5" t="s">
        <v>1643</v>
      </c>
      <c r="F2027" s="5" t="s">
        <v>2620</v>
      </c>
      <c r="G2027" s="5" t="s">
        <v>2857</v>
      </c>
      <c r="H2027" s="5" t="s">
        <v>2919</v>
      </c>
      <c r="I2027" s="5" t="s">
        <v>2935</v>
      </c>
      <c r="J2027" s="5">
        <v>1</v>
      </c>
      <c r="K2027" s="5" t="s">
        <v>3005</v>
      </c>
      <c r="L2027" t="s">
        <v>7727</v>
      </c>
      <c r="M2027" s="5" t="s">
        <v>2620</v>
      </c>
      <c r="P2027" s="5" t="s">
        <v>3005</v>
      </c>
    </row>
    <row r="2028" spans="1:16" x14ac:dyDescent="0.35">
      <c r="A2028" t="str">
        <f t="shared" si="31"/>
        <v>CEFADROXILOLABORATORIO CHILEORALSUSPENSION1250MG/5ML</v>
      </c>
      <c r="B2028" t="str">
        <f>VLOOKUP(A2028,'MAESTRO PRODUCTOS-FAR'!G:J,4,FALSE)</f>
        <v>HT-0029-01-005-0148-01</v>
      </c>
      <c r="C2028" s="5" t="s">
        <v>4090</v>
      </c>
      <c r="D2028" s="5" t="s">
        <v>5416</v>
      </c>
      <c r="E2028" s="5" t="s">
        <v>1645</v>
      </c>
      <c r="F2028" s="5" t="s">
        <v>2620</v>
      </c>
      <c r="G2028" s="5" t="s">
        <v>2838</v>
      </c>
      <c r="H2028" s="5" t="s">
        <v>2919</v>
      </c>
      <c r="I2028" s="5" t="s">
        <v>2935</v>
      </c>
      <c r="J2028" s="5">
        <v>1</v>
      </c>
      <c r="K2028" s="5" t="s">
        <v>3005</v>
      </c>
      <c r="L2028" t="s">
        <v>7728</v>
      </c>
      <c r="M2028" s="5" t="s">
        <v>2620</v>
      </c>
      <c r="P2028" s="5" t="s">
        <v>3005</v>
      </c>
    </row>
    <row r="2029" spans="1:16" x14ac:dyDescent="0.35">
      <c r="A2029" t="str">
        <f t="shared" si="31"/>
        <v>CEFADROXILOLABORATORIO CHILEORALSUSPENSION1500MG/5ML</v>
      </c>
      <c r="B2029" t="str">
        <f>VLOOKUP(A2029,'MAESTRO PRODUCTOS-FAR'!G:J,4,FALSE)</f>
        <v>HT-0029-01-005-0148-02</v>
      </c>
      <c r="C2029" s="5" t="s">
        <v>4091</v>
      </c>
      <c r="D2029" s="5" t="s">
        <v>5417</v>
      </c>
      <c r="E2029" s="5" t="s">
        <v>1646</v>
      </c>
      <c r="F2029" s="5" t="s">
        <v>2620</v>
      </c>
      <c r="G2029" s="5" t="s">
        <v>2838</v>
      </c>
      <c r="H2029" s="5" t="s">
        <v>2919</v>
      </c>
      <c r="I2029" s="5" t="s">
        <v>2935</v>
      </c>
      <c r="J2029" s="5">
        <v>1</v>
      </c>
      <c r="K2029" s="5" t="s">
        <v>3039</v>
      </c>
      <c r="L2029" t="s">
        <v>7729</v>
      </c>
      <c r="M2029" s="5" t="s">
        <v>2620</v>
      </c>
      <c r="P2029" s="5" t="s">
        <v>3039</v>
      </c>
    </row>
    <row r="2030" spans="1:16" x14ac:dyDescent="0.35">
      <c r="A2030" t="str">
        <f t="shared" si="31"/>
        <v>CEFTRIAXONAROCHEPARENTERALAMPOLLA11000MG</v>
      </c>
      <c r="B2030" t="str">
        <f>VLOOKUP(A2030,'MAESTRO PRODUCTOS-FAR'!G:J,4,FALSE)</f>
        <v>HT-0030-02-009-0240-01</v>
      </c>
      <c r="C2030" s="5" t="s">
        <v>4092</v>
      </c>
      <c r="D2030" s="5" t="s">
        <v>5418</v>
      </c>
      <c r="E2030" s="5" t="s">
        <v>1647</v>
      </c>
      <c r="F2030" s="5" t="s">
        <v>2621</v>
      </c>
      <c r="G2030" s="5" t="s">
        <v>2881</v>
      </c>
      <c r="H2030" s="5" t="s">
        <v>2924</v>
      </c>
      <c r="I2030" s="5" t="s">
        <v>2939</v>
      </c>
      <c r="J2030" s="5">
        <v>1</v>
      </c>
      <c r="K2030" s="5" t="s">
        <v>3042</v>
      </c>
      <c r="L2030" t="s">
        <v>7730</v>
      </c>
      <c r="M2030" s="5" t="s">
        <v>2621</v>
      </c>
      <c r="P2030" s="5" t="s">
        <v>3042</v>
      </c>
    </row>
    <row r="2031" spans="1:16" x14ac:dyDescent="0.35">
      <c r="A2031" t="str">
        <f t="shared" si="31"/>
        <v>CELECOXIBEUROFARMAORALCAPSULA10200MG</v>
      </c>
      <c r="B2031" t="str">
        <f>VLOOKUP(A2031,'MAESTRO PRODUCTOS-FAR'!G:J,4,FALSE)</f>
        <v>HT-0031-01-007-0087-01</v>
      </c>
      <c r="C2031" s="5" t="s">
        <v>4093</v>
      </c>
      <c r="D2031" s="5" t="s">
        <v>5419</v>
      </c>
      <c r="E2031" s="5" t="s">
        <v>6183</v>
      </c>
      <c r="F2031" s="5" t="s">
        <v>2623</v>
      </c>
      <c r="G2031" s="5" t="s">
        <v>2867</v>
      </c>
      <c r="H2031" s="5" t="s">
        <v>2919</v>
      </c>
      <c r="I2031" s="5" t="s">
        <v>2937</v>
      </c>
      <c r="J2031" s="5">
        <v>10</v>
      </c>
      <c r="K2031" s="5" t="s">
        <v>2978</v>
      </c>
      <c r="L2031" t="s">
        <v>7731</v>
      </c>
      <c r="M2031" s="5" t="s">
        <v>2623</v>
      </c>
      <c r="P2031" s="5" t="s">
        <v>2978</v>
      </c>
    </row>
    <row r="2032" spans="1:16" x14ac:dyDescent="0.35">
      <c r="A2032" t="str">
        <f t="shared" si="31"/>
        <v>CELECOXIBSYNTHONORALCAPSULA10200MG</v>
      </c>
      <c r="B2032" t="str">
        <f>VLOOKUP(A2032,'MAESTRO PRODUCTOS-FAR'!G:J,4,FALSE)</f>
        <v>HT-0031-01-007-0269-01</v>
      </c>
      <c r="C2032" s="5" t="s">
        <v>4094</v>
      </c>
      <c r="D2032" s="5" t="s">
        <v>5420</v>
      </c>
      <c r="E2032" s="5" t="s">
        <v>1655</v>
      </c>
      <c r="F2032" s="5" t="s">
        <v>2623</v>
      </c>
      <c r="G2032" s="5" t="s">
        <v>2852</v>
      </c>
      <c r="H2032" s="5" t="s">
        <v>2919</v>
      </c>
      <c r="I2032" s="5" t="s">
        <v>2937</v>
      </c>
      <c r="J2032" s="5">
        <v>10</v>
      </c>
      <c r="K2032" s="5" t="s">
        <v>2978</v>
      </c>
      <c r="L2032" t="s">
        <v>7732</v>
      </c>
      <c r="M2032" s="5" t="s">
        <v>2623</v>
      </c>
      <c r="P2032" s="5" t="s">
        <v>2978</v>
      </c>
    </row>
    <row r="2033" spans="1:16" x14ac:dyDescent="0.35">
      <c r="A2033" t="str">
        <f t="shared" si="31"/>
        <v>CELECOXIBSAVALORALCAPSULA30200MG</v>
      </c>
      <c r="B2033" t="str">
        <f>VLOOKUP(A2033,'MAESTRO PRODUCTOS-FAR'!G:J,4,FALSE)</f>
        <v>HT-0031-01-007-0174-01</v>
      </c>
      <c r="C2033" s="5" t="s">
        <v>4095</v>
      </c>
      <c r="D2033" s="5" t="s">
        <v>5421</v>
      </c>
      <c r="E2033" s="5" t="s">
        <v>1656</v>
      </c>
      <c r="F2033" s="5" t="s">
        <v>2623</v>
      </c>
      <c r="G2033" s="5" t="s">
        <v>2837</v>
      </c>
      <c r="H2033" s="5" t="s">
        <v>2919</v>
      </c>
      <c r="I2033" s="5" t="s">
        <v>2937</v>
      </c>
      <c r="J2033" s="5">
        <v>30</v>
      </c>
      <c r="K2033" s="5" t="s">
        <v>2978</v>
      </c>
      <c r="L2033" t="s">
        <v>7733</v>
      </c>
      <c r="M2033" s="5" t="s">
        <v>2623</v>
      </c>
      <c r="P2033" s="5" t="s">
        <v>2978</v>
      </c>
    </row>
    <row r="2034" spans="1:16" x14ac:dyDescent="0.35">
      <c r="A2034" t="str">
        <f t="shared" si="31"/>
        <v>CELECOXIBASCENDORALCAPSULA10200MG</v>
      </c>
      <c r="B2034" t="str">
        <f>VLOOKUP(A2034,'MAESTRO PRODUCTOS-FAR'!G:J,4,FALSE)</f>
        <v>HT-0031-01-007-0016-01</v>
      </c>
      <c r="C2034" s="5" t="s">
        <v>4096</v>
      </c>
      <c r="D2034" s="5" t="s">
        <v>5422</v>
      </c>
      <c r="E2034" s="5" t="s">
        <v>3577</v>
      </c>
      <c r="F2034" s="5" t="s">
        <v>2623</v>
      </c>
      <c r="G2034" s="5" t="s">
        <v>2835</v>
      </c>
      <c r="H2034" s="5" t="s">
        <v>2919</v>
      </c>
      <c r="I2034" s="5" t="s">
        <v>2937</v>
      </c>
      <c r="J2034" s="5">
        <v>10</v>
      </c>
      <c r="K2034" s="5" t="s">
        <v>2978</v>
      </c>
      <c r="L2034" t="s">
        <v>7734</v>
      </c>
      <c r="M2034" s="5" t="s">
        <v>2623</v>
      </c>
      <c r="P2034" s="5" t="s">
        <v>2978</v>
      </c>
    </row>
    <row r="2035" spans="1:16" x14ac:dyDescent="0.35">
      <c r="A2035" t="str">
        <f t="shared" si="31"/>
        <v>CELECOXIBSYNTHONORALCAPSULA30200MG</v>
      </c>
      <c r="B2035" t="str">
        <f>VLOOKUP(A2035,'MAESTRO PRODUCTOS-FAR'!G:J,4,FALSE)</f>
        <v>HT-0031-01-007-0269-02</v>
      </c>
      <c r="C2035" s="5" t="s">
        <v>4097</v>
      </c>
      <c r="D2035" s="5" t="s">
        <v>5423</v>
      </c>
      <c r="E2035" s="5" t="s">
        <v>1655</v>
      </c>
      <c r="F2035" s="5" t="s">
        <v>2623</v>
      </c>
      <c r="G2035" s="5" t="s">
        <v>2852</v>
      </c>
      <c r="H2035" s="5" t="s">
        <v>2919</v>
      </c>
      <c r="I2035" s="5" t="s">
        <v>2937</v>
      </c>
      <c r="J2035" s="5">
        <v>30</v>
      </c>
      <c r="K2035" s="5" t="s">
        <v>2978</v>
      </c>
      <c r="L2035" t="s">
        <v>7735</v>
      </c>
      <c r="M2035" s="5" t="s">
        <v>2623</v>
      </c>
      <c r="P2035" s="5" t="s">
        <v>2978</v>
      </c>
    </row>
    <row r="2036" spans="1:16" x14ac:dyDescent="0.35">
      <c r="A2036" t="str">
        <f t="shared" si="31"/>
        <v>CELECOXIBASCENDORALCAPSULA30200MG</v>
      </c>
      <c r="B2036" t="str">
        <f>VLOOKUP(A2036,'MAESTRO PRODUCTOS-FAR'!G:J,4,FALSE)</f>
        <v>HT-0031-01-007-0016-02</v>
      </c>
      <c r="C2036" s="5" t="s">
        <v>4098</v>
      </c>
      <c r="D2036" s="5" t="s">
        <v>5424</v>
      </c>
      <c r="E2036" s="5" t="s">
        <v>3577</v>
      </c>
      <c r="F2036" s="5" t="s">
        <v>2623</v>
      </c>
      <c r="G2036" s="5" t="s">
        <v>2835</v>
      </c>
      <c r="H2036" s="5" t="s">
        <v>2919</v>
      </c>
      <c r="I2036" s="5" t="s">
        <v>2937</v>
      </c>
      <c r="J2036" s="5">
        <v>30</v>
      </c>
      <c r="K2036" s="5" t="s">
        <v>2978</v>
      </c>
      <c r="L2036" t="s">
        <v>7736</v>
      </c>
      <c r="M2036" s="5" t="s">
        <v>2623</v>
      </c>
      <c r="P2036" s="5" t="s">
        <v>2978</v>
      </c>
    </row>
    <row r="2037" spans="1:16" x14ac:dyDescent="0.35">
      <c r="A2037" t="str">
        <f t="shared" si="31"/>
        <v>CELECOXIBPFIZERORALCAPSULA10200MG</v>
      </c>
      <c r="B2037" t="str">
        <f>VLOOKUP(A2037,'MAESTRO PRODUCTOS-FAR'!G:J,4,FALSE)</f>
        <v>HT-0031-01-007-0212-01</v>
      </c>
      <c r="C2037" s="5" t="s">
        <v>4099</v>
      </c>
      <c r="D2037" s="5" t="s">
        <v>5425</v>
      </c>
      <c r="E2037" s="5" t="s">
        <v>1654</v>
      </c>
      <c r="F2037" s="5" t="s">
        <v>2623</v>
      </c>
      <c r="G2037" s="5" t="s">
        <v>2864</v>
      </c>
      <c r="H2037" s="5" t="s">
        <v>2919</v>
      </c>
      <c r="I2037" s="5" t="s">
        <v>2937</v>
      </c>
      <c r="J2037" s="5">
        <v>10</v>
      </c>
      <c r="K2037" s="5" t="s">
        <v>2978</v>
      </c>
      <c r="L2037" t="s">
        <v>7737</v>
      </c>
      <c r="M2037" s="5" t="s">
        <v>2623</v>
      </c>
      <c r="P2037" s="5" t="s">
        <v>2978</v>
      </c>
    </row>
    <row r="2038" spans="1:16" x14ac:dyDescent="0.35">
      <c r="A2038" t="str">
        <f t="shared" si="31"/>
        <v>CELECOXIBEUROFARMAORALCAPSULA30200MG</v>
      </c>
      <c r="B2038" t="str">
        <f>VLOOKUP(A2038,'MAESTRO PRODUCTOS-FAR'!G:J,4,FALSE)</f>
        <v>HT-0031-01-007-0087-02</v>
      </c>
      <c r="C2038" s="5" t="s">
        <v>4100</v>
      </c>
      <c r="D2038" s="5" t="s">
        <v>5426</v>
      </c>
      <c r="E2038" s="5" t="s">
        <v>6183</v>
      </c>
      <c r="F2038" s="5" t="s">
        <v>2623</v>
      </c>
      <c r="G2038" s="5" t="s">
        <v>2867</v>
      </c>
      <c r="H2038" s="5" t="s">
        <v>2919</v>
      </c>
      <c r="I2038" s="5" t="s">
        <v>2937</v>
      </c>
      <c r="J2038" s="5">
        <v>30</v>
      </c>
      <c r="K2038" s="5" t="s">
        <v>2978</v>
      </c>
      <c r="L2038" t="s">
        <v>7738</v>
      </c>
      <c r="M2038" s="5" t="s">
        <v>2623</v>
      </c>
      <c r="P2038" s="5" t="s">
        <v>2978</v>
      </c>
    </row>
    <row r="2039" spans="1:16" x14ac:dyDescent="0.35">
      <c r="A2039" t="str">
        <f t="shared" si="31"/>
        <v>CELECOXIBPFIZERORALCAPSULA30200MG</v>
      </c>
      <c r="B2039" t="str">
        <f>VLOOKUP(A2039,'MAESTRO PRODUCTOS-FAR'!G:J,4,FALSE)</f>
        <v>HT-0031-01-007-0212-02</v>
      </c>
      <c r="C2039" s="5" t="s">
        <v>4101</v>
      </c>
      <c r="D2039" s="5" t="s">
        <v>5427</v>
      </c>
      <c r="E2039" s="5" t="s">
        <v>1654</v>
      </c>
      <c r="F2039" s="5" t="s">
        <v>2623</v>
      </c>
      <c r="G2039" s="5" t="s">
        <v>2864</v>
      </c>
      <c r="H2039" s="5" t="s">
        <v>2919</v>
      </c>
      <c r="I2039" s="5" t="s">
        <v>2937</v>
      </c>
      <c r="J2039" s="5">
        <v>30</v>
      </c>
      <c r="K2039" s="5" t="s">
        <v>2978</v>
      </c>
      <c r="L2039" t="s">
        <v>7739</v>
      </c>
      <c r="M2039" s="5" t="s">
        <v>2623</v>
      </c>
      <c r="P2039" s="5" t="s">
        <v>2978</v>
      </c>
    </row>
    <row r="2040" spans="1:16" x14ac:dyDescent="0.35">
      <c r="A2040" t="str">
        <f t="shared" si="31"/>
        <v>CELECOXIBPFIZERORALCAPSULA10200MG</v>
      </c>
      <c r="B2040" t="str">
        <f>VLOOKUP(A2040,'MAESTRO PRODUCTOS-FAR'!G:J,4,FALSE)</f>
        <v>HT-0031-01-007-0212-01</v>
      </c>
      <c r="C2040" s="5" t="s">
        <v>4102</v>
      </c>
      <c r="D2040" s="5" t="s">
        <v>5428</v>
      </c>
      <c r="E2040" s="5" t="s">
        <v>1657</v>
      </c>
      <c r="F2040" s="5" t="s">
        <v>2623</v>
      </c>
      <c r="G2040" s="5" t="s">
        <v>2864</v>
      </c>
      <c r="H2040" s="5" t="s">
        <v>2919</v>
      </c>
      <c r="I2040" s="5" t="s">
        <v>2937</v>
      </c>
      <c r="J2040" s="5">
        <v>10</v>
      </c>
      <c r="K2040" s="5" t="s">
        <v>2978</v>
      </c>
      <c r="L2040" t="s">
        <v>7740</v>
      </c>
      <c r="M2040" s="5" t="s">
        <v>2623</v>
      </c>
      <c r="P2040" s="5" t="s">
        <v>2978</v>
      </c>
    </row>
    <row r="2041" spans="1:16" x14ac:dyDescent="0.35">
      <c r="A2041" t="str">
        <f t="shared" si="31"/>
        <v>CELECOXIBPFIZERORALCAPSULA30200MG</v>
      </c>
      <c r="B2041" t="str">
        <f>VLOOKUP(A2041,'MAESTRO PRODUCTOS-FAR'!G:J,4,FALSE)</f>
        <v>HT-0031-01-007-0212-02</v>
      </c>
      <c r="C2041" s="5" t="s">
        <v>4103</v>
      </c>
      <c r="D2041" s="5" t="s">
        <v>5429</v>
      </c>
      <c r="E2041" s="5" t="s">
        <v>1657</v>
      </c>
      <c r="F2041" s="5" t="s">
        <v>2623</v>
      </c>
      <c r="G2041" s="5" t="s">
        <v>2864</v>
      </c>
      <c r="H2041" s="5" t="s">
        <v>2919</v>
      </c>
      <c r="I2041" s="5" t="s">
        <v>2937</v>
      </c>
      <c r="J2041" s="5">
        <v>30</v>
      </c>
      <c r="K2041" s="5" t="s">
        <v>2978</v>
      </c>
      <c r="L2041" t="s">
        <v>7741</v>
      </c>
      <c r="M2041" s="5" t="s">
        <v>2623</v>
      </c>
      <c r="P2041" s="5" t="s">
        <v>2978</v>
      </c>
    </row>
    <row r="2042" spans="1:16" x14ac:dyDescent="0.35">
      <c r="A2042" t="str">
        <f t="shared" si="31"/>
        <v>CELECOXIBPFIZERORALCAPSULA10200MG</v>
      </c>
      <c r="B2042" t="str">
        <f>VLOOKUP(A2042,'MAESTRO PRODUCTOS-FAR'!G:J,4,FALSE)</f>
        <v>HT-0031-01-007-0212-01</v>
      </c>
      <c r="C2042" s="5" t="s">
        <v>4104</v>
      </c>
      <c r="D2042" s="5" t="s">
        <v>5430</v>
      </c>
      <c r="E2042" s="5" t="s">
        <v>6184</v>
      </c>
      <c r="F2042" s="5" t="s">
        <v>2623</v>
      </c>
      <c r="G2042" s="5" t="s">
        <v>2864</v>
      </c>
      <c r="H2042" s="5" t="s">
        <v>2919</v>
      </c>
      <c r="I2042" s="5" t="s">
        <v>2937</v>
      </c>
      <c r="J2042" s="5">
        <v>10</v>
      </c>
      <c r="K2042" s="5" t="s">
        <v>2978</v>
      </c>
      <c r="M2042" s="5" t="s">
        <v>2623</v>
      </c>
      <c r="P2042" s="5" t="s">
        <v>2978</v>
      </c>
    </row>
    <row r="2043" spans="1:16" x14ac:dyDescent="0.35">
      <c r="A2043" t="str">
        <f t="shared" si="31"/>
        <v>CICLOBENZAPRINAMINTLABORALCOMPRIMIDO205MG</v>
      </c>
      <c r="B2043" t="str">
        <f>VLOOKUP(A2043,'MAESTRO PRODUCTOS-FAR'!G:J,4,FALSE)</f>
        <v>HT-0032-01-003-0197-01</v>
      </c>
      <c r="C2043" s="5" t="s">
        <v>4105</v>
      </c>
      <c r="D2043" s="5" t="s">
        <v>5159</v>
      </c>
      <c r="E2043" s="5" t="s">
        <v>6185</v>
      </c>
      <c r="F2043" s="5" t="s">
        <v>2624</v>
      </c>
      <c r="G2043" s="5" t="s">
        <v>2834</v>
      </c>
      <c r="H2043" s="5" t="s">
        <v>2919</v>
      </c>
      <c r="I2043" s="5" t="s">
        <v>2933</v>
      </c>
      <c r="J2043" s="5">
        <v>20</v>
      </c>
      <c r="K2043" s="5" t="s">
        <v>2998</v>
      </c>
      <c r="L2043" t="s">
        <v>7742</v>
      </c>
      <c r="M2043" s="5" t="s">
        <v>2624</v>
      </c>
      <c r="P2043" s="5" t="s">
        <v>2998</v>
      </c>
    </row>
    <row r="2044" spans="1:16" x14ac:dyDescent="0.35">
      <c r="A2044" t="str">
        <f t="shared" si="31"/>
        <v>CICLOBENZAPRINAMINTLABORALCOMPRIMIDO2010MG</v>
      </c>
      <c r="B2044" t="str">
        <f>VLOOKUP(A2044,'MAESTRO PRODUCTOS-FAR'!G:J,4,FALSE)</f>
        <v>HT-0032-01-003-0197-02</v>
      </c>
      <c r="C2044" s="5" t="s">
        <v>4106</v>
      </c>
      <c r="D2044" s="5" t="s">
        <v>5431</v>
      </c>
      <c r="E2044" s="5" t="s">
        <v>6186</v>
      </c>
      <c r="F2044" s="5" t="s">
        <v>2624</v>
      </c>
      <c r="G2044" s="5" t="s">
        <v>2834</v>
      </c>
      <c r="H2044" s="5" t="s">
        <v>2919</v>
      </c>
      <c r="I2044" s="5" t="s">
        <v>2933</v>
      </c>
      <c r="J2044" s="5">
        <v>20</v>
      </c>
      <c r="K2044" s="5" t="s">
        <v>3013</v>
      </c>
      <c r="L2044" t="s">
        <v>7743</v>
      </c>
      <c r="M2044" s="5" t="s">
        <v>2624</v>
      </c>
      <c r="P2044" s="5" t="s">
        <v>3013</v>
      </c>
    </row>
    <row r="2045" spans="1:16" x14ac:dyDescent="0.35">
      <c r="A2045" t="str">
        <f t="shared" si="31"/>
        <v>CICLOBENZAPRINAEUROFARMAORALCOMPRIMIDO305MG</v>
      </c>
      <c r="B2045" t="str">
        <f>VLOOKUP(A2045,'MAESTRO PRODUCTOS-FAR'!G:J,4,FALSE)</f>
        <v>HT-0032-01-003-0087-03</v>
      </c>
      <c r="C2045" s="5" t="s">
        <v>4107</v>
      </c>
      <c r="D2045" s="5" t="s">
        <v>5432</v>
      </c>
      <c r="E2045" s="5" t="s">
        <v>6187</v>
      </c>
      <c r="F2045" s="5" t="s">
        <v>2624</v>
      </c>
      <c r="G2045" s="5" t="s">
        <v>2867</v>
      </c>
      <c r="H2045" s="5" t="s">
        <v>2919</v>
      </c>
      <c r="I2045" s="5" t="s">
        <v>2933</v>
      </c>
      <c r="J2045" s="5">
        <v>30</v>
      </c>
      <c r="K2045" s="5" t="s">
        <v>2998</v>
      </c>
      <c r="M2045" s="5" t="s">
        <v>2624</v>
      </c>
      <c r="P2045" s="5" t="s">
        <v>2998</v>
      </c>
    </row>
    <row r="2046" spans="1:16" x14ac:dyDescent="0.35">
      <c r="A2046" t="str">
        <f t="shared" si="31"/>
        <v>CICLOBENZAPRINAMINTLABORALCOMPRIMIDO2010MG</v>
      </c>
      <c r="B2046" t="str">
        <f>VLOOKUP(A2046,'MAESTRO PRODUCTOS-FAR'!G:J,4,FALSE)</f>
        <v>HT-0032-01-003-0197-02</v>
      </c>
      <c r="C2046" s="5" t="s">
        <v>4108</v>
      </c>
      <c r="D2046" s="5" t="s">
        <v>5177</v>
      </c>
      <c r="E2046" s="5" t="s">
        <v>6188</v>
      </c>
      <c r="F2046" s="5" t="s">
        <v>2624</v>
      </c>
      <c r="G2046" s="5" t="s">
        <v>2834</v>
      </c>
      <c r="H2046" s="5" t="s">
        <v>2919</v>
      </c>
      <c r="I2046" s="5" t="s">
        <v>2933</v>
      </c>
      <c r="J2046" s="5">
        <v>20</v>
      </c>
      <c r="K2046" s="5" t="s">
        <v>3013</v>
      </c>
      <c r="L2046" t="s">
        <v>7744</v>
      </c>
      <c r="M2046" s="5" t="s">
        <v>2624</v>
      </c>
      <c r="P2046" s="5" t="s">
        <v>3013</v>
      </c>
    </row>
    <row r="2047" spans="1:16" x14ac:dyDescent="0.35">
      <c r="A2047" t="str">
        <f t="shared" si="31"/>
        <v>CICLOBENZAPRINALAFIORALCOMPRIMIDO2010MG</v>
      </c>
      <c r="B2047" t="str">
        <f>VLOOKUP(A2047,'MAESTRO PRODUCTOS-FAR'!G:J,4,FALSE)</f>
        <v>HT-0032-01-003-0166-02</v>
      </c>
      <c r="C2047" s="5" t="s">
        <v>4109</v>
      </c>
      <c r="D2047" s="5" t="s">
        <v>5433</v>
      </c>
      <c r="E2047" s="5" t="s">
        <v>1663</v>
      </c>
      <c r="F2047" s="5" t="s">
        <v>2624</v>
      </c>
      <c r="G2047" s="5" t="s">
        <v>2868</v>
      </c>
      <c r="H2047" s="5" t="s">
        <v>2919</v>
      </c>
      <c r="I2047" s="5" t="s">
        <v>2933</v>
      </c>
      <c r="J2047" s="5">
        <v>20</v>
      </c>
      <c r="K2047" s="5" t="s">
        <v>3013</v>
      </c>
      <c r="L2047" t="s">
        <v>7745</v>
      </c>
      <c r="M2047" s="5" t="s">
        <v>2624</v>
      </c>
      <c r="P2047" s="5" t="s">
        <v>3013</v>
      </c>
    </row>
    <row r="2048" spans="1:16" x14ac:dyDescent="0.35">
      <c r="A2048" t="str">
        <f t="shared" si="31"/>
        <v>CICLOBENZAPRINALAFIORALCOMPRIMIDO1010MG</v>
      </c>
      <c r="B2048" t="str">
        <f>VLOOKUP(A2048,'MAESTRO PRODUCTOS-FAR'!G:J,4,FALSE)</f>
        <v>HT-0032-01-003-0166-01</v>
      </c>
      <c r="C2048" s="5" t="s">
        <v>4110</v>
      </c>
      <c r="D2048" s="5" t="s">
        <v>5434</v>
      </c>
      <c r="E2048" s="5" t="s">
        <v>1663</v>
      </c>
      <c r="F2048" s="5" t="s">
        <v>2624</v>
      </c>
      <c r="G2048" s="5" t="s">
        <v>2868</v>
      </c>
      <c r="H2048" s="5" t="s">
        <v>2919</v>
      </c>
      <c r="I2048" s="5" t="s">
        <v>2933</v>
      </c>
      <c r="J2048" s="5">
        <v>10</v>
      </c>
      <c r="K2048" s="5" t="s">
        <v>3013</v>
      </c>
      <c r="L2048" t="s">
        <v>7746</v>
      </c>
      <c r="M2048" s="5" t="s">
        <v>2624</v>
      </c>
      <c r="P2048" s="5" t="s">
        <v>3013</v>
      </c>
    </row>
    <row r="2049" spans="1:16" x14ac:dyDescent="0.35">
      <c r="A2049" t="str">
        <f t="shared" si="31"/>
        <v>CICLOBENZAPRINAMEGALABSORALCOMPRIMIDO2010MG</v>
      </c>
      <c r="B2049" t="str">
        <f>VLOOKUP(A2049,'MAESTRO PRODUCTOS-FAR'!G:J,4,FALSE)</f>
        <v>HT-0032-01-003-0194-03</v>
      </c>
      <c r="C2049" s="5" t="s">
        <v>4111</v>
      </c>
      <c r="D2049" s="5" t="s">
        <v>5435</v>
      </c>
      <c r="E2049" s="5" t="s">
        <v>1665</v>
      </c>
      <c r="F2049" s="5" t="s">
        <v>2624</v>
      </c>
      <c r="G2049" s="5" t="s">
        <v>2845</v>
      </c>
      <c r="H2049" s="5" t="s">
        <v>2919</v>
      </c>
      <c r="I2049" s="5" t="s">
        <v>2933</v>
      </c>
      <c r="J2049" s="5">
        <v>20</v>
      </c>
      <c r="K2049" s="5" t="s">
        <v>3013</v>
      </c>
      <c r="L2049" t="s">
        <v>7747</v>
      </c>
      <c r="M2049" s="5" t="s">
        <v>2624</v>
      </c>
      <c r="P2049" s="5" t="s">
        <v>3013</v>
      </c>
    </row>
    <row r="2050" spans="1:16" x14ac:dyDescent="0.35">
      <c r="A2050" t="str">
        <f t="shared" si="31"/>
        <v>CICLOBENZAPRINABAGOORALCOMPRIMIDO205MG</v>
      </c>
      <c r="B2050" t="str">
        <f>VLOOKUP(A2050,'MAESTRO PRODUCTOS-FAR'!G:J,4,FALSE)</f>
        <v>HT-0032-01-003-0143-02</v>
      </c>
      <c r="C2050" s="5" t="s">
        <v>4112</v>
      </c>
      <c r="D2050" s="5" t="s">
        <v>5184</v>
      </c>
      <c r="E2050" s="5" t="s">
        <v>6189</v>
      </c>
      <c r="F2050" s="5" t="s">
        <v>2624</v>
      </c>
      <c r="G2050" s="5" t="s">
        <v>2883</v>
      </c>
      <c r="H2050" s="5" t="s">
        <v>2919</v>
      </c>
      <c r="I2050" s="5" t="s">
        <v>2933</v>
      </c>
      <c r="J2050" s="5">
        <v>20</v>
      </c>
      <c r="K2050" s="5" t="s">
        <v>2998</v>
      </c>
      <c r="L2050" t="s">
        <v>7748</v>
      </c>
      <c r="M2050" s="5" t="s">
        <v>2624</v>
      </c>
      <c r="P2050" s="5" t="s">
        <v>2998</v>
      </c>
    </row>
    <row r="2051" spans="1:16" x14ac:dyDescent="0.35">
      <c r="A2051" t="str">
        <f t="shared" ref="A2051:A2114" si="32">_xlfn.CONCAT(F2051:K2051)</f>
        <v>CICLOBENZAPRINAEUROFARMAORALCOMPRIMIDO1010MG</v>
      </c>
      <c r="B2051" t="str">
        <f>VLOOKUP(A2051,'MAESTRO PRODUCTOS-FAR'!G:J,4,FALSE)</f>
        <v>HT-0032-01-003-0087-01</v>
      </c>
      <c r="C2051" s="5" t="s">
        <v>4113</v>
      </c>
      <c r="D2051" s="5" t="s">
        <v>5436</v>
      </c>
      <c r="E2051" s="5" t="s">
        <v>1661</v>
      </c>
      <c r="F2051" s="5" t="s">
        <v>2624</v>
      </c>
      <c r="G2051" s="5" t="s">
        <v>2867</v>
      </c>
      <c r="H2051" s="5" t="s">
        <v>2919</v>
      </c>
      <c r="I2051" s="5" t="s">
        <v>2933</v>
      </c>
      <c r="J2051" s="5">
        <v>10</v>
      </c>
      <c r="K2051" s="5" t="s">
        <v>3013</v>
      </c>
      <c r="L2051" t="s">
        <v>7749</v>
      </c>
      <c r="M2051" s="5" t="s">
        <v>2624</v>
      </c>
      <c r="P2051" s="5" t="s">
        <v>3013</v>
      </c>
    </row>
    <row r="2052" spans="1:16" x14ac:dyDescent="0.35">
      <c r="A2052" t="str">
        <f t="shared" si="32"/>
        <v>CICLOBENZAPRINAMEGALABSORALCOMPRIMIDO1010MG</v>
      </c>
      <c r="B2052" t="str">
        <f>VLOOKUP(A2052,'MAESTRO PRODUCTOS-FAR'!G:J,4,FALSE)</f>
        <v>HT-0032-01-003-0194-02</v>
      </c>
      <c r="C2052" s="5" t="s">
        <v>4114</v>
      </c>
      <c r="D2052" s="5" t="s">
        <v>5437</v>
      </c>
      <c r="E2052" s="5" t="s">
        <v>1665</v>
      </c>
      <c r="F2052" s="5" t="s">
        <v>2624</v>
      </c>
      <c r="G2052" s="5" t="s">
        <v>2845</v>
      </c>
      <c r="H2052" s="5" t="s">
        <v>2919</v>
      </c>
      <c r="I2052" s="5" t="s">
        <v>2933</v>
      </c>
      <c r="J2052" s="5">
        <v>10</v>
      </c>
      <c r="K2052" s="5" t="s">
        <v>3013</v>
      </c>
      <c r="L2052" t="s">
        <v>7750</v>
      </c>
      <c r="M2052" s="5" t="s">
        <v>2624</v>
      </c>
      <c r="P2052" s="5" t="s">
        <v>3013</v>
      </c>
    </row>
    <row r="2053" spans="1:16" x14ac:dyDescent="0.35">
      <c r="A2053" t="str">
        <f t="shared" si="32"/>
        <v>CICLOBENZAPRINAEUROFARMAORALCOMPRIMIDO2010MG</v>
      </c>
      <c r="B2053" t="str">
        <f>VLOOKUP(A2053,'MAESTRO PRODUCTOS-FAR'!G:J,4,FALSE)</f>
        <v>HT-0032-01-003-0087-02</v>
      </c>
      <c r="C2053" s="5" t="s">
        <v>4115</v>
      </c>
      <c r="D2053" s="5" t="s">
        <v>5438</v>
      </c>
      <c r="E2053" s="5" t="s">
        <v>1661</v>
      </c>
      <c r="F2053" s="5" t="s">
        <v>2624</v>
      </c>
      <c r="G2053" s="5" t="s">
        <v>2867</v>
      </c>
      <c r="H2053" s="5" t="s">
        <v>2919</v>
      </c>
      <c r="I2053" s="5" t="s">
        <v>2933</v>
      </c>
      <c r="J2053" s="5">
        <v>20</v>
      </c>
      <c r="K2053" s="5" t="s">
        <v>3013</v>
      </c>
      <c r="L2053" t="s">
        <v>7751</v>
      </c>
      <c r="M2053" s="5" t="s">
        <v>2624</v>
      </c>
      <c r="P2053" s="5" t="s">
        <v>3013</v>
      </c>
    </row>
    <row r="2054" spans="1:16" x14ac:dyDescent="0.35">
      <c r="A2054" t="str">
        <f t="shared" si="32"/>
        <v>CICLOBENZAPRINALAFIORALCOMPRIMIDO205MG</v>
      </c>
      <c r="B2054" t="str">
        <f>VLOOKUP(A2054,'MAESTRO PRODUCTOS-FAR'!G:J,4,FALSE)</f>
        <v>HT-0032-01-003-0166-03</v>
      </c>
      <c r="C2054" s="5" t="s">
        <v>4116</v>
      </c>
      <c r="D2054" s="5" t="s">
        <v>5307</v>
      </c>
      <c r="E2054" s="5" t="s">
        <v>1666</v>
      </c>
      <c r="F2054" s="5" t="s">
        <v>2624</v>
      </c>
      <c r="G2054" s="5" t="s">
        <v>2868</v>
      </c>
      <c r="H2054" s="5" t="s">
        <v>2919</v>
      </c>
      <c r="I2054" s="5" t="s">
        <v>2933</v>
      </c>
      <c r="J2054" s="5">
        <v>20</v>
      </c>
      <c r="K2054" s="5" t="s">
        <v>2998</v>
      </c>
      <c r="M2054" s="5" t="s">
        <v>2624</v>
      </c>
      <c r="P2054" s="5" t="s">
        <v>2998</v>
      </c>
    </row>
    <row r="2055" spans="1:16" x14ac:dyDescent="0.35">
      <c r="A2055" t="str">
        <f t="shared" si="32"/>
        <v>CICLOBENZAPRINASAVALORALCOMPRIMIDO2020MG</v>
      </c>
      <c r="B2055" t="str">
        <f>VLOOKUP(A2055,'MAESTRO PRODUCTOS-FAR'!G:J,4,FALSE)</f>
        <v>HT-0032-01-003-0174-02</v>
      </c>
      <c r="C2055" s="5" t="s">
        <v>4117</v>
      </c>
      <c r="D2055" s="5" t="s">
        <v>5395</v>
      </c>
      <c r="E2055" s="5" t="s">
        <v>1660</v>
      </c>
      <c r="F2055" s="5" t="s">
        <v>2624</v>
      </c>
      <c r="G2055" s="5" t="s">
        <v>2837</v>
      </c>
      <c r="H2055" s="5" t="s">
        <v>2919</v>
      </c>
      <c r="I2055" s="5" t="s">
        <v>2933</v>
      </c>
      <c r="J2055" s="5">
        <v>20</v>
      </c>
      <c r="K2055" s="5" t="s">
        <v>2985</v>
      </c>
      <c r="L2055" t="s">
        <v>7752</v>
      </c>
      <c r="M2055" s="5" t="s">
        <v>2624</v>
      </c>
      <c r="P2055" s="5" t="s">
        <v>2985</v>
      </c>
    </row>
    <row r="2056" spans="1:16" x14ac:dyDescent="0.35">
      <c r="A2056" t="str">
        <f t="shared" si="32"/>
        <v>CICLOBENZAPRINAMEGALABSORALCOMPRIMIDO205MG</v>
      </c>
      <c r="B2056" t="str">
        <f>VLOOKUP(A2056,'MAESTRO PRODUCTOS-FAR'!G:J,4,FALSE)</f>
        <v>HT-0032-01-003-0194-01</v>
      </c>
      <c r="C2056" s="5" t="s">
        <v>4118</v>
      </c>
      <c r="D2056" s="5" t="s">
        <v>5439</v>
      </c>
      <c r="E2056" s="5" t="s">
        <v>1664</v>
      </c>
      <c r="F2056" s="5" t="s">
        <v>2624</v>
      </c>
      <c r="G2056" s="5" t="s">
        <v>2845</v>
      </c>
      <c r="H2056" s="5" t="s">
        <v>2919</v>
      </c>
      <c r="I2056" s="5" t="s">
        <v>2933</v>
      </c>
      <c r="J2056" s="5">
        <v>20</v>
      </c>
      <c r="K2056" s="5" t="s">
        <v>2998</v>
      </c>
      <c r="L2056" t="s">
        <v>7753</v>
      </c>
      <c r="M2056" s="5" t="s">
        <v>2624</v>
      </c>
      <c r="P2056" s="5" t="s">
        <v>2998</v>
      </c>
    </row>
    <row r="2057" spans="1:16" x14ac:dyDescent="0.35">
      <c r="A2057" t="str">
        <f t="shared" si="32"/>
        <v>CICLOBENZAPRINALAFIORALCOMPRIMIDO2010MG</v>
      </c>
      <c r="B2057" t="str">
        <f>VLOOKUP(A2057,'MAESTRO PRODUCTOS-FAR'!G:J,4,FALSE)</f>
        <v>HT-0032-01-003-0166-02</v>
      </c>
      <c r="C2057" s="5" t="s">
        <v>4119</v>
      </c>
      <c r="D2057" s="5" t="s">
        <v>5440</v>
      </c>
      <c r="E2057" s="5" t="s">
        <v>1667</v>
      </c>
      <c r="F2057" s="5" t="s">
        <v>2624</v>
      </c>
      <c r="G2057" s="5" t="s">
        <v>2868</v>
      </c>
      <c r="H2057" s="5" t="s">
        <v>2919</v>
      </c>
      <c r="I2057" s="5" t="s">
        <v>2933</v>
      </c>
      <c r="J2057" s="5">
        <v>20</v>
      </c>
      <c r="K2057" s="5" t="s">
        <v>3013</v>
      </c>
      <c r="L2057" t="s">
        <v>7754</v>
      </c>
      <c r="M2057" s="5" t="s">
        <v>2624</v>
      </c>
      <c r="P2057" s="5" t="s">
        <v>3013</v>
      </c>
    </row>
    <row r="2058" spans="1:16" x14ac:dyDescent="0.35">
      <c r="A2058" t="str">
        <f t="shared" si="32"/>
        <v>CICLOBENZAPRINASAVALORALCOMPRIMIDO2010MG</v>
      </c>
      <c r="B2058" t="str">
        <f>VLOOKUP(A2058,'MAESTRO PRODUCTOS-FAR'!G:J,4,FALSE)</f>
        <v>HT-0032-01-003-0174-01</v>
      </c>
      <c r="C2058" s="5" t="s">
        <v>4120</v>
      </c>
      <c r="D2058" s="5" t="s">
        <v>5435</v>
      </c>
      <c r="E2058" s="5" t="s">
        <v>1659</v>
      </c>
      <c r="F2058" s="5" t="s">
        <v>2624</v>
      </c>
      <c r="G2058" s="5" t="s">
        <v>2837</v>
      </c>
      <c r="H2058" s="5" t="s">
        <v>2919</v>
      </c>
      <c r="I2058" s="5" t="s">
        <v>2933</v>
      </c>
      <c r="J2058" s="5">
        <v>20</v>
      </c>
      <c r="K2058" s="5" t="s">
        <v>3013</v>
      </c>
      <c r="L2058" t="s">
        <v>7755</v>
      </c>
      <c r="M2058" s="5" t="s">
        <v>2624</v>
      </c>
      <c r="P2058" s="5" t="s">
        <v>3013</v>
      </c>
    </row>
    <row r="2059" spans="1:16" x14ac:dyDescent="0.35">
      <c r="A2059" t="str">
        <f t="shared" si="32"/>
        <v>OTROMEDIPHARMORALJARABE120MG/4MG/5MG</v>
      </c>
      <c r="B2059" t="str">
        <f>VLOOKUP(A2059,'MAESTRO PRODUCTOS-FAR'!G:J,4,FALSE)</f>
        <v>HT-9999-01-002-0192-02</v>
      </c>
      <c r="C2059" s="5" t="s">
        <v>4121</v>
      </c>
      <c r="D2059" s="5" t="s">
        <v>5441</v>
      </c>
      <c r="E2059" s="5" t="s">
        <v>1668</v>
      </c>
      <c r="F2059" s="5" t="s">
        <v>2577</v>
      </c>
      <c r="G2059" s="5" t="s">
        <v>2880</v>
      </c>
      <c r="H2059" s="5" t="s">
        <v>2919</v>
      </c>
      <c r="I2059" s="5" t="s">
        <v>2932</v>
      </c>
      <c r="J2059" s="5">
        <v>1</v>
      </c>
      <c r="K2059" s="5" t="s">
        <v>7053</v>
      </c>
      <c r="M2059" s="5" t="s">
        <v>2577</v>
      </c>
      <c r="P2059" s="5" t="s">
        <v>6580</v>
      </c>
    </row>
    <row r="2060" spans="1:16" x14ac:dyDescent="0.35">
      <c r="A2060" t="str">
        <f t="shared" si="32"/>
        <v>CITALOPRAMMINTLABORALCOMPRIMIDO3020MG</v>
      </c>
      <c r="B2060" t="str">
        <f>VLOOKUP(A2060,'MAESTRO PRODUCTOS-FAR'!G:J,4,FALSE)</f>
        <v>HT-0034-01-003-0197-01</v>
      </c>
      <c r="C2060" s="5" t="s">
        <v>4122</v>
      </c>
      <c r="D2060" s="5" t="s">
        <v>5206</v>
      </c>
      <c r="E2060" s="5" t="s">
        <v>6190</v>
      </c>
      <c r="F2060" s="5" t="s">
        <v>2625</v>
      </c>
      <c r="G2060" s="5" t="s">
        <v>2834</v>
      </c>
      <c r="H2060" s="5" t="s">
        <v>2919</v>
      </c>
      <c r="I2060" s="5" t="s">
        <v>2933</v>
      </c>
      <c r="J2060" s="5">
        <v>30</v>
      </c>
      <c r="K2060" s="5" t="s">
        <v>2985</v>
      </c>
      <c r="L2060" t="s">
        <v>7756</v>
      </c>
      <c r="M2060" s="5" t="s">
        <v>2625</v>
      </c>
      <c r="P2060" s="5" t="s">
        <v>2985</v>
      </c>
    </row>
    <row r="2061" spans="1:16" x14ac:dyDescent="0.35">
      <c r="A2061" t="str">
        <f t="shared" si="32"/>
        <v>CITALOPRAMEUROFARMAORALCOMPRIMIDO3020MG</v>
      </c>
      <c r="B2061" t="str">
        <f>VLOOKUP(A2061,'MAESTRO PRODUCTOS-FAR'!G:J,4,FALSE)</f>
        <v>HT-0034-01-003-0087-01</v>
      </c>
      <c r="C2061" s="5" t="s">
        <v>4123</v>
      </c>
      <c r="D2061" s="5" t="s">
        <v>5442</v>
      </c>
      <c r="E2061" s="5" t="s">
        <v>6191</v>
      </c>
      <c r="F2061" s="5" t="s">
        <v>2625</v>
      </c>
      <c r="G2061" s="5" t="s">
        <v>2867</v>
      </c>
      <c r="H2061" s="5" t="s">
        <v>2919</v>
      </c>
      <c r="I2061" s="5" t="s">
        <v>2933</v>
      </c>
      <c r="J2061" s="5">
        <v>30</v>
      </c>
      <c r="K2061" s="5" t="s">
        <v>2985</v>
      </c>
      <c r="L2061" t="s">
        <v>7757</v>
      </c>
      <c r="M2061" s="5" t="s">
        <v>2625</v>
      </c>
      <c r="P2061" s="5" t="s">
        <v>2985</v>
      </c>
    </row>
    <row r="2062" spans="1:16" x14ac:dyDescent="0.35">
      <c r="A2062" t="str">
        <f t="shared" si="32"/>
        <v>CITALOPRAMLUNDBECKORALCOMPRIMIDO2820MG</v>
      </c>
      <c r="B2062" t="str">
        <f>VLOOKUP(A2062,'MAESTRO PRODUCTOS-FAR'!G:J,4,FALSE)</f>
        <v>HT-0034-01-003-0182-01</v>
      </c>
      <c r="C2062" s="5" t="s">
        <v>4124</v>
      </c>
      <c r="D2062" s="5" t="s">
        <v>5443</v>
      </c>
      <c r="E2062" s="5" t="s">
        <v>1670</v>
      </c>
      <c r="F2062" s="5" t="s">
        <v>2625</v>
      </c>
      <c r="G2062" s="5" t="s">
        <v>2884</v>
      </c>
      <c r="H2062" s="5" t="s">
        <v>2919</v>
      </c>
      <c r="I2062" s="5" t="s">
        <v>2933</v>
      </c>
      <c r="J2062" s="5">
        <v>28</v>
      </c>
      <c r="K2062" s="5" t="s">
        <v>2985</v>
      </c>
      <c r="L2062" t="s">
        <v>7758</v>
      </c>
      <c r="M2062" s="5" t="s">
        <v>2625</v>
      </c>
      <c r="P2062" s="5" t="s">
        <v>2985</v>
      </c>
    </row>
    <row r="2063" spans="1:16" x14ac:dyDescent="0.35">
      <c r="A2063" t="str">
        <f t="shared" si="32"/>
        <v>CLOBAZAMLABORATORIO CHILEORALCOMPRIMIDO2010MG</v>
      </c>
      <c r="B2063" t="str">
        <f>VLOOKUP(A2063,'MAESTRO PRODUCTOS-FAR'!G:J,4,FALSE)</f>
        <v>HT-0035-01-003-0148-01</v>
      </c>
      <c r="C2063" s="5" t="s">
        <v>4125</v>
      </c>
      <c r="D2063" s="5" t="s">
        <v>5444</v>
      </c>
      <c r="E2063" s="5" t="s">
        <v>1671</v>
      </c>
      <c r="F2063" s="5" t="s">
        <v>2626</v>
      </c>
      <c r="G2063" s="5" t="s">
        <v>2838</v>
      </c>
      <c r="H2063" s="5" t="s">
        <v>2919</v>
      </c>
      <c r="I2063" s="5" t="s">
        <v>2933</v>
      </c>
      <c r="J2063" s="5">
        <v>20</v>
      </c>
      <c r="K2063" s="5" t="s">
        <v>3013</v>
      </c>
      <c r="L2063" t="s">
        <v>7759</v>
      </c>
      <c r="M2063" s="5" t="s">
        <v>2626</v>
      </c>
      <c r="P2063" s="5" t="s">
        <v>3013</v>
      </c>
    </row>
    <row r="2064" spans="1:16" x14ac:dyDescent="0.35">
      <c r="A2064" t="str">
        <f t="shared" si="32"/>
        <v>CLOBETASOLGALDERMATOPICOSHAMPOO10.05%</v>
      </c>
      <c r="B2064" t="str">
        <f>VLOOKUP(A2064,'MAESTRO PRODUCTOS-FAR'!G:J,4,FALSE)</f>
        <v>HT-0036-04-017-0107-01</v>
      </c>
      <c r="C2064" s="5" t="s">
        <v>4126</v>
      </c>
      <c r="D2064" s="5" t="s">
        <v>5445</v>
      </c>
      <c r="E2064" s="5" t="s">
        <v>1680</v>
      </c>
      <c r="F2064" s="5" t="s">
        <v>2627</v>
      </c>
      <c r="G2064" s="5" t="s">
        <v>2885</v>
      </c>
      <c r="H2064" s="5" t="s">
        <v>2920</v>
      </c>
      <c r="I2064" s="5" t="s">
        <v>2947</v>
      </c>
      <c r="J2064" s="5">
        <v>1</v>
      </c>
      <c r="K2064" s="5" t="s">
        <v>3077</v>
      </c>
      <c r="M2064" s="5" t="s">
        <v>2627</v>
      </c>
      <c r="P2064" s="5" t="s">
        <v>3077</v>
      </c>
    </row>
    <row r="2065" spans="1:16" x14ac:dyDescent="0.35">
      <c r="A2065" t="str">
        <f t="shared" si="32"/>
        <v>CLOBETASOLD&amp;M PHARMATOPICOSHAMPOO10.05%</v>
      </c>
      <c r="B2065" t="str">
        <f>VLOOKUP(A2065,'MAESTRO PRODUCTOS-FAR'!G:J,4,FALSE)</f>
        <v>HT-0036-04-017-0149-01</v>
      </c>
      <c r="C2065" s="5" t="s">
        <v>4127</v>
      </c>
      <c r="D2065" s="5" t="s">
        <v>5446</v>
      </c>
      <c r="E2065" s="5" t="s">
        <v>6192</v>
      </c>
      <c r="F2065" s="5" t="s">
        <v>2627</v>
      </c>
      <c r="G2065" s="5" t="s">
        <v>2878</v>
      </c>
      <c r="H2065" s="5" t="s">
        <v>2920</v>
      </c>
      <c r="I2065" s="5" t="s">
        <v>2947</v>
      </c>
      <c r="J2065" s="5">
        <v>1</v>
      </c>
      <c r="K2065" s="5" t="s">
        <v>3077</v>
      </c>
      <c r="L2065" t="s">
        <v>7760</v>
      </c>
      <c r="M2065" s="5" t="s">
        <v>2627</v>
      </c>
      <c r="P2065" s="5" t="s">
        <v>3077</v>
      </c>
    </row>
    <row r="2066" spans="1:16" x14ac:dyDescent="0.35">
      <c r="A2066" t="str">
        <f t="shared" si="32"/>
        <v>CLOBETASOLPASTEURTOPICOUNGUENTO10.05%</v>
      </c>
      <c r="B2066" t="str">
        <f>VLOOKUP(A2066,'MAESTRO PRODUCTOS-FAR'!G:J,4,FALSE)</f>
        <v>HT-0036-04-006-0155-01</v>
      </c>
      <c r="C2066" s="5" t="s">
        <v>4128</v>
      </c>
      <c r="D2066" s="5" t="s">
        <v>5447</v>
      </c>
      <c r="E2066" s="5" t="s">
        <v>6193</v>
      </c>
      <c r="F2066" s="5" t="s">
        <v>2627</v>
      </c>
      <c r="G2066" s="5" t="s">
        <v>2847</v>
      </c>
      <c r="H2066" s="5" t="s">
        <v>2920</v>
      </c>
      <c r="I2066" s="5" t="s">
        <v>2936</v>
      </c>
      <c r="J2066" s="5">
        <v>1</v>
      </c>
      <c r="K2066" s="5" t="s">
        <v>3077</v>
      </c>
      <c r="L2066" t="s">
        <v>7761</v>
      </c>
      <c r="M2066" s="5" t="s">
        <v>2627</v>
      </c>
      <c r="P2066" s="5" t="s">
        <v>3077</v>
      </c>
    </row>
    <row r="2067" spans="1:16" x14ac:dyDescent="0.35">
      <c r="A2067" t="str">
        <f t="shared" si="32"/>
        <v>CLOBETASOLB Y B FARMACEUTICATOPICOCREMA10.05%</v>
      </c>
      <c r="B2067" t="str">
        <f>VLOOKUP(A2067,'MAESTRO PRODUCTOS-FAR'!G:J,4,FALSE)</f>
        <v>HT-0036-04-004-0024-01</v>
      </c>
      <c r="C2067" s="5" t="s">
        <v>4129</v>
      </c>
      <c r="D2067" s="5" t="s">
        <v>5183</v>
      </c>
      <c r="E2067" s="5" t="s">
        <v>6194</v>
      </c>
      <c r="F2067" s="5" t="s">
        <v>2627</v>
      </c>
      <c r="G2067" s="5" t="s">
        <v>3696</v>
      </c>
      <c r="H2067" s="5" t="s">
        <v>2920</v>
      </c>
      <c r="I2067" s="5" t="s">
        <v>2934</v>
      </c>
      <c r="J2067" s="5">
        <v>1</v>
      </c>
      <c r="K2067" s="5" t="s">
        <v>3077</v>
      </c>
      <c r="L2067" t="s">
        <v>7762</v>
      </c>
      <c r="M2067" s="5" t="s">
        <v>2627</v>
      </c>
      <c r="P2067" s="5" t="s">
        <v>3077</v>
      </c>
    </row>
    <row r="2068" spans="1:16" x14ac:dyDescent="0.35">
      <c r="A2068" t="str">
        <f t="shared" si="32"/>
        <v>CLOBETASOLGLAXOSMITHKLINETOPICOCREMA10.05%</v>
      </c>
      <c r="B2068" t="str">
        <f>VLOOKUP(A2068,'MAESTRO PRODUCTOS-FAR'!G:J,4,FALSE)</f>
        <v>HT-0036-04-004-0113-01</v>
      </c>
      <c r="C2068" s="5" t="s">
        <v>4130</v>
      </c>
      <c r="D2068" s="5" t="s">
        <v>5448</v>
      </c>
      <c r="E2068" s="5" t="s">
        <v>1674</v>
      </c>
      <c r="F2068" s="5" t="s">
        <v>2627</v>
      </c>
      <c r="G2068" s="5" t="s">
        <v>2866</v>
      </c>
      <c r="H2068" s="5" t="s">
        <v>2920</v>
      </c>
      <c r="I2068" s="5" t="s">
        <v>2934</v>
      </c>
      <c r="J2068" s="5">
        <v>1</v>
      </c>
      <c r="K2068" s="5" t="s">
        <v>3077</v>
      </c>
      <c r="L2068" t="s">
        <v>7763</v>
      </c>
      <c r="M2068" s="5" t="s">
        <v>2627</v>
      </c>
      <c r="P2068" s="5" t="s">
        <v>3077</v>
      </c>
    </row>
    <row r="2069" spans="1:16" x14ac:dyDescent="0.35">
      <c r="A2069" t="str">
        <f t="shared" si="32"/>
        <v>CLOBETASOLD&amp;M PHARMATOPICOUNGUENTO10.05%</v>
      </c>
      <c r="B2069" t="str">
        <f>VLOOKUP(A2069,'MAESTRO PRODUCTOS-FAR'!G:J,4,FALSE)</f>
        <v>HT-0036-04-006-0149-01</v>
      </c>
      <c r="C2069" s="5" t="s">
        <v>4131</v>
      </c>
      <c r="D2069" s="5" t="s">
        <v>5449</v>
      </c>
      <c r="E2069" s="5" t="s">
        <v>1682</v>
      </c>
      <c r="F2069" s="5" t="s">
        <v>2627</v>
      </c>
      <c r="G2069" s="5" t="s">
        <v>2878</v>
      </c>
      <c r="H2069" s="5" t="s">
        <v>2920</v>
      </c>
      <c r="I2069" s="5" t="s">
        <v>2936</v>
      </c>
      <c r="J2069" s="5">
        <v>1</v>
      </c>
      <c r="K2069" s="5" t="s">
        <v>3077</v>
      </c>
      <c r="L2069" t="s">
        <v>7764</v>
      </c>
      <c r="M2069" s="5" t="s">
        <v>2627</v>
      </c>
      <c r="P2069" s="5" t="s">
        <v>3077</v>
      </c>
    </row>
    <row r="2070" spans="1:16" x14ac:dyDescent="0.35">
      <c r="A2070" t="str">
        <f t="shared" si="32"/>
        <v>CLOBETASOLD&amp;M PHARMATOPICOLOCION10.05%</v>
      </c>
      <c r="B2070" t="str">
        <f>VLOOKUP(A2070,'MAESTRO PRODUCTOS-FAR'!G:J,4,FALSE)</f>
        <v>HT-0036-04-014-0149-01</v>
      </c>
      <c r="C2070" s="5" t="s">
        <v>4132</v>
      </c>
      <c r="D2070" s="5" t="s">
        <v>5450</v>
      </c>
      <c r="E2070" s="5" t="s">
        <v>1681</v>
      </c>
      <c r="F2070" s="5" t="s">
        <v>2627</v>
      </c>
      <c r="G2070" s="5" t="s">
        <v>2878</v>
      </c>
      <c r="H2070" s="5" t="s">
        <v>2920</v>
      </c>
      <c r="I2070" s="5" t="s">
        <v>2944</v>
      </c>
      <c r="J2070" s="5">
        <v>1</v>
      </c>
      <c r="K2070" s="5" t="s">
        <v>3077</v>
      </c>
      <c r="L2070" t="s">
        <v>7765</v>
      </c>
      <c r="M2070" s="5" t="s">
        <v>2627</v>
      </c>
      <c r="P2070" s="5" t="s">
        <v>3077</v>
      </c>
    </row>
    <row r="2071" spans="1:16" x14ac:dyDescent="0.35">
      <c r="A2071" t="str">
        <f t="shared" si="32"/>
        <v>CLOBETASOLGLAXOSMITHKLINETOPICOPOMADA10.05%</v>
      </c>
      <c r="B2071" t="str">
        <f>VLOOKUP(A2071,'MAESTRO PRODUCTOS-FAR'!G:J,4,FALSE)</f>
        <v>HT-0036-04-015-0113-01</v>
      </c>
      <c r="C2071" s="5" t="s">
        <v>4133</v>
      </c>
      <c r="D2071" s="5" t="s">
        <v>5448</v>
      </c>
      <c r="E2071" s="5" t="s">
        <v>1675</v>
      </c>
      <c r="F2071" s="5" t="s">
        <v>2627</v>
      </c>
      <c r="G2071" s="5" t="s">
        <v>2866</v>
      </c>
      <c r="H2071" s="5" t="s">
        <v>2920</v>
      </c>
      <c r="I2071" s="5" t="s">
        <v>2945</v>
      </c>
      <c r="J2071" s="5">
        <v>1</v>
      </c>
      <c r="K2071" s="5" t="s">
        <v>3077</v>
      </c>
      <c r="L2071" t="s">
        <v>7766</v>
      </c>
      <c r="M2071" s="5" t="s">
        <v>2627</v>
      </c>
      <c r="P2071" s="5" t="s">
        <v>3077</v>
      </c>
    </row>
    <row r="2072" spans="1:16" x14ac:dyDescent="0.35">
      <c r="A2072" t="str">
        <f t="shared" si="32"/>
        <v>CLOBETASOLGLAXOSMITHKLINETOPICOLOCION10.05%</v>
      </c>
      <c r="B2072" t="str">
        <f>VLOOKUP(A2072,'MAESTRO PRODUCTOS-FAR'!G:J,4,FALSE)</f>
        <v>HT-0036-04-014-0113-01</v>
      </c>
      <c r="C2072" s="5" t="s">
        <v>4134</v>
      </c>
      <c r="D2072" s="5" t="s">
        <v>5451</v>
      </c>
      <c r="E2072" s="5" t="s">
        <v>1673</v>
      </c>
      <c r="F2072" s="5" t="s">
        <v>2627</v>
      </c>
      <c r="G2072" s="5" t="s">
        <v>2866</v>
      </c>
      <c r="H2072" s="5" t="s">
        <v>2920</v>
      </c>
      <c r="I2072" s="5" t="s">
        <v>2944</v>
      </c>
      <c r="J2072" s="5">
        <v>1</v>
      </c>
      <c r="K2072" s="5" t="s">
        <v>3077</v>
      </c>
      <c r="L2072" t="s">
        <v>7767</v>
      </c>
      <c r="M2072" s="5" t="s">
        <v>2627</v>
      </c>
      <c r="P2072" s="5" t="s">
        <v>3077</v>
      </c>
    </row>
    <row r="2073" spans="1:16" x14ac:dyDescent="0.35">
      <c r="A2073" t="str">
        <f t="shared" si="32"/>
        <v>CLOBETASOLMEGALABSTOPICOCREMA10.05%</v>
      </c>
      <c r="B2073" t="str">
        <f>VLOOKUP(A2073,'MAESTRO PRODUCTOS-FAR'!G:J,4,FALSE)</f>
        <v>HT-0036-04-004-0194-01</v>
      </c>
      <c r="C2073" s="5" t="s">
        <v>4135</v>
      </c>
      <c r="D2073" s="5" t="s">
        <v>5452</v>
      </c>
      <c r="E2073" s="5" t="s">
        <v>1678</v>
      </c>
      <c r="F2073" s="5" t="s">
        <v>2627</v>
      </c>
      <c r="G2073" s="5" t="s">
        <v>2845</v>
      </c>
      <c r="H2073" s="5" t="s">
        <v>2920</v>
      </c>
      <c r="I2073" s="5" t="s">
        <v>2934</v>
      </c>
      <c r="J2073" s="5">
        <v>1</v>
      </c>
      <c r="K2073" s="5" t="s">
        <v>3077</v>
      </c>
      <c r="L2073" t="s">
        <v>7768</v>
      </c>
      <c r="M2073" s="5" t="s">
        <v>2627</v>
      </c>
      <c r="P2073" s="5" t="s">
        <v>3077</v>
      </c>
    </row>
    <row r="2074" spans="1:16" x14ac:dyDescent="0.35">
      <c r="A2074" t="str">
        <f t="shared" si="32"/>
        <v>CLOBETASOLD&amp;M PHARMATOPICOCREMA10.05%</v>
      </c>
      <c r="B2074" t="str">
        <f>VLOOKUP(A2074,'MAESTRO PRODUCTOS-FAR'!G:J,4,FALSE)</f>
        <v>HT-0036-04-004-0149-01</v>
      </c>
      <c r="C2074" s="5" t="s">
        <v>4136</v>
      </c>
      <c r="D2074" s="5" t="s">
        <v>5241</v>
      </c>
      <c r="E2074" s="5" t="s">
        <v>6195</v>
      </c>
      <c r="F2074" s="5" t="s">
        <v>2627</v>
      </c>
      <c r="G2074" s="5" t="s">
        <v>2878</v>
      </c>
      <c r="H2074" s="5" t="s">
        <v>2920</v>
      </c>
      <c r="I2074" s="5" t="s">
        <v>2934</v>
      </c>
      <c r="J2074" s="5">
        <v>1</v>
      </c>
      <c r="K2074" s="5" t="s">
        <v>3077</v>
      </c>
      <c r="L2074" t="s">
        <v>7769</v>
      </c>
      <c r="M2074" s="5" t="s">
        <v>2627</v>
      </c>
      <c r="P2074" s="5" t="s">
        <v>3077</v>
      </c>
    </row>
    <row r="2075" spans="1:16" x14ac:dyDescent="0.35">
      <c r="A2075" t="str">
        <f t="shared" si="32"/>
        <v>CLONAZEPAMBAGOORALCOMPRIMIDO302MG</v>
      </c>
      <c r="B2075" t="str">
        <f>VLOOKUP(A2075,'MAESTRO PRODUCTOS-FAR'!G:J,4,FALSE)</f>
        <v>HT-0037-01-003-0143-02</v>
      </c>
      <c r="C2075" s="5" t="s">
        <v>4137</v>
      </c>
      <c r="D2075" s="5" t="s">
        <v>5170</v>
      </c>
      <c r="E2075" s="5" t="s">
        <v>1694</v>
      </c>
      <c r="F2075" s="5" t="s">
        <v>2628</v>
      </c>
      <c r="G2075" s="5" t="s">
        <v>2883</v>
      </c>
      <c r="H2075" s="5" t="s">
        <v>2919</v>
      </c>
      <c r="I2075" s="5" t="s">
        <v>2933</v>
      </c>
      <c r="J2075" s="5">
        <v>30</v>
      </c>
      <c r="K2075" s="5" t="s">
        <v>3078</v>
      </c>
      <c r="L2075" t="s">
        <v>7770</v>
      </c>
      <c r="M2075" s="5" t="s">
        <v>2628</v>
      </c>
      <c r="P2075" s="5" t="s">
        <v>3078</v>
      </c>
    </row>
    <row r="2076" spans="1:16" x14ac:dyDescent="0.35">
      <c r="A2076" t="str">
        <f t="shared" si="32"/>
        <v>CLONAZEPAMBAGOORALCOMPRIMIDO300.5MG</v>
      </c>
      <c r="B2076" t="str">
        <f>VLOOKUP(A2076,'MAESTRO PRODUCTOS-FAR'!G:J,4,FALSE)</f>
        <v>HT-0037-01-003-0143-01</v>
      </c>
      <c r="C2076" s="5" t="s">
        <v>4138</v>
      </c>
      <c r="D2076" s="5" t="s">
        <v>5206</v>
      </c>
      <c r="E2076" s="5" t="s">
        <v>1685</v>
      </c>
      <c r="F2076" s="5" t="s">
        <v>2628</v>
      </c>
      <c r="G2076" s="5" t="s">
        <v>2883</v>
      </c>
      <c r="H2076" s="5" t="s">
        <v>2919</v>
      </c>
      <c r="I2076" s="5" t="s">
        <v>2933</v>
      </c>
      <c r="J2076" s="5">
        <v>30</v>
      </c>
      <c r="K2076" s="5" t="s">
        <v>3007</v>
      </c>
      <c r="L2076" t="s">
        <v>7771</v>
      </c>
      <c r="M2076" s="5" t="s">
        <v>2628</v>
      </c>
      <c r="P2076" s="5" t="s">
        <v>3007</v>
      </c>
    </row>
    <row r="2077" spans="1:16" x14ac:dyDescent="0.35">
      <c r="A2077" t="str">
        <f t="shared" si="32"/>
        <v>CLONAZEPAMMINTLABORALCOMPRIMIDO302MG</v>
      </c>
      <c r="B2077" t="str">
        <f>VLOOKUP(A2077,'MAESTRO PRODUCTOS-FAR'!G:J,4,FALSE)</f>
        <v>HT-0037-01-003-0197-01</v>
      </c>
      <c r="C2077" s="5" t="s">
        <v>4139</v>
      </c>
      <c r="D2077" s="5" t="s">
        <v>5453</v>
      </c>
      <c r="E2077" s="5" t="s">
        <v>6196</v>
      </c>
      <c r="F2077" s="5" t="s">
        <v>2628</v>
      </c>
      <c r="G2077" s="5" t="s">
        <v>2834</v>
      </c>
      <c r="H2077" s="5" t="s">
        <v>2919</v>
      </c>
      <c r="I2077" s="5" t="s">
        <v>2933</v>
      </c>
      <c r="J2077" s="5">
        <v>30</v>
      </c>
      <c r="K2077" s="5" t="s">
        <v>3078</v>
      </c>
      <c r="L2077" t="s">
        <v>7772</v>
      </c>
      <c r="M2077" s="5" t="s">
        <v>2628</v>
      </c>
      <c r="P2077" s="5" t="s">
        <v>3078</v>
      </c>
    </row>
    <row r="2078" spans="1:16" x14ac:dyDescent="0.35">
      <c r="A2078" t="str">
        <f t="shared" si="32"/>
        <v>CLONAZEPAMLAFIORALCOMPRIMIDO300.5MG</v>
      </c>
      <c r="B2078" t="str">
        <f>VLOOKUP(A2078,'MAESTRO PRODUCTOS-FAR'!G:J,4,FALSE)</f>
        <v>HT-0037-01-003-0166-02</v>
      </c>
      <c r="C2078" s="5" t="s">
        <v>4140</v>
      </c>
      <c r="D2078" s="5" t="s">
        <v>5142</v>
      </c>
      <c r="E2078" s="5" t="s">
        <v>1692</v>
      </c>
      <c r="F2078" s="5" t="s">
        <v>2628</v>
      </c>
      <c r="G2078" s="5" t="s">
        <v>2868</v>
      </c>
      <c r="H2078" s="5" t="s">
        <v>2919</v>
      </c>
      <c r="I2078" s="5" t="s">
        <v>2933</v>
      </c>
      <c r="J2078" s="5">
        <v>30</v>
      </c>
      <c r="K2078" s="5" t="s">
        <v>3007</v>
      </c>
      <c r="L2078" t="s">
        <v>7773</v>
      </c>
      <c r="M2078" s="5" t="s">
        <v>2628</v>
      </c>
      <c r="P2078" s="5" t="s">
        <v>3007</v>
      </c>
    </row>
    <row r="2079" spans="1:16" x14ac:dyDescent="0.35">
      <c r="A2079" t="str">
        <f t="shared" si="32"/>
        <v>CLONAZEPAMLAFIORALCOMPRIMIDO301MG</v>
      </c>
      <c r="B2079" t="str">
        <f>VLOOKUP(A2079,'MAESTRO PRODUCTOS-FAR'!G:J,4,FALSE)</f>
        <v>HT-0037-01-003-0166-01</v>
      </c>
      <c r="C2079" s="5" t="s">
        <v>4141</v>
      </c>
      <c r="D2079" s="5" t="s">
        <v>5454</v>
      </c>
      <c r="E2079" s="5" t="s">
        <v>1687</v>
      </c>
      <c r="F2079" s="5" t="s">
        <v>2628</v>
      </c>
      <c r="G2079" s="5" t="s">
        <v>2868</v>
      </c>
      <c r="H2079" s="5" t="s">
        <v>2919</v>
      </c>
      <c r="I2079" s="5" t="s">
        <v>2933</v>
      </c>
      <c r="J2079" s="5">
        <v>30</v>
      </c>
      <c r="K2079" s="5" t="s">
        <v>2996</v>
      </c>
      <c r="L2079" t="s">
        <v>7774</v>
      </c>
      <c r="M2079" s="5" t="s">
        <v>2628</v>
      </c>
      <c r="P2079" s="5" t="s">
        <v>2996</v>
      </c>
    </row>
    <row r="2080" spans="1:16" x14ac:dyDescent="0.35">
      <c r="A2080" t="str">
        <f t="shared" si="32"/>
        <v>CLONAZEPAMINSTITUTO SANITASORALCOMPRIMIDO302MG</v>
      </c>
      <c r="B2080" t="str">
        <f>VLOOKUP(A2080,'MAESTRO PRODUCTOS-FAR'!G:J,4,FALSE)</f>
        <v>HT-0037-01-003-0133-01</v>
      </c>
      <c r="C2080" s="5" t="s">
        <v>4142</v>
      </c>
      <c r="D2080" s="5" t="s">
        <v>5455</v>
      </c>
      <c r="E2080" s="5" t="s">
        <v>1688</v>
      </c>
      <c r="F2080" s="5" t="s">
        <v>2628</v>
      </c>
      <c r="G2080" s="5" t="s">
        <v>2850</v>
      </c>
      <c r="H2080" s="5" t="s">
        <v>2919</v>
      </c>
      <c r="I2080" s="5" t="s">
        <v>2933</v>
      </c>
      <c r="J2080" s="5">
        <v>30</v>
      </c>
      <c r="K2080" s="5" t="s">
        <v>3078</v>
      </c>
      <c r="L2080" t="s">
        <v>7775</v>
      </c>
      <c r="M2080" s="5" t="s">
        <v>2628</v>
      </c>
      <c r="P2080" s="5" t="s">
        <v>3078</v>
      </c>
    </row>
    <row r="2081" spans="1:16" x14ac:dyDescent="0.35">
      <c r="A2081" t="str">
        <f t="shared" si="32"/>
        <v>CLONAZEPAMLABORATORIO CHILEORALCOMPRIMIDO300.5MG</v>
      </c>
      <c r="B2081" t="str">
        <f>VLOOKUP(A2081,'MAESTRO PRODUCTOS-FAR'!G:J,4,FALSE)</f>
        <v>HT-0037-01-003-0148-01</v>
      </c>
      <c r="C2081" s="5" t="s">
        <v>4143</v>
      </c>
      <c r="D2081" s="5" t="s">
        <v>5456</v>
      </c>
      <c r="E2081" s="5" t="s">
        <v>1683</v>
      </c>
      <c r="F2081" s="5" t="s">
        <v>2628</v>
      </c>
      <c r="G2081" s="5" t="s">
        <v>2838</v>
      </c>
      <c r="H2081" s="5" t="s">
        <v>2919</v>
      </c>
      <c r="I2081" s="5" t="s">
        <v>2933</v>
      </c>
      <c r="J2081" s="5">
        <v>30</v>
      </c>
      <c r="K2081" s="5" t="s">
        <v>3007</v>
      </c>
      <c r="L2081" t="s">
        <v>7776</v>
      </c>
      <c r="M2081" s="5" t="s">
        <v>2628</v>
      </c>
      <c r="P2081" s="5" t="s">
        <v>3007</v>
      </c>
    </row>
    <row r="2082" spans="1:16" x14ac:dyDescent="0.35">
      <c r="A2082" t="str">
        <f t="shared" si="32"/>
        <v>CLONAZEPAMINSTITUTO SANITASORALCOMPRIMIDO300.5MG</v>
      </c>
      <c r="B2082" t="str">
        <f>VLOOKUP(A2082,'MAESTRO PRODUCTOS-FAR'!G:J,4,FALSE)</f>
        <v>HT-0037-01-003-0133-02</v>
      </c>
      <c r="C2082" s="5" t="s">
        <v>4144</v>
      </c>
      <c r="D2082" s="5" t="s">
        <v>5457</v>
      </c>
      <c r="E2082" s="5" t="s">
        <v>1691</v>
      </c>
      <c r="F2082" s="5" t="s">
        <v>2628</v>
      </c>
      <c r="G2082" s="5" t="s">
        <v>2850</v>
      </c>
      <c r="H2082" s="5" t="s">
        <v>2919</v>
      </c>
      <c r="I2082" s="5" t="s">
        <v>2933</v>
      </c>
      <c r="J2082" s="5">
        <v>30</v>
      </c>
      <c r="K2082" s="5" t="s">
        <v>3007</v>
      </c>
      <c r="L2082" t="s">
        <v>7777</v>
      </c>
      <c r="M2082" s="5" t="s">
        <v>2628</v>
      </c>
      <c r="P2082" s="5" t="s">
        <v>3007</v>
      </c>
    </row>
    <row r="2083" spans="1:16" x14ac:dyDescent="0.35">
      <c r="A2083" t="str">
        <f t="shared" si="32"/>
        <v>CLONAZEPAMLAFIORALCOMPRIMIDO302MG</v>
      </c>
      <c r="B2083" t="str">
        <f>VLOOKUP(A2083,'MAESTRO PRODUCTOS-FAR'!G:J,4,FALSE)</f>
        <v>HT-0037-01-003-0166-03</v>
      </c>
      <c r="C2083" s="5" t="s">
        <v>4145</v>
      </c>
      <c r="D2083" s="5" t="s">
        <v>5458</v>
      </c>
      <c r="E2083" s="5" t="s">
        <v>1693</v>
      </c>
      <c r="F2083" s="5" t="s">
        <v>2628</v>
      </c>
      <c r="G2083" s="5" t="s">
        <v>2868</v>
      </c>
      <c r="H2083" s="5" t="s">
        <v>2919</v>
      </c>
      <c r="I2083" s="5" t="s">
        <v>2933</v>
      </c>
      <c r="J2083" s="5">
        <v>30</v>
      </c>
      <c r="K2083" s="5" t="s">
        <v>3078</v>
      </c>
      <c r="L2083" t="s">
        <v>7778</v>
      </c>
      <c r="M2083" s="5" t="s">
        <v>2628</v>
      </c>
      <c r="P2083" s="5" t="s">
        <v>3078</v>
      </c>
    </row>
    <row r="2084" spans="1:16" x14ac:dyDescent="0.35">
      <c r="A2084" t="str">
        <f t="shared" si="32"/>
        <v>CLONAZEPAMMINTLABORALCOMPRIMIDO300.5MG</v>
      </c>
      <c r="B2084" t="str">
        <f>VLOOKUP(A2084,'MAESTRO PRODUCTOS-FAR'!G:J,4,FALSE)</f>
        <v>HT-0037-01-003-0197-02</v>
      </c>
      <c r="C2084" s="5" t="s">
        <v>4143</v>
      </c>
      <c r="D2084" s="5" t="s">
        <v>5456</v>
      </c>
      <c r="E2084" s="5" t="s">
        <v>6197</v>
      </c>
      <c r="F2084" s="5" t="s">
        <v>2628</v>
      </c>
      <c r="G2084" s="5" t="s">
        <v>2834</v>
      </c>
      <c r="H2084" s="5" t="s">
        <v>2919</v>
      </c>
      <c r="I2084" s="5" t="s">
        <v>2933</v>
      </c>
      <c r="J2084" s="5">
        <v>30</v>
      </c>
      <c r="K2084" s="5" t="s">
        <v>3007</v>
      </c>
      <c r="M2084" s="5" t="s">
        <v>2628</v>
      </c>
      <c r="P2084" s="5" t="s">
        <v>3007</v>
      </c>
    </row>
    <row r="2085" spans="1:16" x14ac:dyDescent="0.35">
      <c r="A2085" t="str">
        <f t="shared" si="32"/>
        <v>CLONAZEPAMROCHEORALCOMPRIMIDO302MG</v>
      </c>
      <c r="B2085" t="str">
        <f>VLOOKUP(A2085,'MAESTRO PRODUCTOS-FAR'!G:J,4,FALSE)</f>
        <v>HT-0037-01-003-0240-01</v>
      </c>
      <c r="C2085" s="5" t="s">
        <v>4146</v>
      </c>
      <c r="D2085" s="5" t="s">
        <v>5459</v>
      </c>
      <c r="E2085" s="5" t="s">
        <v>6198</v>
      </c>
      <c r="F2085" s="5" t="s">
        <v>2628</v>
      </c>
      <c r="G2085" s="5" t="s">
        <v>2881</v>
      </c>
      <c r="H2085" s="5" t="s">
        <v>2919</v>
      </c>
      <c r="I2085" s="5" t="s">
        <v>2933</v>
      </c>
      <c r="J2085" s="5">
        <v>30</v>
      </c>
      <c r="K2085" s="5" t="s">
        <v>3078</v>
      </c>
      <c r="L2085" t="s">
        <v>7779</v>
      </c>
      <c r="M2085" s="5" t="s">
        <v>2628</v>
      </c>
      <c r="P2085" s="5" t="s">
        <v>3078</v>
      </c>
    </row>
    <row r="2086" spans="1:16" x14ac:dyDescent="0.35">
      <c r="A2086" t="str">
        <f t="shared" si="32"/>
        <v>CLONAZEPAMROCHEORALCOMPRIMIDO300.5MG</v>
      </c>
      <c r="B2086" t="str">
        <f>VLOOKUP(A2086,'MAESTRO PRODUCTOS-FAR'!G:J,4,FALSE)</f>
        <v>HT-0037-01-003-0240-02</v>
      </c>
      <c r="C2086" s="5" t="s">
        <v>4147</v>
      </c>
      <c r="D2086" s="5" t="s">
        <v>5460</v>
      </c>
      <c r="E2086" s="5" t="s">
        <v>6199</v>
      </c>
      <c r="F2086" s="5" t="s">
        <v>2628</v>
      </c>
      <c r="G2086" s="5" t="s">
        <v>2881</v>
      </c>
      <c r="H2086" s="5" t="s">
        <v>2919</v>
      </c>
      <c r="I2086" s="5" t="s">
        <v>2933</v>
      </c>
      <c r="J2086" s="5">
        <v>30</v>
      </c>
      <c r="K2086" s="5" t="s">
        <v>3007</v>
      </c>
      <c r="L2086" t="s">
        <v>7780</v>
      </c>
      <c r="M2086" s="5" t="s">
        <v>2628</v>
      </c>
      <c r="P2086" s="5" t="s">
        <v>3007</v>
      </c>
    </row>
    <row r="2087" spans="1:16" x14ac:dyDescent="0.35">
      <c r="A2087" t="str">
        <f t="shared" si="32"/>
        <v>CLONAZEPAMEUROLABORALCOMPRIMIDO301MG</v>
      </c>
      <c r="B2087" t="str">
        <f>VLOOKUP(A2087,'MAESTRO PRODUCTOS-FAR'!G:J,4,FALSE)</f>
        <v>HT-0037-01-003-0088-01</v>
      </c>
      <c r="C2087" s="5" t="s">
        <v>4148</v>
      </c>
      <c r="D2087" s="5" t="s">
        <v>5206</v>
      </c>
      <c r="E2087" s="5" t="s">
        <v>6200</v>
      </c>
      <c r="F2087" s="5" t="s">
        <v>2628</v>
      </c>
      <c r="G2087" s="5" t="s">
        <v>2916</v>
      </c>
      <c r="H2087" s="5" t="s">
        <v>2919</v>
      </c>
      <c r="I2087" s="5" t="s">
        <v>2933</v>
      </c>
      <c r="J2087" s="5">
        <v>30</v>
      </c>
      <c r="K2087" s="5" t="s">
        <v>2996</v>
      </c>
      <c r="L2087" t="s">
        <v>7781</v>
      </c>
      <c r="M2087" s="5" t="s">
        <v>2628</v>
      </c>
      <c r="P2087" s="5" t="s">
        <v>2996</v>
      </c>
    </row>
    <row r="2088" spans="1:16" x14ac:dyDescent="0.35">
      <c r="A2088" t="str">
        <f t="shared" si="32"/>
        <v>CLONAZEPAMEUROLABORALCOMPRIMIDO302MG</v>
      </c>
      <c r="B2088" t="str">
        <f>VLOOKUP(A2088,'MAESTRO PRODUCTOS-FAR'!G:J,4,FALSE)</f>
        <v>HT-0037-01-003-0088-02</v>
      </c>
      <c r="C2088" s="5" t="s">
        <v>4149</v>
      </c>
      <c r="D2088" s="5" t="s">
        <v>5461</v>
      </c>
      <c r="E2088" s="5" t="s">
        <v>1689</v>
      </c>
      <c r="F2088" s="5" t="s">
        <v>2628</v>
      </c>
      <c r="G2088" s="5" t="s">
        <v>2916</v>
      </c>
      <c r="H2088" s="5" t="s">
        <v>2919</v>
      </c>
      <c r="I2088" s="5" t="s">
        <v>2933</v>
      </c>
      <c r="J2088" s="5">
        <v>30</v>
      </c>
      <c r="K2088" s="5" t="s">
        <v>3078</v>
      </c>
      <c r="L2088" t="s">
        <v>7782</v>
      </c>
      <c r="M2088" s="5" t="s">
        <v>2628</v>
      </c>
      <c r="P2088" s="5" t="s">
        <v>3078</v>
      </c>
    </row>
    <row r="2089" spans="1:16" x14ac:dyDescent="0.35">
      <c r="A2089" t="str">
        <f t="shared" si="32"/>
        <v>CLONAZEPAMROCHESUBLINGUALCOMPRIMIDO100.25MG</v>
      </c>
      <c r="B2089" t="str">
        <f>VLOOKUP(A2089,'MAESTRO PRODUCTOS-FAR'!G:J,4,FALSE)</f>
        <v>HT-0037-08-003-0240-01</v>
      </c>
      <c r="C2089" s="5" t="s">
        <v>4150</v>
      </c>
      <c r="D2089" s="5" t="s">
        <v>5462</v>
      </c>
      <c r="E2089" s="5" t="s">
        <v>6201</v>
      </c>
      <c r="F2089" s="5" t="s">
        <v>2628</v>
      </c>
      <c r="G2089" s="5" t="s">
        <v>2881</v>
      </c>
      <c r="H2089" s="5" t="s">
        <v>2929</v>
      </c>
      <c r="I2089" s="5" t="s">
        <v>2933</v>
      </c>
      <c r="J2089" s="5">
        <v>10</v>
      </c>
      <c r="K2089" s="5" t="s">
        <v>3706</v>
      </c>
      <c r="L2089" t="s">
        <v>7783</v>
      </c>
      <c r="M2089" s="5" t="s">
        <v>2628</v>
      </c>
      <c r="P2089" s="5" t="s">
        <v>3706</v>
      </c>
    </row>
    <row r="2090" spans="1:16" x14ac:dyDescent="0.35">
      <c r="A2090" t="str">
        <f t="shared" si="32"/>
        <v>CLONAZEPAMEUROLABORALCOMPRIMIDO300.5MG</v>
      </c>
      <c r="B2090" t="str">
        <f>VLOOKUP(A2090,'MAESTRO PRODUCTOS-FAR'!G:J,4,FALSE)</f>
        <v>HT-0037-01-003-0088-03</v>
      </c>
      <c r="C2090" s="5" t="s">
        <v>4151</v>
      </c>
      <c r="D2090" s="5" t="s">
        <v>5142</v>
      </c>
      <c r="E2090" s="5" t="s">
        <v>1690</v>
      </c>
      <c r="F2090" s="5" t="s">
        <v>2628</v>
      </c>
      <c r="G2090" s="5" t="s">
        <v>2916</v>
      </c>
      <c r="H2090" s="5" t="s">
        <v>2919</v>
      </c>
      <c r="I2090" s="5" t="s">
        <v>2933</v>
      </c>
      <c r="J2090" s="5">
        <v>30</v>
      </c>
      <c r="K2090" s="5" t="s">
        <v>3007</v>
      </c>
      <c r="L2090" t="s">
        <v>7784</v>
      </c>
      <c r="M2090" s="5" t="s">
        <v>2628</v>
      </c>
      <c r="P2090" s="5" t="s">
        <v>3007</v>
      </c>
    </row>
    <row r="2091" spans="1:16" x14ac:dyDescent="0.35">
      <c r="A2091" t="str">
        <f t="shared" si="32"/>
        <v>CLONAZEPAMROCHEORALCOMPRIMIDO301MG</v>
      </c>
      <c r="B2091" t="str">
        <f>VLOOKUP(A2091,'MAESTRO PRODUCTOS-FAR'!G:J,4,FALSE)</f>
        <v>HT-0037-01-003-0240-03</v>
      </c>
      <c r="C2091" s="5" t="s">
        <v>4152</v>
      </c>
      <c r="D2091" s="5" t="s">
        <v>5463</v>
      </c>
      <c r="E2091" s="5" t="s">
        <v>6202</v>
      </c>
      <c r="F2091" s="5" t="s">
        <v>2628</v>
      </c>
      <c r="G2091" s="5" t="s">
        <v>2881</v>
      </c>
      <c r="H2091" s="5" t="s">
        <v>2919</v>
      </c>
      <c r="I2091" s="5" t="s">
        <v>2933</v>
      </c>
      <c r="J2091" s="5">
        <v>30</v>
      </c>
      <c r="K2091" s="5" t="s">
        <v>2996</v>
      </c>
      <c r="L2091" t="s">
        <v>7785</v>
      </c>
      <c r="M2091" s="5" t="s">
        <v>2628</v>
      </c>
      <c r="P2091" s="5" t="s">
        <v>2996</v>
      </c>
    </row>
    <row r="2092" spans="1:16" x14ac:dyDescent="0.35">
      <c r="A2092" t="str">
        <f t="shared" si="32"/>
        <v>CLONIXINATOMINTLABORALCOMPRIMIDO10125MG</v>
      </c>
      <c r="B2092" t="str">
        <f>VLOOKUP(A2092,'MAESTRO PRODUCTOS-FAR'!G:J,4,FALSE)</f>
        <v>HT-0294-01-003-0197-01</v>
      </c>
      <c r="C2092" s="5" t="s">
        <v>4153</v>
      </c>
      <c r="D2092" s="5" t="s">
        <v>5189</v>
      </c>
      <c r="E2092" s="5" t="s">
        <v>6203</v>
      </c>
      <c r="F2092" s="5" t="s">
        <v>2775</v>
      </c>
      <c r="G2092" s="5" t="s">
        <v>2834</v>
      </c>
      <c r="H2092" s="5" t="s">
        <v>2919</v>
      </c>
      <c r="I2092" s="5" t="s">
        <v>2933</v>
      </c>
      <c r="J2092" s="5">
        <v>10</v>
      </c>
      <c r="K2092" s="5" t="s">
        <v>3231</v>
      </c>
      <c r="L2092" t="s">
        <v>7786</v>
      </c>
      <c r="M2092" s="5" t="s">
        <v>2775</v>
      </c>
      <c r="P2092" s="5" t="s">
        <v>3231</v>
      </c>
    </row>
    <row r="2093" spans="1:16" x14ac:dyDescent="0.35">
      <c r="A2093" t="str">
        <f t="shared" si="32"/>
        <v>OTROMEGALABSORALCOMPRIMIDO1050MCG/125MG/30MG</v>
      </c>
      <c r="B2093" t="str">
        <f>VLOOKUP(A2093,'MAESTRO PRODUCTOS-FAR'!G:J,4,FALSE)</f>
        <v>HT-9999-01-003-0194-01</v>
      </c>
      <c r="C2093" s="5" t="s">
        <v>4154</v>
      </c>
      <c r="D2093" s="5" t="s">
        <v>5464</v>
      </c>
      <c r="E2093" s="5" t="s">
        <v>2319</v>
      </c>
      <c r="F2093" s="5" t="s">
        <v>2577</v>
      </c>
      <c r="G2093" s="5" t="s">
        <v>2845</v>
      </c>
      <c r="H2093" s="5" t="s">
        <v>2919</v>
      </c>
      <c r="I2093" s="5" t="s">
        <v>2933</v>
      </c>
      <c r="J2093" s="5">
        <v>10</v>
      </c>
      <c r="K2093" s="5" t="s">
        <v>7054</v>
      </c>
      <c r="L2093" t="s">
        <v>7787</v>
      </c>
      <c r="M2093" s="5" t="s">
        <v>2577</v>
      </c>
      <c r="P2093" s="5" t="s">
        <v>6581</v>
      </c>
    </row>
    <row r="2094" spans="1:16" x14ac:dyDescent="0.35">
      <c r="A2094" t="str">
        <f t="shared" si="32"/>
        <v>CLONIXINATOMEGALABSORALCOMPRIMIDO10125MG</v>
      </c>
      <c r="B2094" t="str">
        <f>VLOOKUP(A2094,'MAESTRO PRODUCTOS-FAR'!G:J,4,FALSE)</f>
        <v>HT-0294-01-003-0194-01</v>
      </c>
      <c r="C2094" s="5" t="s">
        <v>4155</v>
      </c>
      <c r="D2094" s="5" t="s">
        <v>5465</v>
      </c>
      <c r="E2094" s="5" t="s">
        <v>2316</v>
      </c>
      <c r="F2094" s="5" t="s">
        <v>2775</v>
      </c>
      <c r="G2094" s="5" t="s">
        <v>2845</v>
      </c>
      <c r="H2094" s="5" t="s">
        <v>2919</v>
      </c>
      <c r="I2094" s="5" t="s">
        <v>2933</v>
      </c>
      <c r="J2094" s="5">
        <v>10</v>
      </c>
      <c r="K2094" s="5" t="s">
        <v>3231</v>
      </c>
      <c r="L2094" t="s">
        <v>7788</v>
      </c>
      <c r="M2094" s="5" t="s">
        <v>2775</v>
      </c>
      <c r="P2094" s="5" t="s">
        <v>3231</v>
      </c>
    </row>
    <row r="2095" spans="1:16" x14ac:dyDescent="0.35">
      <c r="A2095" t="str">
        <f t="shared" si="32"/>
        <v>CLONIXINIO DE LISINAMEGALABSPARENTERALAMPOLLA5100MG/2ML</v>
      </c>
      <c r="B2095" t="str">
        <f>VLOOKUP(A2095,'MAESTRO PRODUCTOS-FAR'!G:J,4,FALSE)</f>
        <v>HT-0038-02-009-0194-01</v>
      </c>
      <c r="C2095" s="5" t="s">
        <v>4156</v>
      </c>
      <c r="D2095" s="5" t="s">
        <v>5466</v>
      </c>
      <c r="E2095" s="5" t="s">
        <v>6204</v>
      </c>
      <c r="F2095" s="5" t="s">
        <v>6469</v>
      </c>
      <c r="G2095" s="5" t="s">
        <v>2845</v>
      </c>
      <c r="H2095" s="5" t="s">
        <v>2924</v>
      </c>
      <c r="I2095" s="5" t="s">
        <v>2939</v>
      </c>
      <c r="J2095" s="5">
        <v>5</v>
      </c>
      <c r="K2095" s="5" t="s">
        <v>3187</v>
      </c>
      <c r="L2095" t="s">
        <v>7789</v>
      </c>
      <c r="M2095" s="5" t="s">
        <v>6469</v>
      </c>
      <c r="P2095" s="5" t="s">
        <v>3187</v>
      </c>
    </row>
    <row r="2096" spans="1:16" x14ac:dyDescent="0.35">
      <c r="A2096" t="str">
        <f t="shared" si="32"/>
        <v>CLONIXINATOMEGALABSORALCAPSULA10125MG</v>
      </c>
      <c r="B2096" t="str">
        <f>VLOOKUP(A2096,'MAESTRO PRODUCTOS-FAR'!G:J,4,FALSE)</f>
        <v>HT-0294-01-007-0194-01</v>
      </c>
      <c r="C2096" s="5" t="s">
        <v>4157</v>
      </c>
      <c r="D2096" s="5" t="s">
        <v>5467</v>
      </c>
      <c r="E2096" s="5" t="s">
        <v>2318</v>
      </c>
      <c r="F2096" s="5" t="s">
        <v>2775</v>
      </c>
      <c r="G2096" s="5" t="s">
        <v>2845</v>
      </c>
      <c r="H2096" s="5" t="s">
        <v>2919</v>
      </c>
      <c r="I2096" s="5" t="s">
        <v>2937</v>
      </c>
      <c r="J2096" s="5">
        <v>10</v>
      </c>
      <c r="K2096" s="5" t="s">
        <v>3231</v>
      </c>
      <c r="L2096" t="s">
        <v>7790</v>
      </c>
      <c r="M2096" s="5" t="s">
        <v>2775</v>
      </c>
      <c r="P2096" s="5" t="s">
        <v>3231</v>
      </c>
    </row>
    <row r="2097" spans="1:16" x14ac:dyDescent="0.35">
      <c r="A2097" t="str">
        <f t="shared" si="32"/>
        <v>CLONIXINIO DE LISINAANDROMACOORALCOMPRIMIDO10125MG</v>
      </c>
      <c r="B2097" t="str">
        <f>VLOOKUP(A2097,'MAESTRO PRODUCTOS-FAR'!G:J,4,FALSE)</f>
        <v>HT-0038-01-003-0161-01</v>
      </c>
      <c r="C2097" s="5" t="s">
        <v>4158</v>
      </c>
      <c r="D2097" s="5" t="s">
        <v>5468</v>
      </c>
      <c r="E2097" s="5" t="s">
        <v>3581</v>
      </c>
      <c r="F2097" s="5" t="s">
        <v>6469</v>
      </c>
      <c r="G2097" s="5" t="s">
        <v>2857</v>
      </c>
      <c r="H2097" s="5" t="s">
        <v>2919</v>
      </c>
      <c r="I2097" s="5" t="s">
        <v>2933</v>
      </c>
      <c r="J2097" s="5">
        <v>10</v>
      </c>
      <c r="K2097" s="5" t="s">
        <v>3231</v>
      </c>
      <c r="L2097" t="s">
        <v>7791</v>
      </c>
      <c r="M2097" s="5" t="s">
        <v>6469</v>
      </c>
      <c r="P2097" s="5" t="s">
        <v>3231</v>
      </c>
    </row>
    <row r="2098" spans="1:16" x14ac:dyDescent="0.35">
      <c r="A2098" t="str">
        <f t="shared" si="32"/>
        <v>CLONIXINATOMINTLABORALCOMPRIMIDO10125MG</v>
      </c>
      <c r="B2098" t="str">
        <f>VLOOKUP(A2098,'MAESTRO PRODUCTOS-FAR'!G:J,4,FALSE)</f>
        <v>HT-0294-01-003-0197-01</v>
      </c>
      <c r="C2098" s="5" t="s">
        <v>4159</v>
      </c>
      <c r="D2098" s="5" t="s">
        <v>5250</v>
      </c>
      <c r="E2098" s="5" t="s">
        <v>6205</v>
      </c>
      <c r="F2098" s="5" t="s">
        <v>2775</v>
      </c>
      <c r="G2098" s="5" t="s">
        <v>2834</v>
      </c>
      <c r="H2098" s="5" t="s">
        <v>2919</v>
      </c>
      <c r="I2098" s="5" t="s">
        <v>2933</v>
      </c>
      <c r="J2098" s="5">
        <v>10</v>
      </c>
      <c r="K2098" s="5" t="s">
        <v>3231</v>
      </c>
      <c r="L2098" t="s">
        <v>7792</v>
      </c>
      <c r="M2098" s="5" t="s">
        <v>2775</v>
      </c>
      <c r="P2098" s="5" t="s">
        <v>3231</v>
      </c>
    </row>
    <row r="2099" spans="1:16" x14ac:dyDescent="0.35">
      <c r="A2099" t="str">
        <f t="shared" si="32"/>
        <v>CLONIXINATOMEGALABSTOPICOGEL10,05</v>
      </c>
      <c r="B2099" t="str">
        <f>VLOOKUP(A2099,'MAESTRO PRODUCTOS-FAR'!G:J,4,FALSE)</f>
        <v>HT-0294-04-026-0194-01</v>
      </c>
      <c r="C2099" s="5" t="s">
        <v>4160</v>
      </c>
      <c r="D2099" s="5" t="s">
        <v>5469</v>
      </c>
      <c r="E2099" s="5" t="s">
        <v>2317</v>
      </c>
      <c r="F2099" s="5" t="s">
        <v>2775</v>
      </c>
      <c r="G2099" s="5" t="s">
        <v>2845</v>
      </c>
      <c r="H2099" s="5" t="s">
        <v>2920</v>
      </c>
      <c r="I2099" s="5" t="s">
        <v>2956</v>
      </c>
      <c r="J2099" s="5">
        <v>1</v>
      </c>
      <c r="K2099" s="6">
        <v>0.05</v>
      </c>
      <c r="L2099" t="s">
        <v>7793</v>
      </c>
      <c r="M2099" s="5" t="s">
        <v>2775</v>
      </c>
      <c r="P2099" s="6">
        <v>0.05</v>
      </c>
    </row>
    <row r="2100" spans="1:16" x14ac:dyDescent="0.35">
      <c r="A2100" t="str">
        <f t="shared" si="32"/>
        <v>CAFEINA-CLORFENAMINA-METAMIZOLPASTEURORALCOMPRIMIDO2025MG/2MG/322MG</v>
      </c>
      <c r="B2100" t="str">
        <f>VLOOKUP(A2100,'MAESTRO PRODUCTOS-FAR'!G:J,4,FALSE)</f>
        <v>HT-0220-01-003-0155-01</v>
      </c>
      <c r="C2100" s="5" t="s">
        <v>4161</v>
      </c>
      <c r="D2100" s="5" t="s">
        <v>5470</v>
      </c>
      <c r="E2100" s="5" t="s">
        <v>1713</v>
      </c>
      <c r="F2100" s="5" t="s">
        <v>6470</v>
      </c>
      <c r="G2100" s="5" t="s">
        <v>2847</v>
      </c>
      <c r="H2100" s="5" t="s">
        <v>2919</v>
      </c>
      <c r="I2100" s="5" t="s">
        <v>2933</v>
      </c>
      <c r="J2100" s="5">
        <v>20</v>
      </c>
      <c r="K2100" s="5" t="s">
        <v>6582</v>
      </c>
      <c r="L2100" t="s">
        <v>7794</v>
      </c>
      <c r="M2100" s="5" t="s">
        <v>6470</v>
      </c>
      <c r="P2100" s="5" t="s">
        <v>6582</v>
      </c>
    </row>
    <row r="2101" spans="1:16" x14ac:dyDescent="0.35">
      <c r="A2101" t="str">
        <f t="shared" si="32"/>
        <v>OTROMAVERORALSOBRE150MG/40MG/4MG</v>
      </c>
      <c r="B2101" t="str">
        <f>VLOOKUP(A2101,'MAESTRO PRODUCTOS-FAR'!G:J,4,FALSE)</f>
        <v>HT-9999-01-001-0154-04</v>
      </c>
      <c r="C2101" s="5" t="s">
        <v>4162</v>
      </c>
      <c r="D2101" s="5" t="s">
        <v>5471</v>
      </c>
      <c r="E2101" s="5" t="s">
        <v>2060</v>
      </c>
      <c r="F2101" s="5" t="s">
        <v>2577</v>
      </c>
      <c r="G2101" s="5" t="s">
        <v>2841</v>
      </c>
      <c r="H2101" s="5" t="s">
        <v>2919</v>
      </c>
      <c r="I2101" s="5" t="s">
        <v>2931</v>
      </c>
      <c r="J2101" s="5">
        <v>1</v>
      </c>
      <c r="K2101" s="5" t="s">
        <v>7055</v>
      </c>
      <c r="L2101" t="s">
        <v>7795</v>
      </c>
      <c r="M2101" s="5" t="s">
        <v>2577</v>
      </c>
      <c r="P2101" s="5" t="s">
        <v>6583</v>
      </c>
    </row>
    <row r="2102" spans="1:16" x14ac:dyDescent="0.35">
      <c r="A2102" t="str">
        <f t="shared" si="32"/>
        <v>CAFEINA-CLORFENAMINA-PARACETAMOLBAGOORALCOMPRIMIDO1835MG/2MG/300MG</v>
      </c>
      <c r="B2102" t="str">
        <f>VLOOKUP(A2102,'MAESTRO PRODUCTOS-FAR'!G:J,4,FALSE)</f>
        <v>HT-0218-01-003-0143-01</v>
      </c>
      <c r="C2102" s="5" t="s">
        <v>4163</v>
      </c>
      <c r="D2102" s="5" t="s">
        <v>5472</v>
      </c>
      <c r="E2102" s="5" t="s">
        <v>1706</v>
      </c>
      <c r="F2102" s="5" t="s">
        <v>6471</v>
      </c>
      <c r="G2102" s="5" t="s">
        <v>2883</v>
      </c>
      <c r="H2102" s="5" t="s">
        <v>2919</v>
      </c>
      <c r="I2102" s="5" t="s">
        <v>2933</v>
      </c>
      <c r="J2102" s="5">
        <v>18</v>
      </c>
      <c r="K2102" s="5" t="s">
        <v>7037</v>
      </c>
      <c r="L2102" t="s">
        <v>7796</v>
      </c>
      <c r="M2102" s="5" t="s">
        <v>6471</v>
      </c>
      <c r="P2102" s="5" t="s">
        <v>6584</v>
      </c>
    </row>
    <row r="2103" spans="1:16" x14ac:dyDescent="0.35">
      <c r="A2103" t="str">
        <f t="shared" si="32"/>
        <v>CLORFENAMINAPASTEURORALCOMPRIMIDO204MG</v>
      </c>
      <c r="B2103" t="str">
        <f>VLOOKUP(A2103,'MAESTRO PRODUCTOS-FAR'!G:J,4,FALSE)</f>
        <v>HT-0039-01-003-0155-01</v>
      </c>
      <c r="C2103" s="5" t="s">
        <v>4164</v>
      </c>
      <c r="D2103" s="5" t="s">
        <v>5473</v>
      </c>
      <c r="E2103" s="5" t="s">
        <v>1698</v>
      </c>
      <c r="F2103" s="5" t="s">
        <v>2629</v>
      </c>
      <c r="G2103" s="5" t="s">
        <v>2847</v>
      </c>
      <c r="H2103" s="5" t="s">
        <v>2919</v>
      </c>
      <c r="I2103" s="5" t="s">
        <v>2933</v>
      </c>
      <c r="J2103" s="5">
        <v>20</v>
      </c>
      <c r="K2103" s="5" t="s">
        <v>3079</v>
      </c>
      <c r="L2103" t="s">
        <v>7408</v>
      </c>
      <c r="M2103" s="5" t="s">
        <v>2629</v>
      </c>
      <c r="P2103" s="5" t="s">
        <v>3079</v>
      </c>
    </row>
    <row r="2104" spans="1:16" x14ac:dyDescent="0.35">
      <c r="A2104" t="str">
        <f t="shared" si="32"/>
        <v>CLORFENAMINA-PSEUDOEFEDRINABAGOORALJARABE12MG/30MG/5ML</v>
      </c>
      <c r="B2104" t="str">
        <f>VLOOKUP(A2104,'MAESTRO PRODUCTOS-FAR'!G:J,4,FALSE)</f>
        <v>HT-0217-01-002-0143-01</v>
      </c>
      <c r="C2104" s="5" t="s">
        <v>4165</v>
      </c>
      <c r="D2104" s="5" t="s">
        <v>5160</v>
      </c>
      <c r="E2104" s="5" t="s">
        <v>1704</v>
      </c>
      <c r="F2104" s="5" t="s">
        <v>2634</v>
      </c>
      <c r="G2104" s="5" t="s">
        <v>2883</v>
      </c>
      <c r="H2104" s="5" t="s">
        <v>2919</v>
      </c>
      <c r="I2104" s="5" t="s">
        <v>2932</v>
      </c>
      <c r="J2104" s="5">
        <v>1</v>
      </c>
      <c r="K2104" s="5" t="s">
        <v>3085</v>
      </c>
      <c r="L2104" t="s">
        <v>7797</v>
      </c>
      <c r="M2104" s="5" t="s">
        <v>2634</v>
      </c>
      <c r="P2104" s="5" t="s">
        <v>3085</v>
      </c>
    </row>
    <row r="2105" spans="1:16" x14ac:dyDescent="0.35">
      <c r="A2105" t="str">
        <f t="shared" si="32"/>
        <v>BETAMETASONA-CLORFENAMINAPASTEURORALJARABE10.25MG/2MG/5ML</v>
      </c>
      <c r="B2105" t="str">
        <f>VLOOKUP(A2105,'MAESTRO PRODUCTOS-FAR'!G:J,4,FALSE)</f>
        <v>HT-0222-01-002-0155-01</v>
      </c>
      <c r="C2105" s="5" t="s">
        <v>4166</v>
      </c>
      <c r="D2105" s="5" t="s">
        <v>5474</v>
      </c>
      <c r="E2105" s="5" t="s">
        <v>1727</v>
      </c>
      <c r="F2105" s="5" t="s">
        <v>6472</v>
      </c>
      <c r="G2105" s="5" t="s">
        <v>2847</v>
      </c>
      <c r="H2105" s="5" t="s">
        <v>2919</v>
      </c>
      <c r="I2105" s="5" t="s">
        <v>2932</v>
      </c>
      <c r="J2105" s="5">
        <v>1</v>
      </c>
      <c r="K2105" s="5" t="s">
        <v>6585</v>
      </c>
      <c r="L2105" t="s">
        <v>7798</v>
      </c>
      <c r="M2105" s="5" t="s">
        <v>6472</v>
      </c>
      <c r="P2105" s="5" t="s">
        <v>6585</v>
      </c>
    </row>
    <row r="2106" spans="1:16" x14ac:dyDescent="0.35">
      <c r="A2106" t="str">
        <f t="shared" si="32"/>
        <v>OTROINSTITUTO SANITASORALCOMPRIMIDO10100MG/1MG/1MG</v>
      </c>
      <c r="B2106" t="str">
        <f>VLOOKUP(A2106,'MAESTRO PRODUCTOS-FAR'!G:J,4,FALSE)</f>
        <v>HT-9999-01-003-0133-04</v>
      </c>
      <c r="C2106" s="5" t="s">
        <v>4167</v>
      </c>
      <c r="D2106" s="5" t="s">
        <v>5475</v>
      </c>
      <c r="E2106" s="5" t="s">
        <v>1728</v>
      </c>
      <c r="F2106" s="5" t="s">
        <v>2577</v>
      </c>
      <c r="G2106" s="5" t="s">
        <v>2850</v>
      </c>
      <c r="H2106" s="5" t="s">
        <v>2919</v>
      </c>
      <c r="I2106" s="5" t="s">
        <v>2933</v>
      </c>
      <c r="J2106" s="5">
        <v>10</v>
      </c>
      <c r="K2106" s="5" t="s">
        <v>7056</v>
      </c>
      <c r="L2106" t="s">
        <v>7799</v>
      </c>
      <c r="M2106" s="5" t="s">
        <v>2577</v>
      </c>
      <c r="P2106" s="5" t="s">
        <v>6586</v>
      </c>
    </row>
    <row r="2107" spans="1:16" x14ac:dyDescent="0.35">
      <c r="A2107" t="str">
        <f t="shared" si="32"/>
        <v>CLORFENAMINA-PSEUDOEFEDRINABAGOORALCOMPRIMIDO144MG/60MG</v>
      </c>
      <c r="B2107" t="str">
        <f>VLOOKUP(A2107,'MAESTRO PRODUCTOS-FAR'!G:J,4,FALSE)</f>
        <v>HT-0217-01-003-0143-02</v>
      </c>
      <c r="C2107" s="5" t="s">
        <v>4168</v>
      </c>
      <c r="D2107" s="5" t="s">
        <v>5476</v>
      </c>
      <c r="E2107" s="5" t="s">
        <v>1703</v>
      </c>
      <c r="F2107" s="5" t="s">
        <v>2634</v>
      </c>
      <c r="G2107" s="5" t="s">
        <v>2883</v>
      </c>
      <c r="H2107" s="5" t="s">
        <v>2919</v>
      </c>
      <c r="I2107" s="5" t="s">
        <v>2933</v>
      </c>
      <c r="J2107" s="5">
        <v>14</v>
      </c>
      <c r="K2107" s="5" t="s">
        <v>3084</v>
      </c>
      <c r="L2107" t="s">
        <v>7800</v>
      </c>
      <c r="M2107" s="5" t="s">
        <v>2634</v>
      </c>
      <c r="P2107" s="5" t="s">
        <v>3084</v>
      </c>
    </row>
    <row r="2108" spans="1:16" x14ac:dyDescent="0.35">
      <c r="A2108" t="str">
        <f t="shared" si="32"/>
        <v>CLORFENAMINA-CODEINA-PSEUDOEFEDRINAMEDIPHARMORALJARABE10.5MG/10MG/7.5MG/5ML</v>
      </c>
      <c r="B2108" t="str">
        <f>VLOOKUP(A2108,'MAESTRO PRODUCTOS-FAR'!G:J,4,FALSE)</f>
        <v>HT-0216-01-002-0192-01</v>
      </c>
      <c r="C2108" s="5" t="s">
        <v>4169</v>
      </c>
      <c r="D2108" s="5" t="s">
        <v>5477</v>
      </c>
      <c r="E2108" s="5" t="s">
        <v>6206</v>
      </c>
      <c r="F2108" s="5" t="s">
        <v>6473</v>
      </c>
      <c r="G2108" s="5" t="s">
        <v>2880</v>
      </c>
      <c r="H2108" s="5" t="s">
        <v>2919</v>
      </c>
      <c r="I2108" s="5" t="s">
        <v>2932</v>
      </c>
      <c r="J2108" s="5">
        <v>1</v>
      </c>
      <c r="K2108" s="5" t="s">
        <v>6587</v>
      </c>
      <c r="L2108" t="s">
        <v>7801</v>
      </c>
      <c r="M2108" s="5" t="s">
        <v>6473</v>
      </c>
      <c r="P2108" s="5" t="s">
        <v>6587</v>
      </c>
    </row>
    <row r="2109" spans="1:16" x14ac:dyDescent="0.35">
      <c r="A2109" t="str">
        <f t="shared" si="32"/>
        <v>BETAMETASONA-CLORFENAMINAPASTEURORALCOMPRIMIDO300.25MG/2MG</v>
      </c>
      <c r="B2109" t="str">
        <f>VLOOKUP(A2109,'MAESTRO PRODUCTOS-FAR'!G:J,4,FALSE)</f>
        <v>HT-0222-01-003-0155-01</v>
      </c>
      <c r="C2109" s="5" t="s">
        <v>4170</v>
      </c>
      <c r="D2109" s="5" t="s">
        <v>5478</v>
      </c>
      <c r="E2109" s="5" t="s">
        <v>1721</v>
      </c>
      <c r="F2109" s="5" t="s">
        <v>6472</v>
      </c>
      <c r="G2109" s="5" t="s">
        <v>2847</v>
      </c>
      <c r="H2109" s="5" t="s">
        <v>2919</v>
      </c>
      <c r="I2109" s="5" t="s">
        <v>2933</v>
      </c>
      <c r="J2109" s="5">
        <v>30</v>
      </c>
      <c r="K2109" s="5" t="s">
        <v>6588</v>
      </c>
      <c r="L2109" t="s">
        <v>7799</v>
      </c>
      <c r="M2109" s="5" t="s">
        <v>6472</v>
      </c>
      <c r="P2109" s="5" t="s">
        <v>6588</v>
      </c>
    </row>
    <row r="2110" spans="1:16" x14ac:dyDescent="0.35">
      <c r="A2110" t="str">
        <f t="shared" si="32"/>
        <v>CLORFENAMINAPASTEURORALJARABE12MG/5ML</v>
      </c>
      <c r="B2110" t="str">
        <f>VLOOKUP(A2110,'MAESTRO PRODUCTOS-FAR'!G:J,4,FALSE)</f>
        <v>HT-0039-01-002-0155-01</v>
      </c>
      <c r="C2110" s="5" t="s">
        <v>4171</v>
      </c>
      <c r="D2110" s="5" t="s">
        <v>5479</v>
      </c>
      <c r="E2110" s="5" t="s">
        <v>1731</v>
      </c>
      <c r="F2110" s="5" t="s">
        <v>2629</v>
      </c>
      <c r="G2110" s="5" t="s">
        <v>2847</v>
      </c>
      <c r="H2110" s="5" t="s">
        <v>2919</v>
      </c>
      <c r="I2110" s="5" t="s">
        <v>2932</v>
      </c>
      <c r="J2110" s="5">
        <v>1</v>
      </c>
      <c r="K2110" s="5" t="s">
        <v>3097</v>
      </c>
      <c r="L2110" t="s">
        <v>7410</v>
      </c>
      <c r="M2110" s="5" t="s">
        <v>2629</v>
      </c>
      <c r="P2110" s="5" t="s">
        <v>3097</v>
      </c>
    </row>
    <row r="2111" spans="1:16" x14ac:dyDescent="0.35">
      <c r="A2111" t="str">
        <f t="shared" si="32"/>
        <v>CLORFENAMINA-PARACETAMOL-PSEUDOEFEDRINABAGOORALJARABE12MG/125MG/30MG/5ML</v>
      </c>
      <c r="B2111" t="str">
        <f>VLOOKUP(A2111,'MAESTRO PRODUCTOS-FAR'!G:J,4,FALSE)</f>
        <v>HT-0212-01-002-0143-01</v>
      </c>
      <c r="C2111" s="5" t="s">
        <v>4172</v>
      </c>
      <c r="D2111" s="5" t="s">
        <v>5480</v>
      </c>
      <c r="E2111" s="5" t="s">
        <v>1715</v>
      </c>
      <c r="F2111" s="5" t="s">
        <v>6450</v>
      </c>
      <c r="G2111" s="5" t="s">
        <v>2883</v>
      </c>
      <c r="H2111" s="5" t="s">
        <v>2919</v>
      </c>
      <c r="I2111" s="5" t="s">
        <v>2932</v>
      </c>
      <c r="J2111" s="5">
        <v>1</v>
      </c>
      <c r="K2111" s="5" t="s">
        <v>6589</v>
      </c>
      <c r="L2111" t="s">
        <v>7802</v>
      </c>
      <c r="M2111" s="5" t="s">
        <v>6450</v>
      </c>
      <c r="P2111" s="5" t="s">
        <v>6589</v>
      </c>
    </row>
    <row r="2112" spans="1:16" x14ac:dyDescent="0.35">
      <c r="A2112" t="str">
        <f t="shared" si="32"/>
        <v>CLORFENAMINAMINTLABORALCOMPRIMIDO204MG</v>
      </c>
      <c r="B2112" t="str">
        <f>VLOOKUP(A2112,'MAESTRO PRODUCTOS-FAR'!G:J,4,FALSE)</f>
        <v>HT-0039-01-003-0197-01</v>
      </c>
      <c r="C2112" s="5" t="s">
        <v>4173</v>
      </c>
      <c r="D2112" s="5" t="s">
        <v>5481</v>
      </c>
      <c r="E2112" s="5" t="s">
        <v>6207</v>
      </c>
      <c r="F2112" s="5" t="s">
        <v>2629</v>
      </c>
      <c r="G2112" s="5" t="s">
        <v>2834</v>
      </c>
      <c r="H2112" s="5" t="s">
        <v>2919</v>
      </c>
      <c r="I2112" s="5" t="s">
        <v>2933</v>
      </c>
      <c r="J2112" s="5">
        <v>20</v>
      </c>
      <c r="K2112" s="5" t="s">
        <v>3079</v>
      </c>
      <c r="L2112" t="s">
        <v>7803</v>
      </c>
      <c r="M2112" s="5" t="s">
        <v>2629</v>
      </c>
      <c r="P2112" s="5" t="s">
        <v>3079</v>
      </c>
    </row>
    <row r="2113" spans="1:16" x14ac:dyDescent="0.35">
      <c r="A2113" t="str">
        <f t="shared" si="32"/>
        <v>CLORFENAMINA-CODEINA-PSEUDOEFEDRINAINSTITUTO SANITASORALJARABE10.5MG/10MG/7.5MG/5ML</v>
      </c>
      <c r="B2113" t="str">
        <f>VLOOKUP(A2113,'MAESTRO PRODUCTOS-FAR'!G:J,4,FALSE)</f>
        <v>HT-0216-01-002-0133-01</v>
      </c>
      <c r="C2113" s="5" t="s">
        <v>4174</v>
      </c>
      <c r="D2113" s="5" t="s">
        <v>5240</v>
      </c>
      <c r="E2113" s="5" t="s">
        <v>1723</v>
      </c>
      <c r="F2113" s="5" t="s">
        <v>6473</v>
      </c>
      <c r="G2113" s="5" t="s">
        <v>2850</v>
      </c>
      <c r="H2113" s="5" t="s">
        <v>2919</v>
      </c>
      <c r="I2113" s="5" t="s">
        <v>2932</v>
      </c>
      <c r="J2113" s="5">
        <v>1</v>
      </c>
      <c r="K2113" s="5" t="s">
        <v>6587</v>
      </c>
      <c r="L2113" t="s">
        <v>7804</v>
      </c>
      <c r="M2113" s="5" t="s">
        <v>6473</v>
      </c>
      <c r="P2113" s="5" t="s">
        <v>6587</v>
      </c>
    </row>
    <row r="2114" spans="1:16" x14ac:dyDescent="0.35">
      <c r="A2114" t="str">
        <f t="shared" si="32"/>
        <v>CLORFENAMINA-PSEUDOEFEDRINACHEMOPHARMAORALSOLUCION11MG/30MG/ML</v>
      </c>
      <c r="B2114" t="str">
        <f>VLOOKUP(A2114,'MAESTRO PRODUCTOS-FAR'!G:J,4,FALSE)</f>
        <v>HT-0217-01-012-0044-01</v>
      </c>
      <c r="C2114" s="5" t="s">
        <v>4175</v>
      </c>
      <c r="D2114" s="5" t="s">
        <v>5482</v>
      </c>
      <c r="E2114" s="5" t="s">
        <v>1722</v>
      </c>
      <c r="F2114" s="5" t="s">
        <v>2634</v>
      </c>
      <c r="G2114" s="5" t="s">
        <v>2849</v>
      </c>
      <c r="H2114" s="5" t="s">
        <v>2919</v>
      </c>
      <c r="I2114" s="5" t="s">
        <v>2942</v>
      </c>
      <c r="J2114" s="5">
        <v>1</v>
      </c>
      <c r="K2114" s="5" t="s">
        <v>3088</v>
      </c>
      <c r="L2114" t="s">
        <v>7805</v>
      </c>
      <c r="M2114" s="5" t="s">
        <v>2634</v>
      </c>
      <c r="P2114" s="5" t="s">
        <v>3088</v>
      </c>
    </row>
    <row r="2115" spans="1:16" x14ac:dyDescent="0.35">
      <c r="A2115" t="str">
        <f t="shared" ref="A2115:A2178" si="33">_xlfn.CONCAT(F2115:K2115)</f>
        <v>CLORFENAMINAMINTLABORALCOMPRIMIDO204MG</v>
      </c>
      <c r="B2115" t="str">
        <f>VLOOKUP(A2115,'MAESTRO PRODUCTOS-FAR'!G:J,4,FALSE)</f>
        <v>HT-0039-01-003-0197-01</v>
      </c>
      <c r="C2115" s="5" t="s">
        <v>4176</v>
      </c>
      <c r="D2115" s="5" t="s">
        <v>5483</v>
      </c>
      <c r="E2115" s="5" t="s">
        <v>6208</v>
      </c>
      <c r="F2115" s="5" t="s">
        <v>2629</v>
      </c>
      <c r="G2115" s="5" t="s">
        <v>2834</v>
      </c>
      <c r="H2115" s="5" t="s">
        <v>2919</v>
      </c>
      <c r="I2115" s="5" t="s">
        <v>2933</v>
      </c>
      <c r="J2115" s="5">
        <v>20</v>
      </c>
      <c r="K2115" s="5" t="s">
        <v>3079</v>
      </c>
      <c r="L2115" t="s">
        <v>7806</v>
      </c>
      <c r="M2115" s="5" t="s">
        <v>2629</v>
      </c>
      <c r="P2115" s="5" t="s">
        <v>3079</v>
      </c>
    </row>
    <row r="2116" spans="1:16" x14ac:dyDescent="0.35">
      <c r="A2116" t="str">
        <f t="shared" si="33"/>
        <v>CLORFENAMINA-PARACETAMOL-PSEUDOEFEDRINABAGOORALSOLUCION10.75MG/120MG/7.5MG/ML</v>
      </c>
      <c r="B2116" t="str">
        <f>VLOOKUP(A2116,'MAESTRO PRODUCTOS-FAR'!G:J,4,FALSE)</f>
        <v>HT-0212-01-012-0143-01</v>
      </c>
      <c r="C2116" s="5" t="s">
        <v>4177</v>
      </c>
      <c r="D2116" s="5" t="s">
        <v>5484</v>
      </c>
      <c r="E2116" s="5" t="s">
        <v>1716</v>
      </c>
      <c r="F2116" s="5" t="s">
        <v>6450</v>
      </c>
      <c r="G2116" s="5" t="s">
        <v>2883</v>
      </c>
      <c r="H2116" s="5" t="s">
        <v>2919</v>
      </c>
      <c r="I2116" s="5" t="s">
        <v>2942</v>
      </c>
      <c r="J2116" s="5">
        <v>1</v>
      </c>
      <c r="K2116" s="5" t="s">
        <v>6590</v>
      </c>
      <c r="L2116" t="s">
        <v>7807</v>
      </c>
      <c r="M2116" s="5" t="s">
        <v>6450</v>
      </c>
      <c r="P2116" s="5" t="s">
        <v>6590</v>
      </c>
    </row>
    <row r="2117" spans="1:16" x14ac:dyDescent="0.35">
      <c r="A2117" t="str">
        <f t="shared" si="33"/>
        <v>CLORFENAMINA-CODEINA-PSEUDOEFEDRINABAGOORALJARABE12MG/10MG/30MG/5ML</v>
      </c>
      <c r="B2117" t="str">
        <f>VLOOKUP(A2117,'MAESTRO PRODUCTOS-FAR'!G:J,4,FALSE)</f>
        <v>HT-0216-01-002-0143-01</v>
      </c>
      <c r="C2117" s="5" t="s">
        <v>4178</v>
      </c>
      <c r="D2117" s="5" t="s">
        <v>5485</v>
      </c>
      <c r="E2117" s="5" t="s">
        <v>1701</v>
      </c>
      <c r="F2117" s="5" t="s">
        <v>6473</v>
      </c>
      <c r="G2117" s="5" t="s">
        <v>2883</v>
      </c>
      <c r="H2117" s="5" t="s">
        <v>2919</v>
      </c>
      <c r="I2117" s="5" t="s">
        <v>2932</v>
      </c>
      <c r="J2117" s="5">
        <v>1</v>
      </c>
      <c r="K2117" s="5" t="s">
        <v>6591</v>
      </c>
      <c r="L2117" t="s">
        <v>7806</v>
      </c>
      <c r="M2117" s="5" t="s">
        <v>6473</v>
      </c>
      <c r="P2117" s="5" t="s">
        <v>6591</v>
      </c>
    </row>
    <row r="2118" spans="1:16" x14ac:dyDescent="0.35">
      <c r="A2118" t="str">
        <f t="shared" si="33"/>
        <v>CLORFENAMINA-PARACETAMOL-PSEUDOEFEDRINACHEMOPHARMAORALJARABE12MG/125MG/30MG/5ML</v>
      </c>
      <c r="B2118" t="str">
        <f>VLOOKUP(A2118,'MAESTRO PRODUCTOS-FAR'!G:J,4,FALSE)</f>
        <v>HT-0212-01-002-0044-01</v>
      </c>
      <c r="C2118" s="5" t="s">
        <v>4179</v>
      </c>
      <c r="D2118" s="5" t="s">
        <v>5486</v>
      </c>
      <c r="E2118" s="5" t="s">
        <v>1718</v>
      </c>
      <c r="F2118" s="5" t="s">
        <v>6450</v>
      </c>
      <c r="G2118" s="5" t="s">
        <v>2849</v>
      </c>
      <c r="H2118" s="5" t="s">
        <v>2919</v>
      </c>
      <c r="I2118" s="5" t="s">
        <v>2932</v>
      </c>
      <c r="J2118" s="5">
        <v>1</v>
      </c>
      <c r="K2118" s="5" t="s">
        <v>6589</v>
      </c>
      <c r="L2118" t="s">
        <v>7808</v>
      </c>
      <c r="M2118" s="5" t="s">
        <v>6450</v>
      </c>
      <c r="P2118" s="5" t="s">
        <v>6589</v>
      </c>
    </row>
    <row r="2119" spans="1:16" x14ac:dyDescent="0.35">
      <c r="A2119" t="str">
        <f t="shared" si="33"/>
        <v>CLORFENAMINA-CODEINA-PSEUDOEFEDRINARECALCINEORALJARABE12MG/10MG/30MG/5ML</v>
      </c>
      <c r="B2119" t="str">
        <f>VLOOKUP(A2119,'MAESTRO PRODUCTOS-FAR'!G:J,4,FALSE)</f>
        <v>HT-0216-01-002-0171-01</v>
      </c>
      <c r="C2119" s="5" t="s">
        <v>4180</v>
      </c>
      <c r="D2119" s="5" t="s">
        <v>5296</v>
      </c>
      <c r="E2119" s="5" t="s">
        <v>1699</v>
      </c>
      <c r="F2119" s="5" t="s">
        <v>6473</v>
      </c>
      <c r="G2119" s="5" t="s">
        <v>2832</v>
      </c>
      <c r="H2119" s="5" t="s">
        <v>2919</v>
      </c>
      <c r="I2119" s="5" t="s">
        <v>2932</v>
      </c>
      <c r="J2119" s="5">
        <v>1</v>
      </c>
      <c r="K2119" s="5" t="s">
        <v>6591</v>
      </c>
      <c r="L2119" t="s">
        <v>7809</v>
      </c>
      <c r="M2119" s="5" t="s">
        <v>6473</v>
      </c>
      <c r="P2119" s="5" t="s">
        <v>6591</v>
      </c>
    </row>
    <row r="2120" spans="1:16" x14ac:dyDescent="0.35">
      <c r="A2120" t="str">
        <f t="shared" si="33"/>
        <v>CLORFENAMINA-PSEUDOEFEDRINABAGOORALSOLUCION11MG/30MG/ML</v>
      </c>
      <c r="B2120" t="str">
        <f>VLOOKUP(A2120,'MAESTRO PRODUCTOS-FAR'!G:J,4,FALSE)</f>
        <v>HT-0217-01-012-0143-01</v>
      </c>
      <c r="C2120" s="5" t="s">
        <v>4181</v>
      </c>
      <c r="D2120" s="5" t="s">
        <v>5296</v>
      </c>
      <c r="E2120" s="5" t="s">
        <v>1707</v>
      </c>
      <c r="F2120" s="5" t="s">
        <v>2634</v>
      </c>
      <c r="G2120" s="5" t="s">
        <v>2883</v>
      </c>
      <c r="H2120" s="5" t="s">
        <v>2919</v>
      </c>
      <c r="I2120" s="5" t="s">
        <v>2942</v>
      </c>
      <c r="J2120" s="5">
        <v>1</v>
      </c>
      <c r="K2120" s="5" t="s">
        <v>3088</v>
      </c>
      <c r="L2120" t="s">
        <v>7810</v>
      </c>
      <c r="M2120" s="5" t="s">
        <v>2634</v>
      </c>
      <c r="P2120" s="5" t="s">
        <v>3088</v>
      </c>
    </row>
    <row r="2121" spans="1:16" x14ac:dyDescent="0.35">
      <c r="A2121" t="str">
        <f t="shared" si="33"/>
        <v>CLORFENAMINA-PARACETAMOL-PSEUDOEFEDRINAMINTLABORALJARABE12MG/125MG/30MG/5ML</v>
      </c>
      <c r="B2121" t="str">
        <f>VLOOKUP(A2121,'MAESTRO PRODUCTOS-FAR'!G:J,4,FALSE)</f>
        <v>HT-0212-01-002-0197-01</v>
      </c>
      <c r="C2121" s="5" t="s">
        <v>4182</v>
      </c>
      <c r="D2121" s="5" t="s">
        <v>5487</v>
      </c>
      <c r="E2121" s="5" t="s">
        <v>6209</v>
      </c>
      <c r="F2121" s="5" t="s">
        <v>6450</v>
      </c>
      <c r="G2121" s="5" t="s">
        <v>2834</v>
      </c>
      <c r="H2121" s="5" t="s">
        <v>2919</v>
      </c>
      <c r="I2121" s="5" t="s">
        <v>2932</v>
      </c>
      <c r="J2121" s="5">
        <v>1</v>
      </c>
      <c r="K2121" s="5" t="s">
        <v>6589</v>
      </c>
      <c r="L2121" t="s">
        <v>7811</v>
      </c>
      <c r="M2121" s="5" t="s">
        <v>6450</v>
      </c>
      <c r="P2121" s="5" t="s">
        <v>6589</v>
      </c>
    </row>
    <row r="2122" spans="1:16" x14ac:dyDescent="0.35">
      <c r="A2122" t="str">
        <f t="shared" si="33"/>
        <v>CLORFENAMINAMINTLABORALJARABE12.5MG/5ML</v>
      </c>
      <c r="B2122" t="str">
        <f>VLOOKUP(A2122,'MAESTRO PRODUCTOS-FAR'!G:J,4,FALSE)</f>
        <v>HT-0039-01-002-0197-01</v>
      </c>
      <c r="C2122" s="5" t="s">
        <v>4183</v>
      </c>
      <c r="D2122" s="5" t="s">
        <v>5488</v>
      </c>
      <c r="E2122" s="5" t="s">
        <v>6210</v>
      </c>
      <c r="F2122" s="5" t="s">
        <v>2629</v>
      </c>
      <c r="G2122" s="5" t="s">
        <v>2834</v>
      </c>
      <c r="H2122" s="5" t="s">
        <v>2919</v>
      </c>
      <c r="I2122" s="5" t="s">
        <v>2932</v>
      </c>
      <c r="J2122" s="5">
        <v>1</v>
      </c>
      <c r="K2122" s="5" t="s">
        <v>3111</v>
      </c>
      <c r="L2122" t="s">
        <v>7812</v>
      </c>
      <c r="M2122" s="5" t="s">
        <v>2629</v>
      </c>
      <c r="P2122" s="5" t="s">
        <v>3111</v>
      </c>
    </row>
    <row r="2123" spans="1:16" x14ac:dyDescent="0.35">
      <c r="A2123" t="str">
        <f t="shared" si="33"/>
        <v>CLORFENAMINA-CODEINA-PSEUDOEFEDRINAMINTLABORALJARABE12MG/10MG/30MG/5ML</v>
      </c>
      <c r="B2123" t="str">
        <f>VLOOKUP(A2123,'MAESTRO PRODUCTOS-FAR'!G:J,4,FALSE)</f>
        <v>HT-0216-01-002-0197-01</v>
      </c>
      <c r="C2123" s="5" t="s">
        <v>4184</v>
      </c>
      <c r="D2123" s="5" t="s">
        <v>5489</v>
      </c>
      <c r="E2123" s="5" t="s">
        <v>6211</v>
      </c>
      <c r="F2123" s="5" t="s">
        <v>6473</v>
      </c>
      <c r="G2123" s="5" t="s">
        <v>2834</v>
      </c>
      <c r="H2123" s="5" t="s">
        <v>2919</v>
      </c>
      <c r="I2123" s="5" t="s">
        <v>2932</v>
      </c>
      <c r="J2123" s="5">
        <v>1</v>
      </c>
      <c r="K2123" s="5" t="s">
        <v>6591</v>
      </c>
      <c r="L2123" t="s">
        <v>7813</v>
      </c>
      <c r="M2123" s="5" t="s">
        <v>6473</v>
      </c>
      <c r="P2123" s="5" t="s">
        <v>6591</v>
      </c>
    </row>
    <row r="2124" spans="1:16" x14ac:dyDescent="0.35">
      <c r="A2124" t="str">
        <f t="shared" si="33"/>
        <v>CLORFENAMINA-PARACETAMOL-PSEUDOEFEDRINAMINTLABORALCOMPRIMIDO204MG/500MG/60MG</v>
      </c>
      <c r="B2124" t="str">
        <f>VLOOKUP(A2124,'MAESTRO PRODUCTOS-FAR'!G:J,4,FALSE)</f>
        <v>HT-0212-01-003-0197-01</v>
      </c>
      <c r="C2124" s="5" t="s">
        <v>4185</v>
      </c>
      <c r="D2124" s="5" t="s">
        <v>5490</v>
      </c>
      <c r="E2124" s="5" t="s">
        <v>6212</v>
      </c>
      <c r="F2124" s="5" t="s">
        <v>6450</v>
      </c>
      <c r="G2124" s="5" t="s">
        <v>2834</v>
      </c>
      <c r="H2124" s="5" t="s">
        <v>2919</v>
      </c>
      <c r="I2124" s="5" t="s">
        <v>2933</v>
      </c>
      <c r="J2124" s="5">
        <v>20</v>
      </c>
      <c r="K2124" s="5" t="s">
        <v>6535</v>
      </c>
      <c r="L2124" t="s">
        <v>7814</v>
      </c>
      <c r="M2124" s="5" t="s">
        <v>6450</v>
      </c>
      <c r="P2124" s="5" t="s">
        <v>6535</v>
      </c>
    </row>
    <row r="2125" spans="1:16" x14ac:dyDescent="0.35">
      <c r="A2125" t="str">
        <f t="shared" si="33"/>
        <v>OTROANDROMACOORALCOMPRIMIDO10100MG/1MG/1MG</v>
      </c>
      <c r="B2125" t="str">
        <f>VLOOKUP(A2125,'MAESTRO PRODUCTOS-FAR'!G:J,4,FALSE)</f>
        <v>HT-9999-01-003-0161-04</v>
      </c>
      <c r="C2125" s="5" t="s">
        <v>4186</v>
      </c>
      <c r="D2125" s="5" t="s">
        <v>5491</v>
      </c>
      <c r="E2125" s="5" t="s">
        <v>6213</v>
      </c>
      <c r="F2125" s="5" t="s">
        <v>2577</v>
      </c>
      <c r="G2125" s="5" t="s">
        <v>2857</v>
      </c>
      <c r="H2125" s="5" t="s">
        <v>2919</v>
      </c>
      <c r="I2125" s="5" t="s">
        <v>2933</v>
      </c>
      <c r="J2125" s="5">
        <v>10</v>
      </c>
      <c r="K2125" s="5" t="s">
        <v>7056</v>
      </c>
      <c r="L2125" t="s">
        <v>7815</v>
      </c>
      <c r="M2125" s="5" t="s">
        <v>2577</v>
      </c>
      <c r="P2125" s="5" t="s">
        <v>6586</v>
      </c>
    </row>
    <row r="2126" spans="1:16" x14ac:dyDescent="0.35">
      <c r="A2126" t="str">
        <f t="shared" si="33"/>
        <v>CAFEINA-PARACETAMOLMAVERORALCOMPRIMIDO122MG/500MG</v>
      </c>
      <c r="B2126" t="str">
        <f>VLOOKUP(A2126,'MAESTRO PRODUCTOS-FAR'!G:J,4,FALSE)</f>
        <v>HT-0271-01-003-0154-05</v>
      </c>
      <c r="C2126" s="5" t="s">
        <v>4187</v>
      </c>
      <c r="D2126" s="5" t="s">
        <v>5174</v>
      </c>
      <c r="E2126" s="5" t="s">
        <v>2079</v>
      </c>
      <c r="F2126" s="5" t="s">
        <v>6449</v>
      </c>
      <c r="G2126" s="5" t="s">
        <v>2841</v>
      </c>
      <c r="H2126" s="5" t="s">
        <v>2919</v>
      </c>
      <c r="I2126" s="5" t="s">
        <v>2933</v>
      </c>
      <c r="J2126" s="5">
        <v>12</v>
      </c>
      <c r="K2126" s="5" t="s">
        <v>3081</v>
      </c>
      <c r="L2126" t="s">
        <v>7816</v>
      </c>
      <c r="M2126" s="5" t="s">
        <v>6449</v>
      </c>
      <c r="P2126" s="5" t="s">
        <v>3081</v>
      </c>
    </row>
    <row r="2127" spans="1:16" x14ac:dyDescent="0.35">
      <c r="A2127" t="str">
        <f t="shared" si="33"/>
        <v>CAFEINA-CLORFENAMINA-PARACETAMOLLABORATORIO CHILEORALCOMPRIMIDO925MG/2MG/500MG</v>
      </c>
      <c r="B2127" t="str">
        <f>VLOOKUP(A2127,'MAESTRO PRODUCTOS-FAR'!G:J,4,FALSE)</f>
        <v>HT-0218-01-003-0148-01</v>
      </c>
      <c r="C2127" s="5" t="s">
        <v>4188</v>
      </c>
      <c r="D2127" s="5" t="s">
        <v>5492</v>
      </c>
      <c r="E2127" s="5" t="s">
        <v>1712</v>
      </c>
      <c r="F2127" s="5" t="s">
        <v>6471</v>
      </c>
      <c r="G2127" s="5" t="s">
        <v>2838</v>
      </c>
      <c r="H2127" s="5" t="s">
        <v>2919</v>
      </c>
      <c r="I2127" s="5" t="s">
        <v>2933</v>
      </c>
      <c r="J2127" s="5">
        <v>9</v>
      </c>
      <c r="K2127" s="5" t="s">
        <v>6592</v>
      </c>
      <c r="M2127" s="5" t="s">
        <v>6471</v>
      </c>
      <c r="P2127" s="5" t="s">
        <v>6592</v>
      </c>
    </row>
    <row r="2128" spans="1:16" x14ac:dyDescent="0.35">
      <c r="A2128" t="str">
        <f t="shared" si="33"/>
        <v>CLORFENAMINA-PSEUDOEFEDRINASAVALORALJARABE12MG/30MG/5ML</v>
      </c>
      <c r="B2128" t="str">
        <f>VLOOKUP(A2128,'MAESTRO PRODUCTOS-FAR'!G:J,4,FALSE)</f>
        <v>HT-0217-01-002-0174-01</v>
      </c>
      <c r="C2128" s="5" t="s">
        <v>4189</v>
      </c>
      <c r="D2128" s="5" t="s">
        <v>5307</v>
      </c>
      <c r="E2128" s="5" t="s">
        <v>1710</v>
      </c>
      <c r="F2128" s="5" t="s">
        <v>2634</v>
      </c>
      <c r="G2128" s="5" t="s">
        <v>2837</v>
      </c>
      <c r="H2128" s="5" t="s">
        <v>2919</v>
      </c>
      <c r="I2128" s="5" t="s">
        <v>2932</v>
      </c>
      <c r="J2128" s="5">
        <v>1</v>
      </c>
      <c r="K2128" s="5" t="s">
        <v>3085</v>
      </c>
      <c r="L2128" t="s">
        <v>7428</v>
      </c>
      <c r="M2128" s="5" t="s">
        <v>2634</v>
      </c>
      <c r="P2128" s="5" t="s">
        <v>3085</v>
      </c>
    </row>
    <row r="2129" spans="1:16" x14ac:dyDescent="0.35">
      <c r="A2129" t="str">
        <f t="shared" si="33"/>
        <v>CLORFENAMINA-PSEUDOEFEDRINAMEDIPHARMORALCOMPRIMIDO284MG/60MG</v>
      </c>
      <c r="B2129" t="str">
        <f>VLOOKUP(A2129,'MAESTRO PRODUCTOS-FAR'!G:J,4,FALSE)</f>
        <v>HT-0217-01-003-0192-01</v>
      </c>
      <c r="C2129" s="5" t="s">
        <v>4190</v>
      </c>
      <c r="D2129" s="5" t="s">
        <v>5487</v>
      </c>
      <c r="E2129" s="5" t="s">
        <v>1729</v>
      </c>
      <c r="F2129" s="5" t="s">
        <v>2634</v>
      </c>
      <c r="G2129" s="5" t="s">
        <v>2880</v>
      </c>
      <c r="H2129" s="5" t="s">
        <v>2919</v>
      </c>
      <c r="I2129" s="5" t="s">
        <v>2933</v>
      </c>
      <c r="J2129" s="5">
        <v>28</v>
      </c>
      <c r="K2129" s="5" t="s">
        <v>3084</v>
      </c>
      <c r="L2129" t="s">
        <v>7817</v>
      </c>
      <c r="M2129" s="5" t="s">
        <v>2634</v>
      </c>
      <c r="P2129" s="5" t="s">
        <v>3084</v>
      </c>
    </row>
    <row r="2130" spans="1:16" x14ac:dyDescent="0.35">
      <c r="A2130" t="str">
        <f t="shared" si="33"/>
        <v>CLORFENAMINA-CODEINA-PSEUDOEFEDRINASAVALORALJARABE12MG/10MG/30MG/5ML</v>
      </c>
      <c r="B2130" t="str">
        <f>VLOOKUP(A2130,'MAESTRO PRODUCTOS-FAR'!G:J,4,FALSE)</f>
        <v>HT-0216-01-002-0174-01</v>
      </c>
      <c r="C2130" s="5" t="s">
        <v>4191</v>
      </c>
      <c r="D2130" s="5" t="s">
        <v>5493</v>
      </c>
      <c r="E2130" s="5" t="s">
        <v>1711</v>
      </c>
      <c r="F2130" s="5" t="s">
        <v>6473</v>
      </c>
      <c r="G2130" s="5" t="s">
        <v>2837</v>
      </c>
      <c r="H2130" s="5" t="s">
        <v>2919</v>
      </c>
      <c r="I2130" s="5" t="s">
        <v>2932</v>
      </c>
      <c r="J2130" s="5">
        <v>1</v>
      </c>
      <c r="K2130" s="5" t="s">
        <v>6591</v>
      </c>
      <c r="L2130" t="s">
        <v>7818</v>
      </c>
      <c r="M2130" s="5" t="s">
        <v>6473</v>
      </c>
      <c r="P2130" s="5" t="s">
        <v>6591</v>
      </c>
    </row>
    <row r="2131" spans="1:16" x14ac:dyDescent="0.35">
      <c r="A2131" t="str">
        <f t="shared" si="33"/>
        <v>CLORFENAMINA-PSEUDOEFEDRINABAGOORALCOMPRIMIDO284MG/60MG</v>
      </c>
      <c r="B2131" t="str">
        <f>VLOOKUP(A2131,'MAESTRO PRODUCTOS-FAR'!G:J,4,FALSE)</f>
        <v>HT-0217-01-003-0143-01</v>
      </c>
      <c r="C2131" s="5" t="s">
        <v>4192</v>
      </c>
      <c r="D2131" s="5" t="s">
        <v>5494</v>
      </c>
      <c r="E2131" s="5" t="s">
        <v>1703</v>
      </c>
      <c r="F2131" s="5" t="s">
        <v>2634</v>
      </c>
      <c r="G2131" s="5" t="s">
        <v>2883</v>
      </c>
      <c r="H2131" s="5" t="s">
        <v>2919</v>
      </c>
      <c r="I2131" s="5" t="s">
        <v>2933</v>
      </c>
      <c r="J2131" s="5">
        <v>28</v>
      </c>
      <c r="K2131" s="5" t="s">
        <v>3084</v>
      </c>
      <c r="L2131" t="s">
        <v>7819</v>
      </c>
      <c r="M2131" s="5" t="s">
        <v>2634</v>
      </c>
      <c r="P2131" s="5" t="s">
        <v>3084</v>
      </c>
    </row>
    <row r="2132" spans="1:16" x14ac:dyDescent="0.35">
      <c r="A2132" t="str">
        <f t="shared" si="33"/>
        <v>CLORFENAMINA-IBUPROFENORECALCINEORALCOMPRIMIDO102MG/200MG</v>
      </c>
      <c r="B2132" t="str">
        <f>VLOOKUP(A2132,'MAESTRO PRODUCTOS-FAR'!G:J,4,FALSE)</f>
        <v>HT-0221-01-003-0171-01</v>
      </c>
      <c r="C2132" s="5" t="s">
        <v>4193</v>
      </c>
      <c r="D2132" s="5" t="s">
        <v>5495</v>
      </c>
      <c r="E2132" s="5" t="s">
        <v>1719</v>
      </c>
      <c r="F2132" s="5" t="s">
        <v>2638</v>
      </c>
      <c r="G2132" s="5" t="s">
        <v>2832</v>
      </c>
      <c r="H2132" s="5" t="s">
        <v>2919</v>
      </c>
      <c r="I2132" s="5" t="s">
        <v>2933</v>
      </c>
      <c r="J2132" s="5">
        <v>10</v>
      </c>
      <c r="K2132" s="5" t="s">
        <v>3091</v>
      </c>
      <c r="L2132" t="s">
        <v>7820</v>
      </c>
      <c r="M2132" s="5" t="s">
        <v>2638</v>
      </c>
      <c r="P2132" s="5" t="s">
        <v>3091</v>
      </c>
    </row>
    <row r="2133" spans="1:16" x14ac:dyDescent="0.35">
      <c r="A2133" t="str">
        <f t="shared" si="33"/>
        <v>CLORFENAMINA-PARACETAMOL-PSEUDOEFEDRINASAVALORALSUSPENSION12MG/125MG/30MG/5ML</v>
      </c>
      <c r="B2133" t="str">
        <f>VLOOKUP(A2133,'MAESTRO PRODUCTOS-FAR'!G:J,4,FALSE)</f>
        <v>HT-0212-01-005-0174-01</v>
      </c>
      <c r="C2133" s="5" t="s">
        <v>4194</v>
      </c>
      <c r="D2133" s="5" t="s">
        <v>5496</v>
      </c>
      <c r="E2133" s="5" t="s">
        <v>1702</v>
      </c>
      <c r="F2133" s="5" t="s">
        <v>6450</v>
      </c>
      <c r="G2133" s="5" t="s">
        <v>2837</v>
      </c>
      <c r="H2133" s="5" t="s">
        <v>2919</v>
      </c>
      <c r="I2133" s="5" t="s">
        <v>2935</v>
      </c>
      <c r="J2133" s="5">
        <v>1</v>
      </c>
      <c r="K2133" s="5" t="s">
        <v>6589</v>
      </c>
      <c r="L2133" t="s">
        <v>7821</v>
      </c>
      <c r="M2133" s="5" t="s">
        <v>6450</v>
      </c>
      <c r="P2133" s="5" t="s">
        <v>6589</v>
      </c>
    </row>
    <row r="2134" spans="1:16" x14ac:dyDescent="0.35">
      <c r="A2134" t="str">
        <f t="shared" si="33"/>
        <v>CLORFENAMINA-PARACETAMOL-PSEUDOEFEDRINASAVALORALSOLUCION10.75MG/120MG/7.5MG/ML</v>
      </c>
      <c r="B2134" t="str">
        <f>VLOOKUP(A2134,'MAESTRO PRODUCTOS-FAR'!G:J,4,FALSE)</f>
        <v>HT-0212-01-012-0174-01</v>
      </c>
      <c r="C2134" s="5" t="s">
        <v>4195</v>
      </c>
      <c r="D2134" s="5" t="s">
        <v>5345</v>
      </c>
      <c r="E2134" s="5" t="s">
        <v>1705</v>
      </c>
      <c r="F2134" s="5" t="s">
        <v>6450</v>
      </c>
      <c r="G2134" s="5" t="s">
        <v>2837</v>
      </c>
      <c r="H2134" s="5" t="s">
        <v>2919</v>
      </c>
      <c r="I2134" s="5" t="s">
        <v>2942</v>
      </c>
      <c r="J2134" s="5">
        <v>1</v>
      </c>
      <c r="K2134" s="5" t="s">
        <v>6590</v>
      </c>
      <c r="L2134" t="s">
        <v>7822</v>
      </c>
      <c r="M2134" s="5" t="s">
        <v>6450</v>
      </c>
      <c r="P2134" s="5" t="s">
        <v>6590</v>
      </c>
    </row>
    <row r="2135" spans="1:16" x14ac:dyDescent="0.35">
      <c r="A2135" t="str">
        <f t="shared" si="33"/>
        <v>CLORFENAMINA-CODEINA-PSEUDOEFEDRINARECALCINEORALJARABE10.5MG/10MG/7.5MG/5ML</v>
      </c>
      <c r="B2135" t="str">
        <f>VLOOKUP(A2135,'MAESTRO PRODUCTOS-FAR'!G:J,4,FALSE)</f>
        <v>HT-0216-01-002-0171-02</v>
      </c>
      <c r="C2135" s="5" t="s">
        <v>4196</v>
      </c>
      <c r="D2135" s="5" t="s">
        <v>5497</v>
      </c>
      <c r="E2135" s="5" t="s">
        <v>1773</v>
      </c>
      <c r="F2135" s="5" t="s">
        <v>6473</v>
      </c>
      <c r="G2135" s="5" t="s">
        <v>2832</v>
      </c>
      <c r="H2135" s="5" t="s">
        <v>2919</v>
      </c>
      <c r="I2135" s="5" t="s">
        <v>2932</v>
      </c>
      <c r="J2135" s="5">
        <v>1</v>
      </c>
      <c r="K2135" s="5" t="s">
        <v>6587</v>
      </c>
      <c r="L2135" t="s">
        <v>7817</v>
      </c>
      <c r="M2135" s="5" t="s">
        <v>6473</v>
      </c>
      <c r="P2135" s="5" t="s">
        <v>6587</v>
      </c>
    </row>
    <row r="2136" spans="1:16" x14ac:dyDescent="0.35">
      <c r="A2136" t="str">
        <f t="shared" si="33"/>
        <v>BETAMETASONA-CLORFENAMINAPASTEURORALCOMPRIMIDO100.25MG/2MG</v>
      </c>
      <c r="B2136" t="str">
        <f>VLOOKUP(A2136,'MAESTRO PRODUCTOS-FAR'!G:J,4,FALSE)</f>
        <v>HT-0222-01-003-0155-02</v>
      </c>
      <c r="C2136" s="5" t="s">
        <v>4197</v>
      </c>
      <c r="D2136" s="5" t="s">
        <v>5206</v>
      </c>
      <c r="E2136" s="5" t="s">
        <v>1721</v>
      </c>
      <c r="F2136" s="5" t="s">
        <v>6472</v>
      </c>
      <c r="G2136" s="5" t="s">
        <v>2847</v>
      </c>
      <c r="H2136" s="5" t="s">
        <v>2919</v>
      </c>
      <c r="I2136" s="5" t="s">
        <v>2933</v>
      </c>
      <c r="J2136" s="5">
        <v>10</v>
      </c>
      <c r="K2136" s="5" t="s">
        <v>6588</v>
      </c>
      <c r="L2136" t="s">
        <v>7823</v>
      </c>
      <c r="M2136" s="5" t="s">
        <v>6472</v>
      </c>
      <c r="P2136" s="5" t="s">
        <v>6588</v>
      </c>
    </row>
    <row r="2137" spans="1:16" x14ac:dyDescent="0.35">
      <c r="A2137" t="str">
        <f t="shared" si="33"/>
        <v>CLORFENAMINA-CODEINA-PSEUDOEFEDRINALABORATORIO CHILEORALJARABE10.5MG/10MG/7.5MG/5ML</v>
      </c>
      <c r="B2137" t="str">
        <f>VLOOKUP(A2137,'MAESTRO PRODUCTOS-FAR'!G:J,4,FALSE)</f>
        <v>HT-0216-01-002-0148-01</v>
      </c>
      <c r="C2137" s="5" t="s">
        <v>4198</v>
      </c>
      <c r="D2137" s="5" t="s">
        <v>5232</v>
      </c>
      <c r="E2137" s="5" t="s">
        <v>1725</v>
      </c>
      <c r="F2137" s="5" t="s">
        <v>6473</v>
      </c>
      <c r="G2137" s="5" t="s">
        <v>2838</v>
      </c>
      <c r="H2137" s="5" t="s">
        <v>2919</v>
      </c>
      <c r="I2137" s="5" t="s">
        <v>2932</v>
      </c>
      <c r="J2137" s="5">
        <v>1</v>
      </c>
      <c r="K2137" s="5" t="s">
        <v>6587</v>
      </c>
      <c r="L2137" t="s">
        <v>7824</v>
      </c>
      <c r="M2137" s="5" t="s">
        <v>6473</v>
      </c>
      <c r="P2137" s="5" t="s">
        <v>6587</v>
      </c>
    </row>
    <row r="2138" spans="1:16" x14ac:dyDescent="0.35">
      <c r="A2138" t="str">
        <f t="shared" si="33"/>
        <v>CLORFENAMINA-IBUPROFENO-PSEUDOEFEDRINASAVALORALCOMPRIMIDO202MG/200MG/30MG</v>
      </c>
      <c r="B2138" t="str">
        <f>VLOOKUP(A2138,'MAESTRO PRODUCTOS-FAR'!G:J,4,FALSE)</f>
        <v>HT-0219-01-003-0174-01</v>
      </c>
      <c r="C2138" s="5" t="s">
        <v>4199</v>
      </c>
      <c r="D2138" s="5" t="s">
        <v>5498</v>
      </c>
      <c r="E2138" s="5" t="s">
        <v>1708</v>
      </c>
      <c r="F2138" s="5" t="s">
        <v>6474</v>
      </c>
      <c r="G2138" s="5" t="s">
        <v>2837</v>
      </c>
      <c r="H2138" s="5" t="s">
        <v>2919</v>
      </c>
      <c r="I2138" s="5" t="s">
        <v>2933</v>
      </c>
      <c r="J2138" s="5">
        <v>20</v>
      </c>
      <c r="K2138" s="5" t="s">
        <v>6593</v>
      </c>
      <c r="L2138" t="s">
        <v>7825</v>
      </c>
      <c r="M2138" s="5" t="s">
        <v>6474</v>
      </c>
      <c r="P2138" s="5" t="s">
        <v>6593</v>
      </c>
    </row>
    <row r="2139" spans="1:16" x14ac:dyDescent="0.35">
      <c r="A2139" t="str">
        <f t="shared" si="33"/>
        <v>CLORFENAMINA-CODEINA-PSEUDOEFEDRINALABORATORIO CHILEORALJARABE12MG/10MG/30MG/5ML</v>
      </c>
      <c r="B2139" t="str">
        <f>VLOOKUP(A2139,'MAESTRO PRODUCTOS-FAR'!G:J,4,FALSE)</f>
        <v>HT-0216-01-002-0148-02</v>
      </c>
      <c r="C2139" s="5" t="s">
        <v>4200</v>
      </c>
      <c r="D2139" s="5" t="s">
        <v>5499</v>
      </c>
      <c r="E2139" s="5" t="s">
        <v>1720</v>
      </c>
      <c r="F2139" s="5" t="s">
        <v>6473</v>
      </c>
      <c r="G2139" s="5" t="s">
        <v>2838</v>
      </c>
      <c r="H2139" s="5" t="s">
        <v>2919</v>
      </c>
      <c r="I2139" s="5" t="s">
        <v>2932</v>
      </c>
      <c r="J2139" s="5">
        <v>1</v>
      </c>
      <c r="K2139" s="5" t="s">
        <v>6591</v>
      </c>
      <c r="L2139" t="s">
        <v>7826</v>
      </c>
      <c r="M2139" s="5" t="s">
        <v>6473</v>
      </c>
      <c r="P2139" s="5" t="s">
        <v>6591</v>
      </c>
    </row>
    <row r="2140" spans="1:16" x14ac:dyDescent="0.35">
      <c r="A2140" t="str">
        <f t="shared" si="33"/>
        <v>CLORFENAMINA-PSEUDOEFEDRINASAVALORALSOLUCION11MG/30MG/ML</v>
      </c>
      <c r="B2140" t="str">
        <f>VLOOKUP(A2140,'MAESTRO PRODUCTOS-FAR'!G:J,4,FALSE)</f>
        <v>HT-0217-01-012-0174-01</v>
      </c>
      <c r="C2140" s="5" t="s">
        <v>4201</v>
      </c>
      <c r="D2140" s="5" t="s">
        <v>5435</v>
      </c>
      <c r="E2140" s="5" t="s">
        <v>1726</v>
      </c>
      <c r="F2140" s="5" t="s">
        <v>2634</v>
      </c>
      <c r="G2140" s="5" t="s">
        <v>2837</v>
      </c>
      <c r="H2140" s="5" t="s">
        <v>2919</v>
      </c>
      <c r="I2140" s="5" t="s">
        <v>2942</v>
      </c>
      <c r="J2140" s="5">
        <v>1</v>
      </c>
      <c r="K2140" s="5" t="s">
        <v>3088</v>
      </c>
      <c r="L2140" t="s">
        <v>7448</v>
      </c>
      <c r="M2140" s="5" t="s">
        <v>2634</v>
      </c>
      <c r="P2140" s="5" t="s">
        <v>3088</v>
      </c>
    </row>
    <row r="2141" spans="1:16" x14ac:dyDescent="0.35">
      <c r="A2141" t="str">
        <f t="shared" si="33"/>
        <v>OTROMAVERORALCOMPRIMIDO1850MG/40MG/4MG</v>
      </c>
      <c r="B2141" t="str">
        <f>VLOOKUP(A2141,'MAESTRO PRODUCTOS-FAR'!G:J,4,FALSE)</f>
        <v>HT-9999-01-003-0154-02</v>
      </c>
      <c r="C2141" s="5" t="s">
        <v>4202</v>
      </c>
      <c r="D2141" s="5" t="s">
        <v>5117</v>
      </c>
      <c r="E2141" s="5" t="s">
        <v>6105</v>
      </c>
      <c r="F2141" s="5" t="s">
        <v>2577</v>
      </c>
      <c r="G2141" s="5" t="s">
        <v>2841</v>
      </c>
      <c r="H2141" s="5" t="s">
        <v>2919</v>
      </c>
      <c r="I2141" s="5" t="s">
        <v>2933</v>
      </c>
      <c r="J2141" s="5">
        <v>18</v>
      </c>
      <c r="K2141" s="5" t="s">
        <v>7055</v>
      </c>
      <c r="L2141" t="s">
        <v>7827</v>
      </c>
      <c r="M2141" s="5" t="s">
        <v>2577</v>
      </c>
      <c r="P2141" s="5" t="s">
        <v>6583</v>
      </c>
    </row>
    <row r="2142" spans="1:16" x14ac:dyDescent="0.35">
      <c r="A2142" t="str">
        <f t="shared" si="33"/>
        <v>CLORHEXIDINA-NOSCAPINAMINTLABORALCOMPRIMIDO105MG/10MG</v>
      </c>
      <c r="B2142" t="str">
        <f>VLOOKUP(A2142,'MAESTRO PRODUCTOS-FAR'!G:J,4,FALSE)</f>
        <v>HT-0225-01-003-0197-01</v>
      </c>
      <c r="C2142" s="5" t="s">
        <v>4203</v>
      </c>
      <c r="D2142" s="5" t="s">
        <v>5414</v>
      </c>
      <c r="E2142" s="5" t="s">
        <v>6214</v>
      </c>
      <c r="F2142" s="5" t="s">
        <v>2643</v>
      </c>
      <c r="G2142" s="5" t="s">
        <v>2834</v>
      </c>
      <c r="H2142" s="5" t="s">
        <v>2919</v>
      </c>
      <c r="I2142" s="5" t="s">
        <v>2933</v>
      </c>
      <c r="J2142" s="5">
        <v>10</v>
      </c>
      <c r="K2142" s="5" t="s">
        <v>3022</v>
      </c>
      <c r="L2142" t="s">
        <v>7828</v>
      </c>
      <c r="M2142" s="5" t="s">
        <v>2643</v>
      </c>
      <c r="P2142" s="5" t="s">
        <v>3022</v>
      </c>
    </row>
    <row r="2143" spans="1:16" x14ac:dyDescent="0.35">
      <c r="A2143" t="str">
        <f t="shared" si="33"/>
        <v>CLORHEXIDINASAVALORALCOMPRIMIDO125MG</v>
      </c>
      <c r="B2143" t="str">
        <f>VLOOKUP(A2143,'MAESTRO PRODUCTOS-FAR'!G:J,4,FALSE)</f>
        <v>HT-0040-01-003-0174-01</v>
      </c>
      <c r="C2143" s="5" t="s">
        <v>4204</v>
      </c>
      <c r="D2143" s="5" t="s">
        <v>5500</v>
      </c>
      <c r="E2143" s="5" t="s">
        <v>1739</v>
      </c>
      <c r="F2143" s="5" t="s">
        <v>2641</v>
      </c>
      <c r="G2143" s="5" t="s">
        <v>2837</v>
      </c>
      <c r="H2143" s="5" t="s">
        <v>2919</v>
      </c>
      <c r="I2143" s="5" t="s">
        <v>2933</v>
      </c>
      <c r="J2143" s="5">
        <v>12</v>
      </c>
      <c r="K2143" s="5" t="s">
        <v>2998</v>
      </c>
      <c r="L2143" t="s">
        <v>7829</v>
      </c>
      <c r="M2143" s="5" t="s">
        <v>2641</v>
      </c>
      <c r="P2143" s="5" t="s">
        <v>2998</v>
      </c>
    </row>
    <row r="2144" spans="1:16" x14ac:dyDescent="0.35">
      <c r="A2144" t="str">
        <f t="shared" si="33"/>
        <v>CLORHEXIDINA-NOSCAPINASAVALORALCOMPRIMIDO125MG/10MG</v>
      </c>
      <c r="B2144" t="str">
        <f>VLOOKUP(A2144,'MAESTRO PRODUCTOS-FAR'!G:J,4,FALSE)</f>
        <v>HT-0225-01-003-0174-01</v>
      </c>
      <c r="C2144" s="5" t="s">
        <v>4205</v>
      </c>
      <c r="D2144" s="5" t="s">
        <v>5501</v>
      </c>
      <c r="E2144" s="5" t="s">
        <v>1738</v>
      </c>
      <c r="F2144" s="5" t="s">
        <v>2643</v>
      </c>
      <c r="G2144" s="5" t="s">
        <v>2837</v>
      </c>
      <c r="H2144" s="5" t="s">
        <v>2919</v>
      </c>
      <c r="I2144" s="5" t="s">
        <v>2933</v>
      </c>
      <c r="J2144" s="5">
        <v>12</v>
      </c>
      <c r="K2144" s="5" t="s">
        <v>3022</v>
      </c>
      <c r="L2144" t="s">
        <v>7830</v>
      </c>
      <c r="M2144" s="5" t="s">
        <v>2643</v>
      </c>
      <c r="P2144" s="5" t="s">
        <v>3022</v>
      </c>
    </row>
    <row r="2145" spans="1:16" x14ac:dyDescent="0.35">
      <c r="A2145" t="str">
        <f t="shared" si="33"/>
        <v>CETILPIRIDINIO CLORURO-CLORHEXIDINADENTAIDBUCALSOLUCION11.12%-0.05%</v>
      </c>
      <c r="B2145" t="str">
        <f>VLOOKUP(A2145,'MAESTRO PRODUCTOS-FAR'!G:J,4,FALSE)</f>
        <v>HT-0224-12-012-0163-01</v>
      </c>
      <c r="C2145" s="5" t="s">
        <v>4206</v>
      </c>
      <c r="D2145" s="5" t="s">
        <v>5502</v>
      </c>
      <c r="E2145" s="5" t="s">
        <v>1736</v>
      </c>
      <c r="F2145" s="5" t="s">
        <v>2642</v>
      </c>
      <c r="G2145" s="5" t="s">
        <v>2886</v>
      </c>
      <c r="H2145" s="5" t="s">
        <v>2925</v>
      </c>
      <c r="I2145" s="5" t="s">
        <v>2942</v>
      </c>
      <c r="J2145" s="5">
        <v>1</v>
      </c>
      <c r="K2145" s="5" t="s">
        <v>6594</v>
      </c>
      <c r="L2145" t="s">
        <v>7831</v>
      </c>
      <c r="M2145" s="5" t="s">
        <v>2642</v>
      </c>
      <c r="P2145" s="5" t="s">
        <v>6594</v>
      </c>
    </row>
    <row r="2146" spans="1:16" x14ac:dyDescent="0.35">
      <c r="A2146" t="str">
        <f t="shared" si="33"/>
        <v>CETILPIRIDINIO CLORURO-CLORHEXIDINADENTAIDBUCALSOLUCION11.12%-0.05%</v>
      </c>
      <c r="B2146" t="str">
        <f>VLOOKUP(A2146,'MAESTRO PRODUCTOS-FAR'!G:J,4,FALSE)</f>
        <v>HT-0224-12-012-0163-01</v>
      </c>
      <c r="C2146" s="5" t="s">
        <v>4207</v>
      </c>
      <c r="D2146" s="5" t="s">
        <v>5503</v>
      </c>
      <c r="E2146" s="5" t="s">
        <v>1736</v>
      </c>
      <c r="F2146" s="5" t="s">
        <v>2642</v>
      </c>
      <c r="G2146" s="5" t="s">
        <v>2886</v>
      </c>
      <c r="H2146" s="5" t="s">
        <v>2925</v>
      </c>
      <c r="I2146" s="5" t="s">
        <v>2942</v>
      </c>
      <c r="J2146" s="5">
        <v>1</v>
      </c>
      <c r="K2146" s="5" t="s">
        <v>6594</v>
      </c>
      <c r="L2146" t="s">
        <v>7832</v>
      </c>
      <c r="M2146" s="5" t="s">
        <v>2642</v>
      </c>
      <c r="P2146" s="5" t="s">
        <v>6594</v>
      </c>
    </row>
    <row r="2147" spans="1:16" x14ac:dyDescent="0.35">
      <c r="A2147" t="str">
        <f t="shared" si="33"/>
        <v>CETILPIRIDINIO CLORURO-CLORHEXIDINADENTAIDBUCALSOLUCION10.5%-0.5%</v>
      </c>
      <c r="B2147" t="str">
        <f>VLOOKUP(A2147,'MAESTRO PRODUCTOS-FAR'!G:J,4,FALSE)</f>
        <v>HT-0224-12-012-0163-02</v>
      </c>
      <c r="C2147" s="5" t="s">
        <v>4208</v>
      </c>
      <c r="D2147" s="5" t="s">
        <v>5504</v>
      </c>
      <c r="E2147" s="5" t="s">
        <v>1439</v>
      </c>
      <c r="F2147" s="5" t="s">
        <v>2642</v>
      </c>
      <c r="G2147" s="5" t="s">
        <v>2886</v>
      </c>
      <c r="H2147" s="5" t="s">
        <v>2925</v>
      </c>
      <c r="I2147" s="5" t="s">
        <v>2942</v>
      </c>
      <c r="J2147" s="5">
        <v>1</v>
      </c>
      <c r="K2147" s="5" t="s">
        <v>6595</v>
      </c>
      <c r="L2147" t="s">
        <v>7833</v>
      </c>
      <c r="M2147" s="5" t="s">
        <v>2642</v>
      </c>
      <c r="P2147" s="5" t="s">
        <v>6595</v>
      </c>
    </row>
    <row r="2148" spans="1:16" x14ac:dyDescent="0.35">
      <c r="A2148" t="str">
        <f t="shared" si="33"/>
        <v>CLORHEXIDINALABORATORIO CHILEORALCOMPRIMIDO125MG</v>
      </c>
      <c r="B2148" t="str">
        <f>VLOOKUP(A2148,'MAESTRO PRODUCTOS-FAR'!G:J,4,FALSE)</f>
        <v>HT-0040-01-003-0148-01</v>
      </c>
      <c r="C2148" s="5" t="s">
        <v>4209</v>
      </c>
      <c r="D2148" s="5" t="s">
        <v>5505</v>
      </c>
      <c r="E2148" s="5" t="s">
        <v>1740</v>
      </c>
      <c r="F2148" s="5" t="s">
        <v>2641</v>
      </c>
      <c r="G2148" s="5" t="s">
        <v>2838</v>
      </c>
      <c r="H2148" s="5" t="s">
        <v>2919</v>
      </c>
      <c r="I2148" s="5" t="s">
        <v>2933</v>
      </c>
      <c r="J2148" s="5">
        <v>12</v>
      </c>
      <c r="K2148" s="5" t="s">
        <v>2998</v>
      </c>
      <c r="L2148" t="s">
        <v>7834</v>
      </c>
      <c r="M2148" s="5" t="s">
        <v>2641</v>
      </c>
      <c r="P2148" s="5" t="s">
        <v>2998</v>
      </c>
    </row>
    <row r="2149" spans="1:16" x14ac:dyDescent="0.35">
      <c r="A2149" t="str">
        <f t="shared" si="33"/>
        <v>CLORHEXIDINALABORATORIO CHILEORALCOMPRIMIDO125MG</v>
      </c>
      <c r="B2149" t="str">
        <f>VLOOKUP(A2149,'MAESTRO PRODUCTOS-FAR'!G:J,4,FALSE)</f>
        <v>HT-0040-01-003-0148-01</v>
      </c>
      <c r="C2149" s="5" t="s">
        <v>4210</v>
      </c>
      <c r="D2149" s="5" t="s">
        <v>5505</v>
      </c>
      <c r="E2149" s="5" t="s">
        <v>1741</v>
      </c>
      <c r="F2149" s="5" t="s">
        <v>2641</v>
      </c>
      <c r="G2149" s="5" t="s">
        <v>2838</v>
      </c>
      <c r="H2149" s="5" t="s">
        <v>2919</v>
      </c>
      <c r="I2149" s="5" t="s">
        <v>2933</v>
      </c>
      <c r="J2149" s="5">
        <v>12</v>
      </c>
      <c r="K2149" s="5" t="s">
        <v>2998</v>
      </c>
      <c r="L2149" t="s">
        <v>7835</v>
      </c>
      <c r="M2149" s="5" t="s">
        <v>2641</v>
      </c>
      <c r="P2149" s="5" t="s">
        <v>2998</v>
      </c>
    </row>
    <row r="2150" spans="1:16" x14ac:dyDescent="0.35">
      <c r="A2150" t="str">
        <f t="shared" si="33"/>
        <v>CLORHEXIDINAMAVERBUCALSOLUCION10.12%</v>
      </c>
      <c r="B2150" t="str">
        <f>VLOOKUP(A2150,'MAESTRO PRODUCTOS-FAR'!G:J,4,FALSE)</f>
        <v>HT-0040-12-012-0154-02</v>
      </c>
      <c r="C2150" s="5" t="s">
        <v>4211</v>
      </c>
      <c r="D2150" s="5" t="s">
        <v>5506</v>
      </c>
      <c r="E2150" s="5" t="s">
        <v>6215</v>
      </c>
      <c r="F2150" s="5" t="s">
        <v>2641</v>
      </c>
      <c r="G2150" s="5" t="s">
        <v>2841</v>
      </c>
      <c r="H2150" s="5" t="s">
        <v>2925</v>
      </c>
      <c r="I2150" s="5" t="s">
        <v>2942</v>
      </c>
      <c r="J2150" s="5">
        <v>1</v>
      </c>
      <c r="K2150" s="5" t="s">
        <v>3098</v>
      </c>
      <c r="L2150" t="s">
        <v>7836</v>
      </c>
      <c r="M2150" s="5" t="s">
        <v>2641</v>
      </c>
      <c r="P2150" s="5" t="s">
        <v>3098</v>
      </c>
    </row>
    <row r="2151" spans="1:16" x14ac:dyDescent="0.35">
      <c r="A2151" t="str">
        <f t="shared" si="33"/>
        <v>CETILPIRIDINIO CLORURO-CLORHEXIDINADENTAIDBUCALSOLUCION10.5%-0.5%</v>
      </c>
      <c r="B2151" t="str">
        <f>VLOOKUP(A2151,'MAESTRO PRODUCTOS-FAR'!G:J,4,FALSE)</f>
        <v>HT-0224-12-012-0163-02</v>
      </c>
      <c r="C2151" s="5" t="s">
        <v>4212</v>
      </c>
      <c r="D2151" s="5" t="s">
        <v>5502</v>
      </c>
      <c r="E2151" s="5" t="s">
        <v>1439</v>
      </c>
      <c r="F2151" s="5" t="s">
        <v>2642</v>
      </c>
      <c r="G2151" s="5" t="s">
        <v>2886</v>
      </c>
      <c r="H2151" s="5" t="s">
        <v>2925</v>
      </c>
      <c r="I2151" s="5" t="s">
        <v>2942</v>
      </c>
      <c r="J2151" s="5">
        <v>1</v>
      </c>
      <c r="K2151" s="5" t="s">
        <v>6595</v>
      </c>
      <c r="L2151" t="s">
        <v>7837</v>
      </c>
      <c r="M2151" s="5" t="s">
        <v>2642</v>
      </c>
      <c r="P2151" s="5" t="s">
        <v>6595</v>
      </c>
    </row>
    <row r="2152" spans="1:16" x14ac:dyDescent="0.35">
      <c r="A2152" t="str">
        <f t="shared" si="33"/>
        <v>CLORHEXIDINAMAVERBUCALSOLUCION10.12%</v>
      </c>
      <c r="B2152" t="str">
        <f>VLOOKUP(A2152,'MAESTRO PRODUCTOS-FAR'!G:J,4,FALSE)</f>
        <v>HT-0040-12-012-0154-02</v>
      </c>
      <c r="C2152" s="5" t="s">
        <v>4213</v>
      </c>
      <c r="D2152" s="5" t="s">
        <v>5507</v>
      </c>
      <c r="E2152" s="5" t="s">
        <v>6215</v>
      </c>
      <c r="F2152" s="5" t="s">
        <v>2641</v>
      </c>
      <c r="G2152" s="5" t="s">
        <v>2841</v>
      </c>
      <c r="H2152" s="5" t="s">
        <v>2925</v>
      </c>
      <c r="I2152" s="5" t="s">
        <v>2942</v>
      </c>
      <c r="J2152" s="5">
        <v>1</v>
      </c>
      <c r="K2152" s="5" t="s">
        <v>3098</v>
      </c>
      <c r="L2152" t="s">
        <v>7838</v>
      </c>
      <c r="M2152" s="5" t="s">
        <v>2641</v>
      </c>
      <c r="P2152" s="5" t="s">
        <v>3098</v>
      </c>
    </row>
    <row r="2153" spans="1:16" x14ac:dyDescent="0.35">
      <c r="A2153" t="str">
        <f t="shared" si="33"/>
        <v>METFORMINA-VILDAGLIPTINANOVARTISORALCOMPRIMIDO561000MG/50MG</v>
      </c>
      <c r="B2153" t="str">
        <f>VLOOKUP(A2153,'MAESTRO PRODUCTOS-FAR'!G:J,4,FALSE)</f>
        <v>HT-0226-01-003-0204-01</v>
      </c>
      <c r="C2153" s="5" t="s">
        <v>4214</v>
      </c>
      <c r="D2153" s="5" t="s">
        <v>5508</v>
      </c>
      <c r="E2153" s="5" t="s">
        <v>1744</v>
      </c>
      <c r="F2153" s="5" t="s">
        <v>6475</v>
      </c>
      <c r="G2153" s="5" t="s">
        <v>2844</v>
      </c>
      <c r="H2153" s="5" t="s">
        <v>2919</v>
      </c>
      <c r="I2153" s="5" t="s">
        <v>2933</v>
      </c>
      <c r="J2153" s="5">
        <v>56</v>
      </c>
      <c r="K2153" s="5" t="s">
        <v>6596</v>
      </c>
      <c r="L2153" t="s">
        <v>1439</v>
      </c>
      <c r="M2153" s="5" t="s">
        <v>6475</v>
      </c>
      <c r="P2153" s="5" t="s">
        <v>6596</v>
      </c>
    </row>
    <row r="2154" spans="1:16" x14ac:dyDescent="0.35">
      <c r="A2154" t="str">
        <f t="shared" si="33"/>
        <v>LINAGLIPTINA-METFORMINABOEHRINGER INGELHEIMORALCOMPRIMIDO602.5MG/850MG</v>
      </c>
      <c r="B2154" t="str">
        <f>VLOOKUP(A2154,'MAESTRO PRODUCTOS-FAR'!G:J,4,FALSE)</f>
        <v>HT-0258-01-003-0035-01</v>
      </c>
      <c r="C2154" s="5" t="s">
        <v>4215</v>
      </c>
      <c r="D2154" s="5" t="s">
        <v>5509</v>
      </c>
      <c r="E2154" s="5" t="s">
        <v>2003</v>
      </c>
      <c r="F2154" s="5" t="s">
        <v>2710</v>
      </c>
      <c r="G2154" s="5" t="s">
        <v>2865</v>
      </c>
      <c r="H2154" s="5" t="s">
        <v>2919</v>
      </c>
      <c r="I2154" s="5" t="s">
        <v>2933</v>
      </c>
      <c r="J2154" s="5">
        <v>60</v>
      </c>
      <c r="K2154" s="5" t="s">
        <v>3161</v>
      </c>
      <c r="L2154" t="s">
        <v>7839</v>
      </c>
      <c r="M2154" s="5" t="s">
        <v>2710</v>
      </c>
      <c r="P2154" s="5" t="s">
        <v>3161</v>
      </c>
    </row>
    <row r="2155" spans="1:16" x14ac:dyDescent="0.35">
      <c r="A2155" t="str">
        <f t="shared" si="33"/>
        <v>LINAGLIPTINA-METFORMINABOEHRINGER INGELHEIMORALCOMPRIMIDO602.5MG/500MG</v>
      </c>
      <c r="B2155" t="str">
        <f>VLOOKUP(A2155,'MAESTRO PRODUCTOS-FAR'!G:J,4,FALSE)</f>
        <v>HT-0258-01-003-0035-03</v>
      </c>
      <c r="C2155" s="5" t="s">
        <v>4215</v>
      </c>
      <c r="D2155" s="5" t="s">
        <v>5509</v>
      </c>
      <c r="E2155" s="5" t="s">
        <v>6216</v>
      </c>
      <c r="F2155" s="5" t="s">
        <v>2710</v>
      </c>
      <c r="G2155" s="5" t="s">
        <v>2865</v>
      </c>
      <c r="H2155" s="5" t="s">
        <v>2919</v>
      </c>
      <c r="I2155" s="5" t="s">
        <v>2933</v>
      </c>
      <c r="J2155" s="5">
        <v>60</v>
      </c>
      <c r="K2155" s="5" t="s">
        <v>3164</v>
      </c>
      <c r="M2155" s="5" t="s">
        <v>2710</v>
      </c>
      <c r="P2155" s="5" t="s">
        <v>3164</v>
      </c>
    </row>
    <row r="2156" spans="1:16" x14ac:dyDescent="0.35">
      <c r="A2156" t="str">
        <f t="shared" si="33"/>
        <v>DAPAGLIFLOZINA-METFORMINAASTRAZENECAORALCOMPRIMIDO2810MG/1000MG</v>
      </c>
      <c r="B2156" t="str">
        <f>VLOOKUP(A2156,'MAESTRO PRODUCTOS-FAR'!G:J,4,FALSE)</f>
        <v>HT-0284-01-003-0020-02</v>
      </c>
      <c r="C2156" s="5" t="s">
        <v>4216</v>
      </c>
      <c r="D2156" s="5" t="s">
        <v>5510</v>
      </c>
      <c r="E2156" s="5" t="s">
        <v>6217</v>
      </c>
      <c r="F2156" s="5" t="s">
        <v>2759</v>
      </c>
      <c r="G2156" s="5" t="s">
        <v>2840</v>
      </c>
      <c r="H2156" s="5" t="s">
        <v>2919</v>
      </c>
      <c r="I2156" s="5" t="s">
        <v>2933</v>
      </c>
      <c r="J2156" s="5">
        <v>28</v>
      </c>
      <c r="K2156" s="5" t="s">
        <v>3221</v>
      </c>
      <c r="L2156" t="s">
        <v>7840</v>
      </c>
      <c r="M2156" s="5" t="s">
        <v>2759</v>
      </c>
      <c r="P2156" s="5" t="s">
        <v>3221</v>
      </c>
    </row>
    <row r="2157" spans="1:16" x14ac:dyDescent="0.35">
      <c r="A2157" t="str">
        <f t="shared" si="33"/>
        <v>DAPAGLIFLOZINA-METFORMINAASTRAZENECAORALCOMPRIMIDO565MG/1000MG</v>
      </c>
      <c r="B2157" t="str">
        <f>VLOOKUP(A2157,'MAESTRO PRODUCTOS-FAR'!G:J,4,FALSE)</f>
        <v>HT-0284-01-003-0020-01</v>
      </c>
      <c r="C2157" s="5" t="s">
        <v>4217</v>
      </c>
      <c r="D2157" s="5" t="s">
        <v>5443</v>
      </c>
      <c r="E2157" s="5" t="s">
        <v>6218</v>
      </c>
      <c r="F2157" s="5" t="s">
        <v>2759</v>
      </c>
      <c r="G2157" s="5" t="s">
        <v>2840</v>
      </c>
      <c r="H2157" s="5" t="s">
        <v>2919</v>
      </c>
      <c r="I2157" s="5" t="s">
        <v>2933</v>
      </c>
      <c r="J2157" s="5">
        <v>56</v>
      </c>
      <c r="K2157" s="5" t="s">
        <v>3165</v>
      </c>
      <c r="L2157" t="s">
        <v>7841</v>
      </c>
      <c r="M2157" s="5" t="s">
        <v>2759</v>
      </c>
      <c r="P2157" s="5" t="s">
        <v>3165</v>
      </c>
    </row>
    <row r="2158" spans="1:16" x14ac:dyDescent="0.35">
      <c r="A2158" t="str">
        <f t="shared" si="33"/>
        <v>METFORMINA-VILDAGLIPTINANOVARTISORALCOMPRIMIDO281000MG/50MG</v>
      </c>
      <c r="B2158" t="str">
        <f>VLOOKUP(A2158,'MAESTRO PRODUCTOS-FAR'!G:J,4,FALSE)</f>
        <v>HT-0226-01-003-0204-02</v>
      </c>
      <c r="C2158" s="5" t="s">
        <v>4218</v>
      </c>
      <c r="D2158" s="5" t="s">
        <v>5511</v>
      </c>
      <c r="E2158" s="5" t="s">
        <v>1744</v>
      </c>
      <c r="F2158" s="5" t="s">
        <v>6475</v>
      </c>
      <c r="G2158" s="5" t="s">
        <v>2844</v>
      </c>
      <c r="H2158" s="5" t="s">
        <v>2919</v>
      </c>
      <c r="I2158" s="5" t="s">
        <v>2933</v>
      </c>
      <c r="J2158" s="5">
        <v>28</v>
      </c>
      <c r="K2158" s="5" t="s">
        <v>6596</v>
      </c>
      <c r="L2158" t="s">
        <v>7842</v>
      </c>
      <c r="M2158" s="5" t="s">
        <v>6475</v>
      </c>
      <c r="P2158" s="5" t="s">
        <v>6596</v>
      </c>
    </row>
    <row r="2159" spans="1:16" x14ac:dyDescent="0.35">
      <c r="A2159" t="str">
        <f t="shared" si="33"/>
        <v>LINAGLIPTINA-METFORMINABOEHRINGER INGELHEIMORALCOMPRIMIDO602.5MG/1000MG</v>
      </c>
      <c r="B2159" t="str">
        <f>VLOOKUP(A2159,'MAESTRO PRODUCTOS-FAR'!G:J,4,FALSE)</f>
        <v>HT-0258-01-003-0035-02</v>
      </c>
      <c r="C2159" s="5" t="s">
        <v>4219</v>
      </c>
      <c r="D2159" s="5" t="s">
        <v>5512</v>
      </c>
      <c r="E2159" s="5" t="s">
        <v>6219</v>
      </c>
      <c r="F2159" s="5" t="s">
        <v>2710</v>
      </c>
      <c r="G2159" s="5" t="s">
        <v>2865</v>
      </c>
      <c r="H2159" s="5" t="s">
        <v>2919</v>
      </c>
      <c r="I2159" s="5" t="s">
        <v>2933</v>
      </c>
      <c r="J2159" s="5">
        <v>60</v>
      </c>
      <c r="K2159" s="5" t="s">
        <v>3163</v>
      </c>
      <c r="L2159" t="s">
        <v>7843</v>
      </c>
      <c r="M2159" s="5" t="s">
        <v>2710</v>
      </c>
      <c r="P2159" s="5" t="s">
        <v>3163</v>
      </c>
    </row>
    <row r="2160" spans="1:16" x14ac:dyDescent="0.35">
      <c r="A2160" t="str">
        <f t="shared" si="33"/>
        <v>METFORMINA-SITAGLIPTINAMSDORALCOMPRIMIDO281000MG/100MG</v>
      </c>
      <c r="B2160" t="str">
        <f>VLOOKUP(A2160,'MAESTRO PRODUCTOS-FAR'!G:J,4,FALSE)</f>
        <v>HT-0283-01-003-0196-01</v>
      </c>
      <c r="C2160" s="5" t="s">
        <v>4220</v>
      </c>
      <c r="D2160" s="5" t="s">
        <v>5513</v>
      </c>
      <c r="E2160" s="5" t="s">
        <v>2272</v>
      </c>
      <c r="F2160" s="5" t="s">
        <v>6476</v>
      </c>
      <c r="G2160" s="5" t="s">
        <v>2870</v>
      </c>
      <c r="H2160" s="5" t="s">
        <v>2919</v>
      </c>
      <c r="I2160" s="5" t="s">
        <v>2933</v>
      </c>
      <c r="J2160" s="5">
        <v>28</v>
      </c>
      <c r="K2160" s="5" t="s">
        <v>6597</v>
      </c>
      <c r="L2160" t="s">
        <v>7844</v>
      </c>
      <c r="M2160" s="5" t="s">
        <v>6476</v>
      </c>
      <c r="P2160" s="5" t="s">
        <v>6597</v>
      </c>
    </row>
    <row r="2161" spans="1:16" x14ac:dyDescent="0.35">
      <c r="A2161" t="str">
        <f t="shared" si="33"/>
        <v>BENZALCONIO CLORURO-CLORURO DE SODIOPASTEURNASALSOLUCION160MG/900MG/100ML</v>
      </c>
      <c r="B2161" t="str">
        <f>VLOOKUP(A2161,'MAESTRO PRODUCTOS-FAR'!G:J,4,FALSE)</f>
        <v>HT-0331-11-012-0155-01</v>
      </c>
      <c r="C2161" s="5" t="s">
        <v>4221</v>
      </c>
      <c r="D2161" s="5" t="s">
        <v>5514</v>
      </c>
      <c r="E2161" s="5" t="s">
        <v>3584</v>
      </c>
      <c r="F2161" s="5" t="s">
        <v>6477</v>
      </c>
      <c r="G2161" s="5" t="s">
        <v>2847</v>
      </c>
      <c r="H2161" s="5" t="s">
        <v>2923</v>
      </c>
      <c r="I2161" s="5" t="s">
        <v>2942</v>
      </c>
      <c r="J2161" s="5">
        <v>1</v>
      </c>
      <c r="K2161" s="5" t="s">
        <v>6598</v>
      </c>
      <c r="L2161" t="s">
        <v>7845</v>
      </c>
      <c r="M2161" s="5" t="s">
        <v>6477</v>
      </c>
      <c r="P2161" s="5" t="s">
        <v>6598</v>
      </c>
    </row>
    <row r="2162" spans="1:16" x14ac:dyDescent="0.35">
      <c r="A2162" t="str">
        <f t="shared" si="33"/>
        <v>CLORURO DE SODIOPASTEURNASALSOLUCION10.9%</v>
      </c>
      <c r="B2162" t="str">
        <f>VLOOKUP(A2162,'MAESTRO PRODUCTOS-FAR'!G:J,4,FALSE)</f>
        <v>HT-0042-11-012-0155-01</v>
      </c>
      <c r="C2162" s="5" t="s">
        <v>4222</v>
      </c>
      <c r="D2162" s="5" t="s">
        <v>5515</v>
      </c>
      <c r="E2162" s="5" t="s">
        <v>1439</v>
      </c>
      <c r="F2162" s="5" t="s">
        <v>2646</v>
      </c>
      <c r="G2162" s="5" t="s">
        <v>2847</v>
      </c>
      <c r="H2162" s="5" t="s">
        <v>2923</v>
      </c>
      <c r="I2162" s="5" t="s">
        <v>2942</v>
      </c>
      <c r="J2162" s="5">
        <v>1</v>
      </c>
      <c r="K2162" s="5" t="s">
        <v>3101</v>
      </c>
      <c r="L2162" t="s">
        <v>7846</v>
      </c>
      <c r="M2162" s="5" t="s">
        <v>2646</v>
      </c>
      <c r="P2162" s="5" t="s">
        <v>3101</v>
      </c>
    </row>
    <row r="2163" spans="1:16" x14ac:dyDescent="0.35">
      <c r="A2163" t="str">
        <f t="shared" si="33"/>
        <v>CLORURO DE SODIOMINTLABNASALSOLUCION10.9%</v>
      </c>
      <c r="B2163" t="str">
        <f>VLOOKUP(A2163,'MAESTRO PRODUCTOS-FAR'!G:J,4,FALSE)</f>
        <v>HT-0042-11-012-0197-01</v>
      </c>
      <c r="C2163" s="5" t="s">
        <v>4223</v>
      </c>
      <c r="D2163" s="5" t="s">
        <v>5191</v>
      </c>
      <c r="E2163" s="5" t="s">
        <v>6220</v>
      </c>
      <c r="F2163" s="5" t="s">
        <v>2646</v>
      </c>
      <c r="G2163" s="5" t="s">
        <v>2834</v>
      </c>
      <c r="H2163" s="5" t="s">
        <v>2923</v>
      </c>
      <c r="I2163" s="5" t="s">
        <v>2942</v>
      </c>
      <c r="J2163" s="5">
        <v>1</v>
      </c>
      <c r="K2163" s="5" t="s">
        <v>3101</v>
      </c>
      <c r="L2163" t="s">
        <v>7847</v>
      </c>
      <c r="M2163" s="5" t="s">
        <v>2646</v>
      </c>
      <c r="P2163" s="5" t="s">
        <v>3101</v>
      </c>
    </row>
    <row r="2164" spans="1:16" x14ac:dyDescent="0.35">
      <c r="A2164" t="str">
        <f t="shared" si="33"/>
        <v>CLORURO DE SODIOFRESENIUS KABIPARENTERALSOLUCION10.9%</v>
      </c>
      <c r="B2164" t="str">
        <f>VLOOKUP(A2164,'MAESTRO PRODUCTOS-FAR'!G:J,4,FALSE)</f>
        <v>HT-0042-02-012-0105-01</v>
      </c>
      <c r="C2164" s="5" t="s">
        <v>4224</v>
      </c>
      <c r="D2164" s="5" t="s">
        <v>5244</v>
      </c>
      <c r="E2164" s="5" t="s">
        <v>1746</v>
      </c>
      <c r="F2164" s="5" t="s">
        <v>2646</v>
      </c>
      <c r="G2164" s="5" t="s">
        <v>2887</v>
      </c>
      <c r="H2164" s="5" t="s">
        <v>2924</v>
      </c>
      <c r="I2164" s="5" t="s">
        <v>2942</v>
      </c>
      <c r="J2164" s="5">
        <v>1</v>
      </c>
      <c r="K2164" s="5" t="s">
        <v>3101</v>
      </c>
      <c r="L2164" t="s">
        <v>7848</v>
      </c>
      <c r="M2164" s="5" t="s">
        <v>2646</v>
      </c>
      <c r="P2164" s="5" t="s">
        <v>3101</v>
      </c>
    </row>
    <row r="2165" spans="1:16" x14ac:dyDescent="0.35">
      <c r="A2165" t="str">
        <f t="shared" si="33"/>
        <v>OTROABBOTTORALSOLUCION12.5MG/216MG/94MG</v>
      </c>
      <c r="B2165" t="str">
        <f>VLOOKUP(A2165,'MAESTRO PRODUCTOS-FAR'!G:J,4,FALSE)</f>
        <v>HT-9999-01-012-0002-01</v>
      </c>
      <c r="C2165" s="5" t="s">
        <v>4225</v>
      </c>
      <c r="D2165" s="5" t="s">
        <v>5516</v>
      </c>
      <c r="E2165" s="5" t="s">
        <v>6221</v>
      </c>
      <c r="F2165" s="5" t="s">
        <v>2577</v>
      </c>
      <c r="G2165" s="5" t="s">
        <v>2854</v>
      </c>
      <c r="H2165" s="5" t="s">
        <v>2919</v>
      </c>
      <c r="I2165" s="5" t="s">
        <v>2942</v>
      </c>
      <c r="J2165" s="5">
        <v>1</v>
      </c>
      <c r="K2165" s="5" t="s">
        <v>7057</v>
      </c>
      <c r="M2165" s="5" t="s">
        <v>2577</v>
      </c>
      <c r="P2165" s="5" t="s">
        <v>6599</v>
      </c>
    </row>
    <row r="2166" spans="1:16" x14ac:dyDescent="0.35">
      <c r="A2166" t="str">
        <f t="shared" si="33"/>
        <v>OTROPROCTER &amp; GAMBLE ORALSOLUCION1-</v>
      </c>
      <c r="B2166" t="str">
        <f>VLOOKUP(A2166,'MAESTRO PRODUCTOS-FAR'!G:J,4,FALSE)</f>
        <v>HT-9999-01-012-0224-01</v>
      </c>
      <c r="C2166" s="5" t="s">
        <v>4226</v>
      </c>
      <c r="D2166" s="5" t="s">
        <v>5517</v>
      </c>
      <c r="E2166" s="5" t="s">
        <v>6222</v>
      </c>
      <c r="F2166" s="5" t="s">
        <v>2577</v>
      </c>
      <c r="G2166" s="5" t="s">
        <v>2908</v>
      </c>
      <c r="H2166" s="5" t="s">
        <v>2919</v>
      </c>
      <c r="I2166" s="5" t="s">
        <v>2942</v>
      </c>
      <c r="J2166" s="5">
        <v>1</v>
      </c>
      <c r="K2166" s="5" t="s">
        <v>1439</v>
      </c>
      <c r="L2166" t="s">
        <v>7849</v>
      </c>
      <c r="M2166" s="5" t="s">
        <v>2577</v>
      </c>
      <c r="P2166" s="5" t="s">
        <v>1439</v>
      </c>
    </row>
    <row r="2167" spans="1:16" x14ac:dyDescent="0.35">
      <c r="A2167" t="str">
        <f t="shared" si="33"/>
        <v>OTROVALMAORALSOBRE1060mEq/L</v>
      </c>
      <c r="B2167" t="str">
        <f>VLOOKUP(A2167,'MAESTRO PRODUCTOS-FAR'!G:J,4,FALSE)</f>
        <v>HT-9999-01-001-0159-01</v>
      </c>
      <c r="C2167" s="5" t="s">
        <v>4227</v>
      </c>
      <c r="D2167" s="5" t="s">
        <v>5238</v>
      </c>
      <c r="E2167" s="5" t="s">
        <v>6223</v>
      </c>
      <c r="F2167" s="5" t="s">
        <v>2577</v>
      </c>
      <c r="G2167" s="5" t="s">
        <v>2899</v>
      </c>
      <c r="H2167" s="5" t="s">
        <v>2919</v>
      </c>
      <c r="I2167" s="5" t="s">
        <v>2931</v>
      </c>
      <c r="J2167" s="5">
        <v>10</v>
      </c>
      <c r="K2167" s="5" t="s">
        <v>6600</v>
      </c>
      <c r="L2167" t="s">
        <v>7850</v>
      </c>
      <c r="M2167" s="5" t="s">
        <v>2577</v>
      </c>
      <c r="P2167" s="5" t="s">
        <v>6600</v>
      </c>
    </row>
    <row r="2168" spans="1:16" x14ac:dyDescent="0.35">
      <c r="A2168" t="str">
        <f t="shared" si="33"/>
        <v>OTROABBOTTORALSOLUCION11.2MG/289MG/150MG</v>
      </c>
      <c r="B2168" t="str">
        <f>VLOOKUP(A2168,'MAESTRO PRODUCTOS-FAR'!G:J,4,FALSE)</f>
        <v>HT-9999-01-012-0002-02</v>
      </c>
      <c r="C2168" s="5" t="s">
        <v>4228</v>
      </c>
      <c r="D2168" s="5" t="s">
        <v>5518</v>
      </c>
      <c r="E2168" s="5" t="s">
        <v>6224</v>
      </c>
      <c r="F2168" s="5" t="s">
        <v>2577</v>
      </c>
      <c r="G2168" s="5" t="s">
        <v>2854</v>
      </c>
      <c r="H2168" s="5" t="s">
        <v>2919</v>
      </c>
      <c r="I2168" s="5" t="s">
        <v>2942</v>
      </c>
      <c r="J2168" s="5">
        <v>1</v>
      </c>
      <c r="K2168" s="5" t="s">
        <v>7058</v>
      </c>
      <c r="L2168" t="s">
        <v>7851</v>
      </c>
      <c r="M2168" s="5" t="s">
        <v>2577</v>
      </c>
      <c r="P2168" s="5" t="s">
        <v>6601</v>
      </c>
    </row>
    <row r="2169" spans="1:16" x14ac:dyDescent="0.35">
      <c r="A2169" t="str">
        <f t="shared" si="33"/>
        <v>BENZALCONIO CLORURO-CLORURO DE SODIOPASTEURNASALSOLUCION160MG/900MG/100ML</v>
      </c>
      <c r="B2169" t="str">
        <f>VLOOKUP(A2169,'MAESTRO PRODUCTOS-FAR'!G:J,4,FALSE)</f>
        <v>HT-0331-11-012-0155-01</v>
      </c>
      <c r="C2169" s="5" t="s">
        <v>4229</v>
      </c>
      <c r="D2169" s="5" t="s">
        <v>5152</v>
      </c>
      <c r="E2169" s="5" t="s">
        <v>3584</v>
      </c>
      <c r="F2169" s="5" t="s">
        <v>6477</v>
      </c>
      <c r="G2169" s="5" t="s">
        <v>2847</v>
      </c>
      <c r="H2169" s="5" t="s">
        <v>2923</v>
      </c>
      <c r="I2169" s="5" t="s">
        <v>2942</v>
      </c>
      <c r="J2169" s="5">
        <v>1</v>
      </c>
      <c r="K2169" s="5" t="s">
        <v>6598</v>
      </c>
      <c r="L2169" t="s">
        <v>7852</v>
      </c>
      <c r="M2169" s="5" t="s">
        <v>6477</v>
      </c>
      <c r="P2169" s="5" t="s">
        <v>6598</v>
      </c>
    </row>
    <row r="2170" spans="1:16" x14ac:dyDescent="0.35">
      <c r="A2170" t="str">
        <f t="shared" si="33"/>
        <v>OTROABBOTTORALSOLUCION11188MG/150MG/289MG</v>
      </c>
      <c r="B2170" t="str">
        <f>VLOOKUP(A2170,'MAESTRO PRODUCTOS-FAR'!G:J,4,FALSE)</f>
        <v>HT-9999-01-012-0002-03</v>
      </c>
      <c r="C2170" s="5" t="s">
        <v>4230</v>
      </c>
      <c r="D2170" s="5" t="s">
        <v>5191</v>
      </c>
      <c r="E2170" s="5" t="s">
        <v>6225</v>
      </c>
      <c r="F2170" s="5" t="s">
        <v>2577</v>
      </c>
      <c r="G2170" s="5" t="s">
        <v>2854</v>
      </c>
      <c r="H2170" s="5" t="s">
        <v>2919</v>
      </c>
      <c r="I2170" s="5" t="s">
        <v>2942</v>
      </c>
      <c r="J2170" s="5">
        <v>1</v>
      </c>
      <c r="K2170" s="5" t="s">
        <v>7113</v>
      </c>
      <c r="L2170" t="s">
        <v>7853</v>
      </c>
      <c r="M2170" s="5" t="s">
        <v>2577</v>
      </c>
      <c r="P2170" s="5" t="s">
        <v>6602</v>
      </c>
    </row>
    <row r="2171" spans="1:16" x14ac:dyDescent="0.35">
      <c r="A2171" t="str">
        <f t="shared" si="33"/>
        <v>CLORURO DE SODIO-GLICEROLMERCKNASALSOLUCION1650MG/1000MG/100ML</v>
      </c>
      <c r="B2171" t="str">
        <f>VLOOKUP(A2171,'MAESTRO PRODUCTOS-FAR'!G:J,4,FALSE)</f>
        <v>HT-0332-11-012-0195-01</v>
      </c>
      <c r="C2171" s="5" t="s">
        <v>4231</v>
      </c>
      <c r="D2171" s="5" t="s">
        <v>5519</v>
      </c>
      <c r="E2171" s="5" t="s">
        <v>1439</v>
      </c>
      <c r="F2171" s="5" t="s">
        <v>6478</v>
      </c>
      <c r="G2171" s="5" t="s">
        <v>2863</v>
      </c>
      <c r="H2171" s="5" t="s">
        <v>2923</v>
      </c>
      <c r="I2171" s="5" t="s">
        <v>2942</v>
      </c>
      <c r="J2171" s="5">
        <v>1</v>
      </c>
      <c r="K2171" s="5" t="s">
        <v>7069</v>
      </c>
      <c r="L2171" t="s">
        <v>7854</v>
      </c>
      <c r="M2171" s="5" t="s">
        <v>6478</v>
      </c>
      <c r="P2171" s="5" t="s">
        <v>6603</v>
      </c>
    </row>
    <row r="2172" spans="1:16" x14ac:dyDescent="0.35">
      <c r="A2172" t="str">
        <f t="shared" si="33"/>
        <v>OTROVALMAORALSOBRE1090mEq/L</v>
      </c>
      <c r="B2172" t="str">
        <f>VLOOKUP(A2172,'MAESTRO PRODUCTOS-FAR'!G:J,4,FALSE)</f>
        <v>HT-9999-01-001-0159-02</v>
      </c>
      <c r="C2172" s="5" t="s">
        <v>4232</v>
      </c>
      <c r="D2172" s="5" t="s">
        <v>5520</v>
      </c>
      <c r="E2172" s="5" t="s">
        <v>6226</v>
      </c>
      <c r="F2172" s="5" t="s">
        <v>2577</v>
      </c>
      <c r="G2172" s="5" t="s">
        <v>2899</v>
      </c>
      <c r="H2172" s="5" t="s">
        <v>2919</v>
      </c>
      <c r="I2172" s="5" t="s">
        <v>2931</v>
      </c>
      <c r="J2172" s="5">
        <v>10</v>
      </c>
      <c r="K2172" s="5" t="s">
        <v>6604</v>
      </c>
      <c r="L2172" t="s">
        <v>7855</v>
      </c>
      <c r="M2172" s="5" t="s">
        <v>2577</v>
      </c>
      <c r="P2172" s="5" t="s">
        <v>6604</v>
      </c>
    </row>
    <row r="2173" spans="1:16" x14ac:dyDescent="0.35">
      <c r="A2173" t="str">
        <f t="shared" si="33"/>
        <v>CLORURO DE SODIOPASTEURNASALSOLUCION10,03</v>
      </c>
      <c r="B2173" t="str">
        <f>VLOOKUP(A2173,'MAESTRO PRODUCTOS-FAR'!G:J,4,FALSE)</f>
        <v>HT-0042-11-012-0155-02</v>
      </c>
      <c r="C2173" s="5" t="s">
        <v>4233</v>
      </c>
      <c r="D2173" s="5" t="s">
        <v>5192</v>
      </c>
      <c r="E2173" s="5" t="s">
        <v>3584</v>
      </c>
      <c r="F2173" s="5" t="s">
        <v>2646</v>
      </c>
      <c r="G2173" s="5" t="s">
        <v>2847</v>
      </c>
      <c r="H2173" s="5" t="s">
        <v>2923</v>
      </c>
      <c r="I2173" s="5" t="s">
        <v>2942</v>
      </c>
      <c r="J2173" s="5">
        <v>1</v>
      </c>
      <c r="K2173" s="6">
        <v>0.03</v>
      </c>
      <c r="L2173" t="s">
        <v>7849</v>
      </c>
      <c r="M2173" s="5" t="s">
        <v>2646</v>
      </c>
      <c r="P2173" s="6">
        <v>0.03</v>
      </c>
    </row>
    <row r="2174" spans="1:16" x14ac:dyDescent="0.35">
      <c r="A2174" t="str">
        <f t="shared" si="33"/>
        <v>OTROOPKOORALSOBRE4-</v>
      </c>
      <c r="B2174" t="str">
        <f>VLOOKUP(A2174,'MAESTRO PRODUCTOS-FAR'!G:J,4,FALSE)</f>
        <v>HT-9999-01-001-0208-01</v>
      </c>
      <c r="C2174" s="5" t="s">
        <v>4234</v>
      </c>
      <c r="D2174" s="5" t="s">
        <v>5521</v>
      </c>
      <c r="E2174" s="5" t="s">
        <v>6227</v>
      </c>
      <c r="F2174" s="5" t="s">
        <v>2577</v>
      </c>
      <c r="G2174" s="5" t="s">
        <v>2869</v>
      </c>
      <c r="H2174" s="5" t="s">
        <v>2919</v>
      </c>
      <c r="I2174" s="5" t="s">
        <v>2931</v>
      </c>
      <c r="J2174" s="5">
        <v>4</v>
      </c>
      <c r="K2174" s="5" t="s">
        <v>1439</v>
      </c>
      <c r="L2174" t="s">
        <v>7856</v>
      </c>
      <c r="M2174" s="5" t="s">
        <v>2577</v>
      </c>
      <c r="P2174" s="5" t="s">
        <v>1439</v>
      </c>
    </row>
    <row r="2175" spans="1:16" x14ac:dyDescent="0.35">
      <c r="A2175" t="str">
        <f t="shared" si="33"/>
        <v>OTROVALMAORALSOBRE490mEq/L</v>
      </c>
      <c r="B2175" t="str">
        <f>VLOOKUP(A2175,'MAESTRO PRODUCTOS-FAR'!G:J,4,FALSE)</f>
        <v>HT-9999-01-001-0159-03</v>
      </c>
      <c r="C2175" s="5" t="s">
        <v>4235</v>
      </c>
      <c r="D2175" s="5" t="s">
        <v>5522</v>
      </c>
      <c r="E2175" s="5" t="s">
        <v>6226</v>
      </c>
      <c r="F2175" s="5" t="s">
        <v>2577</v>
      </c>
      <c r="G2175" s="5" t="s">
        <v>2899</v>
      </c>
      <c r="H2175" s="5" t="s">
        <v>2919</v>
      </c>
      <c r="I2175" s="5" t="s">
        <v>2931</v>
      </c>
      <c r="J2175" s="5">
        <v>4</v>
      </c>
      <c r="K2175" s="5" t="s">
        <v>6604</v>
      </c>
      <c r="L2175" t="s">
        <v>7857</v>
      </c>
      <c r="M2175" s="5" t="s">
        <v>2577</v>
      </c>
      <c r="P2175" s="5" t="s">
        <v>6604</v>
      </c>
    </row>
    <row r="2176" spans="1:16" x14ac:dyDescent="0.35">
      <c r="A2176" t="str">
        <f t="shared" si="33"/>
        <v>CLORURO DE SODIO-DEXTROSASANDERSONPARENTERALSOLUCION1-</v>
      </c>
      <c r="B2176" t="str">
        <f>VLOOKUP(A2176,'MAESTRO PRODUCTOS-FAR'!G:J,4,FALSE)</f>
        <v>HT-0227-02-012-0156-02</v>
      </c>
      <c r="C2176" s="5" t="s">
        <v>4236</v>
      </c>
      <c r="D2176" s="5" t="s">
        <v>5523</v>
      </c>
      <c r="E2176" s="5" t="s">
        <v>1748</v>
      </c>
      <c r="F2176" s="5" t="s">
        <v>2647</v>
      </c>
      <c r="G2176" s="5" t="s">
        <v>2889</v>
      </c>
      <c r="H2176" s="5" t="s">
        <v>2924</v>
      </c>
      <c r="I2176" s="5" t="s">
        <v>2942</v>
      </c>
      <c r="J2176" s="5">
        <v>1</v>
      </c>
      <c r="K2176" s="5" t="s">
        <v>1439</v>
      </c>
      <c r="L2176" t="s">
        <v>7858</v>
      </c>
      <c r="M2176" s="5" t="s">
        <v>6479</v>
      </c>
      <c r="P2176" s="5" t="s">
        <v>1439</v>
      </c>
    </row>
    <row r="2177" spans="1:16" x14ac:dyDescent="0.35">
      <c r="A2177" t="str">
        <f t="shared" si="33"/>
        <v>CLORURO DE SODIOFRESENIUS KABIPARENTERALAMPOLLA50.9%</v>
      </c>
      <c r="B2177" t="str">
        <f>VLOOKUP(A2177,'MAESTRO PRODUCTOS-FAR'!G:J,4,FALSE)</f>
        <v>HT-0042-02-009-0105-01</v>
      </c>
      <c r="C2177" s="5" t="s">
        <v>4237</v>
      </c>
      <c r="D2177" s="5" t="s">
        <v>5524</v>
      </c>
      <c r="E2177" s="5" t="s">
        <v>3583</v>
      </c>
      <c r="F2177" s="5" t="s">
        <v>2646</v>
      </c>
      <c r="G2177" s="5" t="s">
        <v>2887</v>
      </c>
      <c r="H2177" s="5" t="s">
        <v>2924</v>
      </c>
      <c r="I2177" s="5" t="s">
        <v>2939</v>
      </c>
      <c r="J2177" s="5">
        <v>5</v>
      </c>
      <c r="K2177" s="5" t="s">
        <v>3101</v>
      </c>
      <c r="L2177" t="s">
        <v>7856</v>
      </c>
      <c r="M2177" s="5" t="s">
        <v>2646</v>
      </c>
      <c r="P2177" s="5" t="s">
        <v>3101</v>
      </c>
    </row>
    <row r="2178" spans="1:16" x14ac:dyDescent="0.35">
      <c r="A2178" t="str">
        <f t="shared" si="33"/>
        <v>CLORURO DE SODIO-POTASIO CLORUROSANDERSONPARENTERALSOLUCION10.9%</v>
      </c>
      <c r="B2178" t="str">
        <f>VLOOKUP(A2178,'MAESTRO PRODUCTOS-FAR'!G:J,4,FALSE)</f>
        <v>HT-0333-02-012-0156-01</v>
      </c>
      <c r="C2178" s="5" t="s">
        <v>4238</v>
      </c>
      <c r="D2178" s="5" t="s">
        <v>5239</v>
      </c>
      <c r="E2178" s="5" t="s">
        <v>6228</v>
      </c>
      <c r="F2178" s="5" t="s">
        <v>7026</v>
      </c>
      <c r="G2178" s="5" t="s">
        <v>2889</v>
      </c>
      <c r="H2178" s="5" t="s">
        <v>2924</v>
      </c>
      <c r="I2178" s="5" t="s">
        <v>2942</v>
      </c>
      <c r="J2178" s="5">
        <v>1</v>
      </c>
      <c r="K2178" s="5" t="s">
        <v>3101</v>
      </c>
      <c r="L2178" t="s">
        <v>7859</v>
      </c>
      <c r="M2178" s="5" t="s">
        <v>6480</v>
      </c>
      <c r="P2178" s="5" t="s">
        <v>3101</v>
      </c>
    </row>
    <row r="2179" spans="1:16" x14ac:dyDescent="0.35">
      <c r="A2179" t="str">
        <f t="shared" ref="A2179:A2242" si="34">_xlfn.CONCAT(F2179:K2179)</f>
        <v>OTROLABORATORIO CHILEORALSOBRE15000MG/375MG/735MG/450MG</v>
      </c>
      <c r="B2179" t="str">
        <f>VLOOKUP(A2179,'MAESTRO PRODUCTOS-FAR'!G:J,4,FALSE)</f>
        <v>HT-9999-01-001-0148-01</v>
      </c>
      <c r="C2179" s="5" t="s">
        <v>4239</v>
      </c>
      <c r="D2179" s="5" t="s">
        <v>5145</v>
      </c>
      <c r="E2179" s="5" t="s">
        <v>6229</v>
      </c>
      <c r="F2179" s="5" t="s">
        <v>2577</v>
      </c>
      <c r="G2179" s="5" t="s">
        <v>2838</v>
      </c>
      <c r="H2179" s="5" t="s">
        <v>2919</v>
      </c>
      <c r="I2179" s="5" t="s">
        <v>2931</v>
      </c>
      <c r="J2179" s="5">
        <v>1</v>
      </c>
      <c r="K2179" s="5" t="s">
        <v>7100</v>
      </c>
      <c r="L2179" t="s">
        <v>7860</v>
      </c>
      <c r="M2179" s="5" t="s">
        <v>2577</v>
      </c>
      <c r="P2179" s="5" t="s">
        <v>6605</v>
      </c>
    </row>
    <row r="2180" spans="1:16" x14ac:dyDescent="0.35">
      <c r="A2180" t="str">
        <f t="shared" si="34"/>
        <v>OTROOPKOORALSOBRE8-</v>
      </c>
      <c r="B2180" t="str">
        <f>VLOOKUP(A2180,'MAESTRO PRODUCTOS-FAR'!G:J,4,FALSE)</f>
        <v>HT-9999-01-001-0208-02</v>
      </c>
      <c r="C2180" s="5" t="s">
        <v>4240</v>
      </c>
      <c r="D2180" s="5" t="s">
        <v>5521</v>
      </c>
      <c r="E2180" s="5" t="s">
        <v>6230</v>
      </c>
      <c r="F2180" s="5" t="s">
        <v>2577</v>
      </c>
      <c r="G2180" s="5" t="s">
        <v>2869</v>
      </c>
      <c r="H2180" s="5" t="s">
        <v>2919</v>
      </c>
      <c r="I2180" s="5" t="s">
        <v>2931</v>
      </c>
      <c r="J2180" s="5">
        <v>8</v>
      </c>
      <c r="K2180" s="5" t="s">
        <v>1439</v>
      </c>
      <c r="L2180" t="s">
        <v>7861</v>
      </c>
      <c r="M2180" s="5" t="s">
        <v>2577</v>
      </c>
      <c r="P2180" s="5" t="s">
        <v>1439</v>
      </c>
    </row>
    <row r="2181" spans="1:16" x14ac:dyDescent="0.35">
      <c r="A2181" t="str">
        <f t="shared" si="34"/>
        <v>OTROABBOTTORALSOLUCION12.5MG/216MG/94MG</v>
      </c>
      <c r="B2181" t="str">
        <f>VLOOKUP(A2181,'MAESTRO PRODUCTOS-FAR'!G:J,4,FALSE)</f>
        <v>HT-9999-01-012-0002-01</v>
      </c>
      <c r="C2181" s="5" t="s">
        <v>4241</v>
      </c>
      <c r="D2181" s="5" t="s">
        <v>5525</v>
      </c>
      <c r="E2181" s="5" t="s">
        <v>6231</v>
      </c>
      <c r="F2181" s="5" t="s">
        <v>2577</v>
      </c>
      <c r="G2181" s="5" t="s">
        <v>2854</v>
      </c>
      <c r="H2181" s="5" t="s">
        <v>2919</v>
      </c>
      <c r="I2181" s="5" t="s">
        <v>2942</v>
      </c>
      <c r="J2181" s="5">
        <v>1</v>
      </c>
      <c r="K2181" s="5" t="s">
        <v>7057</v>
      </c>
      <c r="L2181" t="s">
        <v>7862</v>
      </c>
      <c r="M2181" s="5" t="s">
        <v>2577</v>
      </c>
      <c r="P2181" s="5" t="s">
        <v>6606</v>
      </c>
    </row>
    <row r="2182" spans="1:16" x14ac:dyDescent="0.35">
      <c r="A2182" t="str">
        <f t="shared" si="34"/>
        <v>CLORURO DE SODIOD&amp;M PHARMANASALSOLUCION10,03</v>
      </c>
      <c r="B2182" t="str">
        <f>VLOOKUP(A2182,'MAESTRO PRODUCTOS-FAR'!G:J,4,FALSE)</f>
        <v>HT-0042-11-012-0149-01</v>
      </c>
      <c r="C2182" s="5" t="s">
        <v>4242</v>
      </c>
      <c r="D2182" s="5" t="s">
        <v>5526</v>
      </c>
      <c r="E2182" s="5" t="s">
        <v>6232</v>
      </c>
      <c r="F2182" s="5" t="s">
        <v>2646</v>
      </c>
      <c r="G2182" s="5" t="s">
        <v>2878</v>
      </c>
      <c r="H2182" s="5" t="s">
        <v>2923</v>
      </c>
      <c r="I2182" s="5" t="s">
        <v>2942</v>
      </c>
      <c r="J2182" s="5">
        <v>1</v>
      </c>
      <c r="K2182" s="6">
        <v>0.03</v>
      </c>
      <c r="L2182" t="s">
        <v>7863</v>
      </c>
      <c r="M2182" s="5" t="s">
        <v>2646</v>
      </c>
      <c r="P2182" s="6">
        <v>0.03</v>
      </c>
    </row>
    <row r="2183" spans="1:16" x14ac:dyDescent="0.35">
      <c r="A2183" t="str">
        <f t="shared" si="34"/>
        <v>OTROLABORATORIO CHILEORALSOBRE85000MG/375MG/735MG/450MG</v>
      </c>
      <c r="B2183" t="str">
        <f>VLOOKUP(A2183,'MAESTRO PRODUCTOS-FAR'!G:J,4,FALSE)</f>
        <v>HT-9999-01-001-0148-02</v>
      </c>
      <c r="C2183" s="5" t="s">
        <v>4243</v>
      </c>
      <c r="D2183" s="5" t="s">
        <v>5527</v>
      </c>
      <c r="E2183" s="5" t="s">
        <v>6229</v>
      </c>
      <c r="F2183" s="5" t="s">
        <v>2577</v>
      </c>
      <c r="G2183" s="5" t="s">
        <v>2838</v>
      </c>
      <c r="H2183" s="5" t="s">
        <v>2919</v>
      </c>
      <c r="I2183" s="5" t="s">
        <v>2931</v>
      </c>
      <c r="J2183" s="5">
        <v>8</v>
      </c>
      <c r="K2183" s="5" t="s">
        <v>7100</v>
      </c>
      <c r="L2183" t="s">
        <v>7864</v>
      </c>
      <c r="M2183" s="5" t="s">
        <v>2577</v>
      </c>
      <c r="P2183" s="5" t="s">
        <v>6605</v>
      </c>
    </row>
    <row r="2184" spans="1:16" x14ac:dyDescent="0.35">
      <c r="A2184" t="str">
        <f t="shared" si="34"/>
        <v>OTROLABORATORIO CHILEORALSOBRE420000MG/1500MG</v>
      </c>
      <c r="B2184" t="str">
        <f>VLOOKUP(A2184,'MAESTRO PRODUCTOS-FAR'!G:J,4,FALSE)</f>
        <v>HT-9999-01-001-0148-03</v>
      </c>
      <c r="C2184" s="5" t="s">
        <v>4244</v>
      </c>
      <c r="D2184" s="5" t="s">
        <v>5152</v>
      </c>
      <c r="E2184" s="5" t="s">
        <v>6233</v>
      </c>
      <c r="F2184" s="5" t="s">
        <v>2577</v>
      </c>
      <c r="G2184" s="5" t="s">
        <v>2838</v>
      </c>
      <c r="H2184" s="5" t="s">
        <v>2919</v>
      </c>
      <c r="I2184" s="5" t="s">
        <v>2931</v>
      </c>
      <c r="J2184" s="5">
        <v>4</v>
      </c>
      <c r="K2184" s="5" t="s">
        <v>7101</v>
      </c>
      <c r="L2184" t="s">
        <v>7865</v>
      </c>
      <c r="M2184" s="5" t="s">
        <v>2577</v>
      </c>
      <c r="P2184" s="5" t="s">
        <v>6607</v>
      </c>
    </row>
    <row r="2185" spans="1:16" x14ac:dyDescent="0.35">
      <c r="A2185" t="str">
        <f t="shared" si="34"/>
        <v>CLORURO DE SODIO-POTASIO CLORURO-SODIO BICARBONATOBIOTOSCANAORALSOBRE11400MG/185MG/715MG</v>
      </c>
      <c r="B2185" t="str">
        <f>VLOOKUP(A2185,'MAESTRO PRODUCTOS-FAR'!G:J,4,FALSE)</f>
        <v>HT-0334-01-001-0146-01</v>
      </c>
      <c r="C2185" s="5" t="s">
        <v>4245</v>
      </c>
      <c r="D2185" s="5" t="s">
        <v>5528</v>
      </c>
      <c r="E2185" s="5" t="s">
        <v>6234</v>
      </c>
      <c r="F2185" s="5" t="s">
        <v>7027</v>
      </c>
      <c r="G2185" s="5" t="s">
        <v>2879</v>
      </c>
      <c r="H2185" s="5" t="s">
        <v>2919</v>
      </c>
      <c r="I2185" s="5" t="s">
        <v>2931</v>
      </c>
      <c r="J2185" s="5">
        <v>1</v>
      </c>
      <c r="K2185" s="5" t="s">
        <v>7091</v>
      </c>
      <c r="L2185" t="s">
        <v>7866</v>
      </c>
      <c r="M2185" s="5" t="s">
        <v>6481</v>
      </c>
      <c r="P2185" s="5" t="s">
        <v>6608</v>
      </c>
    </row>
    <row r="2186" spans="1:16" x14ac:dyDescent="0.35">
      <c r="A2186" t="str">
        <f t="shared" si="34"/>
        <v>CLOTIAZEPAMSYNTHONORALCOMPRIMIDO305MG</v>
      </c>
      <c r="B2186" t="str">
        <f>VLOOKUP(A2186,'MAESTRO PRODUCTOS-FAR'!G:J,4,FALSE)</f>
        <v>HT-0043-01-003-0269-02</v>
      </c>
      <c r="C2186" s="5" t="s">
        <v>4246</v>
      </c>
      <c r="D2186" s="5" t="s">
        <v>5192</v>
      </c>
      <c r="E2186" s="5" t="s">
        <v>1755</v>
      </c>
      <c r="F2186" s="5" t="s">
        <v>2648</v>
      </c>
      <c r="G2186" s="5" t="s">
        <v>2852</v>
      </c>
      <c r="H2186" s="5" t="s">
        <v>2919</v>
      </c>
      <c r="I2186" s="5" t="s">
        <v>2933</v>
      </c>
      <c r="J2186" s="5">
        <v>30</v>
      </c>
      <c r="K2186" s="5" t="s">
        <v>2998</v>
      </c>
      <c r="L2186" t="s">
        <v>7867</v>
      </c>
      <c r="M2186" s="5" t="s">
        <v>2648</v>
      </c>
      <c r="P2186" s="5" t="s">
        <v>2998</v>
      </c>
    </row>
    <row r="2187" spans="1:16" x14ac:dyDescent="0.35">
      <c r="A2187" t="str">
        <f t="shared" si="34"/>
        <v>CLOTIAZEPAMRECALCINEORALCOMPRIMIDO3010MG</v>
      </c>
      <c r="B2187" t="str">
        <f>VLOOKUP(A2187,'MAESTRO PRODUCTOS-FAR'!G:J,4,FALSE)</f>
        <v>HT-0043-01-003-0171-02</v>
      </c>
      <c r="C2187" s="5" t="s">
        <v>4247</v>
      </c>
      <c r="D2187" s="5" t="s">
        <v>5296</v>
      </c>
      <c r="E2187" s="5" t="s">
        <v>1758</v>
      </c>
      <c r="F2187" s="5" t="s">
        <v>2648</v>
      </c>
      <c r="G2187" s="5" t="s">
        <v>2832</v>
      </c>
      <c r="H2187" s="5" t="s">
        <v>2919</v>
      </c>
      <c r="I2187" s="5" t="s">
        <v>2933</v>
      </c>
      <c r="J2187" s="5">
        <v>30</v>
      </c>
      <c r="K2187" s="5" t="s">
        <v>3013</v>
      </c>
      <c r="L2187" t="s">
        <v>7868</v>
      </c>
      <c r="M2187" s="5" t="s">
        <v>2648</v>
      </c>
      <c r="P2187" s="5" t="s">
        <v>3013</v>
      </c>
    </row>
    <row r="2188" spans="1:16" x14ac:dyDescent="0.35">
      <c r="A2188" t="str">
        <f t="shared" si="34"/>
        <v>CLOTIAZEPAMSAVALORALCOMPRIMIDO305MG</v>
      </c>
      <c r="B2188" t="str">
        <f>VLOOKUP(A2188,'MAESTRO PRODUCTOS-FAR'!G:J,4,FALSE)</f>
        <v>HT-0043-01-003-0174-02</v>
      </c>
      <c r="C2188" s="5" t="s">
        <v>4248</v>
      </c>
      <c r="D2188" s="5" t="s">
        <v>5192</v>
      </c>
      <c r="E2188" s="5" t="s">
        <v>1757</v>
      </c>
      <c r="F2188" s="5" t="s">
        <v>2648</v>
      </c>
      <c r="G2188" s="5" t="s">
        <v>2837</v>
      </c>
      <c r="H2188" s="5" t="s">
        <v>2919</v>
      </c>
      <c r="I2188" s="5" t="s">
        <v>2933</v>
      </c>
      <c r="J2188" s="5">
        <v>30</v>
      </c>
      <c r="K2188" s="5" t="s">
        <v>2998</v>
      </c>
      <c r="L2188" t="s">
        <v>7869</v>
      </c>
      <c r="M2188" s="5" t="s">
        <v>2648</v>
      </c>
      <c r="P2188" s="5" t="s">
        <v>2998</v>
      </c>
    </row>
    <row r="2189" spans="1:16" x14ac:dyDescent="0.35">
      <c r="A2189" t="str">
        <f t="shared" si="34"/>
        <v>CLOTIAZEPAMSAVALORALCOMPRIMIDO3010MG</v>
      </c>
      <c r="B2189" t="str">
        <f>VLOOKUP(A2189,'MAESTRO PRODUCTOS-FAR'!G:J,4,FALSE)</f>
        <v>HT-0043-01-003-0174-01</v>
      </c>
      <c r="C2189" s="5" t="s">
        <v>4249</v>
      </c>
      <c r="D2189" s="5" t="s">
        <v>5529</v>
      </c>
      <c r="E2189" s="5" t="s">
        <v>1750</v>
      </c>
      <c r="F2189" s="5" t="s">
        <v>2648</v>
      </c>
      <c r="G2189" s="5" t="s">
        <v>2837</v>
      </c>
      <c r="H2189" s="5" t="s">
        <v>2919</v>
      </c>
      <c r="I2189" s="5" t="s">
        <v>2933</v>
      </c>
      <c r="J2189" s="5">
        <v>30</v>
      </c>
      <c r="K2189" s="5" t="s">
        <v>3013</v>
      </c>
      <c r="L2189" t="s">
        <v>7870</v>
      </c>
      <c r="M2189" s="5" t="s">
        <v>2648</v>
      </c>
      <c r="P2189" s="5" t="s">
        <v>3013</v>
      </c>
    </row>
    <row r="2190" spans="1:16" x14ac:dyDescent="0.35">
      <c r="A2190" t="str">
        <f t="shared" si="34"/>
        <v>CLOTIAZEPAMBAGOORALCOMPRIMIDO3010MG</v>
      </c>
      <c r="B2190" t="str">
        <f>VLOOKUP(A2190,'MAESTRO PRODUCTOS-FAR'!G:J,4,FALSE)</f>
        <v>HT-0043-01-003-0143-02</v>
      </c>
      <c r="C2190" s="5" t="s">
        <v>4250</v>
      </c>
      <c r="D2190" s="5" t="s">
        <v>5530</v>
      </c>
      <c r="E2190" s="5" t="s">
        <v>1753</v>
      </c>
      <c r="F2190" s="5" t="s">
        <v>2648</v>
      </c>
      <c r="G2190" s="5" t="s">
        <v>2883</v>
      </c>
      <c r="H2190" s="5" t="s">
        <v>2919</v>
      </c>
      <c r="I2190" s="5" t="s">
        <v>2933</v>
      </c>
      <c r="J2190" s="5">
        <v>30</v>
      </c>
      <c r="K2190" s="5" t="s">
        <v>3013</v>
      </c>
      <c r="L2190" t="s">
        <v>7871</v>
      </c>
      <c r="M2190" s="5" t="s">
        <v>2648</v>
      </c>
      <c r="P2190" s="5" t="s">
        <v>3013</v>
      </c>
    </row>
    <row r="2191" spans="1:16" x14ac:dyDescent="0.35">
      <c r="A2191" t="str">
        <f t="shared" si="34"/>
        <v>CLOTIAZEPAMANDROMACOORALCOMPRIMIDO3010MG</v>
      </c>
      <c r="B2191" t="str">
        <f>VLOOKUP(A2191,'MAESTRO PRODUCTOS-FAR'!G:J,4,FALSE)</f>
        <v>HT-0043-01-003-0161-01</v>
      </c>
      <c r="C2191" s="5" t="s">
        <v>4251</v>
      </c>
      <c r="D2191" s="5" t="s">
        <v>5531</v>
      </c>
      <c r="E2191" s="5" t="s">
        <v>6235</v>
      </c>
      <c r="F2191" s="5" t="s">
        <v>2648</v>
      </c>
      <c r="G2191" s="5" t="s">
        <v>2857</v>
      </c>
      <c r="H2191" s="5" t="s">
        <v>2919</v>
      </c>
      <c r="I2191" s="5" t="s">
        <v>2933</v>
      </c>
      <c r="J2191" s="5">
        <v>30</v>
      </c>
      <c r="K2191" s="5" t="s">
        <v>3013</v>
      </c>
      <c r="L2191" t="s">
        <v>7872</v>
      </c>
      <c r="M2191" s="5" t="s">
        <v>2648</v>
      </c>
      <c r="P2191" s="5" t="s">
        <v>3013</v>
      </c>
    </row>
    <row r="2192" spans="1:16" x14ac:dyDescent="0.35">
      <c r="A2192" t="str">
        <f t="shared" si="34"/>
        <v>CLOTIAZEPAMRECALCINEORALCOMPRIMIDO305MG</v>
      </c>
      <c r="B2192" t="str">
        <f>VLOOKUP(A2192,'MAESTRO PRODUCTOS-FAR'!G:J,4,FALSE)</f>
        <v>HT-0043-01-003-0171-01</v>
      </c>
      <c r="C2192" s="5" t="s">
        <v>4252</v>
      </c>
      <c r="D2192" s="5" t="s">
        <v>5440</v>
      </c>
      <c r="E2192" s="5" t="s">
        <v>1752</v>
      </c>
      <c r="F2192" s="5" t="s">
        <v>2648</v>
      </c>
      <c r="G2192" s="5" t="s">
        <v>2832</v>
      </c>
      <c r="H2192" s="5" t="s">
        <v>2919</v>
      </c>
      <c r="I2192" s="5" t="s">
        <v>2933</v>
      </c>
      <c r="J2192" s="5">
        <v>30</v>
      </c>
      <c r="K2192" s="5" t="s">
        <v>2998</v>
      </c>
      <c r="L2192" t="s">
        <v>7873</v>
      </c>
      <c r="M2192" s="5" t="s">
        <v>2648</v>
      </c>
      <c r="P2192" s="5" t="s">
        <v>2998</v>
      </c>
    </row>
    <row r="2193" spans="1:16" x14ac:dyDescent="0.35">
      <c r="A2193" t="str">
        <f t="shared" si="34"/>
        <v>CLOTIAZEPAMBAGOORALCOMPRIMIDO305MG</v>
      </c>
      <c r="B2193" t="str">
        <f>VLOOKUP(A2193,'MAESTRO PRODUCTOS-FAR'!G:J,4,FALSE)</f>
        <v>HT-0043-01-003-0143-01</v>
      </c>
      <c r="C2193" s="5" t="s">
        <v>4253</v>
      </c>
      <c r="D2193" s="5" t="s">
        <v>5532</v>
      </c>
      <c r="E2193" s="5" t="s">
        <v>1751</v>
      </c>
      <c r="F2193" s="5" t="s">
        <v>2648</v>
      </c>
      <c r="G2193" s="5" t="s">
        <v>2883</v>
      </c>
      <c r="H2193" s="5" t="s">
        <v>2919</v>
      </c>
      <c r="I2193" s="5" t="s">
        <v>2933</v>
      </c>
      <c r="J2193" s="5">
        <v>30</v>
      </c>
      <c r="K2193" s="5" t="s">
        <v>2998</v>
      </c>
      <c r="L2193" t="s">
        <v>7874</v>
      </c>
      <c r="M2193" s="5" t="s">
        <v>2648</v>
      </c>
      <c r="P2193" s="5" t="s">
        <v>2998</v>
      </c>
    </row>
    <row r="2194" spans="1:16" x14ac:dyDescent="0.35">
      <c r="A2194" t="str">
        <f t="shared" si="34"/>
        <v>CLOTIAZEPAMSYNTHONORALCOMPRIMIDO3010MG</v>
      </c>
      <c r="B2194" t="str">
        <f>VLOOKUP(A2194,'MAESTRO PRODUCTOS-FAR'!G:J,4,FALSE)</f>
        <v>HT-0043-01-003-0269-01</v>
      </c>
      <c r="C2194" s="5" t="s">
        <v>4254</v>
      </c>
      <c r="D2194" s="5" t="s">
        <v>5533</v>
      </c>
      <c r="E2194" s="5" t="s">
        <v>1749</v>
      </c>
      <c r="F2194" s="5" t="s">
        <v>2648</v>
      </c>
      <c r="G2194" s="5" t="s">
        <v>2852</v>
      </c>
      <c r="H2194" s="5" t="s">
        <v>2919</v>
      </c>
      <c r="I2194" s="5" t="s">
        <v>2933</v>
      </c>
      <c r="J2194" s="5">
        <v>30</v>
      </c>
      <c r="K2194" s="5" t="s">
        <v>3013</v>
      </c>
      <c r="L2194" t="s">
        <v>7875</v>
      </c>
      <c r="M2194" s="5" t="s">
        <v>2648</v>
      </c>
      <c r="P2194" s="5" t="s">
        <v>3013</v>
      </c>
    </row>
    <row r="2195" spans="1:16" x14ac:dyDescent="0.35">
      <c r="A2195" t="str">
        <f t="shared" si="34"/>
        <v>CLOTIAZEPAMANDROMACOORALCOMPRIMIDO305MG</v>
      </c>
      <c r="B2195" t="str">
        <f>VLOOKUP(A2195,'MAESTRO PRODUCTOS-FAR'!G:J,4,FALSE)</f>
        <v>HT-0043-01-003-0161-02</v>
      </c>
      <c r="C2195" s="5" t="s">
        <v>4255</v>
      </c>
      <c r="D2195" s="5" t="s">
        <v>5534</v>
      </c>
      <c r="E2195" s="5" t="s">
        <v>6236</v>
      </c>
      <c r="F2195" s="5" t="s">
        <v>2648</v>
      </c>
      <c r="G2195" s="5" t="s">
        <v>2857</v>
      </c>
      <c r="H2195" s="5" t="s">
        <v>2919</v>
      </c>
      <c r="I2195" s="5" t="s">
        <v>2933</v>
      </c>
      <c r="J2195" s="5">
        <v>30</v>
      </c>
      <c r="K2195" s="5" t="s">
        <v>2998</v>
      </c>
      <c r="L2195" t="s">
        <v>7876</v>
      </c>
      <c r="M2195" s="5" t="s">
        <v>2648</v>
      </c>
      <c r="P2195" s="5" t="s">
        <v>2998</v>
      </c>
    </row>
    <row r="2196" spans="1:16" x14ac:dyDescent="0.35">
      <c r="A2196" t="str">
        <f t="shared" si="34"/>
        <v>CLOTRIMAZOLMINTLABTOPICOCREMA10,01</v>
      </c>
      <c r="B2196" t="str">
        <f>VLOOKUP(A2196,'MAESTRO PRODUCTOS-FAR'!G:J,4,FALSE)</f>
        <v>HT-0044-04-004-0197-01</v>
      </c>
      <c r="C2196" s="5" t="s">
        <v>4256</v>
      </c>
      <c r="D2196" s="5" t="s">
        <v>5535</v>
      </c>
      <c r="E2196" s="5" t="s">
        <v>6237</v>
      </c>
      <c r="F2196" s="5" t="s">
        <v>2649</v>
      </c>
      <c r="G2196" s="5" t="s">
        <v>2834</v>
      </c>
      <c r="H2196" s="5" t="s">
        <v>2920</v>
      </c>
      <c r="I2196" s="5" t="s">
        <v>2934</v>
      </c>
      <c r="J2196" s="5">
        <v>1</v>
      </c>
      <c r="K2196" s="6">
        <v>0.01</v>
      </c>
      <c r="L2196" t="s">
        <v>7877</v>
      </c>
      <c r="M2196" s="5" t="s">
        <v>2649</v>
      </c>
      <c r="P2196" s="6">
        <v>0.01</v>
      </c>
    </row>
    <row r="2197" spans="1:16" x14ac:dyDescent="0.35">
      <c r="A2197" t="str">
        <f t="shared" si="34"/>
        <v>BETAMETASONA-CLOTRIMAZOLMINTLABTOPICOCREMA10.5MG/10MG</v>
      </c>
      <c r="B2197" t="str">
        <f>VLOOKUP(A2197,'MAESTRO PRODUCTOS-FAR'!G:J,4,FALSE)</f>
        <v>HT-0228-04-004-0197-01</v>
      </c>
      <c r="C2197" s="5" t="s">
        <v>4257</v>
      </c>
      <c r="D2197" s="5" t="s">
        <v>5536</v>
      </c>
      <c r="E2197" s="5" t="s">
        <v>6238</v>
      </c>
      <c r="F2197" s="5" t="s">
        <v>6482</v>
      </c>
      <c r="G2197" s="5" t="s">
        <v>2834</v>
      </c>
      <c r="H2197" s="5" t="s">
        <v>2920</v>
      </c>
      <c r="I2197" s="5" t="s">
        <v>2934</v>
      </c>
      <c r="J2197" s="5">
        <v>1</v>
      </c>
      <c r="K2197" s="5" t="s">
        <v>6609</v>
      </c>
      <c r="L2197" t="s">
        <v>7878</v>
      </c>
      <c r="M2197" s="5" t="s">
        <v>6482</v>
      </c>
      <c r="P2197" s="5" t="s">
        <v>6609</v>
      </c>
    </row>
    <row r="2198" spans="1:16" x14ac:dyDescent="0.35">
      <c r="A2198" t="str">
        <f t="shared" si="34"/>
        <v>CLOTRIMAZOLPASTEURINTRAVAGINALOVULO1500MG</v>
      </c>
      <c r="B2198" t="str">
        <f>VLOOKUP(A2198,'MAESTRO PRODUCTOS-FAR'!G:J,4,FALSE)</f>
        <v>HT-0044-06-021-0155-02</v>
      </c>
      <c r="C2198" s="5" t="s">
        <v>4258</v>
      </c>
      <c r="D2198" s="5" t="s">
        <v>5537</v>
      </c>
      <c r="E2198" s="5" t="s">
        <v>1770</v>
      </c>
      <c r="F2198" s="5" t="s">
        <v>2649</v>
      </c>
      <c r="G2198" s="5" t="s">
        <v>2847</v>
      </c>
      <c r="H2198" s="5" t="s">
        <v>2926</v>
      </c>
      <c r="I2198" s="5" t="s">
        <v>2951</v>
      </c>
      <c r="J2198" s="5">
        <v>1</v>
      </c>
      <c r="K2198" s="5" t="s">
        <v>2984</v>
      </c>
      <c r="L2198" t="s">
        <v>7879</v>
      </c>
      <c r="M2198" s="5" t="s">
        <v>2649</v>
      </c>
      <c r="P2198" s="5" t="s">
        <v>2984</v>
      </c>
    </row>
    <row r="2199" spans="1:16" x14ac:dyDescent="0.35">
      <c r="A2199" t="str">
        <f t="shared" si="34"/>
        <v>CLOTRIMAZOLASCENDTOPICOCREMA10,01</v>
      </c>
      <c r="B2199" t="str">
        <f>VLOOKUP(A2199,'MAESTRO PRODUCTOS-FAR'!G:J,4,FALSE)</f>
        <v>HT-0044-04-004-0016-01</v>
      </c>
      <c r="C2199" s="5" t="s">
        <v>4259</v>
      </c>
      <c r="D2199" s="5" t="s">
        <v>5174</v>
      </c>
      <c r="E2199" s="5" t="s">
        <v>1759</v>
      </c>
      <c r="F2199" s="5" t="s">
        <v>2649</v>
      </c>
      <c r="G2199" s="5" t="s">
        <v>2835</v>
      </c>
      <c r="H2199" s="5" t="s">
        <v>2920</v>
      </c>
      <c r="I2199" s="5" t="s">
        <v>2934</v>
      </c>
      <c r="J2199" s="5">
        <v>1</v>
      </c>
      <c r="K2199" s="6">
        <v>0.01</v>
      </c>
      <c r="L2199" t="s">
        <v>7880</v>
      </c>
      <c r="M2199" s="5" t="s">
        <v>2649</v>
      </c>
      <c r="P2199" s="6">
        <v>0.01</v>
      </c>
    </row>
    <row r="2200" spans="1:16" x14ac:dyDescent="0.35">
      <c r="A2200" t="str">
        <f t="shared" si="34"/>
        <v>CLOTRIMAZOLPASTEURTOPICOPOLVO10,01</v>
      </c>
      <c r="B2200" t="str">
        <f>VLOOKUP(A2200,'MAESTRO PRODUCTOS-FAR'!G:J,4,FALSE)</f>
        <v>HT-0044-04-013-0155-01</v>
      </c>
      <c r="C2200" s="5" t="s">
        <v>4260</v>
      </c>
      <c r="D2200" s="5" t="s">
        <v>5173</v>
      </c>
      <c r="E2200" s="5" t="s">
        <v>6239</v>
      </c>
      <c r="F2200" s="5" t="s">
        <v>2649</v>
      </c>
      <c r="G2200" s="5" t="s">
        <v>2847</v>
      </c>
      <c r="H2200" s="5" t="s">
        <v>2920</v>
      </c>
      <c r="I2200" s="5" t="s">
        <v>2943</v>
      </c>
      <c r="J2200" s="5">
        <v>1</v>
      </c>
      <c r="K2200" s="6">
        <v>0.01</v>
      </c>
      <c r="L2200" t="s">
        <v>7881</v>
      </c>
      <c r="M2200" s="5" t="s">
        <v>2649</v>
      </c>
      <c r="P2200" s="6">
        <v>0.01</v>
      </c>
    </row>
    <row r="2201" spans="1:16" x14ac:dyDescent="0.35">
      <c r="A2201" t="str">
        <f t="shared" si="34"/>
        <v>BETAMETASONA-CLOTRIMAZOLMEGALABSTOPICOCREMA10.64MG/10MG</v>
      </c>
      <c r="B2201" t="str">
        <f>VLOOKUP(A2201,'MAESTRO PRODUCTOS-FAR'!G:J,4,FALSE)</f>
        <v>HT-0228-04-004-0194-01</v>
      </c>
      <c r="C2201" s="5" t="s">
        <v>4261</v>
      </c>
      <c r="D2201" s="5" t="s">
        <v>5538</v>
      </c>
      <c r="E2201" s="5" t="s">
        <v>6240</v>
      </c>
      <c r="F2201" s="5" t="s">
        <v>6482</v>
      </c>
      <c r="G2201" s="5" t="s">
        <v>2845</v>
      </c>
      <c r="H2201" s="5" t="s">
        <v>2920</v>
      </c>
      <c r="I2201" s="5" t="s">
        <v>2934</v>
      </c>
      <c r="J2201" s="5">
        <v>1</v>
      </c>
      <c r="K2201" s="5" t="s">
        <v>6610</v>
      </c>
      <c r="L2201" t="s">
        <v>7882</v>
      </c>
      <c r="M2201" s="5" t="s">
        <v>6482</v>
      </c>
      <c r="P2201" s="5" t="s">
        <v>6610</v>
      </c>
    </row>
    <row r="2202" spans="1:16" x14ac:dyDescent="0.35">
      <c r="A2202" t="str">
        <f t="shared" si="34"/>
        <v>CLOTRIMAZOLPASTEURTOPICOSOLUCION10,01</v>
      </c>
      <c r="B2202" t="str">
        <f>VLOOKUP(A2202,'MAESTRO PRODUCTOS-FAR'!G:J,4,FALSE)</f>
        <v>HT-0044-04-012-0155-01</v>
      </c>
      <c r="C2202" s="5" t="s">
        <v>4262</v>
      </c>
      <c r="D2202" s="5" t="s">
        <v>5145</v>
      </c>
      <c r="E2202" s="5" t="s">
        <v>6241</v>
      </c>
      <c r="F2202" s="5" t="s">
        <v>2649</v>
      </c>
      <c r="G2202" s="5" t="s">
        <v>2847</v>
      </c>
      <c r="H2202" s="5" t="s">
        <v>2920</v>
      </c>
      <c r="I2202" s="5" t="s">
        <v>2942</v>
      </c>
      <c r="J2202" s="5">
        <v>1</v>
      </c>
      <c r="K2202" s="6">
        <v>0.01</v>
      </c>
      <c r="L2202" t="s">
        <v>7883</v>
      </c>
      <c r="M2202" s="5" t="s">
        <v>2649</v>
      </c>
      <c r="P2202" s="6">
        <v>0.01</v>
      </c>
    </row>
    <row r="2203" spans="1:16" x14ac:dyDescent="0.35">
      <c r="A2203" t="str">
        <f t="shared" si="34"/>
        <v>BETAMETASONA-CLOTRIMAZOLOPKOTOPICOCREMA11MG/0.05MG</v>
      </c>
      <c r="B2203" t="str">
        <f>VLOOKUP(A2203,'MAESTRO PRODUCTOS-FAR'!G:J,4,FALSE)</f>
        <v>HT-0228-04-004-0208-01</v>
      </c>
      <c r="C2203" s="5" t="s">
        <v>4263</v>
      </c>
      <c r="D2203" s="5" t="s">
        <v>5539</v>
      </c>
      <c r="E2203" s="5" t="s">
        <v>6242</v>
      </c>
      <c r="F2203" s="5" t="s">
        <v>6482</v>
      </c>
      <c r="G2203" s="5" t="s">
        <v>2869</v>
      </c>
      <c r="H2203" s="5" t="s">
        <v>2920</v>
      </c>
      <c r="I2203" s="5" t="s">
        <v>2934</v>
      </c>
      <c r="J2203" s="5">
        <v>1</v>
      </c>
      <c r="K2203" s="5" t="s">
        <v>6611</v>
      </c>
      <c r="L2203" t="s">
        <v>7884</v>
      </c>
      <c r="M2203" s="5" t="s">
        <v>6482</v>
      </c>
      <c r="P2203" s="5" t="s">
        <v>6611</v>
      </c>
    </row>
    <row r="2204" spans="1:16" x14ac:dyDescent="0.35">
      <c r="A2204" t="str">
        <f t="shared" si="34"/>
        <v>CLOTRIMAZOLMEDIPHARMTOPICOPOLVO10,01</v>
      </c>
      <c r="B2204" t="str">
        <f>VLOOKUP(A2204,'MAESTRO PRODUCTOS-FAR'!G:J,4,FALSE)</f>
        <v>HT-0044-04-013-0192-01</v>
      </c>
      <c r="C2204" s="5" t="s">
        <v>4264</v>
      </c>
      <c r="D2204" s="5" t="s">
        <v>5540</v>
      </c>
      <c r="E2204" s="5" t="s">
        <v>6243</v>
      </c>
      <c r="F2204" s="5" t="s">
        <v>2649</v>
      </c>
      <c r="G2204" s="5" t="s">
        <v>2880</v>
      </c>
      <c r="H2204" s="5" t="s">
        <v>2920</v>
      </c>
      <c r="I2204" s="5" t="s">
        <v>2943</v>
      </c>
      <c r="J2204" s="5">
        <v>1</v>
      </c>
      <c r="K2204" s="6">
        <v>0.01</v>
      </c>
      <c r="L2204" t="s">
        <v>7885</v>
      </c>
      <c r="M2204" s="5" t="s">
        <v>2649</v>
      </c>
      <c r="P2204" s="6">
        <v>0.01</v>
      </c>
    </row>
    <row r="2205" spans="1:16" x14ac:dyDescent="0.35">
      <c r="A2205" t="str">
        <f t="shared" si="34"/>
        <v>CLOTRIMAZOLPASTEURTOPICOPOLVO10,01</v>
      </c>
      <c r="B2205" t="str">
        <f>VLOOKUP(A2205,'MAESTRO PRODUCTOS-FAR'!G:J,4,FALSE)</f>
        <v>HT-0044-04-013-0155-01</v>
      </c>
      <c r="C2205" s="5" t="s">
        <v>4265</v>
      </c>
      <c r="D2205" s="5" t="s">
        <v>5482</v>
      </c>
      <c r="E2205" s="5" t="s">
        <v>6239</v>
      </c>
      <c r="F2205" s="5" t="s">
        <v>2649</v>
      </c>
      <c r="G2205" s="5" t="s">
        <v>2847</v>
      </c>
      <c r="H2205" s="5" t="s">
        <v>2920</v>
      </c>
      <c r="I2205" s="5" t="s">
        <v>2943</v>
      </c>
      <c r="J2205" s="5">
        <v>1</v>
      </c>
      <c r="K2205" s="6">
        <v>0.01</v>
      </c>
      <c r="L2205" t="s">
        <v>7886</v>
      </c>
      <c r="M2205" s="5" t="s">
        <v>2649</v>
      </c>
      <c r="P2205" s="6">
        <v>0.01</v>
      </c>
    </row>
    <row r="2206" spans="1:16" x14ac:dyDescent="0.35">
      <c r="A2206" t="str">
        <f t="shared" si="34"/>
        <v>CLOTRIMAZOLANDROMACOINTRAVAGINALOVULO2500MG</v>
      </c>
      <c r="B2206" t="str">
        <f>VLOOKUP(A2206,'MAESTRO PRODUCTOS-FAR'!G:J,4,FALSE)</f>
        <v>HT-0044-06-021-0161-01</v>
      </c>
      <c r="C2206" s="5" t="s">
        <v>4266</v>
      </c>
      <c r="D2206" s="5" t="s">
        <v>5225</v>
      </c>
      <c r="E2206" s="5" t="s">
        <v>6244</v>
      </c>
      <c r="F2206" s="5" t="s">
        <v>2649</v>
      </c>
      <c r="G2206" s="5" t="s">
        <v>2857</v>
      </c>
      <c r="H2206" s="5" t="s">
        <v>2926</v>
      </c>
      <c r="I2206" s="5" t="s">
        <v>2951</v>
      </c>
      <c r="J2206" s="5">
        <v>2</v>
      </c>
      <c r="K2206" s="5" t="s">
        <v>2984</v>
      </c>
      <c r="M2206" s="5" t="s">
        <v>2649</v>
      </c>
      <c r="P2206" s="5" t="s">
        <v>2984</v>
      </c>
    </row>
    <row r="2207" spans="1:16" x14ac:dyDescent="0.35">
      <c r="A2207" t="str">
        <f t="shared" si="34"/>
        <v>CLOTRIMAZOLGRUNENTHALINTRAVAGINALOVULO2500MG</v>
      </c>
      <c r="B2207" t="str">
        <f>VLOOKUP(A2207,'MAESTRO PRODUCTOS-FAR'!G:J,4,FALSE)</f>
        <v>HT-0044-06-021-0116-01</v>
      </c>
      <c r="C2207" s="5" t="s">
        <v>4267</v>
      </c>
      <c r="D2207" s="5" t="s">
        <v>5541</v>
      </c>
      <c r="E2207" s="5" t="s">
        <v>1764</v>
      </c>
      <c r="F2207" s="5" t="s">
        <v>2649</v>
      </c>
      <c r="G2207" s="5" t="s">
        <v>2858</v>
      </c>
      <c r="H2207" s="5" t="s">
        <v>2926</v>
      </c>
      <c r="I2207" s="5" t="s">
        <v>2951</v>
      </c>
      <c r="J2207" s="5">
        <v>2</v>
      </c>
      <c r="K2207" s="5" t="s">
        <v>2984</v>
      </c>
      <c r="M2207" s="5" t="s">
        <v>2649</v>
      </c>
      <c r="P2207" s="5" t="s">
        <v>2984</v>
      </c>
    </row>
    <row r="2208" spans="1:16" x14ac:dyDescent="0.35">
      <c r="A2208" t="str">
        <f t="shared" si="34"/>
        <v>CLOTRIMAZOLPASTEURINTRAVAGINALOVULO6100MG</v>
      </c>
      <c r="B2208" t="str">
        <f>VLOOKUP(A2208,'MAESTRO PRODUCTOS-FAR'!G:J,4,FALSE)</f>
        <v>HT-0044-06-021-0155-01</v>
      </c>
      <c r="C2208" s="5" t="s">
        <v>4268</v>
      </c>
      <c r="D2208" s="5" t="s">
        <v>5149</v>
      </c>
      <c r="E2208" s="5" t="s">
        <v>6245</v>
      </c>
      <c r="F2208" s="5" t="s">
        <v>2649</v>
      </c>
      <c r="G2208" s="5" t="s">
        <v>2847</v>
      </c>
      <c r="H2208" s="5" t="s">
        <v>2926</v>
      </c>
      <c r="I2208" s="5" t="s">
        <v>2951</v>
      </c>
      <c r="J2208" s="5">
        <v>6</v>
      </c>
      <c r="K2208" s="5" t="s">
        <v>2977</v>
      </c>
      <c r="L2208" t="s">
        <v>7887</v>
      </c>
      <c r="M2208" s="5" t="s">
        <v>2649</v>
      </c>
      <c r="P2208" s="5" t="s">
        <v>2977</v>
      </c>
    </row>
    <row r="2209" spans="1:16" x14ac:dyDescent="0.35">
      <c r="A2209" t="str">
        <f t="shared" si="34"/>
        <v>CLOTRIMAZOLBAYERTOPICOCREMA10,01</v>
      </c>
      <c r="B2209" t="str">
        <f>VLOOKUP(A2209,'MAESTRO PRODUCTOS-FAR'!G:J,4,FALSE)</f>
        <v>HT-0044-04-004-0028-01</v>
      </c>
      <c r="C2209" s="5" t="s">
        <v>4269</v>
      </c>
      <c r="D2209" s="5" t="s">
        <v>5542</v>
      </c>
      <c r="E2209" s="5" t="s">
        <v>1769</v>
      </c>
      <c r="F2209" s="5" t="s">
        <v>2649</v>
      </c>
      <c r="G2209" s="5" t="s">
        <v>2839</v>
      </c>
      <c r="H2209" s="5" t="s">
        <v>2920</v>
      </c>
      <c r="I2209" s="5" t="s">
        <v>2934</v>
      </c>
      <c r="J2209" s="5">
        <v>1</v>
      </c>
      <c r="K2209" s="6">
        <v>0.01</v>
      </c>
      <c r="L2209" t="s">
        <v>7888</v>
      </c>
      <c r="M2209" s="5" t="s">
        <v>2649</v>
      </c>
      <c r="P2209" s="6">
        <v>0.01</v>
      </c>
    </row>
    <row r="2210" spans="1:16" x14ac:dyDescent="0.35">
      <c r="A2210" t="str">
        <f t="shared" si="34"/>
        <v>CLOTRIMAZOLPASTEURINTRAVAGINALOVULO6100MG</v>
      </c>
      <c r="B2210" t="str">
        <f>VLOOKUP(A2210,'MAESTRO PRODUCTOS-FAR'!G:J,4,FALSE)</f>
        <v>HT-0044-06-021-0155-01</v>
      </c>
      <c r="C2210" s="5" t="s">
        <v>4270</v>
      </c>
      <c r="D2210" s="5" t="s">
        <v>5543</v>
      </c>
      <c r="E2210" s="5" t="s">
        <v>1760</v>
      </c>
      <c r="F2210" s="5" t="s">
        <v>2649</v>
      </c>
      <c r="G2210" s="5" t="s">
        <v>2847</v>
      </c>
      <c r="H2210" s="5" t="s">
        <v>2926</v>
      </c>
      <c r="I2210" s="5" t="s">
        <v>2951</v>
      </c>
      <c r="J2210" s="5">
        <v>6</v>
      </c>
      <c r="K2210" s="5" t="s">
        <v>2977</v>
      </c>
      <c r="L2210" t="s">
        <v>7889</v>
      </c>
      <c r="M2210" s="5" t="s">
        <v>2649</v>
      </c>
      <c r="P2210" s="5" t="s">
        <v>2977</v>
      </c>
    </row>
    <row r="2211" spans="1:16" x14ac:dyDescent="0.35">
      <c r="A2211" t="str">
        <f t="shared" si="34"/>
        <v>CLOTRIMAZOL-DEXAMETASONAITF-LABOMEDTOPICOCREMA11000MG/40MG</v>
      </c>
      <c r="B2211" t="str">
        <f>VLOOKUP(A2211,'MAESTRO PRODUCTOS-FAR'!G:J,4,FALSE)</f>
        <v>HT-0229-04-004-0139-02</v>
      </c>
      <c r="C2211" s="5" t="s">
        <v>4271</v>
      </c>
      <c r="D2211" s="5" t="s">
        <v>5544</v>
      </c>
      <c r="E2211" s="5" t="s">
        <v>1768</v>
      </c>
      <c r="F2211" s="5" t="s">
        <v>2651</v>
      </c>
      <c r="G2211" s="5" t="s">
        <v>2853</v>
      </c>
      <c r="H2211" s="5" t="s">
        <v>2920</v>
      </c>
      <c r="I2211" s="5" t="s">
        <v>2934</v>
      </c>
      <c r="J2211" s="5">
        <v>1</v>
      </c>
      <c r="K2211" s="5" t="s">
        <v>7070</v>
      </c>
      <c r="L2211" t="s">
        <v>7889</v>
      </c>
      <c r="M2211" s="5" t="s">
        <v>2651</v>
      </c>
      <c r="P2211" s="5" t="s">
        <v>6612</v>
      </c>
    </row>
    <row r="2212" spans="1:16" x14ac:dyDescent="0.35">
      <c r="A2212" t="str">
        <f t="shared" si="34"/>
        <v>CLOTRIMAZOLITF-LABOMEDTOPICOPASTA10,01</v>
      </c>
      <c r="B2212" t="str">
        <f>VLOOKUP(A2212,'MAESTRO PRODUCTOS-FAR'!G:J,4,FALSE)</f>
        <v>HT-0044-04-022-0139-01</v>
      </c>
      <c r="C2212" s="5" t="s">
        <v>4272</v>
      </c>
      <c r="D2212" s="5" t="s">
        <v>5545</v>
      </c>
      <c r="E2212" s="5" t="s">
        <v>1771</v>
      </c>
      <c r="F2212" s="5" t="s">
        <v>2649</v>
      </c>
      <c r="G2212" s="5" t="s">
        <v>2853</v>
      </c>
      <c r="H2212" s="5" t="s">
        <v>2920</v>
      </c>
      <c r="I2212" s="5" t="s">
        <v>2952</v>
      </c>
      <c r="J2212" s="5">
        <v>1</v>
      </c>
      <c r="K2212" s="6">
        <v>0.01</v>
      </c>
      <c r="L2212" t="s">
        <v>7890</v>
      </c>
      <c r="M2212" s="5" t="s">
        <v>2649</v>
      </c>
      <c r="P2212" s="6">
        <v>0.01</v>
      </c>
    </row>
    <row r="2213" spans="1:16" x14ac:dyDescent="0.35">
      <c r="A2213" t="str">
        <f t="shared" si="34"/>
        <v>CLOTRIMAZOL-DEXAMETASONABAYERTOPICOCREMA1150MG/6MG</v>
      </c>
      <c r="B2213" t="str">
        <f>VLOOKUP(A2213,'MAESTRO PRODUCTOS-FAR'!G:J,4,FALSE)</f>
        <v>HT-0229-04-004-0028-02</v>
      </c>
      <c r="C2213" s="5" t="s">
        <v>4273</v>
      </c>
      <c r="D2213" s="5" t="s">
        <v>5546</v>
      </c>
      <c r="E2213" s="5" t="s">
        <v>1767</v>
      </c>
      <c r="F2213" s="5" t="s">
        <v>2651</v>
      </c>
      <c r="G2213" s="5" t="s">
        <v>2839</v>
      </c>
      <c r="H2213" s="5" t="s">
        <v>2920</v>
      </c>
      <c r="I2213" s="5" t="s">
        <v>2934</v>
      </c>
      <c r="J2213" s="5">
        <v>1</v>
      </c>
      <c r="K2213" s="5" t="s">
        <v>6613</v>
      </c>
      <c r="L2213" t="s">
        <v>7891</v>
      </c>
      <c r="M2213" s="5" t="s">
        <v>2651</v>
      </c>
      <c r="P2213" s="5" t="s">
        <v>6613</v>
      </c>
    </row>
    <row r="2214" spans="1:16" x14ac:dyDescent="0.35">
      <c r="A2214" t="str">
        <f t="shared" si="34"/>
        <v>CLOTRIMAZOLBAYERTOPICOSPRAY10,01</v>
      </c>
      <c r="B2214" t="str">
        <f>VLOOKUP(A2214,'MAESTRO PRODUCTOS-FAR'!G:J,4,FALSE)</f>
        <v>HT-0044-04-042-0028-01</v>
      </c>
      <c r="C2214" s="5" t="s">
        <v>4274</v>
      </c>
      <c r="D2214" s="5" t="s">
        <v>5547</v>
      </c>
      <c r="E2214" s="5" t="s">
        <v>1765</v>
      </c>
      <c r="F2214" s="5" t="s">
        <v>2649</v>
      </c>
      <c r="G2214" s="5" t="s">
        <v>2839</v>
      </c>
      <c r="H2214" s="5" t="s">
        <v>2920</v>
      </c>
      <c r="I2214" s="5" t="s">
        <v>2968</v>
      </c>
      <c r="J2214" s="5">
        <v>1</v>
      </c>
      <c r="K2214" s="6">
        <v>0.01</v>
      </c>
      <c r="L2214" t="s">
        <v>7892</v>
      </c>
      <c r="M2214" s="5" t="s">
        <v>2649</v>
      </c>
      <c r="P2214" s="6">
        <v>0.01</v>
      </c>
    </row>
    <row r="2215" spans="1:16" x14ac:dyDescent="0.35">
      <c r="A2215" t="str">
        <f t="shared" si="34"/>
        <v>CLOTRIMAZOLPASTEURINTRAVAGINALOVULO1500MG</v>
      </c>
      <c r="B2215" t="str">
        <f>VLOOKUP(A2215,'MAESTRO PRODUCTOS-FAR'!G:J,4,FALSE)</f>
        <v>HT-0044-06-021-0155-02</v>
      </c>
      <c r="C2215" s="5" t="s">
        <v>4275</v>
      </c>
      <c r="D2215" s="5" t="s">
        <v>5548</v>
      </c>
      <c r="E2215" s="5" t="s">
        <v>6246</v>
      </c>
      <c r="F2215" s="5" t="s">
        <v>2649</v>
      </c>
      <c r="G2215" s="5" t="s">
        <v>2847</v>
      </c>
      <c r="H2215" s="5" t="s">
        <v>2926</v>
      </c>
      <c r="I2215" s="5" t="s">
        <v>2951</v>
      </c>
      <c r="J2215" s="5">
        <v>1</v>
      </c>
      <c r="K2215" s="5" t="s">
        <v>2984</v>
      </c>
      <c r="L2215" t="s">
        <v>7893</v>
      </c>
      <c r="M2215" s="5" t="s">
        <v>2649</v>
      </c>
      <c r="P2215" s="5" t="s">
        <v>2984</v>
      </c>
    </row>
    <row r="2216" spans="1:16" x14ac:dyDescent="0.35">
      <c r="A2216" t="str">
        <f t="shared" si="34"/>
        <v>BETAMETASONA-CLOTRIMAZOLLABORATORIO CHILETOPICOCREMA10.5MG/10MG</v>
      </c>
      <c r="B2216" t="str">
        <f>VLOOKUP(A2216,'MAESTRO PRODUCTOS-FAR'!G:J,4,FALSE)</f>
        <v>HT-0228-04-004-0148-01</v>
      </c>
      <c r="C2216" s="5" t="s">
        <v>4276</v>
      </c>
      <c r="D2216" s="5" t="s">
        <v>5549</v>
      </c>
      <c r="E2216" s="5" t="s">
        <v>1766</v>
      </c>
      <c r="F2216" s="5" t="s">
        <v>6482</v>
      </c>
      <c r="G2216" s="5" t="s">
        <v>2838</v>
      </c>
      <c r="H2216" s="5" t="s">
        <v>2920</v>
      </c>
      <c r="I2216" s="5" t="s">
        <v>2934</v>
      </c>
      <c r="J2216" s="5">
        <v>1</v>
      </c>
      <c r="K2216" s="5" t="s">
        <v>6609</v>
      </c>
      <c r="L2216" t="s">
        <v>7894</v>
      </c>
      <c r="M2216" s="5" t="s">
        <v>6482</v>
      </c>
      <c r="P2216" s="6" t="s">
        <v>6609</v>
      </c>
    </row>
    <row r="2217" spans="1:16" x14ac:dyDescent="0.35">
      <c r="A2217" t="str">
        <f t="shared" si="34"/>
        <v>CLOTRIMAZOLPASTEURTOPICOPOLVO10,01</v>
      </c>
      <c r="B2217" t="str">
        <f>VLOOKUP(A2217,'MAESTRO PRODUCTOS-FAR'!G:J,4,FALSE)</f>
        <v>HT-0044-04-013-0155-01</v>
      </c>
      <c r="C2217" s="5" t="s">
        <v>4277</v>
      </c>
      <c r="D2217" s="5" t="s">
        <v>5550</v>
      </c>
      <c r="E2217" s="5" t="s">
        <v>6247</v>
      </c>
      <c r="F2217" s="5" t="s">
        <v>2649</v>
      </c>
      <c r="G2217" s="5" t="s">
        <v>2847</v>
      </c>
      <c r="H2217" s="5" t="s">
        <v>2920</v>
      </c>
      <c r="I2217" s="5" t="s">
        <v>2943</v>
      </c>
      <c r="J2217" s="5">
        <v>1</v>
      </c>
      <c r="K2217" s="6">
        <v>0.01</v>
      </c>
      <c r="L2217" t="s">
        <v>7895</v>
      </c>
      <c r="M2217" s="5" t="s">
        <v>2649</v>
      </c>
      <c r="P2217" s="6">
        <v>0.01</v>
      </c>
    </row>
    <row r="2218" spans="1:16" x14ac:dyDescent="0.35">
      <c r="A2218" t="str">
        <f t="shared" si="34"/>
        <v>DABIGATRANBOEHRINGER INGELHEIMORALCOMPRIMIDO60110MG</v>
      </c>
      <c r="B2218" t="str">
        <f>VLOOKUP(A2218,'MAESTRO PRODUCTOS-FAR'!G:J,4,FALSE)</f>
        <v>HT-0049-01-003-0035-01</v>
      </c>
      <c r="C2218" s="5" t="s">
        <v>4278</v>
      </c>
      <c r="D2218" s="5" t="s">
        <v>5398</v>
      </c>
      <c r="E2218" s="5" t="s">
        <v>1779</v>
      </c>
      <c r="F2218" s="5" t="s">
        <v>2654</v>
      </c>
      <c r="G2218" s="5" t="s">
        <v>2865</v>
      </c>
      <c r="H2218" s="5" t="s">
        <v>2919</v>
      </c>
      <c r="I2218" s="5" t="s">
        <v>2933</v>
      </c>
      <c r="J2218" s="5">
        <v>60</v>
      </c>
      <c r="K2218" s="5" t="s">
        <v>3109</v>
      </c>
      <c r="L2218" t="s">
        <v>7896</v>
      </c>
      <c r="M2218" s="5" t="s">
        <v>2654</v>
      </c>
      <c r="P2218" s="5" t="s">
        <v>3109</v>
      </c>
    </row>
    <row r="2219" spans="1:16" x14ac:dyDescent="0.35">
      <c r="A2219" t="str">
        <f t="shared" si="34"/>
        <v>DABIGATRANBOEHRINGER INGELHEIMORALCOMPRIMIDO30150MG</v>
      </c>
      <c r="B2219" t="str">
        <f>VLOOKUP(A2219,'MAESTRO PRODUCTOS-FAR'!G:J,4,FALSE)</f>
        <v>HT-0049-01-003-0035-02</v>
      </c>
      <c r="C2219" s="5" t="s">
        <v>4279</v>
      </c>
      <c r="D2219" s="5" t="s">
        <v>5551</v>
      </c>
      <c r="E2219" s="5" t="s">
        <v>1780</v>
      </c>
      <c r="F2219" s="5" t="s">
        <v>2654</v>
      </c>
      <c r="G2219" s="5" t="s">
        <v>2865</v>
      </c>
      <c r="H2219" s="5" t="s">
        <v>2919</v>
      </c>
      <c r="I2219" s="5" t="s">
        <v>2933</v>
      </c>
      <c r="J2219" s="5">
        <v>30</v>
      </c>
      <c r="K2219" s="5" t="s">
        <v>3110</v>
      </c>
      <c r="L2219" t="s">
        <v>7897</v>
      </c>
      <c r="M2219" s="5" t="s">
        <v>2654</v>
      </c>
      <c r="P2219" s="5" t="s">
        <v>3110</v>
      </c>
    </row>
    <row r="2220" spans="1:16" x14ac:dyDescent="0.35">
      <c r="A2220" t="str">
        <f t="shared" si="34"/>
        <v>DABIGATRANBOEHRINGER INGELHEIMORALCOMPRIMIDO60150MG</v>
      </c>
      <c r="B2220" t="str">
        <f>VLOOKUP(A2220,'MAESTRO PRODUCTOS-FAR'!G:J,4,FALSE)</f>
        <v>HT-0049-01-003-0035-03</v>
      </c>
      <c r="C2220" s="5" t="s">
        <v>4280</v>
      </c>
      <c r="D2220" s="5" t="s">
        <v>5552</v>
      </c>
      <c r="E2220" s="5" t="s">
        <v>1780</v>
      </c>
      <c r="F2220" s="5" t="s">
        <v>2654</v>
      </c>
      <c r="G2220" s="5" t="s">
        <v>2865</v>
      </c>
      <c r="H2220" s="5" t="s">
        <v>2919</v>
      </c>
      <c r="I2220" s="5" t="s">
        <v>2933</v>
      </c>
      <c r="J2220" s="5">
        <v>60</v>
      </c>
      <c r="K2220" s="5" t="s">
        <v>3110</v>
      </c>
      <c r="L2220" t="s">
        <v>7898</v>
      </c>
      <c r="M2220" s="5" t="s">
        <v>2654</v>
      </c>
      <c r="P2220" s="5" t="s">
        <v>3110</v>
      </c>
    </row>
    <row r="2221" spans="1:16" x14ac:dyDescent="0.35">
      <c r="A2221" t="str">
        <f t="shared" si="34"/>
        <v>DESLORATADINAMINTLABORALCOMPRIMIDO305MG</v>
      </c>
      <c r="B2221" t="str">
        <f>VLOOKUP(A2221,'MAESTRO PRODUCTOS-FAR'!G:J,4,FALSE)</f>
        <v>HT-0050-01-003-0197-01</v>
      </c>
      <c r="C2221" s="5" t="s">
        <v>4281</v>
      </c>
      <c r="D2221" s="5" t="s">
        <v>5553</v>
      </c>
      <c r="E2221" s="5" t="s">
        <v>6248</v>
      </c>
      <c r="F2221" s="5" t="s">
        <v>2655</v>
      </c>
      <c r="G2221" s="5" t="s">
        <v>2834</v>
      </c>
      <c r="H2221" s="5" t="s">
        <v>2919</v>
      </c>
      <c r="I2221" s="5" t="s">
        <v>2933</v>
      </c>
      <c r="J2221" s="5">
        <v>30</v>
      </c>
      <c r="K2221" s="5" t="s">
        <v>2998</v>
      </c>
      <c r="L2221" t="s">
        <v>7899</v>
      </c>
      <c r="M2221" s="5" t="s">
        <v>2655</v>
      </c>
      <c r="P2221" s="5" t="s">
        <v>2998</v>
      </c>
    </row>
    <row r="2222" spans="1:16" x14ac:dyDescent="0.35">
      <c r="A2222" t="str">
        <f t="shared" si="34"/>
        <v>DESLORATADINAPASTEURORALCOMPRIMIDO305MG</v>
      </c>
      <c r="B2222" t="str">
        <f>VLOOKUP(A2222,'MAESTRO PRODUCTOS-FAR'!G:J,4,FALSE)</f>
        <v>HT-0050-01-003-0155-01</v>
      </c>
      <c r="C2222" s="5" t="s">
        <v>4282</v>
      </c>
      <c r="D2222" s="5" t="s">
        <v>5554</v>
      </c>
      <c r="E2222" s="5" t="s">
        <v>1787</v>
      </c>
      <c r="F2222" s="5" t="s">
        <v>2655</v>
      </c>
      <c r="G2222" s="5" t="s">
        <v>2847</v>
      </c>
      <c r="H2222" s="5" t="s">
        <v>2919</v>
      </c>
      <c r="I2222" s="5" t="s">
        <v>2933</v>
      </c>
      <c r="J2222" s="5">
        <v>30</v>
      </c>
      <c r="K2222" s="5" t="s">
        <v>2998</v>
      </c>
      <c r="L2222" t="s">
        <v>7900</v>
      </c>
      <c r="M2222" s="5" t="s">
        <v>2655</v>
      </c>
      <c r="P2222" s="5" t="s">
        <v>2998</v>
      </c>
    </row>
    <row r="2223" spans="1:16" x14ac:dyDescent="0.35">
      <c r="A2223" t="str">
        <f t="shared" si="34"/>
        <v>DESLORATADINAMINTLABORALCOMPRIMIDO605MG</v>
      </c>
      <c r="B2223" t="str">
        <f>VLOOKUP(A2223,'MAESTRO PRODUCTOS-FAR'!G:J,4,FALSE)</f>
        <v>HT-0050-01-003-0197-02</v>
      </c>
      <c r="C2223" s="5" t="s">
        <v>4283</v>
      </c>
      <c r="D2223" s="5" t="s">
        <v>5192</v>
      </c>
      <c r="E2223" s="5" t="s">
        <v>6248</v>
      </c>
      <c r="F2223" s="5" t="s">
        <v>2655</v>
      </c>
      <c r="G2223" s="5" t="s">
        <v>2834</v>
      </c>
      <c r="H2223" s="5" t="s">
        <v>2919</v>
      </c>
      <c r="I2223" s="5" t="s">
        <v>2933</v>
      </c>
      <c r="J2223" s="5">
        <v>60</v>
      </c>
      <c r="K2223" s="5" t="s">
        <v>2998</v>
      </c>
      <c r="L2223" t="s">
        <v>7901</v>
      </c>
      <c r="M2223" s="5" t="s">
        <v>2655</v>
      </c>
      <c r="P2223" s="5" t="s">
        <v>2998</v>
      </c>
    </row>
    <row r="2224" spans="1:16" x14ac:dyDescent="0.35">
      <c r="A2224" t="str">
        <f t="shared" si="34"/>
        <v>DESLORATADINAPRATERORALCOMPRIMIDO605MG</v>
      </c>
      <c r="B2224" t="str">
        <f>VLOOKUP(A2224,'MAESTRO PRODUCTOS-FAR'!G:J,4,FALSE)</f>
        <v>HT-0050-01-003-0169-02</v>
      </c>
      <c r="C2224" s="5" t="s">
        <v>4284</v>
      </c>
      <c r="D2224" s="5" t="s">
        <v>5555</v>
      </c>
      <c r="E2224" s="5" t="s">
        <v>1796</v>
      </c>
      <c r="F2224" s="5" t="s">
        <v>2655</v>
      </c>
      <c r="G2224" s="5" t="s">
        <v>2851</v>
      </c>
      <c r="H2224" s="5" t="s">
        <v>2919</v>
      </c>
      <c r="I2224" s="5" t="s">
        <v>2933</v>
      </c>
      <c r="J2224" s="5">
        <v>60</v>
      </c>
      <c r="K2224" s="5" t="s">
        <v>2998</v>
      </c>
      <c r="L2224" t="s">
        <v>7902</v>
      </c>
      <c r="M2224" s="5" t="s">
        <v>2655</v>
      </c>
      <c r="P2224" s="5" t="s">
        <v>2998</v>
      </c>
    </row>
    <row r="2225" spans="1:16" x14ac:dyDescent="0.35">
      <c r="A2225" t="str">
        <f t="shared" si="34"/>
        <v>DESLORATADINASAVALORALJARABE12.5MG/5ML</v>
      </c>
      <c r="B2225" t="str">
        <f>VLOOKUP(A2225,'MAESTRO PRODUCTOS-FAR'!G:J,4,FALSE)</f>
        <v>HT-0050-01-002-0174-01</v>
      </c>
      <c r="C2225" s="5" t="s">
        <v>4285</v>
      </c>
      <c r="D2225" s="5" t="s">
        <v>5556</v>
      </c>
      <c r="E2225" s="5" t="s">
        <v>1784</v>
      </c>
      <c r="F2225" s="5" t="s">
        <v>2655</v>
      </c>
      <c r="G2225" s="5" t="s">
        <v>2837</v>
      </c>
      <c r="H2225" s="5" t="s">
        <v>2919</v>
      </c>
      <c r="I2225" s="5" t="s">
        <v>2932</v>
      </c>
      <c r="J2225" s="5">
        <v>1</v>
      </c>
      <c r="K2225" s="5" t="s">
        <v>3111</v>
      </c>
      <c r="L2225" t="s">
        <v>7903</v>
      </c>
      <c r="M2225" s="5" t="s">
        <v>2655</v>
      </c>
      <c r="P2225" s="5" t="s">
        <v>3111</v>
      </c>
    </row>
    <row r="2226" spans="1:16" x14ac:dyDescent="0.35">
      <c r="A2226" t="str">
        <f t="shared" si="34"/>
        <v>DESLORATADINALABORATORIO CHILEORALCOMPRIMIDO305MG</v>
      </c>
      <c r="B2226" t="str">
        <f>VLOOKUP(A2226,'MAESTRO PRODUCTOS-FAR'!G:J,4,FALSE)</f>
        <v>HT-0050-01-003-0148-01</v>
      </c>
      <c r="C2226" s="5" t="s">
        <v>4286</v>
      </c>
      <c r="D2226" s="5" t="s">
        <v>5557</v>
      </c>
      <c r="E2226" s="5" t="s">
        <v>1792</v>
      </c>
      <c r="F2226" s="5" t="s">
        <v>2655</v>
      </c>
      <c r="G2226" s="5" t="s">
        <v>2838</v>
      </c>
      <c r="H2226" s="5" t="s">
        <v>2919</v>
      </c>
      <c r="I2226" s="5" t="s">
        <v>2933</v>
      </c>
      <c r="J2226" s="5">
        <v>30</v>
      </c>
      <c r="K2226" s="5" t="s">
        <v>2998</v>
      </c>
      <c r="L2226" t="s">
        <v>7904</v>
      </c>
      <c r="M2226" s="5" t="s">
        <v>2655</v>
      </c>
      <c r="P2226" s="5" t="s">
        <v>2998</v>
      </c>
    </row>
    <row r="2227" spans="1:16" x14ac:dyDescent="0.35">
      <c r="A2227" t="str">
        <f t="shared" si="34"/>
        <v>DESLORATADINALABORATORIO CHILEORALJARABE12.5MG/5ML</v>
      </c>
      <c r="B2227" t="str">
        <f>VLOOKUP(A2227,'MAESTRO PRODUCTOS-FAR'!G:J,4,FALSE)</f>
        <v>HT-0050-01-002-0148-01</v>
      </c>
      <c r="C2227" s="5" t="s">
        <v>4287</v>
      </c>
      <c r="D2227" s="5" t="s">
        <v>5558</v>
      </c>
      <c r="E2227" s="5" t="s">
        <v>1788</v>
      </c>
      <c r="F2227" s="5" t="s">
        <v>2655</v>
      </c>
      <c r="G2227" s="5" t="s">
        <v>2838</v>
      </c>
      <c r="H2227" s="5" t="s">
        <v>2919</v>
      </c>
      <c r="I2227" s="5" t="s">
        <v>2932</v>
      </c>
      <c r="J2227" s="5">
        <v>1</v>
      </c>
      <c r="K2227" s="5" t="s">
        <v>3111</v>
      </c>
      <c r="L2227" t="s">
        <v>7905</v>
      </c>
      <c r="M2227" s="5" t="s">
        <v>2655</v>
      </c>
      <c r="P2227" s="5" t="s">
        <v>3111</v>
      </c>
    </row>
    <row r="2228" spans="1:16" x14ac:dyDescent="0.35">
      <c r="A2228" t="str">
        <f t="shared" si="34"/>
        <v>DESLORATADINAMINTLABORALJARABE12.5MG/5ML</v>
      </c>
      <c r="B2228" t="str">
        <f>VLOOKUP(A2228,'MAESTRO PRODUCTOS-FAR'!G:J,4,FALSE)</f>
        <v>HT-0050-01-002-0197-01</v>
      </c>
      <c r="C2228" s="5" t="s">
        <v>4288</v>
      </c>
      <c r="D2228" s="5" t="s">
        <v>5559</v>
      </c>
      <c r="E2228" s="5" t="s">
        <v>6249</v>
      </c>
      <c r="F2228" s="5" t="s">
        <v>2655</v>
      </c>
      <c r="G2228" s="5" t="s">
        <v>2834</v>
      </c>
      <c r="H2228" s="5" t="s">
        <v>2919</v>
      </c>
      <c r="I2228" s="5" t="s">
        <v>2932</v>
      </c>
      <c r="J2228" s="5">
        <v>1</v>
      </c>
      <c r="K2228" s="5" t="s">
        <v>3111</v>
      </c>
      <c r="L2228" t="s">
        <v>7906</v>
      </c>
      <c r="M2228" s="5" t="s">
        <v>2655</v>
      </c>
      <c r="P2228" s="5" t="s">
        <v>3111</v>
      </c>
    </row>
    <row r="2229" spans="1:16" x14ac:dyDescent="0.35">
      <c r="A2229" t="str">
        <f t="shared" si="34"/>
        <v>DESLORATADINAMSDORALJARABE12.5MG/5ML</v>
      </c>
      <c r="B2229" t="str">
        <f>VLOOKUP(A2229,'MAESTRO PRODUCTOS-FAR'!G:J,4,FALSE)</f>
        <v>HT-0050-01-002-0196-02</v>
      </c>
      <c r="C2229" s="5" t="s">
        <v>4289</v>
      </c>
      <c r="D2229" s="5" t="s">
        <v>5560</v>
      </c>
      <c r="E2229" s="5" t="s">
        <v>1781</v>
      </c>
      <c r="F2229" s="5" t="s">
        <v>2655</v>
      </c>
      <c r="G2229" s="5" t="s">
        <v>2870</v>
      </c>
      <c r="H2229" s="5" t="s">
        <v>2919</v>
      </c>
      <c r="I2229" s="5" t="s">
        <v>2932</v>
      </c>
      <c r="J2229" s="5">
        <v>1</v>
      </c>
      <c r="K2229" s="5" t="s">
        <v>3111</v>
      </c>
      <c r="M2229" s="5" t="s">
        <v>2655</v>
      </c>
      <c r="P2229" s="5" t="s">
        <v>3111</v>
      </c>
    </row>
    <row r="2230" spans="1:16" x14ac:dyDescent="0.35">
      <c r="A2230" t="str">
        <f t="shared" si="34"/>
        <v>DESLORATADINA-PSEUDOEFEDRINAPRATERORALCOMPRIMIDO302.5MG/100MG</v>
      </c>
      <c r="B2230" t="str">
        <f>VLOOKUP(A2230,'MAESTRO PRODUCTOS-FAR'!G:J,4,FALSE)</f>
        <v>HT-0233-01-003-0169-02</v>
      </c>
      <c r="C2230" s="5" t="s">
        <v>4290</v>
      </c>
      <c r="D2230" s="5" t="s">
        <v>5561</v>
      </c>
      <c r="E2230" s="5" t="s">
        <v>1791</v>
      </c>
      <c r="F2230" s="5" t="s">
        <v>2657</v>
      </c>
      <c r="G2230" s="5" t="s">
        <v>2851</v>
      </c>
      <c r="H2230" s="5" t="s">
        <v>2919</v>
      </c>
      <c r="I2230" s="5" t="s">
        <v>2933</v>
      </c>
      <c r="J2230" s="5">
        <v>30</v>
      </c>
      <c r="K2230" s="5" t="s">
        <v>6614</v>
      </c>
      <c r="L2230" t="s">
        <v>7907</v>
      </c>
      <c r="M2230" s="5" t="s">
        <v>2657</v>
      </c>
      <c r="P2230" s="5" t="s">
        <v>6614</v>
      </c>
    </row>
    <row r="2231" spans="1:16" x14ac:dyDescent="0.35">
      <c r="A2231" t="str">
        <f t="shared" si="34"/>
        <v>DESLORATADINAMSDORALSOLUCION12.5MG/5ML</v>
      </c>
      <c r="B2231" t="str">
        <f>VLOOKUP(A2231,'MAESTRO PRODUCTOS-FAR'!G:J,4,FALSE)</f>
        <v>HT-0050-01-012-0196-01</v>
      </c>
      <c r="C2231" s="5" t="s">
        <v>4291</v>
      </c>
      <c r="D2231" s="5" t="s">
        <v>5561</v>
      </c>
      <c r="E2231" s="5" t="s">
        <v>1782</v>
      </c>
      <c r="F2231" s="5" t="s">
        <v>2655</v>
      </c>
      <c r="G2231" s="5" t="s">
        <v>2870</v>
      </c>
      <c r="H2231" s="5" t="s">
        <v>2919</v>
      </c>
      <c r="I2231" s="5" t="s">
        <v>2942</v>
      </c>
      <c r="J2231" s="5">
        <v>1</v>
      </c>
      <c r="K2231" s="5" t="s">
        <v>3111</v>
      </c>
      <c r="L2231" t="s">
        <v>7908</v>
      </c>
      <c r="M2231" s="5" t="s">
        <v>2655</v>
      </c>
      <c r="P2231" s="5" t="s">
        <v>3111</v>
      </c>
    </row>
    <row r="2232" spans="1:16" x14ac:dyDescent="0.35">
      <c r="A2232" t="str">
        <f t="shared" si="34"/>
        <v>DESLORATADINAMSDORALCOMPRIMIDO305MG</v>
      </c>
      <c r="B2232" t="str">
        <f>VLOOKUP(A2232,'MAESTRO PRODUCTOS-FAR'!G:J,4,FALSE)</f>
        <v>HT-0050-01-003-0196-01</v>
      </c>
      <c r="C2232" s="5" t="s">
        <v>4292</v>
      </c>
      <c r="D2232" s="5" t="s">
        <v>5561</v>
      </c>
      <c r="E2232" s="5" t="s">
        <v>1789</v>
      </c>
      <c r="F2232" s="5" t="s">
        <v>2655</v>
      </c>
      <c r="G2232" s="5" t="s">
        <v>2870</v>
      </c>
      <c r="H2232" s="5" t="s">
        <v>2919</v>
      </c>
      <c r="I2232" s="5" t="s">
        <v>2933</v>
      </c>
      <c r="J2232" s="5">
        <v>30</v>
      </c>
      <c r="K2232" s="5" t="s">
        <v>2998</v>
      </c>
      <c r="L2232" t="s">
        <v>7909</v>
      </c>
      <c r="M2232" s="5" t="s">
        <v>2655</v>
      </c>
      <c r="P2232" s="5" t="s">
        <v>2998</v>
      </c>
    </row>
    <row r="2233" spans="1:16" x14ac:dyDescent="0.35">
      <c r="A2233" t="str">
        <f t="shared" si="34"/>
        <v>DESLORATADINARECALCINEORALJARABE12.5MG/5ML</v>
      </c>
      <c r="B2233" t="str">
        <f>VLOOKUP(A2233,'MAESTRO PRODUCTOS-FAR'!G:J,4,FALSE)</f>
        <v>HT-0050-01-002-0171-01</v>
      </c>
      <c r="C2233" s="5" t="s">
        <v>4293</v>
      </c>
      <c r="D2233" s="5" t="s">
        <v>5561</v>
      </c>
      <c r="E2233" s="5" t="s">
        <v>1786</v>
      </c>
      <c r="F2233" s="5" t="s">
        <v>2655</v>
      </c>
      <c r="G2233" s="5" t="s">
        <v>2832</v>
      </c>
      <c r="H2233" s="5" t="s">
        <v>2919</v>
      </c>
      <c r="I2233" s="5" t="s">
        <v>2932</v>
      </c>
      <c r="J2233" s="5">
        <v>1</v>
      </c>
      <c r="K2233" s="5" t="s">
        <v>3111</v>
      </c>
      <c r="L2233" t="s">
        <v>7910</v>
      </c>
      <c r="M2233" s="5" t="s">
        <v>2655</v>
      </c>
      <c r="P2233" s="5" t="s">
        <v>3111</v>
      </c>
    </row>
    <row r="2234" spans="1:16" x14ac:dyDescent="0.35">
      <c r="A2234" t="str">
        <f t="shared" si="34"/>
        <v>DESLORATADINAPASTEURORALSOLUCION12.5MG/5ML</v>
      </c>
      <c r="B2234" t="str">
        <f>VLOOKUP(A2234,'MAESTRO PRODUCTOS-FAR'!G:J,4,FALSE)</f>
        <v>HT-0050-01-012-0155-01</v>
      </c>
      <c r="C2234" s="5" t="s">
        <v>4294</v>
      </c>
      <c r="D2234" s="5" t="s">
        <v>5562</v>
      </c>
      <c r="E2234" s="5" t="s">
        <v>6250</v>
      </c>
      <c r="F2234" s="5" t="s">
        <v>2655</v>
      </c>
      <c r="G2234" s="5" t="s">
        <v>2847</v>
      </c>
      <c r="H2234" s="5" t="s">
        <v>2919</v>
      </c>
      <c r="I2234" s="5" t="s">
        <v>2942</v>
      </c>
      <c r="J2234" s="5">
        <v>1</v>
      </c>
      <c r="K2234" s="5" t="s">
        <v>3111</v>
      </c>
      <c r="L2234" t="s">
        <v>7911</v>
      </c>
      <c r="M2234" s="5" t="s">
        <v>2655</v>
      </c>
      <c r="P2234" s="5" t="s">
        <v>3111</v>
      </c>
    </row>
    <row r="2235" spans="1:16" x14ac:dyDescent="0.35">
      <c r="A2235" t="str">
        <f t="shared" si="34"/>
        <v>DESVENLAFAXINAWYETHORALCOMPRIMIDO2850MG</v>
      </c>
      <c r="B2235" t="str">
        <f>VLOOKUP(A2235,'MAESTRO PRODUCTOS-FAR'!G:J,4,FALSE)</f>
        <v>HT-0051-01-003-0178-01</v>
      </c>
      <c r="C2235" s="5" t="s">
        <v>4295</v>
      </c>
      <c r="D2235" s="5" t="s">
        <v>5563</v>
      </c>
      <c r="E2235" s="5" t="s">
        <v>1802</v>
      </c>
      <c r="F2235" s="5" t="s">
        <v>2659</v>
      </c>
      <c r="G2235" s="5" t="s">
        <v>2882</v>
      </c>
      <c r="H2235" s="5" t="s">
        <v>2919</v>
      </c>
      <c r="I2235" s="5" t="s">
        <v>2933</v>
      </c>
      <c r="J2235" s="5">
        <v>28</v>
      </c>
      <c r="K2235" s="5" t="s">
        <v>3046</v>
      </c>
      <c r="L2235" t="s">
        <v>7912</v>
      </c>
      <c r="M2235" s="5" t="s">
        <v>2659</v>
      </c>
      <c r="P2235" s="5" t="s">
        <v>3046</v>
      </c>
    </row>
    <row r="2236" spans="1:16" x14ac:dyDescent="0.35">
      <c r="A2236" t="str">
        <f t="shared" si="34"/>
        <v>DESVENLAFAXINAGADORORALCOMPRIMIDO3050MG</v>
      </c>
      <c r="B2236" t="str">
        <f>VLOOKUP(A2236,'MAESTRO PRODUCTOS-FAR'!G:J,4,FALSE)</f>
        <v>HT-0051-01-003-0106-01</v>
      </c>
      <c r="C2236" s="5" t="s">
        <v>4296</v>
      </c>
      <c r="D2236" s="5" t="s">
        <v>5564</v>
      </c>
      <c r="E2236" s="5" t="s">
        <v>1800</v>
      </c>
      <c r="F2236" s="5" t="s">
        <v>2659</v>
      </c>
      <c r="G2236" s="5" t="s">
        <v>2891</v>
      </c>
      <c r="H2236" s="5" t="s">
        <v>2919</v>
      </c>
      <c r="I2236" s="5" t="s">
        <v>2933</v>
      </c>
      <c r="J2236" s="5">
        <v>30</v>
      </c>
      <c r="K2236" s="5" t="s">
        <v>3046</v>
      </c>
      <c r="L2236" t="s">
        <v>7913</v>
      </c>
      <c r="M2236" s="5" t="s">
        <v>2659</v>
      </c>
      <c r="P2236" s="5" t="s">
        <v>3046</v>
      </c>
    </row>
    <row r="2237" spans="1:16" x14ac:dyDescent="0.35">
      <c r="A2237" t="str">
        <f t="shared" si="34"/>
        <v>DESVENLAFAXINAGADORORALCOMPRIMIDO30100MG</v>
      </c>
      <c r="B2237" t="str">
        <f>VLOOKUP(A2237,'MAESTRO PRODUCTOS-FAR'!G:J,4,FALSE)</f>
        <v>HT-0051-01-003-0106-02</v>
      </c>
      <c r="C2237" s="5" t="s">
        <v>4297</v>
      </c>
      <c r="D2237" s="5" t="s">
        <v>5565</v>
      </c>
      <c r="E2237" s="5" t="s">
        <v>1801</v>
      </c>
      <c r="F2237" s="5" t="s">
        <v>2659</v>
      </c>
      <c r="G2237" s="5" t="s">
        <v>2891</v>
      </c>
      <c r="H2237" s="5" t="s">
        <v>2919</v>
      </c>
      <c r="I2237" s="5" t="s">
        <v>2933</v>
      </c>
      <c r="J2237" s="5">
        <v>30</v>
      </c>
      <c r="K2237" s="5" t="s">
        <v>2977</v>
      </c>
      <c r="L2237" t="s">
        <v>7914</v>
      </c>
      <c r="M2237" s="5" t="s">
        <v>2659</v>
      </c>
      <c r="P2237" s="5" t="s">
        <v>2977</v>
      </c>
    </row>
    <row r="2238" spans="1:16" x14ac:dyDescent="0.35">
      <c r="A2238" t="str">
        <f t="shared" si="34"/>
        <v>DESVENLAFAXINAWYETHORALCOMPRIMIDO28100MG</v>
      </c>
      <c r="B2238" t="str">
        <f>VLOOKUP(A2238,'MAESTRO PRODUCTOS-FAR'!G:J,4,FALSE)</f>
        <v>HT-0051-01-003-0178-02</v>
      </c>
      <c r="C2238" s="5" t="s">
        <v>4298</v>
      </c>
      <c r="D2238" s="5" t="s">
        <v>5566</v>
      </c>
      <c r="E2238" s="5" t="s">
        <v>1803</v>
      </c>
      <c r="F2238" s="5" t="s">
        <v>2659</v>
      </c>
      <c r="G2238" s="5" t="s">
        <v>2882</v>
      </c>
      <c r="H2238" s="5" t="s">
        <v>2919</v>
      </c>
      <c r="I2238" s="5" t="s">
        <v>2933</v>
      </c>
      <c r="J2238" s="5">
        <v>28</v>
      </c>
      <c r="K2238" s="5" t="s">
        <v>2977</v>
      </c>
      <c r="L2238" t="s">
        <v>7915</v>
      </c>
      <c r="M2238" s="5" t="s">
        <v>2659</v>
      </c>
      <c r="P2238" s="5" t="s">
        <v>2977</v>
      </c>
    </row>
    <row r="2239" spans="1:16" x14ac:dyDescent="0.35">
      <c r="A2239" t="str">
        <f t="shared" si="34"/>
        <v>DEXAMETASONA-TOBRAMICINAALCONTOPICOUNGUENTO10.1%/0.3%</v>
      </c>
      <c r="B2239" t="str">
        <f>VLOOKUP(A2239,'MAESTRO PRODUCTOS-FAR'!G:J,4,FALSE)</f>
        <v>HT-0236-04-006-0007-01</v>
      </c>
      <c r="C2239" s="5" t="s">
        <v>4299</v>
      </c>
      <c r="D2239" s="5" t="s">
        <v>5567</v>
      </c>
      <c r="E2239" s="5" t="s">
        <v>6251</v>
      </c>
      <c r="F2239" s="5" t="s">
        <v>2662</v>
      </c>
      <c r="G2239" s="5" t="s">
        <v>2888</v>
      </c>
      <c r="H2239" s="5" t="s">
        <v>2920</v>
      </c>
      <c r="I2239" s="5" t="s">
        <v>2936</v>
      </c>
      <c r="J2239" s="5">
        <v>1</v>
      </c>
      <c r="K2239" s="5" t="s">
        <v>3120</v>
      </c>
      <c r="L2239" t="s">
        <v>7916</v>
      </c>
      <c r="M2239" s="5" t="s">
        <v>2662</v>
      </c>
      <c r="P2239" s="5" t="s">
        <v>3120</v>
      </c>
    </row>
    <row r="2240" spans="1:16" x14ac:dyDescent="0.35">
      <c r="A2240" t="str">
        <f t="shared" si="34"/>
        <v>DEXAMETASONA-TOBRAMICINAALCONOFTALMICASUSPENSION10.1%/0.3%</v>
      </c>
      <c r="B2240" t="str">
        <f>VLOOKUP(A2240,'MAESTRO PRODUCTOS-FAR'!G:J,4,FALSE)</f>
        <v>HT-0236-05-005-0007-01</v>
      </c>
      <c r="C2240" s="5" t="s">
        <v>4300</v>
      </c>
      <c r="D2240" s="5" t="s">
        <v>5568</v>
      </c>
      <c r="E2240" s="5" t="s">
        <v>6252</v>
      </c>
      <c r="F2240" s="5" t="s">
        <v>2662</v>
      </c>
      <c r="G2240" s="5" t="s">
        <v>2888</v>
      </c>
      <c r="H2240" s="5" t="s">
        <v>2921</v>
      </c>
      <c r="I2240" s="5" t="s">
        <v>2935</v>
      </c>
      <c r="J2240" s="5">
        <v>1</v>
      </c>
      <c r="K2240" s="5" t="s">
        <v>3120</v>
      </c>
      <c r="L2240" t="s">
        <v>7917</v>
      </c>
      <c r="M2240" s="5" t="s">
        <v>2662</v>
      </c>
      <c r="P2240" s="5" t="s">
        <v>3120</v>
      </c>
    </row>
    <row r="2241" spans="1:16" x14ac:dyDescent="0.35">
      <c r="A2241" t="str">
        <f t="shared" si="34"/>
        <v>CIPROFLOXACINO-DEXAMETASONAMEGALABSOFTALMICASUSPENSION10.3%/0.1%</v>
      </c>
      <c r="B2241" t="str">
        <f>VLOOKUP(A2241,'MAESTRO PRODUCTOS-FAR'!G:J,4,FALSE)</f>
        <v>HT-0235-05-005-0194-01</v>
      </c>
      <c r="C2241" s="5" t="s">
        <v>4301</v>
      </c>
      <c r="D2241" s="5" t="s">
        <v>5569</v>
      </c>
      <c r="E2241" s="5" t="s">
        <v>6253</v>
      </c>
      <c r="F2241" s="5" t="s">
        <v>2661</v>
      </c>
      <c r="G2241" s="5" t="s">
        <v>2845</v>
      </c>
      <c r="H2241" s="5" t="s">
        <v>2921</v>
      </c>
      <c r="I2241" s="5" t="s">
        <v>2935</v>
      </c>
      <c r="J2241" s="5">
        <v>1</v>
      </c>
      <c r="K2241" s="5" t="s">
        <v>6615</v>
      </c>
      <c r="L2241" t="s">
        <v>7918</v>
      </c>
      <c r="M2241" s="5" t="s">
        <v>2661</v>
      </c>
      <c r="P2241" s="5" t="s">
        <v>6615</v>
      </c>
    </row>
    <row r="2242" spans="1:16" x14ac:dyDescent="0.35">
      <c r="A2242" t="str">
        <f t="shared" si="34"/>
        <v>DEXAMETASONA-TOBRAMICINASAVALOFTALMICASUSPENSION10.1%/0.3%</v>
      </c>
      <c r="B2242" t="str">
        <f>VLOOKUP(A2242,'MAESTRO PRODUCTOS-FAR'!G:J,4,FALSE)</f>
        <v>HT-0236-05-005-0174-02</v>
      </c>
      <c r="C2242" s="5" t="s">
        <v>4302</v>
      </c>
      <c r="D2242" s="5" t="s">
        <v>5210</v>
      </c>
      <c r="E2242" s="5" t="s">
        <v>1812</v>
      </c>
      <c r="F2242" s="5" t="s">
        <v>2662</v>
      </c>
      <c r="G2242" s="5" t="s">
        <v>2837</v>
      </c>
      <c r="H2242" s="5" t="s">
        <v>2921</v>
      </c>
      <c r="I2242" s="5" t="s">
        <v>2935</v>
      </c>
      <c r="J2242" s="5">
        <v>1</v>
      </c>
      <c r="K2242" s="5" t="s">
        <v>3120</v>
      </c>
      <c r="L2242" t="s">
        <v>7919</v>
      </c>
      <c r="M2242" s="5" t="s">
        <v>2662</v>
      </c>
      <c r="P2242" s="5" t="s">
        <v>3120</v>
      </c>
    </row>
    <row r="2243" spans="1:16" x14ac:dyDescent="0.35">
      <c r="A2243" t="str">
        <f t="shared" ref="A2243:A2306" si="35">_xlfn.CONCAT(F2243:K2243)</f>
        <v>DEXAMETASONA-TOBRAMICINASAVALOFTALMICAUNGUENTO10.1%/0.3%</v>
      </c>
      <c r="B2243" t="str">
        <f>VLOOKUP(A2243,'MAESTRO PRODUCTOS-FAR'!G:J,4,FALSE)</f>
        <v>HT-0236-05-006-0174-01</v>
      </c>
      <c r="C2243" s="5" t="s">
        <v>4303</v>
      </c>
      <c r="D2243" s="5" t="s">
        <v>5243</v>
      </c>
      <c r="E2243" s="5" t="s">
        <v>1808</v>
      </c>
      <c r="F2243" s="5" t="s">
        <v>2662</v>
      </c>
      <c r="G2243" s="5" t="s">
        <v>2837</v>
      </c>
      <c r="H2243" s="5" t="s">
        <v>2921</v>
      </c>
      <c r="I2243" s="5" t="s">
        <v>2936</v>
      </c>
      <c r="J2243" s="5">
        <v>1</v>
      </c>
      <c r="K2243" s="5" t="s">
        <v>3120</v>
      </c>
      <c r="L2243" t="s">
        <v>7920</v>
      </c>
      <c r="M2243" s="5" t="s">
        <v>2662</v>
      </c>
      <c r="P2243" s="5" t="s">
        <v>3120</v>
      </c>
    </row>
    <row r="2244" spans="1:16" x14ac:dyDescent="0.35">
      <c r="A2244" t="str">
        <f t="shared" si="35"/>
        <v>CIPROFLOXACINO-DEXAMETASONAALCONOFTALMICASUSPENSION10.3%/0.1%</v>
      </c>
      <c r="B2244" t="str">
        <f>VLOOKUP(A2244,'MAESTRO PRODUCTOS-FAR'!G:J,4,FALSE)</f>
        <v>HT-0235-05-005-0007-01</v>
      </c>
      <c r="C2244" s="5" t="s">
        <v>4304</v>
      </c>
      <c r="D2244" s="5" t="s">
        <v>5570</v>
      </c>
      <c r="E2244" s="5" t="s">
        <v>6254</v>
      </c>
      <c r="F2244" s="5" t="s">
        <v>2661</v>
      </c>
      <c r="G2244" s="5" t="s">
        <v>2888</v>
      </c>
      <c r="H2244" s="5" t="s">
        <v>2921</v>
      </c>
      <c r="I2244" s="5" t="s">
        <v>2935</v>
      </c>
      <c r="J2244" s="5">
        <v>1</v>
      </c>
      <c r="K2244" s="5" t="s">
        <v>6615</v>
      </c>
      <c r="L2244" t="s">
        <v>7921</v>
      </c>
      <c r="M2244" s="5" t="s">
        <v>2661</v>
      </c>
      <c r="P2244" s="5" t="s">
        <v>6615</v>
      </c>
    </row>
    <row r="2245" spans="1:16" x14ac:dyDescent="0.35">
      <c r="A2245" t="str">
        <f t="shared" si="35"/>
        <v>CIPROFLOXACINO-DEXAMETASONASAVALOFTALMICASUSPENSION10.3%/0.1%</v>
      </c>
      <c r="B2245" t="str">
        <f>VLOOKUP(A2245,'MAESTRO PRODUCTOS-FAR'!G:J,4,FALSE)</f>
        <v>HT-0235-05-005-0174-01</v>
      </c>
      <c r="C2245" s="5" t="s">
        <v>4305</v>
      </c>
      <c r="D2245" s="5" t="s">
        <v>5571</v>
      </c>
      <c r="E2245" s="5" t="s">
        <v>1813</v>
      </c>
      <c r="F2245" s="5" t="s">
        <v>2661</v>
      </c>
      <c r="G2245" s="5" t="s">
        <v>2837</v>
      </c>
      <c r="H2245" s="5" t="s">
        <v>2921</v>
      </c>
      <c r="I2245" s="5" t="s">
        <v>2935</v>
      </c>
      <c r="J2245" s="5">
        <v>1</v>
      </c>
      <c r="K2245" s="5" t="s">
        <v>6615</v>
      </c>
      <c r="L2245" t="s">
        <v>7922</v>
      </c>
      <c r="M2245" s="5" t="s">
        <v>2661</v>
      </c>
      <c r="P2245" s="5" t="s">
        <v>6615</v>
      </c>
    </row>
    <row r="2246" spans="1:16" x14ac:dyDescent="0.35">
      <c r="A2246" t="str">
        <f t="shared" si="35"/>
        <v>DEXAMETASONA-TOBRAMICINAGLOBAL MERCURYOFTALMICASUSPENSION10.1%/0.3%</v>
      </c>
      <c r="B2246" t="str">
        <f>VLOOKUP(A2246,'MAESTRO PRODUCTOS-FAR'!G:J,4,FALSE)</f>
        <v>HT-0236-05-005-0114-02</v>
      </c>
      <c r="C2246" s="5" t="s">
        <v>4306</v>
      </c>
      <c r="D2246" s="5" t="s">
        <v>5572</v>
      </c>
      <c r="E2246" s="5" t="s">
        <v>1811</v>
      </c>
      <c r="F2246" s="5" t="s">
        <v>2662</v>
      </c>
      <c r="G2246" s="5" t="s">
        <v>2892</v>
      </c>
      <c r="H2246" s="5" t="s">
        <v>2921</v>
      </c>
      <c r="I2246" s="5" t="s">
        <v>2935</v>
      </c>
      <c r="J2246" s="5">
        <v>1</v>
      </c>
      <c r="K2246" s="5" t="s">
        <v>3120</v>
      </c>
      <c r="L2246" t="s">
        <v>7923</v>
      </c>
      <c r="M2246" s="5" t="s">
        <v>2662</v>
      </c>
      <c r="P2246" s="5" t="s">
        <v>3120</v>
      </c>
    </row>
    <row r="2247" spans="1:16" x14ac:dyDescent="0.35">
      <c r="A2247" t="str">
        <f t="shared" si="35"/>
        <v>CIPROFLOXACINO-DEXAMETASONAD&amp;M PHARMAOFTALMICASUSPENSION10.3%/0.1%</v>
      </c>
      <c r="B2247" t="str">
        <f>VLOOKUP(A2247,'MAESTRO PRODUCTOS-FAR'!G:J,4,FALSE)</f>
        <v>HT-0235-05-005-0149-01</v>
      </c>
      <c r="C2247" s="5" t="s">
        <v>4307</v>
      </c>
      <c r="D2247" s="5" t="s">
        <v>5573</v>
      </c>
      <c r="E2247" s="5" t="s">
        <v>1805</v>
      </c>
      <c r="F2247" s="5" t="s">
        <v>2661</v>
      </c>
      <c r="G2247" s="5" t="s">
        <v>2878</v>
      </c>
      <c r="H2247" s="5" t="s">
        <v>2921</v>
      </c>
      <c r="I2247" s="5" t="s">
        <v>2935</v>
      </c>
      <c r="J2247" s="5">
        <v>1</v>
      </c>
      <c r="K2247" s="5" t="s">
        <v>6615</v>
      </c>
      <c r="L2247" t="s">
        <v>7924</v>
      </c>
      <c r="M2247" s="5" t="s">
        <v>2661</v>
      </c>
      <c r="P2247" s="5" t="s">
        <v>6615</v>
      </c>
    </row>
    <row r="2248" spans="1:16" x14ac:dyDescent="0.35">
      <c r="A2248" t="str">
        <f t="shared" si="35"/>
        <v>DEXAMETASONA-TOBRAMICINAMEGALABSOFTALMICASUSPENSION10.1%/0.3%</v>
      </c>
      <c r="B2248" t="str">
        <f>VLOOKUP(A2248,'MAESTRO PRODUCTOS-FAR'!G:J,4,FALSE)</f>
        <v>HT-0236-05-005-0194-01</v>
      </c>
      <c r="C2248" s="5" t="s">
        <v>4308</v>
      </c>
      <c r="D2248" s="5" t="s">
        <v>5574</v>
      </c>
      <c r="E2248" s="5" t="s">
        <v>1810</v>
      </c>
      <c r="F2248" s="5" t="s">
        <v>2662</v>
      </c>
      <c r="G2248" s="5" t="s">
        <v>2845</v>
      </c>
      <c r="H2248" s="5" t="s">
        <v>2921</v>
      </c>
      <c r="I2248" s="5" t="s">
        <v>2935</v>
      </c>
      <c r="J2248" s="5">
        <v>1</v>
      </c>
      <c r="K2248" s="5" t="s">
        <v>3120</v>
      </c>
      <c r="L2248" t="s">
        <v>7925</v>
      </c>
      <c r="M2248" s="5" t="s">
        <v>2662</v>
      </c>
      <c r="P2248" s="5" t="s">
        <v>3120</v>
      </c>
    </row>
    <row r="2249" spans="1:16" x14ac:dyDescent="0.35">
      <c r="A2249" t="str">
        <f t="shared" si="35"/>
        <v>DEXAMETASONAPASTEURORALCOMPRIMIDO104MG</v>
      </c>
      <c r="B2249" t="str">
        <f>VLOOKUP(A2249,'MAESTRO PRODUCTOS-FAR'!G:J,4,FALSE)</f>
        <v>HT-0052-01-003-0155-01</v>
      </c>
      <c r="C2249" s="5" t="s">
        <v>4309</v>
      </c>
      <c r="D2249" s="5" t="s">
        <v>5575</v>
      </c>
      <c r="E2249" s="5" t="s">
        <v>1814</v>
      </c>
      <c r="F2249" s="5" t="s">
        <v>2665</v>
      </c>
      <c r="G2249" s="5" t="s">
        <v>2847</v>
      </c>
      <c r="H2249" s="5" t="s">
        <v>2919</v>
      </c>
      <c r="I2249" s="5" t="s">
        <v>2933</v>
      </c>
      <c r="J2249" s="5">
        <v>10</v>
      </c>
      <c r="K2249" s="5" t="s">
        <v>3079</v>
      </c>
      <c r="L2249" t="s">
        <v>7926</v>
      </c>
      <c r="M2249" s="5" t="s">
        <v>2665</v>
      </c>
      <c r="P2249" s="5" t="s">
        <v>3079</v>
      </c>
    </row>
    <row r="2250" spans="1:16" x14ac:dyDescent="0.35">
      <c r="A2250" t="str">
        <f t="shared" si="35"/>
        <v>DEXAMETASONA-IODOHIDROXIQUINOLEINADROGUERIA FARMOQUIMICA DEL PACIFICOINTRAVAGINALOVULO100.25MG/100MG</v>
      </c>
      <c r="B2250" t="str">
        <f>VLOOKUP(A2250,'MAESTRO PRODUCTOS-FAR'!G:J,4,FALSE)</f>
        <v>HT-0234-06-021-0075-01</v>
      </c>
      <c r="C2250" s="5" t="s">
        <v>4310</v>
      </c>
      <c r="D2250" s="5" t="s">
        <v>5576</v>
      </c>
      <c r="E2250" s="5" t="s">
        <v>1804</v>
      </c>
      <c r="F2250" s="5" t="s">
        <v>2660</v>
      </c>
      <c r="G2250" s="5" t="s">
        <v>2856</v>
      </c>
      <c r="H2250" s="5" t="s">
        <v>2926</v>
      </c>
      <c r="I2250" s="5" t="s">
        <v>2951</v>
      </c>
      <c r="J2250" s="5">
        <v>10</v>
      </c>
      <c r="K2250" s="5" t="s">
        <v>3116</v>
      </c>
      <c r="L2250" t="s">
        <v>7927</v>
      </c>
      <c r="M2250" s="5" t="s">
        <v>2660</v>
      </c>
      <c r="P2250" s="5" t="s">
        <v>3116</v>
      </c>
    </row>
    <row r="2251" spans="1:16" x14ac:dyDescent="0.35">
      <c r="A2251" t="str">
        <f t="shared" si="35"/>
        <v>CIPROFLOXACINO-DEXAMETASONASAVALOTICASUSPENSION10.3%/0.1%</v>
      </c>
      <c r="B2251" t="str">
        <f>VLOOKUP(A2251,'MAESTRO PRODUCTOS-FAR'!G:J,4,FALSE)</f>
        <v>HT-0235-10-005-0174-01</v>
      </c>
      <c r="C2251" s="5" t="s">
        <v>4311</v>
      </c>
      <c r="D2251" s="5" t="s">
        <v>5416</v>
      </c>
      <c r="E2251" s="5" t="s">
        <v>1818</v>
      </c>
      <c r="F2251" s="5" t="s">
        <v>2661</v>
      </c>
      <c r="G2251" s="5" t="s">
        <v>2837</v>
      </c>
      <c r="H2251" s="5" t="s">
        <v>2927</v>
      </c>
      <c r="I2251" s="5" t="s">
        <v>2935</v>
      </c>
      <c r="J2251" s="5">
        <v>1</v>
      </c>
      <c r="K2251" s="5" t="s">
        <v>6615</v>
      </c>
      <c r="L2251" t="s">
        <v>7928</v>
      </c>
      <c r="M2251" s="5" t="s">
        <v>2661</v>
      </c>
      <c r="P2251" s="5" t="s">
        <v>6615</v>
      </c>
    </row>
    <row r="2252" spans="1:16" x14ac:dyDescent="0.35">
      <c r="A2252" t="str">
        <f t="shared" si="35"/>
        <v>CIPROFLOXACINO-DEXAMETASONASAVALOFTALMICAUNGUENTO10.3%/0.1%</v>
      </c>
      <c r="B2252" t="str">
        <f>VLOOKUP(A2252,'MAESTRO PRODUCTOS-FAR'!G:J,4,FALSE)</f>
        <v>HT-0235-05-006-0174-01</v>
      </c>
      <c r="C2252" s="5" t="s">
        <v>4312</v>
      </c>
      <c r="D2252" s="5" t="s">
        <v>5577</v>
      </c>
      <c r="E2252" s="5" t="s">
        <v>1815</v>
      </c>
      <c r="F2252" s="5" t="s">
        <v>2661</v>
      </c>
      <c r="G2252" s="5" t="s">
        <v>2837</v>
      </c>
      <c r="H2252" s="5" t="s">
        <v>2921</v>
      </c>
      <c r="I2252" s="5" t="s">
        <v>2936</v>
      </c>
      <c r="J2252" s="5">
        <v>1</v>
      </c>
      <c r="K2252" s="5" t="s">
        <v>6615</v>
      </c>
      <c r="L2252" t="s">
        <v>7929</v>
      </c>
      <c r="M2252" s="5" t="s">
        <v>2661</v>
      </c>
      <c r="P2252" s="5" t="s">
        <v>6615</v>
      </c>
    </row>
    <row r="2253" spans="1:16" x14ac:dyDescent="0.35">
      <c r="A2253" t="str">
        <f t="shared" si="35"/>
        <v>CIPROFLOXACINO-DEXAMETASONAGLOBAL MERCURYOFTALMICAUNGUENTO10.3%/0.1%</v>
      </c>
      <c r="B2253" t="str">
        <f>VLOOKUP(A2253,'MAESTRO PRODUCTOS-FAR'!G:J,4,FALSE)</f>
        <v>HT-0235-05-006-0114-02</v>
      </c>
      <c r="C2253" s="5" t="s">
        <v>4313</v>
      </c>
      <c r="D2253" s="5" t="s">
        <v>5578</v>
      </c>
      <c r="E2253" s="5" t="s">
        <v>1806</v>
      </c>
      <c r="F2253" s="5" t="s">
        <v>2661</v>
      </c>
      <c r="G2253" s="5" t="s">
        <v>2892</v>
      </c>
      <c r="H2253" s="5" t="s">
        <v>2921</v>
      </c>
      <c r="I2253" s="5" t="s">
        <v>2936</v>
      </c>
      <c r="J2253" s="5">
        <v>1</v>
      </c>
      <c r="K2253" s="5" t="s">
        <v>6615</v>
      </c>
      <c r="L2253" t="s">
        <v>7930</v>
      </c>
      <c r="M2253" s="5" t="s">
        <v>2661</v>
      </c>
      <c r="P2253" s="5" t="s">
        <v>6615</v>
      </c>
    </row>
    <row r="2254" spans="1:16" x14ac:dyDescent="0.35">
      <c r="A2254" t="str">
        <f t="shared" si="35"/>
        <v>DIAZEPAMLABORATORIO CHILEORALCOMPRIMIDO2010MG</v>
      </c>
      <c r="B2254" t="str">
        <f>VLOOKUP(A2254,'MAESTRO PRODUCTOS-FAR'!G:J,4,FALSE)</f>
        <v>HT-0053-01-003-0148-01</v>
      </c>
      <c r="C2254" s="5" t="s">
        <v>4314</v>
      </c>
      <c r="D2254" s="5" t="s">
        <v>5579</v>
      </c>
      <c r="E2254" s="5" t="s">
        <v>1820</v>
      </c>
      <c r="F2254" s="5" t="s">
        <v>2666</v>
      </c>
      <c r="G2254" s="5" t="s">
        <v>2838</v>
      </c>
      <c r="H2254" s="5" t="s">
        <v>2919</v>
      </c>
      <c r="I2254" s="5" t="s">
        <v>2933</v>
      </c>
      <c r="J2254" s="5">
        <v>20</v>
      </c>
      <c r="K2254" s="5" t="s">
        <v>3013</v>
      </c>
      <c r="L2254" t="s">
        <v>7931</v>
      </c>
      <c r="M2254" s="5" t="s">
        <v>2666</v>
      </c>
      <c r="P2254" s="5" t="s">
        <v>3013</v>
      </c>
    </row>
    <row r="2255" spans="1:16" x14ac:dyDescent="0.35">
      <c r="A2255" t="str">
        <f t="shared" si="35"/>
        <v>DIAZEPAMMINTLABORALCOMPRIMIDO2010MG</v>
      </c>
      <c r="B2255" t="str">
        <f>VLOOKUP(A2255,'MAESTRO PRODUCTOS-FAR'!G:J,4,FALSE)</f>
        <v>HT-0053-01-003-0197-01</v>
      </c>
      <c r="C2255" s="5" t="s">
        <v>4315</v>
      </c>
      <c r="D2255" s="5" t="s">
        <v>5579</v>
      </c>
      <c r="E2255" s="5" t="s">
        <v>3594</v>
      </c>
      <c r="F2255" s="5" t="s">
        <v>2666</v>
      </c>
      <c r="G2255" s="5" t="s">
        <v>2834</v>
      </c>
      <c r="H2255" s="5" t="s">
        <v>2919</v>
      </c>
      <c r="I2255" s="5" t="s">
        <v>2933</v>
      </c>
      <c r="J2255" s="5">
        <v>20</v>
      </c>
      <c r="K2255" s="5" t="s">
        <v>3013</v>
      </c>
      <c r="L2255" t="s">
        <v>7932</v>
      </c>
      <c r="M2255" s="5" t="s">
        <v>2666</v>
      </c>
      <c r="P2255" s="5" t="s">
        <v>3013</v>
      </c>
    </row>
    <row r="2256" spans="1:16" x14ac:dyDescent="0.35">
      <c r="A2256" t="str">
        <f t="shared" si="35"/>
        <v>CLORMEZANONA-DIAZEPAMLAFIORALCOMPRIMIDO30100MG/2.5MG</v>
      </c>
      <c r="B2256" t="str">
        <f>VLOOKUP(A2256,'MAESTRO PRODUCTOS-FAR'!G:J,4,FALSE)</f>
        <v>HT-0335-01-003-0166-01</v>
      </c>
      <c r="C2256" s="5" t="s">
        <v>4316</v>
      </c>
      <c r="D2256" s="5" t="s">
        <v>5459</v>
      </c>
      <c r="E2256" s="5" t="s">
        <v>6255</v>
      </c>
      <c r="F2256" s="5" t="s">
        <v>6483</v>
      </c>
      <c r="G2256" s="5" t="s">
        <v>2868</v>
      </c>
      <c r="H2256" s="5" t="s">
        <v>2919</v>
      </c>
      <c r="I2256" s="5" t="s">
        <v>2933</v>
      </c>
      <c r="J2256" s="5">
        <v>30</v>
      </c>
      <c r="K2256" s="5" t="s">
        <v>6616</v>
      </c>
      <c r="L2256" t="s">
        <v>7933</v>
      </c>
      <c r="M2256" s="5" t="s">
        <v>6483</v>
      </c>
      <c r="P2256" s="5" t="s">
        <v>6616</v>
      </c>
    </row>
    <row r="2257" spans="1:16" x14ac:dyDescent="0.35">
      <c r="A2257" t="str">
        <f t="shared" si="35"/>
        <v>DOMPERIDONAMINTLABORALCAPSULA3010MG</v>
      </c>
      <c r="B2257" t="str">
        <f>VLOOKUP(A2257,'MAESTRO PRODUCTOS-FAR'!G:J,4,FALSE)</f>
        <v>HT-0054-01-007-0197-01</v>
      </c>
      <c r="C2257" s="5" t="s">
        <v>4317</v>
      </c>
      <c r="D2257" s="5" t="s">
        <v>5580</v>
      </c>
      <c r="E2257" s="5" t="s">
        <v>6256</v>
      </c>
      <c r="F2257" s="5" t="s">
        <v>2667</v>
      </c>
      <c r="G2257" s="5" t="s">
        <v>2834</v>
      </c>
      <c r="H2257" s="5" t="s">
        <v>2919</v>
      </c>
      <c r="I2257" s="5" t="s">
        <v>2937</v>
      </c>
      <c r="J2257" s="5">
        <v>30</v>
      </c>
      <c r="K2257" s="5" t="s">
        <v>3013</v>
      </c>
      <c r="L2257" t="s">
        <v>7934</v>
      </c>
      <c r="M2257" s="5" t="s">
        <v>2667</v>
      </c>
      <c r="P2257" s="5" t="s">
        <v>3013</v>
      </c>
    </row>
    <row r="2258" spans="1:16" x14ac:dyDescent="0.35">
      <c r="A2258" t="str">
        <f t="shared" si="35"/>
        <v>DOMPERIDONAMINTLABORALSUSPENSION110MG/ML</v>
      </c>
      <c r="B2258" t="str">
        <f>VLOOKUP(A2258,'MAESTRO PRODUCTOS-FAR'!G:J,4,FALSE)</f>
        <v>HT-0054-01-005-0197-01</v>
      </c>
      <c r="C2258" s="5" t="s">
        <v>4318</v>
      </c>
      <c r="D2258" s="5" t="s">
        <v>5581</v>
      </c>
      <c r="E2258" s="5" t="s">
        <v>6257</v>
      </c>
      <c r="F2258" s="5" t="s">
        <v>2667</v>
      </c>
      <c r="G2258" s="5" t="s">
        <v>2834</v>
      </c>
      <c r="H2258" s="5" t="s">
        <v>2919</v>
      </c>
      <c r="I2258" s="5" t="s">
        <v>2935</v>
      </c>
      <c r="J2258" s="5">
        <v>1</v>
      </c>
      <c r="K2258" s="5" t="s">
        <v>2973</v>
      </c>
      <c r="L2258" t="s">
        <v>7935</v>
      </c>
      <c r="M2258" s="5" t="s">
        <v>2667</v>
      </c>
      <c r="P2258" s="5" t="s">
        <v>2973</v>
      </c>
    </row>
    <row r="2259" spans="1:16" x14ac:dyDescent="0.35">
      <c r="A2259" t="str">
        <f t="shared" si="35"/>
        <v>DOMPERIDONAOPKOORALCOMPRIMIDO2010MG</v>
      </c>
      <c r="B2259" t="str">
        <f>VLOOKUP(A2259,'MAESTRO PRODUCTOS-FAR'!G:J,4,FALSE)</f>
        <v>HT-0054-01-003-0208-01</v>
      </c>
      <c r="C2259" s="5" t="s">
        <v>4319</v>
      </c>
      <c r="D2259" s="5" t="s">
        <v>5244</v>
      </c>
      <c r="E2259" s="5" t="s">
        <v>1821</v>
      </c>
      <c r="F2259" s="5" t="s">
        <v>2667</v>
      </c>
      <c r="G2259" s="5" t="s">
        <v>2869</v>
      </c>
      <c r="H2259" s="5" t="s">
        <v>2919</v>
      </c>
      <c r="I2259" s="5" t="s">
        <v>2933</v>
      </c>
      <c r="J2259" s="5">
        <v>20</v>
      </c>
      <c r="K2259" s="5" t="s">
        <v>3013</v>
      </c>
      <c r="L2259" t="s">
        <v>7936</v>
      </c>
      <c r="M2259" s="5" t="s">
        <v>2667</v>
      </c>
      <c r="P2259" s="5" t="s">
        <v>3013</v>
      </c>
    </row>
    <row r="2260" spans="1:16" x14ac:dyDescent="0.35">
      <c r="A2260" t="str">
        <f t="shared" si="35"/>
        <v>DOMPERIDONAEUROLABORALCAPSULA3010MG</v>
      </c>
      <c r="B2260" t="str">
        <f>VLOOKUP(A2260,'MAESTRO PRODUCTOS-FAR'!G:J,4,FALSE)</f>
        <v>HT-0054-01-007-0088-01</v>
      </c>
      <c r="C2260" s="5" t="s">
        <v>4320</v>
      </c>
      <c r="D2260" s="5" t="s">
        <v>5582</v>
      </c>
      <c r="E2260" s="5" t="s">
        <v>1824</v>
      </c>
      <c r="F2260" s="5" t="s">
        <v>2667</v>
      </c>
      <c r="G2260" s="5" t="s">
        <v>2916</v>
      </c>
      <c r="H2260" s="5" t="s">
        <v>2919</v>
      </c>
      <c r="I2260" s="5" t="s">
        <v>2937</v>
      </c>
      <c r="J2260" s="5">
        <v>30</v>
      </c>
      <c r="K2260" s="5" t="s">
        <v>3013</v>
      </c>
      <c r="L2260" t="s">
        <v>7937</v>
      </c>
      <c r="M2260" s="5" t="s">
        <v>2667</v>
      </c>
      <c r="P2260" s="5" t="s">
        <v>3013</v>
      </c>
    </row>
    <row r="2261" spans="1:16" x14ac:dyDescent="0.35">
      <c r="A2261" t="str">
        <f t="shared" si="35"/>
        <v>DOMPERIDONALABORATORIO CHILEORALSUSPENSION110MG/ML</v>
      </c>
      <c r="B2261" t="str">
        <f>VLOOKUP(A2261,'MAESTRO PRODUCTOS-FAR'!G:J,4,FALSE)</f>
        <v>HT-0054-01-005-0148-01</v>
      </c>
      <c r="C2261" s="5" t="s">
        <v>4321</v>
      </c>
      <c r="D2261" s="5" t="s">
        <v>5583</v>
      </c>
      <c r="E2261" s="5" t="s">
        <v>1823</v>
      </c>
      <c r="F2261" s="5" t="s">
        <v>2667</v>
      </c>
      <c r="G2261" s="5" t="s">
        <v>2838</v>
      </c>
      <c r="H2261" s="5" t="s">
        <v>2919</v>
      </c>
      <c r="I2261" s="5" t="s">
        <v>2935</v>
      </c>
      <c r="J2261" s="5">
        <v>1</v>
      </c>
      <c r="K2261" s="5" t="s">
        <v>2973</v>
      </c>
      <c r="L2261" t="s">
        <v>7938</v>
      </c>
      <c r="M2261" s="5" t="s">
        <v>2667</v>
      </c>
      <c r="P2261" s="5" t="s">
        <v>2973</v>
      </c>
    </row>
    <row r="2262" spans="1:16" x14ac:dyDescent="0.35">
      <c r="A2262" t="str">
        <f t="shared" si="35"/>
        <v>DOMPERIDONAEUROLABORALSUSPENSION110MG/ML</v>
      </c>
      <c r="B2262" t="str">
        <f>VLOOKUP(A2262,'MAESTRO PRODUCTOS-FAR'!G:J,4,FALSE)</f>
        <v>HT-0054-01-005-0088-01</v>
      </c>
      <c r="C2262" s="5" t="s">
        <v>4322</v>
      </c>
      <c r="D2262" s="5" t="s">
        <v>5584</v>
      </c>
      <c r="E2262" s="5" t="s">
        <v>1822</v>
      </c>
      <c r="F2262" s="5" t="s">
        <v>2667</v>
      </c>
      <c r="G2262" s="5" t="s">
        <v>2916</v>
      </c>
      <c r="H2262" s="5" t="s">
        <v>2919</v>
      </c>
      <c r="I2262" s="5" t="s">
        <v>2935</v>
      </c>
      <c r="J2262" s="5">
        <v>1</v>
      </c>
      <c r="K2262" s="5" t="s">
        <v>2973</v>
      </c>
      <c r="L2262" t="s">
        <v>7939</v>
      </c>
      <c r="M2262" s="5" t="s">
        <v>2667</v>
      </c>
      <c r="P2262" s="5" t="s">
        <v>2973</v>
      </c>
    </row>
    <row r="2263" spans="1:16" x14ac:dyDescent="0.35">
      <c r="A2263" t="str">
        <f t="shared" si="35"/>
        <v>DOMPERIDONACHEMOPHARMAORALSUSPENSION110MG/ML</v>
      </c>
      <c r="B2263" t="str">
        <f>VLOOKUP(A2263,'MAESTRO PRODUCTOS-FAR'!G:J,4,FALSE)</f>
        <v>HT-0054-01-005-0044-01</v>
      </c>
      <c r="C2263" s="5" t="s">
        <v>4323</v>
      </c>
      <c r="D2263" s="5" t="s">
        <v>5184</v>
      </c>
      <c r="E2263" s="5" t="s">
        <v>6258</v>
      </c>
      <c r="F2263" s="5" t="s">
        <v>2667</v>
      </c>
      <c r="G2263" s="5" t="s">
        <v>2849</v>
      </c>
      <c r="H2263" s="5" t="s">
        <v>2919</v>
      </c>
      <c r="I2263" s="5" t="s">
        <v>2935</v>
      </c>
      <c r="J2263" s="5">
        <v>1</v>
      </c>
      <c r="K2263" s="5" t="s">
        <v>2973</v>
      </c>
      <c r="L2263" t="s">
        <v>7940</v>
      </c>
      <c r="M2263" s="5" t="s">
        <v>2667</v>
      </c>
      <c r="P2263" s="5" t="s">
        <v>2973</v>
      </c>
    </row>
    <row r="2264" spans="1:16" x14ac:dyDescent="0.35">
      <c r="A2264" t="str">
        <f t="shared" si="35"/>
        <v>DOMPERIDONAEUROLABRECTALSUPOSITORIO530MG</v>
      </c>
      <c r="B2264" t="str">
        <f>VLOOKUP(A2264,'MAESTRO PRODUCTOS-FAR'!G:J,4,FALSE)</f>
        <v>HT-0054-03-037-0088-01</v>
      </c>
      <c r="C2264" s="5" t="s">
        <v>4324</v>
      </c>
      <c r="D2264" s="5" t="s">
        <v>5347</v>
      </c>
      <c r="E2264" s="5" t="s">
        <v>1439</v>
      </c>
      <c r="F2264" s="5" t="s">
        <v>2667</v>
      </c>
      <c r="G2264" s="5" t="s">
        <v>2916</v>
      </c>
      <c r="H2264" s="5" t="s">
        <v>2928</v>
      </c>
      <c r="I2264" s="5" t="s">
        <v>2967</v>
      </c>
      <c r="J2264" s="5">
        <v>5</v>
      </c>
      <c r="K2264" s="5" t="s">
        <v>3126</v>
      </c>
      <c r="M2264" s="5" t="s">
        <v>2667</v>
      </c>
      <c r="P2264" s="5" t="s">
        <v>3126</v>
      </c>
    </row>
    <row r="2265" spans="1:16" x14ac:dyDescent="0.35">
      <c r="A2265" t="str">
        <f t="shared" si="35"/>
        <v>DOMPERIDONAEUROLABORALSUSPENSION11MG/ML</v>
      </c>
      <c r="B2265" t="str">
        <f>VLOOKUP(A2265,'MAESTRO PRODUCTOS-FAR'!G:J,4,FALSE)</f>
        <v>HT-0054-01-005-0088-02</v>
      </c>
      <c r="C2265" s="5" t="s">
        <v>4325</v>
      </c>
      <c r="D2265" s="5" t="s">
        <v>5296</v>
      </c>
      <c r="E2265" s="5" t="s">
        <v>6259</v>
      </c>
      <c r="F2265" s="5" t="s">
        <v>2667</v>
      </c>
      <c r="G2265" s="5" t="s">
        <v>2916</v>
      </c>
      <c r="H2265" s="5" t="s">
        <v>2919</v>
      </c>
      <c r="I2265" s="5" t="s">
        <v>2935</v>
      </c>
      <c r="J2265" s="5">
        <v>1</v>
      </c>
      <c r="K2265" s="5" t="s">
        <v>3170</v>
      </c>
      <c r="L2265" t="s">
        <v>7941</v>
      </c>
      <c r="M2265" s="5" t="s">
        <v>2667</v>
      </c>
      <c r="P2265" s="5" t="s">
        <v>3170</v>
      </c>
    </row>
    <row r="2266" spans="1:16" x14ac:dyDescent="0.35">
      <c r="A2266" t="str">
        <f t="shared" si="35"/>
        <v>DULOXETINAASCENDORALCAPSULA3060MG</v>
      </c>
      <c r="B2266" t="str">
        <f>VLOOKUP(A2266,'MAESTRO PRODUCTOS-FAR'!G:J,4,FALSE)</f>
        <v>HT-0055-01-007-0016-02</v>
      </c>
      <c r="C2266" s="5" t="s">
        <v>4326</v>
      </c>
      <c r="D2266" s="5" t="s">
        <v>5585</v>
      </c>
      <c r="E2266" s="5" t="s">
        <v>1836</v>
      </c>
      <c r="F2266" s="5" t="s">
        <v>2668</v>
      </c>
      <c r="G2266" s="5" t="s">
        <v>2835</v>
      </c>
      <c r="H2266" s="5" t="s">
        <v>2919</v>
      </c>
      <c r="I2266" s="5" t="s">
        <v>2937</v>
      </c>
      <c r="J2266" s="5">
        <v>30</v>
      </c>
      <c r="K2266" s="5" t="s">
        <v>3125</v>
      </c>
      <c r="L2266" t="s">
        <v>7942</v>
      </c>
      <c r="M2266" s="5" t="s">
        <v>2668</v>
      </c>
      <c r="P2266" s="5" t="s">
        <v>3125</v>
      </c>
    </row>
    <row r="2267" spans="1:16" x14ac:dyDescent="0.35">
      <c r="A2267" t="str">
        <f t="shared" si="35"/>
        <v>DULOXETINAASCENDORALCAPSULA3030MG</v>
      </c>
      <c r="B2267" t="str">
        <f>VLOOKUP(A2267,'MAESTRO PRODUCTOS-FAR'!G:J,4,FALSE)</f>
        <v>HT-0055-01-007-0016-01</v>
      </c>
      <c r="C2267" s="5" t="s">
        <v>4327</v>
      </c>
      <c r="D2267" s="5" t="s">
        <v>5586</v>
      </c>
      <c r="E2267" s="5" t="s">
        <v>1828</v>
      </c>
      <c r="F2267" s="5" t="s">
        <v>2668</v>
      </c>
      <c r="G2267" s="5" t="s">
        <v>2835</v>
      </c>
      <c r="H2267" s="5" t="s">
        <v>2919</v>
      </c>
      <c r="I2267" s="5" t="s">
        <v>2937</v>
      </c>
      <c r="J2267" s="5">
        <v>30</v>
      </c>
      <c r="K2267" s="5" t="s">
        <v>3126</v>
      </c>
      <c r="L2267" t="s">
        <v>7943</v>
      </c>
      <c r="M2267" s="5" t="s">
        <v>2668</v>
      </c>
      <c r="P2267" s="5" t="s">
        <v>3126</v>
      </c>
    </row>
    <row r="2268" spans="1:16" x14ac:dyDescent="0.35">
      <c r="A2268" t="str">
        <f t="shared" si="35"/>
        <v>DULOXETINAASCENDORALCAPSULA3030MG</v>
      </c>
      <c r="B2268" t="str">
        <f>VLOOKUP(A2268,'MAESTRO PRODUCTOS-FAR'!G:J,4,FALSE)</f>
        <v>HT-0055-01-007-0016-01</v>
      </c>
      <c r="C2268" s="5" t="s">
        <v>4328</v>
      </c>
      <c r="D2268" s="5" t="s">
        <v>5587</v>
      </c>
      <c r="E2268" s="5" t="s">
        <v>6260</v>
      </c>
      <c r="F2268" s="5" t="s">
        <v>2668</v>
      </c>
      <c r="G2268" s="5" t="s">
        <v>2835</v>
      </c>
      <c r="H2268" s="5" t="s">
        <v>2919</v>
      </c>
      <c r="I2268" s="5" t="s">
        <v>2937</v>
      </c>
      <c r="J2268" s="5">
        <v>30</v>
      </c>
      <c r="K2268" s="5" t="s">
        <v>3126</v>
      </c>
      <c r="L2268" t="s">
        <v>7944</v>
      </c>
      <c r="M2268" s="5" t="s">
        <v>2668</v>
      </c>
      <c r="P2268" s="5" t="s">
        <v>3126</v>
      </c>
    </row>
    <row r="2269" spans="1:16" x14ac:dyDescent="0.35">
      <c r="A2269" t="str">
        <f t="shared" si="35"/>
        <v>DULOXETINAASCENDORALCAPSULA3060MG</v>
      </c>
      <c r="B2269" t="str">
        <f>VLOOKUP(A2269,'MAESTRO PRODUCTOS-FAR'!G:J,4,FALSE)</f>
        <v>HT-0055-01-007-0016-02</v>
      </c>
      <c r="C2269" s="5" t="s">
        <v>4329</v>
      </c>
      <c r="D2269" s="5" t="s">
        <v>5588</v>
      </c>
      <c r="E2269" s="5" t="s">
        <v>6261</v>
      </c>
      <c r="F2269" s="5" t="s">
        <v>2668</v>
      </c>
      <c r="G2269" s="5" t="s">
        <v>2835</v>
      </c>
      <c r="H2269" s="5" t="s">
        <v>2919</v>
      </c>
      <c r="I2269" s="5" t="s">
        <v>2937</v>
      </c>
      <c r="J2269" s="5">
        <v>30</v>
      </c>
      <c r="K2269" s="5" t="s">
        <v>3125</v>
      </c>
      <c r="L2269" t="s">
        <v>7945</v>
      </c>
      <c r="M2269" s="5" t="s">
        <v>2668</v>
      </c>
      <c r="P2269" s="5" t="s">
        <v>3125</v>
      </c>
    </row>
    <row r="2270" spans="1:16" x14ac:dyDescent="0.35">
      <c r="A2270" t="str">
        <f t="shared" si="35"/>
        <v>DULOXETINARECALCINEORALCAPSULA3030MG</v>
      </c>
      <c r="B2270" t="str">
        <f>VLOOKUP(A2270,'MAESTRO PRODUCTOS-FAR'!G:J,4,FALSE)</f>
        <v>HT-0055-01-007-0171-01</v>
      </c>
      <c r="C2270" s="5" t="s">
        <v>4330</v>
      </c>
      <c r="D2270" s="5" t="s">
        <v>5589</v>
      </c>
      <c r="E2270" s="5" t="s">
        <v>1830</v>
      </c>
      <c r="F2270" s="5" t="s">
        <v>2668</v>
      </c>
      <c r="G2270" s="5" t="s">
        <v>2832</v>
      </c>
      <c r="H2270" s="5" t="s">
        <v>2919</v>
      </c>
      <c r="I2270" s="5" t="s">
        <v>2937</v>
      </c>
      <c r="J2270" s="5">
        <v>30</v>
      </c>
      <c r="K2270" s="5" t="s">
        <v>3126</v>
      </c>
      <c r="L2270" t="s">
        <v>7946</v>
      </c>
      <c r="M2270" s="5" t="s">
        <v>2668</v>
      </c>
      <c r="P2270" s="5" t="s">
        <v>3126</v>
      </c>
    </row>
    <row r="2271" spans="1:16" x14ac:dyDescent="0.35">
      <c r="A2271" t="str">
        <f t="shared" si="35"/>
        <v>DULOXETINAANDROMACOORALCAPSULA3060MG</v>
      </c>
      <c r="B2271" t="str">
        <f>VLOOKUP(A2271,'MAESTRO PRODUCTOS-FAR'!G:J,4,FALSE)</f>
        <v>HT-0055-01-007-0161-02</v>
      </c>
      <c r="C2271" s="5" t="s">
        <v>4331</v>
      </c>
      <c r="D2271" s="5" t="s">
        <v>5590</v>
      </c>
      <c r="E2271" s="5" t="s">
        <v>1832</v>
      </c>
      <c r="F2271" s="5" t="s">
        <v>2668</v>
      </c>
      <c r="G2271" s="5" t="s">
        <v>2857</v>
      </c>
      <c r="H2271" s="5" t="s">
        <v>2919</v>
      </c>
      <c r="I2271" s="5" t="s">
        <v>2937</v>
      </c>
      <c r="J2271" s="5">
        <v>30</v>
      </c>
      <c r="K2271" s="5" t="s">
        <v>3125</v>
      </c>
      <c r="L2271" t="s">
        <v>7947</v>
      </c>
      <c r="M2271" s="5" t="s">
        <v>2668</v>
      </c>
      <c r="P2271" s="5" t="s">
        <v>3125</v>
      </c>
    </row>
    <row r="2272" spans="1:16" x14ac:dyDescent="0.35">
      <c r="A2272" t="str">
        <f t="shared" si="35"/>
        <v>DULOXETINARECALCINEORALCAPSULA3060MG</v>
      </c>
      <c r="B2272" t="str">
        <f>VLOOKUP(A2272,'MAESTRO PRODUCTOS-FAR'!G:J,4,FALSE)</f>
        <v>HT-0055-01-007-0171-02</v>
      </c>
      <c r="C2272" s="5" t="s">
        <v>4332</v>
      </c>
      <c r="D2272" s="5" t="s">
        <v>5591</v>
      </c>
      <c r="E2272" s="5" t="s">
        <v>1833</v>
      </c>
      <c r="F2272" s="5" t="s">
        <v>2668</v>
      </c>
      <c r="G2272" s="5" t="s">
        <v>2832</v>
      </c>
      <c r="H2272" s="5" t="s">
        <v>2919</v>
      </c>
      <c r="I2272" s="5" t="s">
        <v>2937</v>
      </c>
      <c r="J2272" s="5">
        <v>30</v>
      </c>
      <c r="K2272" s="5" t="s">
        <v>3125</v>
      </c>
      <c r="L2272" t="s">
        <v>7948</v>
      </c>
      <c r="M2272" s="5" t="s">
        <v>2668</v>
      </c>
      <c r="P2272" s="5" t="s">
        <v>3125</v>
      </c>
    </row>
    <row r="2273" spans="1:16" x14ac:dyDescent="0.35">
      <c r="A2273" t="str">
        <f t="shared" si="35"/>
        <v>DULOXETINAANDROMACOORALCAPSULA3030MG</v>
      </c>
      <c r="B2273" t="str">
        <f>VLOOKUP(A2273,'MAESTRO PRODUCTOS-FAR'!G:J,4,FALSE)</f>
        <v>HT-0055-01-007-0161-01</v>
      </c>
      <c r="C2273" s="5" t="s">
        <v>4333</v>
      </c>
      <c r="D2273" s="5" t="s">
        <v>5458</v>
      </c>
      <c r="E2273" s="5" t="s">
        <v>1829</v>
      </c>
      <c r="F2273" s="5" t="s">
        <v>2668</v>
      </c>
      <c r="G2273" s="5" t="s">
        <v>2857</v>
      </c>
      <c r="H2273" s="5" t="s">
        <v>2919</v>
      </c>
      <c r="I2273" s="5" t="s">
        <v>2937</v>
      </c>
      <c r="J2273" s="5">
        <v>30</v>
      </c>
      <c r="K2273" s="5" t="s">
        <v>3126</v>
      </c>
      <c r="L2273" t="s">
        <v>7949</v>
      </c>
      <c r="M2273" s="5" t="s">
        <v>2668</v>
      </c>
      <c r="P2273" s="5" t="s">
        <v>3126</v>
      </c>
    </row>
    <row r="2274" spans="1:16" x14ac:dyDescent="0.35">
      <c r="A2274" t="str">
        <f t="shared" si="35"/>
        <v>DULOXETINASAVALORALCAPSULA3060MG</v>
      </c>
      <c r="B2274" t="str">
        <f>VLOOKUP(A2274,'MAESTRO PRODUCTOS-FAR'!G:J,4,FALSE)</f>
        <v>HT-0055-01-007-0174-02</v>
      </c>
      <c r="C2274" s="5" t="s">
        <v>4334</v>
      </c>
      <c r="D2274" s="5" t="s">
        <v>5592</v>
      </c>
      <c r="E2274" s="5" t="s">
        <v>1834</v>
      </c>
      <c r="F2274" s="5" t="s">
        <v>2668</v>
      </c>
      <c r="G2274" s="5" t="s">
        <v>2837</v>
      </c>
      <c r="H2274" s="5" t="s">
        <v>2919</v>
      </c>
      <c r="I2274" s="5" t="s">
        <v>2937</v>
      </c>
      <c r="J2274" s="5">
        <v>30</v>
      </c>
      <c r="K2274" s="5" t="s">
        <v>3125</v>
      </c>
      <c r="L2274" t="s">
        <v>7950</v>
      </c>
      <c r="M2274" s="5" t="s">
        <v>2668</v>
      </c>
      <c r="P2274" s="5" t="s">
        <v>3125</v>
      </c>
    </row>
    <row r="2275" spans="1:16" x14ac:dyDescent="0.35">
      <c r="A2275" t="str">
        <f t="shared" si="35"/>
        <v>DULOXETINALILLYORALCAPSULA2860MG</v>
      </c>
      <c r="B2275" t="str">
        <f>VLOOKUP(A2275,'MAESTRO PRODUCTOS-FAR'!G:J,4,FALSE)</f>
        <v>HT-0055-01-007-0081-01</v>
      </c>
      <c r="C2275" s="5" t="s">
        <v>4335</v>
      </c>
      <c r="D2275" s="5" t="s">
        <v>5593</v>
      </c>
      <c r="E2275" s="5" t="s">
        <v>1835</v>
      </c>
      <c r="F2275" s="5" t="s">
        <v>2668</v>
      </c>
      <c r="G2275" s="5" t="s">
        <v>2894</v>
      </c>
      <c r="H2275" s="5" t="s">
        <v>2919</v>
      </c>
      <c r="I2275" s="5" t="s">
        <v>2937</v>
      </c>
      <c r="J2275" s="5">
        <v>28</v>
      </c>
      <c r="K2275" s="5" t="s">
        <v>3125</v>
      </c>
      <c r="L2275" t="s">
        <v>7951</v>
      </c>
      <c r="M2275" s="5" t="s">
        <v>2668</v>
      </c>
      <c r="P2275" s="5" t="s">
        <v>3125</v>
      </c>
    </row>
    <row r="2276" spans="1:16" x14ac:dyDescent="0.35">
      <c r="A2276" t="str">
        <f t="shared" si="35"/>
        <v>DULOXETINALILLYORALCAPSULA2830MG</v>
      </c>
      <c r="B2276" t="str">
        <f>VLOOKUP(A2276,'MAESTRO PRODUCTOS-FAR'!G:J,4,FALSE)</f>
        <v>HT-0055-01-007-0081-02</v>
      </c>
      <c r="C2276" s="5" t="s">
        <v>4336</v>
      </c>
      <c r="D2276" s="5" t="s">
        <v>5594</v>
      </c>
      <c r="E2276" s="5" t="s">
        <v>1837</v>
      </c>
      <c r="F2276" s="5" t="s">
        <v>2668</v>
      </c>
      <c r="G2276" s="5" t="s">
        <v>2894</v>
      </c>
      <c r="H2276" s="5" t="s">
        <v>2919</v>
      </c>
      <c r="I2276" s="5" t="s">
        <v>2937</v>
      </c>
      <c r="J2276" s="5">
        <v>28</v>
      </c>
      <c r="K2276" s="5" t="s">
        <v>3126</v>
      </c>
      <c r="L2276" t="s">
        <v>7952</v>
      </c>
      <c r="M2276" s="5" t="s">
        <v>2668</v>
      </c>
      <c r="P2276" s="5" t="s">
        <v>3126</v>
      </c>
    </row>
    <row r="2277" spans="1:16" x14ac:dyDescent="0.35">
      <c r="A2277" t="str">
        <f t="shared" si="35"/>
        <v>DULOXETINASAVALORALCAPSULA3030MG</v>
      </c>
      <c r="B2277" t="str">
        <f>VLOOKUP(A2277,'MAESTRO PRODUCTOS-FAR'!G:J,4,FALSE)</f>
        <v>HT-0055-01-007-0174-01</v>
      </c>
      <c r="C2277" s="5" t="s">
        <v>4337</v>
      </c>
      <c r="D2277" s="5" t="s">
        <v>5217</v>
      </c>
      <c r="E2277" s="5" t="s">
        <v>1831</v>
      </c>
      <c r="F2277" s="5" t="s">
        <v>2668</v>
      </c>
      <c r="G2277" s="5" t="s">
        <v>2837</v>
      </c>
      <c r="H2277" s="5" t="s">
        <v>2919</v>
      </c>
      <c r="I2277" s="5" t="s">
        <v>2937</v>
      </c>
      <c r="J2277" s="5">
        <v>30</v>
      </c>
      <c r="K2277" s="5" t="s">
        <v>3126</v>
      </c>
      <c r="L2277" t="s">
        <v>7953</v>
      </c>
      <c r="M2277" s="5" t="s">
        <v>2668</v>
      </c>
      <c r="P2277" s="5" t="s">
        <v>3126</v>
      </c>
    </row>
    <row r="2278" spans="1:16" x14ac:dyDescent="0.35">
      <c r="A2278" t="str">
        <f t="shared" si="35"/>
        <v>DULOXETINALILLYORALCAPSULA730MG</v>
      </c>
      <c r="B2278" t="str">
        <f>VLOOKUP(A2278,'MAESTRO PRODUCTOS-FAR'!G:J,4,FALSE)</f>
        <v>HT-0055-01-007-0081-03</v>
      </c>
      <c r="C2278" s="5" t="s">
        <v>4338</v>
      </c>
      <c r="D2278" s="5" t="s">
        <v>5391</v>
      </c>
      <c r="E2278" s="5" t="s">
        <v>1439</v>
      </c>
      <c r="F2278" s="5" t="s">
        <v>2668</v>
      </c>
      <c r="G2278" s="5" t="s">
        <v>2894</v>
      </c>
      <c r="H2278" s="5" t="s">
        <v>2919</v>
      </c>
      <c r="I2278" s="5" t="s">
        <v>2937</v>
      </c>
      <c r="J2278" s="5">
        <v>7</v>
      </c>
      <c r="K2278" s="5" t="s">
        <v>3126</v>
      </c>
      <c r="L2278" t="s">
        <v>7954</v>
      </c>
      <c r="M2278" s="5" t="s">
        <v>2668</v>
      </c>
      <c r="P2278" s="5" t="s">
        <v>3126</v>
      </c>
    </row>
    <row r="2279" spans="1:16" x14ac:dyDescent="0.35">
      <c r="A2279" t="str">
        <f t="shared" si="35"/>
        <v>EPLERENONAPFIZERORALCOMPRIMIDO3025MG</v>
      </c>
      <c r="B2279" t="str">
        <f>VLOOKUP(A2279,'MAESTRO PRODUCTOS-FAR'!G:J,4,FALSE)</f>
        <v>HT-0056-01-003-0212-01</v>
      </c>
      <c r="C2279" s="5" t="s">
        <v>4339</v>
      </c>
      <c r="D2279" s="5" t="s">
        <v>5595</v>
      </c>
      <c r="E2279" s="5" t="s">
        <v>1838</v>
      </c>
      <c r="F2279" s="5" t="s">
        <v>2669</v>
      </c>
      <c r="G2279" s="5" t="s">
        <v>2864</v>
      </c>
      <c r="H2279" s="5" t="s">
        <v>2919</v>
      </c>
      <c r="I2279" s="5" t="s">
        <v>2933</v>
      </c>
      <c r="J2279" s="5">
        <v>30</v>
      </c>
      <c r="K2279" s="5" t="s">
        <v>3002</v>
      </c>
      <c r="L2279" t="s">
        <v>7955</v>
      </c>
      <c r="M2279" s="5" t="s">
        <v>2669</v>
      </c>
      <c r="P2279" s="5" t="s">
        <v>3002</v>
      </c>
    </row>
    <row r="2280" spans="1:16" x14ac:dyDescent="0.35">
      <c r="A2280" t="str">
        <f t="shared" si="35"/>
        <v>EPLERENONAPFIZERORALCOMPRIMIDO3050MG</v>
      </c>
      <c r="B2280" t="str">
        <f>VLOOKUP(A2280,'MAESTRO PRODUCTOS-FAR'!G:J,4,FALSE)</f>
        <v>HT-0056-01-003-0212-02</v>
      </c>
      <c r="C2280" s="5" t="s">
        <v>4340</v>
      </c>
      <c r="D2280" s="5" t="s">
        <v>5596</v>
      </c>
      <c r="E2280" s="5" t="s">
        <v>1839</v>
      </c>
      <c r="F2280" s="5" t="s">
        <v>2669</v>
      </c>
      <c r="G2280" s="5" t="s">
        <v>2864</v>
      </c>
      <c r="H2280" s="5" t="s">
        <v>2919</v>
      </c>
      <c r="I2280" s="5" t="s">
        <v>2933</v>
      </c>
      <c r="J2280" s="5">
        <v>30</v>
      </c>
      <c r="K2280" s="5" t="s">
        <v>3046</v>
      </c>
      <c r="L2280" t="s">
        <v>7956</v>
      </c>
      <c r="M2280" s="5" t="s">
        <v>2669</v>
      </c>
      <c r="P2280" s="5" t="s">
        <v>3046</v>
      </c>
    </row>
    <row r="2281" spans="1:16" x14ac:dyDescent="0.35">
      <c r="A2281" t="str">
        <f t="shared" si="35"/>
        <v>ESCITALOPRAMSAVALORALCOMPRIMIDO3010MG</v>
      </c>
      <c r="B2281" t="str">
        <f>VLOOKUP(A2281,'MAESTRO PRODUCTOS-FAR'!G:J,4,FALSE)</f>
        <v>HT-0057-01-003-0174-03</v>
      </c>
      <c r="C2281" s="5" t="s">
        <v>4341</v>
      </c>
      <c r="D2281" s="5" t="s">
        <v>5597</v>
      </c>
      <c r="E2281" s="5" t="s">
        <v>1843</v>
      </c>
      <c r="F2281" s="5" t="s">
        <v>2670</v>
      </c>
      <c r="G2281" s="5" t="s">
        <v>2837</v>
      </c>
      <c r="H2281" s="5" t="s">
        <v>2919</v>
      </c>
      <c r="I2281" s="5" t="s">
        <v>2933</v>
      </c>
      <c r="J2281" s="5">
        <v>30</v>
      </c>
      <c r="K2281" s="5" t="s">
        <v>3013</v>
      </c>
      <c r="L2281" t="s">
        <v>7957</v>
      </c>
      <c r="M2281" s="5" t="s">
        <v>2670</v>
      </c>
      <c r="P2281" s="5" t="s">
        <v>3013</v>
      </c>
    </row>
    <row r="2282" spans="1:16" x14ac:dyDescent="0.35">
      <c r="A2282" t="str">
        <f t="shared" si="35"/>
        <v>ESCITALOPRAMEUROFARMAORALCOMPRIMIDO3020MG</v>
      </c>
      <c r="B2282" t="str">
        <f>VLOOKUP(A2282,'MAESTRO PRODUCTOS-FAR'!G:J,4,FALSE)</f>
        <v>HT-0057-01-003-0087-02</v>
      </c>
      <c r="C2282" s="5" t="s">
        <v>4342</v>
      </c>
      <c r="D2282" s="5" t="s">
        <v>5598</v>
      </c>
      <c r="E2282" s="5" t="s">
        <v>1842</v>
      </c>
      <c r="F2282" s="5" t="s">
        <v>2670</v>
      </c>
      <c r="G2282" s="5" t="s">
        <v>2867</v>
      </c>
      <c r="H2282" s="5" t="s">
        <v>2919</v>
      </c>
      <c r="I2282" s="5" t="s">
        <v>2933</v>
      </c>
      <c r="J2282" s="5">
        <v>30</v>
      </c>
      <c r="K2282" s="5" t="s">
        <v>2985</v>
      </c>
      <c r="L2282" t="s">
        <v>7958</v>
      </c>
      <c r="M2282" s="5" t="s">
        <v>2670</v>
      </c>
      <c r="P2282" s="5" t="s">
        <v>2985</v>
      </c>
    </row>
    <row r="2283" spans="1:16" x14ac:dyDescent="0.35">
      <c r="A2283" t="str">
        <f t="shared" si="35"/>
        <v>ESCITALOPRAMDR REDDYSORALCOMPRIMIDO3010MG</v>
      </c>
      <c r="B2283" t="str">
        <f>VLOOKUP(A2283,'MAESTRO PRODUCTOS-FAR'!G:J,4,FALSE)</f>
        <v>HT-0057-01-003-0073-01</v>
      </c>
      <c r="C2283" s="5" t="s">
        <v>4343</v>
      </c>
      <c r="D2283" s="5" t="s">
        <v>5599</v>
      </c>
      <c r="E2283" s="5" t="s">
        <v>6262</v>
      </c>
      <c r="F2283" s="5" t="s">
        <v>2670</v>
      </c>
      <c r="G2283" s="5" t="s">
        <v>2906</v>
      </c>
      <c r="H2283" s="5" t="s">
        <v>2919</v>
      </c>
      <c r="I2283" s="5" t="s">
        <v>2933</v>
      </c>
      <c r="J2283" s="5">
        <v>30</v>
      </c>
      <c r="K2283" s="5" t="s">
        <v>3013</v>
      </c>
      <c r="M2283" s="5" t="s">
        <v>2670</v>
      </c>
      <c r="P2283" s="5" t="s">
        <v>3013</v>
      </c>
    </row>
    <row r="2284" spans="1:16" x14ac:dyDescent="0.35">
      <c r="A2284" t="str">
        <f t="shared" si="35"/>
        <v>ESCITALOPRAMEUROFARMAORALCOMPRIMIDO3010MG</v>
      </c>
      <c r="B2284" t="str">
        <f>VLOOKUP(A2284,'MAESTRO PRODUCTOS-FAR'!G:J,4,FALSE)</f>
        <v>HT-0057-01-003-0087-01</v>
      </c>
      <c r="C2284" s="5" t="s">
        <v>4344</v>
      </c>
      <c r="D2284" s="5" t="s">
        <v>5600</v>
      </c>
      <c r="E2284" s="5" t="s">
        <v>1841</v>
      </c>
      <c r="F2284" s="5" t="s">
        <v>2670</v>
      </c>
      <c r="G2284" s="5" t="s">
        <v>2867</v>
      </c>
      <c r="H2284" s="5" t="s">
        <v>2919</v>
      </c>
      <c r="I2284" s="5" t="s">
        <v>2933</v>
      </c>
      <c r="J2284" s="5">
        <v>30</v>
      </c>
      <c r="K2284" s="5" t="s">
        <v>3013</v>
      </c>
      <c r="L2284" t="s">
        <v>7959</v>
      </c>
      <c r="M2284" s="5" t="s">
        <v>2670</v>
      </c>
      <c r="P2284" s="5" t="s">
        <v>3013</v>
      </c>
    </row>
    <row r="2285" spans="1:16" x14ac:dyDescent="0.35">
      <c r="A2285" t="str">
        <f t="shared" si="35"/>
        <v>ESCITALOPRAMMEDIPHARMORALCOMPRIMIDO3010MG</v>
      </c>
      <c r="B2285" t="str">
        <f>VLOOKUP(A2285,'MAESTRO PRODUCTOS-FAR'!G:J,4,FALSE)</f>
        <v>HT-0057-01-003-0192-01</v>
      </c>
      <c r="C2285" s="5" t="s">
        <v>4345</v>
      </c>
      <c r="D2285" s="5" t="s">
        <v>5601</v>
      </c>
      <c r="E2285" s="5" t="s">
        <v>1848</v>
      </c>
      <c r="F2285" s="5" t="s">
        <v>2670</v>
      </c>
      <c r="G2285" s="5" t="s">
        <v>2880</v>
      </c>
      <c r="H2285" s="5" t="s">
        <v>2919</v>
      </c>
      <c r="I2285" s="5" t="s">
        <v>2933</v>
      </c>
      <c r="J2285" s="5">
        <v>30</v>
      </c>
      <c r="K2285" s="5" t="s">
        <v>3013</v>
      </c>
      <c r="L2285" t="s">
        <v>7960</v>
      </c>
      <c r="M2285" s="5" t="s">
        <v>2670</v>
      </c>
      <c r="P2285" s="5" t="s">
        <v>3013</v>
      </c>
    </row>
    <row r="2286" spans="1:16" x14ac:dyDescent="0.35">
      <c r="A2286" t="str">
        <f t="shared" si="35"/>
        <v>ESCITALOPRAMRECALCINEORALCOMPRIMIDO3010MG</v>
      </c>
      <c r="B2286" t="str">
        <f>VLOOKUP(A2286,'MAESTRO PRODUCTOS-FAR'!G:J,4,FALSE)</f>
        <v>HT-0057-01-003-0171-02</v>
      </c>
      <c r="C2286" s="5" t="s">
        <v>4346</v>
      </c>
      <c r="D2286" s="5" t="s">
        <v>5602</v>
      </c>
      <c r="E2286" s="5" t="s">
        <v>1851</v>
      </c>
      <c r="F2286" s="5" t="s">
        <v>2670</v>
      </c>
      <c r="G2286" s="5" t="s">
        <v>2832</v>
      </c>
      <c r="H2286" s="5" t="s">
        <v>2919</v>
      </c>
      <c r="I2286" s="5" t="s">
        <v>2933</v>
      </c>
      <c r="J2286" s="5">
        <v>30</v>
      </c>
      <c r="K2286" s="5" t="s">
        <v>3013</v>
      </c>
      <c r="M2286" s="5" t="s">
        <v>2670</v>
      </c>
      <c r="P2286" s="5" t="s">
        <v>3013</v>
      </c>
    </row>
    <row r="2287" spans="1:16" x14ac:dyDescent="0.35">
      <c r="A2287" t="str">
        <f t="shared" si="35"/>
        <v>ESCITALOPRAMRECALCINEORALCOMPRIMIDO3020MG</v>
      </c>
      <c r="B2287" t="str">
        <f>VLOOKUP(A2287,'MAESTRO PRODUCTOS-FAR'!G:J,4,FALSE)</f>
        <v>HT-0057-01-003-0171-01</v>
      </c>
      <c r="C2287" s="5" t="s">
        <v>4347</v>
      </c>
      <c r="D2287" s="5" t="s">
        <v>5603</v>
      </c>
      <c r="E2287" s="5" t="s">
        <v>1845</v>
      </c>
      <c r="F2287" s="5" t="s">
        <v>2670</v>
      </c>
      <c r="G2287" s="5" t="s">
        <v>2832</v>
      </c>
      <c r="H2287" s="5" t="s">
        <v>2919</v>
      </c>
      <c r="I2287" s="5" t="s">
        <v>2933</v>
      </c>
      <c r="J2287" s="5">
        <v>30</v>
      </c>
      <c r="K2287" s="5" t="s">
        <v>2985</v>
      </c>
      <c r="M2287" s="5" t="s">
        <v>2670</v>
      </c>
      <c r="P2287" s="5" t="s">
        <v>2985</v>
      </c>
    </row>
    <row r="2288" spans="1:16" x14ac:dyDescent="0.35">
      <c r="A2288" t="str">
        <f t="shared" si="35"/>
        <v>ESCITALOPRAMLABORATORIO CHILEORALCOMPRIMIDO3010MG</v>
      </c>
      <c r="B2288" t="str">
        <f>VLOOKUP(A2288,'MAESTRO PRODUCTOS-FAR'!G:J,4,FALSE)</f>
        <v>HT-0057-01-003-0148-01</v>
      </c>
      <c r="C2288" s="5" t="s">
        <v>4348</v>
      </c>
      <c r="D2288" s="5" t="s">
        <v>5391</v>
      </c>
      <c r="E2288" s="5" t="s">
        <v>1850</v>
      </c>
      <c r="F2288" s="5" t="s">
        <v>2670</v>
      </c>
      <c r="G2288" s="5" t="s">
        <v>2838</v>
      </c>
      <c r="H2288" s="5" t="s">
        <v>2919</v>
      </c>
      <c r="I2288" s="5" t="s">
        <v>2933</v>
      </c>
      <c r="J2288" s="5">
        <v>30</v>
      </c>
      <c r="K2288" s="5" t="s">
        <v>3013</v>
      </c>
      <c r="L2288" t="s">
        <v>7961</v>
      </c>
      <c r="M2288" s="5" t="s">
        <v>2670</v>
      </c>
      <c r="P2288" s="5" t="s">
        <v>3013</v>
      </c>
    </row>
    <row r="2289" spans="1:16" x14ac:dyDescent="0.35">
      <c r="A2289" t="str">
        <f t="shared" si="35"/>
        <v>ESCITALOPRAMSAVALORALCOMPRIMIDO3020MG</v>
      </c>
      <c r="B2289" t="str">
        <f>VLOOKUP(A2289,'MAESTRO PRODUCTOS-FAR'!G:J,4,FALSE)</f>
        <v>HT-0057-01-003-0174-02</v>
      </c>
      <c r="C2289" s="5" t="s">
        <v>4349</v>
      </c>
      <c r="D2289" s="5" t="s">
        <v>5604</v>
      </c>
      <c r="E2289" s="5" t="s">
        <v>6263</v>
      </c>
      <c r="F2289" s="5" t="s">
        <v>2670</v>
      </c>
      <c r="G2289" s="5" t="s">
        <v>2837</v>
      </c>
      <c r="H2289" s="5" t="s">
        <v>2919</v>
      </c>
      <c r="I2289" s="5" t="s">
        <v>2933</v>
      </c>
      <c r="J2289" s="5">
        <v>30</v>
      </c>
      <c r="K2289" s="5" t="s">
        <v>2985</v>
      </c>
      <c r="L2289" t="s">
        <v>7962</v>
      </c>
      <c r="M2289" s="5" t="s">
        <v>2670</v>
      </c>
      <c r="P2289" s="5" t="s">
        <v>2985</v>
      </c>
    </row>
    <row r="2290" spans="1:16" x14ac:dyDescent="0.35">
      <c r="A2290" t="str">
        <f t="shared" si="35"/>
        <v>ESCITALOPRAMSAVALORALCOMPRIMIDO6010MG</v>
      </c>
      <c r="B2290" t="str">
        <f>VLOOKUP(A2290,'MAESTRO PRODUCTOS-FAR'!G:J,4,FALSE)</f>
        <v>HT-0057-01-003-0174-01</v>
      </c>
      <c r="C2290" s="5" t="s">
        <v>4350</v>
      </c>
      <c r="D2290" s="5" t="s">
        <v>5605</v>
      </c>
      <c r="E2290" s="5" t="s">
        <v>1843</v>
      </c>
      <c r="F2290" s="5" t="s">
        <v>2670</v>
      </c>
      <c r="G2290" s="5" t="s">
        <v>2837</v>
      </c>
      <c r="H2290" s="5" t="s">
        <v>2919</v>
      </c>
      <c r="I2290" s="5" t="s">
        <v>2933</v>
      </c>
      <c r="J2290" s="5">
        <v>60</v>
      </c>
      <c r="K2290" s="5" t="s">
        <v>3013</v>
      </c>
      <c r="L2290" t="s">
        <v>7963</v>
      </c>
      <c r="M2290" s="5" t="s">
        <v>2670</v>
      </c>
      <c r="P2290" s="5" t="s">
        <v>3013</v>
      </c>
    </row>
    <row r="2291" spans="1:16" x14ac:dyDescent="0.35">
      <c r="A2291" t="str">
        <f t="shared" si="35"/>
        <v>ESCITALOPRAMBAGOORALCOMPRIMIDO3010MG</v>
      </c>
      <c r="B2291" t="str">
        <f>VLOOKUP(A2291,'MAESTRO PRODUCTOS-FAR'!G:J,4,FALSE)</f>
        <v>HT-0057-01-003-0143-01</v>
      </c>
      <c r="C2291" s="5" t="s">
        <v>4351</v>
      </c>
      <c r="D2291" s="5" t="s">
        <v>5606</v>
      </c>
      <c r="E2291" s="5" t="s">
        <v>6264</v>
      </c>
      <c r="F2291" s="5" t="s">
        <v>2670</v>
      </c>
      <c r="G2291" s="5" t="s">
        <v>2883</v>
      </c>
      <c r="H2291" s="5" t="s">
        <v>2919</v>
      </c>
      <c r="I2291" s="5" t="s">
        <v>2933</v>
      </c>
      <c r="J2291" s="5">
        <v>30</v>
      </c>
      <c r="K2291" s="5" t="s">
        <v>3013</v>
      </c>
      <c r="L2291" t="s">
        <v>7964</v>
      </c>
      <c r="M2291" s="5" t="s">
        <v>2670</v>
      </c>
      <c r="P2291" s="5" t="s">
        <v>3013</v>
      </c>
    </row>
    <row r="2292" spans="1:16" x14ac:dyDescent="0.35">
      <c r="A2292" t="str">
        <f t="shared" si="35"/>
        <v>ESCITALOPRAMMINTLABORALCOMPRIMIDO3010MG</v>
      </c>
      <c r="B2292" t="str">
        <f>VLOOKUP(A2292,'MAESTRO PRODUCTOS-FAR'!G:J,4,FALSE)</f>
        <v>HT-0057-01-003-0197-01</v>
      </c>
      <c r="C2292" s="5" t="s">
        <v>4352</v>
      </c>
      <c r="D2292" s="5" t="s">
        <v>5607</v>
      </c>
      <c r="E2292" s="5" t="s">
        <v>6265</v>
      </c>
      <c r="F2292" s="5" t="s">
        <v>2670</v>
      </c>
      <c r="G2292" s="5" t="s">
        <v>2834</v>
      </c>
      <c r="H2292" s="5" t="s">
        <v>2919</v>
      </c>
      <c r="I2292" s="5" t="s">
        <v>2933</v>
      </c>
      <c r="J2292" s="5">
        <v>30</v>
      </c>
      <c r="K2292" s="5" t="s">
        <v>3013</v>
      </c>
      <c r="L2292" t="s">
        <v>7965</v>
      </c>
      <c r="M2292" s="5" t="s">
        <v>2670</v>
      </c>
      <c r="P2292" s="5" t="s">
        <v>3013</v>
      </c>
    </row>
    <row r="2293" spans="1:16" x14ac:dyDescent="0.35">
      <c r="A2293" t="str">
        <f t="shared" si="35"/>
        <v>ESCITALOPRAMLUNDBECKORALCOMPRIMIDO2820MG</v>
      </c>
      <c r="B2293" t="str">
        <f>VLOOKUP(A2293,'MAESTRO PRODUCTOS-FAR'!G:J,4,FALSE)</f>
        <v>HT-0057-01-003-0182-02</v>
      </c>
      <c r="C2293" s="5" t="s">
        <v>4353</v>
      </c>
      <c r="D2293" s="5" t="s">
        <v>5608</v>
      </c>
      <c r="E2293" s="5" t="s">
        <v>1849</v>
      </c>
      <c r="F2293" s="5" t="s">
        <v>2670</v>
      </c>
      <c r="G2293" s="5" t="s">
        <v>2884</v>
      </c>
      <c r="H2293" s="5" t="s">
        <v>2919</v>
      </c>
      <c r="I2293" s="5" t="s">
        <v>2933</v>
      </c>
      <c r="J2293" s="5">
        <v>28</v>
      </c>
      <c r="K2293" s="5" t="s">
        <v>2985</v>
      </c>
      <c r="L2293" t="s">
        <v>7966</v>
      </c>
      <c r="M2293" s="5" t="s">
        <v>2670</v>
      </c>
      <c r="P2293" s="5" t="s">
        <v>2985</v>
      </c>
    </row>
    <row r="2294" spans="1:16" x14ac:dyDescent="0.35">
      <c r="A2294" t="str">
        <f t="shared" si="35"/>
        <v>ESCITALOPRAMLUNDBECKORALCOMPRIMIDO2815MG</v>
      </c>
      <c r="B2294" t="str">
        <f>VLOOKUP(A2294,'MAESTRO PRODUCTOS-FAR'!G:J,4,FALSE)</f>
        <v>HT-0057-01-003-0182-01</v>
      </c>
      <c r="C2294" s="5" t="s">
        <v>4354</v>
      </c>
      <c r="D2294" s="5" t="s">
        <v>5609</v>
      </c>
      <c r="E2294" s="5" t="s">
        <v>1847</v>
      </c>
      <c r="F2294" s="5" t="s">
        <v>2670</v>
      </c>
      <c r="G2294" s="5" t="s">
        <v>2884</v>
      </c>
      <c r="H2294" s="5" t="s">
        <v>2919</v>
      </c>
      <c r="I2294" s="5" t="s">
        <v>2933</v>
      </c>
      <c r="J2294" s="5">
        <v>28</v>
      </c>
      <c r="K2294" s="5" t="s">
        <v>3127</v>
      </c>
      <c r="L2294" t="s">
        <v>7967</v>
      </c>
      <c r="M2294" s="5" t="s">
        <v>2670</v>
      </c>
      <c r="P2294" s="5" t="s">
        <v>3127</v>
      </c>
    </row>
    <row r="2295" spans="1:16" x14ac:dyDescent="0.35">
      <c r="A2295" t="str">
        <f t="shared" si="35"/>
        <v>ESCITALOPRAMLUNDBECKORALCOMPRIMIDO2810MG</v>
      </c>
      <c r="B2295" t="str">
        <f>VLOOKUP(A2295,'MAESTRO PRODUCTOS-FAR'!G:J,4,FALSE)</f>
        <v>HT-0057-01-003-0182-03</v>
      </c>
      <c r="C2295" s="5" t="s">
        <v>4355</v>
      </c>
      <c r="D2295" s="5" t="s">
        <v>5610</v>
      </c>
      <c r="E2295" s="5" t="s">
        <v>1852</v>
      </c>
      <c r="F2295" s="5" t="s">
        <v>2670</v>
      </c>
      <c r="G2295" s="5" t="s">
        <v>2884</v>
      </c>
      <c r="H2295" s="5" t="s">
        <v>2919</v>
      </c>
      <c r="I2295" s="5" t="s">
        <v>2933</v>
      </c>
      <c r="J2295" s="5">
        <v>28</v>
      </c>
      <c r="K2295" s="5" t="s">
        <v>3013</v>
      </c>
      <c r="M2295" s="5" t="s">
        <v>2670</v>
      </c>
      <c r="P2295" s="5" t="s">
        <v>3013</v>
      </c>
    </row>
    <row r="2296" spans="1:16" x14ac:dyDescent="0.35">
      <c r="A2296" t="str">
        <f t="shared" si="35"/>
        <v>ESCITALOPRAMLUNDBECKORALCOMPRIMIDO2810MG</v>
      </c>
      <c r="B2296" t="str">
        <f>VLOOKUP(A2296,'MAESTRO PRODUCTOS-FAR'!G:J,4,FALSE)</f>
        <v>HT-0057-01-003-0182-03</v>
      </c>
      <c r="C2296" s="5" t="s">
        <v>4356</v>
      </c>
      <c r="D2296" s="5" t="s">
        <v>5610</v>
      </c>
      <c r="E2296" s="5" t="s">
        <v>1852</v>
      </c>
      <c r="F2296" s="5" t="s">
        <v>2670</v>
      </c>
      <c r="G2296" s="5" t="s">
        <v>2884</v>
      </c>
      <c r="H2296" s="5" t="s">
        <v>2919</v>
      </c>
      <c r="I2296" s="5" t="s">
        <v>2933</v>
      </c>
      <c r="J2296" s="5">
        <v>28</v>
      </c>
      <c r="K2296" s="5" t="s">
        <v>3013</v>
      </c>
      <c r="L2296" t="s">
        <v>7968</v>
      </c>
      <c r="M2296" s="5" t="s">
        <v>2670</v>
      </c>
      <c r="P2296" s="5" t="s">
        <v>3013</v>
      </c>
    </row>
    <row r="2297" spans="1:16" x14ac:dyDescent="0.35">
      <c r="A2297" t="str">
        <f t="shared" si="35"/>
        <v>ESCOPOLAMINASANOFIORALSOLUCION110MG/ML</v>
      </c>
      <c r="B2297" t="str">
        <f>VLOOKUP(A2297,'MAESTRO PRODUCTOS-FAR'!G:J,4,FALSE)</f>
        <v>HT-0058-01-012-0246-01</v>
      </c>
      <c r="C2297" s="5" t="s">
        <v>4357</v>
      </c>
      <c r="D2297" s="5" t="s">
        <v>5611</v>
      </c>
      <c r="E2297" s="5" t="s">
        <v>6266</v>
      </c>
      <c r="F2297" s="5" t="s">
        <v>3681</v>
      </c>
      <c r="G2297" s="5" t="s">
        <v>2843</v>
      </c>
      <c r="H2297" s="5" t="s">
        <v>2919</v>
      </c>
      <c r="I2297" s="5" t="s">
        <v>2942</v>
      </c>
      <c r="J2297" s="5">
        <v>1</v>
      </c>
      <c r="K2297" s="5" t="s">
        <v>2973</v>
      </c>
      <c r="L2297" t="s">
        <v>7969</v>
      </c>
      <c r="M2297" s="5" t="s">
        <v>3681</v>
      </c>
      <c r="P2297" s="5" t="s">
        <v>2973</v>
      </c>
    </row>
    <row r="2298" spans="1:16" x14ac:dyDescent="0.35">
      <c r="A2298" t="str">
        <f t="shared" si="35"/>
        <v>ESCOPOLAMINASANOFIORALCAPSULA1010MG/ML</v>
      </c>
      <c r="B2298" t="str">
        <f>VLOOKUP(A2298,'MAESTRO PRODUCTOS-FAR'!G:J,4,FALSE)</f>
        <v>HT-0058-01-007-0246-01</v>
      </c>
      <c r="C2298" s="5" t="s">
        <v>4358</v>
      </c>
      <c r="D2298" s="5" t="s">
        <v>5168</v>
      </c>
      <c r="E2298" s="5" t="s">
        <v>6267</v>
      </c>
      <c r="F2298" s="5" t="s">
        <v>3681</v>
      </c>
      <c r="G2298" s="5" t="s">
        <v>2843</v>
      </c>
      <c r="H2298" s="5" t="s">
        <v>2919</v>
      </c>
      <c r="I2298" s="5" t="s">
        <v>2937</v>
      </c>
      <c r="J2298" s="5">
        <v>10</v>
      </c>
      <c r="K2298" s="5" t="s">
        <v>2973</v>
      </c>
      <c r="L2298" t="s">
        <v>7970</v>
      </c>
      <c r="M2298" s="5" t="s">
        <v>3681</v>
      </c>
      <c r="P2298" s="5" t="s">
        <v>2973</v>
      </c>
    </row>
    <row r="2299" spans="1:16" x14ac:dyDescent="0.35">
      <c r="A2299" t="str">
        <f t="shared" si="35"/>
        <v>ESCOPOLAMINA-METAMIZOLPASTEURORALSOLUCION16.67MG/333.4MG/ML</v>
      </c>
      <c r="B2299" t="str">
        <f>VLOOKUP(A2299,'MAESTRO PRODUCTOS-FAR'!G:J,4,FALSE)</f>
        <v>HT-0336-01-012-0155-01</v>
      </c>
      <c r="C2299" s="5" t="s">
        <v>4359</v>
      </c>
      <c r="D2299" s="5" t="s">
        <v>5612</v>
      </c>
      <c r="E2299" s="5" t="s">
        <v>6268</v>
      </c>
      <c r="F2299" s="5" t="s">
        <v>6484</v>
      </c>
      <c r="G2299" s="5" t="s">
        <v>2847</v>
      </c>
      <c r="H2299" s="5" t="s">
        <v>2919</v>
      </c>
      <c r="I2299" s="5" t="s">
        <v>2942</v>
      </c>
      <c r="J2299" s="5">
        <v>1</v>
      </c>
      <c r="K2299" s="5" t="s">
        <v>6617</v>
      </c>
      <c r="L2299" t="s">
        <v>7971</v>
      </c>
      <c r="M2299" s="5" t="s">
        <v>6484</v>
      </c>
      <c r="P2299" s="5" t="s">
        <v>6617</v>
      </c>
    </row>
    <row r="2300" spans="1:16" x14ac:dyDescent="0.35">
      <c r="A2300" t="str">
        <f t="shared" si="35"/>
        <v>ESOMEPRAZOLANDROMACOORALCOMPRIMIDO3040MG</v>
      </c>
      <c r="B2300" t="str">
        <f>VLOOKUP(A2300,'MAESTRO PRODUCTOS-FAR'!G:J,4,FALSE)</f>
        <v>HT-0059-01-003-0161-01</v>
      </c>
      <c r="C2300" s="5" t="s">
        <v>4360</v>
      </c>
      <c r="D2300" s="5" t="s">
        <v>5613</v>
      </c>
      <c r="E2300" s="5" t="s">
        <v>1856</v>
      </c>
      <c r="F2300" s="5" t="s">
        <v>2571</v>
      </c>
      <c r="G2300" s="5" t="s">
        <v>2857</v>
      </c>
      <c r="H2300" s="5" t="s">
        <v>2919</v>
      </c>
      <c r="I2300" s="5" t="s">
        <v>2933</v>
      </c>
      <c r="J2300" s="5">
        <v>30</v>
      </c>
      <c r="K2300" s="5" t="s">
        <v>2986</v>
      </c>
      <c r="L2300" t="s">
        <v>7972</v>
      </c>
      <c r="M2300" s="5" t="s">
        <v>2571</v>
      </c>
      <c r="P2300" s="5" t="s">
        <v>2986</v>
      </c>
    </row>
    <row r="2301" spans="1:16" x14ac:dyDescent="0.35">
      <c r="A2301" t="str">
        <f t="shared" si="35"/>
        <v>ESOMEPRAZOLOPKOORALCOMPRIMIDO4020MG</v>
      </c>
      <c r="B2301" t="str">
        <f>VLOOKUP(A2301,'MAESTRO PRODUCTOS-FAR'!G:J,4,FALSE)</f>
        <v>HT-0059-01-003-0208-03</v>
      </c>
      <c r="C2301" s="5" t="s">
        <v>4361</v>
      </c>
      <c r="D2301" s="5" t="s">
        <v>5614</v>
      </c>
      <c r="E2301" s="5" t="s">
        <v>6269</v>
      </c>
      <c r="F2301" s="5" t="s">
        <v>2571</v>
      </c>
      <c r="G2301" s="5" t="s">
        <v>2869</v>
      </c>
      <c r="H2301" s="5" t="s">
        <v>2919</v>
      </c>
      <c r="I2301" s="5" t="s">
        <v>2933</v>
      </c>
      <c r="J2301" s="5">
        <v>40</v>
      </c>
      <c r="K2301" s="5" t="s">
        <v>2985</v>
      </c>
      <c r="L2301" t="s">
        <v>7973</v>
      </c>
      <c r="M2301" s="5" t="s">
        <v>2571</v>
      </c>
      <c r="P2301" s="5" t="s">
        <v>2985</v>
      </c>
    </row>
    <row r="2302" spans="1:16" x14ac:dyDescent="0.35">
      <c r="A2302" t="str">
        <f t="shared" si="35"/>
        <v>ESOMEPRAZOLOPKOORALCOMPRIMIDO4040MG</v>
      </c>
      <c r="B2302" t="str">
        <f>VLOOKUP(A2302,'MAESTRO PRODUCTOS-FAR'!G:J,4,FALSE)</f>
        <v>HT-0059-01-003-0208-04</v>
      </c>
      <c r="C2302" s="5" t="s">
        <v>4362</v>
      </c>
      <c r="D2302" s="5" t="s">
        <v>5615</v>
      </c>
      <c r="E2302" s="5" t="s">
        <v>6270</v>
      </c>
      <c r="F2302" s="5" t="s">
        <v>2571</v>
      </c>
      <c r="G2302" s="5" t="s">
        <v>2869</v>
      </c>
      <c r="H2302" s="5" t="s">
        <v>2919</v>
      </c>
      <c r="I2302" s="5" t="s">
        <v>2933</v>
      </c>
      <c r="J2302" s="5">
        <v>40</v>
      </c>
      <c r="K2302" s="5" t="s">
        <v>2986</v>
      </c>
      <c r="L2302" t="s">
        <v>7974</v>
      </c>
      <c r="M2302" s="5" t="s">
        <v>2571</v>
      </c>
      <c r="P2302" s="5" t="s">
        <v>2986</v>
      </c>
    </row>
    <row r="2303" spans="1:16" x14ac:dyDescent="0.35">
      <c r="A2303" t="str">
        <f t="shared" si="35"/>
        <v>ESOMEPRAZOL-NAPROXENOINSTITUTO SANITASORALCOMPRIMIDO3020MG/500MG</v>
      </c>
      <c r="B2303" t="str">
        <f>VLOOKUP(A2303,'MAESTRO PRODUCTOS-FAR'!G:J,4,FALSE)</f>
        <v>HT-0237-01-003-0133-02</v>
      </c>
      <c r="C2303" s="5" t="s">
        <v>4363</v>
      </c>
      <c r="D2303" s="5" t="s">
        <v>5616</v>
      </c>
      <c r="E2303" s="5" t="s">
        <v>1857</v>
      </c>
      <c r="F2303" s="5" t="s">
        <v>7011</v>
      </c>
      <c r="G2303" s="5" t="s">
        <v>2850</v>
      </c>
      <c r="H2303" s="5" t="s">
        <v>2919</v>
      </c>
      <c r="I2303" s="5" t="s">
        <v>2933</v>
      </c>
      <c r="J2303" s="5">
        <v>30</v>
      </c>
      <c r="K2303" s="5" t="s">
        <v>7040</v>
      </c>
      <c r="L2303" t="s">
        <v>7975</v>
      </c>
      <c r="M2303" s="5" t="s">
        <v>2671</v>
      </c>
      <c r="P2303" s="5" t="s">
        <v>3128</v>
      </c>
    </row>
    <row r="2304" spans="1:16" x14ac:dyDescent="0.35">
      <c r="A2304" t="str">
        <f t="shared" si="35"/>
        <v>ESOMEPRAZOLANDROMACOORALCOMPRIMIDO3020MG</v>
      </c>
      <c r="B2304" t="str">
        <f>VLOOKUP(A2304,'MAESTRO PRODUCTOS-FAR'!G:J,4,FALSE)</f>
        <v>HT-0059-01-003-0161-02</v>
      </c>
      <c r="C2304" s="5" t="s">
        <v>4364</v>
      </c>
      <c r="D2304" s="5" t="s">
        <v>5617</v>
      </c>
      <c r="E2304" s="5" t="s">
        <v>6271</v>
      </c>
      <c r="F2304" s="5" t="s">
        <v>2571</v>
      </c>
      <c r="G2304" s="5" t="s">
        <v>2857</v>
      </c>
      <c r="H2304" s="5" t="s">
        <v>2919</v>
      </c>
      <c r="I2304" s="5" t="s">
        <v>2933</v>
      </c>
      <c r="J2304" s="5">
        <v>30</v>
      </c>
      <c r="K2304" s="5" t="s">
        <v>2985</v>
      </c>
      <c r="L2304" t="s">
        <v>7976</v>
      </c>
      <c r="M2304" s="5" t="s">
        <v>2571</v>
      </c>
      <c r="P2304" s="5" t="s">
        <v>2985</v>
      </c>
    </row>
    <row r="2305" spans="1:16" x14ac:dyDescent="0.35">
      <c r="A2305" t="str">
        <f t="shared" si="35"/>
        <v>ESOMEPRAZOLASTRAZENECAORALSOBRE2810MG</v>
      </c>
      <c r="B2305" t="str">
        <f>VLOOKUP(A2305,'MAESTRO PRODUCTOS-FAR'!G:J,4,FALSE)</f>
        <v>HT-0059-01-001-0020-01</v>
      </c>
      <c r="C2305" s="5" t="s">
        <v>4365</v>
      </c>
      <c r="D2305" s="5" t="s">
        <v>5618</v>
      </c>
      <c r="E2305" s="5" t="s">
        <v>1858</v>
      </c>
      <c r="F2305" s="5" t="s">
        <v>2571</v>
      </c>
      <c r="G2305" s="5" t="s">
        <v>2840</v>
      </c>
      <c r="H2305" s="5" t="s">
        <v>2919</v>
      </c>
      <c r="I2305" s="5" t="s">
        <v>2931</v>
      </c>
      <c r="J2305" s="5">
        <v>28</v>
      </c>
      <c r="K2305" s="5" t="s">
        <v>3013</v>
      </c>
      <c r="L2305" t="s">
        <v>7977</v>
      </c>
      <c r="M2305" s="5" t="s">
        <v>2571</v>
      </c>
      <c r="P2305" s="5" t="s">
        <v>3013</v>
      </c>
    </row>
    <row r="2306" spans="1:16" x14ac:dyDescent="0.35">
      <c r="A2306" t="str">
        <f t="shared" si="35"/>
        <v>ESOMEPRAZOLASTRAZENECAORALCOMPRIMIDO1440MG</v>
      </c>
      <c r="B2306" t="str">
        <f>VLOOKUP(A2306,'MAESTRO PRODUCTOS-FAR'!G:J,4,FALSE)</f>
        <v>HT-0059-01-003-0020-03</v>
      </c>
      <c r="C2306" s="5" t="s">
        <v>4366</v>
      </c>
      <c r="D2306" s="5" t="s">
        <v>5392</v>
      </c>
      <c r="E2306" s="5" t="s">
        <v>6272</v>
      </c>
      <c r="F2306" s="5" t="s">
        <v>2571</v>
      </c>
      <c r="G2306" s="5" t="s">
        <v>2840</v>
      </c>
      <c r="H2306" s="5" t="s">
        <v>2919</v>
      </c>
      <c r="I2306" s="5" t="s">
        <v>2933</v>
      </c>
      <c r="J2306" s="5">
        <v>14</v>
      </c>
      <c r="K2306" s="5" t="s">
        <v>2986</v>
      </c>
      <c r="L2306" t="s">
        <v>7978</v>
      </c>
      <c r="M2306" s="5" t="s">
        <v>2571</v>
      </c>
      <c r="P2306" s="5" t="s">
        <v>2986</v>
      </c>
    </row>
    <row r="2307" spans="1:16" x14ac:dyDescent="0.35">
      <c r="A2307" t="str">
        <f t="shared" ref="A2307:A2370" si="36">_xlfn.CONCAT(F2307:K2307)</f>
        <v>ESOMEPRAZOLASTRAZENECAORALCOMPRIMIDO2820MG</v>
      </c>
      <c r="B2307" t="str">
        <f>VLOOKUP(A2307,'MAESTRO PRODUCTOS-FAR'!G:J,4,FALSE)</f>
        <v>HT-0059-01-003-0020-01</v>
      </c>
      <c r="C2307" s="5" t="s">
        <v>4367</v>
      </c>
      <c r="D2307" s="5" t="s">
        <v>5619</v>
      </c>
      <c r="E2307" s="5" t="s">
        <v>6273</v>
      </c>
      <c r="F2307" s="5" t="s">
        <v>2571</v>
      </c>
      <c r="G2307" s="5" t="s">
        <v>2840</v>
      </c>
      <c r="H2307" s="5" t="s">
        <v>2919</v>
      </c>
      <c r="I2307" s="5" t="s">
        <v>2933</v>
      </c>
      <c r="J2307" s="5">
        <v>28</v>
      </c>
      <c r="K2307" s="5" t="s">
        <v>2985</v>
      </c>
      <c r="L2307" t="s">
        <v>7609</v>
      </c>
      <c r="M2307" s="5" t="s">
        <v>2571</v>
      </c>
      <c r="P2307" s="5" t="s">
        <v>2985</v>
      </c>
    </row>
    <row r="2308" spans="1:16" x14ac:dyDescent="0.35">
      <c r="A2308" t="str">
        <f t="shared" si="36"/>
        <v>ESOMEPRAZOLASTRAZENECAORALCOMPRIMIDO2840MG</v>
      </c>
      <c r="B2308" t="str">
        <f>VLOOKUP(A2308,'MAESTRO PRODUCTOS-FAR'!G:J,4,FALSE)</f>
        <v>HT-0059-01-003-0020-02</v>
      </c>
      <c r="C2308" s="5" t="s">
        <v>4368</v>
      </c>
      <c r="D2308" s="5" t="s">
        <v>5620</v>
      </c>
      <c r="E2308" s="5" t="s">
        <v>6272</v>
      </c>
      <c r="F2308" s="5" t="s">
        <v>2571</v>
      </c>
      <c r="G2308" s="5" t="s">
        <v>2840</v>
      </c>
      <c r="H2308" s="5" t="s">
        <v>2919</v>
      </c>
      <c r="I2308" s="5" t="s">
        <v>2933</v>
      </c>
      <c r="J2308" s="5">
        <v>28</v>
      </c>
      <c r="K2308" s="5" t="s">
        <v>2986</v>
      </c>
      <c r="L2308" t="s">
        <v>7979</v>
      </c>
      <c r="M2308" s="5" t="s">
        <v>2571</v>
      </c>
      <c r="P2308" s="5" t="s">
        <v>2986</v>
      </c>
    </row>
    <row r="2309" spans="1:16" x14ac:dyDescent="0.35">
      <c r="A2309" t="str">
        <f t="shared" si="36"/>
        <v>ESOMEPRAZOL-NAPROXENOINSTITUTO SANITASORALCOMPRIMIDO1020MG/500MG</v>
      </c>
      <c r="B2309" t="str">
        <f>VLOOKUP(A2309,'MAESTRO PRODUCTOS-FAR'!G:J,4,FALSE)</f>
        <v>HT-0237-01-003-0133-01</v>
      </c>
      <c r="C2309" s="5" t="s">
        <v>4369</v>
      </c>
      <c r="D2309" s="5" t="s">
        <v>5621</v>
      </c>
      <c r="E2309" s="5" t="s">
        <v>1857</v>
      </c>
      <c r="F2309" s="5" t="s">
        <v>7011</v>
      </c>
      <c r="G2309" s="5" t="s">
        <v>2850</v>
      </c>
      <c r="H2309" s="5" t="s">
        <v>2919</v>
      </c>
      <c r="I2309" s="5" t="s">
        <v>2933</v>
      </c>
      <c r="J2309" s="5">
        <v>10</v>
      </c>
      <c r="K2309" s="5" t="s">
        <v>7040</v>
      </c>
      <c r="L2309" t="s">
        <v>7980</v>
      </c>
      <c r="M2309" s="5" t="s">
        <v>2671</v>
      </c>
      <c r="P2309" s="5" t="s">
        <v>3128</v>
      </c>
    </row>
    <row r="2310" spans="1:16" x14ac:dyDescent="0.35">
      <c r="A2310" t="str">
        <f t="shared" si="36"/>
        <v>ESPIRONOLACTONAANDROMACOORALCOMPRIMIDO2025MG</v>
      </c>
      <c r="B2310" t="str">
        <f>VLOOKUP(A2310,'MAESTRO PRODUCTOS-FAR'!G:J,4,FALSE)</f>
        <v>HT-0060-01-003-0161-01</v>
      </c>
      <c r="C2310" s="5" t="s">
        <v>4370</v>
      </c>
      <c r="D2310" s="5" t="s">
        <v>5622</v>
      </c>
      <c r="E2310" s="5" t="s">
        <v>1860</v>
      </c>
      <c r="F2310" s="5" t="s">
        <v>2673</v>
      </c>
      <c r="G2310" s="5" t="s">
        <v>2857</v>
      </c>
      <c r="H2310" s="5" t="s">
        <v>2919</v>
      </c>
      <c r="I2310" s="5" t="s">
        <v>2933</v>
      </c>
      <c r="J2310" s="5">
        <v>20</v>
      </c>
      <c r="K2310" s="5" t="s">
        <v>3002</v>
      </c>
      <c r="M2310" s="5" t="s">
        <v>2673</v>
      </c>
      <c r="P2310" s="5" t="s">
        <v>3002</v>
      </c>
    </row>
    <row r="2311" spans="1:16" x14ac:dyDescent="0.35">
      <c r="A2311" t="str">
        <f t="shared" si="36"/>
        <v>ESZOPICLONASAVALORALCOMPRIMIDO402MG</v>
      </c>
      <c r="B2311" t="str">
        <f>VLOOKUP(A2311,'MAESTRO PRODUCTOS-FAR'!G:J,4,FALSE)</f>
        <v>HT-0061-01-003-0174-01</v>
      </c>
      <c r="C2311" s="5" t="s">
        <v>4371</v>
      </c>
      <c r="D2311" s="5" t="s">
        <v>5556</v>
      </c>
      <c r="E2311" s="5" t="s">
        <v>1862</v>
      </c>
      <c r="F2311" s="5" t="s">
        <v>2674</v>
      </c>
      <c r="G2311" s="5" t="s">
        <v>2837</v>
      </c>
      <c r="H2311" s="5" t="s">
        <v>2919</v>
      </c>
      <c r="I2311" s="5" t="s">
        <v>2933</v>
      </c>
      <c r="J2311" s="5">
        <v>40</v>
      </c>
      <c r="K2311" s="5" t="s">
        <v>3078</v>
      </c>
      <c r="L2311" t="s">
        <v>7981</v>
      </c>
      <c r="M2311" s="5" t="s">
        <v>2674</v>
      </c>
      <c r="P2311" s="5" t="s">
        <v>3078</v>
      </c>
    </row>
    <row r="2312" spans="1:16" x14ac:dyDescent="0.35">
      <c r="A2312" t="str">
        <f t="shared" si="36"/>
        <v>ESZOPICLONALABORATORIO CHILEORALCOMPRIMIDO303MG</v>
      </c>
      <c r="B2312" t="str">
        <f>VLOOKUP(A2312,'MAESTRO PRODUCTOS-FAR'!G:J,4,FALSE)</f>
        <v>HT-0061-01-003-0148-01</v>
      </c>
      <c r="C2312" s="5" t="s">
        <v>4372</v>
      </c>
      <c r="D2312" s="5" t="s">
        <v>5623</v>
      </c>
      <c r="E2312" s="5" t="s">
        <v>1864</v>
      </c>
      <c r="F2312" s="5" t="s">
        <v>2674</v>
      </c>
      <c r="G2312" s="5" t="s">
        <v>2838</v>
      </c>
      <c r="H2312" s="5" t="s">
        <v>2919</v>
      </c>
      <c r="I2312" s="5" t="s">
        <v>2933</v>
      </c>
      <c r="J2312" s="5">
        <v>30</v>
      </c>
      <c r="K2312" s="5" t="s">
        <v>3067</v>
      </c>
      <c r="L2312" t="s">
        <v>7982</v>
      </c>
      <c r="M2312" s="5" t="s">
        <v>2674</v>
      </c>
      <c r="P2312" s="5" t="s">
        <v>3067</v>
      </c>
    </row>
    <row r="2313" spans="1:16" x14ac:dyDescent="0.35">
      <c r="A2313" t="str">
        <f t="shared" si="36"/>
        <v>ESZOPICLONASAVALORALCOMPRIMIDO403MG</v>
      </c>
      <c r="B2313" t="str">
        <f>VLOOKUP(A2313,'MAESTRO PRODUCTOS-FAR'!G:J,4,FALSE)</f>
        <v>HT-0061-01-003-0174-02</v>
      </c>
      <c r="C2313" s="5" t="s">
        <v>4373</v>
      </c>
      <c r="D2313" s="5" t="s">
        <v>5624</v>
      </c>
      <c r="E2313" s="5" t="s">
        <v>1866</v>
      </c>
      <c r="F2313" s="5" t="s">
        <v>2674</v>
      </c>
      <c r="G2313" s="5" t="s">
        <v>2837</v>
      </c>
      <c r="H2313" s="5" t="s">
        <v>2919</v>
      </c>
      <c r="I2313" s="5" t="s">
        <v>2933</v>
      </c>
      <c r="J2313" s="5">
        <v>40</v>
      </c>
      <c r="K2313" s="5" t="s">
        <v>3067</v>
      </c>
      <c r="L2313" t="s">
        <v>7983</v>
      </c>
      <c r="M2313" s="5" t="s">
        <v>2674</v>
      </c>
      <c r="P2313" s="5" t="s">
        <v>3067</v>
      </c>
    </row>
    <row r="2314" spans="1:16" x14ac:dyDescent="0.35">
      <c r="A2314" t="str">
        <f t="shared" si="36"/>
        <v>ESZOPICLONAANDROMACOORALCOMPRIMIDO303MG</v>
      </c>
      <c r="B2314" t="str">
        <f>VLOOKUP(A2314,'MAESTRO PRODUCTOS-FAR'!G:J,4,FALSE)</f>
        <v>HT-0061-01-003-0161-01</v>
      </c>
      <c r="C2314" s="5" t="s">
        <v>4374</v>
      </c>
      <c r="D2314" s="5" t="s">
        <v>5625</v>
      </c>
      <c r="E2314" s="5" t="s">
        <v>1867</v>
      </c>
      <c r="F2314" s="5" t="s">
        <v>2674</v>
      </c>
      <c r="G2314" s="5" t="s">
        <v>2857</v>
      </c>
      <c r="H2314" s="5" t="s">
        <v>2919</v>
      </c>
      <c r="I2314" s="5" t="s">
        <v>2933</v>
      </c>
      <c r="J2314" s="5">
        <v>30</v>
      </c>
      <c r="K2314" s="5" t="s">
        <v>3067</v>
      </c>
      <c r="L2314" t="s">
        <v>7984</v>
      </c>
      <c r="M2314" s="5" t="s">
        <v>2674</v>
      </c>
      <c r="P2314" s="5" t="s">
        <v>3067</v>
      </c>
    </row>
    <row r="2315" spans="1:16" x14ac:dyDescent="0.35">
      <c r="A2315" t="str">
        <f t="shared" si="36"/>
        <v>ESZOPICLONAGADORORALCOMPRIMIDO303MG</v>
      </c>
      <c r="B2315" t="str">
        <f>VLOOKUP(A2315,'MAESTRO PRODUCTOS-FAR'!G:J,4,FALSE)</f>
        <v>HT-0061-01-003-0106-01</v>
      </c>
      <c r="C2315" s="5" t="s">
        <v>4375</v>
      </c>
      <c r="D2315" s="5" t="s">
        <v>5626</v>
      </c>
      <c r="E2315" s="5" t="s">
        <v>6274</v>
      </c>
      <c r="F2315" s="5" t="s">
        <v>2674</v>
      </c>
      <c r="G2315" s="5" t="s">
        <v>2891</v>
      </c>
      <c r="H2315" s="5" t="s">
        <v>2919</v>
      </c>
      <c r="I2315" s="5" t="s">
        <v>2933</v>
      </c>
      <c r="J2315" s="5">
        <v>30</v>
      </c>
      <c r="K2315" s="5" t="s">
        <v>3067</v>
      </c>
      <c r="L2315" t="s">
        <v>7985</v>
      </c>
      <c r="M2315" s="5" t="s">
        <v>2674</v>
      </c>
      <c r="P2315" s="5" t="s">
        <v>3067</v>
      </c>
    </row>
    <row r="2316" spans="1:16" x14ac:dyDescent="0.35">
      <c r="A2316" t="str">
        <f t="shared" si="36"/>
        <v>ESZOPICLONARECALCINEORALCOMPRIMIDO302MG</v>
      </c>
      <c r="B2316" t="str">
        <f>VLOOKUP(A2316,'MAESTRO PRODUCTOS-FAR'!G:J,4,FALSE)</f>
        <v>HT-0061-01-003-0171-01</v>
      </c>
      <c r="C2316" s="5" t="s">
        <v>4376</v>
      </c>
      <c r="D2316" s="5" t="s">
        <v>5627</v>
      </c>
      <c r="E2316" s="5" t="s">
        <v>1863</v>
      </c>
      <c r="F2316" s="5" t="s">
        <v>2674</v>
      </c>
      <c r="G2316" s="5" t="s">
        <v>2832</v>
      </c>
      <c r="H2316" s="5" t="s">
        <v>2919</v>
      </c>
      <c r="I2316" s="5" t="s">
        <v>2933</v>
      </c>
      <c r="J2316" s="5">
        <v>30</v>
      </c>
      <c r="K2316" s="5" t="s">
        <v>3078</v>
      </c>
      <c r="L2316" t="s">
        <v>7986</v>
      </c>
      <c r="M2316" s="5" t="s">
        <v>2674</v>
      </c>
      <c r="P2316" s="5" t="s">
        <v>3078</v>
      </c>
    </row>
    <row r="2317" spans="1:16" x14ac:dyDescent="0.35">
      <c r="A2317" t="str">
        <f t="shared" si="36"/>
        <v>ESZOPICLONASILESIAORALCOMPRIMIDO303MG</v>
      </c>
      <c r="B2317" t="str">
        <f>VLOOKUP(A2317,'MAESTRO PRODUCTOS-FAR'!G:J,4,FALSE)</f>
        <v>HT-0061-01-003-0175-01</v>
      </c>
      <c r="C2317" s="5" t="s">
        <v>4377</v>
      </c>
      <c r="D2317" s="5" t="s">
        <v>5628</v>
      </c>
      <c r="E2317" s="5" t="s">
        <v>1865</v>
      </c>
      <c r="F2317" s="5" t="s">
        <v>2674</v>
      </c>
      <c r="G2317" s="5" t="s">
        <v>2909</v>
      </c>
      <c r="H2317" s="5" t="s">
        <v>2919</v>
      </c>
      <c r="I2317" s="5" t="s">
        <v>2933</v>
      </c>
      <c r="J2317" s="5">
        <v>30</v>
      </c>
      <c r="K2317" s="5" t="s">
        <v>3067</v>
      </c>
      <c r="L2317" t="s">
        <v>7987</v>
      </c>
      <c r="M2317" s="5" t="s">
        <v>2674</v>
      </c>
      <c r="P2317" s="5" t="s">
        <v>3067</v>
      </c>
    </row>
    <row r="2318" spans="1:16" x14ac:dyDescent="0.35">
      <c r="A2318" t="str">
        <f t="shared" si="36"/>
        <v>ESZOPICLONAGADORORALCOMPRIMIDO302MG</v>
      </c>
      <c r="B2318" t="str">
        <f>VLOOKUP(A2318,'MAESTRO PRODUCTOS-FAR'!G:J,4,FALSE)</f>
        <v>HT-0061-01-003-0106-02</v>
      </c>
      <c r="C2318" s="5" t="s">
        <v>4378</v>
      </c>
      <c r="D2318" s="5" t="s">
        <v>5460</v>
      </c>
      <c r="E2318" s="5" t="s">
        <v>6275</v>
      </c>
      <c r="F2318" s="5" t="s">
        <v>2674</v>
      </c>
      <c r="G2318" s="5" t="s">
        <v>2891</v>
      </c>
      <c r="H2318" s="5" t="s">
        <v>2919</v>
      </c>
      <c r="I2318" s="5" t="s">
        <v>2933</v>
      </c>
      <c r="J2318" s="5">
        <v>30</v>
      </c>
      <c r="K2318" s="5" t="s">
        <v>3078</v>
      </c>
      <c r="L2318" t="s">
        <v>7988</v>
      </c>
      <c r="M2318" s="5" t="s">
        <v>2674</v>
      </c>
      <c r="P2318" s="5" t="s">
        <v>3078</v>
      </c>
    </row>
    <row r="2319" spans="1:16" x14ac:dyDescent="0.35">
      <c r="A2319" t="str">
        <f t="shared" si="36"/>
        <v>ESZOPICLONAITF-LABOMEDORALCOMPRIMIDO303MG</v>
      </c>
      <c r="B2319" t="str">
        <f>VLOOKUP(A2319,'MAESTRO PRODUCTOS-FAR'!G:J,4,FALSE)</f>
        <v>HT-0061-01-003-0139-01</v>
      </c>
      <c r="C2319" s="5" t="s">
        <v>4379</v>
      </c>
      <c r="D2319" s="5" t="s">
        <v>5519</v>
      </c>
      <c r="E2319" s="5" t="s">
        <v>1861</v>
      </c>
      <c r="F2319" s="5" t="s">
        <v>2674</v>
      </c>
      <c r="G2319" s="5" t="s">
        <v>2853</v>
      </c>
      <c r="H2319" s="5" t="s">
        <v>2919</v>
      </c>
      <c r="I2319" s="5" t="s">
        <v>2933</v>
      </c>
      <c r="J2319" s="5">
        <v>30</v>
      </c>
      <c r="K2319" s="5" t="s">
        <v>3067</v>
      </c>
      <c r="L2319" t="s">
        <v>7989</v>
      </c>
      <c r="M2319" s="5" t="s">
        <v>2674</v>
      </c>
      <c r="P2319" s="5" t="s">
        <v>3067</v>
      </c>
    </row>
    <row r="2320" spans="1:16" x14ac:dyDescent="0.35">
      <c r="A2320" t="str">
        <f t="shared" si="36"/>
        <v>ESZOPICLONAANDROMACOORALCOMPRIMIDO302MG</v>
      </c>
      <c r="B2320" t="str">
        <f>VLOOKUP(A2320,'MAESTRO PRODUCTOS-FAR'!G:J,4,FALSE)</f>
        <v>HT-0061-01-003-0161-02</v>
      </c>
      <c r="C2320" s="5" t="s">
        <v>4380</v>
      </c>
      <c r="D2320" s="5" t="s">
        <v>5629</v>
      </c>
      <c r="E2320" s="5" t="s">
        <v>6276</v>
      </c>
      <c r="F2320" s="5" t="s">
        <v>2674</v>
      </c>
      <c r="G2320" s="5" t="s">
        <v>2857</v>
      </c>
      <c r="H2320" s="5" t="s">
        <v>2919</v>
      </c>
      <c r="I2320" s="5" t="s">
        <v>2933</v>
      </c>
      <c r="J2320" s="5">
        <v>30</v>
      </c>
      <c r="K2320" s="5" t="s">
        <v>3078</v>
      </c>
      <c r="L2320" t="s">
        <v>7990</v>
      </c>
      <c r="M2320" s="5" t="s">
        <v>2674</v>
      </c>
      <c r="P2320" s="5" t="s">
        <v>3078</v>
      </c>
    </row>
    <row r="2321" spans="1:16" x14ac:dyDescent="0.35">
      <c r="A2321" t="str">
        <f t="shared" si="36"/>
        <v>ESZOPICLONARECALCINEORALCOMPRIMIDO303MG</v>
      </c>
      <c r="B2321" t="str">
        <f>VLOOKUP(A2321,'MAESTRO PRODUCTOS-FAR'!G:J,4,FALSE)</f>
        <v>HT-0061-01-003-0171-02</v>
      </c>
      <c r="C2321" s="5" t="s">
        <v>4381</v>
      </c>
      <c r="D2321" s="5" t="s">
        <v>5241</v>
      </c>
      <c r="E2321" s="5" t="s">
        <v>6277</v>
      </c>
      <c r="F2321" s="5" t="s">
        <v>2674</v>
      </c>
      <c r="G2321" s="5" t="s">
        <v>2832</v>
      </c>
      <c r="H2321" s="5" t="s">
        <v>2919</v>
      </c>
      <c r="I2321" s="5" t="s">
        <v>2933</v>
      </c>
      <c r="J2321" s="5">
        <v>30</v>
      </c>
      <c r="K2321" s="5" t="s">
        <v>3067</v>
      </c>
      <c r="L2321" t="s">
        <v>7991</v>
      </c>
      <c r="M2321" s="5" t="s">
        <v>2674</v>
      </c>
      <c r="P2321" s="5" t="s">
        <v>3067</v>
      </c>
    </row>
    <row r="2322" spans="1:16" x14ac:dyDescent="0.35">
      <c r="A2322" t="str">
        <f t="shared" si="36"/>
        <v>ETORICOXIBGALENICUMORALCOMPRIMIDO1490MG</v>
      </c>
      <c r="B2322" t="str">
        <f>VLOOKUP(A2322,'MAESTRO PRODUCTOS-FAR'!G:J,4,FALSE)</f>
        <v>HT-0062-01-003-0108-03</v>
      </c>
      <c r="C2322" s="5" t="s">
        <v>4382</v>
      </c>
      <c r="D2322" s="5" t="s">
        <v>5316</v>
      </c>
      <c r="E2322" s="5" t="s">
        <v>6278</v>
      </c>
      <c r="F2322" s="5" t="s">
        <v>2675</v>
      </c>
      <c r="G2322" s="5" t="s">
        <v>2895</v>
      </c>
      <c r="H2322" s="5" t="s">
        <v>2919</v>
      </c>
      <c r="I2322" s="5" t="s">
        <v>2933</v>
      </c>
      <c r="J2322" s="5">
        <v>14</v>
      </c>
      <c r="K2322" s="5" t="s">
        <v>3130</v>
      </c>
      <c r="L2322" t="s">
        <v>7992</v>
      </c>
      <c r="M2322" s="5" t="s">
        <v>2675</v>
      </c>
      <c r="P2322" s="5" t="s">
        <v>3130</v>
      </c>
    </row>
    <row r="2323" spans="1:16" x14ac:dyDescent="0.35">
      <c r="A2323" t="str">
        <f t="shared" si="36"/>
        <v>ETORICOXIBSYNTHONORALCOMPRIMIDO7120MG</v>
      </c>
      <c r="B2323" t="str">
        <f>VLOOKUP(A2323,'MAESTRO PRODUCTOS-FAR'!G:J,4,FALSE)</f>
        <v>HT-0062-01-003-0269-01</v>
      </c>
      <c r="C2323" s="5" t="s">
        <v>4383</v>
      </c>
      <c r="D2323" s="5" t="s">
        <v>5630</v>
      </c>
      <c r="E2323" s="5" t="s">
        <v>6279</v>
      </c>
      <c r="F2323" s="5" t="s">
        <v>2675</v>
      </c>
      <c r="G2323" s="5" t="s">
        <v>2852</v>
      </c>
      <c r="H2323" s="5" t="s">
        <v>2919</v>
      </c>
      <c r="I2323" s="5" t="s">
        <v>2933</v>
      </c>
      <c r="J2323" s="5">
        <v>7</v>
      </c>
      <c r="K2323" s="5" t="s">
        <v>3131</v>
      </c>
      <c r="L2323" t="s">
        <v>7993</v>
      </c>
      <c r="M2323" s="5" t="s">
        <v>2675</v>
      </c>
      <c r="P2323" s="5" t="s">
        <v>3131</v>
      </c>
    </row>
    <row r="2324" spans="1:16" x14ac:dyDescent="0.35">
      <c r="A2324" t="str">
        <f t="shared" si="36"/>
        <v>ETORICOXIBGALENICUMORALCOMPRIMIDO1460MG</v>
      </c>
      <c r="B2324" t="str">
        <f>VLOOKUP(A2324,'MAESTRO PRODUCTOS-FAR'!G:J,4,FALSE)</f>
        <v>HT-0062-01-003-0108-01</v>
      </c>
      <c r="C2324" s="5" t="s">
        <v>4384</v>
      </c>
      <c r="D2324" s="5" t="s">
        <v>5631</v>
      </c>
      <c r="E2324" s="5" t="s">
        <v>3608</v>
      </c>
      <c r="F2324" s="5" t="s">
        <v>2675</v>
      </c>
      <c r="G2324" s="5" t="s">
        <v>2895</v>
      </c>
      <c r="H2324" s="5" t="s">
        <v>2919</v>
      </c>
      <c r="I2324" s="5" t="s">
        <v>2933</v>
      </c>
      <c r="J2324" s="5">
        <v>14</v>
      </c>
      <c r="K2324" s="5" t="s">
        <v>3125</v>
      </c>
      <c r="L2324" t="s">
        <v>7994</v>
      </c>
      <c r="M2324" s="5" t="s">
        <v>2675</v>
      </c>
      <c r="P2324" s="5" t="s">
        <v>3125</v>
      </c>
    </row>
    <row r="2325" spans="1:16" x14ac:dyDescent="0.35">
      <c r="A2325" t="str">
        <f t="shared" si="36"/>
        <v>ETORICOXIBGALENICUMORALCOMPRIMIDO14120MG</v>
      </c>
      <c r="B2325" t="str">
        <f>VLOOKUP(A2325,'MAESTRO PRODUCTOS-FAR'!G:J,4,FALSE)</f>
        <v>HT-0062-01-003-0108-04</v>
      </c>
      <c r="C2325" s="5" t="s">
        <v>4385</v>
      </c>
      <c r="D2325" s="5" t="s">
        <v>5632</v>
      </c>
      <c r="E2325" s="5" t="s">
        <v>3610</v>
      </c>
      <c r="F2325" s="5" t="s">
        <v>2675</v>
      </c>
      <c r="G2325" s="5" t="s">
        <v>2895</v>
      </c>
      <c r="H2325" s="5" t="s">
        <v>2919</v>
      </c>
      <c r="I2325" s="5" t="s">
        <v>2933</v>
      </c>
      <c r="J2325" s="5">
        <v>14</v>
      </c>
      <c r="K2325" s="5" t="s">
        <v>3131</v>
      </c>
      <c r="L2325" t="s">
        <v>7995</v>
      </c>
      <c r="M2325" s="5" t="s">
        <v>2675</v>
      </c>
      <c r="P2325" s="5" t="s">
        <v>3131</v>
      </c>
    </row>
    <row r="2326" spans="1:16" x14ac:dyDescent="0.35">
      <c r="A2326" t="str">
        <f t="shared" si="36"/>
        <v>ETORICOXIBSAVALORALCOMPRIMIDO7120MG</v>
      </c>
      <c r="B2326" t="str">
        <f>VLOOKUP(A2326,'MAESTRO PRODUCTOS-FAR'!G:J,4,FALSE)</f>
        <v>HT-0062-01-003-0174-02</v>
      </c>
      <c r="C2326" s="5" t="s">
        <v>4386</v>
      </c>
      <c r="D2326" s="5" t="s">
        <v>5633</v>
      </c>
      <c r="E2326" s="5" t="s">
        <v>1871</v>
      </c>
      <c r="F2326" s="5" t="s">
        <v>2675</v>
      </c>
      <c r="G2326" s="5" t="s">
        <v>2837</v>
      </c>
      <c r="H2326" s="5" t="s">
        <v>2919</v>
      </c>
      <c r="I2326" s="5" t="s">
        <v>2933</v>
      </c>
      <c r="J2326" s="5">
        <v>7</v>
      </c>
      <c r="K2326" s="5" t="s">
        <v>3131</v>
      </c>
      <c r="L2326" t="s">
        <v>7996</v>
      </c>
      <c r="M2326" s="5" t="s">
        <v>2675</v>
      </c>
      <c r="P2326" s="5" t="s">
        <v>3131</v>
      </c>
    </row>
    <row r="2327" spans="1:16" x14ac:dyDescent="0.35">
      <c r="A2327" t="str">
        <f t="shared" si="36"/>
        <v>ETORICOXIBMSDORALCOMPRIMIDO1460MG</v>
      </c>
      <c r="B2327" t="str">
        <f>VLOOKUP(A2327,'MAESTRO PRODUCTOS-FAR'!G:J,4,FALSE)</f>
        <v>HT-0062-01-003-0196-01</v>
      </c>
      <c r="C2327" s="5" t="s">
        <v>4387</v>
      </c>
      <c r="D2327" s="5" t="s">
        <v>5541</v>
      </c>
      <c r="E2327" s="5" t="s">
        <v>1878</v>
      </c>
      <c r="F2327" s="5" t="s">
        <v>2675</v>
      </c>
      <c r="G2327" s="5" t="s">
        <v>2870</v>
      </c>
      <c r="H2327" s="5" t="s">
        <v>2919</v>
      </c>
      <c r="I2327" s="5" t="s">
        <v>2933</v>
      </c>
      <c r="J2327" s="5">
        <v>14</v>
      </c>
      <c r="K2327" s="5" t="s">
        <v>3125</v>
      </c>
      <c r="L2327" t="s">
        <v>7997</v>
      </c>
      <c r="M2327" s="5" t="s">
        <v>2675</v>
      </c>
      <c r="P2327" s="5" t="s">
        <v>3125</v>
      </c>
    </row>
    <row r="2328" spans="1:16" x14ac:dyDescent="0.35">
      <c r="A2328" t="str">
        <f t="shared" si="36"/>
        <v>ETORICOXIBTECNOFARMAORALCOMPRIMIDO7120MG</v>
      </c>
      <c r="B2328" t="str">
        <f>VLOOKUP(A2328,'MAESTRO PRODUCTOS-FAR'!G:J,4,FALSE)</f>
        <v>HT-0062-01-003-0274-02</v>
      </c>
      <c r="C2328" s="5" t="s">
        <v>4388</v>
      </c>
      <c r="D2328" s="5" t="s">
        <v>5319</v>
      </c>
      <c r="E2328" s="5" t="s">
        <v>1875</v>
      </c>
      <c r="F2328" s="5" t="s">
        <v>2675</v>
      </c>
      <c r="G2328" s="5" t="s">
        <v>2861</v>
      </c>
      <c r="H2328" s="5" t="s">
        <v>2919</v>
      </c>
      <c r="I2328" s="5" t="s">
        <v>2933</v>
      </c>
      <c r="J2328" s="5">
        <v>7</v>
      </c>
      <c r="K2328" s="5" t="s">
        <v>3131</v>
      </c>
      <c r="L2328" t="s">
        <v>7998</v>
      </c>
      <c r="M2328" s="5" t="s">
        <v>2675</v>
      </c>
      <c r="P2328" s="5" t="s">
        <v>3131</v>
      </c>
    </row>
    <row r="2329" spans="1:16" x14ac:dyDescent="0.35">
      <c r="A2329" t="str">
        <f t="shared" si="36"/>
        <v>ETORICOXIBRECALCINEORALCOMPRIMIDO7120MG</v>
      </c>
      <c r="B2329" t="str">
        <f>VLOOKUP(A2329,'MAESTRO PRODUCTOS-FAR'!G:J,4,FALSE)</f>
        <v>HT-0062-01-003-0171-01</v>
      </c>
      <c r="C2329" s="5" t="s">
        <v>4389</v>
      </c>
      <c r="D2329" s="5" t="s">
        <v>5316</v>
      </c>
      <c r="E2329" s="5" t="s">
        <v>1876</v>
      </c>
      <c r="F2329" s="5" t="s">
        <v>2675</v>
      </c>
      <c r="G2329" s="5" t="s">
        <v>2832</v>
      </c>
      <c r="H2329" s="5" t="s">
        <v>2919</v>
      </c>
      <c r="I2329" s="5" t="s">
        <v>2933</v>
      </c>
      <c r="J2329" s="5">
        <v>7</v>
      </c>
      <c r="K2329" s="5" t="s">
        <v>3131</v>
      </c>
      <c r="L2329" t="s">
        <v>7999</v>
      </c>
      <c r="M2329" s="5" t="s">
        <v>2675</v>
      </c>
      <c r="P2329" s="5" t="s">
        <v>3131</v>
      </c>
    </row>
    <row r="2330" spans="1:16" x14ac:dyDescent="0.35">
      <c r="A2330" t="str">
        <f t="shared" si="36"/>
        <v>ETORICOXIBTECNOFARMAORALCOMPRIMIDO1460MG</v>
      </c>
      <c r="B2330" t="str">
        <f>VLOOKUP(A2330,'MAESTRO PRODUCTOS-FAR'!G:J,4,FALSE)</f>
        <v>HT-0062-01-003-0274-03</v>
      </c>
      <c r="C2330" s="5" t="s">
        <v>4390</v>
      </c>
      <c r="D2330" s="5" t="s">
        <v>5485</v>
      </c>
      <c r="E2330" s="5" t="s">
        <v>1877</v>
      </c>
      <c r="F2330" s="5" t="s">
        <v>2675</v>
      </c>
      <c r="G2330" s="5" t="s">
        <v>2861</v>
      </c>
      <c r="H2330" s="5" t="s">
        <v>2919</v>
      </c>
      <c r="I2330" s="5" t="s">
        <v>2933</v>
      </c>
      <c r="J2330" s="5">
        <v>14</v>
      </c>
      <c r="K2330" s="5" t="s">
        <v>3125</v>
      </c>
      <c r="L2330" t="s">
        <v>8000</v>
      </c>
      <c r="M2330" s="5" t="s">
        <v>2675</v>
      </c>
      <c r="P2330" s="5" t="s">
        <v>3125</v>
      </c>
    </row>
    <row r="2331" spans="1:16" x14ac:dyDescent="0.35">
      <c r="A2331" t="str">
        <f t="shared" si="36"/>
        <v>ETORICOXIBTECNOFARMAORALCOMPRIMIDO1490MG</v>
      </c>
      <c r="B2331" t="str">
        <f>VLOOKUP(A2331,'MAESTRO PRODUCTOS-FAR'!G:J,4,FALSE)</f>
        <v>HT-0062-01-003-0274-01</v>
      </c>
      <c r="C2331" s="5" t="s">
        <v>4391</v>
      </c>
      <c r="D2331" s="5" t="s">
        <v>5634</v>
      </c>
      <c r="E2331" s="5" t="s">
        <v>1874</v>
      </c>
      <c r="F2331" s="5" t="s">
        <v>2675</v>
      </c>
      <c r="G2331" s="5" t="s">
        <v>2861</v>
      </c>
      <c r="H2331" s="5" t="s">
        <v>2919</v>
      </c>
      <c r="I2331" s="5" t="s">
        <v>2933</v>
      </c>
      <c r="J2331" s="5">
        <v>14</v>
      </c>
      <c r="K2331" s="5" t="s">
        <v>3130</v>
      </c>
      <c r="L2331" t="s">
        <v>8001</v>
      </c>
      <c r="M2331" s="5" t="s">
        <v>2675</v>
      </c>
      <c r="P2331" s="5" t="s">
        <v>3130</v>
      </c>
    </row>
    <row r="2332" spans="1:16" x14ac:dyDescent="0.35">
      <c r="A2332" t="str">
        <f t="shared" si="36"/>
        <v>ETORICOXIBMSDORALCOMPRIMIDO7120MG</v>
      </c>
      <c r="B2332" t="str">
        <f>VLOOKUP(A2332,'MAESTRO PRODUCTOS-FAR'!G:J,4,FALSE)</f>
        <v>HT-0062-01-003-0196-02</v>
      </c>
      <c r="C2332" s="5" t="s">
        <v>4392</v>
      </c>
      <c r="D2332" s="5" t="s">
        <v>5635</v>
      </c>
      <c r="E2332" s="5" t="s">
        <v>1879</v>
      </c>
      <c r="F2332" s="5" t="s">
        <v>2675</v>
      </c>
      <c r="G2332" s="5" t="s">
        <v>2870</v>
      </c>
      <c r="H2332" s="5" t="s">
        <v>2919</v>
      </c>
      <c r="I2332" s="5" t="s">
        <v>2933</v>
      </c>
      <c r="J2332" s="5">
        <v>7</v>
      </c>
      <c r="K2332" s="5" t="s">
        <v>3131</v>
      </c>
      <c r="L2332" t="s">
        <v>8002</v>
      </c>
      <c r="M2332" s="5" t="s">
        <v>2675</v>
      </c>
      <c r="P2332" s="5" t="s">
        <v>3131</v>
      </c>
    </row>
    <row r="2333" spans="1:16" x14ac:dyDescent="0.35">
      <c r="A2333" t="str">
        <f t="shared" si="36"/>
        <v>FENITOINALABORATORIO CHILEORALCOMPRIMIDO30100MG</v>
      </c>
      <c r="B2333" t="str">
        <f>VLOOKUP(A2333,'MAESTRO PRODUCTOS-FAR'!G:J,4,FALSE)</f>
        <v>HT-0063-01-003-0148-01</v>
      </c>
      <c r="C2333" s="5" t="s">
        <v>4393</v>
      </c>
      <c r="D2333" s="5" t="s">
        <v>5636</v>
      </c>
      <c r="E2333" s="5" t="s">
        <v>1882</v>
      </c>
      <c r="F2333" s="5" t="s">
        <v>2676</v>
      </c>
      <c r="G2333" s="5" t="s">
        <v>2838</v>
      </c>
      <c r="H2333" s="5" t="s">
        <v>2919</v>
      </c>
      <c r="I2333" s="5" t="s">
        <v>2933</v>
      </c>
      <c r="J2333" s="5">
        <v>30</v>
      </c>
      <c r="K2333" s="5" t="s">
        <v>2977</v>
      </c>
      <c r="L2333" t="s">
        <v>8003</v>
      </c>
      <c r="M2333" s="5" t="s">
        <v>2676</v>
      </c>
      <c r="P2333" s="5" t="s">
        <v>2977</v>
      </c>
    </row>
    <row r="2334" spans="1:16" x14ac:dyDescent="0.35">
      <c r="A2334" t="str">
        <f t="shared" si="36"/>
        <v>FENOFIBRATOMEGALABSORALCAPSULA60200MG</v>
      </c>
      <c r="B2334" t="str">
        <f>VLOOKUP(A2334,'MAESTRO PRODUCTOS-FAR'!G:J,4,FALSE)</f>
        <v>HT-0064-01-007-0194-02</v>
      </c>
      <c r="C2334" s="5" t="s">
        <v>4394</v>
      </c>
      <c r="D2334" s="5" t="s">
        <v>5637</v>
      </c>
      <c r="E2334" s="5" t="s">
        <v>1884</v>
      </c>
      <c r="F2334" s="5" t="s">
        <v>2678</v>
      </c>
      <c r="G2334" s="5" t="s">
        <v>2845</v>
      </c>
      <c r="H2334" s="5" t="s">
        <v>2919</v>
      </c>
      <c r="I2334" s="5" t="s">
        <v>2937</v>
      </c>
      <c r="J2334" s="5">
        <v>60</v>
      </c>
      <c r="K2334" s="5" t="s">
        <v>2978</v>
      </c>
      <c r="L2334" t="s">
        <v>8004</v>
      </c>
      <c r="M2334" s="5" t="s">
        <v>2678</v>
      </c>
      <c r="P2334" s="5" t="s">
        <v>2978</v>
      </c>
    </row>
    <row r="2335" spans="1:16" x14ac:dyDescent="0.35">
      <c r="A2335" t="str">
        <f t="shared" si="36"/>
        <v>FENOFIBRATOMEGALABSORALCAPSULA30200MG</v>
      </c>
      <c r="B2335" t="str">
        <f>VLOOKUP(A2335,'MAESTRO PRODUCTOS-FAR'!G:J,4,FALSE)</f>
        <v>HT-0064-01-007-0194-01</v>
      </c>
      <c r="C2335" s="5" t="s">
        <v>4395</v>
      </c>
      <c r="D2335" s="5" t="s">
        <v>5638</v>
      </c>
      <c r="E2335" s="5" t="s">
        <v>1884</v>
      </c>
      <c r="F2335" s="5" t="s">
        <v>2678</v>
      </c>
      <c r="G2335" s="5" t="s">
        <v>2845</v>
      </c>
      <c r="H2335" s="5" t="s">
        <v>2919</v>
      </c>
      <c r="I2335" s="5" t="s">
        <v>2937</v>
      </c>
      <c r="J2335" s="5">
        <v>30</v>
      </c>
      <c r="K2335" s="5" t="s">
        <v>2978</v>
      </c>
      <c r="L2335" t="s">
        <v>8005</v>
      </c>
      <c r="M2335" s="5" t="s">
        <v>2678</v>
      </c>
      <c r="P2335" s="5" t="s">
        <v>2978</v>
      </c>
    </row>
    <row r="2336" spans="1:16" x14ac:dyDescent="0.35">
      <c r="A2336" t="str">
        <f t="shared" si="36"/>
        <v>FENOFIBRATO-SIMVASTATINAABBOTTORALCOMPRIMIDO30145MG/40MG</v>
      </c>
      <c r="B2336" t="str">
        <f>VLOOKUP(A2336,'MAESTRO PRODUCTOS-FAR'!G:J,4,FALSE)</f>
        <v>HT-0238-01-003-0002-01</v>
      </c>
      <c r="C2336" s="5" t="s">
        <v>4396</v>
      </c>
      <c r="D2336" s="5" t="s">
        <v>5269</v>
      </c>
      <c r="E2336" s="5" t="s">
        <v>6280</v>
      </c>
      <c r="F2336" s="5" t="s">
        <v>6485</v>
      </c>
      <c r="G2336" s="5" t="s">
        <v>2854</v>
      </c>
      <c r="H2336" s="5" t="s">
        <v>2919</v>
      </c>
      <c r="I2336" s="5" t="s">
        <v>2933</v>
      </c>
      <c r="J2336" s="5">
        <v>30</v>
      </c>
      <c r="K2336" s="5" t="s">
        <v>6618</v>
      </c>
      <c r="M2336" s="5" t="s">
        <v>6485</v>
      </c>
      <c r="P2336" s="5" t="s">
        <v>6618</v>
      </c>
    </row>
    <row r="2337" spans="1:16" x14ac:dyDescent="0.35">
      <c r="A2337" t="str">
        <f t="shared" si="36"/>
        <v>FENOFIBRATOABBOTTORALCAPSULA30135MG</v>
      </c>
      <c r="B2337" t="str">
        <f>VLOOKUP(A2337,'MAESTRO PRODUCTOS-FAR'!G:J,4,FALSE)</f>
        <v>HT-0064-01-007-0002-01</v>
      </c>
      <c r="C2337" s="5" t="s">
        <v>4397</v>
      </c>
      <c r="D2337" s="5" t="s">
        <v>5639</v>
      </c>
      <c r="E2337" s="5" t="s">
        <v>6281</v>
      </c>
      <c r="F2337" s="5" t="s">
        <v>2678</v>
      </c>
      <c r="G2337" s="5" t="s">
        <v>2854</v>
      </c>
      <c r="H2337" s="5" t="s">
        <v>2919</v>
      </c>
      <c r="I2337" s="5" t="s">
        <v>2937</v>
      </c>
      <c r="J2337" s="5">
        <v>30</v>
      </c>
      <c r="K2337" s="5" t="s">
        <v>6619</v>
      </c>
      <c r="L2337" t="s">
        <v>8006</v>
      </c>
      <c r="M2337" s="5" t="s">
        <v>2678</v>
      </c>
      <c r="P2337" s="5" t="s">
        <v>6619</v>
      </c>
    </row>
    <row r="2338" spans="1:16" x14ac:dyDescent="0.35">
      <c r="A2338" t="str">
        <f t="shared" si="36"/>
        <v>FENOFIBRATO-PRAVASTATINASAVALORALCAPSULA30160MG/40MG</v>
      </c>
      <c r="B2338" t="str">
        <f>VLOOKUP(A2338,'MAESTRO PRODUCTOS-FAR'!G:J,4,FALSE)</f>
        <v>HT-0240-01-007-0174-01</v>
      </c>
      <c r="C2338" s="5" t="s">
        <v>4398</v>
      </c>
      <c r="D2338" s="5" t="s">
        <v>5640</v>
      </c>
      <c r="E2338" s="5" t="s">
        <v>1885</v>
      </c>
      <c r="F2338" s="5" t="s">
        <v>2679</v>
      </c>
      <c r="G2338" s="5" t="s">
        <v>2837</v>
      </c>
      <c r="H2338" s="5" t="s">
        <v>2919</v>
      </c>
      <c r="I2338" s="5" t="s">
        <v>2937</v>
      </c>
      <c r="J2338" s="5">
        <v>30</v>
      </c>
      <c r="K2338" s="5" t="s">
        <v>3133</v>
      </c>
      <c r="L2338" t="s">
        <v>8007</v>
      </c>
      <c r="M2338" s="5" t="s">
        <v>2679</v>
      </c>
      <c r="P2338" s="5" t="s">
        <v>3133</v>
      </c>
    </row>
    <row r="2339" spans="1:16" x14ac:dyDescent="0.35">
      <c r="A2339" t="str">
        <f t="shared" si="36"/>
        <v>FENOFIBRATOSAVALORALCAPSULA30200MG</v>
      </c>
      <c r="B2339" t="str">
        <f>VLOOKUP(A2339,'MAESTRO PRODUCTOS-FAR'!G:J,4,FALSE)</f>
        <v>HT-0064-01-007-0174-01</v>
      </c>
      <c r="C2339" s="5" t="s">
        <v>4399</v>
      </c>
      <c r="D2339" s="5" t="s">
        <v>5639</v>
      </c>
      <c r="E2339" s="5" t="s">
        <v>1887</v>
      </c>
      <c r="F2339" s="5" t="s">
        <v>2678</v>
      </c>
      <c r="G2339" s="5" t="s">
        <v>2837</v>
      </c>
      <c r="H2339" s="5" t="s">
        <v>2919</v>
      </c>
      <c r="I2339" s="5" t="s">
        <v>2937</v>
      </c>
      <c r="J2339" s="5">
        <v>30</v>
      </c>
      <c r="K2339" s="5" t="s">
        <v>2978</v>
      </c>
      <c r="L2339" t="s">
        <v>8008</v>
      </c>
      <c r="M2339" s="5" t="s">
        <v>2678</v>
      </c>
      <c r="P2339" s="5" t="s">
        <v>2978</v>
      </c>
    </row>
    <row r="2340" spans="1:16" x14ac:dyDescent="0.35">
      <c r="A2340" t="str">
        <f t="shared" si="36"/>
        <v>FEXOFENADINAASCENDORALCOMPRIMIDO30180MG</v>
      </c>
      <c r="B2340" t="str">
        <f>VLOOKUP(A2340,'MAESTRO PRODUCTOS-FAR'!G:J,4,FALSE)</f>
        <v>HT-0066-01-003-0016-01</v>
      </c>
      <c r="C2340" s="5" t="s">
        <v>4400</v>
      </c>
      <c r="D2340" s="5" t="s">
        <v>5641</v>
      </c>
      <c r="E2340" s="5" t="s">
        <v>6282</v>
      </c>
      <c r="F2340" s="5" t="s">
        <v>2680</v>
      </c>
      <c r="G2340" s="5" t="s">
        <v>2835</v>
      </c>
      <c r="H2340" s="5" t="s">
        <v>2919</v>
      </c>
      <c r="I2340" s="5" t="s">
        <v>2933</v>
      </c>
      <c r="J2340" s="5">
        <v>30</v>
      </c>
      <c r="K2340" s="5" t="s">
        <v>3134</v>
      </c>
      <c r="L2340" t="s">
        <v>8009</v>
      </c>
      <c r="M2340" s="5" t="s">
        <v>2680</v>
      </c>
      <c r="P2340" s="5" t="s">
        <v>3134</v>
      </c>
    </row>
    <row r="2341" spans="1:16" x14ac:dyDescent="0.35">
      <c r="A2341" t="str">
        <f t="shared" si="36"/>
        <v>FEXOFENADINASANOFIORALSUSPENSION130MG/5ML</v>
      </c>
      <c r="B2341" t="str">
        <f>VLOOKUP(A2341,'MAESTRO PRODUCTOS-FAR'!G:J,4,FALSE)</f>
        <v>HT-0066-01-005-0246-01</v>
      </c>
      <c r="C2341" s="5" t="s">
        <v>4401</v>
      </c>
      <c r="D2341" s="5" t="s">
        <v>5642</v>
      </c>
      <c r="E2341" s="5" t="s">
        <v>1893</v>
      </c>
      <c r="F2341" s="5" t="s">
        <v>2680</v>
      </c>
      <c r="G2341" s="5" t="s">
        <v>2843</v>
      </c>
      <c r="H2341" s="5" t="s">
        <v>2919</v>
      </c>
      <c r="I2341" s="5" t="s">
        <v>2935</v>
      </c>
      <c r="J2341" s="5">
        <v>1</v>
      </c>
      <c r="K2341" s="5" t="s">
        <v>3009</v>
      </c>
      <c r="L2341" t="s">
        <v>8010</v>
      </c>
      <c r="M2341" s="5" t="s">
        <v>2680</v>
      </c>
      <c r="P2341" s="5" t="s">
        <v>3009</v>
      </c>
    </row>
    <row r="2342" spans="1:16" x14ac:dyDescent="0.35">
      <c r="A2342" t="str">
        <f t="shared" si="36"/>
        <v>FEXOFENADINASAVALORALCOMPRIMIDO30120MG</v>
      </c>
      <c r="B2342" t="str">
        <f>VLOOKUP(A2342,'MAESTRO PRODUCTOS-FAR'!G:J,4,FALSE)</f>
        <v>HT-0066-01-003-0174-04</v>
      </c>
      <c r="C2342" s="5" t="s">
        <v>4402</v>
      </c>
      <c r="D2342" s="5" t="s">
        <v>5643</v>
      </c>
      <c r="E2342" s="5" t="s">
        <v>1890</v>
      </c>
      <c r="F2342" s="5" t="s">
        <v>2680</v>
      </c>
      <c r="G2342" s="5" t="s">
        <v>2837</v>
      </c>
      <c r="H2342" s="5" t="s">
        <v>2919</v>
      </c>
      <c r="I2342" s="5" t="s">
        <v>2933</v>
      </c>
      <c r="J2342" s="5">
        <v>30</v>
      </c>
      <c r="K2342" s="5" t="s">
        <v>3131</v>
      </c>
      <c r="L2342" t="s">
        <v>8011</v>
      </c>
      <c r="M2342" s="5" t="s">
        <v>2680</v>
      </c>
      <c r="P2342" s="5" t="s">
        <v>3131</v>
      </c>
    </row>
    <row r="2343" spans="1:16" x14ac:dyDescent="0.35">
      <c r="A2343" t="str">
        <f t="shared" si="36"/>
        <v>FEXOFENADINASAVALORALCOMPRIMIDO10180MG</v>
      </c>
      <c r="B2343" t="str">
        <f>VLOOKUP(A2343,'MAESTRO PRODUCTOS-FAR'!G:J,4,FALSE)</f>
        <v>HT-0066-01-003-0174-03</v>
      </c>
      <c r="C2343" s="5" t="s">
        <v>4403</v>
      </c>
      <c r="D2343" s="5" t="s">
        <v>5373</v>
      </c>
      <c r="E2343" s="5" t="s">
        <v>1892</v>
      </c>
      <c r="F2343" s="5" t="s">
        <v>2680</v>
      </c>
      <c r="G2343" s="5" t="s">
        <v>2837</v>
      </c>
      <c r="H2343" s="5" t="s">
        <v>2919</v>
      </c>
      <c r="I2343" s="5" t="s">
        <v>2933</v>
      </c>
      <c r="J2343" s="5">
        <v>10</v>
      </c>
      <c r="K2343" s="5" t="s">
        <v>3134</v>
      </c>
      <c r="L2343" t="s">
        <v>8012</v>
      </c>
      <c r="M2343" s="5" t="s">
        <v>2680</v>
      </c>
      <c r="P2343" s="5" t="s">
        <v>3134</v>
      </c>
    </row>
    <row r="2344" spans="1:16" x14ac:dyDescent="0.35">
      <c r="A2344" t="str">
        <f t="shared" si="36"/>
        <v>FEXOFENADINASAVALORALCOMPRIMIDO30180MG</v>
      </c>
      <c r="B2344" t="str">
        <f>VLOOKUP(A2344,'MAESTRO PRODUCTOS-FAR'!G:J,4,FALSE)</f>
        <v>HT-0066-01-003-0174-02</v>
      </c>
      <c r="C2344" s="5" t="s">
        <v>4404</v>
      </c>
      <c r="D2344" s="5" t="s">
        <v>5644</v>
      </c>
      <c r="E2344" s="5" t="s">
        <v>1892</v>
      </c>
      <c r="F2344" s="5" t="s">
        <v>2680</v>
      </c>
      <c r="G2344" s="5" t="s">
        <v>2837</v>
      </c>
      <c r="H2344" s="5" t="s">
        <v>2919</v>
      </c>
      <c r="I2344" s="5" t="s">
        <v>2933</v>
      </c>
      <c r="J2344" s="5">
        <v>30</v>
      </c>
      <c r="K2344" s="5" t="s">
        <v>3134</v>
      </c>
      <c r="L2344" t="s">
        <v>8013</v>
      </c>
      <c r="M2344" s="5" t="s">
        <v>2680</v>
      </c>
      <c r="P2344" s="5" t="s">
        <v>3134</v>
      </c>
    </row>
    <row r="2345" spans="1:16" x14ac:dyDescent="0.35">
      <c r="A2345" t="str">
        <f t="shared" si="36"/>
        <v>FEXOFENADINASANOFIORALCOMPRIMIDO30180MG</v>
      </c>
      <c r="B2345" t="str">
        <f>VLOOKUP(A2345,'MAESTRO PRODUCTOS-FAR'!G:J,4,FALSE)</f>
        <v>HT-0066-01-003-0246-02</v>
      </c>
      <c r="C2345" s="5" t="s">
        <v>4405</v>
      </c>
      <c r="D2345" s="5" t="s">
        <v>5645</v>
      </c>
      <c r="E2345" s="5" t="s">
        <v>6283</v>
      </c>
      <c r="F2345" s="5" t="s">
        <v>2680</v>
      </c>
      <c r="G2345" s="5" t="s">
        <v>2843</v>
      </c>
      <c r="H2345" s="5" t="s">
        <v>2919</v>
      </c>
      <c r="I2345" s="5" t="s">
        <v>2933</v>
      </c>
      <c r="J2345" s="5">
        <v>30</v>
      </c>
      <c r="K2345" s="5" t="s">
        <v>3134</v>
      </c>
      <c r="L2345" t="s">
        <v>8014</v>
      </c>
      <c r="M2345" s="5" t="s">
        <v>2680</v>
      </c>
      <c r="P2345" s="5" t="s">
        <v>3134</v>
      </c>
    </row>
    <row r="2346" spans="1:16" x14ac:dyDescent="0.35">
      <c r="A2346" t="str">
        <f t="shared" si="36"/>
        <v>FEXOFENADINASANOFIORALCOMPRIMIDO30120MG</v>
      </c>
      <c r="B2346" t="str">
        <f>VLOOKUP(A2346,'MAESTRO PRODUCTOS-FAR'!G:J,4,FALSE)</f>
        <v>HT-0066-01-003-0246-01</v>
      </c>
      <c r="C2346" s="5" t="s">
        <v>4406</v>
      </c>
      <c r="D2346" s="5" t="s">
        <v>5646</v>
      </c>
      <c r="E2346" s="5" t="s">
        <v>1894</v>
      </c>
      <c r="F2346" s="5" t="s">
        <v>2680</v>
      </c>
      <c r="G2346" s="5" t="s">
        <v>2843</v>
      </c>
      <c r="H2346" s="5" t="s">
        <v>2919</v>
      </c>
      <c r="I2346" s="5" t="s">
        <v>2933</v>
      </c>
      <c r="J2346" s="5">
        <v>30</v>
      </c>
      <c r="K2346" s="5" t="s">
        <v>3131</v>
      </c>
      <c r="L2346" t="s">
        <v>8015</v>
      </c>
      <c r="M2346" s="5" t="s">
        <v>2680</v>
      </c>
      <c r="P2346" s="5" t="s">
        <v>3131</v>
      </c>
    </row>
    <row r="2347" spans="1:16" x14ac:dyDescent="0.35">
      <c r="A2347" t="str">
        <f t="shared" si="36"/>
        <v>FEXOFENADINA-PSEUDOEFEDRINASAVALORALCAPSULA2060MG/120MG</v>
      </c>
      <c r="B2347" t="str">
        <f>VLOOKUP(A2347,'MAESTRO PRODUCTOS-FAR'!G:J,4,FALSE)</f>
        <v>HT-0239-01-007-0174-03</v>
      </c>
      <c r="C2347" s="5" t="s">
        <v>4407</v>
      </c>
      <c r="D2347" s="5" t="s">
        <v>5647</v>
      </c>
      <c r="E2347" s="5" t="s">
        <v>1891</v>
      </c>
      <c r="F2347" s="5" t="s">
        <v>2681</v>
      </c>
      <c r="G2347" s="5" t="s">
        <v>2837</v>
      </c>
      <c r="H2347" s="5" t="s">
        <v>2919</v>
      </c>
      <c r="I2347" s="5" t="s">
        <v>2937</v>
      </c>
      <c r="J2347" s="5">
        <v>20</v>
      </c>
      <c r="K2347" s="5" t="s">
        <v>6620</v>
      </c>
      <c r="L2347" t="s">
        <v>8016</v>
      </c>
      <c r="M2347" s="5" t="s">
        <v>2681</v>
      </c>
      <c r="P2347" s="5" t="s">
        <v>6620</v>
      </c>
    </row>
    <row r="2348" spans="1:16" x14ac:dyDescent="0.35">
      <c r="A2348" t="str">
        <f t="shared" si="36"/>
        <v>FEXOFENADINA-PSEUDOEFEDRINASANOFIORALCOMPRIMIDO2060MG/120MG</v>
      </c>
      <c r="B2348" t="str">
        <f>VLOOKUP(A2348,'MAESTRO PRODUCTOS-FAR'!G:J,4,FALSE)</f>
        <v>HT-0239-01-003-0246-02</v>
      </c>
      <c r="C2348" s="5" t="s">
        <v>4408</v>
      </c>
      <c r="D2348" s="5" t="s">
        <v>5648</v>
      </c>
      <c r="E2348" s="5" t="s">
        <v>1889</v>
      </c>
      <c r="F2348" s="5" t="s">
        <v>2681</v>
      </c>
      <c r="G2348" s="5" t="s">
        <v>2843</v>
      </c>
      <c r="H2348" s="5" t="s">
        <v>2919</v>
      </c>
      <c r="I2348" s="5" t="s">
        <v>2933</v>
      </c>
      <c r="J2348" s="5">
        <v>20</v>
      </c>
      <c r="K2348" s="5" t="s">
        <v>6620</v>
      </c>
      <c r="L2348" t="s">
        <v>8017</v>
      </c>
      <c r="M2348" s="5" t="s">
        <v>2681</v>
      </c>
      <c r="P2348" s="5" t="s">
        <v>6620</v>
      </c>
    </row>
    <row r="2349" spans="1:16" x14ac:dyDescent="0.35">
      <c r="A2349" t="str">
        <f t="shared" si="36"/>
        <v>FEXOFENADINAPRATERORALSUSPENSION130MG/5ML</v>
      </c>
      <c r="B2349" t="str">
        <f>VLOOKUP(A2349,'MAESTRO PRODUCTOS-FAR'!G:J,4,FALSE)</f>
        <v>HT-0066-01-005-0169-01</v>
      </c>
      <c r="C2349" s="5" t="s">
        <v>4409</v>
      </c>
      <c r="D2349" s="5" t="s">
        <v>5649</v>
      </c>
      <c r="E2349" s="5" t="s">
        <v>3611</v>
      </c>
      <c r="F2349" s="5" t="s">
        <v>2680</v>
      </c>
      <c r="G2349" s="5" t="s">
        <v>2851</v>
      </c>
      <c r="H2349" s="5" t="s">
        <v>2919</v>
      </c>
      <c r="I2349" s="5" t="s">
        <v>2935</v>
      </c>
      <c r="J2349" s="5">
        <v>1</v>
      </c>
      <c r="K2349" s="5" t="s">
        <v>3009</v>
      </c>
      <c r="L2349" t="s">
        <v>8018</v>
      </c>
      <c r="M2349" s="5" t="s">
        <v>2680</v>
      </c>
      <c r="P2349" s="5" t="s">
        <v>3009</v>
      </c>
    </row>
    <row r="2350" spans="1:16" x14ac:dyDescent="0.35">
      <c r="A2350" t="str">
        <f t="shared" si="36"/>
        <v>FIBRA SOLUBLENUTRAPHARMORALCAPSULA120-</v>
      </c>
      <c r="B2350" t="str">
        <f>VLOOKUP(A2350,'MAESTRO PRODUCTOS-FAR'!G:J,4,FALSE)</f>
        <v>HT-0067-01-007-0206-01</v>
      </c>
      <c r="C2350" s="5" t="s">
        <v>4410</v>
      </c>
      <c r="D2350" s="5" t="s">
        <v>5650</v>
      </c>
      <c r="E2350" s="5" t="s">
        <v>1439</v>
      </c>
      <c r="F2350" s="5" t="s">
        <v>6486</v>
      </c>
      <c r="G2350" s="5" t="s">
        <v>2907</v>
      </c>
      <c r="H2350" s="5" t="s">
        <v>2919</v>
      </c>
      <c r="I2350" s="5" t="s">
        <v>2937</v>
      </c>
      <c r="J2350" s="5">
        <v>120</v>
      </c>
      <c r="K2350" s="5" t="s">
        <v>1439</v>
      </c>
      <c r="L2350" t="s">
        <v>8019</v>
      </c>
      <c r="M2350" s="5" t="s">
        <v>6486</v>
      </c>
      <c r="P2350" s="5" t="s">
        <v>1439</v>
      </c>
    </row>
    <row r="2351" spans="1:16" x14ac:dyDescent="0.35">
      <c r="A2351" t="str">
        <f t="shared" si="36"/>
        <v>FIBRA SOLUBLEOPKOORALPOLVO1-</v>
      </c>
      <c r="B2351" t="str">
        <f>VLOOKUP(A2351,'MAESTRO PRODUCTOS-FAR'!G:J,4,FALSE)</f>
        <v>HT-0067-01-013-0208-01</v>
      </c>
      <c r="C2351" s="5" t="s">
        <v>4411</v>
      </c>
      <c r="D2351" s="5" t="s">
        <v>5651</v>
      </c>
      <c r="E2351" s="5" t="s">
        <v>1439</v>
      </c>
      <c r="F2351" s="5" t="s">
        <v>6486</v>
      </c>
      <c r="G2351" s="5" t="s">
        <v>2869</v>
      </c>
      <c r="H2351" s="5" t="s">
        <v>2919</v>
      </c>
      <c r="I2351" s="5" t="s">
        <v>2943</v>
      </c>
      <c r="J2351" s="5">
        <v>1</v>
      </c>
      <c r="K2351" s="5" t="s">
        <v>1439</v>
      </c>
      <c r="L2351" t="s">
        <v>8020</v>
      </c>
      <c r="M2351" s="5" t="s">
        <v>6486</v>
      </c>
      <c r="P2351" s="5" t="s">
        <v>1439</v>
      </c>
    </row>
    <row r="2352" spans="1:16" x14ac:dyDescent="0.35">
      <c r="A2352" t="str">
        <f t="shared" si="36"/>
        <v>FIBRA SOLUBLEAXONORALSOBRE28-</v>
      </c>
      <c r="B2352" t="str">
        <f>VLOOKUP(A2352,'MAESTRO PRODUCTOS-FAR'!G:J,4,FALSE)</f>
        <v>HT-0067-01-001-0023-01</v>
      </c>
      <c r="C2352" s="5" t="s">
        <v>4412</v>
      </c>
      <c r="D2352" s="5" t="s">
        <v>5652</v>
      </c>
      <c r="E2352" s="5" t="s">
        <v>1439</v>
      </c>
      <c r="F2352" s="5" t="s">
        <v>6486</v>
      </c>
      <c r="G2352" s="5" t="s">
        <v>2901</v>
      </c>
      <c r="H2352" s="5" t="s">
        <v>2919</v>
      </c>
      <c r="I2352" s="5" t="s">
        <v>2931</v>
      </c>
      <c r="J2352" s="5">
        <v>28</v>
      </c>
      <c r="K2352" s="5" t="s">
        <v>1439</v>
      </c>
      <c r="M2352" s="5" t="s">
        <v>6486</v>
      </c>
      <c r="P2352" s="5" t="s">
        <v>1439</v>
      </c>
    </row>
    <row r="2353" spans="1:16" x14ac:dyDescent="0.35">
      <c r="A2353" t="str">
        <f t="shared" si="36"/>
        <v>FIBRA SOLUBLEMAVERORALCAPSULA30-</v>
      </c>
      <c r="B2353" t="str">
        <f>VLOOKUP(A2353,'MAESTRO PRODUCTOS-FAR'!G:J,4,FALSE)</f>
        <v>HT-0067-01-007-0154-01</v>
      </c>
      <c r="C2353" s="5" t="s">
        <v>4413</v>
      </c>
      <c r="D2353" s="5" t="s">
        <v>5653</v>
      </c>
      <c r="E2353" s="5" t="s">
        <v>1439</v>
      </c>
      <c r="F2353" s="5" t="s">
        <v>6486</v>
      </c>
      <c r="G2353" s="5" t="s">
        <v>2841</v>
      </c>
      <c r="H2353" s="5" t="s">
        <v>2919</v>
      </c>
      <c r="I2353" s="5" t="s">
        <v>2937</v>
      </c>
      <c r="J2353" s="5">
        <v>30</v>
      </c>
      <c r="K2353" s="5" t="s">
        <v>1439</v>
      </c>
      <c r="L2353" t="s">
        <v>7849</v>
      </c>
      <c r="M2353" s="5" t="s">
        <v>6486</v>
      </c>
      <c r="P2353" s="5" t="s">
        <v>1439</v>
      </c>
    </row>
    <row r="2354" spans="1:16" x14ac:dyDescent="0.35">
      <c r="A2354" t="str">
        <f t="shared" si="36"/>
        <v>FIBRA SOLUBLEMAVERORALCAPSULA30-</v>
      </c>
      <c r="B2354" t="str">
        <f>VLOOKUP(A2354,'MAESTRO PRODUCTOS-FAR'!G:J,4,FALSE)</f>
        <v>HT-0067-01-007-0154-01</v>
      </c>
      <c r="C2354" s="5" t="s">
        <v>4414</v>
      </c>
      <c r="D2354" s="5" t="s">
        <v>5653</v>
      </c>
      <c r="E2354" s="5" t="s">
        <v>1439</v>
      </c>
      <c r="F2354" s="5" t="s">
        <v>6486</v>
      </c>
      <c r="G2354" s="5" t="s">
        <v>2841</v>
      </c>
      <c r="H2354" s="5" t="s">
        <v>2919</v>
      </c>
      <c r="I2354" s="5" t="s">
        <v>2937</v>
      </c>
      <c r="J2354" s="5">
        <v>30</v>
      </c>
      <c r="K2354" s="5" t="s">
        <v>1439</v>
      </c>
      <c r="L2354" t="s">
        <v>8021</v>
      </c>
      <c r="M2354" s="5" t="s">
        <v>6486</v>
      </c>
      <c r="P2354" s="5" t="s">
        <v>1439</v>
      </c>
    </row>
    <row r="2355" spans="1:16" x14ac:dyDescent="0.35">
      <c r="A2355" t="str">
        <f t="shared" si="36"/>
        <v>FLUCLOXACILINAMINTLABORALCAPSULA12500MG</v>
      </c>
      <c r="B2355" t="str">
        <f>VLOOKUP(A2355,'MAESTRO PRODUCTOS-FAR'!G:J,4,FALSE)</f>
        <v>HT-0068-01-007-0197-01</v>
      </c>
      <c r="C2355" s="5" t="s">
        <v>4415</v>
      </c>
      <c r="D2355" s="5" t="s">
        <v>5183</v>
      </c>
      <c r="E2355" s="5" t="s">
        <v>6284</v>
      </c>
      <c r="F2355" s="5" t="s">
        <v>2682</v>
      </c>
      <c r="G2355" s="5" t="s">
        <v>2834</v>
      </c>
      <c r="H2355" s="5" t="s">
        <v>2919</v>
      </c>
      <c r="I2355" s="5" t="s">
        <v>2937</v>
      </c>
      <c r="J2355" s="5">
        <v>12</v>
      </c>
      <c r="K2355" s="5" t="s">
        <v>2984</v>
      </c>
      <c r="L2355" t="s">
        <v>8022</v>
      </c>
      <c r="M2355" s="5" t="s">
        <v>2682</v>
      </c>
      <c r="P2355" s="5" t="s">
        <v>2984</v>
      </c>
    </row>
    <row r="2356" spans="1:16" x14ac:dyDescent="0.35">
      <c r="A2356" t="str">
        <f t="shared" si="36"/>
        <v>FLUCLOXACILINAMINTLABORALJARABE1250MG/5ML</v>
      </c>
      <c r="B2356" t="str">
        <f>VLOOKUP(A2356,'MAESTRO PRODUCTOS-FAR'!G:J,4,FALSE)</f>
        <v>HT-0068-01-002-0197-01</v>
      </c>
      <c r="C2356" s="5" t="s">
        <v>4416</v>
      </c>
      <c r="D2356" s="5" t="s">
        <v>5654</v>
      </c>
      <c r="E2356" s="5" t="s">
        <v>6285</v>
      </c>
      <c r="F2356" s="5" t="s">
        <v>2682</v>
      </c>
      <c r="G2356" s="5" t="s">
        <v>2834</v>
      </c>
      <c r="H2356" s="5" t="s">
        <v>2919</v>
      </c>
      <c r="I2356" s="5" t="s">
        <v>2932</v>
      </c>
      <c r="J2356" s="5">
        <v>1</v>
      </c>
      <c r="K2356" s="5" t="s">
        <v>3005</v>
      </c>
      <c r="L2356" t="s">
        <v>8023</v>
      </c>
      <c r="M2356" s="5" t="s">
        <v>2682</v>
      </c>
      <c r="P2356" s="5" t="s">
        <v>3005</v>
      </c>
    </row>
    <row r="2357" spans="1:16" x14ac:dyDescent="0.35">
      <c r="A2357" t="str">
        <f t="shared" si="36"/>
        <v>FLUCLOXACILINAMINTLABORALCAPSULA6500MG</v>
      </c>
      <c r="B2357" t="str">
        <f>VLOOKUP(A2357,'MAESTRO PRODUCTOS-FAR'!G:J,4,FALSE)</f>
        <v>HT-0068-01-007-0197-02</v>
      </c>
      <c r="C2357" s="5" t="s">
        <v>4417</v>
      </c>
      <c r="D2357" s="5" t="s">
        <v>5325</v>
      </c>
      <c r="E2357" s="5" t="s">
        <v>6284</v>
      </c>
      <c r="F2357" s="5" t="s">
        <v>2682</v>
      </c>
      <c r="G2357" s="5" t="s">
        <v>2834</v>
      </c>
      <c r="H2357" s="5" t="s">
        <v>2919</v>
      </c>
      <c r="I2357" s="5" t="s">
        <v>2937</v>
      </c>
      <c r="J2357" s="5">
        <v>6</v>
      </c>
      <c r="K2357" s="5" t="s">
        <v>2984</v>
      </c>
      <c r="L2357" t="s">
        <v>8024</v>
      </c>
      <c r="M2357" s="5" t="s">
        <v>2682</v>
      </c>
      <c r="P2357" s="5" t="s">
        <v>2984</v>
      </c>
    </row>
    <row r="2358" spans="1:16" x14ac:dyDescent="0.35">
      <c r="A2358" t="str">
        <f t="shared" si="36"/>
        <v>FLUCONAZOLPASTEURORALCAPSULA4150MG</v>
      </c>
      <c r="B2358" t="str">
        <f>VLOOKUP(A2358,'MAESTRO PRODUCTOS-FAR'!G:J,4,FALSE)</f>
        <v>HT-0069-01-007-0155-03</v>
      </c>
      <c r="C2358" s="5" t="s">
        <v>4418</v>
      </c>
      <c r="D2358" s="5" t="s">
        <v>5655</v>
      </c>
      <c r="E2358" s="5" t="s">
        <v>1897</v>
      </c>
      <c r="F2358" s="5" t="s">
        <v>2683</v>
      </c>
      <c r="G2358" s="5" t="s">
        <v>2847</v>
      </c>
      <c r="H2358" s="5" t="s">
        <v>2919</v>
      </c>
      <c r="I2358" s="5" t="s">
        <v>2937</v>
      </c>
      <c r="J2358" s="5">
        <v>4</v>
      </c>
      <c r="K2358" s="5" t="s">
        <v>3110</v>
      </c>
      <c r="L2358" t="s">
        <v>8025</v>
      </c>
      <c r="M2358" s="5" t="s">
        <v>2683</v>
      </c>
      <c r="P2358" s="5" t="s">
        <v>3110</v>
      </c>
    </row>
    <row r="2359" spans="1:16" x14ac:dyDescent="0.35">
      <c r="A2359" t="str">
        <f t="shared" si="36"/>
        <v>FLUCONAZOLINTERPHARMAORALCAPSULA2150MG</v>
      </c>
      <c r="B2359" t="str">
        <f>VLOOKUP(A2359,'MAESTRO PRODUCTOS-FAR'!G:J,4,FALSE)</f>
        <v>HT-0069-01-007-0135-01</v>
      </c>
      <c r="C2359" s="5" t="s">
        <v>4419</v>
      </c>
      <c r="D2359" s="5" t="s">
        <v>5542</v>
      </c>
      <c r="E2359" s="5" t="s">
        <v>1896</v>
      </c>
      <c r="F2359" s="5" t="s">
        <v>2683</v>
      </c>
      <c r="G2359" s="5" t="s">
        <v>2873</v>
      </c>
      <c r="H2359" s="5" t="s">
        <v>2919</v>
      </c>
      <c r="I2359" s="5" t="s">
        <v>2937</v>
      </c>
      <c r="J2359" s="5">
        <v>2</v>
      </c>
      <c r="K2359" s="5" t="s">
        <v>3110</v>
      </c>
      <c r="L2359" t="s">
        <v>8026</v>
      </c>
      <c r="M2359" s="5" t="s">
        <v>2683</v>
      </c>
      <c r="P2359" s="5" t="s">
        <v>3110</v>
      </c>
    </row>
    <row r="2360" spans="1:16" x14ac:dyDescent="0.35">
      <c r="A2360" t="str">
        <f t="shared" si="36"/>
        <v>FLUCONAZOLPASTEURORALCAPSULA1150MG</v>
      </c>
      <c r="B2360" t="str">
        <f>VLOOKUP(A2360,'MAESTRO PRODUCTOS-FAR'!G:J,4,FALSE)</f>
        <v>HT-0069-01-007-0155-02</v>
      </c>
      <c r="C2360" s="5" t="s">
        <v>4420</v>
      </c>
      <c r="D2360" s="5" t="s">
        <v>5656</v>
      </c>
      <c r="E2360" s="5" t="s">
        <v>1897</v>
      </c>
      <c r="F2360" s="5" t="s">
        <v>2683</v>
      </c>
      <c r="G2360" s="5" t="s">
        <v>2847</v>
      </c>
      <c r="H2360" s="5" t="s">
        <v>2919</v>
      </c>
      <c r="I2360" s="5" t="s">
        <v>2937</v>
      </c>
      <c r="J2360" s="5">
        <v>1</v>
      </c>
      <c r="K2360" s="5" t="s">
        <v>3110</v>
      </c>
      <c r="L2360" t="s">
        <v>8027</v>
      </c>
      <c r="M2360" s="5" t="s">
        <v>2683</v>
      </c>
      <c r="P2360" s="5" t="s">
        <v>3110</v>
      </c>
    </row>
    <row r="2361" spans="1:16" x14ac:dyDescent="0.35">
      <c r="A2361" t="str">
        <f t="shared" si="36"/>
        <v>FLUCONAZOLTECNOFARMAORALCOMPRIMIDO1150MG</v>
      </c>
      <c r="B2361" t="str">
        <f>VLOOKUP(A2361,'MAESTRO PRODUCTOS-FAR'!G:J,4,FALSE)</f>
        <v>HT-0069-01-003-0274-01</v>
      </c>
      <c r="C2361" s="5" t="s">
        <v>4421</v>
      </c>
      <c r="D2361" s="5" t="s">
        <v>5435</v>
      </c>
      <c r="E2361" s="5" t="s">
        <v>1899</v>
      </c>
      <c r="F2361" s="5" t="s">
        <v>2683</v>
      </c>
      <c r="G2361" s="5" t="s">
        <v>2861</v>
      </c>
      <c r="H2361" s="5" t="s">
        <v>2919</v>
      </c>
      <c r="I2361" s="5" t="s">
        <v>2933</v>
      </c>
      <c r="J2361" s="5">
        <v>1</v>
      </c>
      <c r="K2361" s="5" t="s">
        <v>3110</v>
      </c>
      <c r="M2361" s="5" t="s">
        <v>2683</v>
      </c>
      <c r="P2361" s="5" t="s">
        <v>3110</v>
      </c>
    </row>
    <row r="2362" spans="1:16" x14ac:dyDescent="0.35">
      <c r="A2362" t="str">
        <f t="shared" si="36"/>
        <v>FLUCONAZOLPASTEURORALCAPSULA2150MG</v>
      </c>
      <c r="B2362" t="str">
        <f>VLOOKUP(A2362,'MAESTRO PRODUCTOS-FAR'!G:J,4,FALSE)</f>
        <v>HT-0069-01-007-0155-01</v>
      </c>
      <c r="C2362" s="5" t="s">
        <v>4422</v>
      </c>
      <c r="D2362" s="5" t="s">
        <v>5626</v>
      </c>
      <c r="E2362" s="5" t="s">
        <v>1897</v>
      </c>
      <c r="F2362" s="5" t="s">
        <v>2683</v>
      </c>
      <c r="G2362" s="5" t="s">
        <v>2847</v>
      </c>
      <c r="H2362" s="5" t="s">
        <v>2919</v>
      </c>
      <c r="I2362" s="5" t="s">
        <v>2937</v>
      </c>
      <c r="J2362" s="5">
        <v>2</v>
      </c>
      <c r="K2362" s="5" t="s">
        <v>3110</v>
      </c>
      <c r="L2362" t="s">
        <v>8028</v>
      </c>
      <c r="M2362" s="5" t="s">
        <v>2683</v>
      </c>
      <c r="P2362" s="5" t="s">
        <v>3110</v>
      </c>
    </row>
    <row r="2363" spans="1:16" x14ac:dyDescent="0.35">
      <c r="A2363" t="str">
        <f t="shared" si="36"/>
        <v>FLUCONAZOLLAFIORALCAPSULA2150MG</v>
      </c>
      <c r="B2363" t="str">
        <f>VLOOKUP(A2363,'MAESTRO PRODUCTOS-FAR'!G:J,4,FALSE)</f>
        <v>HT-0069-01-007-0166-01</v>
      </c>
      <c r="C2363" s="5" t="s">
        <v>4423</v>
      </c>
      <c r="D2363" s="5" t="s">
        <v>5349</v>
      </c>
      <c r="E2363" s="5" t="s">
        <v>1898</v>
      </c>
      <c r="F2363" s="5" t="s">
        <v>2683</v>
      </c>
      <c r="G2363" s="5" t="s">
        <v>2868</v>
      </c>
      <c r="H2363" s="5" t="s">
        <v>2919</v>
      </c>
      <c r="I2363" s="5" t="s">
        <v>2937</v>
      </c>
      <c r="J2363" s="5">
        <v>2</v>
      </c>
      <c r="K2363" s="5" t="s">
        <v>3110</v>
      </c>
      <c r="L2363" t="s">
        <v>8029</v>
      </c>
      <c r="M2363" s="5" t="s">
        <v>2683</v>
      </c>
      <c r="P2363" s="5" t="s">
        <v>3110</v>
      </c>
    </row>
    <row r="2364" spans="1:16" x14ac:dyDescent="0.35">
      <c r="A2364" t="str">
        <f t="shared" si="36"/>
        <v>FLUCONAZOLTECNOFARMAORALCOMPRIMIDO4150MG</v>
      </c>
      <c r="B2364" t="str">
        <f>VLOOKUP(A2364,'MAESTRO PRODUCTOS-FAR'!G:J,4,FALSE)</f>
        <v>HT-0069-01-003-0274-02</v>
      </c>
      <c r="C2364" s="5" t="s">
        <v>4424</v>
      </c>
      <c r="D2364" s="5" t="s">
        <v>5657</v>
      </c>
      <c r="E2364" s="5" t="s">
        <v>1899</v>
      </c>
      <c r="F2364" s="5" t="s">
        <v>2683</v>
      </c>
      <c r="G2364" s="5" t="s">
        <v>2861</v>
      </c>
      <c r="H2364" s="5" t="s">
        <v>2919</v>
      </c>
      <c r="I2364" s="5" t="s">
        <v>2933</v>
      </c>
      <c r="J2364" s="5">
        <v>4</v>
      </c>
      <c r="K2364" s="5" t="s">
        <v>3110</v>
      </c>
      <c r="L2364" t="s">
        <v>8030</v>
      </c>
      <c r="M2364" s="5" t="s">
        <v>2683</v>
      </c>
      <c r="P2364" s="5" t="s">
        <v>3110</v>
      </c>
    </row>
    <row r="2365" spans="1:16" x14ac:dyDescent="0.35">
      <c r="A2365" t="str">
        <f t="shared" si="36"/>
        <v>FLUCONAZOLPFIZERORALCAPSULA2150MG</v>
      </c>
      <c r="B2365" t="str">
        <f>VLOOKUP(A2365,'MAESTRO PRODUCTOS-FAR'!G:J,4,FALSE)</f>
        <v>HT-0069-01-007-0212-01</v>
      </c>
      <c r="C2365" s="5" t="s">
        <v>4425</v>
      </c>
      <c r="D2365" s="5" t="s">
        <v>5658</v>
      </c>
      <c r="E2365" s="5" t="s">
        <v>6286</v>
      </c>
      <c r="F2365" s="5" t="s">
        <v>2683</v>
      </c>
      <c r="G2365" s="5" t="s">
        <v>2864</v>
      </c>
      <c r="H2365" s="5" t="s">
        <v>2919</v>
      </c>
      <c r="I2365" s="5" t="s">
        <v>2937</v>
      </c>
      <c r="J2365" s="5">
        <v>2</v>
      </c>
      <c r="K2365" s="5" t="s">
        <v>3110</v>
      </c>
      <c r="L2365" t="s">
        <v>8031</v>
      </c>
      <c r="M2365" s="5" t="s">
        <v>2683</v>
      </c>
      <c r="P2365" s="5" t="s">
        <v>3110</v>
      </c>
    </row>
    <row r="2366" spans="1:16" x14ac:dyDescent="0.35">
      <c r="A2366" t="str">
        <f t="shared" si="36"/>
        <v>FUROSEMIDAANDROMACOORALCOMPRIMIDO1240MG</v>
      </c>
      <c r="B2366" t="str">
        <f>VLOOKUP(A2366,'MAESTRO PRODUCTOS-FAR'!G:J,4,FALSE)</f>
        <v>HT-0070-01-003-0161-01</v>
      </c>
      <c r="C2366" s="5" t="s">
        <v>4426</v>
      </c>
      <c r="D2366" s="25" t="s">
        <v>5304</v>
      </c>
      <c r="E2366" s="5" t="s">
        <v>6287</v>
      </c>
      <c r="F2366" s="5" t="s">
        <v>2684</v>
      </c>
      <c r="G2366" s="5" t="s">
        <v>2857</v>
      </c>
      <c r="H2366" s="5" t="s">
        <v>2919</v>
      </c>
      <c r="I2366" s="5" t="s">
        <v>2933</v>
      </c>
      <c r="J2366" s="5">
        <v>12</v>
      </c>
      <c r="K2366" s="5" t="s">
        <v>2986</v>
      </c>
      <c r="L2366" t="s">
        <v>8032</v>
      </c>
      <c r="M2366" s="5" t="s">
        <v>2684</v>
      </c>
      <c r="P2366" s="5" t="s">
        <v>2986</v>
      </c>
    </row>
    <row r="2367" spans="1:16" x14ac:dyDescent="0.35">
      <c r="A2367" t="str">
        <f t="shared" si="36"/>
        <v>AMILORIDA-FUROSEMIDAEUROLABORALCOMPRIMIDO205MG/40MG</v>
      </c>
      <c r="B2367" t="str">
        <f>VLOOKUP(A2367,'MAESTRO PRODUCTOS-FAR'!G:J,4,FALSE)</f>
        <v>HT-0242-01-003-0088-01</v>
      </c>
      <c r="C2367" s="5" t="s">
        <v>4427</v>
      </c>
      <c r="D2367" s="5" t="s">
        <v>5659</v>
      </c>
      <c r="E2367" s="5" t="s">
        <v>1902</v>
      </c>
      <c r="F2367" s="5" t="s">
        <v>2685</v>
      </c>
      <c r="G2367" s="5" t="s">
        <v>2916</v>
      </c>
      <c r="H2367" s="5" t="s">
        <v>2919</v>
      </c>
      <c r="I2367" s="5" t="s">
        <v>2933</v>
      </c>
      <c r="J2367" s="5">
        <v>20</v>
      </c>
      <c r="K2367" s="5" t="s">
        <v>6550</v>
      </c>
      <c r="L2367" t="s">
        <v>8033</v>
      </c>
      <c r="M2367" s="5" t="s">
        <v>2685</v>
      </c>
      <c r="P2367" s="5" t="s">
        <v>6550</v>
      </c>
    </row>
    <row r="2368" spans="1:16" x14ac:dyDescent="0.35">
      <c r="A2368" t="str">
        <f t="shared" si="36"/>
        <v>GLUCERNAABBOTTORALSHAKE4-</v>
      </c>
      <c r="B2368" t="str">
        <f>VLOOKUP(A2368,'MAESTRO PRODUCTOS-FAR'!G:J,4,FALSE)</f>
        <v>HT-0071-01-025-0002-01</v>
      </c>
      <c r="C2368" s="5" t="s">
        <v>4428</v>
      </c>
      <c r="D2368" s="5" t="s">
        <v>5660</v>
      </c>
      <c r="E2368" s="5" t="s">
        <v>1439</v>
      </c>
      <c r="F2368" s="5" t="s">
        <v>2686</v>
      </c>
      <c r="G2368" s="5" t="s">
        <v>2854</v>
      </c>
      <c r="H2368" s="5" t="s">
        <v>2919</v>
      </c>
      <c r="I2368" s="5" t="s">
        <v>2955</v>
      </c>
      <c r="J2368" s="5">
        <v>4</v>
      </c>
      <c r="K2368" s="5" t="s">
        <v>1439</v>
      </c>
      <c r="L2368" t="s">
        <v>8034</v>
      </c>
      <c r="M2368" s="5" t="s">
        <v>2686</v>
      </c>
      <c r="P2368" s="5" t="s">
        <v>1439</v>
      </c>
    </row>
    <row r="2369" spans="1:16" x14ac:dyDescent="0.35">
      <c r="A2369" t="str">
        <f t="shared" si="36"/>
        <v>GLUCERNAABBOTTORALPOLVO1-</v>
      </c>
      <c r="B2369" t="str">
        <f>VLOOKUP(A2369,'MAESTRO PRODUCTOS-FAR'!G:J,4,FALSE)</f>
        <v>HT-0071-01-013-0002-01</v>
      </c>
      <c r="C2369" s="5" t="s">
        <v>4429</v>
      </c>
      <c r="D2369" s="5" t="s">
        <v>5661</v>
      </c>
      <c r="E2369" s="5" t="s">
        <v>1439</v>
      </c>
      <c r="F2369" s="5" t="s">
        <v>2686</v>
      </c>
      <c r="G2369" s="5" t="s">
        <v>2854</v>
      </c>
      <c r="H2369" s="5" t="s">
        <v>2919</v>
      </c>
      <c r="I2369" s="5" t="s">
        <v>2943</v>
      </c>
      <c r="J2369" s="5">
        <v>1</v>
      </c>
      <c r="K2369" s="5" t="s">
        <v>1439</v>
      </c>
      <c r="L2369" t="s">
        <v>8035</v>
      </c>
      <c r="M2369" s="5" t="s">
        <v>2686</v>
      </c>
      <c r="P2369" s="5" t="s">
        <v>1439</v>
      </c>
    </row>
    <row r="2370" spans="1:16" x14ac:dyDescent="0.35">
      <c r="A2370" t="str">
        <f t="shared" si="36"/>
        <v>GLUCERNAABBOTTORALSHAKE1-</v>
      </c>
      <c r="B2370" t="str">
        <f>VLOOKUP(A2370,'MAESTRO PRODUCTOS-FAR'!G:J,4,FALSE)</f>
        <v>HT-0071-01-025-0002-02</v>
      </c>
      <c r="C2370" s="5" t="s">
        <v>4430</v>
      </c>
      <c r="D2370" s="5" t="s">
        <v>5662</v>
      </c>
      <c r="E2370" s="5" t="s">
        <v>1439</v>
      </c>
      <c r="F2370" s="5" t="s">
        <v>2686</v>
      </c>
      <c r="G2370" s="5" t="s">
        <v>2854</v>
      </c>
      <c r="H2370" s="5" t="s">
        <v>2919</v>
      </c>
      <c r="I2370" s="5" t="s">
        <v>2955</v>
      </c>
      <c r="J2370" s="5">
        <v>1</v>
      </c>
      <c r="K2370" s="5" t="s">
        <v>1439</v>
      </c>
      <c r="L2370" t="s">
        <v>8036</v>
      </c>
      <c r="M2370" s="5" t="s">
        <v>2686</v>
      </c>
      <c r="P2370" s="5" t="s">
        <v>1439</v>
      </c>
    </row>
    <row r="2371" spans="1:16" x14ac:dyDescent="0.35">
      <c r="A2371" t="str">
        <f t="shared" ref="A2371:A2434" si="37">_xlfn.CONCAT(F2371:K2371)</f>
        <v>GLUCOSA 5%FRESENIUS KABIPARENTERALSOLUCION10,05</v>
      </c>
      <c r="B2371" t="str">
        <f>VLOOKUP(A2371,'MAESTRO PRODUCTOS-FAR'!G:J,4,FALSE)</f>
        <v>HT-0072-02-012-0105-01</v>
      </c>
      <c r="C2371" s="5" t="s">
        <v>4431</v>
      </c>
      <c r="D2371" s="5" t="s">
        <v>5663</v>
      </c>
      <c r="E2371" s="5" t="s">
        <v>6288</v>
      </c>
      <c r="F2371" s="5" t="s">
        <v>6487</v>
      </c>
      <c r="G2371" s="5" t="s">
        <v>2887</v>
      </c>
      <c r="H2371" s="5" t="s">
        <v>2924</v>
      </c>
      <c r="I2371" s="5" t="s">
        <v>2942</v>
      </c>
      <c r="J2371" s="5">
        <v>1</v>
      </c>
      <c r="K2371" s="6">
        <v>0.05</v>
      </c>
      <c r="M2371" s="5" t="s">
        <v>6487</v>
      </c>
      <c r="P2371" s="6">
        <v>0.05</v>
      </c>
    </row>
    <row r="2372" spans="1:16" x14ac:dyDescent="0.35">
      <c r="A2372" t="str">
        <f t="shared" si="37"/>
        <v>HALOPERIDOLSYNTHONORALCOMPRIMIDO301MG</v>
      </c>
      <c r="B2372" t="str">
        <f>VLOOKUP(A2372,'MAESTRO PRODUCTOS-FAR'!G:J,4,FALSE)</f>
        <v>HT-0073-01-003-0269-01</v>
      </c>
      <c r="C2372" s="5" t="s">
        <v>4432</v>
      </c>
      <c r="D2372" s="5" t="s">
        <v>5664</v>
      </c>
      <c r="E2372" s="5" t="s">
        <v>1909</v>
      </c>
      <c r="F2372" s="5" t="s">
        <v>2688</v>
      </c>
      <c r="G2372" s="5" t="s">
        <v>2852</v>
      </c>
      <c r="H2372" s="5" t="s">
        <v>2919</v>
      </c>
      <c r="I2372" s="5" t="s">
        <v>2933</v>
      </c>
      <c r="J2372" s="5">
        <v>30</v>
      </c>
      <c r="K2372" s="5" t="s">
        <v>2996</v>
      </c>
      <c r="L2372" t="s">
        <v>8037</v>
      </c>
      <c r="M2372" s="5" t="s">
        <v>2688</v>
      </c>
      <c r="P2372" s="5" t="s">
        <v>2996</v>
      </c>
    </row>
    <row r="2373" spans="1:16" x14ac:dyDescent="0.35">
      <c r="A2373" t="str">
        <f t="shared" si="37"/>
        <v>HALOPERIDOLSYNTHONORALCOMPRIMIDO205MG</v>
      </c>
      <c r="B2373" t="str">
        <f>VLOOKUP(A2373,'MAESTRO PRODUCTOS-FAR'!G:J,4,FALSE)</f>
        <v>HT-0073-01-003-0269-02</v>
      </c>
      <c r="C2373" s="5" t="s">
        <v>4433</v>
      </c>
      <c r="D2373" s="5" t="s">
        <v>5495</v>
      </c>
      <c r="E2373" s="5" t="s">
        <v>1910</v>
      </c>
      <c r="F2373" s="5" t="s">
        <v>2688</v>
      </c>
      <c r="G2373" s="5" t="s">
        <v>2852</v>
      </c>
      <c r="H2373" s="5" t="s">
        <v>2919</v>
      </c>
      <c r="I2373" s="5" t="s">
        <v>2933</v>
      </c>
      <c r="J2373" s="5">
        <v>20</v>
      </c>
      <c r="K2373" s="5" t="s">
        <v>2998</v>
      </c>
      <c r="L2373" t="s">
        <v>8038</v>
      </c>
      <c r="M2373" s="5" t="s">
        <v>2688</v>
      </c>
      <c r="P2373" s="5" t="s">
        <v>2998</v>
      </c>
    </row>
    <row r="2374" spans="1:16" x14ac:dyDescent="0.35">
      <c r="A2374" t="str">
        <f t="shared" si="37"/>
        <v>HALOPERIDOLJOHNSON &amp; JOHNSONORALCOMPRIMIDO255MG</v>
      </c>
      <c r="B2374" t="str">
        <f>VLOOKUP(A2374,'MAESTRO PRODUCTOS-FAR'!G:J,4,FALSE)</f>
        <v>HT-0073-01-003-0140-02</v>
      </c>
      <c r="C2374" s="5" t="s">
        <v>4434</v>
      </c>
      <c r="D2374" s="5" t="s">
        <v>5665</v>
      </c>
      <c r="E2374" s="5" t="s">
        <v>1908</v>
      </c>
      <c r="F2374" s="5" t="s">
        <v>2688</v>
      </c>
      <c r="G2374" s="5" t="s">
        <v>2896</v>
      </c>
      <c r="H2374" s="5" t="s">
        <v>2919</v>
      </c>
      <c r="I2374" s="5" t="s">
        <v>2933</v>
      </c>
      <c r="J2374" s="5">
        <v>25</v>
      </c>
      <c r="K2374" s="5" t="s">
        <v>2998</v>
      </c>
      <c r="L2374" t="s">
        <v>8039</v>
      </c>
      <c r="M2374" s="5" t="s">
        <v>2688</v>
      </c>
      <c r="P2374" s="5" t="s">
        <v>2998</v>
      </c>
    </row>
    <row r="2375" spans="1:16" x14ac:dyDescent="0.35">
      <c r="A2375" t="str">
        <f t="shared" si="37"/>
        <v>HALOPERIDOLJOHNSON &amp; JOHNSONORALSOLUCION12MG/ML</v>
      </c>
      <c r="B2375" t="str">
        <f>VLOOKUP(A2375,'MAESTRO PRODUCTOS-FAR'!G:J,4,FALSE)</f>
        <v>HT-0073-01-012-0140-01</v>
      </c>
      <c r="C2375" s="5" t="s">
        <v>4435</v>
      </c>
      <c r="D2375" s="5" t="s">
        <v>5171</v>
      </c>
      <c r="E2375" s="5" t="s">
        <v>1907</v>
      </c>
      <c r="F2375" s="5" t="s">
        <v>2688</v>
      </c>
      <c r="G2375" s="5" t="s">
        <v>2896</v>
      </c>
      <c r="H2375" s="5" t="s">
        <v>2919</v>
      </c>
      <c r="I2375" s="5" t="s">
        <v>2942</v>
      </c>
      <c r="J2375" s="5">
        <v>1</v>
      </c>
      <c r="K2375" s="5" t="s">
        <v>3136</v>
      </c>
      <c r="L2375" t="s">
        <v>8040</v>
      </c>
      <c r="M2375" s="5" t="s">
        <v>2688</v>
      </c>
      <c r="P2375" s="5" t="s">
        <v>3136</v>
      </c>
    </row>
    <row r="2376" spans="1:16" x14ac:dyDescent="0.35">
      <c r="A2376" t="str">
        <f t="shared" si="37"/>
        <v>HALOPERIDOLJOHNSON &amp; JOHNSONORALCOMPRIMIDO201MG</v>
      </c>
      <c r="B2376" t="str">
        <f>VLOOKUP(A2376,'MAESTRO PRODUCTOS-FAR'!G:J,4,FALSE)</f>
        <v>HT-0073-01-003-0140-01</v>
      </c>
      <c r="C2376" s="5" t="s">
        <v>4436</v>
      </c>
      <c r="D2376" s="5" t="s">
        <v>5520</v>
      </c>
      <c r="E2376" s="5" t="s">
        <v>1906</v>
      </c>
      <c r="F2376" s="5" t="s">
        <v>2688</v>
      </c>
      <c r="G2376" s="5" t="s">
        <v>2896</v>
      </c>
      <c r="H2376" s="5" t="s">
        <v>2919</v>
      </c>
      <c r="I2376" s="5" t="s">
        <v>2933</v>
      </c>
      <c r="J2376" s="5">
        <v>20</v>
      </c>
      <c r="K2376" s="5" t="s">
        <v>2996</v>
      </c>
      <c r="L2376" t="s">
        <v>8041</v>
      </c>
      <c r="M2376" s="5" t="s">
        <v>2688</v>
      </c>
      <c r="P2376" s="5" t="s">
        <v>2996</v>
      </c>
    </row>
    <row r="2377" spans="1:16" x14ac:dyDescent="0.35">
      <c r="A2377" t="str">
        <f t="shared" si="37"/>
        <v>HALOPERIDOLJOHNSON &amp; JOHNSONPARENTERALAMPOLLA150MG/ML</v>
      </c>
      <c r="B2377" t="str">
        <f>VLOOKUP(A2377,'MAESTRO PRODUCTOS-FAR'!G:J,4,FALSE)</f>
        <v>HT-0073-02-009-0140-03</v>
      </c>
      <c r="C2377" s="5" t="s">
        <v>4437</v>
      </c>
      <c r="D2377" s="5" t="s">
        <v>5666</v>
      </c>
      <c r="E2377" s="5" t="s">
        <v>6289</v>
      </c>
      <c r="F2377" s="5" t="s">
        <v>2688</v>
      </c>
      <c r="G2377" s="5" t="s">
        <v>2896</v>
      </c>
      <c r="H2377" s="5" t="s">
        <v>2924</v>
      </c>
      <c r="I2377" s="5" t="s">
        <v>2939</v>
      </c>
      <c r="J2377" s="5">
        <v>1</v>
      </c>
      <c r="K2377" s="5" t="s">
        <v>3266</v>
      </c>
      <c r="L2377" t="s">
        <v>8042</v>
      </c>
      <c r="M2377" s="5" t="s">
        <v>2688</v>
      </c>
      <c r="P2377" s="5" t="s">
        <v>3266</v>
      </c>
    </row>
    <row r="2378" spans="1:16" x14ac:dyDescent="0.35">
      <c r="A2378" t="str">
        <f t="shared" si="37"/>
        <v>HIDRALAZINAMINTLABORALCOMPRIMIDO2050MG</v>
      </c>
      <c r="B2378" t="str">
        <f>VLOOKUP(A2378,'MAESTRO PRODUCTOS-FAR'!G:J,4,FALSE)</f>
        <v>HT-0074-01-003-0197-01</v>
      </c>
      <c r="C2378" s="5" t="s">
        <v>4438</v>
      </c>
      <c r="D2378" s="5" t="s">
        <v>5667</v>
      </c>
      <c r="E2378" s="5" t="s">
        <v>1911</v>
      </c>
      <c r="F2378" s="5" t="s">
        <v>2689</v>
      </c>
      <c r="G2378" s="5" t="s">
        <v>2834</v>
      </c>
      <c r="H2378" s="5" t="s">
        <v>2919</v>
      </c>
      <c r="I2378" s="5" t="s">
        <v>2933</v>
      </c>
      <c r="J2378" s="5">
        <v>20</v>
      </c>
      <c r="K2378" s="5" t="s">
        <v>3046</v>
      </c>
      <c r="L2378" t="s">
        <v>8043</v>
      </c>
      <c r="M2378" s="5" t="s">
        <v>2689</v>
      </c>
      <c r="P2378" s="5" t="s">
        <v>3046</v>
      </c>
    </row>
    <row r="2379" spans="1:16" x14ac:dyDescent="0.35">
      <c r="A2379" t="str">
        <f t="shared" si="37"/>
        <v>HIDROCLOROTIAZIDA-OLMESARTANASCENDORALCOMPRIMIDO3012.5MG/40MG</v>
      </c>
      <c r="B2379" t="str">
        <f>VLOOKUP(A2379,'MAESTRO PRODUCTOS-FAR'!G:J,4,FALSE)</f>
        <v>HT-0121-01-003-0016-01</v>
      </c>
      <c r="C2379" s="5" t="s">
        <v>4439</v>
      </c>
      <c r="D2379" s="5" t="s">
        <v>5668</v>
      </c>
      <c r="E2379" s="5" t="s">
        <v>6290</v>
      </c>
      <c r="F2379" s="5" t="s">
        <v>2695</v>
      </c>
      <c r="G2379" s="5" t="s">
        <v>2835</v>
      </c>
      <c r="H2379" s="5" t="s">
        <v>2919</v>
      </c>
      <c r="I2379" s="5" t="s">
        <v>2933</v>
      </c>
      <c r="J2379" s="5">
        <v>30</v>
      </c>
      <c r="K2379" s="5" t="s">
        <v>3140</v>
      </c>
      <c r="L2379" t="s">
        <v>8044</v>
      </c>
      <c r="M2379" s="5" t="s">
        <v>2695</v>
      </c>
      <c r="P2379" s="5" t="s">
        <v>3140</v>
      </c>
    </row>
    <row r="2380" spans="1:16" x14ac:dyDescent="0.35">
      <c r="A2380" t="str">
        <f t="shared" si="37"/>
        <v>HIDROCLOROTIAZIDA-OLMESARTANASCENDORALCOMPRIMIDO3012.5MG/20MG</v>
      </c>
      <c r="B2380" t="str">
        <f>VLOOKUP(A2380,'MAESTRO PRODUCTOS-FAR'!G:J,4,FALSE)</f>
        <v>HT-0121-01-003-0016-02</v>
      </c>
      <c r="C2380" s="5" t="s">
        <v>4440</v>
      </c>
      <c r="D2380" s="5" t="s">
        <v>5669</v>
      </c>
      <c r="E2380" s="5" t="s">
        <v>6291</v>
      </c>
      <c r="F2380" s="5" t="s">
        <v>2695</v>
      </c>
      <c r="G2380" s="5" t="s">
        <v>2835</v>
      </c>
      <c r="H2380" s="5" t="s">
        <v>2919</v>
      </c>
      <c r="I2380" s="5" t="s">
        <v>2933</v>
      </c>
      <c r="J2380" s="5">
        <v>30</v>
      </c>
      <c r="K2380" s="5" t="s">
        <v>3145</v>
      </c>
      <c r="L2380" t="s">
        <v>8045</v>
      </c>
      <c r="M2380" s="5" t="s">
        <v>2695</v>
      </c>
      <c r="P2380" s="5" t="s">
        <v>3145</v>
      </c>
    </row>
    <row r="2381" spans="1:16" x14ac:dyDescent="0.35">
      <c r="A2381" t="str">
        <f t="shared" si="37"/>
        <v>HIDROCLOROTIAZIDA-LOSARTANMINTLABORALCOMPRIMIDO3012.5MG/50MG</v>
      </c>
      <c r="B2381" t="str">
        <f>VLOOKUP(A2381,'MAESTRO PRODUCTOS-FAR'!G:J,4,FALSE)</f>
        <v>HT-0244-01-003-0197-01</v>
      </c>
      <c r="C2381" s="5" t="s">
        <v>4441</v>
      </c>
      <c r="D2381" s="5" t="s">
        <v>5670</v>
      </c>
      <c r="E2381" s="5" t="s">
        <v>6292</v>
      </c>
      <c r="F2381" s="5" t="s">
        <v>2690</v>
      </c>
      <c r="G2381" s="5" t="s">
        <v>2834</v>
      </c>
      <c r="H2381" s="5" t="s">
        <v>2919</v>
      </c>
      <c r="I2381" s="5" t="s">
        <v>2933</v>
      </c>
      <c r="J2381" s="5">
        <v>30</v>
      </c>
      <c r="K2381" s="5" t="s">
        <v>3719</v>
      </c>
      <c r="L2381" t="s">
        <v>8046</v>
      </c>
      <c r="M2381" s="5" t="s">
        <v>2690</v>
      </c>
      <c r="P2381" s="5" t="s">
        <v>3719</v>
      </c>
    </row>
    <row r="2382" spans="1:16" x14ac:dyDescent="0.35">
      <c r="A2382" t="str">
        <f t="shared" si="37"/>
        <v>HIDROCLOROTIAZIDA-OLMESARTANTECNOFARMAORALCOMPRIMIDO2825MG/40MG</v>
      </c>
      <c r="B2382" t="str">
        <f>VLOOKUP(A2382,'MAESTRO PRODUCTOS-FAR'!G:J,4,FALSE)</f>
        <v>HT-0121-01-003-0274-01</v>
      </c>
      <c r="C2382" s="5" t="s">
        <v>4442</v>
      </c>
      <c r="D2382" s="5" t="s">
        <v>5671</v>
      </c>
      <c r="E2382" s="5" t="s">
        <v>1917</v>
      </c>
      <c r="F2382" s="5" t="s">
        <v>2695</v>
      </c>
      <c r="G2382" s="5" t="s">
        <v>2861</v>
      </c>
      <c r="H2382" s="5" t="s">
        <v>2919</v>
      </c>
      <c r="I2382" s="5" t="s">
        <v>2933</v>
      </c>
      <c r="J2382" s="5">
        <v>28</v>
      </c>
      <c r="K2382" s="5" t="s">
        <v>3141</v>
      </c>
      <c r="L2382" t="s">
        <v>7715</v>
      </c>
      <c r="M2382" s="5" t="s">
        <v>2695</v>
      </c>
      <c r="P2382" s="5" t="s">
        <v>3141</v>
      </c>
    </row>
    <row r="2383" spans="1:16" x14ac:dyDescent="0.35">
      <c r="A2383" t="str">
        <f t="shared" si="37"/>
        <v>HIDROCLOROTIAZIDA-VALSARTANLABORATORIO CHILEORALCOMPRIMIDO3012.5MG/80MG</v>
      </c>
      <c r="B2383" t="str">
        <f>VLOOKUP(A2383,'MAESTRO PRODUCTOS-FAR'!G:J,4,FALSE)</f>
        <v>HT-0250-01-003-0148-01</v>
      </c>
      <c r="C2383" s="5" t="s">
        <v>4443</v>
      </c>
      <c r="D2383" s="5" t="s">
        <v>5634</v>
      </c>
      <c r="E2383" s="5" t="s">
        <v>1942</v>
      </c>
      <c r="F2383" s="5" t="s">
        <v>6488</v>
      </c>
      <c r="G2383" s="5" t="s">
        <v>2838</v>
      </c>
      <c r="H2383" s="5" t="s">
        <v>2919</v>
      </c>
      <c r="I2383" s="5" t="s">
        <v>2933</v>
      </c>
      <c r="J2383" s="5">
        <v>30</v>
      </c>
      <c r="K2383" s="5" t="s">
        <v>6621</v>
      </c>
      <c r="L2383" t="s">
        <v>8047</v>
      </c>
      <c r="M2383" s="5" t="s">
        <v>6488</v>
      </c>
      <c r="P2383" s="5" t="s">
        <v>6621</v>
      </c>
    </row>
    <row r="2384" spans="1:16" x14ac:dyDescent="0.35">
      <c r="A2384" t="str">
        <f t="shared" si="37"/>
        <v>HIDROCLOROTIAZIDA-VALSARTANLABORATORIO CHILEORALCOMPRIMIDO3012.5MG/160MG</v>
      </c>
      <c r="B2384" t="str">
        <f>VLOOKUP(A2384,'MAESTRO PRODUCTOS-FAR'!G:J,4,FALSE)</f>
        <v>HT-0250-01-003-0148-02</v>
      </c>
      <c r="C2384" s="5" t="s">
        <v>4444</v>
      </c>
      <c r="D2384" s="5" t="s">
        <v>5672</v>
      </c>
      <c r="E2384" s="5" t="s">
        <v>1929</v>
      </c>
      <c r="F2384" s="5" t="s">
        <v>6488</v>
      </c>
      <c r="G2384" s="5" t="s">
        <v>2838</v>
      </c>
      <c r="H2384" s="5" t="s">
        <v>2919</v>
      </c>
      <c r="I2384" s="5" t="s">
        <v>2933</v>
      </c>
      <c r="J2384" s="5">
        <v>30</v>
      </c>
      <c r="K2384" s="5" t="s">
        <v>6622</v>
      </c>
      <c r="L2384" t="s">
        <v>8048</v>
      </c>
      <c r="M2384" s="5" t="s">
        <v>6488</v>
      </c>
      <c r="P2384" s="5" t="s">
        <v>6622</v>
      </c>
    </row>
    <row r="2385" spans="1:16" x14ac:dyDescent="0.35">
      <c r="A2385" t="str">
        <f t="shared" si="37"/>
        <v>HIDROCLOROTIAZIDAOPKOORALCOMPRIMIDO2050MG</v>
      </c>
      <c r="B2385" t="str">
        <f>VLOOKUP(A2385,'MAESTRO PRODUCTOS-FAR'!G:J,4,FALSE)</f>
        <v>HT-0075-01-003-0208-01</v>
      </c>
      <c r="C2385" s="5" t="s">
        <v>4445</v>
      </c>
      <c r="D2385" s="5" t="s">
        <v>5673</v>
      </c>
      <c r="E2385" s="5" t="s">
        <v>1913</v>
      </c>
      <c r="F2385" s="5" t="s">
        <v>2691</v>
      </c>
      <c r="G2385" s="5" t="s">
        <v>2869</v>
      </c>
      <c r="H2385" s="5" t="s">
        <v>2919</v>
      </c>
      <c r="I2385" s="5" t="s">
        <v>2933</v>
      </c>
      <c r="J2385" s="5">
        <v>20</v>
      </c>
      <c r="K2385" s="5" t="s">
        <v>3046</v>
      </c>
      <c r="L2385" t="s">
        <v>8049</v>
      </c>
      <c r="M2385" s="5" t="s">
        <v>2691</v>
      </c>
      <c r="P2385" s="5" t="s">
        <v>3046</v>
      </c>
    </row>
    <row r="2386" spans="1:16" x14ac:dyDescent="0.35">
      <c r="A2386" t="str">
        <f t="shared" si="37"/>
        <v>HIDROCLOROTIAZIDA-TELMISARTANLABORATORIO CHILEORALCOMPRIMIDO3012.5MG/40MG</v>
      </c>
      <c r="B2386" t="str">
        <f>VLOOKUP(A2386,'MAESTRO PRODUCTOS-FAR'!G:J,4,FALSE)</f>
        <v>HT-0247-01-003-0148-01</v>
      </c>
      <c r="C2386" s="5" t="s">
        <v>4446</v>
      </c>
      <c r="D2386" s="5" t="s">
        <v>5674</v>
      </c>
      <c r="E2386" s="5" t="s">
        <v>1916</v>
      </c>
      <c r="F2386" s="5" t="s">
        <v>2694</v>
      </c>
      <c r="G2386" s="5" t="s">
        <v>2838</v>
      </c>
      <c r="H2386" s="5" t="s">
        <v>2919</v>
      </c>
      <c r="I2386" s="5" t="s">
        <v>2933</v>
      </c>
      <c r="J2386" s="5">
        <v>30</v>
      </c>
      <c r="K2386" s="5" t="s">
        <v>3140</v>
      </c>
      <c r="L2386" t="s">
        <v>8050</v>
      </c>
      <c r="M2386" s="5" t="s">
        <v>2694</v>
      </c>
      <c r="P2386" s="5" t="s">
        <v>3140</v>
      </c>
    </row>
    <row r="2387" spans="1:16" x14ac:dyDescent="0.35">
      <c r="A2387" t="str">
        <f t="shared" si="37"/>
        <v>HIDROCLOROTIAZIDA-VALSARTANSAVALORALCOMPRIMIDO3012.5MG/160MG</v>
      </c>
      <c r="B2387" t="str">
        <f>VLOOKUP(A2387,'MAESTRO PRODUCTOS-FAR'!G:J,4,FALSE)</f>
        <v>HT-0250-01-003-0174-01</v>
      </c>
      <c r="C2387" s="5" t="s">
        <v>4447</v>
      </c>
      <c r="D2387" s="5" t="s">
        <v>5675</v>
      </c>
      <c r="E2387" s="5" t="s">
        <v>1945</v>
      </c>
      <c r="F2387" s="5" t="s">
        <v>6488</v>
      </c>
      <c r="G2387" s="5" t="s">
        <v>2837</v>
      </c>
      <c r="H2387" s="5" t="s">
        <v>2919</v>
      </c>
      <c r="I2387" s="5" t="s">
        <v>2933</v>
      </c>
      <c r="J2387" s="5">
        <v>30</v>
      </c>
      <c r="K2387" s="5" t="s">
        <v>6622</v>
      </c>
      <c r="L2387" t="s">
        <v>8051</v>
      </c>
      <c r="M2387" s="5" t="s">
        <v>6488</v>
      </c>
      <c r="P2387" s="5" t="s">
        <v>6622</v>
      </c>
    </row>
    <row r="2388" spans="1:16" x14ac:dyDescent="0.35">
      <c r="A2388" t="str">
        <f t="shared" si="37"/>
        <v>HIDROCLOROTIAZIDA-TELMISARTANBOEHRINGER INGELHEIMORALCOMPRIMIDO2825MG/80MG</v>
      </c>
      <c r="B2388" t="str">
        <f>VLOOKUP(A2388,'MAESTRO PRODUCTOS-FAR'!G:J,4,FALSE)</f>
        <v>HT-0247-01-003-0035-01</v>
      </c>
      <c r="C2388" s="5" t="s">
        <v>4448</v>
      </c>
      <c r="D2388" s="5" t="s">
        <v>5676</v>
      </c>
      <c r="E2388" s="5" t="s">
        <v>1953</v>
      </c>
      <c r="F2388" s="5" t="s">
        <v>2694</v>
      </c>
      <c r="G2388" s="5" t="s">
        <v>2865</v>
      </c>
      <c r="H2388" s="5" t="s">
        <v>2919</v>
      </c>
      <c r="I2388" s="5" t="s">
        <v>2933</v>
      </c>
      <c r="J2388" s="5">
        <v>28</v>
      </c>
      <c r="K2388" s="5" t="s">
        <v>6623</v>
      </c>
      <c r="L2388" t="s">
        <v>8052</v>
      </c>
      <c r="M2388" s="5" t="s">
        <v>2694</v>
      </c>
      <c r="P2388" s="5" t="s">
        <v>6623</v>
      </c>
    </row>
    <row r="2389" spans="1:16" x14ac:dyDescent="0.35">
      <c r="A2389" t="str">
        <f t="shared" si="37"/>
        <v>HIDROCLOROTIAZIDA-OLMESARTANITF-LABOMEDORALCOMPRIMIDO3012.5MG/40MG</v>
      </c>
      <c r="B2389" t="str">
        <f>VLOOKUP(A2389,'MAESTRO PRODUCTOS-FAR'!G:J,4,FALSE)</f>
        <v>HT-0121-01-003-0139-02</v>
      </c>
      <c r="C2389" s="5" t="s">
        <v>4449</v>
      </c>
      <c r="D2389" s="5" t="s">
        <v>5634</v>
      </c>
      <c r="E2389" s="5" t="s">
        <v>1947</v>
      </c>
      <c r="F2389" s="5" t="s">
        <v>2695</v>
      </c>
      <c r="G2389" s="5" t="s">
        <v>2853</v>
      </c>
      <c r="H2389" s="5" t="s">
        <v>2919</v>
      </c>
      <c r="I2389" s="5" t="s">
        <v>2933</v>
      </c>
      <c r="J2389" s="5">
        <v>30</v>
      </c>
      <c r="K2389" s="5" t="s">
        <v>3140</v>
      </c>
      <c r="L2389" t="s">
        <v>7667</v>
      </c>
      <c r="M2389" s="5" t="s">
        <v>2695</v>
      </c>
      <c r="P2389" s="5" t="s">
        <v>3140</v>
      </c>
    </row>
    <row r="2390" spans="1:16" x14ac:dyDescent="0.35">
      <c r="A2390" t="str">
        <f t="shared" si="37"/>
        <v>HIDROCLOROTIAZIDA-OLMESARTANTECNOFARMAORALCOMPRIMIDO2812.5MG/20MG</v>
      </c>
      <c r="B2390" t="str">
        <f>VLOOKUP(A2390,'MAESTRO PRODUCTOS-FAR'!G:J,4,FALSE)</f>
        <v>HT-0121-01-003-0274-02</v>
      </c>
      <c r="C2390" s="5" t="s">
        <v>4450</v>
      </c>
      <c r="D2390" s="5" t="s">
        <v>5677</v>
      </c>
      <c r="E2390" s="5" t="s">
        <v>1943</v>
      </c>
      <c r="F2390" s="5" t="s">
        <v>2695</v>
      </c>
      <c r="G2390" s="5" t="s">
        <v>2861</v>
      </c>
      <c r="H2390" s="5" t="s">
        <v>2919</v>
      </c>
      <c r="I2390" s="5" t="s">
        <v>2933</v>
      </c>
      <c r="J2390" s="5">
        <v>28</v>
      </c>
      <c r="K2390" s="5" t="s">
        <v>3145</v>
      </c>
      <c r="L2390" t="s">
        <v>7557</v>
      </c>
      <c r="M2390" s="5" t="s">
        <v>2695</v>
      </c>
      <c r="P2390" s="5" t="s">
        <v>3145</v>
      </c>
    </row>
    <row r="2391" spans="1:16" x14ac:dyDescent="0.35">
      <c r="A2391" t="str">
        <f t="shared" si="37"/>
        <v>HIDROCLOROTIAZIDA-LOSARTANLABORATORIO CHILEORALCOMPRIMIDO3025MG/100MG</v>
      </c>
      <c r="B2391" t="str">
        <f>VLOOKUP(A2391,'MAESTRO PRODUCTOS-FAR'!G:J,4,FALSE)</f>
        <v>HT-0244-01-003-0148-01</v>
      </c>
      <c r="C2391" s="5" t="s">
        <v>4451</v>
      </c>
      <c r="D2391" s="5" t="s">
        <v>5678</v>
      </c>
      <c r="E2391" s="5" t="s">
        <v>1935</v>
      </c>
      <c r="F2391" s="5" t="s">
        <v>2690</v>
      </c>
      <c r="G2391" s="5" t="s">
        <v>2838</v>
      </c>
      <c r="H2391" s="5" t="s">
        <v>2919</v>
      </c>
      <c r="I2391" s="5" t="s">
        <v>2933</v>
      </c>
      <c r="J2391" s="5">
        <v>30</v>
      </c>
      <c r="K2391" s="5" t="s">
        <v>3718</v>
      </c>
      <c r="L2391" t="s">
        <v>8053</v>
      </c>
      <c r="M2391" s="5" t="s">
        <v>2690</v>
      </c>
      <c r="P2391" s="5" t="s">
        <v>3718</v>
      </c>
    </row>
    <row r="2392" spans="1:16" x14ac:dyDescent="0.35">
      <c r="A2392" t="str">
        <f t="shared" si="37"/>
        <v>ENALAPRIL-HIDROCLOROTIAZIDAEUROLABORALCOMPRIMIDO3010MG/25MG</v>
      </c>
      <c r="B2392" t="str">
        <f>VLOOKUP(A2392,'MAESTRO PRODUCTOS-FAR'!G:J,4,FALSE)</f>
        <v>HT-0245-01-003-0088-01</v>
      </c>
      <c r="C2392" s="5" t="s">
        <v>4452</v>
      </c>
      <c r="D2392" s="5" t="s">
        <v>5404</v>
      </c>
      <c r="E2392" s="5" t="s">
        <v>1954</v>
      </c>
      <c r="F2392" s="5" t="s">
        <v>2692</v>
      </c>
      <c r="G2392" s="5" t="s">
        <v>2916</v>
      </c>
      <c r="H2392" s="5" t="s">
        <v>2919</v>
      </c>
      <c r="I2392" s="5" t="s">
        <v>2933</v>
      </c>
      <c r="J2392" s="5">
        <v>30</v>
      </c>
      <c r="K2392" s="5" t="s">
        <v>3138</v>
      </c>
      <c r="L2392" t="s">
        <v>8054</v>
      </c>
      <c r="M2392" s="5" t="s">
        <v>2692</v>
      </c>
      <c r="P2392" s="5" t="s">
        <v>3138</v>
      </c>
    </row>
    <row r="2393" spans="1:16" x14ac:dyDescent="0.35">
      <c r="A2393" t="str">
        <f t="shared" si="37"/>
        <v>HIDROCLOROTIAZIDA-LOSARTANMEGALABSORALCOMPRIMIDO3012.5MG/50MG</v>
      </c>
      <c r="B2393" t="str">
        <f>VLOOKUP(A2393,'MAESTRO PRODUCTOS-FAR'!G:J,4,FALSE)</f>
        <v>HT-0244-01-003-0194-01</v>
      </c>
      <c r="C2393" s="5" t="s">
        <v>4453</v>
      </c>
      <c r="D2393" s="5" t="s">
        <v>5416</v>
      </c>
      <c r="E2393" s="5" t="s">
        <v>6293</v>
      </c>
      <c r="F2393" s="5" t="s">
        <v>2690</v>
      </c>
      <c r="G2393" s="5" t="s">
        <v>2845</v>
      </c>
      <c r="H2393" s="5" t="s">
        <v>2919</v>
      </c>
      <c r="I2393" s="5" t="s">
        <v>2933</v>
      </c>
      <c r="J2393" s="5">
        <v>30</v>
      </c>
      <c r="K2393" s="5" t="s">
        <v>3719</v>
      </c>
      <c r="L2393" t="s">
        <v>8055</v>
      </c>
      <c r="M2393" s="5" t="s">
        <v>2690</v>
      </c>
      <c r="P2393" s="5" t="s">
        <v>3719</v>
      </c>
    </row>
    <row r="2394" spans="1:16" x14ac:dyDescent="0.35">
      <c r="A2394" t="str">
        <f t="shared" si="37"/>
        <v>HIDROCLOROTIAZIDA-VALSARTANNOVARTISORALCOMPRIMIDO2825MG/160MG</v>
      </c>
      <c r="B2394" t="str">
        <f>VLOOKUP(A2394,'MAESTRO PRODUCTOS-FAR'!G:J,4,FALSE)</f>
        <v>HT-0250-01-003-0204-01</v>
      </c>
      <c r="C2394" s="5" t="s">
        <v>4454</v>
      </c>
      <c r="D2394" s="5" t="s">
        <v>5679</v>
      </c>
      <c r="E2394" s="5" t="s">
        <v>1931</v>
      </c>
      <c r="F2394" s="5" t="s">
        <v>6488</v>
      </c>
      <c r="G2394" s="5" t="s">
        <v>2844</v>
      </c>
      <c r="H2394" s="5" t="s">
        <v>2919</v>
      </c>
      <c r="I2394" s="5" t="s">
        <v>2933</v>
      </c>
      <c r="J2394" s="5">
        <v>28</v>
      </c>
      <c r="K2394" s="5" t="s">
        <v>6624</v>
      </c>
      <c r="L2394" t="s">
        <v>8056</v>
      </c>
      <c r="M2394" s="5" t="s">
        <v>6488</v>
      </c>
      <c r="P2394" s="5" t="s">
        <v>6624</v>
      </c>
    </row>
    <row r="2395" spans="1:16" x14ac:dyDescent="0.35">
      <c r="A2395" t="str">
        <f t="shared" si="37"/>
        <v>HIDROCLOROTIAZIDA-VALSARTANNOVARTISORALCOMPRIMIDO5612.5MG/80MG</v>
      </c>
      <c r="B2395" t="str">
        <f>VLOOKUP(A2395,'MAESTRO PRODUCTOS-FAR'!G:J,4,FALSE)</f>
        <v>HT-0250-01-003-0204-02</v>
      </c>
      <c r="C2395" s="5" t="s">
        <v>4455</v>
      </c>
      <c r="D2395" s="5" t="s">
        <v>5680</v>
      </c>
      <c r="E2395" s="5" t="s">
        <v>1933</v>
      </c>
      <c r="F2395" s="5" t="s">
        <v>6488</v>
      </c>
      <c r="G2395" s="5" t="s">
        <v>2844</v>
      </c>
      <c r="H2395" s="5" t="s">
        <v>2919</v>
      </c>
      <c r="I2395" s="5" t="s">
        <v>2933</v>
      </c>
      <c r="J2395" s="5">
        <v>56</v>
      </c>
      <c r="K2395" s="5" t="s">
        <v>6621</v>
      </c>
      <c r="L2395" t="s">
        <v>8057</v>
      </c>
      <c r="M2395" s="5" t="s">
        <v>6488</v>
      </c>
      <c r="P2395" s="5" t="s">
        <v>6621</v>
      </c>
    </row>
    <row r="2396" spans="1:16" x14ac:dyDescent="0.35">
      <c r="A2396" t="str">
        <f t="shared" si="37"/>
        <v>HIDROCLOROTIAZIDA-OLMESARTANTECNOFARMAORALCOMPRIMIDO2812.5MG/40MG</v>
      </c>
      <c r="B2396" t="str">
        <f>VLOOKUP(A2396,'MAESTRO PRODUCTOS-FAR'!G:J,4,FALSE)</f>
        <v>HT-0121-01-003-0274-03</v>
      </c>
      <c r="C2396" s="5" t="s">
        <v>4456</v>
      </c>
      <c r="D2396" s="5" t="s">
        <v>5681</v>
      </c>
      <c r="E2396" s="5" t="s">
        <v>1934</v>
      </c>
      <c r="F2396" s="5" t="s">
        <v>2695</v>
      </c>
      <c r="G2396" s="5" t="s">
        <v>2861</v>
      </c>
      <c r="H2396" s="5" t="s">
        <v>2919</v>
      </c>
      <c r="I2396" s="5" t="s">
        <v>2933</v>
      </c>
      <c r="J2396" s="5">
        <v>28</v>
      </c>
      <c r="K2396" s="5" t="s">
        <v>3140</v>
      </c>
      <c r="L2396" t="s">
        <v>7571</v>
      </c>
      <c r="M2396" s="5" t="s">
        <v>2695</v>
      </c>
      <c r="P2396" s="5" t="s">
        <v>3140</v>
      </c>
    </row>
    <row r="2397" spans="1:16" x14ac:dyDescent="0.35">
      <c r="A2397" t="str">
        <f t="shared" si="37"/>
        <v>HIDROCLOROTIAZIDA-VALSARTANLABORATORIO CHILEORALCOMPRIMIDO3025MG/160MG</v>
      </c>
      <c r="B2397" t="str">
        <f>VLOOKUP(A2397,'MAESTRO PRODUCTOS-FAR'!G:J,4,FALSE)</f>
        <v>HT-0250-01-003-0148-03</v>
      </c>
      <c r="C2397" s="5" t="s">
        <v>4457</v>
      </c>
      <c r="D2397" s="5" t="s">
        <v>5682</v>
      </c>
      <c r="E2397" s="5" t="s">
        <v>1932</v>
      </c>
      <c r="F2397" s="5" t="s">
        <v>6488</v>
      </c>
      <c r="G2397" s="5" t="s">
        <v>2838</v>
      </c>
      <c r="H2397" s="5" t="s">
        <v>2919</v>
      </c>
      <c r="I2397" s="5" t="s">
        <v>2933</v>
      </c>
      <c r="J2397" s="5">
        <v>30</v>
      </c>
      <c r="K2397" s="5" t="s">
        <v>6624</v>
      </c>
      <c r="L2397" t="s">
        <v>8053</v>
      </c>
      <c r="M2397" s="5" t="s">
        <v>6488</v>
      </c>
      <c r="P2397" s="5" t="s">
        <v>6624</v>
      </c>
    </row>
    <row r="2398" spans="1:16" x14ac:dyDescent="0.35">
      <c r="A2398" t="str">
        <f t="shared" si="37"/>
        <v>HIDROCLOROTIAZIDA-IRBESARTANSANOFIORALCOMPRIMIDO2812.5MG/150MG</v>
      </c>
      <c r="B2398" t="str">
        <f>VLOOKUP(A2398,'MAESTRO PRODUCTOS-FAR'!G:J,4,FALSE)</f>
        <v>HT-0251-01-003-0246-01</v>
      </c>
      <c r="C2398" s="5" t="s">
        <v>4458</v>
      </c>
      <c r="D2398" s="5" t="s">
        <v>5683</v>
      </c>
      <c r="E2398" s="5" t="s">
        <v>1948</v>
      </c>
      <c r="F2398" s="5" t="s">
        <v>6489</v>
      </c>
      <c r="G2398" s="5" t="s">
        <v>2843</v>
      </c>
      <c r="H2398" s="5" t="s">
        <v>2919</v>
      </c>
      <c r="I2398" s="5" t="s">
        <v>2933</v>
      </c>
      <c r="J2398" s="5">
        <v>28</v>
      </c>
      <c r="K2398" s="5" t="s">
        <v>6625</v>
      </c>
      <c r="L2398" t="s">
        <v>8055</v>
      </c>
      <c r="M2398" s="5" t="s">
        <v>6489</v>
      </c>
      <c r="P2398" s="5" t="s">
        <v>6625</v>
      </c>
    </row>
    <row r="2399" spans="1:16" x14ac:dyDescent="0.35">
      <c r="A2399" t="str">
        <f t="shared" si="37"/>
        <v>HIDROCLOROTIAZIDA-OLMESARTANRECALCINEORALCOMPRIMIDO3012.5MG/20MG</v>
      </c>
      <c r="B2399" t="str">
        <f>VLOOKUP(A2399,'MAESTRO PRODUCTOS-FAR'!G:J,4,FALSE)</f>
        <v>HT-0121-01-003-0171-01</v>
      </c>
      <c r="C2399" s="5" t="s">
        <v>4459</v>
      </c>
      <c r="D2399" s="5" t="s">
        <v>5684</v>
      </c>
      <c r="E2399" s="5" t="s">
        <v>1937</v>
      </c>
      <c r="F2399" s="5" t="s">
        <v>2695</v>
      </c>
      <c r="G2399" s="5" t="s">
        <v>2832</v>
      </c>
      <c r="H2399" s="5" t="s">
        <v>2919</v>
      </c>
      <c r="I2399" s="5" t="s">
        <v>2933</v>
      </c>
      <c r="J2399" s="5">
        <v>30</v>
      </c>
      <c r="K2399" s="5" t="s">
        <v>3145</v>
      </c>
      <c r="L2399" t="s">
        <v>8058</v>
      </c>
      <c r="M2399" s="5" t="s">
        <v>2695</v>
      </c>
      <c r="P2399" s="5" t="s">
        <v>3145</v>
      </c>
    </row>
    <row r="2400" spans="1:16" x14ac:dyDescent="0.35">
      <c r="A2400" t="str">
        <f t="shared" si="37"/>
        <v>HIDROCLOROTIAZIDA-LOSARTANMEGALABSORALCOMPRIMIDO3025MG/100MG</v>
      </c>
      <c r="B2400" t="str">
        <f>VLOOKUP(A2400,'MAESTRO PRODUCTOS-FAR'!G:J,4,FALSE)</f>
        <v>HT-0244-01-003-0194-02</v>
      </c>
      <c r="C2400" s="5" t="s">
        <v>4460</v>
      </c>
      <c r="D2400" s="5" t="s">
        <v>5685</v>
      </c>
      <c r="E2400" s="5" t="s">
        <v>2223</v>
      </c>
      <c r="F2400" s="5" t="s">
        <v>2690</v>
      </c>
      <c r="G2400" s="5" t="s">
        <v>2845</v>
      </c>
      <c r="H2400" s="5" t="s">
        <v>2919</v>
      </c>
      <c r="I2400" s="5" t="s">
        <v>2933</v>
      </c>
      <c r="J2400" s="5">
        <v>30</v>
      </c>
      <c r="K2400" s="5" t="s">
        <v>3718</v>
      </c>
      <c r="L2400" t="s">
        <v>8059</v>
      </c>
      <c r="M2400" s="5" t="s">
        <v>2690</v>
      </c>
      <c r="P2400" s="5" t="s">
        <v>3718</v>
      </c>
    </row>
    <row r="2401" spans="1:16" x14ac:dyDescent="0.35">
      <c r="A2401" t="str">
        <f t="shared" si="37"/>
        <v>HIDROCLOROTIAZIDA-VALSARTANNOVARTISORALCOMPRIMIDO2812.5MG/80MG</v>
      </c>
      <c r="B2401" t="str">
        <f>VLOOKUP(A2401,'MAESTRO PRODUCTOS-FAR'!G:J,4,FALSE)</f>
        <v>HT-0250-01-003-0204-03</v>
      </c>
      <c r="C2401" s="5" t="s">
        <v>4461</v>
      </c>
      <c r="D2401" s="5" t="s">
        <v>5686</v>
      </c>
      <c r="E2401" s="5" t="s">
        <v>1933</v>
      </c>
      <c r="F2401" s="5" t="s">
        <v>6488</v>
      </c>
      <c r="G2401" s="5" t="s">
        <v>2844</v>
      </c>
      <c r="H2401" s="5" t="s">
        <v>2919</v>
      </c>
      <c r="I2401" s="5" t="s">
        <v>2933</v>
      </c>
      <c r="J2401" s="5">
        <v>28</v>
      </c>
      <c r="K2401" s="5" t="s">
        <v>6621</v>
      </c>
      <c r="L2401" t="s">
        <v>8060</v>
      </c>
      <c r="M2401" s="5" t="s">
        <v>6488</v>
      </c>
      <c r="P2401" s="5" t="s">
        <v>6621</v>
      </c>
    </row>
    <row r="2402" spans="1:16" x14ac:dyDescent="0.35">
      <c r="A2402" t="str">
        <f t="shared" si="37"/>
        <v>ENALAPRIL-HIDROCLOROTIAZIDAINSTITUTO SANITASORALCOMPRIMIDO3010MG/25MG</v>
      </c>
      <c r="B2402" t="str">
        <f>VLOOKUP(A2402,'MAESTRO PRODUCTOS-FAR'!G:J,4,FALSE)</f>
        <v>HT-0245-01-003-0133-01</v>
      </c>
      <c r="C2402" s="5" t="s">
        <v>4462</v>
      </c>
      <c r="D2402" s="5" t="s">
        <v>5687</v>
      </c>
      <c r="E2402" s="5" t="s">
        <v>1914</v>
      </c>
      <c r="F2402" s="5" t="s">
        <v>2692</v>
      </c>
      <c r="G2402" s="5" t="s">
        <v>2850</v>
      </c>
      <c r="H2402" s="5" t="s">
        <v>2919</v>
      </c>
      <c r="I2402" s="5" t="s">
        <v>2933</v>
      </c>
      <c r="J2402" s="5">
        <v>30</v>
      </c>
      <c r="K2402" s="5" t="s">
        <v>3138</v>
      </c>
      <c r="M2402" s="5" t="s">
        <v>2692</v>
      </c>
      <c r="P2402" s="5" t="s">
        <v>3138</v>
      </c>
    </row>
    <row r="2403" spans="1:16" x14ac:dyDescent="0.35">
      <c r="A2403" t="str">
        <f t="shared" si="37"/>
        <v>HIDROCLOROTIAZIDA-LOSARTANLABORATORIO CHILEORALCOMPRIMIDO3050MG/12.5MG</v>
      </c>
      <c r="B2403" t="str">
        <f>VLOOKUP(A2403,'MAESTRO PRODUCTOS-FAR'!G:J,4,FALSE)</f>
        <v>HT-0244-01-003-0148-02</v>
      </c>
      <c r="C2403" s="5" t="s">
        <v>4463</v>
      </c>
      <c r="D2403" s="5" t="s">
        <v>5274</v>
      </c>
      <c r="E2403" s="5" t="s">
        <v>1946</v>
      </c>
      <c r="F2403" s="5" t="s">
        <v>2690</v>
      </c>
      <c r="G2403" s="5" t="s">
        <v>2838</v>
      </c>
      <c r="H2403" s="5" t="s">
        <v>2919</v>
      </c>
      <c r="I2403" s="5" t="s">
        <v>2933</v>
      </c>
      <c r="J2403" s="5">
        <v>30</v>
      </c>
      <c r="K2403" s="5" t="s">
        <v>3137</v>
      </c>
      <c r="L2403" t="s">
        <v>8061</v>
      </c>
      <c r="M2403" s="5" t="s">
        <v>2690</v>
      </c>
      <c r="P2403" s="5" t="s">
        <v>3137</v>
      </c>
    </row>
    <row r="2404" spans="1:16" x14ac:dyDescent="0.35">
      <c r="A2404" t="str">
        <f t="shared" si="37"/>
        <v>HIDROCLOROTIAZIDA-VALSARTANNOVARTISORALCOMPRIMIDO2812.5MG/320MG</v>
      </c>
      <c r="B2404" t="str">
        <f>VLOOKUP(A2404,'MAESTRO PRODUCTOS-FAR'!G:J,4,FALSE)</f>
        <v>HT-0250-01-003-0204-04</v>
      </c>
      <c r="C2404" s="5" t="s">
        <v>4464</v>
      </c>
      <c r="D2404" s="5" t="s">
        <v>5688</v>
      </c>
      <c r="E2404" s="5" t="s">
        <v>1940</v>
      </c>
      <c r="F2404" s="5" t="s">
        <v>6488</v>
      </c>
      <c r="G2404" s="5" t="s">
        <v>2844</v>
      </c>
      <c r="H2404" s="5" t="s">
        <v>2919</v>
      </c>
      <c r="I2404" s="5" t="s">
        <v>2933</v>
      </c>
      <c r="J2404" s="5">
        <v>28</v>
      </c>
      <c r="K2404" s="5" t="s">
        <v>6626</v>
      </c>
      <c r="L2404" t="s">
        <v>7669</v>
      </c>
      <c r="M2404" s="5" t="s">
        <v>6488</v>
      </c>
      <c r="P2404" s="5" t="s">
        <v>6626</v>
      </c>
    </row>
    <row r="2405" spans="1:16" x14ac:dyDescent="0.35">
      <c r="A2405" t="str">
        <f t="shared" si="37"/>
        <v>HIDROCLOROTIAZIDA-OLMESARTANRECALCINEORALCOMPRIMIDO3012.5MG/40MG</v>
      </c>
      <c r="B2405" t="str">
        <f>VLOOKUP(A2405,'MAESTRO PRODUCTOS-FAR'!G:J,4,FALSE)</f>
        <v>HT-0121-01-003-0171-02</v>
      </c>
      <c r="C2405" s="5" t="s">
        <v>4465</v>
      </c>
      <c r="D2405" s="5" t="s">
        <v>5689</v>
      </c>
      <c r="E2405" s="5" t="s">
        <v>1936</v>
      </c>
      <c r="F2405" s="5" t="s">
        <v>2695</v>
      </c>
      <c r="G2405" s="5" t="s">
        <v>2832</v>
      </c>
      <c r="H2405" s="5" t="s">
        <v>2919</v>
      </c>
      <c r="I2405" s="5" t="s">
        <v>2933</v>
      </c>
      <c r="J2405" s="5">
        <v>30</v>
      </c>
      <c r="K2405" s="5" t="s">
        <v>3140</v>
      </c>
      <c r="M2405" s="5" t="s">
        <v>2695</v>
      </c>
      <c r="P2405" s="5" t="s">
        <v>3140</v>
      </c>
    </row>
    <row r="2406" spans="1:16" x14ac:dyDescent="0.35">
      <c r="A2406" t="str">
        <f t="shared" si="37"/>
        <v>HIDROCLOROTIAZIDAITF-LABOMEDORALCOMPRIMIDO2450MG</v>
      </c>
      <c r="B2406" t="str">
        <f>VLOOKUP(A2406,'MAESTRO PRODUCTOS-FAR'!G:J,4,FALSE)</f>
        <v>HT-0075-01-003-0139-01</v>
      </c>
      <c r="C2406" s="5" t="s">
        <v>4466</v>
      </c>
      <c r="D2406" s="5" t="s">
        <v>5690</v>
      </c>
      <c r="E2406" s="5" t="s">
        <v>1919</v>
      </c>
      <c r="F2406" s="5" t="s">
        <v>2691</v>
      </c>
      <c r="G2406" s="5" t="s">
        <v>2853</v>
      </c>
      <c r="H2406" s="5" t="s">
        <v>2919</v>
      </c>
      <c r="I2406" s="5" t="s">
        <v>2933</v>
      </c>
      <c r="J2406" s="5">
        <v>24</v>
      </c>
      <c r="K2406" s="5" t="s">
        <v>3046</v>
      </c>
      <c r="L2406" t="s">
        <v>8062</v>
      </c>
      <c r="M2406" s="5" t="s">
        <v>2691</v>
      </c>
      <c r="P2406" s="5" t="s">
        <v>3046</v>
      </c>
    </row>
    <row r="2407" spans="1:16" x14ac:dyDescent="0.35">
      <c r="A2407" t="str">
        <f t="shared" si="37"/>
        <v>HIDROCLOROTIAZIDA-TRIAMTERENOITF-LABOMEDORALCOMPRIMIDO6025MG/50MG</v>
      </c>
      <c r="B2407" t="str">
        <f>VLOOKUP(A2407,'MAESTRO PRODUCTOS-FAR'!G:J,4,FALSE)</f>
        <v>HT-0246-01-003-0139-03</v>
      </c>
      <c r="C2407" s="5" t="s">
        <v>4467</v>
      </c>
      <c r="D2407" s="5" t="s">
        <v>5691</v>
      </c>
      <c r="E2407" s="5" t="s">
        <v>1941</v>
      </c>
      <c r="F2407" s="5" t="s">
        <v>6490</v>
      </c>
      <c r="G2407" s="5" t="s">
        <v>2853</v>
      </c>
      <c r="H2407" s="5" t="s">
        <v>2919</v>
      </c>
      <c r="I2407" s="5" t="s">
        <v>2933</v>
      </c>
      <c r="J2407" s="5">
        <v>60</v>
      </c>
      <c r="K2407" s="5" t="s">
        <v>6627</v>
      </c>
      <c r="L2407" t="s">
        <v>8063</v>
      </c>
      <c r="M2407" s="5" t="s">
        <v>6490</v>
      </c>
      <c r="P2407" s="5" t="s">
        <v>6627</v>
      </c>
    </row>
    <row r="2408" spans="1:16" x14ac:dyDescent="0.35">
      <c r="A2408" t="str">
        <f t="shared" si="37"/>
        <v>HIDROCLOROTIAZIDA-TELMISARTANSAVALORALCOMPRIMIDO3012.5MG/80MG</v>
      </c>
      <c r="B2408" t="str">
        <f>VLOOKUP(A2408,'MAESTRO PRODUCTOS-FAR'!G:J,4,FALSE)</f>
        <v>HT-0247-01-003-0174-01</v>
      </c>
      <c r="C2408" s="5" t="s">
        <v>4468</v>
      </c>
      <c r="D2408" s="5" t="s">
        <v>5692</v>
      </c>
      <c r="E2408" s="5" t="s">
        <v>1924</v>
      </c>
      <c r="F2408" s="5" t="s">
        <v>2694</v>
      </c>
      <c r="G2408" s="5" t="s">
        <v>2837</v>
      </c>
      <c r="H2408" s="5" t="s">
        <v>2919</v>
      </c>
      <c r="I2408" s="5" t="s">
        <v>2933</v>
      </c>
      <c r="J2408" s="5">
        <v>30</v>
      </c>
      <c r="K2408" s="5" t="s">
        <v>6621</v>
      </c>
      <c r="L2408" t="s">
        <v>8064</v>
      </c>
      <c r="M2408" s="5" t="s">
        <v>2694</v>
      </c>
      <c r="P2408" s="5" t="s">
        <v>6621</v>
      </c>
    </row>
    <row r="2409" spans="1:16" x14ac:dyDescent="0.35">
      <c r="A2409" t="str">
        <f t="shared" si="37"/>
        <v>HIDROCLOROTIAZIDA-TRIAMTERENOITF-LABOMEDORALCOMPRIMIDO2425MG/50MG</v>
      </c>
      <c r="B2409" t="str">
        <f>VLOOKUP(A2409,'MAESTRO PRODUCTOS-FAR'!G:J,4,FALSE)</f>
        <v>HT-0246-01-003-0139-04</v>
      </c>
      <c r="C2409" s="5" t="s">
        <v>4469</v>
      </c>
      <c r="D2409" s="5" t="s">
        <v>5693</v>
      </c>
      <c r="E2409" s="5" t="s">
        <v>1941</v>
      </c>
      <c r="F2409" s="5" t="s">
        <v>6490</v>
      </c>
      <c r="G2409" s="5" t="s">
        <v>2853</v>
      </c>
      <c r="H2409" s="5" t="s">
        <v>2919</v>
      </c>
      <c r="I2409" s="5" t="s">
        <v>2933</v>
      </c>
      <c r="J2409" s="5">
        <v>24</v>
      </c>
      <c r="K2409" s="5" t="s">
        <v>6627</v>
      </c>
      <c r="L2409" t="s">
        <v>8058</v>
      </c>
      <c r="M2409" s="5" t="s">
        <v>6490</v>
      </c>
      <c r="P2409" s="5" t="s">
        <v>6627</v>
      </c>
    </row>
    <row r="2410" spans="1:16" x14ac:dyDescent="0.35">
      <c r="A2410" t="str">
        <f t="shared" si="37"/>
        <v>ENALAPRIL-HIDROCLOROTIAZIDAEUROLABORALCOMPRIMIDO3020MG/12.5MG</v>
      </c>
      <c r="B2410" t="str">
        <f>VLOOKUP(A2410,'MAESTRO PRODUCTOS-FAR'!G:J,4,FALSE)</f>
        <v>HT-0245-01-003-0088-02</v>
      </c>
      <c r="C2410" s="5" t="s">
        <v>4470</v>
      </c>
      <c r="D2410" s="5" t="s">
        <v>5694</v>
      </c>
      <c r="E2410" s="5" t="s">
        <v>1921</v>
      </c>
      <c r="F2410" s="5" t="s">
        <v>2692</v>
      </c>
      <c r="G2410" s="5" t="s">
        <v>2916</v>
      </c>
      <c r="H2410" s="5" t="s">
        <v>2919</v>
      </c>
      <c r="I2410" s="5" t="s">
        <v>2933</v>
      </c>
      <c r="J2410" s="5">
        <v>30</v>
      </c>
      <c r="K2410" s="5" t="s">
        <v>3142</v>
      </c>
      <c r="L2410" t="s">
        <v>8065</v>
      </c>
      <c r="M2410" s="5" t="s">
        <v>2692</v>
      </c>
      <c r="P2410" s="5" t="s">
        <v>3142</v>
      </c>
    </row>
    <row r="2411" spans="1:16" x14ac:dyDescent="0.35">
      <c r="A2411" t="str">
        <f t="shared" si="37"/>
        <v>HIDROCLOROTIAZIDA-TELMISARTANBOEHRINGER INGELHEIMORALCOMPRIMIDO2812.5MG/80MG</v>
      </c>
      <c r="B2411" t="str">
        <f>VLOOKUP(A2411,'MAESTRO PRODUCTOS-FAR'!G:J,4,FALSE)</f>
        <v>HT-0247-01-003-0035-02</v>
      </c>
      <c r="C2411" s="5" t="s">
        <v>4471</v>
      </c>
      <c r="D2411" s="5" t="s">
        <v>5695</v>
      </c>
      <c r="E2411" s="5" t="s">
        <v>1930</v>
      </c>
      <c r="F2411" s="5" t="s">
        <v>2694</v>
      </c>
      <c r="G2411" s="5" t="s">
        <v>2865</v>
      </c>
      <c r="H2411" s="5" t="s">
        <v>2919</v>
      </c>
      <c r="I2411" s="5" t="s">
        <v>2933</v>
      </c>
      <c r="J2411" s="5">
        <v>28</v>
      </c>
      <c r="K2411" s="5" t="s">
        <v>6621</v>
      </c>
      <c r="L2411" t="s">
        <v>8066</v>
      </c>
      <c r="M2411" s="5" t="s">
        <v>2694</v>
      </c>
      <c r="P2411" s="5" t="s">
        <v>6621</v>
      </c>
    </row>
    <row r="2412" spans="1:16" x14ac:dyDescent="0.35">
      <c r="A2412" t="str">
        <f t="shared" si="37"/>
        <v>HIDROCLOROTIAZIDA-LOSARTANLAFIORALCOMPRIMIDO3012.5MG/50MG</v>
      </c>
      <c r="B2412" t="str">
        <f>VLOOKUP(A2412,'MAESTRO PRODUCTOS-FAR'!G:J,4,FALSE)</f>
        <v>HT-0244-01-003-0166-01</v>
      </c>
      <c r="C2412" s="5" t="s">
        <v>4472</v>
      </c>
      <c r="D2412" s="5" t="s">
        <v>5696</v>
      </c>
      <c r="E2412" s="5" t="s">
        <v>1944</v>
      </c>
      <c r="F2412" s="5" t="s">
        <v>2690</v>
      </c>
      <c r="G2412" s="5" t="s">
        <v>2868</v>
      </c>
      <c r="H2412" s="5" t="s">
        <v>2919</v>
      </c>
      <c r="I2412" s="5" t="s">
        <v>2933</v>
      </c>
      <c r="J2412" s="5">
        <v>30</v>
      </c>
      <c r="K2412" s="5" t="s">
        <v>3719</v>
      </c>
      <c r="L2412" t="s">
        <v>8067</v>
      </c>
      <c r="M2412" s="5" t="s">
        <v>2690</v>
      </c>
      <c r="P2412" s="5" t="s">
        <v>3719</v>
      </c>
    </row>
    <row r="2413" spans="1:16" x14ac:dyDescent="0.35">
      <c r="A2413" t="str">
        <f t="shared" si="37"/>
        <v>HIDROCLOROTIAZIDA-OLMESARTANITF-LABOMEDORALCOMPRIMIDO3012.5MG/20MG</v>
      </c>
      <c r="B2413" t="str">
        <f>VLOOKUP(A2413,'MAESTRO PRODUCTOS-FAR'!G:J,4,FALSE)</f>
        <v>HT-0121-01-003-0139-01</v>
      </c>
      <c r="C2413" s="5" t="s">
        <v>4473</v>
      </c>
      <c r="D2413" s="5" t="s">
        <v>5697</v>
      </c>
      <c r="E2413" s="5" t="s">
        <v>1926</v>
      </c>
      <c r="F2413" s="5" t="s">
        <v>2695</v>
      </c>
      <c r="G2413" s="5" t="s">
        <v>2853</v>
      </c>
      <c r="H2413" s="5" t="s">
        <v>2919</v>
      </c>
      <c r="I2413" s="5" t="s">
        <v>2933</v>
      </c>
      <c r="J2413" s="5">
        <v>30</v>
      </c>
      <c r="K2413" s="5" t="s">
        <v>3145</v>
      </c>
      <c r="L2413" t="s">
        <v>8068</v>
      </c>
      <c r="M2413" s="5" t="s">
        <v>2695</v>
      </c>
      <c r="P2413" s="5" t="s">
        <v>3145</v>
      </c>
    </row>
    <row r="2414" spans="1:16" x14ac:dyDescent="0.35">
      <c r="A2414" t="str">
        <f t="shared" si="37"/>
        <v>HIDROCLOROTIAZIDA-TELMISARTANRECALCINEORALCOMPRIMIDO3012.5MG/40MG</v>
      </c>
      <c r="B2414" t="str">
        <f>VLOOKUP(A2414,'MAESTRO PRODUCTOS-FAR'!G:J,4,FALSE)</f>
        <v>HT-0247-01-003-0171-01</v>
      </c>
      <c r="C2414" s="5" t="s">
        <v>4474</v>
      </c>
      <c r="D2414" s="5" t="s">
        <v>5698</v>
      </c>
      <c r="E2414" s="5" t="s">
        <v>1955</v>
      </c>
      <c r="F2414" s="5" t="s">
        <v>2694</v>
      </c>
      <c r="G2414" s="5" t="s">
        <v>2832</v>
      </c>
      <c r="H2414" s="5" t="s">
        <v>2919</v>
      </c>
      <c r="I2414" s="5" t="s">
        <v>2933</v>
      </c>
      <c r="J2414" s="5">
        <v>30</v>
      </c>
      <c r="K2414" s="5" t="s">
        <v>3140</v>
      </c>
      <c r="M2414" s="5" t="s">
        <v>2694</v>
      </c>
      <c r="P2414" s="5" t="s">
        <v>3140</v>
      </c>
    </row>
    <row r="2415" spans="1:16" x14ac:dyDescent="0.35">
      <c r="A2415" t="str">
        <f t="shared" si="37"/>
        <v>HIDROCLOROTIAZIDA-VALSARTANNOVARTISORALCOMPRIMIDO2812.5MG/160MG</v>
      </c>
      <c r="B2415" t="str">
        <f>VLOOKUP(A2415,'MAESTRO PRODUCTOS-FAR'!G:J,4,FALSE)</f>
        <v>HT-0250-01-003-0204-05</v>
      </c>
      <c r="C2415" s="5" t="s">
        <v>4475</v>
      </c>
      <c r="D2415" s="5" t="s">
        <v>5686</v>
      </c>
      <c r="E2415" s="5" t="s">
        <v>1949</v>
      </c>
      <c r="F2415" s="5" t="s">
        <v>6488</v>
      </c>
      <c r="G2415" s="5" t="s">
        <v>2844</v>
      </c>
      <c r="H2415" s="5" t="s">
        <v>2919</v>
      </c>
      <c r="I2415" s="5" t="s">
        <v>2933</v>
      </c>
      <c r="J2415" s="5">
        <v>28</v>
      </c>
      <c r="K2415" s="5" t="s">
        <v>6622</v>
      </c>
      <c r="L2415" t="s">
        <v>8069</v>
      </c>
      <c r="M2415" s="5" t="s">
        <v>6488</v>
      </c>
      <c r="P2415" s="5" t="s">
        <v>6622</v>
      </c>
    </row>
    <row r="2416" spans="1:16" x14ac:dyDescent="0.35">
      <c r="A2416" t="str">
        <f t="shared" si="37"/>
        <v>HIDROCLOROTIAZIDA-LISINOPRILRECALCINEORALCOMPRIMIDO3012.5MG/20MG</v>
      </c>
      <c r="B2416" t="str">
        <f>VLOOKUP(A2416,'MAESTRO PRODUCTOS-FAR'!G:J,4,FALSE)</f>
        <v>HT-0249-01-003-0171-01</v>
      </c>
      <c r="C2416" s="5" t="s">
        <v>4476</v>
      </c>
      <c r="D2416" s="5" t="s">
        <v>5699</v>
      </c>
      <c r="E2416" s="5" t="s">
        <v>1922</v>
      </c>
      <c r="F2416" s="5" t="s">
        <v>6491</v>
      </c>
      <c r="G2416" s="5" t="s">
        <v>2832</v>
      </c>
      <c r="H2416" s="5" t="s">
        <v>2919</v>
      </c>
      <c r="I2416" s="5" t="s">
        <v>2933</v>
      </c>
      <c r="J2416" s="5">
        <v>30</v>
      </c>
      <c r="K2416" s="5" t="s">
        <v>3145</v>
      </c>
      <c r="L2416" t="s">
        <v>8070</v>
      </c>
      <c r="M2416" s="5" t="s">
        <v>6491</v>
      </c>
      <c r="P2416" s="5" t="s">
        <v>3145</v>
      </c>
    </row>
    <row r="2417" spans="1:16" x14ac:dyDescent="0.35">
      <c r="A2417" t="str">
        <f t="shared" si="37"/>
        <v>HIDROCLOROTIAZIDA-TRIAMTERENOLABORATORIO CHILEORALCOMPRIMIDO2425MG/50MG</v>
      </c>
      <c r="B2417" t="str">
        <f>VLOOKUP(A2417,'MAESTRO PRODUCTOS-FAR'!G:J,4,FALSE)</f>
        <v>HT-0246-01-003-0148-02</v>
      </c>
      <c r="C2417" s="5" t="s">
        <v>4477</v>
      </c>
      <c r="D2417" s="5" t="s">
        <v>5693</v>
      </c>
      <c r="E2417" s="5" t="s">
        <v>1915</v>
      </c>
      <c r="F2417" s="5" t="s">
        <v>6490</v>
      </c>
      <c r="G2417" s="5" t="s">
        <v>2838</v>
      </c>
      <c r="H2417" s="5" t="s">
        <v>2919</v>
      </c>
      <c r="I2417" s="5" t="s">
        <v>2933</v>
      </c>
      <c r="J2417" s="5">
        <v>24</v>
      </c>
      <c r="K2417" s="5" t="s">
        <v>6627</v>
      </c>
      <c r="L2417" t="s">
        <v>7675</v>
      </c>
      <c r="M2417" s="5" t="s">
        <v>6490</v>
      </c>
      <c r="P2417" s="5" t="s">
        <v>6627</v>
      </c>
    </row>
    <row r="2418" spans="1:16" x14ac:dyDescent="0.35">
      <c r="A2418" t="str">
        <f t="shared" si="37"/>
        <v>HIDROCLOROTIAZIDA-LOSARTANLAFIORALCOMPRIMIDO3012.5MG/100MG</v>
      </c>
      <c r="B2418" t="str">
        <f>VLOOKUP(A2418,'MAESTRO PRODUCTOS-FAR'!G:J,4,FALSE)</f>
        <v>HT-0244-01-003-0166-02</v>
      </c>
      <c r="C2418" s="5" t="s">
        <v>4478</v>
      </c>
      <c r="D2418" s="5" t="s">
        <v>5371</v>
      </c>
      <c r="E2418" s="5" t="s">
        <v>6294</v>
      </c>
      <c r="F2418" s="5" t="s">
        <v>2690</v>
      </c>
      <c r="G2418" s="5" t="s">
        <v>2868</v>
      </c>
      <c r="H2418" s="5" t="s">
        <v>2919</v>
      </c>
      <c r="I2418" s="5" t="s">
        <v>2933</v>
      </c>
      <c r="J2418" s="5">
        <v>30</v>
      </c>
      <c r="K2418" s="5" t="s">
        <v>6628</v>
      </c>
      <c r="L2418" t="s">
        <v>8071</v>
      </c>
      <c r="M2418" s="5" t="s">
        <v>2690</v>
      </c>
      <c r="P2418" s="5" t="s">
        <v>6628</v>
      </c>
    </row>
    <row r="2419" spans="1:16" x14ac:dyDescent="0.35">
      <c r="A2419" t="str">
        <f t="shared" si="37"/>
        <v>HIDROCLOROTIAZIDA-TELMISARTANLABORATORIO CHILEORALCOMPRIMIDO3012.5MG/80MG</v>
      </c>
      <c r="B2419" t="str">
        <f>VLOOKUP(A2419,'MAESTRO PRODUCTOS-FAR'!G:J,4,FALSE)</f>
        <v>HT-0247-01-003-0148-02</v>
      </c>
      <c r="C2419" s="5" t="s">
        <v>4479</v>
      </c>
      <c r="D2419" s="5" t="s">
        <v>5293</v>
      </c>
      <c r="E2419" s="5" t="s">
        <v>1925</v>
      </c>
      <c r="F2419" s="5" t="s">
        <v>2694</v>
      </c>
      <c r="G2419" s="5" t="s">
        <v>2838</v>
      </c>
      <c r="H2419" s="5" t="s">
        <v>2919</v>
      </c>
      <c r="I2419" s="5" t="s">
        <v>2933</v>
      </c>
      <c r="J2419" s="5">
        <v>30</v>
      </c>
      <c r="K2419" s="5" t="s">
        <v>6621</v>
      </c>
      <c r="L2419" t="s">
        <v>7680</v>
      </c>
      <c r="M2419" s="5" t="s">
        <v>2694</v>
      </c>
      <c r="P2419" s="5" t="s">
        <v>6621</v>
      </c>
    </row>
    <row r="2420" spans="1:16" x14ac:dyDescent="0.35">
      <c r="A2420" t="str">
        <f t="shared" si="37"/>
        <v>HIDROCLOROTIAZIDA-VALSARTANNOVARTISORALCOMPRIMIDO5612.5MG/160MG</v>
      </c>
      <c r="B2420" t="str">
        <f>VLOOKUP(A2420,'MAESTRO PRODUCTOS-FAR'!G:J,4,FALSE)</f>
        <v>HT-0250-01-003-0204-06</v>
      </c>
      <c r="C2420" s="5" t="s">
        <v>4480</v>
      </c>
      <c r="D2420" s="5" t="s">
        <v>5680</v>
      </c>
      <c r="E2420" s="5" t="s">
        <v>1949</v>
      </c>
      <c r="F2420" s="5" t="s">
        <v>6488</v>
      </c>
      <c r="G2420" s="5" t="s">
        <v>2844</v>
      </c>
      <c r="H2420" s="5" t="s">
        <v>2919</v>
      </c>
      <c r="I2420" s="5" t="s">
        <v>2933</v>
      </c>
      <c r="J2420" s="5">
        <v>56</v>
      </c>
      <c r="K2420" s="5" t="s">
        <v>6622</v>
      </c>
      <c r="L2420" t="s">
        <v>8068</v>
      </c>
      <c r="M2420" s="5" t="s">
        <v>6488</v>
      </c>
      <c r="P2420" s="5" t="s">
        <v>6622</v>
      </c>
    </row>
    <row r="2421" spans="1:16" x14ac:dyDescent="0.35">
      <c r="A2421" t="str">
        <f t="shared" si="37"/>
        <v>HIDROCLOROTIAZIDA-VALSARTANSAVALORALCOMPRIMIDO3025MG/320MG</v>
      </c>
      <c r="B2421" t="str">
        <f>VLOOKUP(A2421,'MAESTRO PRODUCTOS-FAR'!G:J,4,FALSE)</f>
        <v>HT-0250-01-003-0174-02</v>
      </c>
      <c r="C2421" s="5" t="s">
        <v>4481</v>
      </c>
      <c r="D2421" s="5" t="s">
        <v>5700</v>
      </c>
      <c r="E2421" s="5" t="s">
        <v>6295</v>
      </c>
      <c r="F2421" s="5" t="s">
        <v>6488</v>
      </c>
      <c r="G2421" s="5" t="s">
        <v>2837</v>
      </c>
      <c r="H2421" s="5" t="s">
        <v>2919</v>
      </c>
      <c r="I2421" s="5" t="s">
        <v>2933</v>
      </c>
      <c r="J2421" s="5">
        <v>30</v>
      </c>
      <c r="K2421" s="5" t="s">
        <v>6629</v>
      </c>
      <c r="L2421" t="s">
        <v>8072</v>
      </c>
      <c r="M2421" s="5" t="s">
        <v>6488</v>
      </c>
      <c r="P2421" s="5" t="s">
        <v>6629</v>
      </c>
    </row>
    <row r="2422" spans="1:16" x14ac:dyDescent="0.35">
      <c r="A2422" t="str">
        <f t="shared" si="37"/>
        <v>HIDROCLOROTIAZIDA-VALSARTANSAVALORALCOMPRIMIDO3025MG/160MG</v>
      </c>
      <c r="B2422" t="str">
        <f>VLOOKUP(A2422,'MAESTRO PRODUCTOS-FAR'!G:J,4,FALSE)</f>
        <v>HT-0250-01-003-0174-03</v>
      </c>
      <c r="C2422" s="5" t="s">
        <v>4482</v>
      </c>
      <c r="D2422" s="5" t="s">
        <v>5701</v>
      </c>
      <c r="E2422" s="5" t="s">
        <v>1927</v>
      </c>
      <c r="F2422" s="5" t="s">
        <v>6488</v>
      </c>
      <c r="G2422" s="5" t="s">
        <v>2837</v>
      </c>
      <c r="H2422" s="5" t="s">
        <v>2919</v>
      </c>
      <c r="I2422" s="5" t="s">
        <v>2933</v>
      </c>
      <c r="J2422" s="5">
        <v>30</v>
      </c>
      <c r="K2422" s="5" t="s">
        <v>6624</v>
      </c>
      <c r="L2422" t="s">
        <v>8073</v>
      </c>
      <c r="M2422" s="5" t="s">
        <v>6488</v>
      </c>
      <c r="P2422" s="5" t="s">
        <v>6624</v>
      </c>
    </row>
    <row r="2423" spans="1:16" x14ac:dyDescent="0.35">
      <c r="A2423" t="str">
        <f t="shared" si="37"/>
        <v>HIDROCLOROTIAZIDA-VALSARTANNOVARTISORALCOMPRIMIDO2825MG/320MG</v>
      </c>
      <c r="B2423" t="str">
        <f>VLOOKUP(A2423,'MAESTRO PRODUCTOS-FAR'!G:J,4,FALSE)</f>
        <v>HT-0250-01-003-0204-07</v>
      </c>
      <c r="C2423" s="5" t="s">
        <v>4483</v>
      </c>
      <c r="D2423" s="5" t="s">
        <v>5702</v>
      </c>
      <c r="E2423" s="5" t="s">
        <v>6296</v>
      </c>
      <c r="F2423" s="5" t="s">
        <v>6488</v>
      </c>
      <c r="G2423" s="5" t="s">
        <v>2844</v>
      </c>
      <c r="H2423" s="5" t="s">
        <v>2919</v>
      </c>
      <c r="I2423" s="5" t="s">
        <v>2933</v>
      </c>
      <c r="J2423" s="5">
        <v>28</v>
      </c>
      <c r="K2423" s="5" t="s">
        <v>6629</v>
      </c>
      <c r="L2423" t="s">
        <v>8074</v>
      </c>
      <c r="M2423" s="5" t="s">
        <v>6488</v>
      </c>
      <c r="P2423" s="5" t="s">
        <v>6629</v>
      </c>
    </row>
    <row r="2424" spans="1:16" x14ac:dyDescent="0.35">
      <c r="A2424" t="str">
        <f t="shared" si="37"/>
        <v>HIDROCLOROTIAZIDA-LOSARTANASCENDORALCOMPRIMIDO3012.5MG/50MG</v>
      </c>
      <c r="B2424" t="str">
        <f>VLOOKUP(A2424,'MAESTRO PRODUCTOS-FAR'!G:J,4,FALSE)</f>
        <v>HT-0244-01-003-0016-02</v>
      </c>
      <c r="C2424" s="5" t="s">
        <v>4484</v>
      </c>
      <c r="D2424" s="5" t="s">
        <v>5482</v>
      </c>
      <c r="E2424" s="5" t="s">
        <v>1912</v>
      </c>
      <c r="F2424" s="5" t="s">
        <v>2690</v>
      </c>
      <c r="G2424" s="5" t="s">
        <v>2835</v>
      </c>
      <c r="H2424" s="5" t="s">
        <v>2919</v>
      </c>
      <c r="I2424" s="5" t="s">
        <v>2933</v>
      </c>
      <c r="J2424" s="5">
        <v>30</v>
      </c>
      <c r="K2424" s="5" t="s">
        <v>3719</v>
      </c>
      <c r="L2424" t="s">
        <v>8075</v>
      </c>
      <c r="M2424" s="5" t="s">
        <v>2690</v>
      </c>
      <c r="P2424" s="5" t="s">
        <v>3719</v>
      </c>
    </row>
    <row r="2425" spans="1:16" x14ac:dyDescent="0.35">
      <c r="A2425" t="str">
        <f t="shared" si="37"/>
        <v>HIDROCLOROTIAZIDA-TELMISARTANSAVALORALCOMPRIMIDO3012.5MG/40MG</v>
      </c>
      <c r="B2425" t="str">
        <f>VLOOKUP(A2425,'MAESTRO PRODUCTOS-FAR'!G:J,4,FALSE)</f>
        <v>HT-0247-01-003-0174-02</v>
      </c>
      <c r="C2425" s="5" t="s">
        <v>4485</v>
      </c>
      <c r="D2425" s="5" t="s">
        <v>5703</v>
      </c>
      <c r="E2425" s="5" t="s">
        <v>1952</v>
      </c>
      <c r="F2425" s="5" t="s">
        <v>2694</v>
      </c>
      <c r="G2425" s="5" t="s">
        <v>2837</v>
      </c>
      <c r="H2425" s="5" t="s">
        <v>2919</v>
      </c>
      <c r="I2425" s="5" t="s">
        <v>2933</v>
      </c>
      <c r="J2425" s="5">
        <v>30</v>
      </c>
      <c r="K2425" s="5" t="s">
        <v>3140</v>
      </c>
      <c r="L2425" t="s">
        <v>8076</v>
      </c>
      <c r="M2425" s="5" t="s">
        <v>2694</v>
      </c>
      <c r="P2425" s="5" t="s">
        <v>3140</v>
      </c>
    </row>
    <row r="2426" spans="1:16" x14ac:dyDescent="0.35">
      <c r="A2426" t="str">
        <f t="shared" si="37"/>
        <v>HIDROCLOROTIAZIDA-LOSARTANMSDORALCOMPRIMIDO3025MG/100MG</v>
      </c>
      <c r="B2426" t="str">
        <f>VLOOKUP(A2426,'MAESTRO PRODUCTOS-FAR'!G:J,4,FALSE)</f>
        <v>HT-0244-01-003-0196-01</v>
      </c>
      <c r="C2426" s="5" t="s">
        <v>4486</v>
      </c>
      <c r="D2426" s="5" t="s">
        <v>5682</v>
      </c>
      <c r="E2426" s="5" t="s">
        <v>6297</v>
      </c>
      <c r="F2426" s="5" t="s">
        <v>2690</v>
      </c>
      <c r="G2426" s="5" t="s">
        <v>2870</v>
      </c>
      <c r="H2426" s="5" t="s">
        <v>2919</v>
      </c>
      <c r="I2426" s="5" t="s">
        <v>2933</v>
      </c>
      <c r="J2426" s="5">
        <v>30</v>
      </c>
      <c r="K2426" s="5" t="s">
        <v>3718</v>
      </c>
      <c r="L2426" t="s">
        <v>8070</v>
      </c>
      <c r="M2426" s="5" t="s">
        <v>2690</v>
      </c>
      <c r="P2426" s="5" t="s">
        <v>3718</v>
      </c>
    </row>
    <row r="2427" spans="1:16" x14ac:dyDescent="0.35">
      <c r="A2427" t="str">
        <f t="shared" si="37"/>
        <v>HIDROCLOROTIAZIDA-TELMISARTANBOEHRINGER INGELHEIMORALCOMPRIMIDO2812.5MG/40MG</v>
      </c>
      <c r="B2427" t="str">
        <f>VLOOKUP(A2427,'MAESTRO PRODUCTOS-FAR'!G:J,4,FALSE)</f>
        <v>HT-0247-01-003-0035-03</v>
      </c>
      <c r="C2427" s="5" t="s">
        <v>4487</v>
      </c>
      <c r="D2427" s="5" t="s">
        <v>5702</v>
      </c>
      <c r="E2427" s="5" t="s">
        <v>1938</v>
      </c>
      <c r="F2427" s="5" t="s">
        <v>2694</v>
      </c>
      <c r="G2427" s="5" t="s">
        <v>2865</v>
      </c>
      <c r="H2427" s="5" t="s">
        <v>2919</v>
      </c>
      <c r="I2427" s="5" t="s">
        <v>2933</v>
      </c>
      <c r="J2427" s="5">
        <v>28</v>
      </c>
      <c r="K2427" s="5" t="s">
        <v>3140</v>
      </c>
      <c r="L2427" t="s">
        <v>8071</v>
      </c>
      <c r="M2427" s="5" t="s">
        <v>2694</v>
      </c>
      <c r="P2427" s="5" t="s">
        <v>3140</v>
      </c>
    </row>
    <row r="2428" spans="1:16" x14ac:dyDescent="0.35">
      <c r="A2428" t="str">
        <f t="shared" si="37"/>
        <v>HIDROCLOROTIAZIDA-IRBESARTANSANOFIORALCOMPRIMIDO2812.5MG/300MG</v>
      </c>
      <c r="B2428" t="str">
        <f>VLOOKUP(A2428,'MAESTRO PRODUCTOS-FAR'!G:J,4,FALSE)</f>
        <v>HT-0251-01-003-0246-02</v>
      </c>
      <c r="C2428" s="5" t="s">
        <v>4488</v>
      </c>
      <c r="D2428" s="5" t="s">
        <v>5683</v>
      </c>
      <c r="E2428" s="5" t="s">
        <v>1948</v>
      </c>
      <c r="F2428" s="5" t="s">
        <v>6489</v>
      </c>
      <c r="G2428" s="5" t="s">
        <v>2843</v>
      </c>
      <c r="H2428" s="5" t="s">
        <v>2919</v>
      </c>
      <c r="I2428" s="5" t="s">
        <v>2933</v>
      </c>
      <c r="J2428" s="5">
        <v>28</v>
      </c>
      <c r="K2428" s="5" t="s">
        <v>6630</v>
      </c>
      <c r="L2428" t="s">
        <v>8077</v>
      </c>
      <c r="M2428" s="5" t="s">
        <v>6489</v>
      </c>
      <c r="P2428" s="5" t="s">
        <v>6630</v>
      </c>
    </row>
    <row r="2429" spans="1:16" x14ac:dyDescent="0.35">
      <c r="A2429" t="str">
        <f t="shared" si="37"/>
        <v>HIDROCLOROTIAZIDA-VALSARTANSAVALORALCOMPRIMIDO3012.5MG/80MG</v>
      </c>
      <c r="B2429" t="str">
        <f>VLOOKUP(A2429,'MAESTRO PRODUCTOS-FAR'!G:J,4,FALSE)</f>
        <v>HT-0250-01-003-0174-04</v>
      </c>
      <c r="C2429" s="5" t="s">
        <v>4489</v>
      </c>
      <c r="D2429" s="5" t="s">
        <v>5704</v>
      </c>
      <c r="E2429" s="5" t="s">
        <v>6298</v>
      </c>
      <c r="F2429" s="5" t="s">
        <v>6488</v>
      </c>
      <c r="G2429" s="5" t="s">
        <v>2837</v>
      </c>
      <c r="H2429" s="5" t="s">
        <v>2919</v>
      </c>
      <c r="I2429" s="5" t="s">
        <v>2933</v>
      </c>
      <c r="J2429" s="5">
        <v>30</v>
      </c>
      <c r="K2429" s="5" t="s">
        <v>6621</v>
      </c>
      <c r="L2429" t="s">
        <v>8078</v>
      </c>
      <c r="M2429" s="5" t="s">
        <v>6488</v>
      </c>
      <c r="P2429" s="5" t="s">
        <v>6621</v>
      </c>
    </row>
    <row r="2430" spans="1:16" x14ac:dyDescent="0.35">
      <c r="A2430" t="str">
        <f t="shared" si="37"/>
        <v>ATOVACUONA-HIDROCLORURO DE PROGUANILGLAXOSMITHKLINEORALCOMPRIMIDO12250MG/100MG</v>
      </c>
      <c r="B2430" t="str">
        <f>VLOOKUP(A2430,'MAESTRO PRODUCTOS-FAR'!G:J,4,FALSE)</f>
        <v>HT-0337-01-003-0113-01</v>
      </c>
      <c r="C2430" s="5" t="s">
        <v>4490</v>
      </c>
      <c r="D2430" s="7">
        <v>74650</v>
      </c>
      <c r="E2430" s="5" t="s">
        <v>6299</v>
      </c>
      <c r="F2430" s="5" t="s">
        <v>6492</v>
      </c>
      <c r="G2430" s="5" t="s">
        <v>2866</v>
      </c>
      <c r="H2430" s="5" t="s">
        <v>2919</v>
      </c>
      <c r="I2430" s="5" t="s">
        <v>2933</v>
      </c>
      <c r="J2430" s="5">
        <v>12</v>
      </c>
      <c r="K2430" s="5" t="s">
        <v>6631</v>
      </c>
      <c r="L2430" t="s">
        <v>8079</v>
      </c>
      <c r="M2430" s="5" t="s">
        <v>6492</v>
      </c>
      <c r="P2430" s="5" t="s">
        <v>6631</v>
      </c>
    </row>
    <row r="2431" spans="1:16" x14ac:dyDescent="0.35">
      <c r="A2431" t="str">
        <f t="shared" si="37"/>
        <v>CARBONATO DE CALCIO-HIDROXIDO DE ALUMINIO-HIDROXIDO DE MAGNESIOASPENORALCOMPRIMIDO10805MG/70MG/100MG</v>
      </c>
      <c r="B2431" t="str">
        <f>VLOOKUP(A2431,'MAESTRO PRODUCTOS-FAR'!G:J,4,FALSE)</f>
        <v>HT-0338-01-003-0019-01</v>
      </c>
      <c r="C2431" s="5" t="s">
        <v>4491</v>
      </c>
      <c r="D2431" s="5" t="s">
        <v>5163</v>
      </c>
      <c r="E2431" s="5" t="s">
        <v>6300</v>
      </c>
      <c r="F2431" s="5" t="s">
        <v>7028</v>
      </c>
      <c r="G2431" s="5" t="s">
        <v>2915</v>
      </c>
      <c r="H2431" s="5" t="s">
        <v>2919</v>
      </c>
      <c r="I2431" s="5" t="s">
        <v>2933</v>
      </c>
      <c r="J2431" s="5">
        <v>10</v>
      </c>
      <c r="K2431" s="5" t="s">
        <v>7059</v>
      </c>
      <c r="L2431" t="s">
        <v>8080</v>
      </c>
      <c r="M2431" s="5" t="s">
        <v>6493</v>
      </c>
      <c r="P2431" s="5" t="s">
        <v>6632</v>
      </c>
    </row>
    <row r="2432" spans="1:16" x14ac:dyDescent="0.35">
      <c r="A2432" t="str">
        <f t="shared" si="37"/>
        <v>CARBONATO DE CALCIO-HIDROXIDO DE ALUMINIO-HIDROXIDO DE MAGNESIOASPENORALCOMPRIMIDO30805MG/70MG/100MG</v>
      </c>
      <c r="B2432" t="str">
        <f>VLOOKUP(A2432,'MAESTRO PRODUCTOS-FAR'!G:J,4,FALSE)</f>
        <v>HT-0338-01-003-0019-02</v>
      </c>
      <c r="C2432" s="5" t="s">
        <v>4492</v>
      </c>
      <c r="D2432" s="5" t="s">
        <v>5705</v>
      </c>
      <c r="E2432" s="5" t="s">
        <v>6300</v>
      </c>
      <c r="F2432" s="5" t="s">
        <v>7028</v>
      </c>
      <c r="G2432" s="5" t="s">
        <v>2915</v>
      </c>
      <c r="H2432" s="5" t="s">
        <v>2919</v>
      </c>
      <c r="I2432" s="5" t="s">
        <v>2933</v>
      </c>
      <c r="J2432" s="5">
        <v>30</v>
      </c>
      <c r="K2432" s="5" t="s">
        <v>7059</v>
      </c>
      <c r="L2432" t="s">
        <v>8081</v>
      </c>
      <c r="M2432" s="5" t="s">
        <v>6493</v>
      </c>
      <c r="P2432" s="5" t="s">
        <v>6632</v>
      </c>
    </row>
    <row r="2433" spans="1:16" x14ac:dyDescent="0.35">
      <c r="A2433" t="str">
        <f t="shared" si="37"/>
        <v>HIDROXIDO DE ALUMINIO-HIDROXIDO DE MAGNESIO-SIMETICONAPRATERORALCOMPRIMIDO24200MG/200MG/25MG</v>
      </c>
      <c r="B2433" t="str">
        <f>VLOOKUP(A2433,'MAESTRO PRODUCTOS-FAR'!G:J,4,FALSE)</f>
        <v>HT-0339-01-003-0169-01</v>
      </c>
      <c r="C2433" s="5" t="s">
        <v>4493</v>
      </c>
      <c r="D2433" s="5" t="s">
        <v>5488</v>
      </c>
      <c r="E2433" s="5" t="s">
        <v>6301</v>
      </c>
      <c r="F2433" s="5" t="s">
        <v>6494</v>
      </c>
      <c r="G2433" s="5" t="s">
        <v>2851</v>
      </c>
      <c r="H2433" s="5" t="s">
        <v>2919</v>
      </c>
      <c r="I2433" s="5" t="s">
        <v>2933</v>
      </c>
      <c r="J2433" s="5">
        <v>24</v>
      </c>
      <c r="K2433" s="5" t="s">
        <v>6633</v>
      </c>
      <c r="L2433" t="s">
        <v>8082</v>
      </c>
      <c r="M2433" s="5" t="s">
        <v>6494</v>
      </c>
      <c r="P2433" s="5" t="s">
        <v>6633</v>
      </c>
    </row>
    <row r="2434" spans="1:16" x14ac:dyDescent="0.35">
      <c r="A2434" t="str">
        <f t="shared" si="37"/>
        <v>DIMETICONA-HIDROXIDO DE ALUMINIO-HIDROXIDO DE MAGNESIOSANOFIORALCOMPRIMIDO1025MG/200MG/200MG</v>
      </c>
      <c r="B2434" t="str">
        <f>VLOOKUP(A2434,'MAESTRO PRODUCTOS-FAR'!G:J,4,FALSE)</f>
        <v>HT-0341-01-003-0246-01</v>
      </c>
      <c r="C2434" s="5" t="s">
        <v>4494</v>
      </c>
      <c r="D2434" s="5" t="s">
        <v>5706</v>
      </c>
      <c r="E2434" s="5" t="s">
        <v>6302</v>
      </c>
      <c r="F2434" s="5" t="s">
        <v>7029</v>
      </c>
      <c r="G2434" s="5" t="s">
        <v>2843</v>
      </c>
      <c r="H2434" s="5" t="s">
        <v>2919</v>
      </c>
      <c r="I2434" s="5" t="s">
        <v>2933</v>
      </c>
      <c r="J2434" s="5">
        <v>10</v>
      </c>
      <c r="K2434" s="5" t="s">
        <v>7060</v>
      </c>
      <c r="M2434" s="5" t="s">
        <v>6495</v>
      </c>
      <c r="P2434" s="5" t="s">
        <v>6634</v>
      </c>
    </row>
    <row r="2435" spans="1:16" x14ac:dyDescent="0.35">
      <c r="A2435" t="str">
        <f t="shared" ref="A2435:A2498" si="38">_xlfn.CONCAT(F2435:K2435)</f>
        <v>HIDROXIDO DE ALUMINIOLABORATORIO CHILEORALSUSPENSION10,06</v>
      </c>
      <c r="B2435" t="str">
        <f>VLOOKUP(A2435,'MAESTRO PRODUCTOS-FAR'!G:J,4,FALSE)</f>
        <v>HT-0077-01-005-0148-01</v>
      </c>
      <c r="C2435" s="5" t="s">
        <v>4495</v>
      </c>
      <c r="D2435" s="5" t="s">
        <v>5177</v>
      </c>
      <c r="E2435" s="5" t="s">
        <v>6303</v>
      </c>
      <c r="F2435" s="5" t="s">
        <v>3682</v>
      </c>
      <c r="G2435" s="5" t="s">
        <v>2838</v>
      </c>
      <c r="H2435" s="5" t="s">
        <v>2919</v>
      </c>
      <c r="I2435" s="5" t="s">
        <v>2935</v>
      </c>
      <c r="J2435" s="5">
        <v>1</v>
      </c>
      <c r="K2435" s="6">
        <v>0.06</v>
      </c>
      <c r="L2435" t="s">
        <v>8083</v>
      </c>
      <c r="M2435" s="5" t="s">
        <v>3682</v>
      </c>
      <c r="P2435" s="6">
        <v>0.06</v>
      </c>
    </row>
    <row r="2436" spans="1:16" x14ac:dyDescent="0.35">
      <c r="A2436" t="str">
        <f t="shared" si="38"/>
        <v>HIDROXICARBAMIDALKMORALCAPSULA100500MG</v>
      </c>
      <c r="B2436" t="str">
        <f>VLOOKUP(A2436,'MAESTRO PRODUCTOS-FAR'!G:J,4,FALSE)</f>
        <v>HT-0340-01-007-0153-01</v>
      </c>
      <c r="C2436" s="5" t="s">
        <v>4496</v>
      </c>
      <c r="D2436" s="7">
        <v>72580</v>
      </c>
      <c r="E2436" s="5" t="s">
        <v>6304</v>
      </c>
      <c r="F2436" s="5" t="s">
        <v>6496</v>
      </c>
      <c r="G2436" s="5" t="s">
        <v>6099</v>
      </c>
      <c r="H2436" s="5" t="s">
        <v>2919</v>
      </c>
      <c r="I2436" s="5" t="s">
        <v>2937</v>
      </c>
      <c r="J2436" s="5">
        <v>100</v>
      </c>
      <c r="K2436" s="5" t="s">
        <v>2984</v>
      </c>
      <c r="L2436" t="s">
        <v>8084</v>
      </c>
      <c r="M2436" s="5" t="s">
        <v>6496</v>
      </c>
      <c r="P2436" s="5" t="s">
        <v>2984</v>
      </c>
    </row>
    <row r="2437" spans="1:16" x14ac:dyDescent="0.35">
      <c r="A2437" t="str">
        <f t="shared" si="38"/>
        <v>IBUPROFENOMINTLABORALSUSPENSION1200MG/5ML</v>
      </c>
      <c r="B2437" t="str">
        <f>VLOOKUP(A2437,'MAESTRO PRODUCTOS-FAR'!G:J,4,FALSE)</f>
        <v>HT-0079-01-005-0197-01</v>
      </c>
      <c r="C2437" s="5" t="s">
        <v>4497</v>
      </c>
      <c r="D2437" s="5" t="s">
        <v>5707</v>
      </c>
      <c r="E2437" s="5" t="s">
        <v>6305</v>
      </c>
      <c r="F2437" s="5" t="s">
        <v>2703</v>
      </c>
      <c r="G2437" s="5" t="s">
        <v>2834</v>
      </c>
      <c r="H2437" s="5" t="s">
        <v>2919</v>
      </c>
      <c r="I2437" s="5" t="s">
        <v>2935</v>
      </c>
      <c r="J2437" s="5">
        <v>1</v>
      </c>
      <c r="K2437" s="5" t="s">
        <v>2982</v>
      </c>
      <c r="L2437" t="s">
        <v>8085</v>
      </c>
      <c r="M2437" s="5" t="s">
        <v>2703</v>
      </c>
      <c r="P2437" s="5" t="s">
        <v>2982</v>
      </c>
    </row>
    <row r="2438" spans="1:16" x14ac:dyDescent="0.35">
      <c r="A2438" t="str">
        <f t="shared" si="38"/>
        <v>IBUPROFENOBAYERORALCAPSULA10200MG</v>
      </c>
      <c r="B2438" t="str">
        <f>VLOOKUP(A2438,'MAESTRO PRODUCTOS-FAR'!G:J,4,FALSE)</f>
        <v>HT-0079-01-007-0028-02</v>
      </c>
      <c r="C2438" s="5" t="s">
        <v>4498</v>
      </c>
      <c r="D2438" s="5" t="s">
        <v>5708</v>
      </c>
      <c r="E2438" s="5" t="s">
        <v>1961</v>
      </c>
      <c r="F2438" s="5" t="s">
        <v>2703</v>
      </c>
      <c r="G2438" s="5" t="s">
        <v>2839</v>
      </c>
      <c r="H2438" s="5" t="s">
        <v>2919</v>
      </c>
      <c r="I2438" s="5" t="s">
        <v>2937</v>
      </c>
      <c r="J2438" s="5">
        <v>10</v>
      </c>
      <c r="K2438" s="5" t="s">
        <v>2978</v>
      </c>
      <c r="L2438" t="s">
        <v>8086</v>
      </c>
      <c r="M2438" s="5" t="s">
        <v>2703</v>
      </c>
      <c r="P2438" s="5" t="s">
        <v>2978</v>
      </c>
    </row>
    <row r="2439" spans="1:16" x14ac:dyDescent="0.35">
      <c r="A2439" t="str">
        <f t="shared" si="38"/>
        <v>FLURBIPROFENORECKITT BENCKISERORALPASTILLA88.75MG</v>
      </c>
      <c r="B2439" t="str">
        <f>VLOOKUP(A2439,'MAESTRO PRODUCTOS-FAR'!G:J,4,FALSE)</f>
        <v>HT-0342-01-047-0237-01</v>
      </c>
      <c r="C2439" s="5" t="s">
        <v>4499</v>
      </c>
      <c r="D2439" s="5" t="s">
        <v>5709</v>
      </c>
      <c r="E2439" s="5" t="s">
        <v>6306</v>
      </c>
      <c r="F2439" s="5" t="s">
        <v>6497</v>
      </c>
      <c r="G2439" s="5" t="s">
        <v>6100</v>
      </c>
      <c r="H2439" s="5" t="s">
        <v>2919</v>
      </c>
      <c r="I2439" s="5" t="s">
        <v>6532</v>
      </c>
      <c r="J2439" s="5">
        <v>8</v>
      </c>
      <c r="K2439" s="5" t="s">
        <v>6635</v>
      </c>
      <c r="L2439" t="s">
        <v>8087</v>
      </c>
      <c r="M2439" s="5" t="s">
        <v>6497</v>
      </c>
      <c r="P2439" s="5" t="s">
        <v>6635</v>
      </c>
    </row>
    <row r="2440" spans="1:16" x14ac:dyDescent="0.35">
      <c r="A2440" t="str">
        <f t="shared" si="38"/>
        <v>FENILEFRINA-IBUPROFENORECALCINEORALSUSPENSION15MG/200MG/5ML</v>
      </c>
      <c r="B2440" t="str">
        <f>VLOOKUP(A2440,'MAESTRO PRODUCTOS-FAR'!G:J,4,FALSE)</f>
        <v>HT-0254-01-005-0171-01</v>
      </c>
      <c r="C2440" s="5" t="s">
        <v>4500</v>
      </c>
      <c r="D2440" s="5" t="s">
        <v>5710</v>
      </c>
      <c r="E2440" s="5" t="s">
        <v>6307</v>
      </c>
      <c r="F2440" s="5" t="s">
        <v>6498</v>
      </c>
      <c r="G2440" s="5" t="s">
        <v>2832</v>
      </c>
      <c r="H2440" s="5" t="s">
        <v>2919</v>
      </c>
      <c r="I2440" s="5" t="s">
        <v>2935</v>
      </c>
      <c r="J2440" s="5">
        <v>1</v>
      </c>
      <c r="K2440" s="5" t="s">
        <v>6636</v>
      </c>
      <c r="L2440" t="s">
        <v>8088</v>
      </c>
      <c r="M2440" s="5" t="s">
        <v>6498</v>
      </c>
      <c r="P2440" s="5" t="s">
        <v>6636</v>
      </c>
    </row>
    <row r="2441" spans="1:16" x14ac:dyDescent="0.35">
      <c r="A2441" t="str">
        <f t="shared" si="38"/>
        <v>IBUPROFENOMINTLABORALCAPSULA20400MG</v>
      </c>
      <c r="B2441" t="str">
        <f>VLOOKUP(A2441,'MAESTRO PRODUCTOS-FAR'!G:J,4,FALSE)</f>
        <v>HT-0079-01-007-0197-01</v>
      </c>
      <c r="C2441" s="5" t="s">
        <v>4501</v>
      </c>
      <c r="D2441" s="5" t="s">
        <v>5711</v>
      </c>
      <c r="E2441" s="5" t="s">
        <v>6308</v>
      </c>
      <c r="F2441" s="5" t="s">
        <v>2703</v>
      </c>
      <c r="G2441" s="5" t="s">
        <v>2834</v>
      </c>
      <c r="H2441" s="5" t="s">
        <v>2919</v>
      </c>
      <c r="I2441" s="5" t="s">
        <v>2937</v>
      </c>
      <c r="J2441" s="5">
        <v>20</v>
      </c>
      <c r="K2441" s="5" t="s">
        <v>2979</v>
      </c>
      <c r="L2441" t="s">
        <v>8089</v>
      </c>
      <c r="M2441" s="5" t="s">
        <v>2703</v>
      </c>
      <c r="P2441" s="5" t="s">
        <v>2979</v>
      </c>
    </row>
    <row r="2442" spans="1:16" x14ac:dyDescent="0.35">
      <c r="A2442" t="str">
        <f t="shared" si="38"/>
        <v>IBUPROFENOMINTLABORALCOMPRIMIDO20600MG</v>
      </c>
      <c r="B2442" t="str">
        <f>VLOOKUP(A2442,'MAESTRO PRODUCTOS-FAR'!G:J,4,FALSE)</f>
        <v>HT-0079-01-003-0197-01</v>
      </c>
      <c r="C2442" s="5" t="s">
        <v>4502</v>
      </c>
      <c r="D2442" s="5" t="s">
        <v>5712</v>
      </c>
      <c r="E2442" s="5" t="s">
        <v>6309</v>
      </c>
      <c r="F2442" s="5" t="s">
        <v>2703</v>
      </c>
      <c r="G2442" s="5" t="s">
        <v>2834</v>
      </c>
      <c r="H2442" s="5" t="s">
        <v>2919</v>
      </c>
      <c r="I2442" s="5" t="s">
        <v>2933</v>
      </c>
      <c r="J2442" s="5">
        <v>20</v>
      </c>
      <c r="K2442" s="5" t="s">
        <v>2975</v>
      </c>
      <c r="L2442" t="s">
        <v>8090</v>
      </c>
      <c r="M2442" s="5" t="s">
        <v>2703</v>
      </c>
      <c r="P2442" s="5" t="s">
        <v>2975</v>
      </c>
    </row>
    <row r="2443" spans="1:16" x14ac:dyDescent="0.35">
      <c r="A2443" t="str">
        <f t="shared" si="38"/>
        <v>IBUPROFENOASCENDORALCOMPRIMIDO20200MG</v>
      </c>
      <c r="B2443" t="str">
        <f>VLOOKUP(A2443,'MAESTRO PRODUCTOS-FAR'!G:J,4,FALSE)</f>
        <v>HT-0079-01-003-0016-02</v>
      </c>
      <c r="C2443" s="5" t="s">
        <v>4503</v>
      </c>
      <c r="D2443" s="5" t="s">
        <v>5713</v>
      </c>
      <c r="E2443" s="5" t="s">
        <v>1959</v>
      </c>
      <c r="F2443" s="5" t="s">
        <v>2703</v>
      </c>
      <c r="G2443" s="5" t="s">
        <v>2835</v>
      </c>
      <c r="H2443" s="5" t="s">
        <v>2919</v>
      </c>
      <c r="I2443" s="5" t="s">
        <v>2933</v>
      </c>
      <c r="J2443" s="5">
        <v>20</v>
      </c>
      <c r="K2443" s="5" t="s">
        <v>2978</v>
      </c>
      <c r="L2443" t="s">
        <v>8091</v>
      </c>
      <c r="M2443" s="5" t="s">
        <v>2703</v>
      </c>
      <c r="P2443" s="5" t="s">
        <v>2978</v>
      </c>
    </row>
    <row r="2444" spans="1:16" x14ac:dyDescent="0.35">
      <c r="A2444" t="str">
        <f t="shared" si="38"/>
        <v>IBUPROFENOOPKOORALCOMPRIMIDO20400MG</v>
      </c>
      <c r="B2444" t="str">
        <f>VLOOKUP(A2444,'MAESTRO PRODUCTOS-FAR'!G:J,4,FALSE)</f>
        <v>HT-0079-01-003-0208-02</v>
      </c>
      <c r="C2444" s="5" t="s">
        <v>4504</v>
      </c>
      <c r="D2444" s="5" t="s">
        <v>5228</v>
      </c>
      <c r="E2444" s="5" t="s">
        <v>3623</v>
      </c>
      <c r="F2444" s="5" t="s">
        <v>2703</v>
      </c>
      <c r="G2444" s="5" t="s">
        <v>2869</v>
      </c>
      <c r="H2444" s="5" t="s">
        <v>2919</v>
      </c>
      <c r="I2444" s="5" t="s">
        <v>2933</v>
      </c>
      <c r="J2444" s="5">
        <v>20</v>
      </c>
      <c r="K2444" s="5" t="s">
        <v>2979</v>
      </c>
      <c r="L2444" t="s">
        <v>8092</v>
      </c>
      <c r="M2444" s="5" t="s">
        <v>2703</v>
      </c>
      <c r="P2444" s="5" t="s">
        <v>2979</v>
      </c>
    </row>
    <row r="2445" spans="1:16" x14ac:dyDescent="0.35">
      <c r="A2445" t="str">
        <f t="shared" si="38"/>
        <v>IBUPROFENOOPKOORALCOMPRIMIDO20600MG</v>
      </c>
      <c r="B2445" t="str">
        <f>VLOOKUP(A2445,'MAESTRO PRODUCTOS-FAR'!G:J,4,FALSE)</f>
        <v>HT-0079-01-003-0208-01</v>
      </c>
      <c r="C2445" s="5" t="s">
        <v>4505</v>
      </c>
      <c r="D2445" s="5" t="s">
        <v>5714</v>
      </c>
      <c r="E2445" s="5" t="s">
        <v>6310</v>
      </c>
      <c r="F2445" s="5" t="s">
        <v>2703</v>
      </c>
      <c r="G2445" s="5" t="s">
        <v>2869</v>
      </c>
      <c r="H2445" s="5" t="s">
        <v>2919</v>
      </c>
      <c r="I2445" s="5" t="s">
        <v>2933</v>
      </c>
      <c r="J2445" s="5">
        <v>20</v>
      </c>
      <c r="K2445" s="5" t="s">
        <v>2975</v>
      </c>
      <c r="L2445" t="s">
        <v>8093</v>
      </c>
      <c r="M2445" s="5" t="s">
        <v>2703</v>
      </c>
      <c r="P2445" s="5" t="s">
        <v>2975</v>
      </c>
    </row>
    <row r="2446" spans="1:16" x14ac:dyDescent="0.35">
      <c r="A2446" t="str">
        <f t="shared" si="38"/>
        <v>IBUPROFENOCHEMOPHARMAORALCAPSULA20400MG</v>
      </c>
      <c r="B2446" t="str">
        <f>VLOOKUP(A2446,'MAESTRO PRODUCTOS-FAR'!G:J,4,FALSE)</f>
        <v>HT-0079-01-007-0044-02</v>
      </c>
      <c r="C2446" s="5" t="s">
        <v>4506</v>
      </c>
      <c r="D2446" s="5" t="s">
        <v>5715</v>
      </c>
      <c r="E2446" s="5" t="s">
        <v>1977</v>
      </c>
      <c r="F2446" s="5" t="s">
        <v>2703</v>
      </c>
      <c r="G2446" s="5" t="s">
        <v>2849</v>
      </c>
      <c r="H2446" s="5" t="s">
        <v>2919</v>
      </c>
      <c r="I2446" s="5" t="s">
        <v>2937</v>
      </c>
      <c r="J2446" s="5">
        <v>20</v>
      </c>
      <c r="K2446" s="5" t="s">
        <v>2979</v>
      </c>
      <c r="L2446" t="s">
        <v>8094</v>
      </c>
      <c r="M2446" s="5" t="s">
        <v>2703</v>
      </c>
      <c r="P2446" s="5" t="s">
        <v>2979</v>
      </c>
    </row>
    <row r="2447" spans="1:16" x14ac:dyDescent="0.35">
      <c r="A2447" t="str">
        <f t="shared" si="38"/>
        <v>IBUPROFENOCHEMOPHARMAORALCAPSULA10600MG</v>
      </c>
      <c r="B2447" t="str">
        <f>VLOOKUP(A2447,'MAESTRO PRODUCTOS-FAR'!G:J,4,FALSE)</f>
        <v>HT-0079-01-007-0044-01</v>
      </c>
      <c r="C2447" s="5" t="s">
        <v>4507</v>
      </c>
      <c r="D2447" s="5" t="s">
        <v>5716</v>
      </c>
      <c r="E2447" s="5" t="s">
        <v>1971</v>
      </c>
      <c r="F2447" s="5" t="s">
        <v>2703</v>
      </c>
      <c r="G2447" s="5" t="s">
        <v>2849</v>
      </c>
      <c r="H2447" s="5" t="s">
        <v>2919</v>
      </c>
      <c r="I2447" s="5" t="s">
        <v>2937</v>
      </c>
      <c r="J2447" s="5">
        <v>10</v>
      </c>
      <c r="K2447" s="5" t="s">
        <v>2975</v>
      </c>
      <c r="L2447" t="s">
        <v>8095</v>
      </c>
      <c r="M2447" s="5" t="s">
        <v>2703</v>
      </c>
      <c r="P2447" s="5" t="s">
        <v>2975</v>
      </c>
    </row>
    <row r="2448" spans="1:16" x14ac:dyDescent="0.35">
      <c r="A2448" t="str">
        <f t="shared" si="38"/>
        <v>IBUPROFENOMINTLABORALSUSPENSION1100MG/5ML</v>
      </c>
      <c r="B2448" t="str">
        <f>VLOOKUP(A2448,'MAESTRO PRODUCTOS-FAR'!G:J,4,FALSE)</f>
        <v>HT-0079-01-005-0197-02</v>
      </c>
      <c r="C2448" s="5" t="s">
        <v>4508</v>
      </c>
      <c r="D2448" s="5" t="s">
        <v>5717</v>
      </c>
      <c r="E2448" s="5" t="s">
        <v>6311</v>
      </c>
      <c r="F2448" s="5" t="s">
        <v>2703</v>
      </c>
      <c r="G2448" s="5" t="s">
        <v>2834</v>
      </c>
      <c r="H2448" s="5" t="s">
        <v>2919</v>
      </c>
      <c r="I2448" s="5" t="s">
        <v>2935</v>
      </c>
      <c r="J2448" s="5">
        <v>1</v>
      </c>
      <c r="K2448" s="5" t="s">
        <v>2976</v>
      </c>
      <c r="L2448" t="s">
        <v>8096</v>
      </c>
      <c r="M2448" s="5" t="s">
        <v>2703</v>
      </c>
      <c r="P2448" s="5" t="s">
        <v>2976</v>
      </c>
    </row>
    <row r="2449" spans="1:16" x14ac:dyDescent="0.35">
      <c r="A2449" t="str">
        <f t="shared" si="38"/>
        <v>CLORMEZANONA-IBUPROFENO-METAMIZOLRECALCINEORALCOMPRIMIDO10100MG/200MG/300MG</v>
      </c>
      <c r="B2449" t="str">
        <f>VLOOKUP(A2449,'MAESTRO PRODUCTOS-FAR'!G:J,4,FALSE)</f>
        <v>HT-0344-01-003-0171-01</v>
      </c>
      <c r="C2449" s="5" t="s">
        <v>4509</v>
      </c>
      <c r="D2449" s="5" t="s">
        <v>5718</v>
      </c>
      <c r="E2449" s="5" t="s">
        <v>2249</v>
      </c>
      <c r="F2449" s="5" t="s">
        <v>6499</v>
      </c>
      <c r="G2449" s="5" t="s">
        <v>2832</v>
      </c>
      <c r="H2449" s="5" t="s">
        <v>2919</v>
      </c>
      <c r="I2449" s="5" t="s">
        <v>2933</v>
      </c>
      <c r="J2449" s="5">
        <v>10</v>
      </c>
      <c r="K2449" s="5" t="s">
        <v>6637</v>
      </c>
      <c r="L2449" t="s">
        <v>8096</v>
      </c>
      <c r="M2449" s="5" t="s">
        <v>6499</v>
      </c>
      <c r="P2449" s="5" t="s">
        <v>6637</v>
      </c>
    </row>
    <row r="2450" spans="1:16" x14ac:dyDescent="0.35">
      <c r="A2450" t="str">
        <f t="shared" si="38"/>
        <v>IBUPROFENOCHEMOPHARMAORALSUSPENSION1200MG/5ML</v>
      </c>
      <c r="B2450" t="str">
        <f>VLOOKUP(A2450,'MAESTRO PRODUCTOS-FAR'!G:J,4,FALSE)</f>
        <v>HT-0079-01-005-0044-01</v>
      </c>
      <c r="C2450" s="5" t="s">
        <v>4510</v>
      </c>
      <c r="D2450" s="5" t="s">
        <v>5719</v>
      </c>
      <c r="E2450" s="5" t="s">
        <v>1965</v>
      </c>
      <c r="F2450" s="5" t="s">
        <v>2703</v>
      </c>
      <c r="G2450" s="5" t="s">
        <v>2849</v>
      </c>
      <c r="H2450" s="5" t="s">
        <v>2919</v>
      </c>
      <c r="I2450" s="5" t="s">
        <v>2935</v>
      </c>
      <c r="J2450" s="5">
        <v>1</v>
      </c>
      <c r="K2450" s="5" t="s">
        <v>2982</v>
      </c>
      <c r="L2450" t="s">
        <v>8097</v>
      </c>
      <c r="M2450" s="5" t="s">
        <v>2703</v>
      </c>
      <c r="P2450" s="5" t="s">
        <v>2982</v>
      </c>
    </row>
    <row r="2451" spans="1:16" x14ac:dyDescent="0.35">
      <c r="A2451" t="str">
        <f t="shared" si="38"/>
        <v>IBUPROFENOBAGOORALSUSPENSION1200MG/5ML</v>
      </c>
      <c r="B2451" t="str">
        <f>VLOOKUP(A2451,'MAESTRO PRODUCTOS-FAR'!G:J,4,FALSE)</f>
        <v>HT-0079-01-005-0143-01</v>
      </c>
      <c r="C2451" s="5" t="s">
        <v>4511</v>
      </c>
      <c r="D2451" s="5" t="s">
        <v>5296</v>
      </c>
      <c r="E2451" s="5" t="s">
        <v>6312</v>
      </c>
      <c r="F2451" s="5" t="s">
        <v>2703</v>
      </c>
      <c r="G2451" s="5" t="s">
        <v>2883</v>
      </c>
      <c r="H2451" s="5" t="s">
        <v>2919</v>
      </c>
      <c r="I2451" s="5" t="s">
        <v>2935</v>
      </c>
      <c r="J2451" s="5">
        <v>1</v>
      </c>
      <c r="K2451" s="5" t="s">
        <v>2982</v>
      </c>
      <c r="L2451" t="s">
        <v>8098</v>
      </c>
      <c r="M2451" s="5" t="s">
        <v>2703</v>
      </c>
      <c r="P2451" s="5" t="s">
        <v>2982</v>
      </c>
    </row>
    <row r="2452" spans="1:16" x14ac:dyDescent="0.35">
      <c r="A2452" t="str">
        <f t="shared" si="38"/>
        <v>IBUPROFENO-PARACETAMOLRECALCINEORALSUSPENSION1300MG/300MG/10ML</v>
      </c>
      <c r="B2452" t="str">
        <f>VLOOKUP(A2452,'MAESTRO PRODUCTOS-FAR'!G:J,4,FALSE)</f>
        <v>HT-0255-01-005-0171-01</v>
      </c>
      <c r="C2452" s="5" t="s">
        <v>4512</v>
      </c>
      <c r="D2452" s="5" t="s">
        <v>5576</v>
      </c>
      <c r="E2452" s="5" t="s">
        <v>2073</v>
      </c>
      <c r="F2452" s="5" t="s">
        <v>2728</v>
      </c>
      <c r="G2452" s="5" t="s">
        <v>2832</v>
      </c>
      <c r="H2452" s="5" t="s">
        <v>2919</v>
      </c>
      <c r="I2452" s="5" t="s">
        <v>2935</v>
      </c>
      <c r="J2452" s="5">
        <v>1</v>
      </c>
      <c r="K2452" s="5" t="s">
        <v>3181</v>
      </c>
      <c r="M2452" s="5" t="s">
        <v>2728</v>
      </c>
      <c r="P2452" s="5" t="s">
        <v>3181</v>
      </c>
    </row>
    <row r="2453" spans="1:16" x14ac:dyDescent="0.35">
      <c r="A2453" t="str">
        <f t="shared" si="38"/>
        <v>IBUPROFENOBAYERORALCAPSULA10600MG</v>
      </c>
      <c r="B2453" t="str">
        <f>VLOOKUP(A2453,'MAESTRO PRODUCTOS-FAR'!G:J,4,FALSE)</f>
        <v>HT-0079-01-007-0028-01</v>
      </c>
      <c r="C2453" s="5" t="s">
        <v>4513</v>
      </c>
      <c r="D2453" s="5" t="s">
        <v>5720</v>
      </c>
      <c r="E2453" s="5" t="s">
        <v>1960</v>
      </c>
      <c r="F2453" s="5" t="s">
        <v>2703</v>
      </c>
      <c r="G2453" s="5" t="s">
        <v>2839</v>
      </c>
      <c r="H2453" s="5" t="s">
        <v>2919</v>
      </c>
      <c r="I2453" s="5" t="s">
        <v>2937</v>
      </c>
      <c r="J2453" s="5">
        <v>10</v>
      </c>
      <c r="K2453" s="5" t="s">
        <v>2975</v>
      </c>
      <c r="L2453" t="s">
        <v>8099</v>
      </c>
      <c r="M2453" s="5" t="s">
        <v>2703</v>
      </c>
      <c r="P2453" s="5" t="s">
        <v>2975</v>
      </c>
    </row>
    <row r="2454" spans="1:16" x14ac:dyDescent="0.35">
      <c r="A2454" t="str">
        <f t="shared" si="38"/>
        <v>IBUPROFENO-PSEUDOEFEDRINACHEMOPHARMAORALCOMPRIMIDO10400MG/60MG</v>
      </c>
      <c r="B2454" t="str">
        <f>VLOOKUP(A2454,'MAESTRO PRODUCTOS-FAR'!G:J,4,FALSE)</f>
        <v>HT-0253-01-003-0044-01</v>
      </c>
      <c r="C2454" s="5" t="s">
        <v>4514</v>
      </c>
      <c r="D2454" s="5" t="s">
        <v>5721</v>
      </c>
      <c r="E2454" s="5" t="s">
        <v>1981</v>
      </c>
      <c r="F2454" s="5" t="s">
        <v>2706</v>
      </c>
      <c r="G2454" s="5" t="s">
        <v>2849</v>
      </c>
      <c r="H2454" s="5" t="s">
        <v>2919</v>
      </c>
      <c r="I2454" s="5" t="s">
        <v>2933</v>
      </c>
      <c r="J2454" s="5">
        <v>10</v>
      </c>
      <c r="K2454" s="5" t="s">
        <v>6638</v>
      </c>
      <c r="L2454" t="s">
        <v>8100</v>
      </c>
      <c r="M2454" s="5" t="s">
        <v>2706</v>
      </c>
      <c r="P2454" s="5" t="s">
        <v>6638</v>
      </c>
    </row>
    <row r="2455" spans="1:16" x14ac:dyDescent="0.35">
      <c r="A2455" t="str">
        <f t="shared" si="38"/>
        <v>IBUPROFENO-PSEUDOEFEDRINABAGOORALSUSPENSION1200MG/30MG/5ML</v>
      </c>
      <c r="B2455" t="str">
        <f>VLOOKUP(A2455,'MAESTRO PRODUCTOS-FAR'!G:J,4,FALSE)</f>
        <v>HT-0253-01-005-0143-01</v>
      </c>
      <c r="C2455" s="5" t="s">
        <v>4515</v>
      </c>
      <c r="D2455" s="5" t="s">
        <v>5722</v>
      </c>
      <c r="E2455" s="5" t="s">
        <v>1978</v>
      </c>
      <c r="F2455" s="5" t="s">
        <v>2706</v>
      </c>
      <c r="G2455" s="5" t="s">
        <v>2883</v>
      </c>
      <c r="H2455" s="5" t="s">
        <v>2919</v>
      </c>
      <c r="I2455" s="5" t="s">
        <v>2935</v>
      </c>
      <c r="J2455" s="5">
        <v>1</v>
      </c>
      <c r="K2455" s="5" t="s">
        <v>6639</v>
      </c>
      <c r="L2455" t="s">
        <v>8101</v>
      </c>
      <c r="M2455" s="5" t="s">
        <v>2706</v>
      </c>
      <c r="P2455" s="5" t="s">
        <v>6639</v>
      </c>
    </row>
    <row r="2456" spans="1:16" x14ac:dyDescent="0.35">
      <c r="A2456" t="str">
        <f t="shared" si="38"/>
        <v>FENILEFRINA-IBUPROFENORECALCINEORALCOMPRIMIDO2010MG/400MG</v>
      </c>
      <c r="B2456" t="str">
        <f>VLOOKUP(A2456,'MAESTRO PRODUCTOS-FAR'!G:J,4,FALSE)</f>
        <v>HT-0254-01-003-0171-01</v>
      </c>
      <c r="C2456" s="5" t="s">
        <v>4516</v>
      </c>
      <c r="D2456" s="5" t="s">
        <v>5723</v>
      </c>
      <c r="E2456" s="5" t="s">
        <v>1972</v>
      </c>
      <c r="F2456" s="5" t="s">
        <v>6498</v>
      </c>
      <c r="G2456" s="5" t="s">
        <v>2832</v>
      </c>
      <c r="H2456" s="5" t="s">
        <v>2919</v>
      </c>
      <c r="I2456" s="5" t="s">
        <v>2933</v>
      </c>
      <c r="J2456" s="5">
        <v>20</v>
      </c>
      <c r="K2456" s="5" t="s">
        <v>6640</v>
      </c>
      <c r="L2456" t="s">
        <v>8102</v>
      </c>
      <c r="M2456" s="5" t="s">
        <v>6498</v>
      </c>
      <c r="P2456" s="5" t="s">
        <v>6640</v>
      </c>
    </row>
    <row r="2457" spans="1:16" x14ac:dyDescent="0.35">
      <c r="A2457" t="str">
        <f t="shared" si="38"/>
        <v>FENILEFRINA-IBUPROFENORECALCINEORALSUSPENSION15MG/200MG/5ML</v>
      </c>
      <c r="B2457" t="str">
        <f>VLOOKUP(A2457,'MAESTRO PRODUCTOS-FAR'!G:J,4,FALSE)</f>
        <v>HT-0254-01-005-0171-01</v>
      </c>
      <c r="C2457" s="5" t="s">
        <v>4517</v>
      </c>
      <c r="D2457" s="5" t="s">
        <v>5724</v>
      </c>
      <c r="E2457" s="5" t="s">
        <v>6307</v>
      </c>
      <c r="F2457" s="5" t="s">
        <v>6498</v>
      </c>
      <c r="G2457" s="5" t="s">
        <v>2832</v>
      </c>
      <c r="H2457" s="5" t="s">
        <v>2919</v>
      </c>
      <c r="I2457" s="5" t="s">
        <v>2935</v>
      </c>
      <c r="J2457" s="5">
        <v>1</v>
      </c>
      <c r="K2457" s="5" t="s">
        <v>6636</v>
      </c>
      <c r="L2457" t="s">
        <v>8103</v>
      </c>
      <c r="M2457" s="5" t="s">
        <v>6498</v>
      </c>
      <c r="P2457" s="5" t="s">
        <v>6636</v>
      </c>
    </row>
    <row r="2458" spans="1:16" x14ac:dyDescent="0.35">
      <c r="A2458" t="str">
        <f t="shared" si="38"/>
        <v>IBUPROFENO-PSEUDOEFEDRINABAGOORALCOMPRIMIDO12400MG/60MG</v>
      </c>
      <c r="B2458" t="str">
        <f>VLOOKUP(A2458,'MAESTRO PRODUCTOS-FAR'!G:J,4,FALSE)</f>
        <v>HT-0253-01-003-0143-01</v>
      </c>
      <c r="C2458" s="5" t="s">
        <v>4518</v>
      </c>
      <c r="D2458" s="5" t="s">
        <v>5725</v>
      </c>
      <c r="E2458" s="5" t="s">
        <v>1973</v>
      </c>
      <c r="F2458" s="5" t="s">
        <v>2706</v>
      </c>
      <c r="G2458" s="5" t="s">
        <v>2883</v>
      </c>
      <c r="H2458" s="5" t="s">
        <v>2919</v>
      </c>
      <c r="I2458" s="5" t="s">
        <v>2933</v>
      </c>
      <c r="J2458" s="5">
        <v>12</v>
      </c>
      <c r="K2458" s="5" t="s">
        <v>6638</v>
      </c>
      <c r="L2458" t="s">
        <v>8104</v>
      </c>
      <c r="M2458" s="5" t="s">
        <v>2706</v>
      </c>
      <c r="P2458" s="5" t="s">
        <v>6638</v>
      </c>
    </row>
    <row r="2459" spans="1:16" x14ac:dyDescent="0.35">
      <c r="A2459" t="str">
        <f t="shared" si="38"/>
        <v>IBUPROFENO-PSEUDOEFEDRINARECALCINEORALCAPSULA10400MG/60MG</v>
      </c>
      <c r="B2459" t="str">
        <f>VLOOKUP(A2459,'MAESTRO PRODUCTOS-FAR'!G:J,4,FALSE)</f>
        <v>HT-0253-01-007-0171-01</v>
      </c>
      <c r="C2459" s="5" t="s">
        <v>4519</v>
      </c>
      <c r="D2459" s="5" t="s">
        <v>5726</v>
      </c>
      <c r="E2459" s="5" t="s">
        <v>1982</v>
      </c>
      <c r="F2459" s="5" t="s">
        <v>2706</v>
      </c>
      <c r="G2459" s="5" t="s">
        <v>2832</v>
      </c>
      <c r="H2459" s="5" t="s">
        <v>2919</v>
      </c>
      <c r="I2459" s="5" t="s">
        <v>2937</v>
      </c>
      <c r="J2459" s="5">
        <v>10</v>
      </c>
      <c r="K2459" s="5" t="s">
        <v>6638</v>
      </c>
      <c r="L2459" t="s">
        <v>8105</v>
      </c>
      <c r="M2459" s="5" t="s">
        <v>2706</v>
      </c>
      <c r="P2459" s="5" t="s">
        <v>6638</v>
      </c>
    </row>
    <row r="2460" spans="1:16" x14ac:dyDescent="0.35">
      <c r="A2460" t="str">
        <f t="shared" si="38"/>
        <v>IBUPROFENOMAVERTOPICOCREMA10,05</v>
      </c>
      <c r="B2460" t="str">
        <f>VLOOKUP(A2460,'MAESTRO PRODUCTOS-FAR'!G:J,4,FALSE)</f>
        <v>HT-0079-04-004-0154-01</v>
      </c>
      <c r="C2460" s="5" t="s">
        <v>4520</v>
      </c>
      <c r="D2460" s="5" t="s">
        <v>5121</v>
      </c>
      <c r="E2460" s="5" t="s">
        <v>1964</v>
      </c>
      <c r="F2460" s="5" t="s">
        <v>2703</v>
      </c>
      <c r="G2460" s="5" t="s">
        <v>2841</v>
      </c>
      <c r="H2460" s="5" t="s">
        <v>2920</v>
      </c>
      <c r="I2460" s="5" t="s">
        <v>2934</v>
      </c>
      <c r="J2460" s="5">
        <v>1</v>
      </c>
      <c r="K2460" s="6">
        <v>0.05</v>
      </c>
      <c r="L2460" t="s">
        <v>8106</v>
      </c>
      <c r="M2460" s="5" t="s">
        <v>2703</v>
      </c>
      <c r="P2460" s="6">
        <v>0.05</v>
      </c>
    </row>
    <row r="2461" spans="1:16" x14ac:dyDescent="0.35">
      <c r="A2461" t="str">
        <f t="shared" si="38"/>
        <v>IBUPROFENOPRATERTOPICOGEL10,05</v>
      </c>
      <c r="B2461" t="str">
        <f>VLOOKUP(A2461,'MAESTRO PRODUCTOS-FAR'!G:J,4,FALSE)</f>
        <v>HT-0079-04-026-0169-01</v>
      </c>
      <c r="C2461" s="5" t="s">
        <v>4521</v>
      </c>
      <c r="D2461" s="5" t="s">
        <v>5727</v>
      </c>
      <c r="E2461" s="5" t="s">
        <v>6313</v>
      </c>
      <c r="F2461" s="5" t="s">
        <v>2703</v>
      </c>
      <c r="G2461" s="5" t="s">
        <v>2851</v>
      </c>
      <c r="H2461" s="5" t="s">
        <v>2920</v>
      </c>
      <c r="I2461" s="5" t="s">
        <v>2956</v>
      </c>
      <c r="J2461" s="5">
        <v>1</v>
      </c>
      <c r="K2461" s="6">
        <v>0.05</v>
      </c>
      <c r="L2461" t="s">
        <v>8107</v>
      </c>
      <c r="M2461" s="5" t="s">
        <v>2703</v>
      </c>
      <c r="P2461" s="6">
        <v>0.05</v>
      </c>
    </row>
    <row r="2462" spans="1:16" x14ac:dyDescent="0.35">
      <c r="A2462" t="str">
        <f t="shared" si="38"/>
        <v>IBUPROFENOOPKOORALSUSPENSION1100MG/5ML</v>
      </c>
      <c r="B2462" t="str">
        <f>VLOOKUP(A2462,'MAESTRO PRODUCTOS-FAR'!G:J,4,FALSE)</f>
        <v>HT-0079-01-005-0208-01</v>
      </c>
      <c r="C2462" s="5" t="s">
        <v>4522</v>
      </c>
      <c r="D2462" s="5" t="s">
        <v>5523</v>
      </c>
      <c r="E2462" s="5" t="s">
        <v>1958</v>
      </c>
      <c r="F2462" s="5" t="s">
        <v>2703</v>
      </c>
      <c r="G2462" s="5" t="s">
        <v>2869</v>
      </c>
      <c r="H2462" s="5" t="s">
        <v>2919</v>
      </c>
      <c r="I2462" s="5" t="s">
        <v>2935</v>
      </c>
      <c r="J2462" s="5">
        <v>1</v>
      </c>
      <c r="K2462" s="5" t="s">
        <v>2976</v>
      </c>
      <c r="L2462" t="s">
        <v>8108</v>
      </c>
      <c r="M2462" s="5" t="s">
        <v>2703</v>
      </c>
      <c r="P2462" s="5" t="s">
        <v>2976</v>
      </c>
    </row>
    <row r="2463" spans="1:16" x14ac:dyDescent="0.35">
      <c r="A2463" t="str">
        <f t="shared" si="38"/>
        <v>FENILEFRINA-IBUPROFENORECALCINEORALSUSPENSION130MG/200MG/5ML</v>
      </c>
      <c r="B2463" t="str">
        <f>VLOOKUP(A2463,'MAESTRO PRODUCTOS-FAR'!G:J,4,FALSE)</f>
        <v>HT-0254-01-005-0171-02</v>
      </c>
      <c r="C2463" s="5" t="s">
        <v>4523</v>
      </c>
      <c r="D2463" s="5" t="s">
        <v>5728</v>
      </c>
      <c r="E2463" s="5" t="s">
        <v>6307</v>
      </c>
      <c r="F2463" s="5" t="s">
        <v>6498</v>
      </c>
      <c r="G2463" s="5" t="s">
        <v>2832</v>
      </c>
      <c r="H2463" s="5" t="s">
        <v>2919</v>
      </c>
      <c r="I2463" s="5" t="s">
        <v>2935</v>
      </c>
      <c r="J2463" s="5">
        <v>1</v>
      </c>
      <c r="K2463" s="5" t="s">
        <v>6641</v>
      </c>
      <c r="L2463" t="s">
        <v>8109</v>
      </c>
      <c r="M2463" s="5" t="s">
        <v>6498</v>
      </c>
      <c r="P2463" s="5" t="s">
        <v>6641</v>
      </c>
    </row>
    <row r="2464" spans="1:16" x14ac:dyDescent="0.35">
      <c r="A2464" t="str">
        <f t="shared" si="38"/>
        <v>IBUPROFENO-PSEUDOEFEDRINABAGOORALSUSPENSION1100MG/15MG/5ML</v>
      </c>
      <c r="B2464" t="str">
        <f>VLOOKUP(A2464,'MAESTRO PRODUCTOS-FAR'!G:J,4,FALSE)</f>
        <v>HT-0253-01-005-0143-02</v>
      </c>
      <c r="C2464" s="5" t="s">
        <v>4524</v>
      </c>
      <c r="D2464" s="5" t="s">
        <v>5729</v>
      </c>
      <c r="E2464" s="5" t="s">
        <v>1968</v>
      </c>
      <c r="F2464" s="5" t="s">
        <v>2706</v>
      </c>
      <c r="G2464" s="5" t="s">
        <v>2883</v>
      </c>
      <c r="H2464" s="5" t="s">
        <v>2919</v>
      </c>
      <c r="I2464" s="5" t="s">
        <v>2935</v>
      </c>
      <c r="J2464" s="5">
        <v>1</v>
      </c>
      <c r="K2464" s="5" t="s">
        <v>6642</v>
      </c>
      <c r="L2464" t="s">
        <v>8110</v>
      </c>
      <c r="M2464" s="5" t="s">
        <v>2706</v>
      </c>
      <c r="P2464" s="5" t="s">
        <v>6642</v>
      </c>
    </row>
    <row r="2465" spans="1:16" x14ac:dyDescent="0.35">
      <c r="A2465" t="str">
        <f t="shared" si="38"/>
        <v>IBUPROFENOMAVERTOPICOGEL10,05</v>
      </c>
      <c r="B2465" t="str">
        <f>VLOOKUP(A2465,'MAESTRO PRODUCTOS-FAR'!G:J,4,FALSE)</f>
        <v>HT-0079-04-026-0154-01</v>
      </c>
      <c r="C2465" s="5" t="s">
        <v>4525</v>
      </c>
      <c r="D2465" s="5" t="s">
        <v>5730</v>
      </c>
      <c r="E2465" s="5" t="s">
        <v>1975</v>
      </c>
      <c r="F2465" s="5" t="s">
        <v>2703</v>
      </c>
      <c r="G2465" s="5" t="s">
        <v>2841</v>
      </c>
      <c r="H2465" s="5" t="s">
        <v>2920</v>
      </c>
      <c r="I2465" s="5" t="s">
        <v>2956</v>
      </c>
      <c r="J2465" s="5">
        <v>1</v>
      </c>
      <c r="K2465" s="6">
        <v>0.05</v>
      </c>
      <c r="L2465" t="s">
        <v>8111</v>
      </c>
      <c r="M2465" s="5" t="s">
        <v>2703</v>
      </c>
      <c r="P2465" s="6">
        <v>0.05</v>
      </c>
    </row>
    <row r="2466" spans="1:16" x14ac:dyDescent="0.35">
      <c r="A2466" t="str">
        <f t="shared" si="38"/>
        <v>IBUPROFENOMAVERTOPICOCREMA10,05</v>
      </c>
      <c r="B2466" t="str">
        <f>VLOOKUP(A2466,'MAESTRO PRODUCTOS-FAR'!G:J,4,FALSE)</f>
        <v>HT-0079-04-004-0154-01</v>
      </c>
      <c r="C2466" s="5" t="s">
        <v>4526</v>
      </c>
      <c r="D2466" s="5" t="s">
        <v>5719</v>
      </c>
      <c r="E2466" s="5" t="s">
        <v>1964</v>
      </c>
      <c r="F2466" s="5" t="s">
        <v>2703</v>
      </c>
      <c r="G2466" s="5" t="s">
        <v>2841</v>
      </c>
      <c r="H2466" s="5" t="s">
        <v>2920</v>
      </c>
      <c r="I2466" s="5" t="s">
        <v>2934</v>
      </c>
      <c r="J2466" s="5">
        <v>1</v>
      </c>
      <c r="K2466" s="6">
        <v>0.05</v>
      </c>
      <c r="L2466" t="s">
        <v>8112</v>
      </c>
      <c r="M2466" s="5" t="s">
        <v>2703</v>
      </c>
      <c r="P2466" s="6">
        <v>0.05</v>
      </c>
    </row>
    <row r="2467" spans="1:16" x14ac:dyDescent="0.35">
      <c r="A2467" t="str">
        <f t="shared" si="38"/>
        <v>IBUPROFENOSAVALORALSUSPENSION1200MG/5ML</v>
      </c>
      <c r="B2467" t="str">
        <f>VLOOKUP(A2467,'MAESTRO PRODUCTOS-FAR'!G:J,4,FALSE)</f>
        <v>HT-0079-01-005-0174-01</v>
      </c>
      <c r="C2467" s="5" t="s">
        <v>4527</v>
      </c>
      <c r="D2467" s="5" t="s">
        <v>5731</v>
      </c>
      <c r="E2467" s="5" t="s">
        <v>1966</v>
      </c>
      <c r="F2467" s="5" t="s">
        <v>2703</v>
      </c>
      <c r="G2467" s="5" t="s">
        <v>2837</v>
      </c>
      <c r="H2467" s="5" t="s">
        <v>2919</v>
      </c>
      <c r="I2467" s="5" t="s">
        <v>2935</v>
      </c>
      <c r="J2467" s="5">
        <v>1</v>
      </c>
      <c r="K2467" s="5" t="s">
        <v>2982</v>
      </c>
      <c r="L2467" t="s">
        <v>8113</v>
      </c>
      <c r="M2467" s="5" t="s">
        <v>2703</v>
      </c>
      <c r="P2467" s="5" t="s">
        <v>2982</v>
      </c>
    </row>
    <row r="2468" spans="1:16" x14ac:dyDescent="0.35">
      <c r="A2468" t="str">
        <f t="shared" si="38"/>
        <v>IBUPROFENOBAYERORALCAPSULA10400MG</v>
      </c>
      <c r="B2468" t="str">
        <f>VLOOKUP(A2468,'MAESTRO PRODUCTOS-FAR'!G:J,4,FALSE)</f>
        <v>HT-0079-01-007-0028-03</v>
      </c>
      <c r="C2468" s="5" t="s">
        <v>4528</v>
      </c>
      <c r="D2468" s="5" t="s">
        <v>5732</v>
      </c>
      <c r="E2468" s="5" t="s">
        <v>1962</v>
      </c>
      <c r="F2468" s="5" t="s">
        <v>2703</v>
      </c>
      <c r="G2468" s="5" t="s">
        <v>2839</v>
      </c>
      <c r="H2468" s="5" t="s">
        <v>2919</v>
      </c>
      <c r="I2468" s="5" t="s">
        <v>2937</v>
      </c>
      <c r="J2468" s="5">
        <v>10</v>
      </c>
      <c r="K2468" s="5" t="s">
        <v>2979</v>
      </c>
      <c r="L2468" t="s">
        <v>8114</v>
      </c>
      <c r="M2468" s="5" t="s">
        <v>2703</v>
      </c>
      <c r="P2468" s="5" t="s">
        <v>2979</v>
      </c>
    </row>
    <row r="2469" spans="1:16" x14ac:dyDescent="0.35">
      <c r="A2469" t="str">
        <f t="shared" si="38"/>
        <v>INSULINANOVO NORDISKPARENTERALAMPOLLA1100UI/ML</v>
      </c>
      <c r="B2469" t="str">
        <f>VLOOKUP(A2469,'MAESTRO PRODUCTOS-FAR'!G:J,4,FALSE)</f>
        <v>HT-0080-02-009-0205-01</v>
      </c>
      <c r="C2469" s="5" t="s">
        <v>4529</v>
      </c>
      <c r="D2469" s="5" t="s">
        <v>5733</v>
      </c>
      <c r="E2469" s="5" t="s">
        <v>6314</v>
      </c>
      <c r="F2469" s="5" t="s">
        <v>2708</v>
      </c>
      <c r="G2469" s="5" t="s">
        <v>2897</v>
      </c>
      <c r="H2469" s="5" t="s">
        <v>2924</v>
      </c>
      <c r="I2469" s="5" t="s">
        <v>2939</v>
      </c>
      <c r="J2469" s="5">
        <v>1</v>
      </c>
      <c r="K2469" s="5" t="s">
        <v>3155</v>
      </c>
      <c r="L2469" t="s">
        <v>8115</v>
      </c>
      <c r="M2469" s="5" t="s">
        <v>2708</v>
      </c>
      <c r="P2469" s="5" t="s">
        <v>3155</v>
      </c>
    </row>
    <row r="2470" spans="1:16" x14ac:dyDescent="0.35">
      <c r="A2470" t="str">
        <f t="shared" si="38"/>
        <v>INSULINASANOFIPARENTERALCARTUCHO1100UI/ML</v>
      </c>
      <c r="B2470" t="str">
        <f>VLOOKUP(A2470,'MAESTRO PRODUCTOS-FAR'!G:J,4,FALSE)</f>
        <v>HT-0080-02-028-0246-01</v>
      </c>
      <c r="C2470" s="5" t="s">
        <v>4530</v>
      </c>
      <c r="D2470" s="5" t="s">
        <v>5591</v>
      </c>
      <c r="E2470" s="5" t="s">
        <v>1984</v>
      </c>
      <c r="F2470" s="5" t="s">
        <v>2708</v>
      </c>
      <c r="G2470" s="5" t="s">
        <v>2843</v>
      </c>
      <c r="H2470" s="5" t="s">
        <v>2924</v>
      </c>
      <c r="I2470" s="5" t="s">
        <v>2958</v>
      </c>
      <c r="J2470" s="5">
        <v>1</v>
      </c>
      <c r="K2470" s="5" t="s">
        <v>3155</v>
      </c>
      <c r="L2470" t="s">
        <v>8116</v>
      </c>
      <c r="M2470" s="5" t="s">
        <v>2708</v>
      </c>
      <c r="P2470" s="5" t="s">
        <v>3155</v>
      </c>
    </row>
    <row r="2471" spans="1:16" x14ac:dyDescent="0.35">
      <c r="A2471" t="str">
        <f t="shared" si="38"/>
        <v>INSULINALILLYPARENTERALAMPOLLA1100UI/ML</v>
      </c>
      <c r="B2471" t="str">
        <f>VLOOKUP(A2471,'MAESTRO PRODUCTOS-FAR'!G:J,4,FALSE)</f>
        <v>HT-0080-02-009-0081-01</v>
      </c>
      <c r="C2471" s="5" t="s">
        <v>4531</v>
      </c>
      <c r="D2471" s="5" t="s">
        <v>5734</v>
      </c>
      <c r="E2471" s="5" t="s">
        <v>6315</v>
      </c>
      <c r="F2471" s="5" t="s">
        <v>2708</v>
      </c>
      <c r="G2471" s="5" t="s">
        <v>2894</v>
      </c>
      <c r="H2471" s="5" t="s">
        <v>2924</v>
      </c>
      <c r="I2471" s="5" t="s">
        <v>2939</v>
      </c>
      <c r="J2471" s="5">
        <v>1</v>
      </c>
      <c r="K2471" s="5" t="s">
        <v>3155</v>
      </c>
      <c r="L2471" t="s">
        <v>8117</v>
      </c>
      <c r="M2471" s="5" t="s">
        <v>2708</v>
      </c>
      <c r="P2471" s="5" t="s">
        <v>3155</v>
      </c>
    </row>
    <row r="2472" spans="1:16" x14ac:dyDescent="0.35">
      <c r="A2472" t="str">
        <f t="shared" si="38"/>
        <v>INSULINALILLYPARENTERALAMPOLLA1100UI/ML</v>
      </c>
      <c r="B2472" t="str">
        <f>VLOOKUP(A2472,'MAESTRO PRODUCTOS-FAR'!G:J,4,FALSE)</f>
        <v>HT-0080-02-009-0081-01</v>
      </c>
      <c r="C2472" s="5" t="s">
        <v>4532</v>
      </c>
      <c r="D2472" s="5" t="s">
        <v>5735</v>
      </c>
      <c r="E2472" s="5" t="s">
        <v>1997</v>
      </c>
      <c r="F2472" s="5" t="s">
        <v>2708</v>
      </c>
      <c r="G2472" s="5" t="s">
        <v>2894</v>
      </c>
      <c r="H2472" s="5" t="s">
        <v>2924</v>
      </c>
      <c r="I2472" s="5" t="s">
        <v>2939</v>
      </c>
      <c r="J2472" s="5">
        <v>1</v>
      </c>
      <c r="K2472" s="5" t="s">
        <v>3155</v>
      </c>
      <c r="L2472" t="s">
        <v>8118</v>
      </c>
      <c r="M2472" s="5" t="s">
        <v>2708</v>
      </c>
      <c r="P2472" s="5" t="s">
        <v>3155</v>
      </c>
    </row>
    <row r="2473" spans="1:16" x14ac:dyDescent="0.35">
      <c r="A2473" t="str">
        <f t="shared" si="38"/>
        <v>INSULINANOVO NORDISKPARENTERALDISPOSITIVO5100UI/ML</v>
      </c>
      <c r="B2473" t="str">
        <f>VLOOKUP(A2473,'MAESTRO PRODUCTOS-FAR'!G:J,4,FALSE)</f>
        <v>HT-0080-02-027-0205-02</v>
      </c>
      <c r="C2473" s="5" t="s">
        <v>4533</v>
      </c>
      <c r="D2473" s="5" t="s">
        <v>5736</v>
      </c>
      <c r="E2473" s="5" t="s">
        <v>1996</v>
      </c>
      <c r="F2473" s="5" t="s">
        <v>2708</v>
      </c>
      <c r="G2473" s="5" t="s">
        <v>2897</v>
      </c>
      <c r="H2473" s="5" t="s">
        <v>2924</v>
      </c>
      <c r="I2473" s="5" t="s">
        <v>2957</v>
      </c>
      <c r="J2473" s="5">
        <v>5</v>
      </c>
      <c r="K2473" s="5" t="s">
        <v>3155</v>
      </c>
      <c r="L2473" t="s">
        <v>8119</v>
      </c>
      <c r="M2473" s="5" t="s">
        <v>2708</v>
      </c>
      <c r="P2473" s="5" t="s">
        <v>3155</v>
      </c>
    </row>
    <row r="2474" spans="1:16" x14ac:dyDescent="0.35">
      <c r="A2474" t="str">
        <f t="shared" si="38"/>
        <v>INSULINANOVO NORDISKPARENTERALCARTUCHO5100UI/ML</v>
      </c>
      <c r="B2474" t="str">
        <f>VLOOKUP(A2474,'MAESTRO PRODUCTOS-FAR'!G:J,4,FALSE)</f>
        <v>HT-0080-02-028-0205-01</v>
      </c>
      <c r="C2474" s="5" t="s">
        <v>4534</v>
      </c>
      <c r="D2474" s="5" t="s">
        <v>5737</v>
      </c>
      <c r="E2474" s="5" t="s">
        <v>1996</v>
      </c>
      <c r="F2474" s="5" t="s">
        <v>2708</v>
      </c>
      <c r="G2474" s="5" t="s">
        <v>2897</v>
      </c>
      <c r="H2474" s="5" t="s">
        <v>2924</v>
      </c>
      <c r="I2474" s="5" t="s">
        <v>2958</v>
      </c>
      <c r="J2474" s="5">
        <v>5</v>
      </c>
      <c r="K2474" s="5" t="s">
        <v>3155</v>
      </c>
      <c r="L2474" t="s">
        <v>8120</v>
      </c>
      <c r="M2474" s="5" t="s">
        <v>2708</v>
      </c>
      <c r="P2474" s="5" t="s">
        <v>3155</v>
      </c>
    </row>
    <row r="2475" spans="1:16" x14ac:dyDescent="0.35">
      <c r="A2475" t="str">
        <f t="shared" si="38"/>
        <v>INSULINANOVO NORDISKPARENTERALDISPOSITIVO5100UI/ML</v>
      </c>
      <c r="B2475" t="str">
        <f>VLOOKUP(A2475,'MAESTRO PRODUCTOS-FAR'!G:J,4,FALSE)</f>
        <v>HT-0080-02-027-0205-02</v>
      </c>
      <c r="C2475" s="5" t="s">
        <v>4535</v>
      </c>
      <c r="D2475" s="5" t="s">
        <v>5738</v>
      </c>
      <c r="E2475" s="5" t="s">
        <v>6316</v>
      </c>
      <c r="F2475" s="5" t="s">
        <v>2708</v>
      </c>
      <c r="G2475" s="5" t="s">
        <v>2897</v>
      </c>
      <c r="H2475" s="5" t="s">
        <v>2924</v>
      </c>
      <c r="I2475" s="5" t="s">
        <v>2957</v>
      </c>
      <c r="J2475" s="5">
        <v>5</v>
      </c>
      <c r="K2475" s="5" t="s">
        <v>3155</v>
      </c>
      <c r="L2475" t="s">
        <v>8121</v>
      </c>
      <c r="M2475" s="5" t="s">
        <v>2708</v>
      </c>
      <c r="P2475" s="5" t="s">
        <v>3155</v>
      </c>
    </row>
    <row r="2476" spans="1:16" x14ac:dyDescent="0.35">
      <c r="A2476" t="str">
        <f t="shared" si="38"/>
        <v>INSULINALILLYPARENTERALCARTUCHO5100UI/ML</v>
      </c>
      <c r="B2476" t="str">
        <f>VLOOKUP(A2476,'MAESTRO PRODUCTOS-FAR'!G:J,4,FALSE)</f>
        <v>HT-0080-02-028-0081-01</v>
      </c>
      <c r="C2476" s="5" t="s">
        <v>4536</v>
      </c>
      <c r="D2476" s="5" t="s">
        <v>5739</v>
      </c>
      <c r="E2476" s="5" t="s">
        <v>1998</v>
      </c>
      <c r="F2476" s="5" t="s">
        <v>2708</v>
      </c>
      <c r="G2476" s="5" t="s">
        <v>2894</v>
      </c>
      <c r="H2476" s="5" t="s">
        <v>2924</v>
      </c>
      <c r="I2476" s="5" t="s">
        <v>2958</v>
      </c>
      <c r="J2476" s="5">
        <v>5</v>
      </c>
      <c r="K2476" s="5" t="s">
        <v>3155</v>
      </c>
      <c r="L2476" t="s">
        <v>8122</v>
      </c>
      <c r="M2476" s="5" t="s">
        <v>2708</v>
      </c>
      <c r="P2476" s="5" t="s">
        <v>3155</v>
      </c>
    </row>
    <row r="2477" spans="1:16" x14ac:dyDescent="0.35">
      <c r="A2477" t="str">
        <f t="shared" si="38"/>
        <v>INSULINALILLYPARENTERALCARTUCHO5100UI/ML</v>
      </c>
      <c r="B2477" t="str">
        <f>VLOOKUP(A2477,'MAESTRO PRODUCTOS-FAR'!G:J,4,FALSE)</f>
        <v>HT-0080-02-028-0081-01</v>
      </c>
      <c r="C2477" s="5" t="s">
        <v>4537</v>
      </c>
      <c r="D2477" s="5" t="s">
        <v>5740</v>
      </c>
      <c r="E2477" s="5" t="s">
        <v>6317</v>
      </c>
      <c r="F2477" s="5" t="s">
        <v>2708</v>
      </c>
      <c r="G2477" s="5" t="s">
        <v>2894</v>
      </c>
      <c r="H2477" s="5" t="s">
        <v>2924</v>
      </c>
      <c r="I2477" s="5" t="s">
        <v>2958</v>
      </c>
      <c r="J2477" s="5">
        <v>5</v>
      </c>
      <c r="K2477" s="5" t="s">
        <v>3155</v>
      </c>
      <c r="L2477" t="s">
        <v>8123</v>
      </c>
      <c r="M2477" s="5" t="s">
        <v>2708</v>
      </c>
      <c r="P2477" s="5" t="s">
        <v>3155</v>
      </c>
    </row>
    <row r="2478" spans="1:16" x14ac:dyDescent="0.35">
      <c r="A2478" t="str">
        <f t="shared" si="38"/>
        <v>INSULINASANOFIPARENTERALCARTUCHO1100UI/ML</v>
      </c>
      <c r="B2478" t="str">
        <f>VLOOKUP(A2478,'MAESTRO PRODUCTOS-FAR'!G:J,4,FALSE)</f>
        <v>HT-0080-02-028-0246-01</v>
      </c>
      <c r="C2478" s="5" t="s">
        <v>4538</v>
      </c>
      <c r="D2478" s="5" t="s">
        <v>5659</v>
      </c>
      <c r="E2478" s="5" t="s">
        <v>1988</v>
      </c>
      <c r="F2478" s="5" t="s">
        <v>2708</v>
      </c>
      <c r="G2478" s="5" t="s">
        <v>2843</v>
      </c>
      <c r="H2478" s="5" t="s">
        <v>2924</v>
      </c>
      <c r="I2478" s="5" t="s">
        <v>2958</v>
      </c>
      <c r="J2478" s="5">
        <v>1</v>
      </c>
      <c r="K2478" s="5" t="s">
        <v>3155</v>
      </c>
      <c r="L2478" t="s">
        <v>8124</v>
      </c>
      <c r="M2478" s="5" t="s">
        <v>2708</v>
      </c>
      <c r="P2478" s="5" t="s">
        <v>3155</v>
      </c>
    </row>
    <row r="2479" spans="1:16" x14ac:dyDescent="0.35">
      <c r="A2479" t="str">
        <f t="shared" si="38"/>
        <v>INSULINASANOFIPARENTERALAMPOLLA1100UI/ML</v>
      </c>
      <c r="B2479" t="str">
        <f>VLOOKUP(A2479,'MAESTRO PRODUCTOS-FAR'!G:J,4,FALSE)</f>
        <v>HT-0080-02-009-0246-01</v>
      </c>
      <c r="C2479" s="5" t="s">
        <v>4539</v>
      </c>
      <c r="D2479" s="5" t="s">
        <v>5741</v>
      </c>
      <c r="E2479" s="5" t="s">
        <v>6318</v>
      </c>
      <c r="F2479" s="5" t="s">
        <v>2708</v>
      </c>
      <c r="G2479" s="5" t="s">
        <v>2843</v>
      </c>
      <c r="H2479" s="5" t="s">
        <v>2924</v>
      </c>
      <c r="I2479" s="5" t="s">
        <v>2939</v>
      </c>
      <c r="J2479" s="5">
        <v>1</v>
      </c>
      <c r="K2479" s="5" t="s">
        <v>3155</v>
      </c>
      <c r="L2479" t="s">
        <v>8125</v>
      </c>
      <c r="M2479" s="5" t="s">
        <v>2708</v>
      </c>
      <c r="P2479" s="5" t="s">
        <v>3155</v>
      </c>
    </row>
    <row r="2480" spans="1:16" x14ac:dyDescent="0.35">
      <c r="A2480" t="str">
        <f t="shared" si="38"/>
        <v>INSULINASANOFIPARENTERALCARTUCHO1100UI/ML</v>
      </c>
      <c r="B2480" t="str">
        <f>VLOOKUP(A2480,'MAESTRO PRODUCTOS-FAR'!G:J,4,FALSE)</f>
        <v>HT-0080-02-028-0246-01</v>
      </c>
      <c r="C2480" s="5" t="s">
        <v>4540</v>
      </c>
      <c r="D2480" s="5" t="s">
        <v>5742</v>
      </c>
      <c r="E2480" s="5" t="s">
        <v>1984</v>
      </c>
      <c r="F2480" s="5" t="s">
        <v>2708</v>
      </c>
      <c r="G2480" s="5" t="s">
        <v>2843</v>
      </c>
      <c r="H2480" s="5" t="s">
        <v>2924</v>
      </c>
      <c r="I2480" s="5" t="s">
        <v>2958</v>
      </c>
      <c r="J2480" s="5">
        <v>1</v>
      </c>
      <c r="K2480" s="5" t="s">
        <v>3155</v>
      </c>
      <c r="L2480" t="s">
        <v>8126</v>
      </c>
      <c r="M2480" s="5" t="s">
        <v>2708</v>
      </c>
      <c r="P2480" s="5" t="s">
        <v>3155</v>
      </c>
    </row>
    <row r="2481" spans="1:16" x14ac:dyDescent="0.35">
      <c r="A2481" t="str">
        <f t="shared" si="38"/>
        <v>INSULINA HUMNA ISOFANA-INSULINA HUMANALILLYPARENTERALAMPOLLA130UI/70UI/ML</v>
      </c>
      <c r="B2481" t="str">
        <f>VLOOKUP(A2481,'MAESTRO PRODUCTOS-FAR'!G:J,4,FALSE)</f>
        <v>HT-0345-02-009-0081-01</v>
      </c>
      <c r="C2481" s="5" t="s">
        <v>4541</v>
      </c>
      <c r="D2481" s="5" t="s">
        <v>5619</v>
      </c>
      <c r="E2481" s="5" t="s">
        <v>1986</v>
      </c>
      <c r="F2481" s="5" t="s">
        <v>6500</v>
      </c>
      <c r="G2481" s="5" t="s">
        <v>2894</v>
      </c>
      <c r="H2481" s="5" t="s">
        <v>2924</v>
      </c>
      <c r="I2481" s="5" t="s">
        <v>2939</v>
      </c>
      <c r="J2481" s="5">
        <v>1</v>
      </c>
      <c r="K2481" s="5" t="s">
        <v>7074</v>
      </c>
      <c r="L2481" t="s">
        <v>8127</v>
      </c>
      <c r="M2481" s="5" t="s">
        <v>6500</v>
      </c>
      <c r="P2481" s="5" t="s">
        <v>6643</v>
      </c>
    </row>
    <row r="2482" spans="1:16" x14ac:dyDescent="0.35">
      <c r="A2482" t="str">
        <f t="shared" si="38"/>
        <v>INSULINANOVO NORDISKPARENTERALDISPOSITIVO1100UI/ML</v>
      </c>
      <c r="B2482" t="str">
        <f>VLOOKUP(A2482,'MAESTRO PRODUCTOS-FAR'!G:J,4,FALSE)</f>
        <v>HT-0080-02-027-0205-01</v>
      </c>
      <c r="C2482" s="5" t="s">
        <v>4542</v>
      </c>
      <c r="D2482" s="5" t="s">
        <v>5743</v>
      </c>
      <c r="E2482" s="5" t="s">
        <v>2000</v>
      </c>
      <c r="F2482" s="5" t="s">
        <v>2708</v>
      </c>
      <c r="G2482" s="5" t="s">
        <v>2897</v>
      </c>
      <c r="H2482" s="5" t="s">
        <v>2924</v>
      </c>
      <c r="I2482" s="5" t="s">
        <v>2957</v>
      </c>
      <c r="J2482" s="5">
        <v>1</v>
      </c>
      <c r="K2482" s="5" t="s">
        <v>3155</v>
      </c>
      <c r="L2482" t="s">
        <v>8128</v>
      </c>
      <c r="M2482" s="5" t="s">
        <v>2708</v>
      </c>
      <c r="P2482" s="5" t="s">
        <v>3155</v>
      </c>
    </row>
    <row r="2483" spans="1:16" x14ac:dyDescent="0.35">
      <c r="A2483" t="str">
        <f t="shared" si="38"/>
        <v>INSULINALILLYPARENTERALCARTUCHO5100UI/ML</v>
      </c>
      <c r="B2483" t="str">
        <f>VLOOKUP(A2483,'MAESTRO PRODUCTOS-FAR'!G:J,4,FALSE)</f>
        <v>HT-0080-02-028-0081-01</v>
      </c>
      <c r="C2483" s="5" t="s">
        <v>4543</v>
      </c>
      <c r="D2483" s="5" t="s">
        <v>5744</v>
      </c>
      <c r="E2483" s="5" t="s">
        <v>2001</v>
      </c>
      <c r="F2483" s="5" t="s">
        <v>2708</v>
      </c>
      <c r="G2483" s="5" t="s">
        <v>2894</v>
      </c>
      <c r="H2483" s="5" t="s">
        <v>2924</v>
      </c>
      <c r="I2483" s="5" t="s">
        <v>2958</v>
      </c>
      <c r="J2483" s="5">
        <v>5</v>
      </c>
      <c r="K2483" s="5" t="s">
        <v>3155</v>
      </c>
      <c r="L2483" t="s">
        <v>8129</v>
      </c>
      <c r="M2483" s="5" t="s">
        <v>2708</v>
      </c>
      <c r="P2483" s="5" t="s">
        <v>3155</v>
      </c>
    </row>
    <row r="2484" spans="1:16" x14ac:dyDescent="0.35">
      <c r="A2484" t="str">
        <f t="shared" si="38"/>
        <v>INSULINANOVO NORDISKPARENTERALCARTUCHO5100UI/ML</v>
      </c>
      <c r="B2484" t="str">
        <f>VLOOKUP(A2484,'MAESTRO PRODUCTOS-FAR'!G:J,4,FALSE)</f>
        <v>HT-0080-02-028-0205-01</v>
      </c>
      <c r="C2484" s="5" t="s">
        <v>4544</v>
      </c>
      <c r="D2484" s="5" t="s">
        <v>5745</v>
      </c>
      <c r="E2484" s="5" t="s">
        <v>1439</v>
      </c>
      <c r="F2484" s="5" t="s">
        <v>2708</v>
      </c>
      <c r="G2484" s="5" t="s">
        <v>2897</v>
      </c>
      <c r="H2484" s="5" t="s">
        <v>2924</v>
      </c>
      <c r="I2484" s="5" t="s">
        <v>2958</v>
      </c>
      <c r="J2484" s="5">
        <v>5</v>
      </c>
      <c r="K2484" s="5" t="s">
        <v>3155</v>
      </c>
      <c r="L2484" t="s">
        <v>8130</v>
      </c>
      <c r="M2484" s="5" t="s">
        <v>2708</v>
      </c>
      <c r="P2484" s="5" t="s">
        <v>3155</v>
      </c>
    </row>
    <row r="2485" spans="1:16" x14ac:dyDescent="0.35">
      <c r="A2485" t="str">
        <f t="shared" si="38"/>
        <v>INSULINANOVO NORDISKPARENTERALCARTUCHO5100UI/ML</v>
      </c>
      <c r="B2485" t="str">
        <f>VLOOKUP(A2485,'MAESTRO PRODUCTOS-FAR'!G:J,4,FALSE)</f>
        <v>HT-0080-02-028-0205-01</v>
      </c>
      <c r="C2485" s="5" t="s">
        <v>4545</v>
      </c>
      <c r="D2485" s="5" t="s">
        <v>5746</v>
      </c>
      <c r="E2485" s="5" t="s">
        <v>1999</v>
      </c>
      <c r="F2485" s="5" t="s">
        <v>2708</v>
      </c>
      <c r="G2485" s="5" t="s">
        <v>2897</v>
      </c>
      <c r="H2485" s="5" t="s">
        <v>2924</v>
      </c>
      <c r="I2485" s="5" t="s">
        <v>2958</v>
      </c>
      <c r="J2485" s="5">
        <v>5</v>
      </c>
      <c r="K2485" s="5" t="s">
        <v>3155</v>
      </c>
      <c r="L2485" t="s">
        <v>8131</v>
      </c>
      <c r="M2485" s="5" t="s">
        <v>2708</v>
      </c>
      <c r="P2485" s="5" t="s">
        <v>3155</v>
      </c>
    </row>
    <row r="2486" spans="1:16" x14ac:dyDescent="0.35">
      <c r="A2486" t="str">
        <f t="shared" si="38"/>
        <v>INSULINALILLYPARENTERALAMPOLLA1100UI/ML</v>
      </c>
      <c r="B2486" t="str">
        <f>VLOOKUP(A2486,'MAESTRO PRODUCTOS-FAR'!G:J,4,FALSE)</f>
        <v>HT-0080-02-009-0081-01</v>
      </c>
      <c r="C2486" s="5" t="s">
        <v>4546</v>
      </c>
      <c r="D2486" s="5" t="s">
        <v>5747</v>
      </c>
      <c r="E2486" s="5" t="s">
        <v>6319</v>
      </c>
      <c r="F2486" s="5" t="s">
        <v>2708</v>
      </c>
      <c r="G2486" s="5" t="s">
        <v>2894</v>
      </c>
      <c r="H2486" s="5" t="s">
        <v>2924</v>
      </c>
      <c r="I2486" s="5" t="s">
        <v>2939</v>
      </c>
      <c r="J2486" s="5">
        <v>1</v>
      </c>
      <c r="K2486" s="5" t="s">
        <v>3155</v>
      </c>
      <c r="L2486" t="s">
        <v>8132</v>
      </c>
      <c r="M2486" s="5" t="s">
        <v>2708</v>
      </c>
      <c r="P2486" s="5" t="s">
        <v>3155</v>
      </c>
    </row>
    <row r="2487" spans="1:16" x14ac:dyDescent="0.35">
      <c r="A2487" t="str">
        <f t="shared" si="38"/>
        <v>INSULINANOVO NORDISKPARENTERALCARTUCHO5100UI/ML</v>
      </c>
      <c r="B2487" t="str">
        <f>VLOOKUP(A2487,'MAESTRO PRODUCTOS-FAR'!G:J,4,FALSE)</f>
        <v>HT-0080-02-028-0205-01</v>
      </c>
      <c r="C2487" s="5" t="s">
        <v>4547</v>
      </c>
      <c r="D2487" s="5" t="s">
        <v>5748</v>
      </c>
      <c r="E2487" s="5" t="s">
        <v>6320</v>
      </c>
      <c r="F2487" s="5" t="s">
        <v>2708</v>
      </c>
      <c r="G2487" s="5" t="s">
        <v>2897</v>
      </c>
      <c r="H2487" s="5" t="s">
        <v>2924</v>
      </c>
      <c r="I2487" s="5" t="s">
        <v>2958</v>
      </c>
      <c r="J2487" s="5">
        <v>5</v>
      </c>
      <c r="K2487" s="5" t="s">
        <v>3155</v>
      </c>
      <c r="L2487" t="s">
        <v>8133</v>
      </c>
      <c r="M2487" s="5" t="s">
        <v>2708</v>
      </c>
      <c r="P2487" s="5" t="s">
        <v>3155</v>
      </c>
    </row>
    <row r="2488" spans="1:16" x14ac:dyDescent="0.35">
      <c r="A2488" t="str">
        <f t="shared" si="38"/>
        <v>INSULINASANOFIPARENTERALCARTUCHO1100UI/ML</v>
      </c>
      <c r="B2488" t="str">
        <f>VLOOKUP(A2488,'MAESTRO PRODUCTOS-FAR'!G:J,4,FALSE)</f>
        <v>HT-0080-02-028-0246-01</v>
      </c>
      <c r="C2488" s="5" t="s">
        <v>4548</v>
      </c>
      <c r="D2488" s="5" t="s">
        <v>5307</v>
      </c>
      <c r="E2488" s="5" t="s">
        <v>1988</v>
      </c>
      <c r="F2488" s="5" t="s">
        <v>2708</v>
      </c>
      <c r="G2488" s="5" t="s">
        <v>2843</v>
      </c>
      <c r="H2488" s="5" t="s">
        <v>2924</v>
      </c>
      <c r="I2488" s="5" t="s">
        <v>2958</v>
      </c>
      <c r="J2488" s="5">
        <v>1</v>
      </c>
      <c r="K2488" s="5" t="s">
        <v>3155</v>
      </c>
      <c r="L2488" t="s">
        <v>8134</v>
      </c>
      <c r="M2488" s="5" t="s">
        <v>2708</v>
      </c>
      <c r="P2488" s="5" t="s">
        <v>3155</v>
      </c>
    </row>
    <row r="2489" spans="1:16" x14ac:dyDescent="0.35">
      <c r="A2489" t="str">
        <f t="shared" si="38"/>
        <v>INSULINANOVO NORDISKPARENTERALAMPOLLA1100UI/ML</v>
      </c>
      <c r="B2489" t="str">
        <f>VLOOKUP(A2489,'MAESTRO PRODUCTOS-FAR'!G:J,4,FALSE)</f>
        <v>HT-0080-02-009-0205-01</v>
      </c>
      <c r="C2489" s="5" t="s">
        <v>4549</v>
      </c>
      <c r="D2489" s="5" t="s">
        <v>5749</v>
      </c>
      <c r="E2489" s="5" t="s">
        <v>1999</v>
      </c>
      <c r="F2489" s="5" t="s">
        <v>2708</v>
      </c>
      <c r="G2489" s="5" t="s">
        <v>2897</v>
      </c>
      <c r="H2489" s="5" t="s">
        <v>2924</v>
      </c>
      <c r="I2489" s="5" t="s">
        <v>2939</v>
      </c>
      <c r="J2489" s="5">
        <v>1</v>
      </c>
      <c r="K2489" s="5" t="s">
        <v>3155</v>
      </c>
      <c r="L2489" t="s">
        <v>8135</v>
      </c>
      <c r="M2489" s="5" t="s">
        <v>2708</v>
      </c>
      <c r="P2489" s="5" t="s">
        <v>3155</v>
      </c>
    </row>
    <row r="2490" spans="1:16" x14ac:dyDescent="0.35">
      <c r="A2490" t="str">
        <f t="shared" si="38"/>
        <v>INSULINASANOFIPARENTERALAPLICADOR1300UI/ML</v>
      </c>
      <c r="B2490" t="str">
        <f>VLOOKUP(A2490,'MAESTRO PRODUCTOS-FAR'!G:J,4,FALSE)</f>
        <v>HT-0080-02-029-0246-01</v>
      </c>
      <c r="C2490" s="5" t="s">
        <v>4550</v>
      </c>
      <c r="D2490" s="5" t="s">
        <v>5750</v>
      </c>
      <c r="E2490" s="5" t="s">
        <v>1989</v>
      </c>
      <c r="F2490" s="5" t="s">
        <v>2708</v>
      </c>
      <c r="G2490" s="5" t="s">
        <v>2843</v>
      </c>
      <c r="H2490" s="5" t="s">
        <v>2924</v>
      </c>
      <c r="I2490" s="5" t="s">
        <v>2959</v>
      </c>
      <c r="J2490" s="5">
        <v>1</v>
      </c>
      <c r="K2490" s="5" t="s">
        <v>6644</v>
      </c>
      <c r="L2490" t="s">
        <v>8136</v>
      </c>
      <c r="M2490" s="5" t="s">
        <v>2708</v>
      </c>
      <c r="P2490" s="5" t="s">
        <v>6644</v>
      </c>
    </row>
    <row r="2491" spans="1:16" x14ac:dyDescent="0.35">
      <c r="A2491" t="str">
        <f t="shared" si="38"/>
        <v>INSULINANOVO NORDISKPARENTERALAMPOLLA1100UI/ML</v>
      </c>
      <c r="B2491" t="str">
        <f>VLOOKUP(A2491,'MAESTRO PRODUCTOS-FAR'!G:J,4,FALSE)</f>
        <v>HT-0080-02-009-0205-01</v>
      </c>
      <c r="C2491" s="5" t="s">
        <v>4551</v>
      </c>
      <c r="D2491" s="5" t="s">
        <v>5751</v>
      </c>
      <c r="E2491" s="5" t="s">
        <v>6321</v>
      </c>
      <c r="F2491" s="5" t="s">
        <v>2708</v>
      </c>
      <c r="G2491" s="5" t="s">
        <v>2897</v>
      </c>
      <c r="H2491" s="5" t="s">
        <v>2924</v>
      </c>
      <c r="I2491" s="5" t="s">
        <v>2939</v>
      </c>
      <c r="J2491" s="5">
        <v>1</v>
      </c>
      <c r="K2491" s="5" t="s">
        <v>3155</v>
      </c>
      <c r="L2491" t="s">
        <v>8137</v>
      </c>
      <c r="M2491" s="5" t="s">
        <v>2708</v>
      </c>
      <c r="P2491" s="5" t="s">
        <v>3155</v>
      </c>
    </row>
    <row r="2492" spans="1:16" x14ac:dyDescent="0.35">
      <c r="A2492" t="str">
        <f t="shared" si="38"/>
        <v>ISOSORBIDAMINTLABORALCOMPRIMIDO6010MG</v>
      </c>
      <c r="B2492" t="str">
        <f>VLOOKUP(A2492,'MAESTRO PRODUCTOS-FAR'!G:J,4,FALSE)</f>
        <v>HT-0082-01-003-0197-01</v>
      </c>
      <c r="C2492" s="5" t="s">
        <v>4552</v>
      </c>
      <c r="D2492" s="5" t="s">
        <v>5752</v>
      </c>
      <c r="E2492" s="5" t="s">
        <v>6322</v>
      </c>
      <c r="F2492" s="5" t="s">
        <v>3683</v>
      </c>
      <c r="G2492" s="5" t="s">
        <v>2834</v>
      </c>
      <c r="H2492" s="5" t="s">
        <v>2919</v>
      </c>
      <c r="I2492" s="5" t="s">
        <v>2933</v>
      </c>
      <c r="J2492" s="5">
        <v>60</v>
      </c>
      <c r="K2492" s="5" t="s">
        <v>3013</v>
      </c>
      <c r="M2492" s="5" t="s">
        <v>3683</v>
      </c>
      <c r="P2492" s="5" t="s">
        <v>3013</v>
      </c>
    </row>
    <row r="2493" spans="1:16" x14ac:dyDescent="0.35">
      <c r="A2493" t="str">
        <f t="shared" si="38"/>
        <v>KETOPROFENOEUROFARMAORALCOMPRIMIDO10150MG</v>
      </c>
      <c r="B2493" t="str">
        <f>VLOOKUP(A2493,'MAESTRO PRODUCTOS-FAR'!G:J,4,FALSE)</f>
        <v>HT-0083-01-003-0087-01</v>
      </c>
      <c r="C2493" s="5" t="s">
        <v>4553</v>
      </c>
      <c r="D2493" s="5" t="s">
        <v>5753</v>
      </c>
      <c r="E2493" s="5" t="s">
        <v>2095</v>
      </c>
      <c r="F2493" s="5" t="s">
        <v>2730</v>
      </c>
      <c r="G2493" s="5" t="s">
        <v>2867</v>
      </c>
      <c r="H2493" s="5" t="s">
        <v>2919</v>
      </c>
      <c r="I2493" s="5" t="s">
        <v>2933</v>
      </c>
      <c r="J2493" s="5">
        <v>10</v>
      </c>
      <c r="K2493" s="5" t="s">
        <v>3110</v>
      </c>
      <c r="L2493" t="s">
        <v>8138</v>
      </c>
      <c r="M2493" s="5" t="s">
        <v>2730</v>
      </c>
      <c r="P2493" s="5" t="s">
        <v>3110</v>
      </c>
    </row>
    <row r="2494" spans="1:16" x14ac:dyDescent="0.35">
      <c r="A2494" t="str">
        <f t="shared" si="38"/>
        <v>KETOPROFENOMINTLABORALCAPSULA1050MG</v>
      </c>
      <c r="B2494" t="str">
        <f>VLOOKUP(A2494,'MAESTRO PRODUCTOS-FAR'!G:J,4,FALSE)</f>
        <v>HT-0083-01-007-0197-02</v>
      </c>
      <c r="C2494" s="5" t="s">
        <v>4554</v>
      </c>
      <c r="D2494" s="5" t="s">
        <v>5163</v>
      </c>
      <c r="E2494" s="5" t="s">
        <v>6323</v>
      </c>
      <c r="F2494" s="5" t="s">
        <v>2730</v>
      </c>
      <c r="G2494" s="5" t="s">
        <v>2834</v>
      </c>
      <c r="H2494" s="5" t="s">
        <v>2919</v>
      </c>
      <c r="I2494" s="5" t="s">
        <v>2937</v>
      </c>
      <c r="J2494" s="5">
        <v>10</v>
      </c>
      <c r="K2494" s="5" t="s">
        <v>3046</v>
      </c>
      <c r="L2494" t="s">
        <v>8139</v>
      </c>
      <c r="M2494" s="5" t="s">
        <v>2730</v>
      </c>
      <c r="P2494" s="5" t="s">
        <v>3046</v>
      </c>
    </row>
    <row r="2495" spans="1:16" x14ac:dyDescent="0.35">
      <c r="A2495" t="str">
        <f t="shared" si="38"/>
        <v>KETOPROFENOMINTLABORALCAPSULA10100MG</v>
      </c>
      <c r="B2495" t="str">
        <f>VLOOKUP(A2495,'MAESTRO PRODUCTOS-FAR'!G:J,4,FALSE)</f>
        <v>HT-0083-01-007-0197-03</v>
      </c>
      <c r="C2495" s="5" t="s">
        <v>4555</v>
      </c>
      <c r="D2495" s="5" t="s">
        <v>5754</v>
      </c>
      <c r="E2495" s="5" t="s">
        <v>6324</v>
      </c>
      <c r="F2495" s="5" t="s">
        <v>2730</v>
      </c>
      <c r="G2495" s="5" t="s">
        <v>2834</v>
      </c>
      <c r="H2495" s="5" t="s">
        <v>2919</v>
      </c>
      <c r="I2495" s="5" t="s">
        <v>2937</v>
      </c>
      <c r="J2495" s="5">
        <v>10</v>
      </c>
      <c r="K2495" s="5" t="s">
        <v>2977</v>
      </c>
      <c r="L2495" t="s">
        <v>8140</v>
      </c>
      <c r="M2495" s="5" t="s">
        <v>2730</v>
      </c>
      <c r="P2495" s="5" t="s">
        <v>2977</v>
      </c>
    </row>
    <row r="2496" spans="1:16" x14ac:dyDescent="0.35">
      <c r="A2496" t="str">
        <f t="shared" si="38"/>
        <v>KETOPROFENOMEGALABSORALCOMPRIMIDO10200MG</v>
      </c>
      <c r="B2496" t="str">
        <f>VLOOKUP(A2496,'MAESTRO PRODUCTOS-FAR'!G:J,4,FALSE)</f>
        <v>HT-0083-01-003-0194-01</v>
      </c>
      <c r="C2496" s="5" t="s">
        <v>4556</v>
      </c>
      <c r="D2496" s="5" t="s">
        <v>5755</v>
      </c>
      <c r="E2496" s="5" t="s">
        <v>2098</v>
      </c>
      <c r="F2496" s="5" t="s">
        <v>2730</v>
      </c>
      <c r="G2496" s="5" t="s">
        <v>2845</v>
      </c>
      <c r="H2496" s="5" t="s">
        <v>2919</v>
      </c>
      <c r="I2496" s="5" t="s">
        <v>2933</v>
      </c>
      <c r="J2496" s="5">
        <v>10</v>
      </c>
      <c r="K2496" s="5" t="s">
        <v>2978</v>
      </c>
      <c r="L2496" t="s">
        <v>8141</v>
      </c>
      <c r="M2496" s="5" t="s">
        <v>2730</v>
      </c>
      <c r="P2496" s="5" t="s">
        <v>2978</v>
      </c>
    </row>
    <row r="2497" spans="1:16" x14ac:dyDescent="0.35">
      <c r="A2497" t="str">
        <f t="shared" si="38"/>
        <v>KETOPROFENOMINTLABORALCAPSULA2050MG</v>
      </c>
      <c r="B2497" t="str">
        <f>VLOOKUP(A2497,'MAESTRO PRODUCTOS-FAR'!G:J,4,FALSE)</f>
        <v>HT-0083-01-007-0197-01</v>
      </c>
      <c r="C2497" s="5" t="s">
        <v>4557</v>
      </c>
      <c r="D2497" s="5" t="s">
        <v>5482</v>
      </c>
      <c r="E2497" s="5" t="s">
        <v>6323</v>
      </c>
      <c r="F2497" s="5" t="s">
        <v>2730</v>
      </c>
      <c r="G2497" s="5" t="s">
        <v>2834</v>
      </c>
      <c r="H2497" s="5" t="s">
        <v>2919</v>
      </c>
      <c r="I2497" s="5" t="s">
        <v>2937</v>
      </c>
      <c r="J2497" s="5">
        <v>20</v>
      </c>
      <c r="K2497" s="5" t="s">
        <v>3046</v>
      </c>
      <c r="L2497" t="s">
        <v>8142</v>
      </c>
      <c r="M2497" s="5" t="s">
        <v>2730</v>
      </c>
      <c r="P2497" s="5" t="s">
        <v>3046</v>
      </c>
    </row>
    <row r="2498" spans="1:16" x14ac:dyDescent="0.35">
      <c r="A2498" t="str">
        <f t="shared" si="38"/>
        <v>KETOPROFENOMINTLABORALCAPSULA2050MG</v>
      </c>
      <c r="B2498" t="str">
        <f>VLOOKUP(A2498,'MAESTRO PRODUCTOS-FAR'!G:J,4,FALSE)</f>
        <v>HT-0083-01-007-0197-01</v>
      </c>
      <c r="C2498" s="5" t="s">
        <v>4558</v>
      </c>
      <c r="D2498" s="5" t="s">
        <v>5539</v>
      </c>
      <c r="E2498" s="5" t="s">
        <v>2092</v>
      </c>
      <c r="F2498" s="5" t="s">
        <v>2730</v>
      </c>
      <c r="G2498" s="5" t="s">
        <v>2834</v>
      </c>
      <c r="H2498" s="5" t="s">
        <v>2919</v>
      </c>
      <c r="I2498" s="5" t="s">
        <v>2937</v>
      </c>
      <c r="J2498" s="5">
        <v>20</v>
      </c>
      <c r="K2498" s="5" t="s">
        <v>3046</v>
      </c>
      <c r="L2498" t="s">
        <v>8143</v>
      </c>
      <c r="M2498" s="5" t="s">
        <v>2730</v>
      </c>
      <c r="P2498" s="5" t="s">
        <v>3046</v>
      </c>
    </row>
    <row r="2499" spans="1:16" x14ac:dyDescent="0.35">
      <c r="A2499" t="str">
        <f t="shared" ref="A2499:A2562" si="39">_xlfn.CONCAT(F2499:K2499)</f>
        <v>KETOPROFENOMINTLABORALCAPSULA20100MG</v>
      </c>
      <c r="B2499" t="str">
        <f>VLOOKUP(A2499,'MAESTRO PRODUCTOS-FAR'!G:J,4,FALSE)</f>
        <v>HT-0083-01-007-0197-04</v>
      </c>
      <c r="C2499" s="5" t="s">
        <v>4559</v>
      </c>
      <c r="D2499" s="5" t="s">
        <v>5756</v>
      </c>
      <c r="E2499" s="5" t="s">
        <v>6324</v>
      </c>
      <c r="F2499" s="5" t="s">
        <v>2730</v>
      </c>
      <c r="G2499" s="5" t="s">
        <v>2834</v>
      </c>
      <c r="H2499" s="5" t="s">
        <v>2919</v>
      </c>
      <c r="I2499" s="5" t="s">
        <v>2937</v>
      </c>
      <c r="J2499" s="5">
        <v>20</v>
      </c>
      <c r="K2499" s="5" t="s">
        <v>2977</v>
      </c>
      <c r="L2499" t="s">
        <v>8144</v>
      </c>
      <c r="M2499" s="5" t="s">
        <v>2730</v>
      </c>
      <c r="P2499" s="5" t="s">
        <v>2977</v>
      </c>
    </row>
    <row r="2500" spans="1:16" x14ac:dyDescent="0.35">
      <c r="A2500" t="str">
        <f t="shared" si="39"/>
        <v>KETOPROFENOEUROFARMAORALCOMPRIMIDO20100MG</v>
      </c>
      <c r="B2500" t="str">
        <f>VLOOKUP(A2500,'MAESTRO PRODUCTOS-FAR'!G:J,4,FALSE)</f>
        <v>HT-0083-01-003-0087-02</v>
      </c>
      <c r="C2500" s="5" t="s">
        <v>4560</v>
      </c>
      <c r="D2500" s="5" t="s">
        <v>5432</v>
      </c>
      <c r="E2500" s="5" t="s">
        <v>2095</v>
      </c>
      <c r="F2500" s="5" t="s">
        <v>2730</v>
      </c>
      <c r="G2500" s="5" t="s">
        <v>2867</v>
      </c>
      <c r="H2500" s="5" t="s">
        <v>2919</v>
      </c>
      <c r="I2500" s="5" t="s">
        <v>2933</v>
      </c>
      <c r="J2500" s="5">
        <v>20</v>
      </c>
      <c r="K2500" s="5" t="s">
        <v>2977</v>
      </c>
      <c r="M2500" s="5" t="s">
        <v>2730</v>
      </c>
      <c r="P2500" s="5" t="s">
        <v>2977</v>
      </c>
    </row>
    <row r="2501" spans="1:16" x14ac:dyDescent="0.35">
      <c r="A2501" t="str">
        <f t="shared" si="39"/>
        <v>KETOPROFENOSANOFIORALCOMPRIMIDO10100MG</v>
      </c>
      <c r="B2501" t="str">
        <f>VLOOKUP(A2501,'MAESTRO PRODUCTOS-FAR'!G:J,4,FALSE)</f>
        <v>HT-0083-01-003-0246-03</v>
      </c>
      <c r="C2501" s="5" t="s">
        <v>4561</v>
      </c>
      <c r="D2501" s="5" t="s">
        <v>5659</v>
      </c>
      <c r="E2501" s="5" t="s">
        <v>2099</v>
      </c>
      <c r="F2501" s="5" t="s">
        <v>2730</v>
      </c>
      <c r="G2501" s="5" t="s">
        <v>2843</v>
      </c>
      <c r="H2501" s="5" t="s">
        <v>2919</v>
      </c>
      <c r="I2501" s="5" t="s">
        <v>2933</v>
      </c>
      <c r="J2501" s="5">
        <v>10</v>
      </c>
      <c r="K2501" s="5" t="s">
        <v>2977</v>
      </c>
      <c r="L2501" t="s">
        <v>8145</v>
      </c>
      <c r="M2501" s="5" t="s">
        <v>2730</v>
      </c>
      <c r="P2501" s="5" t="s">
        <v>2977</v>
      </c>
    </row>
    <row r="2502" spans="1:16" x14ac:dyDescent="0.35">
      <c r="A2502" t="str">
        <f t="shared" si="39"/>
        <v>KETOPROFENOSANOFIORALCOMPRIMIDO10150MG</v>
      </c>
      <c r="B2502" t="str">
        <f>VLOOKUP(A2502,'MAESTRO PRODUCTOS-FAR'!G:J,4,FALSE)</f>
        <v>HT-0083-01-003-0246-01</v>
      </c>
      <c r="C2502" s="5" t="s">
        <v>4562</v>
      </c>
      <c r="D2502" s="5" t="s">
        <v>5757</v>
      </c>
      <c r="E2502" s="5" t="s">
        <v>6325</v>
      </c>
      <c r="F2502" s="5" t="s">
        <v>2730</v>
      </c>
      <c r="G2502" s="5" t="s">
        <v>2843</v>
      </c>
      <c r="H2502" s="5" t="s">
        <v>2919</v>
      </c>
      <c r="I2502" s="5" t="s">
        <v>2933</v>
      </c>
      <c r="J2502" s="5">
        <v>10</v>
      </c>
      <c r="K2502" s="5" t="s">
        <v>3110</v>
      </c>
      <c r="L2502" t="s">
        <v>8146</v>
      </c>
      <c r="M2502" s="5" t="s">
        <v>2730</v>
      </c>
      <c r="P2502" s="5" t="s">
        <v>3110</v>
      </c>
    </row>
    <row r="2503" spans="1:16" x14ac:dyDescent="0.35">
      <c r="A2503" t="str">
        <f t="shared" si="39"/>
        <v>KETOPROFENOBIOSANOPARENTERALAMPOLLA5100MG</v>
      </c>
      <c r="B2503" t="str">
        <f>VLOOKUP(A2503,'MAESTRO PRODUCTOS-FAR'!G:J,4,FALSE)</f>
        <v>HT-0083-02-009-0145-02</v>
      </c>
      <c r="C2503" s="5" t="s">
        <v>4563</v>
      </c>
      <c r="D2503" s="5" t="s">
        <v>5758</v>
      </c>
      <c r="E2503" s="5" t="s">
        <v>6326</v>
      </c>
      <c r="F2503" s="5" t="s">
        <v>2730</v>
      </c>
      <c r="G2503" s="5" t="s">
        <v>2890</v>
      </c>
      <c r="H2503" s="5" t="s">
        <v>2924</v>
      </c>
      <c r="I2503" s="5" t="s">
        <v>2939</v>
      </c>
      <c r="J2503" s="5">
        <v>5</v>
      </c>
      <c r="K2503" s="5" t="s">
        <v>2977</v>
      </c>
      <c r="L2503" t="s">
        <v>8147</v>
      </c>
      <c r="M2503" s="5" t="s">
        <v>2730</v>
      </c>
      <c r="P2503" s="5" t="s">
        <v>2977</v>
      </c>
    </row>
    <row r="2504" spans="1:16" x14ac:dyDescent="0.35">
      <c r="A2504" t="str">
        <f t="shared" si="39"/>
        <v>KETOPROFENOMINTLABORALCOMPRIMIDO10200MG</v>
      </c>
      <c r="B2504" t="str">
        <f>VLOOKUP(A2504,'MAESTRO PRODUCTOS-FAR'!G:J,4,FALSE)</f>
        <v>HT-0083-01-003-0197-01</v>
      </c>
      <c r="C2504" s="5" t="s">
        <v>4564</v>
      </c>
      <c r="D2504" s="5" t="s">
        <v>5450</v>
      </c>
      <c r="E2504" s="5" t="s">
        <v>2093</v>
      </c>
      <c r="F2504" s="5" t="s">
        <v>2730</v>
      </c>
      <c r="G2504" s="5" t="s">
        <v>2834</v>
      </c>
      <c r="H2504" s="5" t="s">
        <v>2919</v>
      </c>
      <c r="I2504" s="5" t="s">
        <v>2933</v>
      </c>
      <c r="J2504" s="5">
        <v>10</v>
      </c>
      <c r="K2504" s="5" t="s">
        <v>2978</v>
      </c>
      <c r="L2504" t="s">
        <v>8148</v>
      </c>
      <c r="M2504" s="5" t="s">
        <v>2730</v>
      </c>
      <c r="P2504" s="5" t="s">
        <v>2978</v>
      </c>
    </row>
    <row r="2505" spans="1:16" x14ac:dyDescent="0.35">
      <c r="A2505" t="str">
        <f t="shared" si="39"/>
        <v>KETOPROFENOSANOFIORALCOMPRIMIDO20100MG</v>
      </c>
      <c r="B2505" t="str">
        <f>VLOOKUP(A2505,'MAESTRO PRODUCTOS-FAR'!G:J,4,FALSE)</f>
        <v>HT-0083-01-003-0246-02</v>
      </c>
      <c r="C2505" s="5" t="s">
        <v>4565</v>
      </c>
      <c r="D2505" s="5" t="s">
        <v>5450</v>
      </c>
      <c r="E2505" s="5" t="s">
        <v>2099</v>
      </c>
      <c r="F2505" s="5" t="s">
        <v>2730</v>
      </c>
      <c r="G2505" s="5" t="s">
        <v>2843</v>
      </c>
      <c r="H2505" s="5" t="s">
        <v>2919</v>
      </c>
      <c r="I2505" s="5" t="s">
        <v>2933</v>
      </c>
      <c r="J2505" s="5">
        <v>20</v>
      </c>
      <c r="K2505" s="5" t="s">
        <v>2977</v>
      </c>
      <c r="L2505" t="s">
        <v>8149</v>
      </c>
      <c r="M2505" s="5" t="s">
        <v>2730</v>
      </c>
      <c r="P2505" s="5" t="s">
        <v>2977</v>
      </c>
    </row>
    <row r="2506" spans="1:16" x14ac:dyDescent="0.35">
      <c r="A2506" t="str">
        <f t="shared" si="39"/>
        <v>KETOPROFENOBAGOORALCOMPRIMIDO1050MG</v>
      </c>
      <c r="B2506" t="str">
        <f>VLOOKUP(A2506,'MAESTRO PRODUCTOS-FAR'!G:J,4,FALSE)</f>
        <v>HT-0083-01-003-0143-01</v>
      </c>
      <c r="C2506" s="5" t="s">
        <v>4566</v>
      </c>
      <c r="D2506" s="5" t="s">
        <v>5450</v>
      </c>
      <c r="E2506" s="5" t="s">
        <v>2096</v>
      </c>
      <c r="F2506" s="5" t="s">
        <v>2730</v>
      </c>
      <c r="G2506" s="5" t="s">
        <v>2883</v>
      </c>
      <c r="H2506" s="5" t="s">
        <v>2919</v>
      </c>
      <c r="I2506" s="5" t="s">
        <v>2933</v>
      </c>
      <c r="J2506" s="5">
        <v>10</v>
      </c>
      <c r="K2506" s="5" t="s">
        <v>3046</v>
      </c>
      <c r="L2506" t="s">
        <v>8150</v>
      </c>
      <c r="M2506" s="5" t="s">
        <v>2730</v>
      </c>
      <c r="P2506" s="5" t="s">
        <v>3046</v>
      </c>
    </row>
    <row r="2507" spans="1:16" x14ac:dyDescent="0.35">
      <c r="A2507" t="str">
        <f t="shared" si="39"/>
        <v>KETOPROFENOBAGOTOPICOGEL12.5%</v>
      </c>
      <c r="B2507" t="str">
        <f>VLOOKUP(A2507,'MAESTRO PRODUCTOS-FAR'!G:J,4,FALSE)</f>
        <v>HT-0083-04-026-0143-01</v>
      </c>
      <c r="C2507" s="5" t="s">
        <v>4567</v>
      </c>
      <c r="D2507" s="5" t="s">
        <v>5450</v>
      </c>
      <c r="E2507" s="5" t="s">
        <v>6327</v>
      </c>
      <c r="F2507" s="5" t="s">
        <v>2730</v>
      </c>
      <c r="G2507" s="5" t="s">
        <v>2883</v>
      </c>
      <c r="H2507" s="5" t="s">
        <v>2920</v>
      </c>
      <c r="I2507" s="5" t="s">
        <v>2956</v>
      </c>
      <c r="J2507" s="5">
        <v>1</v>
      </c>
      <c r="K2507" s="5" t="s">
        <v>3102</v>
      </c>
      <c r="L2507" t="s">
        <v>8151</v>
      </c>
      <c r="M2507" s="5" t="s">
        <v>2730</v>
      </c>
      <c r="P2507" s="5" t="s">
        <v>3102</v>
      </c>
    </row>
    <row r="2508" spans="1:16" x14ac:dyDescent="0.35">
      <c r="A2508" t="str">
        <f t="shared" si="39"/>
        <v>KETOPROFENOBAGOORALCOMPRIMIDO14150MG</v>
      </c>
      <c r="B2508" t="str">
        <f>VLOOKUP(A2508,'MAESTRO PRODUCTOS-FAR'!G:J,4,FALSE)</f>
        <v>HT-0083-01-003-0143-02</v>
      </c>
      <c r="C2508" s="5" t="s">
        <v>4568</v>
      </c>
      <c r="D2508" s="5" t="s">
        <v>5464</v>
      </c>
      <c r="E2508" s="5" t="s">
        <v>2100</v>
      </c>
      <c r="F2508" s="5" t="s">
        <v>2730</v>
      </c>
      <c r="G2508" s="5" t="s">
        <v>2883</v>
      </c>
      <c r="H2508" s="5" t="s">
        <v>2919</v>
      </c>
      <c r="I2508" s="5" t="s">
        <v>2933</v>
      </c>
      <c r="J2508" s="5">
        <v>14</v>
      </c>
      <c r="K2508" s="5" t="s">
        <v>3110</v>
      </c>
      <c r="L2508" t="s">
        <v>8152</v>
      </c>
      <c r="M2508" s="5" t="s">
        <v>2730</v>
      </c>
      <c r="P2508" s="5" t="s">
        <v>3110</v>
      </c>
    </row>
    <row r="2509" spans="1:16" x14ac:dyDescent="0.35">
      <c r="A2509" t="str">
        <f t="shared" si="39"/>
        <v>KETOROLACOMINTLABORALCOMPRIMIDO1010MG</v>
      </c>
      <c r="B2509" t="str">
        <f>VLOOKUP(A2509,'MAESTRO PRODUCTOS-FAR'!G:J,4,FALSE)</f>
        <v>HT-0084-01-003-0197-01</v>
      </c>
      <c r="C2509" s="5" t="s">
        <v>4569</v>
      </c>
      <c r="D2509" s="5" t="s">
        <v>5759</v>
      </c>
      <c r="E2509" s="5" t="s">
        <v>6328</v>
      </c>
      <c r="F2509" s="5" t="s">
        <v>2731</v>
      </c>
      <c r="G2509" s="5" t="s">
        <v>2834</v>
      </c>
      <c r="H2509" s="5" t="s">
        <v>2919</v>
      </c>
      <c r="I2509" s="5" t="s">
        <v>2933</v>
      </c>
      <c r="J2509" s="5">
        <v>10</v>
      </c>
      <c r="K2509" s="5" t="s">
        <v>3013</v>
      </c>
      <c r="L2509" t="s">
        <v>8153</v>
      </c>
      <c r="M2509" s="5" t="s">
        <v>2731</v>
      </c>
      <c r="P2509" s="5" t="s">
        <v>3013</v>
      </c>
    </row>
    <row r="2510" spans="1:16" x14ac:dyDescent="0.35">
      <c r="A2510" t="str">
        <f t="shared" si="39"/>
        <v>KETOROLACOMEGALABSORALCOMPRIMIDO1010MG</v>
      </c>
      <c r="B2510" t="str">
        <f>VLOOKUP(A2510,'MAESTRO PRODUCTOS-FAR'!G:J,4,FALSE)</f>
        <v>HT-0084-01-003-0194-01</v>
      </c>
      <c r="C2510" s="5" t="s">
        <v>4570</v>
      </c>
      <c r="D2510" s="5" t="s">
        <v>5760</v>
      </c>
      <c r="E2510" s="5" t="s">
        <v>2108</v>
      </c>
      <c r="F2510" s="5" t="s">
        <v>2731</v>
      </c>
      <c r="G2510" s="5" t="s">
        <v>2845</v>
      </c>
      <c r="H2510" s="5" t="s">
        <v>2919</v>
      </c>
      <c r="I2510" s="5" t="s">
        <v>2933</v>
      </c>
      <c r="J2510" s="5">
        <v>10</v>
      </c>
      <c r="K2510" s="5" t="s">
        <v>3013</v>
      </c>
      <c r="L2510" t="s">
        <v>8154</v>
      </c>
      <c r="M2510" s="5" t="s">
        <v>2731</v>
      </c>
      <c r="P2510" s="5" t="s">
        <v>3013</v>
      </c>
    </row>
    <row r="2511" spans="1:16" x14ac:dyDescent="0.35">
      <c r="A2511" t="str">
        <f t="shared" si="39"/>
        <v>KETOROLACOMINTLABORALCOMPRIMIDO1010MG</v>
      </c>
      <c r="B2511" t="str">
        <f>VLOOKUP(A2511,'MAESTRO PRODUCTOS-FAR'!G:J,4,FALSE)</f>
        <v>HT-0084-01-003-0197-01</v>
      </c>
      <c r="C2511" s="5" t="s">
        <v>4571</v>
      </c>
      <c r="D2511" s="5" t="s">
        <v>5414</v>
      </c>
      <c r="E2511" s="5" t="s">
        <v>6329</v>
      </c>
      <c r="F2511" s="5" t="s">
        <v>2731</v>
      </c>
      <c r="G2511" s="5" t="s">
        <v>2834</v>
      </c>
      <c r="H2511" s="5" t="s">
        <v>2919</v>
      </c>
      <c r="I2511" s="5" t="s">
        <v>2933</v>
      </c>
      <c r="J2511" s="5">
        <v>10</v>
      </c>
      <c r="K2511" s="5" t="s">
        <v>3013</v>
      </c>
      <c r="L2511" t="s">
        <v>8155</v>
      </c>
      <c r="M2511" s="5" t="s">
        <v>2731</v>
      </c>
      <c r="P2511" s="5" t="s">
        <v>3013</v>
      </c>
    </row>
    <row r="2512" spans="1:16" x14ac:dyDescent="0.35">
      <c r="A2512" t="str">
        <f t="shared" si="39"/>
        <v>KETOROLACOITF-LABOMEDPARENTERALAMPOLLA330MG/ML</v>
      </c>
      <c r="B2512" t="str">
        <f>VLOOKUP(A2512,'MAESTRO PRODUCTOS-FAR'!G:J,4,FALSE)</f>
        <v>HT-0084-02-009-0139-01</v>
      </c>
      <c r="C2512" s="5" t="s">
        <v>4572</v>
      </c>
      <c r="D2512" s="5" t="s">
        <v>5761</v>
      </c>
      <c r="E2512" s="5" t="s">
        <v>2103</v>
      </c>
      <c r="F2512" s="5" t="s">
        <v>2731</v>
      </c>
      <c r="G2512" s="5" t="s">
        <v>2853</v>
      </c>
      <c r="H2512" s="5" t="s">
        <v>2924</v>
      </c>
      <c r="I2512" s="5" t="s">
        <v>2939</v>
      </c>
      <c r="J2512" s="5">
        <v>3</v>
      </c>
      <c r="K2512" s="5" t="s">
        <v>6645</v>
      </c>
      <c r="M2512" s="5" t="s">
        <v>2731</v>
      </c>
      <c r="P2512" s="5" t="s">
        <v>6645</v>
      </c>
    </row>
    <row r="2513" spans="1:16" x14ac:dyDescent="0.35">
      <c r="A2513" t="str">
        <f t="shared" si="39"/>
        <v>KETOROLACOALLERGANOFTALMICASOLUCION10.5%</v>
      </c>
      <c r="B2513" t="str">
        <f>VLOOKUP(A2513,'MAESTRO PRODUCTOS-FAR'!G:J,4,FALSE)</f>
        <v>HT-0084-05-012-0009-01</v>
      </c>
      <c r="C2513" s="5" t="s">
        <v>4573</v>
      </c>
      <c r="D2513" s="5" t="s">
        <v>5762</v>
      </c>
      <c r="E2513" s="5" t="s">
        <v>2102</v>
      </c>
      <c r="F2513" s="5" t="s">
        <v>2731</v>
      </c>
      <c r="G2513" s="5" t="s">
        <v>2893</v>
      </c>
      <c r="H2513" s="5" t="s">
        <v>2921</v>
      </c>
      <c r="I2513" s="5" t="s">
        <v>2942</v>
      </c>
      <c r="J2513" s="5">
        <v>1</v>
      </c>
      <c r="K2513" s="5" t="s">
        <v>3188</v>
      </c>
      <c r="L2513" t="s">
        <v>8156</v>
      </c>
      <c r="M2513" s="5" t="s">
        <v>2731</v>
      </c>
      <c r="P2513" s="5" t="s">
        <v>3188</v>
      </c>
    </row>
    <row r="2514" spans="1:16" x14ac:dyDescent="0.35">
      <c r="A2514" t="str">
        <f t="shared" si="39"/>
        <v>KETOROLACOMEGALABSPARENTERALAMPOLLA530MG/ML</v>
      </c>
      <c r="B2514" t="str">
        <f>VLOOKUP(A2514,'MAESTRO PRODUCTOS-FAR'!G:J,4,FALSE)</f>
        <v>HT-0084-02-009-0194-01</v>
      </c>
      <c r="C2514" s="5" t="s">
        <v>4574</v>
      </c>
      <c r="D2514" s="5" t="s">
        <v>5763</v>
      </c>
      <c r="E2514" s="5" t="s">
        <v>2107</v>
      </c>
      <c r="F2514" s="5" t="s">
        <v>2731</v>
      </c>
      <c r="G2514" s="5" t="s">
        <v>2845</v>
      </c>
      <c r="H2514" s="5" t="s">
        <v>2924</v>
      </c>
      <c r="I2514" s="5" t="s">
        <v>2939</v>
      </c>
      <c r="J2514" s="5">
        <v>5</v>
      </c>
      <c r="K2514" s="5" t="s">
        <v>6645</v>
      </c>
      <c r="L2514" t="s">
        <v>8157</v>
      </c>
      <c r="M2514" s="5" t="s">
        <v>2731</v>
      </c>
      <c r="P2514" s="5" t="s">
        <v>6645</v>
      </c>
    </row>
    <row r="2515" spans="1:16" x14ac:dyDescent="0.35">
      <c r="A2515" t="str">
        <f t="shared" si="39"/>
        <v>KETOROLACOALLERGANOFTALMICASOLUCION10.4%</v>
      </c>
      <c r="B2515" t="str">
        <f>VLOOKUP(A2515,'MAESTRO PRODUCTOS-FAR'!G:J,4,FALSE)</f>
        <v>HT-0084-05-012-0009-02</v>
      </c>
      <c r="C2515" s="5" t="s">
        <v>4575</v>
      </c>
      <c r="D2515" s="5" t="s">
        <v>5764</v>
      </c>
      <c r="E2515" s="5" t="s">
        <v>2105</v>
      </c>
      <c r="F2515" s="5" t="s">
        <v>2731</v>
      </c>
      <c r="G2515" s="5" t="s">
        <v>2893</v>
      </c>
      <c r="H2515" s="5" t="s">
        <v>2921</v>
      </c>
      <c r="I2515" s="5" t="s">
        <v>2942</v>
      </c>
      <c r="J2515" s="5">
        <v>1</v>
      </c>
      <c r="K2515" s="5" t="s">
        <v>3190</v>
      </c>
      <c r="L2515" t="s">
        <v>8158</v>
      </c>
      <c r="M2515" s="5" t="s">
        <v>2731</v>
      </c>
      <c r="P2515" s="5" t="s">
        <v>3190</v>
      </c>
    </row>
    <row r="2516" spans="1:16" x14ac:dyDescent="0.35">
      <c r="A2516" t="str">
        <f t="shared" si="39"/>
        <v>KETOROLACOTECNOFARMASUBLINGUALCOMPRIMIDO430MG</v>
      </c>
      <c r="B2516" t="str">
        <f>VLOOKUP(A2516,'MAESTRO PRODUCTOS-FAR'!G:J,4,FALSE)</f>
        <v>HT-0084-08-003-0274-01</v>
      </c>
      <c r="C2516" s="5" t="s">
        <v>4576</v>
      </c>
      <c r="D2516" s="5" t="s">
        <v>5765</v>
      </c>
      <c r="E2516" s="5" t="s">
        <v>2111</v>
      </c>
      <c r="F2516" s="5" t="s">
        <v>2731</v>
      </c>
      <c r="G2516" s="5" t="s">
        <v>2861</v>
      </c>
      <c r="H2516" s="5" t="s">
        <v>2929</v>
      </c>
      <c r="I2516" s="5" t="s">
        <v>2933</v>
      </c>
      <c r="J2516" s="5">
        <v>4</v>
      </c>
      <c r="K2516" s="5" t="s">
        <v>3126</v>
      </c>
      <c r="L2516" t="s">
        <v>8159</v>
      </c>
      <c r="M2516" s="5" t="s">
        <v>2731</v>
      </c>
      <c r="P2516" s="5" t="s">
        <v>3126</v>
      </c>
    </row>
    <row r="2517" spans="1:16" x14ac:dyDescent="0.35">
      <c r="A2517" t="str">
        <f t="shared" si="39"/>
        <v>KETOROLACOLABORATORIO CHILEORALCOMPRIMIDO2010MG</v>
      </c>
      <c r="B2517" t="str">
        <f>VLOOKUP(A2517,'MAESTRO PRODUCTOS-FAR'!G:J,4,FALSE)</f>
        <v>HT-0084-01-003-0148-01</v>
      </c>
      <c r="C2517" s="5" t="s">
        <v>4577</v>
      </c>
      <c r="D2517" s="5" t="s">
        <v>5766</v>
      </c>
      <c r="E2517" s="5" t="s">
        <v>2106</v>
      </c>
      <c r="F2517" s="5" t="s">
        <v>2731</v>
      </c>
      <c r="G2517" s="5" t="s">
        <v>2838</v>
      </c>
      <c r="H2517" s="5" t="s">
        <v>2919</v>
      </c>
      <c r="I2517" s="5" t="s">
        <v>2933</v>
      </c>
      <c r="J2517" s="5">
        <v>20</v>
      </c>
      <c r="K2517" s="5" t="s">
        <v>3013</v>
      </c>
      <c r="L2517" t="s">
        <v>8160</v>
      </c>
      <c r="M2517" s="5" t="s">
        <v>2731</v>
      </c>
      <c r="P2517" s="5" t="s">
        <v>3013</v>
      </c>
    </row>
    <row r="2518" spans="1:16" x14ac:dyDescent="0.35">
      <c r="A2518" t="str">
        <f t="shared" si="39"/>
        <v>KETOROLACOLABORATORIO CHILEORALCOMPRIMIDO1010MG</v>
      </c>
      <c r="B2518" t="str">
        <f>VLOOKUP(A2518,'MAESTRO PRODUCTOS-FAR'!G:J,4,FALSE)</f>
        <v>HT-0084-01-003-0148-02</v>
      </c>
      <c r="C2518" s="5" t="s">
        <v>4578</v>
      </c>
      <c r="D2518" s="5" t="s">
        <v>5767</v>
      </c>
      <c r="E2518" s="5" t="s">
        <v>2106</v>
      </c>
      <c r="F2518" s="5" t="s">
        <v>2731</v>
      </c>
      <c r="G2518" s="5" t="s">
        <v>2838</v>
      </c>
      <c r="H2518" s="5" t="s">
        <v>2919</v>
      </c>
      <c r="I2518" s="5" t="s">
        <v>2933</v>
      </c>
      <c r="J2518" s="5">
        <v>10</v>
      </c>
      <c r="K2518" s="5" t="s">
        <v>3013</v>
      </c>
      <c r="L2518" t="s">
        <v>8161</v>
      </c>
      <c r="M2518" s="5" t="s">
        <v>2731</v>
      </c>
      <c r="P2518" s="5" t="s">
        <v>3013</v>
      </c>
    </row>
    <row r="2519" spans="1:16" x14ac:dyDescent="0.35">
      <c r="A2519" t="str">
        <f t="shared" si="39"/>
        <v>KETOROLACOITF-LABOMEDSUBLINGUALCOMPRIMIDO430MG</v>
      </c>
      <c r="B2519" t="str">
        <f>VLOOKUP(A2519,'MAESTRO PRODUCTOS-FAR'!G:J,4,FALSE)</f>
        <v>HT-0084-08-003-0139-01</v>
      </c>
      <c r="C2519" s="5" t="s">
        <v>4579</v>
      </c>
      <c r="D2519" s="5" t="s">
        <v>5289</v>
      </c>
      <c r="E2519" s="5" t="s">
        <v>2110</v>
      </c>
      <c r="F2519" s="5" t="s">
        <v>2731</v>
      </c>
      <c r="G2519" s="5" t="s">
        <v>2853</v>
      </c>
      <c r="H2519" s="5" t="s">
        <v>2929</v>
      </c>
      <c r="I2519" s="5" t="s">
        <v>2933</v>
      </c>
      <c r="J2519" s="5">
        <v>4</v>
      </c>
      <c r="K2519" s="5" t="s">
        <v>3126</v>
      </c>
      <c r="L2519" t="s">
        <v>8162</v>
      </c>
      <c r="M2519" s="5" t="s">
        <v>2731</v>
      </c>
      <c r="P2519" s="5" t="s">
        <v>3126</v>
      </c>
    </row>
    <row r="2520" spans="1:16" x14ac:dyDescent="0.35">
      <c r="A2520" t="str">
        <f t="shared" si="39"/>
        <v>KETOROLACOTECNOFARMAORALCOMPRIMIDO1010MG</v>
      </c>
      <c r="B2520" t="str">
        <f>VLOOKUP(A2520,'MAESTRO PRODUCTOS-FAR'!G:J,4,FALSE)</f>
        <v>HT-0084-01-003-0274-01</v>
      </c>
      <c r="C2520" s="5" t="s">
        <v>4580</v>
      </c>
      <c r="D2520" s="5" t="s">
        <v>5768</v>
      </c>
      <c r="E2520" s="5" t="s">
        <v>2109</v>
      </c>
      <c r="F2520" s="5" t="s">
        <v>2731</v>
      </c>
      <c r="G2520" s="5" t="s">
        <v>2861</v>
      </c>
      <c r="H2520" s="5" t="s">
        <v>2919</v>
      </c>
      <c r="I2520" s="5" t="s">
        <v>2933</v>
      </c>
      <c r="J2520" s="5">
        <v>10</v>
      </c>
      <c r="K2520" s="5" t="s">
        <v>3013</v>
      </c>
      <c r="L2520" t="s">
        <v>8163</v>
      </c>
      <c r="M2520" s="5" t="s">
        <v>2731</v>
      </c>
      <c r="P2520" s="5" t="s">
        <v>3013</v>
      </c>
    </row>
    <row r="2521" spans="1:16" x14ac:dyDescent="0.35">
      <c r="A2521" t="str">
        <f t="shared" si="39"/>
        <v>KETOROLACOLABORATORIO CHILESUBLINGUALCOMPRIMIDO230MG</v>
      </c>
      <c r="B2521" t="str">
        <f>VLOOKUP(A2521,'MAESTRO PRODUCTOS-FAR'!G:J,4,FALSE)</f>
        <v>HT-0084-08-003-0148-01</v>
      </c>
      <c r="C2521" s="5" t="s">
        <v>4581</v>
      </c>
      <c r="D2521" s="5" t="s">
        <v>5432</v>
      </c>
      <c r="E2521" s="5" t="s">
        <v>2112</v>
      </c>
      <c r="F2521" s="5" t="s">
        <v>2731</v>
      </c>
      <c r="G2521" s="5" t="s">
        <v>2838</v>
      </c>
      <c r="H2521" s="5" t="s">
        <v>2929</v>
      </c>
      <c r="I2521" s="5" t="s">
        <v>2933</v>
      </c>
      <c r="J2521" s="5">
        <v>2</v>
      </c>
      <c r="K2521" s="5" t="s">
        <v>3126</v>
      </c>
      <c r="L2521" t="s">
        <v>8164</v>
      </c>
      <c r="M2521" s="5" t="s">
        <v>2731</v>
      </c>
      <c r="P2521" s="5" t="s">
        <v>3126</v>
      </c>
    </row>
    <row r="2522" spans="1:16" x14ac:dyDescent="0.35">
      <c r="A2522" t="str">
        <f t="shared" si="39"/>
        <v>KETOROLACOTECNOFARMAPARENTERALAMPOLLA330MG/ML</v>
      </c>
      <c r="B2522" t="str">
        <f>VLOOKUP(A2522,'MAESTRO PRODUCTOS-FAR'!G:J,4,FALSE)</f>
        <v>HT-0084-02-009-0274-01</v>
      </c>
      <c r="C2522" s="5" t="s">
        <v>4582</v>
      </c>
      <c r="D2522" s="5" t="s">
        <v>5769</v>
      </c>
      <c r="E2522" s="5" t="s">
        <v>6330</v>
      </c>
      <c r="F2522" s="5" t="s">
        <v>2731</v>
      </c>
      <c r="G2522" s="5" t="s">
        <v>2861</v>
      </c>
      <c r="H2522" s="5" t="s">
        <v>2924</v>
      </c>
      <c r="I2522" s="5" t="s">
        <v>2939</v>
      </c>
      <c r="J2522" s="5">
        <v>3</v>
      </c>
      <c r="K2522" s="5" t="s">
        <v>6645</v>
      </c>
      <c r="L2522" t="s">
        <v>8165</v>
      </c>
      <c r="M2522" s="5" t="s">
        <v>2731</v>
      </c>
      <c r="P2522" s="5" t="s">
        <v>6645</v>
      </c>
    </row>
    <row r="2523" spans="1:16" x14ac:dyDescent="0.35">
      <c r="A2523" t="str">
        <f t="shared" si="39"/>
        <v>LACTOBACILOSSYNTHONINTRAVAGINALCAPSULA14341MG</v>
      </c>
      <c r="B2523" t="str">
        <f>VLOOKUP(A2523,'MAESTRO PRODUCTOS-FAR'!G:J,4,FALSE)</f>
        <v>HT-0085-06-007-0269-01</v>
      </c>
      <c r="C2523" s="5" t="s">
        <v>4583</v>
      </c>
      <c r="D2523" s="5" t="s">
        <v>5770</v>
      </c>
      <c r="E2523" s="5" t="s">
        <v>1439</v>
      </c>
      <c r="F2523" s="5" t="s">
        <v>3684</v>
      </c>
      <c r="G2523" s="5" t="s">
        <v>2852</v>
      </c>
      <c r="H2523" s="5" t="s">
        <v>2926</v>
      </c>
      <c r="I2523" s="5" t="s">
        <v>2937</v>
      </c>
      <c r="J2523" s="5">
        <v>14</v>
      </c>
      <c r="K2523" s="5" t="s">
        <v>6646</v>
      </c>
      <c r="L2523" t="s">
        <v>8166</v>
      </c>
      <c r="M2523" s="5" t="s">
        <v>3684</v>
      </c>
      <c r="P2523" s="5" t="s">
        <v>6646</v>
      </c>
    </row>
    <row r="2524" spans="1:16" x14ac:dyDescent="0.35">
      <c r="A2524" t="str">
        <f t="shared" si="39"/>
        <v>LACTULOSAMINTLABORALSOLUCION10,65</v>
      </c>
      <c r="B2524" t="str">
        <f>VLOOKUP(A2524,'MAESTRO PRODUCTOS-FAR'!G:J,4,FALSE)</f>
        <v>HT-0086-01-012-0197-01</v>
      </c>
      <c r="C2524" s="5" t="s">
        <v>4584</v>
      </c>
      <c r="D2524" s="5" t="s">
        <v>5223</v>
      </c>
      <c r="E2524" s="5" t="s">
        <v>6331</v>
      </c>
      <c r="F2524" s="5" t="s">
        <v>2733</v>
      </c>
      <c r="G2524" s="5" t="s">
        <v>2834</v>
      </c>
      <c r="H2524" s="5" t="s">
        <v>2919</v>
      </c>
      <c r="I2524" s="5" t="s">
        <v>2942</v>
      </c>
      <c r="J2524" s="5">
        <v>1</v>
      </c>
      <c r="K2524" s="6">
        <v>0.65</v>
      </c>
      <c r="L2524" t="s">
        <v>8167</v>
      </c>
      <c r="M2524" s="5" t="s">
        <v>2733</v>
      </c>
      <c r="P2524" s="6">
        <v>0.65</v>
      </c>
    </row>
    <row r="2525" spans="1:16" x14ac:dyDescent="0.35">
      <c r="A2525" t="str">
        <f t="shared" si="39"/>
        <v>LACTULOSAMINTLABORALSOLUCION10,65</v>
      </c>
      <c r="B2525" t="str">
        <f>VLOOKUP(A2525,'MAESTRO PRODUCTOS-FAR'!G:J,4,FALSE)</f>
        <v>HT-0086-01-012-0197-01</v>
      </c>
      <c r="C2525" s="5" t="s">
        <v>4585</v>
      </c>
      <c r="D2525" s="5" t="s">
        <v>5771</v>
      </c>
      <c r="E2525" s="5" t="s">
        <v>6332</v>
      </c>
      <c r="F2525" s="5" t="s">
        <v>2733</v>
      </c>
      <c r="G2525" s="5" t="s">
        <v>2834</v>
      </c>
      <c r="H2525" s="5" t="s">
        <v>2919</v>
      </c>
      <c r="I2525" s="5" t="s">
        <v>2942</v>
      </c>
      <c r="J2525" s="5">
        <v>1</v>
      </c>
      <c r="K2525" s="6">
        <v>0.65</v>
      </c>
      <c r="L2525" t="s">
        <v>8168</v>
      </c>
      <c r="M2525" s="5" t="s">
        <v>2733</v>
      </c>
      <c r="P2525" s="6">
        <v>0.65</v>
      </c>
    </row>
    <row r="2526" spans="1:16" x14ac:dyDescent="0.35">
      <c r="A2526" t="str">
        <f t="shared" si="39"/>
        <v>LANSOPRAZOLMEGALABSORALPOLVO1430MG</v>
      </c>
      <c r="B2526" t="str">
        <f>VLOOKUP(A2526,'MAESTRO PRODUCTOS-FAR'!G:J,4,FALSE)</f>
        <v>HT-0087-01-013-0194-01</v>
      </c>
      <c r="C2526" s="5" t="s">
        <v>4586</v>
      </c>
      <c r="D2526" s="5" t="s">
        <v>5772</v>
      </c>
      <c r="E2526" s="5" t="s">
        <v>2115</v>
      </c>
      <c r="F2526" s="5" t="s">
        <v>2734</v>
      </c>
      <c r="G2526" s="5" t="s">
        <v>2845</v>
      </c>
      <c r="H2526" s="5" t="s">
        <v>2919</v>
      </c>
      <c r="I2526" s="5" t="s">
        <v>2943</v>
      </c>
      <c r="J2526" s="5">
        <v>14</v>
      </c>
      <c r="K2526" s="5" t="s">
        <v>3126</v>
      </c>
      <c r="L2526" t="s">
        <v>8169</v>
      </c>
      <c r="M2526" s="5" t="s">
        <v>2734</v>
      </c>
      <c r="P2526" s="5" t="s">
        <v>3126</v>
      </c>
    </row>
    <row r="2527" spans="1:16" x14ac:dyDescent="0.35">
      <c r="A2527" t="str">
        <f t="shared" si="39"/>
        <v>LANSOPRAZOLMEGALABSORALCAPSULA3030MG</v>
      </c>
      <c r="B2527" t="str">
        <f>VLOOKUP(A2527,'MAESTRO PRODUCTOS-FAR'!G:J,4,FALSE)</f>
        <v>HT-0087-01-007-0194-01</v>
      </c>
      <c r="C2527" s="5" t="s">
        <v>4587</v>
      </c>
      <c r="D2527" s="5" t="s">
        <v>5773</v>
      </c>
      <c r="E2527" s="5" t="s">
        <v>2117</v>
      </c>
      <c r="F2527" s="5" t="s">
        <v>2734</v>
      </c>
      <c r="G2527" s="5" t="s">
        <v>2845</v>
      </c>
      <c r="H2527" s="5" t="s">
        <v>2919</v>
      </c>
      <c r="I2527" s="5" t="s">
        <v>2937</v>
      </c>
      <c r="J2527" s="5">
        <v>30</v>
      </c>
      <c r="K2527" s="5" t="s">
        <v>3126</v>
      </c>
      <c r="L2527" t="s">
        <v>8170</v>
      </c>
      <c r="M2527" s="5" t="s">
        <v>2734</v>
      </c>
      <c r="P2527" s="5" t="s">
        <v>3126</v>
      </c>
    </row>
    <row r="2528" spans="1:16" x14ac:dyDescent="0.35">
      <c r="A2528" t="str">
        <f t="shared" si="39"/>
        <v>ACEITE DE LAVANDAMEGALABSORALCAPSULA2880MG</v>
      </c>
      <c r="B2528" t="str">
        <f>VLOOKUP(A2528,'MAESTRO PRODUCTOS-FAR'!G:J,4,FALSE)</f>
        <v>HT-0275-01-007-0194-01</v>
      </c>
      <c r="C2528" s="5" t="s">
        <v>4588</v>
      </c>
      <c r="D2528" s="5" t="s">
        <v>5774</v>
      </c>
      <c r="E2528" s="5" t="s">
        <v>2120</v>
      </c>
      <c r="F2528" s="5" t="s">
        <v>2736</v>
      </c>
      <c r="G2528" s="5" t="s">
        <v>2845</v>
      </c>
      <c r="H2528" s="5" t="s">
        <v>2919</v>
      </c>
      <c r="I2528" s="5" t="s">
        <v>2937</v>
      </c>
      <c r="J2528" s="5">
        <v>28</v>
      </c>
      <c r="K2528" s="5" t="s">
        <v>3047</v>
      </c>
      <c r="L2528" t="s">
        <v>8171</v>
      </c>
      <c r="M2528" s="5" t="s">
        <v>2736</v>
      </c>
      <c r="P2528" s="5" t="s">
        <v>3047</v>
      </c>
    </row>
    <row r="2529" spans="1:16" x14ac:dyDescent="0.35">
      <c r="A2529" t="str">
        <f t="shared" si="39"/>
        <v>LEVETIRACETAMASCENDORALCOMPRIMIDO301000MG</v>
      </c>
      <c r="B2529" t="str">
        <f>VLOOKUP(A2529,'MAESTRO PRODUCTOS-FAR'!G:J,4,FALSE)</f>
        <v>HT-0089-01-003-0016-01</v>
      </c>
      <c r="C2529" s="5" t="s">
        <v>4589</v>
      </c>
      <c r="D2529" s="5" t="s">
        <v>5775</v>
      </c>
      <c r="E2529" s="5" t="s">
        <v>2126</v>
      </c>
      <c r="F2529" s="5" t="s">
        <v>2737</v>
      </c>
      <c r="G2529" s="5" t="s">
        <v>2835</v>
      </c>
      <c r="H2529" s="5" t="s">
        <v>2919</v>
      </c>
      <c r="I2529" s="5" t="s">
        <v>2933</v>
      </c>
      <c r="J2529" s="5">
        <v>30</v>
      </c>
      <c r="K2529" s="5" t="s">
        <v>3042</v>
      </c>
      <c r="L2529" t="s">
        <v>8172</v>
      </c>
      <c r="M2529" s="5" t="s">
        <v>2737</v>
      </c>
      <c r="P2529" s="5" t="s">
        <v>3042</v>
      </c>
    </row>
    <row r="2530" spans="1:16" x14ac:dyDescent="0.35">
      <c r="A2530" t="str">
        <f t="shared" si="39"/>
        <v>LEVETIRACETAMASCENDORALCOMPRIMIDO30500MG</v>
      </c>
      <c r="B2530" t="str">
        <f>VLOOKUP(A2530,'MAESTRO PRODUCTOS-FAR'!G:J,4,FALSE)</f>
        <v>HT-0089-01-003-0016-02</v>
      </c>
      <c r="C2530" s="5" t="s">
        <v>4590</v>
      </c>
      <c r="D2530" s="5" t="s">
        <v>5776</v>
      </c>
      <c r="E2530" s="5" t="s">
        <v>2131</v>
      </c>
      <c r="F2530" s="5" t="s">
        <v>2737</v>
      </c>
      <c r="G2530" s="5" t="s">
        <v>2835</v>
      </c>
      <c r="H2530" s="5" t="s">
        <v>2919</v>
      </c>
      <c r="I2530" s="5" t="s">
        <v>2933</v>
      </c>
      <c r="J2530" s="5">
        <v>30</v>
      </c>
      <c r="K2530" s="5" t="s">
        <v>2984</v>
      </c>
      <c r="L2530" t="s">
        <v>8173</v>
      </c>
      <c r="M2530" s="5" t="s">
        <v>2737</v>
      </c>
      <c r="P2530" s="5" t="s">
        <v>2984</v>
      </c>
    </row>
    <row r="2531" spans="1:16" x14ac:dyDescent="0.35">
      <c r="A2531" t="str">
        <f t="shared" si="39"/>
        <v>LEVETIRACETAMMEGALABSORALCOMPRIMIDO301000MG</v>
      </c>
      <c r="B2531" t="str">
        <f>VLOOKUP(A2531,'MAESTRO PRODUCTOS-FAR'!G:J,4,FALSE)</f>
        <v>HT-0089-01-003-0194-01</v>
      </c>
      <c r="C2531" s="5" t="s">
        <v>4591</v>
      </c>
      <c r="D2531" s="5" t="s">
        <v>5777</v>
      </c>
      <c r="E2531" s="5" t="s">
        <v>2128</v>
      </c>
      <c r="F2531" s="5" t="s">
        <v>2737</v>
      </c>
      <c r="G2531" s="5" t="s">
        <v>2845</v>
      </c>
      <c r="H2531" s="5" t="s">
        <v>2919</v>
      </c>
      <c r="I2531" s="5" t="s">
        <v>2933</v>
      </c>
      <c r="J2531" s="5">
        <v>30</v>
      </c>
      <c r="K2531" s="5" t="s">
        <v>3042</v>
      </c>
      <c r="L2531" t="s">
        <v>8174</v>
      </c>
      <c r="M2531" s="5" t="s">
        <v>2737</v>
      </c>
      <c r="P2531" s="5" t="s">
        <v>3042</v>
      </c>
    </row>
    <row r="2532" spans="1:16" x14ac:dyDescent="0.35">
      <c r="A2532" t="str">
        <f t="shared" si="39"/>
        <v>LEVETIRACETAMGALENICUMORALCOMPRIMIDO30500MG</v>
      </c>
      <c r="B2532" t="str">
        <f>VLOOKUP(A2532,'MAESTRO PRODUCTOS-FAR'!G:J,4,FALSE)</f>
        <v>HT-0089-01-003-0108-02</v>
      </c>
      <c r="C2532" s="5" t="s">
        <v>4592</v>
      </c>
      <c r="D2532" s="5" t="s">
        <v>5778</v>
      </c>
      <c r="E2532" s="5" t="s">
        <v>2137</v>
      </c>
      <c r="F2532" s="5" t="s">
        <v>2737</v>
      </c>
      <c r="G2532" s="5" t="s">
        <v>2895</v>
      </c>
      <c r="H2532" s="5" t="s">
        <v>2919</v>
      </c>
      <c r="I2532" s="5" t="s">
        <v>2933</v>
      </c>
      <c r="J2532" s="5">
        <v>30</v>
      </c>
      <c r="K2532" s="5" t="s">
        <v>2984</v>
      </c>
      <c r="L2532" t="s">
        <v>8175</v>
      </c>
      <c r="M2532" s="5" t="s">
        <v>2737</v>
      </c>
      <c r="P2532" s="5" t="s">
        <v>2984</v>
      </c>
    </row>
    <row r="2533" spans="1:16" x14ac:dyDescent="0.35">
      <c r="A2533" t="str">
        <f t="shared" si="39"/>
        <v>LEVETIRACETAMMEGALABSORALCOMPRIMIDO30500MG</v>
      </c>
      <c r="B2533" t="str">
        <f>VLOOKUP(A2533,'MAESTRO PRODUCTOS-FAR'!G:J,4,FALSE)</f>
        <v>HT-0089-01-003-0194-02</v>
      </c>
      <c r="C2533" s="5" t="s">
        <v>4593</v>
      </c>
      <c r="D2533" s="5" t="s">
        <v>5779</v>
      </c>
      <c r="E2533" s="5" t="s">
        <v>2130</v>
      </c>
      <c r="F2533" s="5" t="s">
        <v>2737</v>
      </c>
      <c r="G2533" s="5" t="s">
        <v>2845</v>
      </c>
      <c r="H2533" s="5" t="s">
        <v>2919</v>
      </c>
      <c r="I2533" s="5" t="s">
        <v>2933</v>
      </c>
      <c r="J2533" s="5">
        <v>30</v>
      </c>
      <c r="K2533" s="5" t="s">
        <v>2984</v>
      </c>
      <c r="L2533" t="s">
        <v>8176</v>
      </c>
      <c r="M2533" s="5" t="s">
        <v>2737</v>
      </c>
      <c r="P2533" s="5" t="s">
        <v>2984</v>
      </c>
    </row>
    <row r="2534" spans="1:16" x14ac:dyDescent="0.35">
      <c r="A2534" t="str">
        <f t="shared" si="39"/>
        <v>LEVETIRACETAMGALENICUMORALCOMPRIMIDO301000MG</v>
      </c>
      <c r="B2534" t="str">
        <f>VLOOKUP(A2534,'MAESTRO PRODUCTOS-FAR'!G:J,4,FALSE)</f>
        <v>HT-0089-01-003-0108-01</v>
      </c>
      <c r="C2534" s="5" t="s">
        <v>4594</v>
      </c>
      <c r="D2534" s="5" t="s">
        <v>5780</v>
      </c>
      <c r="E2534" s="5" t="s">
        <v>2133</v>
      </c>
      <c r="F2534" s="5" t="s">
        <v>2737</v>
      </c>
      <c r="G2534" s="5" t="s">
        <v>2895</v>
      </c>
      <c r="H2534" s="5" t="s">
        <v>2919</v>
      </c>
      <c r="I2534" s="5" t="s">
        <v>2933</v>
      </c>
      <c r="J2534" s="5">
        <v>30</v>
      </c>
      <c r="K2534" s="5" t="s">
        <v>3042</v>
      </c>
      <c r="L2534" t="s">
        <v>8177</v>
      </c>
      <c r="M2534" s="5" t="s">
        <v>2737</v>
      </c>
      <c r="P2534" s="5" t="s">
        <v>3042</v>
      </c>
    </row>
    <row r="2535" spans="1:16" x14ac:dyDescent="0.35">
      <c r="A2535" t="str">
        <f t="shared" si="39"/>
        <v>LEVETIRACETAMGLAXOSMITHKLINEORALSOLUCION1100MG/ML</v>
      </c>
      <c r="B2535" t="str">
        <f>VLOOKUP(A2535,'MAESTRO PRODUCTOS-FAR'!G:J,4,FALSE)</f>
        <v>HT-0089-01-012-0113-01</v>
      </c>
      <c r="C2535" s="5" t="s">
        <v>4595</v>
      </c>
      <c r="D2535" s="5" t="s">
        <v>5781</v>
      </c>
      <c r="E2535" s="5" t="s">
        <v>6333</v>
      </c>
      <c r="F2535" s="5" t="s">
        <v>2737</v>
      </c>
      <c r="G2535" s="5" t="s">
        <v>2866</v>
      </c>
      <c r="H2535" s="5" t="s">
        <v>2919</v>
      </c>
      <c r="I2535" s="5" t="s">
        <v>2942</v>
      </c>
      <c r="J2535" s="5">
        <v>1</v>
      </c>
      <c r="K2535" s="5" t="s">
        <v>3174</v>
      </c>
      <c r="L2535" t="s">
        <v>8178</v>
      </c>
      <c r="M2535" s="5" t="s">
        <v>2737</v>
      </c>
      <c r="P2535" s="5" t="s">
        <v>3174</v>
      </c>
    </row>
    <row r="2536" spans="1:16" x14ac:dyDescent="0.35">
      <c r="A2536" t="str">
        <f t="shared" si="39"/>
        <v>LEVETIRACETAMGLAXOSMITHKLINEORALCOMPRIMIDO60500MG</v>
      </c>
      <c r="B2536" t="str">
        <f>VLOOKUP(A2536,'MAESTRO PRODUCTOS-FAR'!G:J,4,FALSE)</f>
        <v>HT-0089-01-003-0113-02</v>
      </c>
      <c r="C2536" s="5" t="s">
        <v>4596</v>
      </c>
      <c r="D2536" s="5" t="s">
        <v>5782</v>
      </c>
      <c r="E2536" s="5" t="s">
        <v>2121</v>
      </c>
      <c r="F2536" s="5" t="s">
        <v>2737</v>
      </c>
      <c r="G2536" s="5" t="s">
        <v>2866</v>
      </c>
      <c r="H2536" s="5" t="s">
        <v>2919</v>
      </c>
      <c r="I2536" s="5" t="s">
        <v>2933</v>
      </c>
      <c r="J2536" s="5">
        <v>60</v>
      </c>
      <c r="K2536" s="5" t="s">
        <v>2984</v>
      </c>
      <c r="L2536" t="s">
        <v>8179</v>
      </c>
      <c r="M2536" s="5" t="s">
        <v>2737</v>
      </c>
      <c r="P2536" s="5" t="s">
        <v>2984</v>
      </c>
    </row>
    <row r="2537" spans="1:16" x14ac:dyDescent="0.35">
      <c r="A2537" t="str">
        <f t="shared" si="39"/>
        <v>LEVETIRACETAMRECALCINEORALCOMPRIMIDO60500MG</v>
      </c>
      <c r="B2537" t="str">
        <f>VLOOKUP(A2537,'MAESTRO PRODUCTOS-FAR'!G:J,4,FALSE)</f>
        <v>HT-0089-01-003-0171-02</v>
      </c>
      <c r="C2537" s="5" t="s">
        <v>4597</v>
      </c>
      <c r="D2537" s="5" t="s">
        <v>5783</v>
      </c>
      <c r="E2537" s="5" t="s">
        <v>2135</v>
      </c>
      <c r="F2537" s="5" t="s">
        <v>2737</v>
      </c>
      <c r="G2537" s="5" t="s">
        <v>2832</v>
      </c>
      <c r="H2537" s="5" t="s">
        <v>2919</v>
      </c>
      <c r="I2537" s="5" t="s">
        <v>2933</v>
      </c>
      <c r="J2537" s="5">
        <v>60</v>
      </c>
      <c r="K2537" s="5" t="s">
        <v>2984</v>
      </c>
      <c r="L2537" t="s">
        <v>8180</v>
      </c>
      <c r="M2537" s="5" t="s">
        <v>2737</v>
      </c>
      <c r="P2537" s="5" t="s">
        <v>2984</v>
      </c>
    </row>
    <row r="2538" spans="1:16" x14ac:dyDescent="0.35">
      <c r="A2538" t="str">
        <f t="shared" si="39"/>
        <v>LEVETIRACETAMMEGALABSORALCOMPRIMIDO30500MG</v>
      </c>
      <c r="B2538" t="str">
        <f>VLOOKUP(A2538,'MAESTRO PRODUCTOS-FAR'!G:J,4,FALSE)</f>
        <v>HT-0089-01-003-0194-02</v>
      </c>
      <c r="C2538" s="5" t="s">
        <v>4598</v>
      </c>
      <c r="D2538" s="5" t="s">
        <v>5385</v>
      </c>
      <c r="E2538" s="5" t="s">
        <v>2129</v>
      </c>
      <c r="F2538" s="5" t="s">
        <v>2737</v>
      </c>
      <c r="G2538" s="5" t="s">
        <v>2845</v>
      </c>
      <c r="H2538" s="5" t="s">
        <v>2919</v>
      </c>
      <c r="I2538" s="5" t="s">
        <v>2933</v>
      </c>
      <c r="J2538" s="5">
        <v>30</v>
      </c>
      <c r="K2538" s="5" t="s">
        <v>2984</v>
      </c>
      <c r="L2538" t="s">
        <v>8181</v>
      </c>
      <c r="M2538" s="5" t="s">
        <v>2737</v>
      </c>
      <c r="P2538" s="5" t="s">
        <v>2984</v>
      </c>
    </row>
    <row r="2539" spans="1:16" x14ac:dyDescent="0.35">
      <c r="A2539" t="str">
        <f t="shared" si="39"/>
        <v>LEVETIRACETAMRECALCINEORALSOLUCION1100MG/ML</v>
      </c>
      <c r="B2539" t="str">
        <f>VLOOKUP(A2539,'MAESTRO PRODUCTOS-FAR'!G:J,4,FALSE)</f>
        <v>HT-0089-01-012-0171-01</v>
      </c>
      <c r="C2539" s="5" t="s">
        <v>4599</v>
      </c>
      <c r="D2539" s="5" t="s">
        <v>5784</v>
      </c>
      <c r="E2539" s="5" t="s">
        <v>2134</v>
      </c>
      <c r="F2539" s="5" t="s">
        <v>2737</v>
      </c>
      <c r="G2539" s="5" t="s">
        <v>2832</v>
      </c>
      <c r="H2539" s="5" t="s">
        <v>2919</v>
      </c>
      <c r="I2539" s="5" t="s">
        <v>2942</v>
      </c>
      <c r="J2539" s="5">
        <v>1</v>
      </c>
      <c r="K2539" s="5" t="s">
        <v>3174</v>
      </c>
      <c r="M2539" s="5" t="s">
        <v>2737</v>
      </c>
      <c r="P2539" s="5" t="s">
        <v>3174</v>
      </c>
    </row>
    <row r="2540" spans="1:16" x14ac:dyDescent="0.35">
      <c r="A2540" t="str">
        <f t="shared" si="39"/>
        <v>LEVETIRACETAMGLAXOSMITHKLINEORALCOMPRIMIDO301000MG</v>
      </c>
      <c r="B2540" t="str">
        <f>VLOOKUP(A2540,'MAESTRO PRODUCTOS-FAR'!G:J,4,FALSE)</f>
        <v>HT-0089-01-003-0113-03</v>
      </c>
      <c r="C2540" s="5" t="s">
        <v>4600</v>
      </c>
      <c r="D2540" s="5" t="s">
        <v>5785</v>
      </c>
      <c r="E2540" s="5" t="s">
        <v>2123</v>
      </c>
      <c r="F2540" s="5" t="s">
        <v>2737</v>
      </c>
      <c r="G2540" s="5" t="s">
        <v>2866</v>
      </c>
      <c r="H2540" s="5" t="s">
        <v>2919</v>
      </c>
      <c r="I2540" s="5" t="s">
        <v>2933</v>
      </c>
      <c r="J2540" s="5">
        <v>30</v>
      </c>
      <c r="K2540" s="5" t="s">
        <v>3042</v>
      </c>
      <c r="L2540" t="s">
        <v>8182</v>
      </c>
      <c r="M2540" s="5" t="s">
        <v>2737</v>
      </c>
      <c r="P2540" s="5" t="s">
        <v>3042</v>
      </c>
    </row>
    <row r="2541" spans="1:16" x14ac:dyDescent="0.35">
      <c r="A2541" t="str">
        <f t="shared" si="39"/>
        <v>LEVETIRACETAMGLAXOSMITHKLINEORALCOMPRIMIDO30500MG</v>
      </c>
      <c r="B2541" t="str">
        <f>VLOOKUP(A2541,'MAESTRO PRODUCTOS-FAR'!G:J,4,FALSE)</f>
        <v>HT-0089-01-003-0113-01</v>
      </c>
      <c r="C2541" s="5" t="s">
        <v>4601</v>
      </c>
      <c r="D2541" s="5" t="s">
        <v>5786</v>
      </c>
      <c r="E2541" s="5" t="s">
        <v>2121</v>
      </c>
      <c r="F2541" s="5" t="s">
        <v>2737</v>
      </c>
      <c r="G2541" s="5" t="s">
        <v>2866</v>
      </c>
      <c r="H2541" s="5" t="s">
        <v>2919</v>
      </c>
      <c r="I2541" s="5" t="s">
        <v>2933</v>
      </c>
      <c r="J2541" s="5">
        <v>30</v>
      </c>
      <c r="K2541" s="5" t="s">
        <v>2984</v>
      </c>
      <c r="L2541" t="s">
        <v>8183</v>
      </c>
      <c r="M2541" s="5" t="s">
        <v>2737</v>
      </c>
      <c r="P2541" s="5" t="s">
        <v>2984</v>
      </c>
    </row>
    <row r="2542" spans="1:16" x14ac:dyDescent="0.35">
      <c r="A2542" t="str">
        <f t="shared" si="39"/>
        <v>LEVOCETIRIZINAMINTLABORALCOMPRIMIDO305MG</v>
      </c>
      <c r="B2542" t="str">
        <f>VLOOKUP(A2542,'MAESTRO PRODUCTOS-FAR'!G:J,4,FALSE)</f>
        <v>HT-0090-01-003-0197-01</v>
      </c>
      <c r="C2542" s="5" t="s">
        <v>4602</v>
      </c>
      <c r="D2542" s="5" t="s">
        <v>5787</v>
      </c>
      <c r="E2542" s="5" t="s">
        <v>6334</v>
      </c>
      <c r="F2542" s="5" t="s">
        <v>2738</v>
      </c>
      <c r="G2542" s="5" t="s">
        <v>2834</v>
      </c>
      <c r="H2542" s="5" t="s">
        <v>2919</v>
      </c>
      <c r="I2542" s="5" t="s">
        <v>2933</v>
      </c>
      <c r="J2542" s="5">
        <v>30</v>
      </c>
      <c r="K2542" s="5" t="s">
        <v>2998</v>
      </c>
      <c r="L2542" t="s">
        <v>8184</v>
      </c>
      <c r="M2542" s="5" t="s">
        <v>2738</v>
      </c>
      <c r="P2542" s="5" t="s">
        <v>2998</v>
      </c>
    </row>
    <row r="2543" spans="1:16" x14ac:dyDescent="0.35">
      <c r="A2543" t="str">
        <f t="shared" si="39"/>
        <v>LEVOCETIRIZINAMINTLABORALSOLUCION15MG/ML</v>
      </c>
      <c r="B2543" t="str">
        <f>VLOOKUP(A2543,'MAESTRO PRODUCTOS-FAR'!G:J,4,FALSE)</f>
        <v>HT-0090-01-012-0197-01</v>
      </c>
      <c r="C2543" s="5" t="s">
        <v>4603</v>
      </c>
      <c r="D2543" s="5" t="s">
        <v>5788</v>
      </c>
      <c r="E2543" s="5" t="s">
        <v>6335</v>
      </c>
      <c r="F2543" s="5" t="s">
        <v>2738</v>
      </c>
      <c r="G2543" s="5" t="s">
        <v>2834</v>
      </c>
      <c r="H2543" s="5" t="s">
        <v>2919</v>
      </c>
      <c r="I2543" s="5" t="s">
        <v>2942</v>
      </c>
      <c r="J2543" s="5">
        <v>1</v>
      </c>
      <c r="K2543" s="5" t="s">
        <v>3192</v>
      </c>
      <c r="L2543" t="s">
        <v>8185</v>
      </c>
      <c r="M2543" s="5" t="s">
        <v>2738</v>
      </c>
      <c r="P2543" s="5" t="s">
        <v>3192</v>
      </c>
    </row>
    <row r="2544" spans="1:16" x14ac:dyDescent="0.35">
      <c r="A2544" t="str">
        <f t="shared" si="39"/>
        <v>LEVOCETIRIZINAEUROFARMAORALCOMPRIMIDO305MG</v>
      </c>
      <c r="B2544" t="str">
        <f>VLOOKUP(A2544,'MAESTRO PRODUCTOS-FAR'!G:J,4,FALSE)</f>
        <v>HT-0090-01-003-0087-01</v>
      </c>
      <c r="C2544" s="5" t="s">
        <v>4604</v>
      </c>
      <c r="D2544" s="5" t="s">
        <v>5789</v>
      </c>
      <c r="E2544" s="5" t="s">
        <v>1439</v>
      </c>
      <c r="F2544" s="5" t="s">
        <v>2738</v>
      </c>
      <c r="G2544" s="5" t="s">
        <v>2867</v>
      </c>
      <c r="H2544" s="5" t="s">
        <v>2919</v>
      </c>
      <c r="I2544" s="5" t="s">
        <v>2933</v>
      </c>
      <c r="J2544" s="5">
        <v>30</v>
      </c>
      <c r="K2544" s="5" t="s">
        <v>2998</v>
      </c>
      <c r="L2544" t="s">
        <v>8186</v>
      </c>
      <c r="M2544" s="5" t="s">
        <v>2738</v>
      </c>
      <c r="P2544" s="5" t="s">
        <v>2998</v>
      </c>
    </row>
    <row r="2545" spans="1:16" x14ac:dyDescent="0.35">
      <c r="A2545" t="str">
        <f t="shared" si="39"/>
        <v>LEVOCETIRIZINABAGOORALCOMPRIMIDO405MG</v>
      </c>
      <c r="B2545" t="str">
        <f>VLOOKUP(A2545,'MAESTRO PRODUCTOS-FAR'!G:J,4,FALSE)</f>
        <v>HT-0090-01-003-0143-01</v>
      </c>
      <c r="C2545" s="5" t="s">
        <v>4605</v>
      </c>
      <c r="D2545" s="5" t="s">
        <v>5790</v>
      </c>
      <c r="E2545" s="5" t="s">
        <v>2149</v>
      </c>
      <c r="F2545" s="5" t="s">
        <v>2738</v>
      </c>
      <c r="G2545" s="5" t="s">
        <v>2883</v>
      </c>
      <c r="H2545" s="5" t="s">
        <v>2919</v>
      </c>
      <c r="I2545" s="5" t="s">
        <v>2933</v>
      </c>
      <c r="J2545" s="5">
        <v>40</v>
      </c>
      <c r="K2545" s="5" t="s">
        <v>2998</v>
      </c>
      <c r="L2545" t="s">
        <v>8187</v>
      </c>
      <c r="M2545" s="5" t="s">
        <v>2738</v>
      </c>
      <c r="P2545" s="5" t="s">
        <v>2998</v>
      </c>
    </row>
    <row r="2546" spans="1:16" x14ac:dyDescent="0.35">
      <c r="A2546" t="str">
        <f t="shared" si="39"/>
        <v>LEVOCETIRIZINABAGOORALJARABE12.5MG/5ML</v>
      </c>
      <c r="B2546" t="str">
        <f>VLOOKUP(A2546,'MAESTRO PRODUCTOS-FAR'!G:J,4,FALSE)</f>
        <v>HT-0090-01-002-0143-01</v>
      </c>
      <c r="C2546" s="5" t="s">
        <v>4606</v>
      </c>
      <c r="D2546" s="5" t="s">
        <v>5791</v>
      </c>
      <c r="E2546" s="5" t="s">
        <v>2145</v>
      </c>
      <c r="F2546" s="5" t="s">
        <v>2738</v>
      </c>
      <c r="G2546" s="5" t="s">
        <v>2883</v>
      </c>
      <c r="H2546" s="5" t="s">
        <v>2919</v>
      </c>
      <c r="I2546" s="5" t="s">
        <v>2932</v>
      </c>
      <c r="J2546" s="5">
        <v>1</v>
      </c>
      <c r="K2546" s="5" t="s">
        <v>3111</v>
      </c>
      <c r="L2546" t="s">
        <v>8188</v>
      </c>
      <c r="M2546" s="5" t="s">
        <v>2738</v>
      </c>
      <c r="P2546" s="5" t="s">
        <v>3111</v>
      </c>
    </row>
    <row r="2547" spans="1:16" x14ac:dyDescent="0.35">
      <c r="A2547" t="str">
        <f t="shared" si="39"/>
        <v>LEVOCETIRIZINAGLAXOSMITHKLINEORALCOMPRIMIDO305MG</v>
      </c>
      <c r="B2547" t="str">
        <f>VLOOKUP(A2547,'MAESTRO PRODUCTOS-FAR'!G:J,4,FALSE)</f>
        <v>HT-0090-01-003-0113-02</v>
      </c>
      <c r="C2547" s="5" t="s">
        <v>4607</v>
      </c>
      <c r="D2547" s="5" t="s">
        <v>5792</v>
      </c>
      <c r="E2547" s="5" t="s">
        <v>2141</v>
      </c>
      <c r="F2547" s="5" t="s">
        <v>2738</v>
      </c>
      <c r="G2547" s="5" t="s">
        <v>2866</v>
      </c>
      <c r="H2547" s="5" t="s">
        <v>2919</v>
      </c>
      <c r="I2547" s="5" t="s">
        <v>2933</v>
      </c>
      <c r="J2547" s="5">
        <v>30</v>
      </c>
      <c r="K2547" s="5" t="s">
        <v>2998</v>
      </c>
      <c r="L2547" t="s">
        <v>8189</v>
      </c>
      <c r="M2547" s="5" t="s">
        <v>2738</v>
      </c>
      <c r="P2547" s="5" t="s">
        <v>2998</v>
      </c>
    </row>
    <row r="2548" spans="1:16" x14ac:dyDescent="0.35">
      <c r="A2548" t="str">
        <f t="shared" si="39"/>
        <v>LEVOCETIRIZINAGLAXOSMITHKLINEORALSOLUCION15MG/ML</v>
      </c>
      <c r="B2548" t="str">
        <f>VLOOKUP(A2548,'MAESTRO PRODUCTOS-FAR'!G:J,4,FALSE)</f>
        <v>HT-0090-01-012-0113-02</v>
      </c>
      <c r="C2548" s="5" t="s">
        <v>4608</v>
      </c>
      <c r="D2548" s="5" t="s">
        <v>5793</v>
      </c>
      <c r="E2548" s="5" t="s">
        <v>2140</v>
      </c>
      <c r="F2548" s="5" t="s">
        <v>2738</v>
      </c>
      <c r="G2548" s="5" t="s">
        <v>2866</v>
      </c>
      <c r="H2548" s="5" t="s">
        <v>2919</v>
      </c>
      <c r="I2548" s="5" t="s">
        <v>2942</v>
      </c>
      <c r="J2548" s="5">
        <v>1</v>
      </c>
      <c r="K2548" s="5" t="s">
        <v>3192</v>
      </c>
      <c r="L2548" t="s">
        <v>8190</v>
      </c>
      <c r="M2548" s="5" t="s">
        <v>2738</v>
      </c>
      <c r="P2548" s="5" t="s">
        <v>3192</v>
      </c>
    </row>
    <row r="2549" spans="1:16" x14ac:dyDescent="0.35">
      <c r="A2549" t="str">
        <f t="shared" si="39"/>
        <v>LEVOCETIRIZINAGLAXOSMITHKLINEORALSOLUCION12.5MG/5ML</v>
      </c>
      <c r="B2549" t="str">
        <f>VLOOKUP(A2549,'MAESTRO PRODUCTOS-FAR'!G:J,4,FALSE)</f>
        <v>HT-0090-01-012-0113-01</v>
      </c>
      <c r="C2549" s="5" t="s">
        <v>4609</v>
      </c>
      <c r="D2549" s="5" t="s">
        <v>5794</v>
      </c>
      <c r="E2549" s="5" t="s">
        <v>2139</v>
      </c>
      <c r="F2549" s="5" t="s">
        <v>2738</v>
      </c>
      <c r="G2549" s="5" t="s">
        <v>2866</v>
      </c>
      <c r="H2549" s="5" t="s">
        <v>2919</v>
      </c>
      <c r="I2549" s="5" t="s">
        <v>2942</v>
      </c>
      <c r="J2549" s="5">
        <v>1</v>
      </c>
      <c r="K2549" s="5" t="s">
        <v>3111</v>
      </c>
      <c r="L2549" t="s">
        <v>8191</v>
      </c>
      <c r="M2549" s="5" t="s">
        <v>2738</v>
      </c>
      <c r="P2549" s="5" t="s">
        <v>3111</v>
      </c>
    </row>
    <row r="2550" spans="1:16" x14ac:dyDescent="0.35">
      <c r="A2550" t="str">
        <f t="shared" si="39"/>
        <v>LEVOCETIRIZINABAGOORALJARABE15MG/5ML</v>
      </c>
      <c r="B2550" t="str">
        <f>VLOOKUP(A2550,'MAESTRO PRODUCTOS-FAR'!G:J,4,FALSE)</f>
        <v>HT-0090-01-002-0143-02</v>
      </c>
      <c r="C2550" s="5" t="s">
        <v>4610</v>
      </c>
      <c r="D2550" s="5" t="s">
        <v>5795</v>
      </c>
      <c r="E2550" s="5" t="s">
        <v>2153</v>
      </c>
      <c r="F2550" s="5" t="s">
        <v>2738</v>
      </c>
      <c r="G2550" s="5" t="s">
        <v>2883</v>
      </c>
      <c r="H2550" s="5" t="s">
        <v>2919</v>
      </c>
      <c r="I2550" s="5" t="s">
        <v>2932</v>
      </c>
      <c r="J2550" s="5">
        <v>1</v>
      </c>
      <c r="K2550" s="5" t="s">
        <v>3114</v>
      </c>
      <c r="L2550" t="s">
        <v>8192</v>
      </c>
      <c r="M2550" s="5" t="s">
        <v>2738</v>
      </c>
      <c r="P2550" s="5" t="s">
        <v>3114</v>
      </c>
    </row>
    <row r="2551" spans="1:16" x14ac:dyDescent="0.35">
      <c r="A2551" t="str">
        <f t="shared" si="39"/>
        <v>LEVOCETIRIZINAPRATERORALCOMPRIMIDO605MG</v>
      </c>
      <c r="B2551" t="str">
        <f>VLOOKUP(A2551,'MAESTRO PRODUCTOS-FAR'!G:J,4,FALSE)</f>
        <v>HT-0090-01-003-0169-02</v>
      </c>
      <c r="C2551" s="5" t="s">
        <v>4611</v>
      </c>
      <c r="D2551" s="5" t="s">
        <v>5796</v>
      </c>
      <c r="E2551" s="5" t="s">
        <v>2148</v>
      </c>
      <c r="F2551" s="5" t="s">
        <v>2738</v>
      </c>
      <c r="G2551" s="5" t="s">
        <v>2851</v>
      </c>
      <c r="H2551" s="5" t="s">
        <v>2919</v>
      </c>
      <c r="I2551" s="5" t="s">
        <v>2933</v>
      </c>
      <c r="J2551" s="5">
        <v>60</v>
      </c>
      <c r="K2551" s="5" t="s">
        <v>2998</v>
      </c>
      <c r="L2551" t="s">
        <v>8193</v>
      </c>
      <c r="M2551" s="5" t="s">
        <v>2738</v>
      </c>
      <c r="P2551" s="5" t="s">
        <v>2998</v>
      </c>
    </row>
    <row r="2552" spans="1:16" x14ac:dyDescent="0.35">
      <c r="A2552" t="str">
        <f t="shared" si="39"/>
        <v>LEVOCETIRIZINALABORATORIO CHILEORALCOMPRIMIDO305MG</v>
      </c>
      <c r="B2552" t="str">
        <f>VLOOKUP(A2552,'MAESTRO PRODUCTOS-FAR'!G:J,4,FALSE)</f>
        <v>HT-0090-01-003-0148-01</v>
      </c>
      <c r="C2552" s="5" t="s">
        <v>4612</v>
      </c>
      <c r="D2552" s="5" t="s">
        <v>5540</v>
      </c>
      <c r="E2552" s="5" t="s">
        <v>2143</v>
      </c>
      <c r="F2552" s="5" t="s">
        <v>2738</v>
      </c>
      <c r="G2552" s="5" t="s">
        <v>2838</v>
      </c>
      <c r="H2552" s="5" t="s">
        <v>2919</v>
      </c>
      <c r="I2552" s="5" t="s">
        <v>2933</v>
      </c>
      <c r="J2552" s="5">
        <v>30</v>
      </c>
      <c r="K2552" s="5" t="s">
        <v>2998</v>
      </c>
      <c r="L2552" t="s">
        <v>8194</v>
      </c>
      <c r="M2552" s="5" t="s">
        <v>2738</v>
      </c>
      <c r="P2552" s="5" t="s">
        <v>2998</v>
      </c>
    </row>
    <row r="2553" spans="1:16" x14ac:dyDescent="0.35">
      <c r="A2553" t="str">
        <f t="shared" si="39"/>
        <v>LEVOCETIRIZINASAVALORALCOMPRIMIDO405MG</v>
      </c>
      <c r="B2553" t="str">
        <f>VLOOKUP(A2553,'MAESTRO PRODUCTOS-FAR'!G:J,4,FALSE)</f>
        <v>HT-0090-01-003-0174-01</v>
      </c>
      <c r="C2553" s="5" t="s">
        <v>4613</v>
      </c>
      <c r="D2553" s="5" t="s">
        <v>5797</v>
      </c>
      <c r="E2553" s="5" t="s">
        <v>2147</v>
      </c>
      <c r="F2553" s="5" t="s">
        <v>2738</v>
      </c>
      <c r="G2553" s="5" t="s">
        <v>2837</v>
      </c>
      <c r="H2553" s="5" t="s">
        <v>2919</v>
      </c>
      <c r="I2553" s="5" t="s">
        <v>2933</v>
      </c>
      <c r="J2553" s="5">
        <v>40</v>
      </c>
      <c r="K2553" s="5" t="s">
        <v>2998</v>
      </c>
      <c r="L2553" t="s">
        <v>8195</v>
      </c>
      <c r="M2553" s="5" t="s">
        <v>2738</v>
      </c>
      <c r="P2553" s="5" t="s">
        <v>2998</v>
      </c>
    </row>
    <row r="2554" spans="1:16" x14ac:dyDescent="0.35">
      <c r="A2554" t="str">
        <f t="shared" si="39"/>
        <v>LEVOCETIRIZINAPRATERORALCOMPRIMIDO305MG</v>
      </c>
      <c r="B2554" t="str">
        <f>VLOOKUP(A2554,'MAESTRO PRODUCTOS-FAR'!G:J,4,FALSE)</f>
        <v>HT-0090-01-003-0169-01</v>
      </c>
      <c r="C2554" s="5" t="s">
        <v>4614</v>
      </c>
      <c r="D2554" s="5" t="s">
        <v>5798</v>
      </c>
      <c r="E2554" s="5" t="s">
        <v>2148</v>
      </c>
      <c r="F2554" s="5" t="s">
        <v>2738</v>
      </c>
      <c r="G2554" s="5" t="s">
        <v>2851</v>
      </c>
      <c r="H2554" s="5" t="s">
        <v>2919</v>
      </c>
      <c r="I2554" s="5" t="s">
        <v>2933</v>
      </c>
      <c r="J2554" s="5">
        <v>30</v>
      </c>
      <c r="K2554" s="5" t="s">
        <v>2998</v>
      </c>
      <c r="L2554" t="s">
        <v>8196</v>
      </c>
      <c r="M2554" s="5" t="s">
        <v>2738</v>
      </c>
      <c r="P2554" s="5" t="s">
        <v>2998</v>
      </c>
    </row>
    <row r="2555" spans="1:16" x14ac:dyDescent="0.35">
      <c r="A2555" t="str">
        <f t="shared" si="39"/>
        <v>LEVOCETIRIZINALABORATORIO CHILEORALSOLUCION12.5MG/5ML</v>
      </c>
      <c r="B2555" t="str">
        <f>VLOOKUP(A2555,'MAESTRO PRODUCTOS-FAR'!G:J,4,FALSE)</f>
        <v>HT-0090-01-012-0148-01</v>
      </c>
      <c r="C2555" s="5" t="s">
        <v>4615</v>
      </c>
      <c r="D2555" s="5" t="s">
        <v>5799</v>
      </c>
      <c r="E2555" s="5" t="s">
        <v>2155</v>
      </c>
      <c r="F2555" s="5" t="s">
        <v>2738</v>
      </c>
      <c r="G2555" s="5" t="s">
        <v>2838</v>
      </c>
      <c r="H2555" s="5" t="s">
        <v>2919</v>
      </c>
      <c r="I2555" s="5" t="s">
        <v>2942</v>
      </c>
      <c r="J2555" s="5">
        <v>1</v>
      </c>
      <c r="K2555" s="5" t="s">
        <v>3111</v>
      </c>
      <c r="L2555" t="s">
        <v>8197</v>
      </c>
      <c r="M2555" s="5" t="s">
        <v>2738</v>
      </c>
      <c r="P2555" s="5" t="s">
        <v>3111</v>
      </c>
    </row>
    <row r="2556" spans="1:16" x14ac:dyDescent="0.35">
      <c r="A2556" t="str">
        <f t="shared" si="39"/>
        <v>LEVOCETIRIZINASAVALORALSOLUCION12.5MG/5ML</v>
      </c>
      <c r="B2556" t="str">
        <f>VLOOKUP(A2556,'MAESTRO PRODUCTOS-FAR'!G:J,4,FALSE)</f>
        <v>HT-0090-01-012-0174-03</v>
      </c>
      <c r="C2556" s="5" t="s">
        <v>4616</v>
      </c>
      <c r="D2556" s="5" t="s">
        <v>5800</v>
      </c>
      <c r="E2556" s="5" t="s">
        <v>2158</v>
      </c>
      <c r="F2556" s="5" t="s">
        <v>2738</v>
      </c>
      <c r="G2556" s="5" t="s">
        <v>2837</v>
      </c>
      <c r="H2556" s="5" t="s">
        <v>2919</v>
      </c>
      <c r="I2556" s="5" t="s">
        <v>2942</v>
      </c>
      <c r="J2556" s="5">
        <v>1</v>
      </c>
      <c r="K2556" s="5" t="s">
        <v>3111</v>
      </c>
      <c r="L2556" t="s">
        <v>8198</v>
      </c>
      <c r="M2556" s="5" t="s">
        <v>2738</v>
      </c>
      <c r="P2556" s="5" t="s">
        <v>3111</v>
      </c>
    </row>
    <row r="2557" spans="1:16" x14ac:dyDescent="0.35">
      <c r="A2557" t="str">
        <f t="shared" si="39"/>
        <v>LEVOCETIRIZINASAVALORALSOLUCION15MG/ML</v>
      </c>
      <c r="B2557" t="str">
        <f>VLOOKUP(A2557,'MAESTRO PRODUCTOS-FAR'!G:J,4,FALSE)</f>
        <v>HT-0090-01-012-0174-02</v>
      </c>
      <c r="C2557" s="5" t="s">
        <v>4617</v>
      </c>
      <c r="D2557" s="5" t="s">
        <v>5666</v>
      </c>
      <c r="E2557" s="5" t="s">
        <v>2152</v>
      </c>
      <c r="F2557" s="5" t="s">
        <v>2738</v>
      </c>
      <c r="G2557" s="5" t="s">
        <v>2837</v>
      </c>
      <c r="H2557" s="5" t="s">
        <v>2919</v>
      </c>
      <c r="I2557" s="5" t="s">
        <v>2942</v>
      </c>
      <c r="J2557" s="5">
        <v>1</v>
      </c>
      <c r="K2557" s="5" t="s">
        <v>3192</v>
      </c>
      <c r="L2557" t="s">
        <v>8199</v>
      </c>
      <c r="M2557" s="5" t="s">
        <v>2738</v>
      </c>
      <c r="P2557" s="5" t="s">
        <v>3192</v>
      </c>
    </row>
    <row r="2558" spans="1:16" x14ac:dyDescent="0.35">
      <c r="A2558" t="str">
        <f t="shared" si="39"/>
        <v>LEVOCETIRIZINAPRATERORALJARABE15MG/5ML</v>
      </c>
      <c r="B2558" t="str">
        <f>VLOOKUP(A2558,'MAESTRO PRODUCTOS-FAR'!G:J,4,FALSE)</f>
        <v>HT-0090-01-002-0169-01</v>
      </c>
      <c r="C2558" s="5" t="s">
        <v>4618</v>
      </c>
      <c r="D2558" s="5" t="s">
        <v>5249</v>
      </c>
      <c r="E2558" s="5" t="s">
        <v>2144</v>
      </c>
      <c r="F2558" s="5" t="s">
        <v>2738</v>
      </c>
      <c r="G2558" s="5" t="s">
        <v>2851</v>
      </c>
      <c r="H2558" s="5" t="s">
        <v>2919</v>
      </c>
      <c r="I2558" s="5" t="s">
        <v>2932</v>
      </c>
      <c r="J2558" s="5">
        <v>1</v>
      </c>
      <c r="K2558" s="5" t="s">
        <v>3114</v>
      </c>
      <c r="L2558" t="s">
        <v>8200</v>
      </c>
      <c r="M2558" s="5" t="s">
        <v>2738</v>
      </c>
      <c r="P2558" s="5" t="s">
        <v>3114</v>
      </c>
    </row>
    <row r="2559" spans="1:16" x14ac:dyDescent="0.35">
      <c r="A2559" t="str">
        <f t="shared" si="39"/>
        <v>LEVOCETIRIZINABAGOORALCOMPRIMIDO405MG</v>
      </c>
      <c r="B2559" t="str">
        <f>VLOOKUP(A2559,'MAESTRO PRODUCTOS-FAR'!G:J,4,FALSE)</f>
        <v>HT-0090-01-003-0143-01</v>
      </c>
      <c r="C2559" s="5" t="s">
        <v>4619</v>
      </c>
      <c r="D2559" s="5" t="s">
        <v>5459</v>
      </c>
      <c r="E2559" s="5" t="s">
        <v>6336</v>
      </c>
      <c r="F2559" s="5" t="s">
        <v>2738</v>
      </c>
      <c r="G2559" s="5" t="s">
        <v>2883</v>
      </c>
      <c r="H2559" s="5" t="s">
        <v>2919</v>
      </c>
      <c r="I2559" s="5" t="s">
        <v>2933</v>
      </c>
      <c r="J2559" s="5">
        <v>40</v>
      </c>
      <c r="K2559" s="5" t="s">
        <v>2998</v>
      </c>
      <c r="L2559" t="s">
        <v>8201</v>
      </c>
      <c r="M2559" s="5" t="s">
        <v>2738</v>
      </c>
      <c r="P2559" s="5" t="s">
        <v>2998</v>
      </c>
    </row>
    <row r="2560" spans="1:16" x14ac:dyDescent="0.35">
      <c r="A2560" t="str">
        <f t="shared" si="39"/>
        <v>LEVOCETIRIZINASAVALORALSOLUCION15MG/5ML</v>
      </c>
      <c r="B2560" t="str">
        <f>VLOOKUP(A2560,'MAESTRO PRODUCTOS-FAR'!G:J,4,FALSE)</f>
        <v>HT-0090-01-012-0174-01</v>
      </c>
      <c r="C2560" s="5" t="s">
        <v>4620</v>
      </c>
      <c r="D2560" s="5" t="s">
        <v>5801</v>
      </c>
      <c r="E2560" s="5" t="s">
        <v>2151</v>
      </c>
      <c r="F2560" s="5" t="s">
        <v>2738</v>
      </c>
      <c r="G2560" s="5" t="s">
        <v>2837</v>
      </c>
      <c r="H2560" s="5" t="s">
        <v>2919</v>
      </c>
      <c r="I2560" s="5" t="s">
        <v>2942</v>
      </c>
      <c r="J2560" s="5">
        <v>1</v>
      </c>
      <c r="K2560" s="5" t="s">
        <v>3114</v>
      </c>
      <c r="L2560" t="s">
        <v>8202</v>
      </c>
      <c r="M2560" s="5" t="s">
        <v>2738</v>
      </c>
      <c r="P2560" s="5" t="s">
        <v>3114</v>
      </c>
    </row>
    <row r="2561" spans="1:16" x14ac:dyDescent="0.35">
      <c r="A2561" t="str">
        <f t="shared" si="39"/>
        <v>LEVOCETIRIZINAPRATERORALSOLUCION15MG/ML</v>
      </c>
      <c r="B2561" t="str">
        <f>VLOOKUP(A2561,'MAESTRO PRODUCTOS-FAR'!G:J,4,FALSE)</f>
        <v>HT-0090-01-012-0169-01</v>
      </c>
      <c r="C2561" s="5" t="s">
        <v>4621</v>
      </c>
      <c r="D2561" s="5" t="s">
        <v>5765</v>
      </c>
      <c r="E2561" s="5" t="s">
        <v>2157</v>
      </c>
      <c r="F2561" s="5" t="s">
        <v>2738</v>
      </c>
      <c r="G2561" s="5" t="s">
        <v>2851</v>
      </c>
      <c r="H2561" s="5" t="s">
        <v>2919</v>
      </c>
      <c r="I2561" s="5" t="s">
        <v>2942</v>
      </c>
      <c r="J2561" s="5">
        <v>1</v>
      </c>
      <c r="K2561" s="5" t="s">
        <v>3192</v>
      </c>
      <c r="L2561" t="s">
        <v>8203</v>
      </c>
      <c r="M2561" s="5" t="s">
        <v>2738</v>
      </c>
      <c r="P2561" s="5" t="s">
        <v>3114</v>
      </c>
    </row>
    <row r="2562" spans="1:16" x14ac:dyDescent="0.35">
      <c r="A2562" t="str">
        <f t="shared" si="39"/>
        <v>LEVOCETIRIZINABAGOORALSOLUCION15MG/ML</v>
      </c>
      <c r="B2562" t="str">
        <f>VLOOKUP(A2562,'MAESTRO PRODUCTOS-FAR'!G:J,4,FALSE)</f>
        <v>HT-0090-01-012-0143-01</v>
      </c>
      <c r="C2562" s="5" t="s">
        <v>4622</v>
      </c>
      <c r="D2562" s="5" t="s">
        <v>5302</v>
      </c>
      <c r="E2562" s="5" t="s">
        <v>6337</v>
      </c>
      <c r="F2562" s="5" t="s">
        <v>2738</v>
      </c>
      <c r="G2562" s="5" t="s">
        <v>2883</v>
      </c>
      <c r="H2562" s="5" t="s">
        <v>2919</v>
      </c>
      <c r="I2562" s="5" t="s">
        <v>2942</v>
      </c>
      <c r="J2562" s="5">
        <v>1</v>
      </c>
      <c r="K2562" s="5" t="s">
        <v>3192</v>
      </c>
      <c r="L2562" t="s">
        <v>8204</v>
      </c>
      <c r="M2562" s="5" t="s">
        <v>2738</v>
      </c>
      <c r="P2562" s="5" t="s">
        <v>3192</v>
      </c>
    </row>
    <row r="2563" spans="1:16" x14ac:dyDescent="0.35">
      <c r="A2563" t="str">
        <f t="shared" ref="A2563:A2626" si="40">_xlfn.CONCAT(F2563:K2563)</f>
        <v>LEVOCETIRIZINAPRATERORALJARABE12.5MG/5ML</v>
      </c>
      <c r="B2563" t="str">
        <f>VLOOKUP(A2563,'MAESTRO PRODUCTOS-FAR'!G:J,4,FALSE)</f>
        <v>HT-0090-01-002-0169-02</v>
      </c>
      <c r="C2563" s="5" t="s">
        <v>4623</v>
      </c>
      <c r="D2563" s="5" t="s">
        <v>5802</v>
      </c>
      <c r="E2563" s="5" t="s">
        <v>2150</v>
      </c>
      <c r="F2563" s="5" t="s">
        <v>2738</v>
      </c>
      <c r="G2563" s="5" t="s">
        <v>2851</v>
      </c>
      <c r="H2563" s="5" t="s">
        <v>2919</v>
      </c>
      <c r="I2563" s="5" t="s">
        <v>2932</v>
      </c>
      <c r="J2563" s="5">
        <v>1</v>
      </c>
      <c r="K2563" s="5" t="s">
        <v>3111</v>
      </c>
      <c r="L2563" t="s">
        <v>8205</v>
      </c>
      <c r="M2563" s="5" t="s">
        <v>2738</v>
      </c>
      <c r="P2563" s="5" t="s">
        <v>3111</v>
      </c>
    </row>
    <row r="2564" spans="1:16" x14ac:dyDescent="0.35">
      <c r="A2564" t="str">
        <f t="shared" si="40"/>
        <v>LEVODROPROPIZINABAGOORALJARABE160MG/10ML</v>
      </c>
      <c r="B2564" t="str">
        <f>VLOOKUP(A2564,'MAESTRO PRODUCTOS-FAR'!G:J,4,FALSE)</f>
        <v>HT-0091-01-002-0143-01</v>
      </c>
      <c r="C2564" s="5" t="s">
        <v>4624</v>
      </c>
      <c r="D2564" s="5" t="s">
        <v>5803</v>
      </c>
      <c r="E2564" s="5" t="s">
        <v>2163</v>
      </c>
      <c r="F2564" s="5" t="s">
        <v>2739</v>
      </c>
      <c r="G2564" s="5" t="s">
        <v>2883</v>
      </c>
      <c r="H2564" s="5" t="s">
        <v>2919</v>
      </c>
      <c r="I2564" s="5" t="s">
        <v>2932</v>
      </c>
      <c r="J2564" s="5">
        <v>1</v>
      </c>
      <c r="K2564" s="5" t="s">
        <v>3193</v>
      </c>
      <c r="L2564" t="s">
        <v>8206</v>
      </c>
      <c r="M2564" s="5" t="s">
        <v>2739</v>
      </c>
      <c r="P2564" s="5" t="s">
        <v>3193</v>
      </c>
    </row>
    <row r="2565" spans="1:16" x14ac:dyDescent="0.35">
      <c r="A2565" t="str">
        <f t="shared" si="40"/>
        <v>LEVODROPROPIZINAMEDIPHARMORALJARABE130MG/5ML</v>
      </c>
      <c r="B2565" t="str">
        <f>VLOOKUP(A2565,'MAESTRO PRODUCTOS-FAR'!G:J,4,FALSE)</f>
        <v>HT-0091-01-002-0192-01</v>
      </c>
      <c r="C2565" s="5" t="s">
        <v>4625</v>
      </c>
      <c r="D2565" s="5" t="s">
        <v>5804</v>
      </c>
      <c r="E2565" s="5" t="s">
        <v>2166</v>
      </c>
      <c r="F2565" s="5" t="s">
        <v>2739</v>
      </c>
      <c r="G2565" s="5" t="s">
        <v>2880</v>
      </c>
      <c r="H2565" s="5" t="s">
        <v>2919</v>
      </c>
      <c r="I2565" s="5" t="s">
        <v>2932</v>
      </c>
      <c r="J2565" s="5">
        <v>1</v>
      </c>
      <c r="K2565" s="5" t="s">
        <v>3009</v>
      </c>
      <c r="L2565" t="s">
        <v>8207</v>
      </c>
      <c r="M2565" s="5" t="s">
        <v>2739</v>
      </c>
      <c r="P2565" s="5" t="s">
        <v>3009</v>
      </c>
    </row>
    <row r="2566" spans="1:16" x14ac:dyDescent="0.35">
      <c r="A2566" t="str">
        <f t="shared" si="40"/>
        <v>LEVODROPROPIZINACHEMOPHARMAORALJARABE130MG/5ML</v>
      </c>
      <c r="B2566" t="str">
        <f>VLOOKUP(A2566,'MAESTRO PRODUCTOS-FAR'!G:J,4,FALSE)</f>
        <v>HT-0091-01-002-0044-01</v>
      </c>
      <c r="C2566" s="5" t="s">
        <v>4626</v>
      </c>
      <c r="D2566" s="5" t="s">
        <v>5805</v>
      </c>
      <c r="E2566" s="5" t="s">
        <v>2162</v>
      </c>
      <c r="F2566" s="5" t="s">
        <v>2739</v>
      </c>
      <c r="G2566" s="5" t="s">
        <v>2849</v>
      </c>
      <c r="H2566" s="5" t="s">
        <v>2919</v>
      </c>
      <c r="I2566" s="5" t="s">
        <v>2932</v>
      </c>
      <c r="J2566" s="5">
        <v>1</v>
      </c>
      <c r="K2566" s="5" t="s">
        <v>3009</v>
      </c>
      <c r="L2566" t="s">
        <v>8208</v>
      </c>
      <c r="M2566" s="5" t="s">
        <v>2739</v>
      </c>
      <c r="P2566" s="5" t="s">
        <v>3009</v>
      </c>
    </row>
    <row r="2567" spans="1:16" x14ac:dyDescent="0.35">
      <c r="A2567" t="str">
        <f t="shared" si="40"/>
        <v>LEVODROPROPIZINAITF-LABOMEDORALJARABE160MG/10ML</v>
      </c>
      <c r="B2567" t="str">
        <f>VLOOKUP(A2567,'MAESTRO PRODUCTOS-FAR'!G:J,4,FALSE)</f>
        <v>HT-0091-01-002-0139-01</v>
      </c>
      <c r="C2567" s="5" t="s">
        <v>4627</v>
      </c>
      <c r="D2567" s="5" t="s">
        <v>5806</v>
      </c>
      <c r="E2567" s="5" t="s">
        <v>2165</v>
      </c>
      <c r="F2567" s="5" t="s">
        <v>2739</v>
      </c>
      <c r="G2567" s="5" t="s">
        <v>2853</v>
      </c>
      <c r="H2567" s="5" t="s">
        <v>2919</v>
      </c>
      <c r="I2567" s="5" t="s">
        <v>2932</v>
      </c>
      <c r="J2567" s="5">
        <v>1</v>
      </c>
      <c r="K2567" s="5" t="s">
        <v>3193</v>
      </c>
      <c r="L2567" t="s">
        <v>8209</v>
      </c>
      <c r="M2567" s="5" t="s">
        <v>2739</v>
      </c>
      <c r="P2567" s="5" t="s">
        <v>3193</v>
      </c>
    </row>
    <row r="2568" spans="1:16" x14ac:dyDescent="0.35">
      <c r="A2568" t="str">
        <f t="shared" si="40"/>
        <v>LEVODROPROPIZINASAVALORALJARABE160MG/10ML</v>
      </c>
      <c r="B2568" t="str">
        <f>VLOOKUP(A2568,'MAESTRO PRODUCTOS-FAR'!G:J,4,FALSE)</f>
        <v>HT-0091-01-002-0174-01</v>
      </c>
      <c r="C2568" s="5" t="s">
        <v>4628</v>
      </c>
      <c r="D2568" s="5" t="s">
        <v>5807</v>
      </c>
      <c r="E2568" s="5" t="s">
        <v>2167</v>
      </c>
      <c r="F2568" s="5" t="s">
        <v>2739</v>
      </c>
      <c r="G2568" s="5" t="s">
        <v>2837</v>
      </c>
      <c r="H2568" s="5" t="s">
        <v>2919</v>
      </c>
      <c r="I2568" s="5" t="s">
        <v>2932</v>
      </c>
      <c r="J2568" s="5">
        <v>1</v>
      </c>
      <c r="K2568" s="5" t="s">
        <v>3193</v>
      </c>
      <c r="L2568" t="s">
        <v>8210</v>
      </c>
      <c r="M2568" s="5" t="s">
        <v>2739</v>
      </c>
      <c r="P2568" s="5" t="s">
        <v>3193</v>
      </c>
    </row>
    <row r="2569" spans="1:16" x14ac:dyDescent="0.35">
      <c r="A2569" t="str">
        <f t="shared" si="40"/>
        <v>LEVODROPROPIZINAITF-LABOMEDORALCOMPRIMIDO2060MG</v>
      </c>
      <c r="B2569" t="str">
        <f>VLOOKUP(A2569,'MAESTRO PRODUCTOS-FAR'!G:J,4,FALSE)</f>
        <v>HT-0091-01-003-0139-01</v>
      </c>
      <c r="C2569" s="5" t="s">
        <v>4629</v>
      </c>
      <c r="D2569" s="5" t="s">
        <v>5808</v>
      </c>
      <c r="E2569" s="5" t="s">
        <v>2160</v>
      </c>
      <c r="F2569" s="5" t="s">
        <v>2739</v>
      </c>
      <c r="G2569" s="5" t="s">
        <v>2853</v>
      </c>
      <c r="H2569" s="5" t="s">
        <v>2919</v>
      </c>
      <c r="I2569" s="5" t="s">
        <v>2933</v>
      </c>
      <c r="J2569" s="5">
        <v>20</v>
      </c>
      <c r="K2569" s="5" t="s">
        <v>3125</v>
      </c>
      <c r="L2569" t="s">
        <v>8211</v>
      </c>
      <c r="M2569" s="5" t="s">
        <v>2739</v>
      </c>
      <c r="P2569" s="5" t="s">
        <v>3125</v>
      </c>
    </row>
    <row r="2570" spans="1:16" x14ac:dyDescent="0.35">
      <c r="A2570" t="str">
        <f t="shared" si="40"/>
        <v>LEVODROPROPIZINAEUROFARMAORALJARABE130MG/5ML</v>
      </c>
      <c r="B2570" t="str">
        <f>VLOOKUP(A2570,'MAESTRO PRODUCTOS-FAR'!G:J,4,FALSE)</f>
        <v>HT-0091-01-002-0087-01</v>
      </c>
      <c r="C2570" s="5" t="s">
        <v>4630</v>
      </c>
      <c r="D2570" s="5" t="s">
        <v>5809</v>
      </c>
      <c r="E2570" s="5" t="s">
        <v>6338</v>
      </c>
      <c r="F2570" s="5" t="s">
        <v>2739</v>
      </c>
      <c r="G2570" s="5" t="s">
        <v>2867</v>
      </c>
      <c r="H2570" s="5" t="s">
        <v>2919</v>
      </c>
      <c r="I2570" s="5" t="s">
        <v>2932</v>
      </c>
      <c r="J2570" s="5">
        <v>1</v>
      </c>
      <c r="K2570" s="5" t="s">
        <v>3009</v>
      </c>
      <c r="L2570" t="s">
        <v>8212</v>
      </c>
      <c r="M2570" s="5" t="s">
        <v>2739</v>
      </c>
      <c r="P2570" s="5" t="s">
        <v>3009</v>
      </c>
    </row>
    <row r="2571" spans="1:16" x14ac:dyDescent="0.35">
      <c r="A2571" t="str">
        <f t="shared" si="40"/>
        <v>LEVODROPROPIZINARECALCINEORALSOLUCION160MG/10ML</v>
      </c>
      <c r="B2571" t="str">
        <f>VLOOKUP(A2571,'MAESTRO PRODUCTOS-FAR'!G:J,4,FALSE)</f>
        <v>HT-0091-01-012-0171-01</v>
      </c>
      <c r="C2571" s="5" t="s">
        <v>4631</v>
      </c>
      <c r="D2571" s="5" t="s">
        <v>5484</v>
      </c>
      <c r="E2571" s="5" t="s">
        <v>2164</v>
      </c>
      <c r="F2571" s="5" t="s">
        <v>2739</v>
      </c>
      <c r="G2571" s="5" t="s">
        <v>2832</v>
      </c>
      <c r="H2571" s="5" t="s">
        <v>2919</v>
      </c>
      <c r="I2571" s="5" t="s">
        <v>2942</v>
      </c>
      <c r="J2571" s="5">
        <v>1</v>
      </c>
      <c r="K2571" s="5" t="s">
        <v>3193</v>
      </c>
      <c r="L2571" t="s">
        <v>8213</v>
      </c>
      <c r="M2571" s="5" t="s">
        <v>2739</v>
      </c>
      <c r="P2571" s="5" t="s">
        <v>3193</v>
      </c>
    </row>
    <row r="2572" spans="1:16" x14ac:dyDescent="0.35">
      <c r="A2572" t="str">
        <f t="shared" si="40"/>
        <v>LEVODROPROPIZINAPASTEURORALSOLUCION160MG/10ML</v>
      </c>
      <c r="B2572" t="str">
        <f>VLOOKUP(A2572,'MAESTRO PRODUCTOS-FAR'!G:J,4,FALSE)</f>
        <v>HT-0091-01-012-0155-01</v>
      </c>
      <c r="C2572" s="5" t="s">
        <v>4632</v>
      </c>
      <c r="D2572" s="5" t="s">
        <v>5522</v>
      </c>
      <c r="E2572" s="5" t="s">
        <v>2170</v>
      </c>
      <c r="F2572" s="5" t="s">
        <v>2739</v>
      </c>
      <c r="G2572" s="5" t="s">
        <v>2847</v>
      </c>
      <c r="H2572" s="5" t="s">
        <v>2919</v>
      </c>
      <c r="I2572" s="5" t="s">
        <v>2942</v>
      </c>
      <c r="J2572" s="5">
        <v>1</v>
      </c>
      <c r="K2572" s="5" t="s">
        <v>3193</v>
      </c>
      <c r="L2572" t="s">
        <v>8214</v>
      </c>
      <c r="M2572" s="5" t="s">
        <v>2739</v>
      </c>
      <c r="P2572" s="5" t="s">
        <v>3193</v>
      </c>
    </row>
    <row r="2573" spans="1:16" x14ac:dyDescent="0.35">
      <c r="A2573" t="str">
        <f t="shared" si="40"/>
        <v>LEVODROPROPIZINAITF-LABOMEDORALSOLUCION160MG/ML</v>
      </c>
      <c r="B2573" t="str">
        <f>VLOOKUP(A2573,'MAESTRO PRODUCTOS-FAR'!G:J,4,FALSE)</f>
        <v>HT-0091-01-012-0139-01</v>
      </c>
      <c r="C2573" s="5" t="s">
        <v>4633</v>
      </c>
      <c r="D2573" s="5" t="s">
        <v>5810</v>
      </c>
      <c r="E2573" s="5" t="s">
        <v>2168</v>
      </c>
      <c r="F2573" s="5" t="s">
        <v>2739</v>
      </c>
      <c r="G2573" s="5" t="s">
        <v>2853</v>
      </c>
      <c r="H2573" s="5" t="s">
        <v>2919</v>
      </c>
      <c r="I2573" s="5" t="s">
        <v>2942</v>
      </c>
      <c r="J2573" s="5">
        <v>1</v>
      </c>
      <c r="K2573" s="5" t="s">
        <v>3194</v>
      </c>
      <c r="L2573" t="s">
        <v>8215</v>
      </c>
      <c r="M2573" s="5" t="s">
        <v>2739</v>
      </c>
      <c r="P2573" s="5" t="s">
        <v>3194</v>
      </c>
    </row>
    <row r="2574" spans="1:16" x14ac:dyDescent="0.35">
      <c r="A2574" t="str">
        <f t="shared" si="40"/>
        <v>LEVODROPROPIZINAPRATERORALJARABE130MG/5ML</v>
      </c>
      <c r="B2574" t="str">
        <f>VLOOKUP(A2574,'MAESTRO PRODUCTOS-FAR'!G:J,4,FALSE)</f>
        <v>HT-0091-01-002-0169-01</v>
      </c>
      <c r="C2574" s="5" t="s">
        <v>4634</v>
      </c>
      <c r="D2574" s="5" t="s">
        <v>5811</v>
      </c>
      <c r="E2574" s="5" t="s">
        <v>2169</v>
      </c>
      <c r="F2574" s="5" t="s">
        <v>2739</v>
      </c>
      <c r="G2574" s="5" t="s">
        <v>2851</v>
      </c>
      <c r="H2574" s="5" t="s">
        <v>2919</v>
      </c>
      <c r="I2574" s="5" t="s">
        <v>2932</v>
      </c>
      <c r="J2574" s="5">
        <v>1</v>
      </c>
      <c r="K2574" s="5" t="s">
        <v>3009</v>
      </c>
      <c r="L2574" t="s">
        <v>8216</v>
      </c>
      <c r="M2574" s="5" t="s">
        <v>2739</v>
      </c>
      <c r="P2574" s="5" t="s">
        <v>3009</v>
      </c>
    </row>
    <row r="2575" spans="1:16" x14ac:dyDescent="0.35">
      <c r="A2575" t="str">
        <f t="shared" si="40"/>
        <v>LEVOFLOXACINOANDROMACOORALCOMPRIMIDO10750MG</v>
      </c>
      <c r="B2575" t="str">
        <f>VLOOKUP(A2575,'MAESTRO PRODUCTOS-FAR'!G:J,4,FALSE)</f>
        <v>HT-0092-01-003-0161-01</v>
      </c>
      <c r="C2575" s="5" t="s">
        <v>4635</v>
      </c>
      <c r="D2575" s="5" t="s">
        <v>5812</v>
      </c>
      <c r="E2575" s="5" t="s">
        <v>2172</v>
      </c>
      <c r="F2575" s="5" t="s">
        <v>2740</v>
      </c>
      <c r="G2575" s="5" t="s">
        <v>2857</v>
      </c>
      <c r="H2575" s="5" t="s">
        <v>2919</v>
      </c>
      <c r="I2575" s="5" t="s">
        <v>2933</v>
      </c>
      <c r="J2575" s="5">
        <v>10</v>
      </c>
      <c r="K2575" s="5" t="s">
        <v>3038</v>
      </c>
      <c r="L2575" t="s">
        <v>8217</v>
      </c>
      <c r="M2575" s="5" t="s">
        <v>2740</v>
      </c>
      <c r="P2575" s="5" t="s">
        <v>3038</v>
      </c>
    </row>
    <row r="2576" spans="1:16" x14ac:dyDescent="0.35">
      <c r="A2576" t="str">
        <f t="shared" si="40"/>
        <v>LEVOFLOXACINOEUROFARMAORALCOMPRIMIDO7500MG</v>
      </c>
      <c r="B2576" t="str">
        <f>VLOOKUP(A2576,'MAESTRO PRODUCTOS-FAR'!G:J,4,FALSE)</f>
        <v>HT-0092-01-003-0087-01</v>
      </c>
      <c r="C2576" s="5" t="s">
        <v>4636</v>
      </c>
      <c r="D2576" s="5" t="s">
        <v>5601</v>
      </c>
      <c r="E2576" s="5" t="s">
        <v>2176</v>
      </c>
      <c r="F2576" s="5" t="s">
        <v>2740</v>
      </c>
      <c r="G2576" s="5" t="s">
        <v>2867</v>
      </c>
      <c r="H2576" s="5" t="s">
        <v>2919</v>
      </c>
      <c r="I2576" s="5" t="s">
        <v>2933</v>
      </c>
      <c r="J2576" s="5">
        <v>7</v>
      </c>
      <c r="K2576" s="5" t="s">
        <v>2984</v>
      </c>
      <c r="L2576" t="s">
        <v>8218</v>
      </c>
      <c r="M2576" s="5" t="s">
        <v>2740</v>
      </c>
      <c r="P2576" s="5" t="s">
        <v>2984</v>
      </c>
    </row>
    <row r="2577" spans="1:16" x14ac:dyDescent="0.35">
      <c r="A2577" t="str">
        <f t="shared" si="40"/>
        <v>LEVOFLOXACINOPASTEURORALCOMPRIMIDO10500MG</v>
      </c>
      <c r="B2577" t="str">
        <f>VLOOKUP(A2577,'MAESTRO PRODUCTOS-FAR'!G:J,4,FALSE)</f>
        <v>HT-0092-01-003-0155-01</v>
      </c>
      <c r="C2577" s="5" t="s">
        <v>4637</v>
      </c>
      <c r="D2577" s="5" t="s">
        <v>5813</v>
      </c>
      <c r="E2577" s="5" t="s">
        <v>6339</v>
      </c>
      <c r="F2577" s="5" t="s">
        <v>2740</v>
      </c>
      <c r="G2577" s="5" t="s">
        <v>2847</v>
      </c>
      <c r="H2577" s="5" t="s">
        <v>2919</v>
      </c>
      <c r="I2577" s="5" t="s">
        <v>2933</v>
      </c>
      <c r="J2577" s="5">
        <v>10</v>
      </c>
      <c r="K2577" s="5" t="s">
        <v>2984</v>
      </c>
      <c r="L2577" t="s">
        <v>8219</v>
      </c>
      <c r="M2577" s="5" t="s">
        <v>2740</v>
      </c>
      <c r="P2577" s="5" t="s">
        <v>2984</v>
      </c>
    </row>
    <row r="2578" spans="1:16" x14ac:dyDescent="0.35">
      <c r="A2578" t="str">
        <f t="shared" si="40"/>
        <v>LEVOFLOXACINOANDROMACOORALCOMPRIMIDO7750MG</v>
      </c>
      <c r="B2578" t="str">
        <f>VLOOKUP(A2578,'MAESTRO PRODUCTOS-FAR'!G:J,4,FALSE)</f>
        <v>HT-0092-01-003-0161-02</v>
      </c>
      <c r="C2578" s="5" t="s">
        <v>4638</v>
      </c>
      <c r="D2578" s="5" t="s">
        <v>5814</v>
      </c>
      <c r="E2578" s="5" t="s">
        <v>2172</v>
      </c>
      <c r="F2578" s="5" t="s">
        <v>2740</v>
      </c>
      <c r="G2578" s="5" t="s">
        <v>2857</v>
      </c>
      <c r="H2578" s="5" t="s">
        <v>2919</v>
      </c>
      <c r="I2578" s="5" t="s">
        <v>2933</v>
      </c>
      <c r="J2578" s="5">
        <v>7</v>
      </c>
      <c r="K2578" s="5" t="s">
        <v>3038</v>
      </c>
      <c r="L2578" t="s">
        <v>8220</v>
      </c>
      <c r="M2578" s="5" t="s">
        <v>2740</v>
      </c>
      <c r="P2578" s="5" t="s">
        <v>3038</v>
      </c>
    </row>
    <row r="2579" spans="1:16" x14ac:dyDescent="0.35">
      <c r="A2579" t="str">
        <f t="shared" si="40"/>
        <v>LEVOFLOXACINOEUROFARMAORALCOMPRIMIDO10750MG</v>
      </c>
      <c r="B2579" t="str">
        <f>VLOOKUP(A2579,'MAESTRO PRODUCTOS-FAR'!G:J,4,FALSE)</f>
        <v>HT-0092-01-003-0087-02</v>
      </c>
      <c r="C2579" s="5" t="s">
        <v>4639</v>
      </c>
      <c r="D2579" s="5" t="s">
        <v>5815</v>
      </c>
      <c r="E2579" s="5" t="s">
        <v>6340</v>
      </c>
      <c r="F2579" s="5" t="s">
        <v>2740</v>
      </c>
      <c r="G2579" s="5" t="s">
        <v>2867</v>
      </c>
      <c r="H2579" s="5" t="s">
        <v>2919</v>
      </c>
      <c r="I2579" s="5" t="s">
        <v>2933</v>
      </c>
      <c r="J2579" s="5">
        <v>10</v>
      </c>
      <c r="K2579" s="5" t="s">
        <v>3038</v>
      </c>
      <c r="L2579" t="s">
        <v>8221</v>
      </c>
      <c r="M2579" s="5" t="s">
        <v>2740</v>
      </c>
      <c r="P2579" s="5" t="s">
        <v>3038</v>
      </c>
    </row>
    <row r="2580" spans="1:16" x14ac:dyDescent="0.35">
      <c r="A2580" t="str">
        <f t="shared" si="40"/>
        <v>LEVOFLOXACINOSEVENORALCOMPRIMIDO7500MG</v>
      </c>
      <c r="B2580" t="str">
        <f>VLOOKUP(A2580,'MAESTRO PRODUCTOS-FAR'!G:J,4,FALSE)</f>
        <v>HT-0092-01-003-0250-01</v>
      </c>
      <c r="C2580" s="5" t="s">
        <v>4640</v>
      </c>
      <c r="D2580" s="5" t="s">
        <v>5719</v>
      </c>
      <c r="E2580" s="5" t="s">
        <v>2171</v>
      </c>
      <c r="F2580" s="5" t="s">
        <v>2740</v>
      </c>
      <c r="G2580" s="5" t="s">
        <v>2836</v>
      </c>
      <c r="H2580" s="5" t="s">
        <v>2919</v>
      </c>
      <c r="I2580" s="5" t="s">
        <v>2933</v>
      </c>
      <c r="J2580" s="5">
        <v>7</v>
      </c>
      <c r="K2580" s="5" t="s">
        <v>2984</v>
      </c>
      <c r="L2580" t="s">
        <v>8222</v>
      </c>
      <c r="M2580" s="5" t="s">
        <v>2740</v>
      </c>
      <c r="P2580" s="5" t="s">
        <v>2984</v>
      </c>
    </row>
    <row r="2581" spans="1:16" x14ac:dyDescent="0.35">
      <c r="A2581" t="str">
        <f t="shared" si="40"/>
        <v>LEVOFLOXACINOLAFIORALCOMPRIMIDO7750MG</v>
      </c>
      <c r="B2581" t="str">
        <f>VLOOKUP(A2581,'MAESTRO PRODUCTOS-FAR'!G:J,4,FALSE)</f>
        <v>HT-0092-01-003-0166-04</v>
      </c>
      <c r="C2581" s="5" t="s">
        <v>4641</v>
      </c>
      <c r="D2581" s="5" t="s">
        <v>5784</v>
      </c>
      <c r="E2581" s="5" t="s">
        <v>2173</v>
      </c>
      <c r="F2581" s="5" t="s">
        <v>2740</v>
      </c>
      <c r="G2581" s="5" t="s">
        <v>2868</v>
      </c>
      <c r="H2581" s="5" t="s">
        <v>2919</v>
      </c>
      <c r="I2581" s="5" t="s">
        <v>2933</v>
      </c>
      <c r="J2581" s="5">
        <v>7</v>
      </c>
      <c r="K2581" s="5" t="s">
        <v>3038</v>
      </c>
      <c r="L2581" t="s">
        <v>8223</v>
      </c>
      <c r="M2581" s="5" t="s">
        <v>2740</v>
      </c>
      <c r="P2581" s="5" t="s">
        <v>3038</v>
      </c>
    </row>
    <row r="2582" spans="1:16" x14ac:dyDescent="0.35">
      <c r="A2582" t="str">
        <f t="shared" si="40"/>
        <v>LEVOFLOXACINOLABORATORIO CHILEORALCOMPRIMIDO7750MG</v>
      </c>
      <c r="B2582" t="str">
        <f>VLOOKUP(A2582,'MAESTRO PRODUCTOS-FAR'!G:J,4,FALSE)</f>
        <v>HT-0092-01-003-0148-02</v>
      </c>
      <c r="C2582" s="5" t="s">
        <v>4642</v>
      </c>
      <c r="D2582" s="5" t="s">
        <v>5816</v>
      </c>
      <c r="E2582" s="5" t="s">
        <v>2178</v>
      </c>
      <c r="F2582" s="5" t="s">
        <v>2740</v>
      </c>
      <c r="G2582" s="5" t="s">
        <v>2838</v>
      </c>
      <c r="H2582" s="5" t="s">
        <v>2919</v>
      </c>
      <c r="I2582" s="5" t="s">
        <v>2933</v>
      </c>
      <c r="J2582" s="5">
        <v>7</v>
      </c>
      <c r="K2582" s="5" t="s">
        <v>3038</v>
      </c>
      <c r="L2582" t="s">
        <v>8224</v>
      </c>
      <c r="M2582" s="5" t="s">
        <v>2740</v>
      </c>
      <c r="P2582" s="5" t="s">
        <v>3038</v>
      </c>
    </row>
    <row r="2583" spans="1:16" x14ac:dyDescent="0.35">
      <c r="A2583" t="str">
        <f t="shared" si="40"/>
        <v>LEVOFLOXACINOLABORATORIO CHILEORALCOMPRIMIDO10750MG</v>
      </c>
      <c r="B2583" t="str">
        <f>VLOOKUP(A2583,'MAESTRO PRODUCTOS-FAR'!G:J,4,FALSE)</f>
        <v>HT-0092-01-003-0148-04</v>
      </c>
      <c r="C2583" s="5" t="s">
        <v>4643</v>
      </c>
      <c r="D2583" s="5" t="s">
        <v>5589</v>
      </c>
      <c r="E2583" s="5" t="s">
        <v>2178</v>
      </c>
      <c r="F2583" s="5" t="s">
        <v>2740</v>
      </c>
      <c r="G2583" s="5" t="s">
        <v>2838</v>
      </c>
      <c r="H2583" s="5" t="s">
        <v>2919</v>
      </c>
      <c r="I2583" s="5" t="s">
        <v>2933</v>
      </c>
      <c r="J2583" s="5">
        <v>10</v>
      </c>
      <c r="K2583" s="5" t="s">
        <v>3038</v>
      </c>
      <c r="L2583" t="s">
        <v>8225</v>
      </c>
      <c r="M2583" s="5" t="s">
        <v>2740</v>
      </c>
      <c r="P2583" s="5" t="s">
        <v>3038</v>
      </c>
    </row>
    <row r="2584" spans="1:16" x14ac:dyDescent="0.35">
      <c r="A2584" t="str">
        <f t="shared" si="40"/>
        <v>LEVOFLOXACINOLABORATORIO CHILEORALCOMPRIMIDO14500MG</v>
      </c>
      <c r="B2584" t="str">
        <f>VLOOKUP(A2584,'MAESTRO PRODUCTOS-FAR'!G:J,4,FALSE)</f>
        <v>HT-0092-01-003-0148-03</v>
      </c>
      <c r="C2584" s="5" t="s">
        <v>4644</v>
      </c>
      <c r="D2584" s="5" t="s">
        <v>5451</v>
      </c>
      <c r="E2584" s="5" t="s">
        <v>6341</v>
      </c>
      <c r="F2584" s="5" t="s">
        <v>2740</v>
      </c>
      <c r="G2584" s="5" t="s">
        <v>2838</v>
      </c>
      <c r="H2584" s="5" t="s">
        <v>2919</v>
      </c>
      <c r="I2584" s="5" t="s">
        <v>2933</v>
      </c>
      <c r="J2584" s="5">
        <v>14</v>
      </c>
      <c r="K2584" s="5" t="s">
        <v>2984</v>
      </c>
      <c r="L2584" t="s">
        <v>8226</v>
      </c>
      <c r="M2584" s="5" t="s">
        <v>2740</v>
      </c>
      <c r="P2584" s="5" t="s">
        <v>2984</v>
      </c>
    </row>
    <row r="2585" spans="1:16" x14ac:dyDescent="0.35">
      <c r="A2585" t="str">
        <f t="shared" si="40"/>
        <v>LEVOFLOXACINOLABORATORIO CHILEORALCOMPRIMIDO10500MG</v>
      </c>
      <c r="B2585" t="str">
        <f>VLOOKUP(A2585,'MAESTRO PRODUCTOS-FAR'!G:J,4,FALSE)</f>
        <v>HT-0092-01-003-0148-01</v>
      </c>
      <c r="C2585" s="5" t="s">
        <v>4645</v>
      </c>
      <c r="D2585" s="5" t="s">
        <v>5303</v>
      </c>
      <c r="E2585" s="5" t="s">
        <v>6341</v>
      </c>
      <c r="F2585" s="5" t="s">
        <v>2740</v>
      </c>
      <c r="G2585" s="5" t="s">
        <v>2838</v>
      </c>
      <c r="H2585" s="5" t="s">
        <v>2919</v>
      </c>
      <c r="I2585" s="5" t="s">
        <v>2933</v>
      </c>
      <c r="J2585" s="5">
        <v>10</v>
      </c>
      <c r="K2585" s="5" t="s">
        <v>2984</v>
      </c>
      <c r="L2585" t="s">
        <v>8227</v>
      </c>
      <c r="M2585" s="5" t="s">
        <v>2740</v>
      </c>
      <c r="P2585" s="5" t="s">
        <v>2984</v>
      </c>
    </row>
    <row r="2586" spans="1:16" x14ac:dyDescent="0.35">
      <c r="A2586" t="str">
        <f t="shared" si="40"/>
        <v>LEVOSULPIRIDAFERRERORALGOTAS12.5%</v>
      </c>
      <c r="B2586" t="str">
        <f>VLOOKUP(A2586,'MAESTRO PRODUCTOS-FAR'!G:J,4,FALSE)</f>
        <v>HT-0093-01-008-0101-01</v>
      </c>
      <c r="C2586" s="5" t="s">
        <v>4646</v>
      </c>
      <c r="D2586" s="5" t="s">
        <v>5485</v>
      </c>
      <c r="E2586" s="5" t="s">
        <v>2180</v>
      </c>
      <c r="F2586" s="5" t="s">
        <v>2741</v>
      </c>
      <c r="G2586" s="5" t="s">
        <v>2842</v>
      </c>
      <c r="H2586" s="5" t="s">
        <v>2919</v>
      </c>
      <c r="I2586" s="5" t="s">
        <v>2938</v>
      </c>
      <c r="J2586" s="5">
        <v>1</v>
      </c>
      <c r="K2586" s="5" t="s">
        <v>3102</v>
      </c>
      <c r="L2586" t="s">
        <v>8228</v>
      </c>
      <c r="M2586" s="5" t="s">
        <v>2741</v>
      </c>
      <c r="P2586" s="5" t="s">
        <v>3102</v>
      </c>
    </row>
    <row r="2587" spans="1:16" x14ac:dyDescent="0.35">
      <c r="A2587" t="str">
        <f t="shared" si="40"/>
        <v>LEVOSULPIRIDAFAES FARMAORALCOMPRIMIDO3025MG</v>
      </c>
      <c r="B2587" t="str">
        <f>VLOOKUP(A2587,'MAESTRO PRODUCTOS-FAR'!G:J,4,FALSE)</f>
        <v>HT-0093-01-003-0091-01</v>
      </c>
      <c r="C2587" s="5" t="s">
        <v>4647</v>
      </c>
      <c r="D2587" s="5" t="s">
        <v>5817</v>
      </c>
      <c r="E2587" s="5" t="s">
        <v>2181</v>
      </c>
      <c r="F2587" s="5" t="s">
        <v>2741</v>
      </c>
      <c r="G2587" s="5" t="s">
        <v>2877</v>
      </c>
      <c r="H2587" s="5" t="s">
        <v>2919</v>
      </c>
      <c r="I2587" s="5" t="s">
        <v>2933</v>
      </c>
      <c r="J2587" s="5">
        <v>30</v>
      </c>
      <c r="K2587" s="5" t="s">
        <v>3002</v>
      </c>
      <c r="L2587" t="s">
        <v>8229</v>
      </c>
      <c r="M2587" s="5" t="s">
        <v>2741</v>
      </c>
      <c r="P2587" s="5" t="s">
        <v>3002</v>
      </c>
    </row>
    <row r="2588" spans="1:16" x14ac:dyDescent="0.35">
      <c r="A2588" t="str">
        <f t="shared" si="40"/>
        <v>LEVOSULPIRIDAFERRERORALCOMPRIMIDO2025MG</v>
      </c>
      <c r="B2588" t="str">
        <f>VLOOKUP(A2588,'MAESTRO PRODUCTOS-FAR'!G:J,4,FALSE)</f>
        <v>HT-0093-01-003-0101-01</v>
      </c>
      <c r="C2588" s="5" t="s">
        <v>4648</v>
      </c>
      <c r="D2588" s="5" t="s">
        <v>5541</v>
      </c>
      <c r="E2588" s="5" t="s">
        <v>2182</v>
      </c>
      <c r="F2588" s="5" t="s">
        <v>2741</v>
      </c>
      <c r="G2588" s="5" t="s">
        <v>2842</v>
      </c>
      <c r="H2588" s="5" t="s">
        <v>2919</v>
      </c>
      <c r="I2588" s="5" t="s">
        <v>2933</v>
      </c>
      <c r="J2588" s="5">
        <v>20</v>
      </c>
      <c r="K2588" s="5" t="s">
        <v>3002</v>
      </c>
      <c r="L2588" t="s">
        <v>8230</v>
      </c>
      <c r="M2588" s="5" t="s">
        <v>2741</v>
      </c>
      <c r="P2588" s="5" t="s">
        <v>3002</v>
      </c>
    </row>
    <row r="2589" spans="1:16" x14ac:dyDescent="0.35">
      <c r="A2589" t="str">
        <f t="shared" si="40"/>
        <v>LEVOTIROXINA-LIOTIRONINAMERCKORALCOMPRIMIDO100100MCG/20MCG</v>
      </c>
      <c r="B2589" t="str">
        <f>VLOOKUP(A2589,'MAESTRO PRODUCTOS-FAR'!G:J,4,FALSE)</f>
        <v>HT-0347-01-003-0195-01</v>
      </c>
      <c r="C2589" s="5" t="s">
        <v>4649</v>
      </c>
      <c r="D2589" s="5" t="s">
        <v>5818</v>
      </c>
      <c r="E2589" s="5" t="s">
        <v>6342</v>
      </c>
      <c r="F2589" s="5" t="s">
        <v>6501</v>
      </c>
      <c r="G2589" s="5" t="s">
        <v>2863</v>
      </c>
      <c r="H2589" s="5" t="s">
        <v>2919</v>
      </c>
      <c r="I2589" s="5" t="s">
        <v>2933</v>
      </c>
      <c r="J2589" s="5">
        <v>100</v>
      </c>
      <c r="K2589" s="5" t="s">
        <v>3257</v>
      </c>
      <c r="L2589" t="s">
        <v>8231</v>
      </c>
      <c r="M2589" s="5" t="s">
        <v>6501</v>
      </c>
      <c r="P2589" s="5" t="s">
        <v>3257</v>
      </c>
    </row>
    <row r="2590" spans="1:16" x14ac:dyDescent="0.35">
      <c r="A2590" t="str">
        <f t="shared" si="40"/>
        <v>LEVOTIROXINAMERCKORALCOMPRIMIDO50200MCG</v>
      </c>
      <c r="B2590" t="str">
        <f>VLOOKUP(A2590,'MAESTRO PRODUCTOS-FAR'!G:J,4,FALSE)</f>
        <v>HT-0094-01-003-0195-06</v>
      </c>
      <c r="C2590" s="5" t="s">
        <v>4650</v>
      </c>
      <c r="D2590" s="5" t="s">
        <v>5210</v>
      </c>
      <c r="E2590" s="5" t="s">
        <v>2191</v>
      </c>
      <c r="F2590" s="5" t="s">
        <v>2742</v>
      </c>
      <c r="G2590" s="5" t="s">
        <v>2863</v>
      </c>
      <c r="H2590" s="5" t="s">
        <v>2919</v>
      </c>
      <c r="I2590" s="5" t="s">
        <v>2933</v>
      </c>
      <c r="J2590" s="5">
        <v>50</v>
      </c>
      <c r="K2590" s="5" t="s">
        <v>3202</v>
      </c>
      <c r="L2590" t="s">
        <v>8232</v>
      </c>
      <c r="M2590" s="5" t="s">
        <v>2742</v>
      </c>
      <c r="P2590" s="5" t="s">
        <v>3202</v>
      </c>
    </row>
    <row r="2591" spans="1:16" x14ac:dyDescent="0.35">
      <c r="A2591" t="str">
        <f t="shared" si="40"/>
        <v>LEVOTIROXINAMERCKORALCOMPRIMIDO50112MCG</v>
      </c>
      <c r="B2591" t="str">
        <f>VLOOKUP(A2591,'MAESTRO PRODUCTOS-FAR'!G:J,4,FALSE)</f>
        <v>HT-0094-01-003-0195-12</v>
      </c>
      <c r="C2591" s="5" t="s">
        <v>4651</v>
      </c>
      <c r="D2591" s="5" t="s">
        <v>5819</v>
      </c>
      <c r="E2591" s="5" t="s">
        <v>2196</v>
      </c>
      <c r="F2591" s="5" t="s">
        <v>2742</v>
      </c>
      <c r="G2591" s="5" t="s">
        <v>2863</v>
      </c>
      <c r="H2591" s="5" t="s">
        <v>2919</v>
      </c>
      <c r="I2591" s="5" t="s">
        <v>2933</v>
      </c>
      <c r="J2591" s="5">
        <v>50</v>
      </c>
      <c r="K2591" s="5" t="s">
        <v>3205</v>
      </c>
      <c r="L2591" t="s">
        <v>8233</v>
      </c>
      <c r="M2591" s="5" t="s">
        <v>2742</v>
      </c>
      <c r="P2591" s="5" t="s">
        <v>3205</v>
      </c>
    </row>
    <row r="2592" spans="1:16" x14ac:dyDescent="0.35">
      <c r="A2592" t="str">
        <f t="shared" si="40"/>
        <v>LEVOTIROXINAMERCKORALCOMPRIMIDO50125MCG</v>
      </c>
      <c r="B2592" t="str">
        <f>VLOOKUP(A2592,'MAESTRO PRODUCTOS-FAR'!G:J,4,FALSE)</f>
        <v>HT-0094-01-003-0195-01</v>
      </c>
      <c r="C2592" s="5" t="s">
        <v>4652</v>
      </c>
      <c r="D2592" s="5" t="s">
        <v>5373</v>
      </c>
      <c r="E2592" s="5" t="s">
        <v>2186</v>
      </c>
      <c r="F2592" s="5" t="s">
        <v>2742</v>
      </c>
      <c r="G2592" s="5" t="s">
        <v>2863</v>
      </c>
      <c r="H2592" s="5" t="s">
        <v>2919</v>
      </c>
      <c r="I2592" s="5" t="s">
        <v>2933</v>
      </c>
      <c r="J2592" s="5">
        <v>50</v>
      </c>
      <c r="K2592" s="5" t="s">
        <v>3198</v>
      </c>
      <c r="L2592" t="s">
        <v>8234</v>
      </c>
      <c r="M2592" s="5" t="s">
        <v>2742</v>
      </c>
      <c r="P2592" s="5" t="s">
        <v>3198</v>
      </c>
    </row>
    <row r="2593" spans="1:16" x14ac:dyDescent="0.35">
      <c r="A2593" t="str">
        <f t="shared" si="40"/>
        <v>LEVOTIROXINAMERCKORALCOMPRIMIDO50175MCG</v>
      </c>
      <c r="B2593" t="str">
        <f>VLOOKUP(A2593,'MAESTRO PRODUCTOS-FAR'!G:J,4,FALSE)</f>
        <v>HT-0094-01-003-0195-05</v>
      </c>
      <c r="C2593" s="5" t="s">
        <v>4653</v>
      </c>
      <c r="D2593" s="5" t="s">
        <v>5820</v>
      </c>
      <c r="E2593" s="5" t="s">
        <v>2190</v>
      </c>
      <c r="F2593" s="5" t="s">
        <v>2742</v>
      </c>
      <c r="G2593" s="5" t="s">
        <v>2863</v>
      </c>
      <c r="H2593" s="5" t="s">
        <v>2919</v>
      </c>
      <c r="I2593" s="5" t="s">
        <v>2933</v>
      </c>
      <c r="J2593" s="5">
        <v>50</v>
      </c>
      <c r="K2593" s="5" t="s">
        <v>3201</v>
      </c>
      <c r="L2593" t="s">
        <v>8235</v>
      </c>
      <c r="M2593" s="5" t="s">
        <v>2742</v>
      </c>
      <c r="P2593" s="5" t="s">
        <v>3201</v>
      </c>
    </row>
    <row r="2594" spans="1:16" x14ac:dyDescent="0.35">
      <c r="A2594" t="str">
        <f t="shared" si="40"/>
        <v>LEVOTIROXINAMERCKORALCOMPRIMIDO5075MCG</v>
      </c>
      <c r="B2594" t="str">
        <f>VLOOKUP(A2594,'MAESTRO PRODUCTOS-FAR'!G:J,4,FALSE)</f>
        <v>HT-0094-01-003-0195-11</v>
      </c>
      <c r="C2594" s="5" t="s">
        <v>4654</v>
      </c>
      <c r="D2594" s="5" t="s">
        <v>5517</v>
      </c>
      <c r="E2594" s="5" t="s">
        <v>2195</v>
      </c>
      <c r="F2594" s="5" t="s">
        <v>2742</v>
      </c>
      <c r="G2594" s="5" t="s">
        <v>2863</v>
      </c>
      <c r="H2594" s="5" t="s">
        <v>2919</v>
      </c>
      <c r="I2594" s="5" t="s">
        <v>2933</v>
      </c>
      <c r="J2594" s="5">
        <v>50</v>
      </c>
      <c r="K2594" s="5" t="s">
        <v>3196</v>
      </c>
      <c r="L2594" t="s">
        <v>8236</v>
      </c>
      <c r="M2594" s="5" t="s">
        <v>2742</v>
      </c>
      <c r="P2594" s="5" t="s">
        <v>3196</v>
      </c>
    </row>
    <row r="2595" spans="1:16" x14ac:dyDescent="0.35">
      <c r="A2595" t="str">
        <f t="shared" si="40"/>
        <v>LEVOTIROXINAMERCKORALCOMPRIMIDO5025MCG</v>
      </c>
      <c r="B2595" t="str">
        <f>VLOOKUP(A2595,'MAESTRO PRODUCTOS-FAR'!G:J,4,FALSE)</f>
        <v>HT-0094-01-003-0195-02</v>
      </c>
      <c r="C2595" s="5" t="s">
        <v>4655</v>
      </c>
      <c r="D2595" s="5" t="s">
        <v>5627</v>
      </c>
      <c r="E2595" s="5" t="s">
        <v>2187</v>
      </c>
      <c r="F2595" s="5" t="s">
        <v>2742</v>
      </c>
      <c r="G2595" s="5" t="s">
        <v>2863</v>
      </c>
      <c r="H2595" s="5" t="s">
        <v>2919</v>
      </c>
      <c r="I2595" s="5" t="s">
        <v>2933</v>
      </c>
      <c r="J2595" s="5">
        <v>50</v>
      </c>
      <c r="K2595" s="5" t="s">
        <v>3199</v>
      </c>
      <c r="L2595" t="s">
        <v>8237</v>
      </c>
      <c r="M2595" s="5" t="s">
        <v>2742</v>
      </c>
      <c r="P2595" s="5" t="s">
        <v>3199</v>
      </c>
    </row>
    <row r="2596" spans="1:16" x14ac:dyDescent="0.35">
      <c r="A2596" t="str">
        <f t="shared" si="40"/>
        <v>LEVOTIROXINAMERCKORALCOMPRIMIDO5088MCG</v>
      </c>
      <c r="B2596" t="str">
        <f>VLOOKUP(A2596,'MAESTRO PRODUCTOS-FAR'!G:J,4,FALSE)</f>
        <v>HT-0094-01-003-0195-08</v>
      </c>
      <c r="C2596" s="5" t="s">
        <v>4656</v>
      </c>
      <c r="D2596" s="5" t="s">
        <v>5629</v>
      </c>
      <c r="E2596" s="5" t="s">
        <v>2193</v>
      </c>
      <c r="F2596" s="5" t="s">
        <v>2742</v>
      </c>
      <c r="G2596" s="5" t="s">
        <v>2863</v>
      </c>
      <c r="H2596" s="5" t="s">
        <v>2919</v>
      </c>
      <c r="I2596" s="5" t="s">
        <v>2933</v>
      </c>
      <c r="J2596" s="5">
        <v>50</v>
      </c>
      <c r="K2596" s="5" t="s">
        <v>3203</v>
      </c>
      <c r="L2596" t="s">
        <v>8238</v>
      </c>
      <c r="M2596" s="5" t="s">
        <v>2742</v>
      </c>
      <c r="P2596" s="5" t="s">
        <v>3203</v>
      </c>
    </row>
    <row r="2597" spans="1:16" x14ac:dyDescent="0.35">
      <c r="A2597" t="str">
        <f t="shared" si="40"/>
        <v>LEVOTIROXINAMERCKORALCOMPRIMIDO50137MCG</v>
      </c>
      <c r="B2597" t="str">
        <f>VLOOKUP(A2597,'MAESTRO PRODUCTOS-FAR'!G:J,4,FALSE)</f>
        <v>HT-0094-01-003-0195-09</v>
      </c>
      <c r="C2597" s="5" t="s">
        <v>4657</v>
      </c>
      <c r="D2597" s="5" t="s">
        <v>5821</v>
      </c>
      <c r="E2597" s="5" t="s">
        <v>2194</v>
      </c>
      <c r="F2597" s="5" t="s">
        <v>2742</v>
      </c>
      <c r="G2597" s="5" t="s">
        <v>2863</v>
      </c>
      <c r="H2597" s="5" t="s">
        <v>2919</v>
      </c>
      <c r="I2597" s="5" t="s">
        <v>2933</v>
      </c>
      <c r="J2597" s="5">
        <v>50</v>
      </c>
      <c r="K2597" s="5" t="s">
        <v>3204</v>
      </c>
      <c r="L2597" t="s">
        <v>8239</v>
      </c>
      <c r="M2597" s="5" t="s">
        <v>2742</v>
      </c>
      <c r="P2597" s="5" t="s">
        <v>3204</v>
      </c>
    </row>
    <row r="2598" spans="1:16" x14ac:dyDescent="0.35">
      <c r="A2598" t="str">
        <f t="shared" si="40"/>
        <v>LEVOTIROXINAMERCKORALCOMPRIMIDO50100MCG</v>
      </c>
      <c r="B2598" t="str">
        <f>VLOOKUP(A2598,'MAESTRO PRODUCTOS-FAR'!G:J,4,FALSE)</f>
        <v>HT-0094-01-003-0195-10</v>
      </c>
      <c r="C2598" s="5" t="s">
        <v>4658</v>
      </c>
      <c r="D2598" s="5" t="s">
        <v>5497</v>
      </c>
      <c r="E2598" s="5" t="s">
        <v>2189</v>
      </c>
      <c r="F2598" s="5" t="s">
        <v>2742</v>
      </c>
      <c r="G2598" s="5" t="s">
        <v>2863</v>
      </c>
      <c r="H2598" s="5" t="s">
        <v>2919</v>
      </c>
      <c r="I2598" s="5" t="s">
        <v>2933</v>
      </c>
      <c r="J2598" s="5">
        <v>50</v>
      </c>
      <c r="K2598" s="5" t="s">
        <v>3195</v>
      </c>
      <c r="L2598" t="s">
        <v>8240</v>
      </c>
      <c r="M2598" s="5" t="s">
        <v>2742</v>
      </c>
      <c r="P2598" s="5" t="s">
        <v>3195</v>
      </c>
    </row>
    <row r="2599" spans="1:16" x14ac:dyDescent="0.35">
      <c r="A2599" t="str">
        <f t="shared" si="40"/>
        <v>LEVOTIROXINAMERCKORALCOMPRIMIDO50150MCG</v>
      </c>
      <c r="B2599" t="str">
        <f>VLOOKUP(A2599,'MAESTRO PRODUCTOS-FAR'!G:J,4,FALSE)</f>
        <v>HT-0094-01-003-0195-03</v>
      </c>
      <c r="C2599" s="5" t="s">
        <v>4659</v>
      </c>
      <c r="D2599" s="5" t="s">
        <v>5822</v>
      </c>
      <c r="E2599" s="5" t="s">
        <v>2188</v>
      </c>
      <c r="F2599" s="5" t="s">
        <v>2742</v>
      </c>
      <c r="G2599" s="5" t="s">
        <v>2863</v>
      </c>
      <c r="H2599" s="5" t="s">
        <v>2919</v>
      </c>
      <c r="I2599" s="5" t="s">
        <v>2933</v>
      </c>
      <c r="J2599" s="5">
        <v>50</v>
      </c>
      <c r="K2599" s="5" t="s">
        <v>3200</v>
      </c>
      <c r="L2599" t="s">
        <v>8241</v>
      </c>
      <c r="M2599" s="5" t="s">
        <v>2742</v>
      </c>
      <c r="P2599" s="5" t="s">
        <v>3200</v>
      </c>
    </row>
    <row r="2600" spans="1:16" x14ac:dyDescent="0.35">
      <c r="A2600" t="str">
        <f t="shared" si="40"/>
        <v>LEVOTIROXINAMERCKORALCOMPRIMIDO5050MCG</v>
      </c>
      <c r="B2600" t="str">
        <f>VLOOKUP(A2600,'MAESTRO PRODUCTOS-FAR'!G:J,4,FALSE)</f>
        <v>HT-0094-01-003-0195-07</v>
      </c>
      <c r="C2600" s="5" t="s">
        <v>4660</v>
      </c>
      <c r="D2600" s="5" t="s">
        <v>5223</v>
      </c>
      <c r="E2600" s="5" t="s">
        <v>2192</v>
      </c>
      <c r="F2600" s="5" t="s">
        <v>2742</v>
      </c>
      <c r="G2600" s="5" t="s">
        <v>2863</v>
      </c>
      <c r="H2600" s="5" t="s">
        <v>2919</v>
      </c>
      <c r="I2600" s="5" t="s">
        <v>2933</v>
      </c>
      <c r="J2600" s="5">
        <v>50</v>
      </c>
      <c r="K2600" s="5" t="s">
        <v>3197</v>
      </c>
      <c r="L2600" t="s">
        <v>8242</v>
      </c>
      <c r="M2600" s="5" t="s">
        <v>2742</v>
      </c>
      <c r="P2600" s="5" t="s">
        <v>3197</v>
      </c>
    </row>
    <row r="2601" spans="1:16" x14ac:dyDescent="0.35">
      <c r="A2601" t="str">
        <f t="shared" si="40"/>
        <v>LEVOTIROXINAMERCKORALCOMPRIMIDO50100MCG</v>
      </c>
      <c r="B2601" t="str">
        <f>VLOOKUP(A2601,'MAESTRO PRODUCTOS-FAR'!G:J,4,FALSE)</f>
        <v>HT-0094-01-003-0195-10</v>
      </c>
      <c r="C2601" s="5" t="s">
        <v>4661</v>
      </c>
      <c r="D2601" s="5" t="s">
        <v>5823</v>
      </c>
      <c r="E2601" s="5" t="s">
        <v>2189</v>
      </c>
      <c r="F2601" s="5" t="s">
        <v>2742</v>
      </c>
      <c r="G2601" s="5" t="s">
        <v>2863</v>
      </c>
      <c r="H2601" s="5" t="s">
        <v>2919</v>
      </c>
      <c r="I2601" s="5" t="s">
        <v>2933</v>
      </c>
      <c r="J2601" s="5">
        <v>50</v>
      </c>
      <c r="K2601" s="5" t="s">
        <v>3195</v>
      </c>
      <c r="L2601" t="s">
        <v>8243</v>
      </c>
      <c r="M2601" s="5" t="s">
        <v>2742</v>
      </c>
      <c r="P2601" s="5" t="s">
        <v>3195</v>
      </c>
    </row>
    <row r="2602" spans="1:16" x14ac:dyDescent="0.35">
      <c r="A2602" t="str">
        <f t="shared" si="40"/>
        <v>OTROMEGALABSOTICASOLUCION11MG/20MG/3.5MG/10000UI/ML</v>
      </c>
      <c r="B2602" t="str">
        <f>VLOOKUP(A2602,'MAESTRO PRODUCTOS-FAR'!G:J,4,FALSE)</f>
        <v>HT-9999-10-012-0194-01</v>
      </c>
      <c r="C2602" s="5" t="s">
        <v>4662</v>
      </c>
      <c r="D2602" s="5" t="s">
        <v>5824</v>
      </c>
      <c r="E2602" s="5" t="s">
        <v>2326</v>
      </c>
      <c r="F2602" s="5" t="s">
        <v>2577</v>
      </c>
      <c r="G2602" s="5" t="s">
        <v>2845</v>
      </c>
      <c r="H2602" s="5" t="s">
        <v>2927</v>
      </c>
      <c r="I2602" s="5" t="s">
        <v>2942</v>
      </c>
      <c r="J2602" s="5">
        <v>1</v>
      </c>
      <c r="K2602" s="5" t="s">
        <v>6647</v>
      </c>
      <c r="L2602" t="s">
        <v>8244</v>
      </c>
      <c r="M2602" s="5" t="s">
        <v>2577</v>
      </c>
      <c r="P2602" s="5" t="s">
        <v>6647</v>
      </c>
    </row>
    <row r="2603" spans="1:16" x14ac:dyDescent="0.35">
      <c r="A2603" t="str">
        <f t="shared" si="40"/>
        <v>LIDOCAINA-SULFATIAZOLPASTEUROTICASOLUCION120MG/50MG/ML</v>
      </c>
      <c r="B2603" t="str">
        <f>VLOOKUP(A2603,'MAESTRO PRODUCTOS-FAR'!G:J,4,FALSE)</f>
        <v>HT-0277-10-012-0155-01</v>
      </c>
      <c r="C2603" s="5" t="s">
        <v>4663</v>
      </c>
      <c r="D2603" s="5" t="s">
        <v>5664</v>
      </c>
      <c r="E2603" s="5" t="s">
        <v>2200</v>
      </c>
      <c r="F2603" s="5" t="s">
        <v>2745</v>
      </c>
      <c r="G2603" s="5" t="s">
        <v>2847</v>
      </c>
      <c r="H2603" s="5" t="s">
        <v>2927</v>
      </c>
      <c r="I2603" s="5" t="s">
        <v>2942</v>
      </c>
      <c r="J2603" s="5">
        <v>1</v>
      </c>
      <c r="K2603" s="5" t="s">
        <v>3207</v>
      </c>
      <c r="M2603" s="5" t="s">
        <v>2745</v>
      </c>
      <c r="P2603" s="5" t="s">
        <v>3207</v>
      </c>
    </row>
    <row r="2604" spans="1:16" x14ac:dyDescent="0.35">
      <c r="A2604" t="str">
        <f t="shared" si="40"/>
        <v>LIDOCAINA-METILPREDNISOLONAPFIZERPARENTERALAMPOLLA110MG/40MG/ML</v>
      </c>
      <c r="B2604" t="str">
        <f>VLOOKUP(A2604,'MAESTRO PRODUCTOS-FAR'!G:J,4,FALSE)</f>
        <v>HT-0276-02-009-0212-01</v>
      </c>
      <c r="C2604" s="5" t="s">
        <v>4664</v>
      </c>
      <c r="D2604" s="5" t="s">
        <v>5825</v>
      </c>
      <c r="E2604" s="5" t="s">
        <v>2197</v>
      </c>
      <c r="F2604" s="5" t="s">
        <v>6502</v>
      </c>
      <c r="G2604" s="5" t="s">
        <v>2864</v>
      </c>
      <c r="H2604" s="5" t="s">
        <v>2924</v>
      </c>
      <c r="I2604" s="5" t="s">
        <v>2939</v>
      </c>
      <c r="J2604" s="5">
        <v>1</v>
      </c>
      <c r="K2604" s="5" t="s">
        <v>6648</v>
      </c>
      <c r="L2604" t="s">
        <v>8245</v>
      </c>
      <c r="M2604" s="5" t="s">
        <v>6502</v>
      </c>
      <c r="P2604" s="5" t="s">
        <v>6648</v>
      </c>
    </row>
    <row r="2605" spans="1:16" x14ac:dyDescent="0.35">
      <c r="A2605" t="str">
        <f t="shared" si="40"/>
        <v>BETAMETASONA-LIDOCAINA-ZINCLABORATORIO CHILERECTALSUPOSITORIO61MG/20MG/250MG</v>
      </c>
      <c r="B2605" t="str">
        <f>VLOOKUP(A2605,'MAESTRO PRODUCTOS-FAR'!G:J,4,FALSE)</f>
        <v>HT-0280-03-037-0148-01</v>
      </c>
      <c r="C2605" s="5" t="s">
        <v>4665</v>
      </c>
      <c r="D2605" s="5" t="s">
        <v>5826</v>
      </c>
      <c r="E2605" s="5" t="s">
        <v>2203</v>
      </c>
      <c r="F2605" s="5" t="s">
        <v>6503</v>
      </c>
      <c r="G2605" s="5" t="s">
        <v>2838</v>
      </c>
      <c r="H2605" s="5" t="s">
        <v>2928</v>
      </c>
      <c r="I2605" s="5" t="s">
        <v>2967</v>
      </c>
      <c r="J2605" s="5">
        <v>6</v>
      </c>
      <c r="K2605" s="5" t="s">
        <v>6649</v>
      </c>
      <c r="L2605" t="s">
        <v>8246</v>
      </c>
      <c r="M2605" s="5" t="s">
        <v>6503</v>
      </c>
      <c r="P2605" s="5" t="s">
        <v>6649</v>
      </c>
    </row>
    <row r="2606" spans="1:16" x14ac:dyDescent="0.35">
      <c r="A2606" t="str">
        <f t="shared" si="40"/>
        <v>LIDOCAINALABORATORIO CHILETOPICOGEL10,04</v>
      </c>
      <c r="B2606" t="str">
        <f>VLOOKUP(A2606,'MAESTRO PRODUCTOS-FAR'!G:J,4,FALSE)</f>
        <v>HT-0095-04-026-0148-01</v>
      </c>
      <c r="C2606" s="5" t="s">
        <v>4666</v>
      </c>
      <c r="D2606" s="5" t="s">
        <v>5482</v>
      </c>
      <c r="E2606" s="5" t="s">
        <v>2198</v>
      </c>
      <c r="F2606" s="5" t="s">
        <v>2744</v>
      </c>
      <c r="G2606" s="5" t="s">
        <v>2838</v>
      </c>
      <c r="H2606" s="5" t="s">
        <v>2920</v>
      </c>
      <c r="I2606" s="5" t="s">
        <v>2956</v>
      </c>
      <c r="J2606" s="5">
        <v>1</v>
      </c>
      <c r="K2606" s="6">
        <v>0.04</v>
      </c>
      <c r="L2606" t="s">
        <v>8247</v>
      </c>
      <c r="M2606" s="5" t="s">
        <v>2744</v>
      </c>
      <c r="P2606" s="6">
        <v>0.04</v>
      </c>
    </row>
    <row r="2607" spans="1:16" x14ac:dyDescent="0.35">
      <c r="A2607" t="str">
        <f t="shared" si="40"/>
        <v>OTROSAVALOTICASOLUCION11MG/3.5MG</v>
      </c>
      <c r="B2607" t="str">
        <f>VLOOKUP(A2607,'MAESTRO PRODUCTOS-FAR'!G:J,4,FALSE)</f>
        <v>HT-9999-10-012-0174-01</v>
      </c>
      <c r="C2607" s="5" t="s">
        <v>4667</v>
      </c>
      <c r="D2607" s="5" t="s">
        <v>5827</v>
      </c>
      <c r="E2607" s="5" t="s">
        <v>2375</v>
      </c>
      <c r="F2607" s="5" t="s">
        <v>2577</v>
      </c>
      <c r="G2607" s="5" t="s">
        <v>2837</v>
      </c>
      <c r="H2607" s="5" t="s">
        <v>2927</v>
      </c>
      <c r="I2607" s="5" t="s">
        <v>2942</v>
      </c>
      <c r="J2607" s="5">
        <v>1</v>
      </c>
      <c r="K2607" s="5" t="s">
        <v>7049</v>
      </c>
      <c r="L2607" t="s">
        <v>8248</v>
      </c>
      <c r="M2607" s="5" t="s">
        <v>2577</v>
      </c>
      <c r="P2607" s="5" t="s">
        <v>6650</v>
      </c>
    </row>
    <row r="2608" spans="1:16" x14ac:dyDescent="0.35">
      <c r="A2608" t="str">
        <f t="shared" si="40"/>
        <v>FENAZONA-LIDOCAINAAXONOTICASOLUCION14800MG/1200MG/100ML</v>
      </c>
      <c r="B2608" t="str">
        <f>VLOOKUP(A2608,'MAESTRO PRODUCTOS-FAR'!G:J,4,FALSE)</f>
        <v>HT-0278-10-012-0023-01</v>
      </c>
      <c r="C2608" s="5" t="s">
        <v>4668</v>
      </c>
      <c r="D2608" s="5" t="s">
        <v>5828</v>
      </c>
      <c r="E2608" s="5" t="s">
        <v>2202</v>
      </c>
      <c r="F2608" s="5" t="s">
        <v>2746</v>
      </c>
      <c r="G2608" s="5" t="s">
        <v>2901</v>
      </c>
      <c r="H2608" s="5" t="s">
        <v>2927</v>
      </c>
      <c r="I2608" s="5" t="s">
        <v>2942</v>
      </c>
      <c r="J2608" s="5">
        <v>1</v>
      </c>
      <c r="K2608" s="5" t="s">
        <v>7072</v>
      </c>
      <c r="L2608" t="s">
        <v>8249</v>
      </c>
      <c r="M2608" s="5" t="s">
        <v>2746</v>
      </c>
      <c r="P2608" s="5" t="s">
        <v>6651</v>
      </c>
    </row>
    <row r="2609" spans="1:16" x14ac:dyDescent="0.35">
      <c r="A2609" t="str">
        <f t="shared" si="40"/>
        <v>LIDOCAINAMAVERTOPICOSPRAY111.5%</v>
      </c>
      <c r="B2609" t="str">
        <f>VLOOKUP(A2609,'MAESTRO PRODUCTOS-FAR'!G:J,4,FALSE)</f>
        <v>HT-0095-04-042-0154-01</v>
      </c>
      <c r="C2609" s="5" t="s">
        <v>4669</v>
      </c>
      <c r="D2609" s="5" t="s">
        <v>5829</v>
      </c>
      <c r="E2609" s="5" t="s">
        <v>2204</v>
      </c>
      <c r="F2609" s="5" t="s">
        <v>2744</v>
      </c>
      <c r="G2609" s="5" t="s">
        <v>2841</v>
      </c>
      <c r="H2609" s="5" t="s">
        <v>2920</v>
      </c>
      <c r="I2609" s="5" t="s">
        <v>2968</v>
      </c>
      <c r="J2609" s="5">
        <v>1</v>
      </c>
      <c r="K2609" s="5" t="s">
        <v>3211</v>
      </c>
      <c r="L2609" t="s">
        <v>8250</v>
      </c>
      <c r="M2609" s="5" t="s">
        <v>2744</v>
      </c>
      <c r="P2609" s="5" t="s">
        <v>3211</v>
      </c>
    </row>
    <row r="2610" spans="1:16" x14ac:dyDescent="0.35">
      <c r="A2610" t="str">
        <f t="shared" si="40"/>
        <v>LIDOCAINAGRUNENTHALTOPICOPARCHE50,05</v>
      </c>
      <c r="B2610" t="str">
        <f>VLOOKUP(A2610,'MAESTRO PRODUCTOS-FAR'!G:J,4,FALSE)</f>
        <v>HT-0095-04-041-0116-01</v>
      </c>
      <c r="C2610" s="5" t="s">
        <v>4670</v>
      </c>
      <c r="D2610" s="5" t="s">
        <v>5830</v>
      </c>
      <c r="E2610" s="5" t="s">
        <v>2205</v>
      </c>
      <c r="F2610" s="5" t="s">
        <v>2744</v>
      </c>
      <c r="G2610" s="5" t="s">
        <v>2858</v>
      </c>
      <c r="H2610" s="5" t="s">
        <v>2920</v>
      </c>
      <c r="I2610" s="5" t="s">
        <v>2969</v>
      </c>
      <c r="J2610" s="5">
        <v>5</v>
      </c>
      <c r="K2610" s="6">
        <v>0.05</v>
      </c>
      <c r="L2610" t="s">
        <v>8245</v>
      </c>
      <c r="M2610" s="5" t="s">
        <v>2744</v>
      </c>
      <c r="P2610" s="6">
        <v>0.05</v>
      </c>
    </row>
    <row r="2611" spans="1:16" x14ac:dyDescent="0.35">
      <c r="A2611" t="str">
        <f t="shared" si="40"/>
        <v>LOPERAMIDAMINTLABORALCOMPRIMIDO62MG</v>
      </c>
      <c r="B2611" t="str">
        <f>VLOOKUP(A2611,'MAESTRO PRODUCTOS-FAR'!G:J,4,FALSE)</f>
        <v>HT-0097-01-003-0197-01</v>
      </c>
      <c r="C2611" s="5" t="s">
        <v>4671</v>
      </c>
      <c r="D2611" s="5" t="s">
        <v>5191</v>
      </c>
      <c r="E2611" s="5" t="s">
        <v>6343</v>
      </c>
      <c r="F2611" s="5" t="s">
        <v>2748</v>
      </c>
      <c r="G2611" s="5" t="s">
        <v>2834</v>
      </c>
      <c r="H2611" s="5" t="s">
        <v>2919</v>
      </c>
      <c r="I2611" s="5" t="s">
        <v>2933</v>
      </c>
      <c r="J2611" s="5">
        <v>6</v>
      </c>
      <c r="K2611" s="5" t="s">
        <v>3078</v>
      </c>
      <c r="L2611" t="s">
        <v>8251</v>
      </c>
      <c r="M2611" s="5" t="s">
        <v>2748</v>
      </c>
      <c r="P2611" s="5" t="s">
        <v>3078</v>
      </c>
    </row>
    <row r="2612" spans="1:16" x14ac:dyDescent="0.35">
      <c r="A2612" t="str">
        <f t="shared" si="40"/>
        <v>LOPERAMIDALABORATORIO CHILEORALCOMPRIMIDO62MG</v>
      </c>
      <c r="B2612" t="str">
        <f>VLOOKUP(A2612,'MAESTRO PRODUCTOS-FAR'!G:J,4,FALSE)</f>
        <v>HT-0097-01-003-0148-01</v>
      </c>
      <c r="C2612" s="5" t="s">
        <v>4672</v>
      </c>
      <c r="D2612" s="5" t="s">
        <v>5831</v>
      </c>
      <c r="E2612" s="5" t="s">
        <v>3638</v>
      </c>
      <c r="F2612" s="5" t="s">
        <v>2748</v>
      </c>
      <c r="G2612" s="5" t="s">
        <v>2838</v>
      </c>
      <c r="H2612" s="5" t="s">
        <v>2919</v>
      </c>
      <c r="I2612" s="5" t="s">
        <v>2933</v>
      </c>
      <c r="J2612" s="5">
        <v>6</v>
      </c>
      <c r="K2612" s="5" t="s">
        <v>3078</v>
      </c>
      <c r="L2612" t="s">
        <v>8252</v>
      </c>
      <c r="M2612" s="5" t="s">
        <v>2748</v>
      </c>
      <c r="P2612" s="5" t="s">
        <v>3078</v>
      </c>
    </row>
    <row r="2613" spans="1:16" x14ac:dyDescent="0.35">
      <c r="A2613" t="str">
        <f t="shared" si="40"/>
        <v>LORATADINAOPKOORALCOMPRIMIDO3010MG</v>
      </c>
      <c r="B2613" t="str">
        <f>VLOOKUP(A2613,'MAESTRO PRODUCTOS-FAR'!G:J,4,FALSE)</f>
        <v>HT-0098-01-003-0208-01</v>
      </c>
      <c r="C2613" s="5" t="s">
        <v>4673</v>
      </c>
      <c r="D2613" s="5" t="s">
        <v>5230</v>
      </c>
      <c r="E2613" s="5" t="s">
        <v>3639</v>
      </c>
      <c r="F2613" s="5" t="s">
        <v>2658</v>
      </c>
      <c r="G2613" s="5" t="s">
        <v>2869</v>
      </c>
      <c r="H2613" s="5" t="s">
        <v>2919</v>
      </c>
      <c r="I2613" s="5" t="s">
        <v>2933</v>
      </c>
      <c r="J2613" s="5">
        <v>30</v>
      </c>
      <c r="K2613" s="5" t="s">
        <v>3013</v>
      </c>
      <c r="L2613" t="s">
        <v>8253</v>
      </c>
      <c r="M2613" s="5" t="s">
        <v>2658</v>
      </c>
      <c r="P2613" s="5" t="s">
        <v>3013</v>
      </c>
    </row>
    <row r="2614" spans="1:16" x14ac:dyDescent="0.35">
      <c r="A2614" t="str">
        <f t="shared" si="40"/>
        <v>LORATADINAMINTLABORALJARABE15MG/5ML</v>
      </c>
      <c r="B2614" t="str">
        <f>VLOOKUP(A2614,'MAESTRO PRODUCTOS-FAR'!G:J,4,FALSE)</f>
        <v>HT-0098-01-002-0197-01</v>
      </c>
      <c r="C2614" s="5" t="s">
        <v>4674</v>
      </c>
      <c r="D2614" s="5" t="s">
        <v>5204</v>
      </c>
      <c r="E2614" s="5" t="s">
        <v>6344</v>
      </c>
      <c r="F2614" s="5" t="s">
        <v>2658</v>
      </c>
      <c r="G2614" s="5" t="s">
        <v>2834</v>
      </c>
      <c r="H2614" s="5" t="s">
        <v>2919</v>
      </c>
      <c r="I2614" s="5" t="s">
        <v>2932</v>
      </c>
      <c r="J2614" s="5">
        <v>1</v>
      </c>
      <c r="K2614" s="5" t="s">
        <v>3114</v>
      </c>
      <c r="L2614" t="s">
        <v>8254</v>
      </c>
      <c r="M2614" s="5" t="s">
        <v>2658</v>
      </c>
      <c r="P2614" s="5" t="s">
        <v>3114</v>
      </c>
    </row>
    <row r="2615" spans="1:16" x14ac:dyDescent="0.35">
      <c r="A2615" t="str">
        <f t="shared" si="40"/>
        <v>LORATADINAPRATERORALJARABE15MG/5ML</v>
      </c>
      <c r="B2615" t="str">
        <f>VLOOKUP(A2615,'MAESTRO PRODUCTOS-FAR'!G:J,4,FALSE)</f>
        <v>HT-0098-01-002-0169-01</v>
      </c>
      <c r="C2615" s="5" t="s">
        <v>4675</v>
      </c>
      <c r="D2615" s="5" t="s">
        <v>5798</v>
      </c>
      <c r="E2615" s="5" t="s">
        <v>1793</v>
      </c>
      <c r="F2615" s="5" t="s">
        <v>2658</v>
      </c>
      <c r="G2615" s="5" t="s">
        <v>2851</v>
      </c>
      <c r="H2615" s="5" t="s">
        <v>2919</v>
      </c>
      <c r="I2615" s="5" t="s">
        <v>2932</v>
      </c>
      <c r="J2615" s="5">
        <v>1</v>
      </c>
      <c r="K2615" s="5" t="s">
        <v>3114</v>
      </c>
      <c r="L2615" t="s">
        <v>8255</v>
      </c>
      <c r="M2615" s="5" t="s">
        <v>2658</v>
      </c>
      <c r="P2615" s="5" t="s">
        <v>3114</v>
      </c>
    </row>
    <row r="2616" spans="1:16" x14ac:dyDescent="0.35">
      <c r="A2616" t="str">
        <f t="shared" si="40"/>
        <v>LORATADINAMINTLABORALJARABE15MG/5ML</v>
      </c>
      <c r="B2616" t="str">
        <f>VLOOKUP(A2616,'MAESTRO PRODUCTOS-FAR'!G:J,4,FALSE)</f>
        <v>HT-0098-01-002-0197-01</v>
      </c>
      <c r="C2616" s="5" t="s">
        <v>4676</v>
      </c>
      <c r="D2616" s="5" t="s">
        <v>5832</v>
      </c>
      <c r="E2616" s="5" t="s">
        <v>6345</v>
      </c>
      <c r="F2616" s="5" t="s">
        <v>2658</v>
      </c>
      <c r="G2616" s="5" t="s">
        <v>2834</v>
      </c>
      <c r="H2616" s="5" t="s">
        <v>2919</v>
      </c>
      <c r="I2616" s="5" t="s">
        <v>2932</v>
      </c>
      <c r="J2616" s="5">
        <v>1</v>
      </c>
      <c r="K2616" s="5" t="s">
        <v>3114</v>
      </c>
      <c r="L2616" t="s">
        <v>8256</v>
      </c>
      <c r="M2616" s="5" t="s">
        <v>2658</v>
      </c>
      <c r="P2616" s="5" t="s">
        <v>3114</v>
      </c>
    </row>
    <row r="2617" spans="1:16" x14ac:dyDescent="0.35">
      <c r="A2617" t="str">
        <f t="shared" si="40"/>
        <v>LORATADINA-PSEUDOEFEDRINALABORATORIO CHILEORALJARABE12.5MG/15MG/5ML</v>
      </c>
      <c r="B2617" t="str">
        <f>VLOOKUP(A2617,'MAESTRO PRODUCTOS-FAR'!G:J,4,FALSE)</f>
        <v>HT-0231-01-002-0148-02</v>
      </c>
      <c r="C2617" s="5" t="s">
        <v>4677</v>
      </c>
      <c r="D2617" s="5" t="s">
        <v>5798</v>
      </c>
      <c r="E2617" s="5" t="s">
        <v>2210</v>
      </c>
      <c r="F2617" s="5" t="s">
        <v>2656</v>
      </c>
      <c r="G2617" s="5" t="s">
        <v>2838</v>
      </c>
      <c r="H2617" s="5" t="s">
        <v>2919</v>
      </c>
      <c r="I2617" s="5" t="s">
        <v>2932</v>
      </c>
      <c r="J2617" s="5">
        <v>1</v>
      </c>
      <c r="K2617" s="5" t="s">
        <v>3112</v>
      </c>
      <c r="L2617" t="s">
        <v>8257</v>
      </c>
      <c r="M2617" s="5" t="s">
        <v>2656</v>
      </c>
      <c r="P2617" s="5" t="s">
        <v>3112</v>
      </c>
    </row>
    <row r="2618" spans="1:16" x14ac:dyDescent="0.35">
      <c r="A2618" t="str">
        <f t="shared" si="40"/>
        <v>LORATADINA-PSEUDOEFEDRINAPRATERORALJARABE12.5MG/15MG/5ML</v>
      </c>
      <c r="B2618" t="str">
        <f>VLOOKUP(A2618,'MAESTRO PRODUCTOS-FAR'!G:J,4,FALSE)</f>
        <v>HT-0231-01-002-0169-01</v>
      </c>
      <c r="C2618" s="5" t="s">
        <v>4678</v>
      </c>
      <c r="D2618" s="5" t="s">
        <v>5833</v>
      </c>
      <c r="E2618" s="5" t="s">
        <v>1785</v>
      </c>
      <c r="F2618" s="5" t="s">
        <v>2656</v>
      </c>
      <c r="G2618" s="5" t="s">
        <v>2851</v>
      </c>
      <c r="H2618" s="5" t="s">
        <v>2919</v>
      </c>
      <c r="I2618" s="5" t="s">
        <v>2932</v>
      </c>
      <c r="J2618" s="5">
        <v>1</v>
      </c>
      <c r="K2618" s="5" t="s">
        <v>3112</v>
      </c>
      <c r="L2618" t="s">
        <v>8258</v>
      </c>
      <c r="M2618" s="5" t="s">
        <v>2656</v>
      </c>
      <c r="P2618" s="5" t="s">
        <v>3112</v>
      </c>
    </row>
    <row r="2619" spans="1:16" x14ac:dyDescent="0.35">
      <c r="A2619" t="str">
        <f t="shared" si="40"/>
        <v>LORATADINA-PSEUDOEFEDRINALABORATORIO CHILEORALJARABE12.5MG/15MG/5ML</v>
      </c>
      <c r="B2619" t="str">
        <f>VLOOKUP(A2619,'MAESTRO PRODUCTOS-FAR'!G:J,4,FALSE)</f>
        <v>HT-0231-01-002-0148-02</v>
      </c>
      <c r="C2619" s="5" t="s">
        <v>4679</v>
      </c>
      <c r="D2619" s="5" t="s">
        <v>5834</v>
      </c>
      <c r="E2619" s="5" t="s">
        <v>2210</v>
      </c>
      <c r="F2619" s="5" t="s">
        <v>2656</v>
      </c>
      <c r="G2619" s="5" t="s">
        <v>2838</v>
      </c>
      <c r="H2619" s="5" t="s">
        <v>2919</v>
      </c>
      <c r="I2619" s="5" t="s">
        <v>2932</v>
      </c>
      <c r="J2619" s="5">
        <v>1</v>
      </c>
      <c r="K2619" s="5" t="s">
        <v>3112</v>
      </c>
      <c r="L2619" t="s">
        <v>8259</v>
      </c>
      <c r="M2619" s="5" t="s">
        <v>2656</v>
      </c>
      <c r="P2619" s="5" t="s">
        <v>3112</v>
      </c>
    </row>
    <row r="2620" spans="1:16" x14ac:dyDescent="0.35">
      <c r="A2620" t="str">
        <f t="shared" si="40"/>
        <v>LORATADINA-PSEUDOEFEDRINAPRATERORALCAPSULA205MG/120MG</v>
      </c>
      <c r="B2620" t="str">
        <f>VLOOKUP(A2620,'MAESTRO PRODUCTOS-FAR'!G:J,4,FALSE)</f>
        <v>HT-0231-01-007-0169-01</v>
      </c>
      <c r="C2620" s="5" t="s">
        <v>4680</v>
      </c>
      <c r="D2620" s="5" t="s">
        <v>5835</v>
      </c>
      <c r="E2620" s="5" t="s">
        <v>1795</v>
      </c>
      <c r="F2620" s="5" t="s">
        <v>2656</v>
      </c>
      <c r="G2620" s="5" t="s">
        <v>2851</v>
      </c>
      <c r="H2620" s="5" t="s">
        <v>2919</v>
      </c>
      <c r="I2620" s="5" t="s">
        <v>2937</v>
      </c>
      <c r="J2620" s="5">
        <v>20</v>
      </c>
      <c r="K2620" s="5" t="s">
        <v>3115</v>
      </c>
      <c r="L2620" t="s">
        <v>8260</v>
      </c>
      <c r="M2620" s="5" t="s">
        <v>2656</v>
      </c>
      <c r="P2620" s="5" t="s">
        <v>3115</v>
      </c>
    </row>
    <row r="2621" spans="1:16" x14ac:dyDescent="0.35">
      <c r="A2621" t="str">
        <f t="shared" si="40"/>
        <v>LORATADINA-PSEUDOEFEDRINARECALCINEORALJARABE12.5MG/15MG/5ML</v>
      </c>
      <c r="B2621" t="str">
        <f>VLOOKUP(A2621,'MAESTRO PRODUCTOS-FAR'!G:J,4,FALSE)</f>
        <v>HT-0231-01-002-0171-02</v>
      </c>
      <c r="C2621" s="5" t="s">
        <v>4681</v>
      </c>
      <c r="D2621" s="5" t="s">
        <v>5634</v>
      </c>
      <c r="E2621" s="5" t="s">
        <v>2212</v>
      </c>
      <c r="F2621" s="5" t="s">
        <v>2656</v>
      </c>
      <c r="G2621" s="5" t="s">
        <v>2832</v>
      </c>
      <c r="H2621" s="5" t="s">
        <v>2919</v>
      </c>
      <c r="I2621" s="5" t="s">
        <v>2932</v>
      </c>
      <c r="J2621" s="5">
        <v>1</v>
      </c>
      <c r="K2621" s="5" t="s">
        <v>3112</v>
      </c>
      <c r="L2621" t="s">
        <v>8261</v>
      </c>
      <c r="M2621" s="5" t="s">
        <v>2656</v>
      </c>
      <c r="P2621" s="5" t="s">
        <v>3112</v>
      </c>
    </row>
    <row r="2622" spans="1:16" x14ac:dyDescent="0.35">
      <c r="A2622" t="str">
        <f t="shared" si="40"/>
        <v>LORAZEPAMLABORATORIO CHILEORALCOMPRIMIDO302MG</v>
      </c>
      <c r="B2622" t="str">
        <f>VLOOKUP(A2622,'MAESTRO PRODUCTOS-FAR'!G:J,4,FALSE)</f>
        <v>HT-0099-01-003-0148-01</v>
      </c>
      <c r="C2622" s="5" t="s">
        <v>4682</v>
      </c>
      <c r="D2622" s="5" t="s">
        <v>5836</v>
      </c>
      <c r="E2622" s="5" t="s">
        <v>2213</v>
      </c>
      <c r="F2622" s="5" t="s">
        <v>2749</v>
      </c>
      <c r="G2622" s="5" t="s">
        <v>2838</v>
      </c>
      <c r="H2622" s="5" t="s">
        <v>2919</v>
      </c>
      <c r="I2622" s="5" t="s">
        <v>2933</v>
      </c>
      <c r="J2622" s="5">
        <v>30</v>
      </c>
      <c r="K2622" s="5" t="s">
        <v>3078</v>
      </c>
      <c r="L2622" t="s">
        <v>8262</v>
      </c>
      <c r="M2622" s="5" t="s">
        <v>2749</v>
      </c>
      <c r="P2622" s="5" t="s">
        <v>3078</v>
      </c>
    </row>
    <row r="2623" spans="1:16" x14ac:dyDescent="0.35">
      <c r="A2623" t="str">
        <f t="shared" si="40"/>
        <v>LORAZEPAMWYETHSUBLINGUALCOMPRIMIDO251MG</v>
      </c>
      <c r="B2623" t="str">
        <f>VLOOKUP(A2623,'MAESTRO PRODUCTOS-FAR'!G:J,4,FALSE)</f>
        <v>HT-0099-08-003-0178-01</v>
      </c>
      <c r="C2623" s="5" t="s">
        <v>4683</v>
      </c>
      <c r="D2623" s="5" t="s">
        <v>5837</v>
      </c>
      <c r="E2623" s="5" t="s">
        <v>6346</v>
      </c>
      <c r="F2623" s="5" t="s">
        <v>2749</v>
      </c>
      <c r="G2623" s="5" t="s">
        <v>2882</v>
      </c>
      <c r="H2623" s="5" t="s">
        <v>2929</v>
      </c>
      <c r="I2623" s="5" t="s">
        <v>2933</v>
      </c>
      <c r="J2623" s="5">
        <v>25</v>
      </c>
      <c r="K2623" s="5" t="s">
        <v>2996</v>
      </c>
      <c r="L2623" t="s">
        <v>8263</v>
      </c>
      <c r="M2623" s="5" t="s">
        <v>2749</v>
      </c>
      <c r="P2623" s="5" t="s">
        <v>2996</v>
      </c>
    </row>
    <row r="2624" spans="1:16" x14ac:dyDescent="0.35">
      <c r="A2624" t="str">
        <f t="shared" si="40"/>
        <v>LOSARTANMINTLABORALCOMPRIMIDO3050MG</v>
      </c>
      <c r="B2624" t="str">
        <f>VLOOKUP(A2624,'MAESTRO PRODUCTOS-FAR'!G:J,4,FALSE)</f>
        <v>HT-0100-01-003-0197-01</v>
      </c>
      <c r="C2624" s="5" t="s">
        <v>4684</v>
      </c>
      <c r="D2624" s="5" t="s">
        <v>5141</v>
      </c>
      <c r="E2624" s="5" t="s">
        <v>6347</v>
      </c>
      <c r="F2624" s="5" t="s">
        <v>2750</v>
      </c>
      <c r="G2624" s="5" t="s">
        <v>2834</v>
      </c>
      <c r="H2624" s="5" t="s">
        <v>2919</v>
      </c>
      <c r="I2624" s="5" t="s">
        <v>2933</v>
      </c>
      <c r="J2624" s="5">
        <v>30</v>
      </c>
      <c r="K2624" s="5" t="s">
        <v>3046</v>
      </c>
      <c r="L2624" t="s">
        <v>8264</v>
      </c>
      <c r="M2624" s="5" t="s">
        <v>2750</v>
      </c>
      <c r="P2624" s="5" t="s">
        <v>3046</v>
      </c>
    </row>
    <row r="2625" spans="1:16" x14ac:dyDescent="0.35">
      <c r="A2625" t="str">
        <f t="shared" si="40"/>
        <v>LOSARTANLAFIORALCOMPRIMIDO30100MG</v>
      </c>
      <c r="B2625" t="str">
        <f>VLOOKUP(A2625,'MAESTRO PRODUCTOS-FAR'!G:J,4,FALSE)</f>
        <v>HT-0100-01-003-0166-01</v>
      </c>
      <c r="C2625" s="5" t="s">
        <v>4685</v>
      </c>
      <c r="D2625" s="5" t="s">
        <v>5589</v>
      </c>
      <c r="E2625" s="5" t="s">
        <v>2216</v>
      </c>
      <c r="F2625" s="5" t="s">
        <v>2750</v>
      </c>
      <c r="G2625" s="5" t="s">
        <v>2868</v>
      </c>
      <c r="H2625" s="5" t="s">
        <v>2919</v>
      </c>
      <c r="I2625" s="5" t="s">
        <v>2933</v>
      </c>
      <c r="J2625" s="5">
        <v>30</v>
      </c>
      <c r="K2625" s="5" t="s">
        <v>2977</v>
      </c>
      <c r="L2625" t="s">
        <v>8265</v>
      </c>
      <c r="M2625" s="5" t="s">
        <v>2750</v>
      </c>
      <c r="P2625" s="5" t="s">
        <v>2977</v>
      </c>
    </row>
    <row r="2626" spans="1:16" x14ac:dyDescent="0.35">
      <c r="A2626" t="str">
        <f t="shared" si="40"/>
        <v>LOSARTANLAFIORALCOMPRIMIDO3050MG</v>
      </c>
      <c r="B2626" t="str">
        <f>VLOOKUP(A2626,'MAESTRO PRODUCTOS-FAR'!G:J,4,FALSE)</f>
        <v>HT-0100-01-003-0166-02</v>
      </c>
      <c r="C2626" s="5" t="s">
        <v>4686</v>
      </c>
      <c r="D2626" s="5" t="s">
        <v>5190</v>
      </c>
      <c r="E2626" s="5" t="s">
        <v>2220</v>
      </c>
      <c r="F2626" s="5" t="s">
        <v>2750</v>
      </c>
      <c r="G2626" s="5" t="s">
        <v>2868</v>
      </c>
      <c r="H2626" s="5" t="s">
        <v>2919</v>
      </c>
      <c r="I2626" s="5" t="s">
        <v>2933</v>
      </c>
      <c r="J2626" s="5">
        <v>30</v>
      </c>
      <c r="K2626" s="5" t="s">
        <v>3046</v>
      </c>
      <c r="L2626" t="s">
        <v>8266</v>
      </c>
      <c r="M2626" s="5" t="s">
        <v>2750</v>
      </c>
      <c r="P2626" s="5" t="s">
        <v>3046</v>
      </c>
    </row>
    <row r="2627" spans="1:16" x14ac:dyDescent="0.35">
      <c r="A2627" t="str">
        <f t="shared" ref="A2627:A2690" si="41">_xlfn.CONCAT(F2627:K2627)</f>
        <v>LOSARTANASCENDORALCOMPRIMIDO30100MG</v>
      </c>
      <c r="B2627" t="str">
        <f>VLOOKUP(A2627,'MAESTRO PRODUCTOS-FAR'!G:J,4,FALSE)</f>
        <v>HT-0100-01-003-0016-02</v>
      </c>
      <c r="C2627" s="5" t="s">
        <v>4687</v>
      </c>
      <c r="D2627" s="5" t="s">
        <v>5838</v>
      </c>
      <c r="E2627" s="5" t="s">
        <v>2215</v>
      </c>
      <c r="F2627" s="5" t="s">
        <v>2750</v>
      </c>
      <c r="G2627" s="5" t="s">
        <v>2835</v>
      </c>
      <c r="H2627" s="5" t="s">
        <v>2919</v>
      </c>
      <c r="I2627" s="5" t="s">
        <v>2933</v>
      </c>
      <c r="J2627" s="5">
        <v>30</v>
      </c>
      <c r="K2627" s="5" t="s">
        <v>2977</v>
      </c>
      <c r="L2627" t="s">
        <v>8267</v>
      </c>
      <c r="M2627" s="5" t="s">
        <v>2750</v>
      </c>
      <c r="P2627" s="5" t="s">
        <v>2977</v>
      </c>
    </row>
    <row r="2628" spans="1:16" x14ac:dyDescent="0.35">
      <c r="A2628" t="str">
        <f t="shared" si="41"/>
        <v>LOSARTANMEGALABSORALCOMPRIMIDO3050MG</v>
      </c>
      <c r="B2628" t="str">
        <f>VLOOKUP(A2628,'MAESTRO PRODUCTOS-FAR'!G:J,4,FALSE)</f>
        <v>HT-0100-01-003-0194-01</v>
      </c>
      <c r="C2628" s="5" t="s">
        <v>4688</v>
      </c>
      <c r="D2628" s="5" t="s">
        <v>5839</v>
      </c>
      <c r="E2628" s="5" t="s">
        <v>2217</v>
      </c>
      <c r="F2628" s="5" t="s">
        <v>2750</v>
      </c>
      <c r="G2628" s="5" t="s">
        <v>2845</v>
      </c>
      <c r="H2628" s="5" t="s">
        <v>2919</v>
      </c>
      <c r="I2628" s="5" t="s">
        <v>2933</v>
      </c>
      <c r="J2628" s="5">
        <v>30</v>
      </c>
      <c r="K2628" s="5" t="s">
        <v>3046</v>
      </c>
      <c r="L2628" t="s">
        <v>8268</v>
      </c>
      <c r="M2628" s="5" t="s">
        <v>2750</v>
      </c>
      <c r="P2628" s="5" t="s">
        <v>3046</v>
      </c>
    </row>
    <row r="2629" spans="1:16" x14ac:dyDescent="0.35">
      <c r="A2629" t="str">
        <f t="shared" si="41"/>
        <v>LOSARTANMEGALABSORALCOMPRIMIDO30100MG</v>
      </c>
      <c r="B2629" t="str">
        <f>VLOOKUP(A2629,'MAESTRO PRODUCTOS-FAR'!G:J,4,FALSE)</f>
        <v>HT-0100-01-003-0194-02</v>
      </c>
      <c r="C2629" s="5" t="s">
        <v>4689</v>
      </c>
      <c r="D2629" s="5" t="s">
        <v>5840</v>
      </c>
      <c r="E2629" s="5" t="s">
        <v>2222</v>
      </c>
      <c r="F2629" s="5" t="s">
        <v>2750</v>
      </c>
      <c r="G2629" s="5" t="s">
        <v>2845</v>
      </c>
      <c r="H2629" s="5" t="s">
        <v>2919</v>
      </c>
      <c r="I2629" s="5" t="s">
        <v>2933</v>
      </c>
      <c r="J2629" s="5">
        <v>30</v>
      </c>
      <c r="K2629" s="5" t="s">
        <v>2977</v>
      </c>
      <c r="L2629" t="s">
        <v>8269</v>
      </c>
      <c r="M2629" s="5" t="s">
        <v>2750</v>
      </c>
      <c r="P2629" s="5" t="s">
        <v>2977</v>
      </c>
    </row>
    <row r="2630" spans="1:16" x14ac:dyDescent="0.35">
      <c r="A2630" t="str">
        <f t="shared" si="41"/>
        <v>LOSARTANASCENDORALCOMPRIMIDO3050MG</v>
      </c>
      <c r="B2630" t="str">
        <f>VLOOKUP(A2630,'MAESTRO PRODUCTOS-FAR'!G:J,4,FALSE)</f>
        <v>HT-0100-01-003-0016-01</v>
      </c>
      <c r="C2630" s="5" t="s">
        <v>4690</v>
      </c>
      <c r="D2630" s="5" t="s">
        <v>5841</v>
      </c>
      <c r="E2630" s="5" t="s">
        <v>2214</v>
      </c>
      <c r="F2630" s="5" t="s">
        <v>2750</v>
      </c>
      <c r="G2630" s="5" t="s">
        <v>2835</v>
      </c>
      <c r="H2630" s="5" t="s">
        <v>2919</v>
      </c>
      <c r="I2630" s="5" t="s">
        <v>2933</v>
      </c>
      <c r="J2630" s="5">
        <v>30</v>
      </c>
      <c r="K2630" s="5" t="s">
        <v>3046</v>
      </c>
      <c r="L2630" t="s">
        <v>8049</v>
      </c>
      <c r="M2630" s="5" t="s">
        <v>2750</v>
      </c>
      <c r="P2630" s="5" t="s">
        <v>3046</v>
      </c>
    </row>
    <row r="2631" spans="1:16" x14ac:dyDescent="0.35">
      <c r="A2631" t="str">
        <f t="shared" si="41"/>
        <v>LOSARTANMSDORALCOMPRIMIDO3050MG</v>
      </c>
      <c r="B2631" t="str">
        <f>VLOOKUP(A2631,'MAESTRO PRODUCTOS-FAR'!G:J,4,FALSE)</f>
        <v>HT-0100-01-003-0196-01</v>
      </c>
      <c r="C2631" s="5" t="s">
        <v>4691</v>
      </c>
      <c r="D2631" s="5" t="s">
        <v>5346</v>
      </c>
      <c r="E2631" s="5" t="s">
        <v>2218</v>
      </c>
      <c r="F2631" s="5" t="s">
        <v>2750</v>
      </c>
      <c r="G2631" s="5" t="s">
        <v>2870</v>
      </c>
      <c r="H2631" s="5" t="s">
        <v>2919</v>
      </c>
      <c r="I2631" s="5" t="s">
        <v>2933</v>
      </c>
      <c r="J2631" s="5">
        <v>30</v>
      </c>
      <c r="K2631" s="5" t="s">
        <v>3046</v>
      </c>
      <c r="L2631" t="s">
        <v>8065</v>
      </c>
      <c r="M2631" s="5" t="s">
        <v>2750</v>
      </c>
      <c r="P2631" s="5" t="s">
        <v>3046</v>
      </c>
    </row>
    <row r="2632" spans="1:16" x14ac:dyDescent="0.35">
      <c r="A2632" t="str">
        <f t="shared" si="41"/>
        <v>HIDROCLOROTIAZIDA-LOSARTANLAFIORALCOMPRIMIDO3025MG/100MG</v>
      </c>
      <c r="B2632" t="str">
        <f>VLOOKUP(A2632,'MAESTRO PRODUCTOS-FAR'!G:J,4,FALSE)</f>
        <v>HT-0244-01-003-0166-03</v>
      </c>
      <c r="C2632" s="5" t="s">
        <v>4478</v>
      </c>
      <c r="D2632" s="5" t="s">
        <v>5842</v>
      </c>
      <c r="E2632" s="5" t="s">
        <v>2224</v>
      </c>
      <c r="F2632" s="5" t="s">
        <v>2690</v>
      </c>
      <c r="G2632" s="5" t="s">
        <v>2868</v>
      </c>
      <c r="H2632" s="5" t="s">
        <v>2919</v>
      </c>
      <c r="I2632" s="5" t="s">
        <v>2933</v>
      </c>
      <c r="J2632" s="5">
        <v>30</v>
      </c>
      <c r="K2632" s="5" t="s">
        <v>3718</v>
      </c>
      <c r="M2632" s="5" t="s">
        <v>2690</v>
      </c>
      <c r="P2632" s="5" t="s">
        <v>3718</v>
      </c>
    </row>
    <row r="2633" spans="1:16" x14ac:dyDescent="0.35">
      <c r="A2633" t="str">
        <f t="shared" si="41"/>
        <v>NITROFURANTOINAMINTLABORALCAPSULA30100MG</v>
      </c>
      <c r="B2633" t="str">
        <f>VLOOKUP(A2633,'MAESTRO PRODUCTOS-FAR'!G:J,4,FALSE)</f>
        <v>HT-0119-01-007-0197-03</v>
      </c>
      <c r="C2633" s="5" t="s">
        <v>4692</v>
      </c>
      <c r="D2633" s="5" t="s">
        <v>5843</v>
      </c>
      <c r="E2633" s="5" t="s">
        <v>6348</v>
      </c>
      <c r="F2633" s="5" t="s">
        <v>2784</v>
      </c>
      <c r="G2633" s="5" t="s">
        <v>2834</v>
      </c>
      <c r="H2633" s="5" t="s">
        <v>2919</v>
      </c>
      <c r="I2633" s="5" t="s">
        <v>2937</v>
      </c>
      <c r="J2633" s="5">
        <v>30</v>
      </c>
      <c r="K2633" s="5" t="s">
        <v>2977</v>
      </c>
      <c r="L2633" t="s">
        <v>8270</v>
      </c>
      <c r="M2633" s="5" t="s">
        <v>2784</v>
      </c>
      <c r="P2633" s="5" t="s">
        <v>2977</v>
      </c>
    </row>
    <row r="2634" spans="1:16" x14ac:dyDescent="0.35">
      <c r="A2634" t="str">
        <f t="shared" si="41"/>
        <v>NITROFURANTOINAINSTITUTO SANITASORALCAPSULA30100MG</v>
      </c>
      <c r="B2634" t="str">
        <f>VLOOKUP(A2634,'MAESTRO PRODUCTOS-FAR'!G:J,4,FALSE)</f>
        <v>HT-0119-01-007-0133-02</v>
      </c>
      <c r="C2634" s="5" t="s">
        <v>4693</v>
      </c>
      <c r="D2634" s="5" t="s">
        <v>5844</v>
      </c>
      <c r="E2634" s="5" t="s">
        <v>2331</v>
      </c>
      <c r="F2634" s="5" t="s">
        <v>2784</v>
      </c>
      <c r="G2634" s="5" t="s">
        <v>2850</v>
      </c>
      <c r="H2634" s="5" t="s">
        <v>2919</v>
      </c>
      <c r="I2634" s="5" t="s">
        <v>2937</v>
      </c>
      <c r="J2634" s="5">
        <v>30</v>
      </c>
      <c r="K2634" s="5" t="s">
        <v>2977</v>
      </c>
      <c r="L2634" t="s">
        <v>8271</v>
      </c>
      <c r="M2634" s="5" t="s">
        <v>2784</v>
      </c>
      <c r="P2634" s="5" t="s">
        <v>2977</v>
      </c>
    </row>
    <row r="2635" spans="1:16" x14ac:dyDescent="0.35">
      <c r="A2635" t="str">
        <f t="shared" si="41"/>
        <v>NITROFURANTOINAINSTITUTO SANITASORALCAPSULA2050MG</v>
      </c>
      <c r="B2635" t="str">
        <f>VLOOKUP(A2635,'MAESTRO PRODUCTOS-FAR'!G:J,4,FALSE)</f>
        <v>HT-0119-01-007-0133-04</v>
      </c>
      <c r="C2635" s="5" t="s">
        <v>4694</v>
      </c>
      <c r="D2635" s="5" t="s">
        <v>5286</v>
      </c>
      <c r="E2635" s="5" t="s">
        <v>2332</v>
      </c>
      <c r="F2635" s="5" t="s">
        <v>2784</v>
      </c>
      <c r="G2635" s="5" t="s">
        <v>2850</v>
      </c>
      <c r="H2635" s="5" t="s">
        <v>2919</v>
      </c>
      <c r="I2635" s="5" t="s">
        <v>2937</v>
      </c>
      <c r="J2635" s="5">
        <v>20</v>
      </c>
      <c r="K2635" s="5" t="s">
        <v>3046</v>
      </c>
      <c r="L2635" t="s">
        <v>8272</v>
      </c>
      <c r="M2635" s="5" t="s">
        <v>2784</v>
      </c>
      <c r="P2635" s="5" t="s">
        <v>3046</v>
      </c>
    </row>
    <row r="2636" spans="1:16" x14ac:dyDescent="0.35">
      <c r="A2636" t="str">
        <f t="shared" si="41"/>
        <v>NITROFURANTOINAINSTITUTO SANITASORALCAPSULA15100MG</v>
      </c>
      <c r="B2636" t="str">
        <f>VLOOKUP(A2636,'MAESTRO PRODUCTOS-FAR'!G:J,4,FALSE)</f>
        <v>HT-0119-01-007-0133-01</v>
      </c>
      <c r="C2636" s="5" t="s">
        <v>4695</v>
      </c>
      <c r="D2636" s="5" t="s">
        <v>5307</v>
      </c>
      <c r="E2636" s="5" t="s">
        <v>2331</v>
      </c>
      <c r="F2636" s="5" t="s">
        <v>2784</v>
      </c>
      <c r="G2636" s="5" t="s">
        <v>2850</v>
      </c>
      <c r="H2636" s="5" t="s">
        <v>2919</v>
      </c>
      <c r="I2636" s="5" t="s">
        <v>2937</v>
      </c>
      <c r="J2636" s="5">
        <v>15</v>
      </c>
      <c r="K2636" s="5" t="s">
        <v>2977</v>
      </c>
      <c r="L2636" t="s">
        <v>8273</v>
      </c>
      <c r="M2636" s="5" t="s">
        <v>2784</v>
      </c>
      <c r="P2636" s="5" t="s">
        <v>2977</v>
      </c>
    </row>
    <row r="2637" spans="1:16" x14ac:dyDescent="0.35">
      <c r="A2637" t="str">
        <f t="shared" si="41"/>
        <v>MELATONINAMINTLABORALCAPSULA303MG</v>
      </c>
      <c r="B2637" t="str">
        <f>VLOOKUP(A2637,'MAESTRO PRODUCTOS-FAR'!G:J,4,FALSE)</f>
        <v>HT-0103-01-007-0197-01</v>
      </c>
      <c r="C2637" s="5" t="s">
        <v>4696</v>
      </c>
      <c r="D2637" s="5" t="s">
        <v>5845</v>
      </c>
      <c r="E2637" s="5" t="s">
        <v>6349</v>
      </c>
      <c r="F2637" s="5" t="s">
        <v>2751</v>
      </c>
      <c r="G2637" s="5" t="s">
        <v>2834</v>
      </c>
      <c r="H2637" s="5" t="s">
        <v>2919</v>
      </c>
      <c r="I2637" s="5" t="s">
        <v>2937</v>
      </c>
      <c r="J2637" s="5">
        <v>30</v>
      </c>
      <c r="K2637" s="5" t="s">
        <v>3067</v>
      </c>
      <c r="L2637" t="s">
        <v>8274</v>
      </c>
      <c r="M2637" s="5" t="s">
        <v>2751</v>
      </c>
      <c r="P2637" s="5" t="s">
        <v>3067</v>
      </c>
    </row>
    <row r="2638" spans="1:16" x14ac:dyDescent="0.35">
      <c r="A2638" t="str">
        <f t="shared" si="41"/>
        <v>MELATONINABIOPASORALCOMPRIMIDO302MG</v>
      </c>
      <c r="B2638" t="str">
        <f>VLOOKUP(A2638,'MAESTRO PRODUCTOS-FAR'!G:J,4,FALSE)</f>
        <v>HT-0103-01-003-0144-01</v>
      </c>
      <c r="C2638" s="5" t="s">
        <v>4697</v>
      </c>
      <c r="D2638" s="5" t="s">
        <v>5846</v>
      </c>
      <c r="E2638" s="5" t="s">
        <v>2227</v>
      </c>
      <c r="F2638" s="5" t="s">
        <v>2751</v>
      </c>
      <c r="G2638" s="5" t="s">
        <v>2903</v>
      </c>
      <c r="H2638" s="5" t="s">
        <v>2919</v>
      </c>
      <c r="I2638" s="5" t="s">
        <v>2933</v>
      </c>
      <c r="J2638" s="5">
        <v>30</v>
      </c>
      <c r="K2638" s="5" t="s">
        <v>3078</v>
      </c>
      <c r="L2638" t="s">
        <v>8275</v>
      </c>
      <c r="M2638" s="5" t="s">
        <v>2751</v>
      </c>
      <c r="P2638" s="5" t="s">
        <v>3078</v>
      </c>
    </row>
    <row r="2639" spans="1:16" x14ac:dyDescent="0.35">
      <c r="A2639" t="str">
        <f t="shared" si="41"/>
        <v>OTROISDINTOPICOCREMA1-</v>
      </c>
      <c r="B2639" t="str">
        <f>VLOOKUP(A2639,'MAESTRO PRODUCTOS-FAR'!G:J,4,FALSE)</f>
        <v>HT-9999-04-004-0138-01</v>
      </c>
      <c r="C2639" s="5" t="s">
        <v>4698</v>
      </c>
      <c r="D2639" s="5" t="s">
        <v>5847</v>
      </c>
      <c r="E2639" s="5" t="s">
        <v>6350</v>
      </c>
      <c r="F2639" s="5" t="s">
        <v>2577</v>
      </c>
      <c r="G2639" s="5" t="s">
        <v>2904</v>
      </c>
      <c r="H2639" s="5" t="s">
        <v>2920</v>
      </c>
      <c r="I2639" s="5" t="s">
        <v>2934</v>
      </c>
      <c r="J2639" s="5">
        <v>1</v>
      </c>
      <c r="K2639" s="5" t="s">
        <v>1439</v>
      </c>
      <c r="L2639" t="s">
        <v>8276</v>
      </c>
      <c r="M2639" s="5" t="s">
        <v>2577</v>
      </c>
      <c r="P2639" s="5" t="s">
        <v>1439</v>
      </c>
    </row>
    <row r="2640" spans="1:16" x14ac:dyDescent="0.35">
      <c r="A2640" t="str">
        <f t="shared" si="41"/>
        <v>OTROISDINTOPICOCREMA1-</v>
      </c>
      <c r="B2640" t="str">
        <f>VLOOKUP(A2640,'MAESTRO PRODUCTOS-FAR'!G:J,4,FALSE)</f>
        <v>HT-9999-04-004-0138-01</v>
      </c>
      <c r="C2640" s="5" t="s">
        <v>4699</v>
      </c>
      <c r="D2640" s="5" t="s">
        <v>5848</v>
      </c>
      <c r="E2640" s="5" t="s">
        <v>1439</v>
      </c>
      <c r="F2640" s="5" t="s">
        <v>2577</v>
      </c>
      <c r="G2640" s="5" t="s">
        <v>2904</v>
      </c>
      <c r="H2640" s="5" t="s">
        <v>2920</v>
      </c>
      <c r="I2640" s="5" t="s">
        <v>2934</v>
      </c>
      <c r="J2640" s="5">
        <v>1</v>
      </c>
      <c r="K2640" s="5" t="s">
        <v>1439</v>
      </c>
      <c r="L2640" t="s">
        <v>8277</v>
      </c>
      <c r="M2640" s="5" t="s">
        <v>2577</v>
      </c>
      <c r="P2640" s="5" t="s">
        <v>1439</v>
      </c>
    </row>
    <row r="2641" spans="1:16" x14ac:dyDescent="0.35">
      <c r="A2641" t="str">
        <f t="shared" si="41"/>
        <v>OTROISDINTOPICOGEL1-</v>
      </c>
      <c r="B2641" t="str">
        <f>VLOOKUP(A2641,'MAESTRO PRODUCTOS-FAR'!G:J,4,FALSE)</f>
        <v>HT-9999-04-026-0138-01</v>
      </c>
      <c r="C2641" s="5" t="s">
        <v>4700</v>
      </c>
      <c r="D2641" s="5" t="s">
        <v>5847</v>
      </c>
      <c r="E2641" s="5" t="s">
        <v>6351</v>
      </c>
      <c r="F2641" s="5" t="s">
        <v>2577</v>
      </c>
      <c r="G2641" s="5" t="s">
        <v>2904</v>
      </c>
      <c r="H2641" s="5" t="s">
        <v>2920</v>
      </c>
      <c r="I2641" s="5" t="s">
        <v>2956</v>
      </c>
      <c r="J2641" s="5">
        <v>1</v>
      </c>
      <c r="K2641" s="5" t="s">
        <v>1439</v>
      </c>
      <c r="L2641" t="s">
        <v>8278</v>
      </c>
      <c r="M2641" s="5" t="s">
        <v>2577</v>
      </c>
      <c r="P2641" s="5" t="s">
        <v>1439</v>
      </c>
    </row>
    <row r="2642" spans="1:16" x14ac:dyDescent="0.35">
      <c r="A2642" t="str">
        <f t="shared" si="41"/>
        <v>OTROISDINTOPICOCREMA1-</v>
      </c>
      <c r="B2642" t="str">
        <f>VLOOKUP(A2642,'MAESTRO PRODUCTOS-FAR'!G:J,4,FALSE)</f>
        <v>HT-9999-04-004-0138-01</v>
      </c>
      <c r="C2642" s="5" t="s">
        <v>4701</v>
      </c>
      <c r="D2642" s="5" t="s">
        <v>5848</v>
      </c>
      <c r="E2642" s="5" t="s">
        <v>6350</v>
      </c>
      <c r="F2642" s="5" t="s">
        <v>2577</v>
      </c>
      <c r="G2642" s="5" t="s">
        <v>2904</v>
      </c>
      <c r="H2642" s="5" t="s">
        <v>2920</v>
      </c>
      <c r="I2642" s="5" t="s">
        <v>2934</v>
      </c>
      <c r="J2642" s="5">
        <v>1</v>
      </c>
      <c r="K2642" s="5" t="s">
        <v>1439</v>
      </c>
      <c r="L2642" t="s">
        <v>8279</v>
      </c>
      <c r="M2642" s="5" t="s">
        <v>2577</v>
      </c>
      <c r="P2642" s="5" t="s">
        <v>1439</v>
      </c>
    </row>
    <row r="2643" spans="1:16" x14ac:dyDescent="0.35">
      <c r="A2643" t="str">
        <f t="shared" si="41"/>
        <v>OTROISDINTOPICOCREMA1-</v>
      </c>
      <c r="B2643" t="str">
        <f>VLOOKUP(A2643,'MAESTRO PRODUCTOS-FAR'!G:J,4,FALSE)</f>
        <v>HT-9999-04-004-0138-01</v>
      </c>
      <c r="C2643" s="5" t="s">
        <v>4702</v>
      </c>
      <c r="D2643" s="5" t="s">
        <v>5847</v>
      </c>
      <c r="E2643" s="5" t="s">
        <v>6352</v>
      </c>
      <c r="F2643" s="5" t="s">
        <v>2577</v>
      </c>
      <c r="G2643" s="5" t="s">
        <v>2904</v>
      </c>
      <c r="H2643" s="5" t="s">
        <v>2920</v>
      </c>
      <c r="I2643" s="5" t="s">
        <v>2934</v>
      </c>
      <c r="J2643" s="5">
        <v>1</v>
      </c>
      <c r="K2643" s="5" t="s">
        <v>1439</v>
      </c>
      <c r="L2643" t="s">
        <v>8280</v>
      </c>
      <c r="M2643" s="5" t="s">
        <v>2577</v>
      </c>
      <c r="P2643" s="5" t="s">
        <v>1439</v>
      </c>
    </row>
    <row r="2644" spans="1:16" x14ac:dyDescent="0.35">
      <c r="A2644" t="str">
        <f t="shared" si="41"/>
        <v>OTROISDINTOPICOCREMA1-</v>
      </c>
      <c r="B2644" t="str">
        <f>VLOOKUP(A2644,'MAESTRO PRODUCTOS-FAR'!G:J,4,FALSE)</f>
        <v>HT-9999-04-004-0138-01</v>
      </c>
      <c r="C2644" s="5" t="s">
        <v>4703</v>
      </c>
      <c r="D2644" s="5" t="s">
        <v>5848</v>
      </c>
      <c r="E2644" s="5" t="s">
        <v>6353</v>
      </c>
      <c r="F2644" s="5" t="s">
        <v>2577</v>
      </c>
      <c r="G2644" s="5" t="s">
        <v>2904</v>
      </c>
      <c r="H2644" s="5" t="s">
        <v>2920</v>
      </c>
      <c r="I2644" s="5" t="s">
        <v>2934</v>
      </c>
      <c r="J2644" s="5">
        <v>1</v>
      </c>
      <c r="K2644" s="5" t="s">
        <v>1439</v>
      </c>
      <c r="L2644" t="s">
        <v>8281</v>
      </c>
      <c r="M2644" s="5" t="s">
        <v>2577</v>
      </c>
      <c r="P2644" s="5" t="s">
        <v>1439</v>
      </c>
    </row>
    <row r="2645" spans="1:16" x14ac:dyDescent="0.35">
      <c r="A2645" t="str">
        <f t="shared" si="41"/>
        <v>OTROISDINTOPICOCREMA1-</v>
      </c>
      <c r="B2645" t="str">
        <f>VLOOKUP(A2645,'MAESTRO PRODUCTOS-FAR'!G:J,4,FALSE)</f>
        <v>HT-9999-04-004-0138-01</v>
      </c>
      <c r="C2645" s="5" t="s">
        <v>4704</v>
      </c>
      <c r="D2645" s="5" t="s">
        <v>5848</v>
      </c>
      <c r="E2645" s="5" t="s">
        <v>6354</v>
      </c>
      <c r="F2645" s="5" t="s">
        <v>2577</v>
      </c>
      <c r="G2645" s="5" t="s">
        <v>2904</v>
      </c>
      <c r="H2645" s="5" t="s">
        <v>2920</v>
      </c>
      <c r="I2645" s="5" t="s">
        <v>2934</v>
      </c>
      <c r="J2645" s="5">
        <v>1</v>
      </c>
      <c r="K2645" s="5" t="s">
        <v>1439</v>
      </c>
      <c r="L2645" t="s">
        <v>8282</v>
      </c>
      <c r="M2645" s="5" t="s">
        <v>2577</v>
      </c>
      <c r="P2645" s="5" t="s">
        <v>1439</v>
      </c>
    </row>
    <row r="2646" spans="1:16" x14ac:dyDescent="0.35">
      <c r="A2646" t="str">
        <f t="shared" si="41"/>
        <v>OTROISDINTOPICOCREMA1-</v>
      </c>
      <c r="B2646" t="str">
        <f>VLOOKUP(A2646,'MAESTRO PRODUCTOS-FAR'!G:J,4,FALSE)</f>
        <v>HT-9999-04-004-0138-01</v>
      </c>
      <c r="C2646" s="5" t="s">
        <v>4705</v>
      </c>
      <c r="D2646" s="5" t="s">
        <v>5848</v>
      </c>
      <c r="E2646" s="5" t="s">
        <v>6354</v>
      </c>
      <c r="F2646" s="5" t="s">
        <v>2577</v>
      </c>
      <c r="G2646" s="5" t="s">
        <v>2904</v>
      </c>
      <c r="H2646" s="5" t="s">
        <v>2920</v>
      </c>
      <c r="I2646" s="5" t="s">
        <v>2934</v>
      </c>
      <c r="J2646" s="5">
        <v>1</v>
      </c>
      <c r="K2646" s="5" t="s">
        <v>1439</v>
      </c>
      <c r="L2646" t="s">
        <v>8283</v>
      </c>
      <c r="M2646" s="5" t="s">
        <v>2577</v>
      </c>
      <c r="P2646" s="5" t="s">
        <v>1439</v>
      </c>
    </row>
    <row r="2647" spans="1:16" x14ac:dyDescent="0.35">
      <c r="A2647" t="str">
        <f t="shared" si="41"/>
        <v>MELOXICAMMINTLABORALCOMPRIMIDO157.5MG</v>
      </c>
      <c r="B2647" t="str">
        <f>VLOOKUP(A2647,'MAESTRO PRODUCTOS-FAR'!G:J,4,FALSE)</f>
        <v>HT-0104-01-003-0197-01</v>
      </c>
      <c r="C2647" s="5" t="s">
        <v>4706</v>
      </c>
      <c r="D2647" s="5" t="s">
        <v>5154</v>
      </c>
      <c r="E2647" s="5" t="s">
        <v>3645</v>
      </c>
      <c r="F2647" s="5" t="s">
        <v>2752</v>
      </c>
      <c r="G2647" s="5" t="s">
        <v>2834</v>
      </c>
      <c r="H2647" s="5" t="s">
        <v>2919</v>
      </c>
      <c r="I2647" s="5" t="s">
        <v>2933</v>
      </c>
      <c r="J2647" s="5">
        <v>15</v>
      </c>
      <c r="K2647" s="5" t="s">
        <v>3213</v>
      </c>
      <c r="L2647" t="s">
        <v>8284</v>
      </c>
      <c r="M2647" s="5" t="s">
        <v>2752</v>
      </c>
      <c r="P2647" s="5" t="s">
        <v>3213</v>
      </c>
    </row>
    <row r="2648" spans="1:16" x14ac:dyDescent="0.35">
      <c r="A2648" t="str">
        <f t="shared" si="41"/>
        <v>MELOXICAMOPKOORALCOMPRIMIDO1015MG</v>
      </c>
      <c r="B2648" t="str">
        <f>VLOOKUP(A2648,'MAESTRO PRODUCTOS-FAR'!G:J,4,FALSE)</f>
        <v>HT-0104-01-003-0208-01</v>
      </c>
      <c r="C2648" s="5" t="s">
        <v>4707</v>
      </c>
      <c r="D2648" s="5" t="s">
        <v>5447</v>
      </c>
      <c r="E2648" s="5" t="s">
        <v>6355</v>
      </c>
      <c r="F2648" s="5" t="s">
        <v>2752</v>
      </c>
      <c r="G2648" s="5" t="s">
        <v>2869</v>
      </c>
      <c r="H2648" s="5" t="s">
        <v>2919</v>
      </c>
      <c r="I2648" s="5" t="s">
        <v>2933</v>
      </c>
      <c r="J2648" s="5">
        <v>10</v>
      </c>
      <c r="K2648" s="5" t="s">
        <v>3127</v>
      </c>
      <c r="L2648" t="s">
        <v>8285</v>
      </c>
      <c r="M2648" s="5" t="s">
        <v>2752</v>
      </c>
      <c r="P2648" s="5" t="s">
        <v>3127</v>
      </c>
    </row>
    <row r="2649" spans="1:16" x14ac:dyDescent="0.35">
      <c r="A2649" t="str">
        <f t="shared" si="41"/>
        <v>MELOXICAMPASTEURORALCOMPRIMIDO1015MG</v>
      </c>
      <c r="B2649" t="str">
        <f>VLOOKUP(A2649,'MAESTRO PRODUCTOS-FAR'!G:J,4,FALSE)</f>
        <v>HT-0104-01-003-0155-01</v>
      </c>
      <c r="C2649" s="5" t="s">
        <v>4708</v>
      </c>
      <c r="D2649" s="5" t="s">
        <v>5522</v>
      </c>
      <c r="E2649" s="5" t="s">
        <v>2231</v>
      </c>
      <c r="F2649" s="5" t="s">
        <v>2752</v>
      </c>
      <c r="G2649" s="5" t="s">
        <v>2847</v>
      </c>
      <c r="H2649" s="5" t="s">
        <v>2919</v>
      </c>
      <c r="I2649" s="5" t="s">
        <v>2933</v>
      </c>
      <c r="J2649" s="5">
        <v>10</v>
      </c>
      <c r="K2649" s="5" t="s">
        <v>3127</v>
      </c>
      <c r="L2649" t="s">
        <v>8286</v>
      </c>
      <c r="M2649" s="5" t="s">
        <v>2752</v>
      </c>
      <c r="P2649" s="5" t="s">
        <v>3127</v>
      </c>
    </row>
    <row r="2650" spans="1:16" x14ac:dyDescent="0.35">
      <c r="A2650" t="str">
        <f t="shared" si="41"/>
        <v>MELOXICAMPASTEURORALCOMPRIMIDO157.5MG</v>
      </c>
      <c r="B2650" t="str">
        <f>VLOOKUP(A2650,'MAESTRO PRODUCTOS-FAR'!G:J,4,FALSE)</f>
        <v>HT-0104-01-003-0155-02</v>
      </c>
      <c r="C2650" s="5" t="s">
        <v>4709</v>
      </c>
      <c r="D2650" s="5" t="s">
        <v>5460</v>
      </c>
      <c r="E2650" s="5" t="s">
        <v>6356</v>
      </c>
      <c r="F2650" s="5" t="s">
        <v>2752</v>
      </c>
      <c r="G2650" s="5" t="s">
        <v>2847</v>
      </c>
      <c r="H2650" s="5" t="s">
        <v>2919</v>
      </c>
      <c r="I2650" s="5" t="s">
        <v>2933</v>
      </c>
      <c r="J2650" s="5">
        <v>15</v>
      </c>
      <c r="K2650" s="5" t="s">
        <v>3213</v>
      </c>
      <c r="L2650" t="s">
        <v>8287</v>
      </c>
      <c r="M2650" s="5" t="s">
        <v>2752</v>
      </c>
      <c r="P2650" s="5" t="s">
        <v>3213</v>
      </c>
    </row>
    <row r="2651" spans="1:16" x14ac:dyDescent="0.35">
      <c r="A2651" t="str">
        <f t="shared" si="41"/>
        <v>MELOXICAMMEGALABSORALCOMPRIMIDO1015MG</v>
      </c>
      <c r="B2651" t="str">
        <f>VLOOKUP(A2651,'MAESTRO PRODUCTOS-FAR'!G:J,4,FALSE)</f>
        <v>HT-0104-01-003-0194-01</v>
      </c>
      <c r="C2651" s="5" t="s">
        <v>4710</v>
      </c>
      <c r="D2651" s="5" t="s">
        <v>5849</v>
      </c>
      <c r="E2651" s="5" t="s">
        <v>2232</v>
      </c>
      <c r="F2651" s="5" t="s">
        <v>2752</v>
      </c>
      <c r="G2651" s="5" t="s">
        <v>2845</v>
      </c>
      <c r="H2651" s="5" t="s">
        <v>2919</v>
      </c>
      <c r="I2651" s="5" t="s">
        <v>2933</v>
      </c>
      <c r="J2651" s="5">
        <v>10</v>
      </c>
      <c r="K2651" s="5" t="s">
        <v>3127</v>
      </c>
      <c r="L2651" t="s">
        <v>8288</v>
      </c>
      <c r="M2651" s="5" t="s">
        <v>2752</v>
      </c>
      <c r="P2651" s="5" t="s">
        <v>3127</v>
      </c>
    </row>
    <row r="2652" spans="1:16" x14ac:dyDescent="0.35">
      <c r="A2652" t="str">
        <f t="shared" si="41"/>
        <v>MELOXICAMPASTEURORALCOMPRIMIDO3015MG</v>
      </c>
      <c r="B2652" t="str">
        <f>VLOOKUP(A2652,'MAESTRO PRODUCTOS-FAR'!G:J,4,FALSE)</f>
        <v>HT-0104-01-003-0155-03</v>
      </c>
      <c r="C2652" s="5" t="s">
        <v>4711</v>
      </c>
      <c r="D2652" s="5" t="s">
        <v>5850</v>
      </c>
      <c r="E2652" s="5" t="s">
        <v>2231</v>
      </c>
      <c r="F2652" s="5" t="s">
        <v>2752</v>
      </c>
      <c r="G2652" s="5" t="s">
        <v>2847</v>
      </c>
      <c r="H2652" s="5" t="s">
        <v>2919</v>
      </c>
      <c r="I2652" s="5" t="s">
        <v>2933</v>
      </c>
      <c r="J2652" s="5">
        <v>30</v>
      </c>
      <c r="K2652" s="5" t="s">
        <v>3127</v>
      </c>
      <c r="L2652" t="s">
        <v>8289</v>
      </c>
      <c r="M2652" s="5" t="s">
        <v>2752</v>
      </c>
      <c r="P2652" s="5" t="s">
        <v>3127</v>
      </c>
    </row>
    <row r="2653" spans="1:16" x14ac:dyDescent="0.35">
      <c r="A2653" t="str">
        <f t="shared" si="41"/>
        <v>MELOXICAMBOEHRINGER INGELHEIMORALCOMPRIMIDO1015MG</v>
      </c>
      <c r="B2653" t="str">
        <f>VLOOKUP(A2653,'MAESTRO PRODUCTOS-FAR'!G:J,4,FALSE)</f>
        <v>HT-0104-01-003-0035-01</v>
      </c>
      <c r="C2653" s="5" t="s">
        <v>4712</v>
      </c>
      <c r="D2653" s="5" t="s">
        <v>5372</v>
      </c>
      <c r="E2653" s="5" t="s">
        <v>2230</v>
      </c>
      <c r="F2653" s="5" t="s">
        <v>2752</v>
      </c>
      <c r="G2653" s="5" t="s">
        <v>2865</v>
      </c>
      <c r="H2653" s="5" t="s">
        <v>2919</v>
      </c>
      <c r="I2653" s="5" t="s">
        <v>2933</v>
      </c>
      <c r="J2653" s="5">
        <v>10</v>
      </c>
      <c r="K2653" s="5" t="s">
        <v>3127</v>
      </c>
      <c r="L2653" t="s">
        <v>8290</v>
      </c>
      <c r="M2653" s="5" t="s">
        <v>2752</v>
      </c>
      <c r="P2653" s="5" t="s">
        <v>3127</v>
      </c>
    </row>
    <row r="2654" spans="1:16" x14ac:dyDescent="0.35">
      <c r="A2654" t="str">
        <f t="shared" si="41"/>
        <v>MELOXICAMBOEHRINGER INGELHEIMPARENTERALAMPOLLA315MG/1.5ML</v>
      </c>
      <c r="B2654" t="str">
        <f>VLOOKUP(A2654,'MAESTRO PRODUCTOS-FAR'!G:J,4,FALSE)</f>
        <v>HT-0104-02-009-0035-01</v>
      </c>
      <c r="C2654" s="5" t="s">
        <v>4713</v>
      </c>
      <c r="D2654" s="5" t="s">
        <v>5851</v>
      </c>
      <c r="E2654" s="5" t="s">
        <v>2233</v>
      </c>
      <c r="F2654" s="5" t="s">
        <v>2752</v>
      </c>
      <c r="G2654" s="5" t="s">
        <v>2865</v>
      </c>
      <c r="H2654" s="5" t="s">
        <v>2924</v>
      </c>
      <c r="I2654" s="5" t="s">
        <v>2939</v>
      </c>
      <c r="J2654" s="5">
        <v>3</v>
      </c>
      <c r="K2654" s="5" t="s">
        <v>3214</v>
      </c>
      <c r="L2654" t="s">
        <v>8291</v>
      </c>
      <c r="M2654" s="5" t="s">
        <v>2752</v>
      </c>
      <c r="P2654" s="5" t="s">
        <v>3214</v>
      </c>
    </row>
    <row r="2655" spans="1:16" x14ac:dyDescent="0.35">
      <c r="A2655" t="str">
        <f t="shared" si="41"/>
        <v>MELOXICAMBOEHRINGER INGELHEIMORALCOMPRIMIDO3015MG</v>
      </c>
      <c r="B2655" t="str">
        <f>VLOOKUP(A2655,'MAESTRO PRODUCTOS-FAR'!G:J,4,FALSE)</f>
        <v>HT-0104-01-003-0035-02</v>
      </c>
      <c r="C2655" s="5" t="s">
        <v>4714</v>
      </c>
      <c r="D2655" s="5" t="s">
        <v>5852</v>
      </c>
      <c r="E2655" s="5" t="s">
        <v>2230</v>
      </c>
      <c r="F2655" s="5" t="s">
        <v>2752</v>
      </c>
      <c r="G2655" s="5" t="s">
        <v>2865</v>
      </c>
      <c r="H2655" s="5" t="s">
        <v>2919</v>
      </c>
      <c r="I2655" s="5" t="s">
        <v>2933</v>
      </c>
      <c r="J2655" s="5">
        <v>30</v>
      </c>
      <c r="K2655" s="5" t="s">
        <v>3127</v>
      </c>
      <c r="L2655" t="s">
        <v>8292</v>
      </c>
      <c r="M2655" s="5" t="s">
        <v>2752</v>
      </c>
      <c r="P2655" s="5" t="s">
        <v>3127</v>
      </c>
    </row>
    <row r="2656" spans="1:16" x14ac:dyDescent="0.35">
      <c r="A2656" t="str">
        <f t="shared" si="41"/>
        <v>MEMANTINARAFFOORALCOMPRIMIDO6010MG</v>
      </c>
      <c r="B2656" t="str">
        <f>VLOOKUP(A2656,'MAESTRO PRODUCTOS-FAR'!G:J,4,FALSE)</f>
        <v>HT-0105-01-003-0170-02</v>
      </c>
      <c r="C2656" s="5" t="s">
        <v>4715</v>
      </c>
      <c r="D2656" s="5" t="s">
        <v>5853</v>
      </c>
      <c r="E2656" s="5" t="s">
        <v>2234</v>
      </c>
      <c r="F2656" s="5" t="s">
        <v>2753</v>
      </c>
      <c r="G2656" s="5" t="s">
        <v>2905</v>
      </c>
      <c r="H2656" s="5" t="s">
        <v>2919</v>
      </c>
      <c r="I2656" s="5" t="s">
        <v>2933</v>
      </c>
      <c r="J2656" s="5">
        <v>60</v>
      </c>
      <c r="K2656" s="5" t="s">
        <v>3013</v>
      </c>
      <c r="L2656" t="s">
        <v>8293</v>
      </c>
      <c r="M2656" s="5" t="s">
        <v>2753</v>
      </c>
      <c r="P2656" s="5" t="s">
        <v>3013</v>
      </c>
    </row>
    <row r="2657" spans="1:16" x14ac:dyDescent="0.35">
      <c r="A2657" t="str">
        <f t="shared" si="41"/>
        <v>MEMANTINARAFFOORALCOMPRIMIDO3010MG</v>
      </c>
      <c r="B2657" t="str">
        <f>VLOOKUP(A2657,'MAESTRO PRODUCTOS-FAR'!G:J,4,FALSE)</f>
        <v>HT-0105-01-003-0170-01</v>
      </c>
      <c r="C2657" s="5" t="s">
        <v>4716</v>
      </c>
      <c r="D2657" s="5" t="s">
        <v>5854</v>
      </c>
      <c r="E2657" s="5" t="s">
        <v>2234</v>
      </c>
      <c r="F2657" s="5" t="s">
        <v>2753</v>
      </c>
      <c r="G2657" s="5" t="s">
        <v>2905</v>
      </c>
      <c r="H2657" s="5" t="s">
        <v>2919</v>
      </c>
      <c r="I2657" s="5" t="s">
        <v>2933</v>
      </c>
      <c r="J2657" s="5">
        <v>30</v>
      </c>
      <c r="K2657" s="5" t="s">
        <v>3013</v>
      </c>
      <c r="L2657" t="s">
        <v>8294</v>
      </c>
      <c r="M2657" s="5" t="s">
        <v>2753</v>
      </c>
      <c r="P2657" s="5" t="s">
        <v>3013</v>
      </c>
    </row>
    <row r="2658" spans="1:16" x14ac:dyDescent="0.35">
      <c r="A2658" t="str">
        <f t="shared" si="41"/>
        <v>MEMANTINAGALENICUMORALCOMPRIMIDO5610MG</v>
      </c>
      <c r="B2658" t="str">
        <f>VLOOKUP(A2658,'MAESTRO PRODUCTOS-FAR'!G:J,4,FALSE)</f>
        <v>HT-0105-01-003-0108-01</v>
      </c>
      <c r="C2658" s="5" t="s">
        <v>4717</v>
      </c>
      <c r="D2658" s="5" t="s">
        <v>5855</v>
      </c>
      <c r="E2658" s="5" t="s">
        <v>2244</v>
      </c>
      <c r="F2658" s="5" t="s">
        <v>2753</v>
      </c>
      <c r="G2658" s="5" t="s">
        <v>2895</v>
      </c>
      <c r="H2658" s="5" t="s">
        <v>2919</v>
      </c>
      <c r="I2658" s="5" t="s">
        <v>2933</v>
      </c>
      <c r="J2658" s="5">
        <v>56</v>
      </c>
      <c r="K2658" s="5" t="s">
        <v>3013</v>
      </c>
      <c r="L2658" t="s">
        <v>8295</v>
      </c>
      <c r="M2658" s="5" t="s">
        <v>2753</v>
      </c>
      <c r="P2658" s="5" t="s">
        <v>3013</v>
      </c>
    </row>
    <row r="2659" spans="1:16" x14ac:dyDescent="0.35">
      <c r="A2659" t="str">
        <f t="shared" si="41"/>
        <v>MEMANTINADR REDDYSORALCOMPRIMIDO3010MG</v>
      </c>
      <c r="B2659" t="str">
        <f>VLOOKUP(A2659,'MAESTRO PRODUCTOS-FAR'!G:J,4,FALSE)</f>
        <v>HT-0105-01-003-0073-01</v>
      </c>
      <c r="C2659" s="5" t="s">
        <v>4718</v>
      </c>
      <c r="D2659" s="5" t="s">
        <v>5856</v>
      </c>
      <c r="E2659" s="5" t="s">
        <v>2246</v>
      </c>
      <c r="F2659" s="5" t="s">
        <v>2753</v>
      </c>
      <c r="G2659" s="5" t="s">
        <v>2906</v>
      </c>
      <c r="H2659" s="5" t="s">
        <v>2919</v>
      </c>
      <c r="I2659" s="5" t="s">
        <v>2933</v>
      </c>
      <c r="J2659" s="5">
        <v>30</v>
      </c>
      <c r="K2659" s="5" t="s">
        <v>3013</v>
      </c>
      <c r="L2659" t="s">
        <v>8296</v>
      </c>
      <c r="M2659" s="5" t="s">
        <v>2753</v>
      </c>
      <c r="P2659" s="5" t="s">
        <v>3013</v>
      </c>
    </row>
    <row r="2660" spans="1:16" x14ac:dyDescent="0.35">
      <c r="A2660" t="str">
        <f t="shared" si="41"/>
        <v>MEMANTINAITF-LABOMEDORALCOMPRIMIDO3910MG</v>
      </c>
      <c r="B2660" t="str">
        <f>VLOOKUP(A2660,'MAESTRO PRODUCTOS-FAR'!G:J,4,FALSE)</f>
        <v>HT-0105-01-003-0139-04</v>
      </c>
      <c r="C2660" s="5" t="s">
        <v>4719</v>
      </c>
      <c r="D2660" s="5" t="s">
        <v>5406</v>
      </c>
      <c r="E2660" s="5" t="s">
        <v>2237</v>
      </c>
      <c r="F2660" s="5" t="s">
        <v>2753</v>
      </c>
      <c r="G2660" s="5" t="s">
        <v>2853</v>
      </c>
      <c r="H2660" s="5" t="s">
        <v>2919</v>
      </c>
      <c r="I2660" s="5" t="s">
        <v>2933</v>
      </c>
      <c r="J2660" s="5">
        <v>39</v>
      </c>
      <c r="K2660" s="5" t="s">
        <v>3013</v>
      </c>
      <c r="L2660" t="s">
        <v>8297</v>
      </c>
      <c r="M2660" s="5" t="s">
        <v>2753</v>
      </c>
      <c r="P2660" s="5" t="s">
        <v>3013</v>
      </c>
    </row>
    <row r="2661" spans="1:16" x14ac:dyDescent="0.35">
      <c r="A2661" t="str">
        <f t="shared" si="41"/>
        <v>MEMANTINAITF-LABOMEDORALCOMPRIMIDO6020MG</v>
      </c>
      <c r="B2661" t="str">
        <f>VLOOKUP(A2661,'MAESTRO PRODUCTOS-FAR'!G:J,4,FALSE)</f>
        <v>HT-0105-01-003-0139-02</v>
      </c>
      <c r="C2661" s="5" t="s">
        <v>4720</v>
      </c>
      <c r="D2661" s="5" t="s">
        <v>5857</v>
      </c>
      <c r="E2661" s="5" t="s">
        <v>2238</v>
      </c>
      <c r="F2661" s="5" t="s">
        <v>2753</v>
      </c>
      <c r="G2661" s="5" t="s">
        <v>2853</v>
      </c>
      <c r="H2661" s="5" t="s">
        <v>2919</v>
      </c>
      <c r="I2661" s="5" t="s">
        <v>2933</v>
      </c>
      <c r="J2661" s="5">
        <v>60</v>
      </c>
      <c r="K2661" s="5" t="s">
        <v>2985</v>
      </c>
      <c r="L2661" t="s">
        <v>8298</v>
      </c>
      <c r="M2661" s="5" t="s">
        <v>2753</v>
      </c>
      <c r="P2661" s="5" t="s">
        <v>2985</v>
      </c>
    </row>
    <row r="2662" spans="1:16" x14ac:dyDescent="0.35">
      <c r="A2662" t="str">
        <f t="shared" si="41"/>
        <v>MEMANTINATECNOFARMAORALCOMPRIMIDO3020MG</v>
      </c>
      <c r="B2662" t="str">
        <f>VLOOKUP(A2662,'MAESTRO PRODUCTOS-FAR'!G:J,4,FALSE)</f>
        <v>HT-0105-01-003-0274-02</v>
      </c>
      <c r="C2662" s="5" t="s">
        <v>4721</v>
      </c>
      <c r="D2662" s="5" t="s">
        <v>5825</v>
      </c>
      <c r="E2662" s="5" t="s">
        <v>6357</v>
      </c>
      <c r="F2662" s="5" t="s">
        <v>2753</v>
      </c>
      <c r="G2662" s="5" t="s">
        <v>2861</v>
      </c>
      <c r="H2662" s="5" t="s">
        <v>2919</v>
      </c>
      <c r="I2662" s="5" t="s">
        <v>2933</v>
      </c>
      <c r="J2662" s="5">
        <v>30</v>
      </c>
      <c r="K2662" s="5" t="s">
        <v>2985</v>
      </c>
      <c r="L2662" t="s">
        <v>8299</v>
      </c>
      <c r="M2662" s="5" t="s">
        <v>2753</v>
      </c>
      <c r="P2662" s="5" t="s">
        <v>2985</v>
      </c>
    </row>
    <row r="2663" spans="1:16" x14ac:dyDescent="0.35">
      <c r="A2663" t="str">
        <f t="shared" si="41"/>
        <v>MEMANTINALUNDBECKORALCOMPRIMIDO2810MG</v>
      </c>
      <c r="B2663" t="str">
        <f>VLOOKUP(A2663,'MAESTRO PRODUCTOS-FAR'!G:J,4,FALSE)</f>
        <v>HT-0105-01-003-0182-03</v>
      </c>
      <c r="C2663" s="5" t="s">
        <v>4722</v>
      </c>
      <c r="D2663" s="5" t="s">
        <v>5858</v>
      </c>
      <c r="E2663" s="5" t="s">
        <v>2236</v>
      </c>
      <c r="F2663" s="5" t="s">
        <v>2753</v>
      </c>
      <c r="G2663" s="5" t="s">
        <v>2884</v>
      </c>
      <c r="H2663" s="5" t="s">
        <v>2919</v>
      </c>
      <c r="I2663" s="5" t="s">
        <v>2933</v>
      </c>
      <c r="J2663" s="5">
        <v>28</v>
      </c>
      <c r="K2663" s="5" t="s">
        <v>3013</v>
      </c>
      <c r="L2663" t="s">
        <v>8300</v>
      </c>
      <c r="M2663" s="5" t="s">
        <v>2753</v>
      </c>
      <c r="P2663" s="5" t="s">
        <v>3013</v>
      </c>
    </row>
    <row r="2664" spans="1:16" x14ac:dyDescent="0.35">
      <c r="A2664" t="str">
        <f t="shared" si="41"/>
        <v>MEMANTINAMEGALABSORALCOMPRIMIDO3020MG</v>
      </c>
      <c r="B2664" t="str">
        <f>VLOOKUP(A2664,'MAESTRO PRODUCTOS-FAR'!G:J,4,FALSE)</f>
        <v>HT-0105-01-003-0194-02</v>
      </c>
      <c r="C2664" s="5" t="s">
        <v>4723</v>
      </c>
      <c r="D2664" s="5" t="s">
        <v>5859</v>
      </c>
      <c r="E2664" s="5" t="s">
        <v>2243</v>
      </c>
      <c r="F2664" s="5" t="s">
        <v>2753</v>
      </c>
      <c r="G2664" s="5" t="s">
        <v>2845</v>
      </c>
      <c r="H2664" s="5" t="s">
        <v>2919</v>
      </c>
      <c r="I2664" s="5" t="s">
        <v>2933</v>
      </c>
      <c r="J2664" s="5">
        <v>30</v>
      </c>
      <c r="K2664" s="5" t="s">
        <v>2985</v>
      </c>
      <c r="L2664" t="s">
        <v>8301</v>
      </c>
      <c r="M2664" s="5" t="s">
        <v>2753</v>
      </c>
      <c r="P2664" s="5" t="s">
        <v>2985</v>
      </c>
    </row>
    <row r="2665" spans="1:16" x14ac:dyDescent="0.35">
      <c r="A2665" t="str">
        <f t="shared" si="41"/>
        <v>MEMANTINADEUTSCHE PHARMAORALCOMPRIMIDO9010MG</v>
      </c>
      <c r="B2665" t="str">
        <f>VLOOKUP(A2665,'MAESTRO PRODUCTOS-FAR'!G:J,4,FALSE)</f>
        <v>HT-0105-01-003-0067-01</v>
      </c>
      <c r="C2665" s="5" t="s">
        <v>4724</v>
      </c>
      <c r="D2665" s="5" t="s">
        <v>5860</v>
      </c>
      <c r="E2665" s="5" t="s">
        <v>2235</v>
      </c>
      <c r="F2665" s="5" t="s">
        <v>2753</v>
      </c>
      <c r="G2665" s="5" t="s">
        <v>2833</v>
      </c>
      <c r="H2665" s="5" t="s">
        <v>2919</v>
      </c>
      <c r="I2665" s="5" t="s">
        <v>2933</v>
      </c>
      <c r="J2665" s="5">
        <v>90</v>
      </c>
      <c r="K2665" s="5" t="s">
        <v>3013</v>
      </c>
      <c r="L2665" t="s">
        <v>8302</v>
      </c>
      <c r="M2665" s="5" t="s">
        <v>2753</v>
      </c>
      <c r="P2665" s="5" t="s">
        <v>3013</v>
      </c>
    </row>
    <row r="2666" spans="1:16" x14ac:dyDescent="0.35">
      <c r="A2666" t="str">
        <f t="shared" si="41"/>
        <v>MEMANTINAMEGALABSORALCOMPRIMIDO6010MG</v>
      </c>
      <c r="B2666" t="str">
        <f>VLOOKUP(A2666,'MAESTRO PRODUCTOS-FAR'!G:J,4,FALSE)</f>
        <v>HT-0105-01-003-0194-01</v>
      </c>
      <c r="C2666" s="5" t="s">
        <v>4725</v>
      </c>
      <c r="D2666" s="5" t="s">
        <v>5861</v>
      </c>
      <c r="E2666" s="5" t="s">
        <v>2241</v>
      </c>
      <c r="F2666" s="5" t="s">
        <v>2753</v>
      </c>
      <c r="G2666" s="5" t="s">
        <v>2845</v>
      </c>
      <c r="H2666" s="5" t="s">
        <v>2919</v>
      </c>
      <c r="I2666" s="5" t="s">
        <v>2933</v>
      </c>
      <c r="J2666" s="5">
        <v>60</v>
      </c>
      <c r="K2666" s="5" t="s">
        <v>3013</v>
      </c>
      <c r="L2666" t="s">
        <v>8303</v>
      </c>
      <c r="M2666" s="5" t="s">
        <v>2753</v>
      </c>
      <c r="P2666" s="5" t="s">
        <v>3013</v>
      </c>
    </row>
    <row r="2667" spans="1:16" x14ac:dyDescent="0.35">
      <c r="A2667" t="str">
        <f t="shared" si="41"/>
        <v>MEMANTINAANDROMACOORALCOMPRIMIDO3020MG</v>
      </c>
      <c r="B2667" t="str">
        <f>VLOOKUP(A2667,'MAESTRO PRODUCTOS-FAR'!G:J,4,FALSE)</f>
        <v>HT-0105-01-003-0161-01</v>
      </c>
      <c r="C2667" s="5" t="s">
        <v>4726</v>
      </c>
      <c r="D2667" s="5" t="s">
        <v>5862</v>
      </c>
      <c r="E2667" s="5" t="s">
        <v>2247</v>
      </c>
      <c r="F2667" s="5" t="s">
        <v>2753</v>
      </c>
      <c r="G2667" s="5" t="s">
        <v>2857</v>
      </c>
      <c r="H2667" s="5" t="s">
        <v>2919</v>
      </c>
      <c r="I2667" s="5" t="s">
        <v>2933</v>
      </c>
      <c r="J2667" s="5">
        <v>30</v>
      </c>
      <c r="K2667" s="5" t="s">
        <v>2985</v>
      </c>
      <c r="L2667" t="s">
        <v>8304</v>
      </c>
      <c r="M2667" s="5" t="s">
        <v>2753</v>
      </c>
      <c r="P2667" s="5" t="s">
        <v>2985</v>
      </c>
    </row>
    <row r="2668" spans="1:16" x14ac:dyDescent="0.35">
      <c r="A2668" t="str">
        <f t="shared" si="41"/>
        <v>MEMANTINALUNDBECKORALCOMPRIMIDO2820MG</v>
      </c>
      <c r="B2668" t="str">
        <f>VLOOKUP(A2668,'MAESTRO PRODUCTOS-FAR'!G:J,4,FALSE)</f>
        <v>HT-0105-01-003-0182-02</v>
      </c>
      <c r="C2668" s="5" t="s">
        <v>4727</v>
      </c>
      <c r="D2668" s="5" t="s">
        <v>5863</v>
      </c>
      <c r="E2668" s="5" t="s">
        <v>2245</v>
      </c>
      <c r="F2668" s="5" t="s">
        <v>2753</v>
      </c>
      <c r="G2668" s="5" t="s">
        <v>2884</v>
      </c>
      <c r="H2668" s="5" t="s">
        <v>2919</v>
      </c>
      <c r="I2668" s="5" t="s">
        <v>2933</v>
      </c>
      <c r="J2668" s="5">
        <v>28</v>
      </c>
      <c r="K2668" s="5" t="s">
        <v>2985</v>
      </c>
      <c r="L2668" t="s">
        <v>8305</v>
      </c>
      <c r="M2668" s="5" t="s">
        <v>2753</v>
      </c>
      <c r="P2668" s="5" t="s">
        <v>2985</v>
      </c>
    </row>
    <row r="2669" spans="1:16" x14ac:dyDescent="0.35">
      <c r="A2669" t="str">
        <f t="shared" si="41"/>
        <v>MEMANTINAGADORORALCOMPRIMIDO6010MG</v>
      </c>
      <c r="B2669" t="str">
        <f>VLOOKUP(A2669,'MAESTRO PRODUCTOS-FAR'!G:J,4,FALSE)</f>
        <v>HT-0105-01-003-0106-01</v>
      </c>
      <c r="C2669" s="5" t="s">
        <v>4728</v>
      </c>
      <c r="D2669" s="5" t="s">
        <v>5864</v>
      </c>
      <c r="E2669" s="5" t="s">
        <v>2242</v>
      </c>
      <c r="F2669" s="5" t="s">
        <v>2753</v>
      </c>
      <c r="G2669" s="5" t="s">
        <v>2891</v>
      </c>
      <c r="H2669" s="5" t="s">
        <v>2919</v>
      </c>
      <c r="I2669" s="5" t="s">
        <v>2933</v>
      </c>
      <c r="J2669" s="5">
        <v>60</v>
      </c>
      <c r="K2669" s="5" t="s">
        <v>3013</v>
      </c>
      <c r="L2669" t="s">
        <v>8306</v>
      </c>
      <c r="M2669" s="5" t="s">
        <v>2753</v>
      </c>
      <c r="P2669" s="5" t="s">
        <v>3013</v>
      </c>
    </row>
    <row r="2670" spans="1:16" x14ac:dyDescent="0.35">
      <c r="A2670" t="str">
        <f t="shared" si="41"/>
        <v>MEMANTINALUNDBECKORALCOMPRIMIDO5610MG</v>
      </c>
      <c r="B2670" t="str">
        <f>VLOOKUP(A2670,'MAESTRO PRODUCTOS-FAR'!G:J,4,FALSE)</f>
        <v>HT-0105-01-003-0182-01</v>
      </c>
      <c r="C2670" s="5" t="s">
        <v>4729</v>
      </c>
      <c r="D2670" s="5" t="s">
        <v>5865</v>
      </c>
      <c r="E2670" s="5" t="s">
        <v>2236</v>
      </c>
      <c r="F2670" s="5" t="s">
        <v>2753</v>
      </c>
      <c r="G2670" s="5" t="s">
        <v>2884</v>
      </c>
      <c r="H2670" s="5" t="s">
        <v>2919</v>
      </c>
      <c r="I2670" s="5" t="s">
        <v>2933</v>
      </c>
      <c r="J2670" s="5">
        <v>56</v>
      </c>
      <c r="K2670" s="5" t="s">
        <v>3013</v>
      </c>
      <c r="L2670" t="s">
        <v>8307</v>
      </c>
      <c r="M2670" s="5" t="s">
        <v>2753</v>
      </c>
      <c r="P2670" s="5" t="s">
        <v>3013</v>
      </c>
    </row>
    <row r="2671" spans="1:16" x14ac:dyDescent="0.35">
      <c r="A2671" t="str">
        <f t="shared" si="41"/>
        <v>CAFEINA-ERGOTAMINA-METAMIZOLBAGOORALCOMPRIMIDO10100MG/1MG/300MG</v>
      </c>
      <c r="B2671" t="str">
        <f>VLOOKUP(A2671,'MAESTRO PRODUCTOS-FAR'!G:J,4,FALSE)</f>
        <v>HT-0282-01-003-0143-01</v>
      </c>
      <c r="C2671" s="5" t="s">
        <v>4730</v>
      </c>
      <c r="D2671" s="5" t="s">
        <v>5866</v>
      </c>
      <c r="E2671" s="5" t="s">
        <v>2251</v>
      </c>
      <c r="F2671" s="5" t="s">
        <v>7016</v>
      </c>
      <c r="G2671" s="5" t="s">
        <v>2883</v>
      </c>
      <c r="H2671" s="5" t="s">
        <v>2919</v>
      </c>
      <c r="I2671" s="5" t="s">
        <v>2933</v>
      </c>
      <c r="J2671" s="5">
        <v>10</v>
      </c>
      <c r="K2671" s="5" t="s">
        <v>7047</v>
      </c>
      <c r="L2671" t="s">
        <v>8308</v>
      </c>
      <c r="M2671" s="5" t="s">
        <v>6504</v>
      </c>
      <c r="P2671" s="5" t="s">
        <v>6652</v>
      </c>
    </row>
    <row r="2672" spans="1:16" x14ac:dyDescent="0.35">
      <c r="A2672" t="str">
        <f t="shared" si="41"/>
        <v>PARGEVERINAMEGALABSORALSOLUCION1600MG/100ML</v>
      </c>
      <c r="B2672" t="str">
        <f>VLOOKUP(A2672,'MAESTRO PRODUCTOS-FAR'!G:J,4,FALSE)</f>
        <v>HT-0129-01-012-0194-03</v>
      </c>
      <c r="C2672" s="5" t="s">
        <v>4731</v>
      </c>
      <c r="D2672" s="5" t="s">
        <v>5867</v>
      </c>
      <c r="E2672" s="5" t="s">
        <v>6358</v>
      </c>
      <c r="F2672" s="5" t="s">
        <v>2792</v>
      </c>
      <c r="G2672" s="5" t="s">
        <v>2845</v>
      </c>
      <c r="H2672" s="5" t="s">
        <v>2919</v>
      </c>
      <c r="I2672" s="5" t="s">
        <v>2942</v>
      </c>
      <c r="J2672" s="5">
        <v>1</v>
      </c>
      <c r="K2672" s="5" t="s">
        <v>7083</v>
      </c>
      <c r="L2672" t="s">
        <v>8309</v>
      </c>
      <c r="M2672" s="5" t="s">
        <v>2792</v>
      </c>
      <c r="P2672" s="5" t="s">
        <v>6653</v>
      </c>
    </row>
    <row r="2673" spans="1:16" x14ac:dyDescent="0.35">
      <c r="A2673" t="str">
        <f t="shared" si="41"/>
        <v>METAMIZOLMINTLABORALCOMPRIMIDO20300MG</v>
      </c>
      <c r="B2673" t="str">
        <f>VLOOKUP(A2673,'MAESTRO PRODUCTOS-FAR'!G:J,4,FALSE)</f>
        <v>HT-0107-01-003-0197-01</v>
      </c>
      <c r="C2673" s="5" t="s">
        <v>4732</v>
      </c>
      <c r="D2673" s="5" t="s">
        <v>5868</v>
      </c>
      <c r="E2673" s="5" t="s">
        <v>6359</v>
      </c>
      <c r="F2673" s="5" t="s">
        <v>2754</v>
      </c>
      <c r="G2673" s="5" t="s">
        <v>2834</v>
      </c>
      <c r="H2673" s="5" t="s">
        <v>2919</v>
      </c>
      <c r="I2673" s="5" t="s">
        <v>2933</v>
      </c>
      <c r="J2673" s="5">
        <v>20</v>
      </c>
      <c r="K2673" s="5" t="s">
        <v>3006</v>
      </c>
      <c r="L2673" t="s">
        <v>8310</v>
      </c>
      <c r="M2673" s="5" t="s">
        <v>2754</v>
      </c>
      <c r="P2673" s="5" t="s">
        <v>3006</v>
      </c>
    </row>
    <row r="2674" spans="1:16" x14ac:dyDescent="0.35">
      <c r="A2674" t="str">
        <f t="shared" si="41"/>
        <v>METAMIZOLPASTEURRECTALSUPOSITORIO5500MG</v>
      </c>
      <c r="B2674" t="str">
        <f>VLOOKUP(A2674,'MAESTRO PRODUCTOS-FAR'!G:J,4,FALSE)</f>
        <v>HT-0107-03-037-0155-02</v>
      </c>
      <c r="C2674" s="5" t="s">
        <v>4733</v>
      </c>
      <c r="D2674" s="5" t="s">
        <v>5869</v>
      </c>
      <c r="E2674" s="5" t="s">
        <v>6360</v>
      </c>
      <c r="F2674" s="5" t="s">
        <v>2754</v>
      </c>
      <c r="G2674" s="5" t="s">
        <v>2847</v>
      </c>
      <c r="H2674" s="5" t="s">
        <v>2928</v>
      </c>
      <c r="I2674" s="5" t="s">
        <v>2967</v>
      </c>
      <c r="J2674" s="5">
        <v>5</v>
      </c>
      <c r="K2674" s="5" t="s">
        <v>2984</v>
      </c>
      <c r="L2674" t="s">
        <v>8311</v>
      </c>
      <c r="M2674" s="5" t="s">
        <v>2754</v>
      </c>
      <c r="P2674" s="5" t="s">
        <v>2984</v>
      </c>
    </row>
    <row r="2675" spans="1:16" x14ac:dyDescent="0.35">
      <c r="A2675" t="str">
        <f t="shared" si="41"/>
        <v>METAMIZOL-PARGEVERINAPRATERORALSOLUCION134350MG/600MG</v>
      </c>
      <c r="B2675" t="str">
        <f>VLOOKUP(A2675,'MAESTRO PRODUCTOS-FAR'!G:J,4,FALSE)</f>
        <v>HT-0281-01-012-0169-01</v>
      </c>
      <c r="C2675" s="5" t="s">
        <v>4734</v>
      </c>
      <c r="D2675" s="5" t="s">
        <v>5870</v>
      </c>
      <c r="E2675" s="5" t="s">
        <v>2256</v>
      </c>
      <c r="F2675" s="5" t="s">
        <v>6505</v>
      </c>
      <c r="G2675" s="5" t="s">
        <v>2851</v>
      </c>
      <c r="H2675" s="5" t="s">
        <v>2919</v>
      </c>
      <c r="I2675" s="5" t="s">
        <v>2942</v>
      </c>
      <c r="J2675" s="5">
        <v>1</v>
      </c>
      <c r="K2675" s="5" t="s">
        <v>7078</v>
      </c>
      <c r="L2675" t="s">
        <v>8312</v>
      </c>
      <c r="M2675" s="5" t="s">
        <v>6505</v>
      </c>
      <c r="P2675" s="5" t="s">
        <v>6654</v>
      </c>
    </row>
    <row r="2676" spans="1:16" x14ac:dyDescent="0.35">
      <c r="A2676" t="str">
        <f t="shared" si="41"/>
        <v>METAMIZOLBIOSANOPARENTERALAMPOLLA51000MG/2ML</v>
      </c>
      <c r="B2676" t="str">
        <f>VLOOKUP(A2676,'MAESTRO PRODUCTOS-FAR'!G:J,4,FALSE)</f>
        <v>HT-0107-02-009-0145-02</v>
      </c>
      <c r="C2676" s="5" t="s">
        <v>4735</v>
      </c>
      <c r="D2676" s="5" t="s">
        <v>5317</v>
      </c>
      <c r="E2676" s="5" t="s">
        <v>2248</v>
      </c>
      <c r="F2676" s="5" t="s">
        <v>2754</v>
      </c>
      <c r="G2676" s="5" t="s">
        <v>2890</v>
      </c>
      <c r="H2676" s="5" t="s">
        <v>2924</v>
      </c>
      <c r="I2676" s="5" t="s">
        <v>2939</v>
      </c>
      <c r="J2676" s="5">
        <v>5</v>
      </c>
      <c r="K2676" s="5" t="s">
        <v>3723</v>
      </c>
      <c r="L2676" t="s">
        <v>8313</v>
      </c>
      <c r="M2676" s="5" t="s">
        <v>2754</v>
      </c>
      <c r="P2676" s="5" t="s">
        <v>6655</v>
      </c>
    </row>
    <row r="2677" spans="1:16" x14ac:dyDescent="0.35">
      <c r="A2677" t="str">
        <f t="shared" si="41"/>
        <v>PARGEVERINAMEGALABSPARENTERALAMPOLLA25MG/ML</v>
      </c>
      <c r="B2677" t="str">
        <f>VLOOKUP(A2677,'MAESTRO PRODUCTOS-FAR'!G:J,4,FALSE)</f>
        <v>HT-0129-02-009-0194-01</v>
      </c>
      <c r="C2677" s="5" t="s">
        <v>4736</v>
      </c>
      <c r="D2677" s="5" t="s">
        <v>5871</v>
      </c>
      <c r="E2677" s="5" t="s">
        <v>2358</v>
      </c>
      <c r="F2677" s="5" t="s">
        <v>2792</v>
      </c>
      <c r="G2677" s="5" t="s">
        <v>2845</v>
      </c>
      <c r="H2677" s="5" t="s">
        <v>2924</v>
      </c>
      <c r="I2677" s="5" t="s">
        <v>2939</v>
      </c>
      <c r="J2677" s="5">
        <v>2</v>
      </c>
      <c r="K2677" s="5" t="s">
        <v>3192</v>
      </c>
      <c r="L2677" t="s">
        <v>7971</v>
      </c>
      <c r="M2677" s="5" t="s">
        <v>2792</v>
      </c>
      <c r="P2677" s="5" t="s">
        <v>3192</v>
      </c>
    </row>
    <row r="2678" spans="1:16" x14ac:dyDescent="0.35">
      <c r="A2678" t="str">
        <f t="shared" si="41"/>
        <v>CAFEINA-ERGOTAMINA-METAMIZOLLABORATORIO CHILEORALCOMPRIMIDO10100MG/1MG/300MG</v>
      </c>
      <c r="B2678" t="str">
        <f>VLOOKUP(A2678,'MAESTRO PRODUCTOS-FAR'!G:J,4,FALSE)</f>
        <v>HT-0282-01-003-0148-01</v>
      </c>
      <c r="C2678" s="5" t="s">
        <v>4737</v>
      </c>
      <c r="D2678" s="5" t="s">
        <v>5866</v>
      </c>
      <c r="E2678" s="5" t="s">
        <v>2255</v>
      </c>
      <c r="F2678" s="5" t="s">
        <v>7016</v>
      </c>
      <c r="G2678" s="5" t="s">
        <v>2838</v>
      </c>
      <c r="H2678" s="5" t="s">
        <v>2919</v>
      </c>
      <c r="I2678" s="5" t="s">
        <v>2933</v>
      </c>
      <c r="J2678" s="5">
        <v>10</v>
      </c>
      <c r="K2678" s="5" t="s">
        <v>7047</v>
      </c>
      <c r="L2678" t="s">
        <v>8314</v>
      </c>
      <c r="M2678" s="5" t="s">
        <v>6504</v>
      </c>
      <c r="P2678" s="5" t="s">
        <v>6652</v>
      </c>
    </row>
    <row r="2679" spans="1:16" x14ac:dyDescent="0.35">
      <c r="A2679" t="str">
        <f t="shared" si="41"/>
        <v>METAMIZOLPASTEURRECTALSUPOSITORIO5250MG</v>
      </c>
      <c r="B2679" t="str">
        <f>VLOOKUP(A2679,'MAESTRO PRODUCTOS-FAR'!G:J,4,FALSE)</f>
        <v>HT-0107-03-037-0155-01</v>
      </c>
      <c r="C2679" s="5" t="s">
        <v>4738</v>
      </c>
      <c r="D2679" s="5" t="s">
        <v>5872</v>
      </c>
      <c r="E2679" s="5" t="s">
        <v>2253</v>
      </c>
      <c r="F2679" s="5" t="s">
        <v>2754</v>
      </c>
      <c r="G2679" s="5" t="s">
        <v>2847</v>
      </c>
      <c r="H2679" s="5" t="s">
        <v>2928</v>
      </c>
      <c r="I2679" s="5" t="s">
        <v>2967</v>
      </c>
      <c r="J2679" s="5">
        <v>5</v>
      </c>
      <c r="K2679" s="5" t="s">
        <v>3003</v>
      </c>
      <c r="L2679" t="s">
        <v>8315</v>
      </c>
      <c r="M2679" s="5" t="s">
        <v>2754</v>
      </c>
      <c r="P2679" s="5" t="s">
        <v>3003</v>
      </c>
    </row>
    <row r="2680" spans="1:16" x14ac:dyDescent="0.35">
      <c r="A2680" t="str">
        <f t="shared" si="41"/>
        <v>METFORMINAASCENDORALCOMPRIMIDO30750MG</v>
      </c>
      <c r="B2680" t="str">
        <f>VLOOKUP(A2680,'MAESTRO PRODUCTOS-FAR'!G:J,4,FALSE)</f>
        <v>HT-0108-01-003-0016-01</v>
      </c>
      <c r="C2680" s="5" t="s">
        <v>4739</v>
      </c>
      <c r="D2680" s="5" t="s">
        <v>5873</v>
      </c>
      <c r="E2680" s="5" t="s">
        <v>2032</v>
      </c>
      <c r="F2680" s="5" t="s">
        <v>2645</v>
      </c>
      <c r="G2680" s="5" t="s">
        <v>2835</v>
      </c>
      <c r="H2680" s="5" t="s">
        <v>2919</v>
      </c>
      <c r="I2680" s="5" t="s">
        <v>2933</v>
      </c>
      <c r="J2680" s="5">
        <v>30</v>
      </c>
      <c r="K2680" s="5" t="s">
        <v>3038</v>
      </c>
      <c r="L2680" t="s">
        <v>8316</v>
      </c>
      <c r="M2680" s="5" t="s">
        <v>2645</v>
      </c>
      <c r="P2680" s="5" t="s">
        <v>3038</v>
      </c>
    </row>
    <row r="2681" spans="1:16" x14ac:dyDescent="0.35">
      <c r="A2681" t="str">
        <f t="shared" si="41"/>
        <v>METFORMINAASCENDORALCOMPRIMIDO30500MG</v>
      </c>
      <c r="B2681" t="str">
        <f>VLOOKUP(A2681,'MAESTRO PRODUCTOS-FAR'!G:J,4,FALSE)</f>
        <v>HT-0108-01-003-0016-03</v>
      </c>
      <c r="C2681" s="5" t="s">
        <v>4740</v>
      </c>
      <c r="D2681" s="5" t="s">
        <v>5874</v>
      </c>
      <c r="E2681" s="5" t="s">
        <v>2034</v>
      </c>
      <c r="F2681" s="5" t="s">
        <v>2645</v>
      </c>
      <c r="G2681" s="5" t="s">
        <v>2835</v>
      </c>
      <c r="H2681" s="5" t="s">
        <v>2919</v>
      </c>
      <c r="I2681" s="5" t="s">
        <v>2933</v>
      </c>
      <c r="J2681" s="5">
        <v>30</v>
      </c>
      <c r="K2681" s="5" t="s">
        <v>2984</v>
      </c>
      <c r="L2681" t="s">
        <v>8317</v>
      </c>
      <c r="M2681" s="5" t="s">
        <v>2645</v>
      </c>
      <c r="P2681" s="5" t="s">
        <v>2984</v>
      </c>
    </row>
    <row r="2682" spans="1:16" x14ac:dyDescent="0.35">
      <c r="A2682" t="str">
        <f t="shared" si="41"/>
        <v>METFORMINAPASTEURORALCOMPRIMIDO301000MG</v>
      </c>
      <c r="B2682" t="str">
        <f>VLOOKUP(A2682,'MAESTRO PRODUCTOS-FAR'!G:J,4,FALSE)</f>
        <v>HT-0108-01-003-0155-03</v>
      </c>
      <c r="C2682" s="5" t="s">
        <v>4741</v>
      </c>
      <c r="D2682" s="5" t="s">
        <v>5875</v>
      </c>
      <c r="E2682" s="5" t="s">
        <v>2277</v>
      </c>
      <c r="F2682" s="5" t="s">
        <v>2645</v>
      </c>
      <c r="G2682" s="5" t="s">
        <v>2847</v>
      </c>
      <c r="H2682" s="5" t="s">
        <v>2919</v>
      </c>
      <c r="I2682" s="5" t="s">
        <v>2933</v>
      </c>
      <c r="J2682" s="5">
        <v>30</v>
      </c>
      <c r="K2682" s="5" t="s">
        <v>3042</v>
      </c>
      <c r="L2682" t="s">
        <v>8318</v>
      </c>
      <c r="M2682" s="5" t="s">
        <v>2645</v>
      </c>
      <c r="P2682" s="5" t="s">
        <v>3042</v>
      </c>
    </row>
    <row r="2683" spans="1:16" x14ac:dyDescent="0.35">
      <c r="A2683" t="str">
        <f t="shared" si="41"/>
        <v>METFORMINABAGOORALCOMPRIMIDO30850MG</v>
      </c>
      <c r="B2683" t="str">
        <f>VLOOKUP(A2683,'MAESTRO PRODUCTOS-FAR'!G:J,4,FALSE)</f>
        <v>HT-0108-01-003-0143-03</v>
      </c>
      <c r="C2683" s="5" t="s">
        <v>4742</v>
      </c>
      <c r="D2683" s="5" t="s">
        <v>5876</v>
      </c>
      <c r="E2683" s="5" t="s">
        <v>2027</v>
      </c>
      <c r="F2683" s="5" t="s">
        <v>2645</v>
      </c>
      <c r="G2683" s="5" t="s">
        <v>2883</v>
      </c>
      <c r="H2683" s="5" t="s">
        <v>2919</v>
      </c>
      <c r="I2683" s="5" t="s">
        <v>2933</v>
      </c>
      <c r="J2683" s="5">
        <v>30</v>
      </c>
      <c r="K2683" s="5" t="s">
        <v>3167</v>
      </c>
      <c r="L2683" t="s">
        <v>8319</v>
      </c>
      <c r="M2683" s="5" t="s">
        <v>2645</v>
      </c>
      <c r="P2683" s="5" t="s">
        <v>3167</v>
      </c>
    </row>
    <row r="2684" spans="1:16" x14ac:dyDescent="0.35">
      <c r="A2684" t="str">
        <f t="shared" si="41"/>
        <v>METFORMINAPASTEURORALCOMPRIMIDO30500MG</v>
      </c>
      <c r="B2684" t="str">
        <f>VLOOKUP(A2684,'MAESTRO PRODUCTOS-FAR'!G:J,4,FALSE)</f>
        <v>HT-0108-01-003-0155-02</v>
      </c>
      <c r="C2684" s="5" t="s">
        <v>4743</v>
      </c>
      <c r="D2684" s="5" t="s">
        <v>5877</v>
      </c>
      <c r="E2684" s="5" t="s">
        <v>2013</v>
      </c>
      <c r="F2684" s="5" t="s">
        <v>2645</v>
      </c>
      <c r="G2684" s="5" t="s">
        <v>2847</v>
      </c>
      <c r="H2684" s="5" t="s">
        <v>2919</v>
      </c>
      <c r="I2684" s="5" t="s">
        <v>2933</v>
      </c>
      <c r="J2684" s="5">
        <v>30</v>
      </c>
      <c r="K2684" s="5" t="s">
        <v>2984</v>
      </c>
      <c r="L2684" t="s">
        <v>8320</v>
      </c>
      <c r="M2684" s="5" t="s">
        <v>2645</v>
      </c>
      <c r="P2684" s="5" t="s">
        <v>2984</v>
      </c>
    </row>
    <row r="2685" spans="1:16" x14ac:dyDescent="0.35">
      <c r="A2685" t="str">
        <f t="shared" si="41"/>
        <v>METFORMINABAGOORALCOMPRIMIDO30750MG</v>
      </c>
      <c r="B2685" t="str">
        <f>VLOOKUP(A2685,'MAESTRO PRODUCTOS-FAR'!G:J,4,FALSE)</f>
        <v>HT-0108-01-003-0143-04</v>
      </c>
      <c r="C2685" s="5" t="s">
        <v>4744</v>
      </c>
      <c r="D2685" s="5" t="s">
        <v>5878</v>
      </c>
      <c r="E2685" s="5" t="s">
        <v>2037</v>
      </c>
      <c r="F2685" s="5" t="s">
        <v>2645</v>
      </c>
      <c r="G2685" s="5" t="s">
        <v>2883</v>
      </c>
      <c r="H2685" s="5" t="s">
        <v>2919</v>
      </c>
      <c r="I2685" s="5" t="s">
        <v>2933</v>
      </c>
      <c r="J2685" s="5">
        <v>30</v>
      </c>
      <c r="K2685" s="5" t="s">
        <v>3038</v>
      </c>
      <c r="L2685" t="s">
        <v>8321</v>
      </c>
      <c r="M2685" s="5" t="s">
        <v>2645</v>
      </c>
      <c r="P2685" s="5" t="s">
        <v>3038</v>
      </c>
    </row>
    <row r="2686" spans="1:16" x14ac:dyDescent="0.35">
      <c r="A2686" t="str">
        <f t="shared" si="41"/>
        <v>METFORMINAPASTEURORALCOMPRIMIDO30750MG</v>
      </c>
      <c r="B2686" t="str">
        <f>VLOOKUP(A2686,'MAESTRO PRODUCTOS-FAR'!G:J,4,FALSE)</f>
        <v>HT-0108-01-003-0155-04</v>
      </c>
      <c r="C2686" s="5" t="s">
        <v>4745</v>
      </c>
      <c r="D2686" s="5" t="s">
        <v>5879</v>
      </c>
      <c r="E2686" s="5" t="s">
        <v>2279</v>
      </c>
      <c r="F2686" s="5" t="s">
        <v>2645</v>
      </c>
      <c r="G2686" s="5" t="s">
        <v>2847</v>
      </c>
      <c r="H2686" s="5" t="s">
        <v>2919</v>
      </c>
      <c r="I2686" s="5" t="s">
        <v>2933</v>
      </c>
      <c r="J2686" s="5">
        <v>30</v>
      </c>
      <c r="K2686" s="5" t="s">
        <v>3038</v>
      </c>
      <c r="L2686" t="s">
        <v>8322</v>
      </c>
      <c r="M2686" s="5" t="s">
        <v>2645</v>
      </c>
      <c r="P2686" s="5" t="s">
        <v>3038</v>
      </c>
    </row>
    <row r="2687" spans="1:16" x14ac:dyDescent="0.35">
      <c r="A2687" t="str">
        <f t="shared" si="41"/>
        <v>METFORMINABAGOORALCOMPRIMIDO30500MG</v>
      </c>
      <c r="B2687" t="str">
        <f>VLOOKUP(A2687,'MAESTRO PRODUCTOS-FAR'!G:J,4,FALSE)</f>
        <v>HT-0108-01-003-0143-02</v>
      </c>
      <c r="C2687" s="5" t="s">
        <v>4746</v>
      </c>
      <c r="D2687" s="5" t="s">
        <v>5880</v>
      </c>
      <c r="E2687" s="5" t="s">
        <v>2026</v>
      </c>
      <c r="F2687" s="5" t="s">
        <v>2645</v>
      </c>
      <c r="G2687" s="5" t="s">
        <v>2883</v>
      </c>
      <c r="H2687" s="5" t="s">
        <v>2919</v>
      </c>
      <c r="I2687" s="5" t="s">
        <v>2933</v>
      </c>
      <c r="J2687" s="5">
        <v>30</v>
      </c>
      <c r="K2687" s="5" t="s">
        <v>2984</v>
      </c>
      <c r="L2687" t="s">
        <v>8323</v>
      </c>
      <c r="M2687" s="5" t="s">
        <v>2645</v>
      </c>
      <c r="P2687" s="5" t="s">
        <v>2984</v>
      </c>
    </row>
    <row r="2688" spans="1:16" x14ac:dyDescent="0.35">
      <c r="A2688" t="str">
        <f t="shared" si="41"/>
        <v>METFORMINAASCENDORALCOMPRIMIDO60850MG</v>
      </c>
      <c r="B2688" t="str">
        <f>VLOOKUP(A2688,'MAESTRO PRODUCTOS-FAR'!G:J,4,FALSE)</f>
        <v>HT-0108-01-003-0016-02</v>
      </c>
      <c r="C2688" s="5" t="s">
        <v>4747</v>
      </c>
      <c r="D2688" s="5" t="s">
        <v>5881</v>
      </c>
      <c r="E2688" s="5" t="s">
        <v>2271</v>
      </c>
      <c r="F2688" s="5" t="s">
        <v>2645</v>
      </c>
      <c r="G2688" s="5" t="s">
        <v>2835</v>
      </c>
      <c r="H2688" s="5" t="s">
        <v>2919</v>
      </c>
      <c r="I2688" s="5" t="s">
        <v>2933</v>
      </c>
      <c r="J2688" s="5">
        <v>60</v>
      </c>
      <c r="K2688" s="5" t="s">
        <v>3167</v>
      </c>
      <c r="L2688" t="s">
        <v>8324</v>
      </c>
      <c r="M2688" s="5" t="s">
        <v>2645</v>
      </c>
      <c r="P2688" s="5" t="s">
        <v>3167</v>
      </c>
    </row>
    <row r="2689" spans="1:16" x14ac:dyDescent="0.35">
      <c r="A2689" t="str">
        <f t="shared" si="41"/>
        <v>METFORMINAASCENDORALCOMPRIMIDO30850MG</v>
      </c>
      <c r="B2689" t="str">
        <f>VLOOKUP(A2689,'MAESTRO PRODUCTOS-FAR'!G:J,4,FALSE)</f>
        <v>HT-0108-01-003-0016-04</v>
      </c>
      <c r="C2689" s="5" t="s">
        <v>4748</v>
      </c>
      <c r="D2689" s="5" t="s">
        <v>5882</v>
      </c>
      <c r="E2689" s="5" t="s">
        <v>2271</v>
      </c>
      <c r="F2689" s="5" t="s">
        <v>2645</v>
      </c>
      <c r="G2689" s="5" t="s">
        <v>2835</v>
      </c>
      <c r="H2689" s="5" t="s">
        <v>2919</v>
      </c>
      <c r="I2689" s="5" t="s">
        <v>2933</v>
      </c>
      <c r="J2689" s="5">
        <v>30</v>
      </c>
      <c r="K2689" s="5" t="s">
        <v>3167</v>
      </c>
      <c r="L2689" t="s">
        <v>8325</v>
      </c>
      <c r="M2689" s="5" t="s">
        <v>2645</v>
      </c>
      <c r="P2689" s="5" t="s">
        <v>3167</v>
      </c>
    </row>
    <row r="2690" spans="1:16" x14ac:dyDescent="0.35">
      <c r="A2690" t="str">
        <f t="shared" si="41"/>
        <v>METFORMINABAGOORALCOMPRIMIDO301000MG</v>
      </c>
      <c r="B2690" t="str">
        <f>VLOOKUP(A2690,'MAESTRO PRODUCTOS-FAR'!G:J,4,FALSE)</f>
        <v>HT-0108-01-003-0143-01</v>
      </c>
      <c r="C2690" s="5" t="s">
        <v>4749</v>
      </c>
      <c r="D2690" s="5" t="s">
        <v>5883</v>
      </c>
      <c r="E2690" s="5" t="s">
        <v>6361</v>
      </c>
      <c r="F2690" s="5" t="s">
        <v>2645</v>
      </c>
      <c r="G2690" s="5" t="s">
        <v>2883</v>
      </c>
      <c r="H2690" s="5" t="s">
        <v>2919</v>
      </c>
      <c r="I2690" s="5" t="s">
        <v>2933</v>
      </c>
      <c r="J2690" s="5">
        <v>30</v>
      </c>
      <c r="K2690" s="5" t="s">
        <v>3042</v>
      </c>
      <c r="L2690" t="s">
        <v>8326</v>
      </c>
      <c r="M2690" s="5" t="s">
        <v>2645</v>
      </c>
      <c r="P2690" s="5" t="s">
        <v>3042</v>
      </c>
    </row>
    <row r="2691" spans="1:16" x14ac:dyDescent="0.35">
      <c r="A2691" t="str">
        <f t="shared" ref="A2691:A2754" si="42">_xlfn.CONCAT(F2691:K2691)</f>
        <v>GLIBENCLAMIDA-METFORMINAMERCKORALCOMPRIMIDO302.5MG/500MG</v>
      </c>
      <c r="B2691" t="str">
        <f>VLOOKUP(A2691,'MAESTRO PRODUCTOS-FAR'!G:J,4,FALSE)</f>
        <v>HT-0262-01-003-0195-02</v>
      </c>
      <c r="C2691" s="5" t="s">
        <v>4750</v>
      </c>
      <c r="D2691" s="5" t="s">
        <v>5884</v>
      </c>
      <c r="E2691" s="5" t="s">
        <v>6362</v>
      </c>
      <c r="F2691" s="5" t="s">
        <v>7014</v>
      </c>
      <c r="G2691" s="5" t="s">
        <v>2863</v>
      </c>
      <c r="H2691" s="5" t="s">
        <v>2919</v>
      </c>
      <c r="I2691" s="5" t="s">
        <v>2933</v>
      </c>
      <c r="J2691" s="5">
        <v>30</v>
      </c>
      <c r="K2691" s="5" t="s">
        <v>3164</v>
      </c>
      <c r="L2691" t="s">
        <v>8327</v>
      </c>
      <c r="M2691" s="5" t="s">
        <v>2714</v>
      </c>
      <c r="P2691" s="5" t="s">
        <v>3168</v>
      </c>
    </row>
    <row r="2692" spans="1:16" x14ac:dyDescent="0.35">
      <c r="A2692" t="str">
        <f t="shared" si="42"/>
        <v>METFORMINAANDROMACOORALCOMPRIMIDO30750MG</v>
      </c>
      <c r="B2692" t="str">
        <f>VLOOKUP(A2692,'MAESTRO PRODUCTOS-FAR'!G:J,4,FALSE)</f>
        <v>HT-0108-01-003-0161-05</v>
      </c>
      <c r="C2692" s="5" t="s">
        <v>4751</v>
      </c>
      <c r="D2692" s="5" t="s">
        <v>5382</v>
      </c>
      <c r="E2692" s="5" t="s">
        <v>2264</v>
      </c>
      <c r="F2692" s="5" t="s">
        <v>2645</v>
      </c>
      <c r="G2692" s="5" t="s">
        <v>2857</v>
      </c>
      <c r="H2692" s="5" t="s">
        <v>2919</v>
      </c>
      <c r="I2692" s="5" t="s">
        <v>2933</v>
      </c>
      <c r="J2692" s="5">
        <v>30</v>
      </c>
      <c r="K2692" s="5" t="s">
        <v>3038</v>
      </c>
      <c r="L2692" t="s">
        <v>8328</v>
      </c>
      <c r="M2692" s="5" t="s">
        <v>2645</v>
      </c>
      <c r="P2692" s="5" t="s">
        <v>3038</v>
      </c>
    </row>
    <row r="2693" spans="1:16" x14ac:dyDescent="0.35">
      <c r="A2693" t="str">
        <f t="shared" si="42"/>
        <v>METFORMINALABORATORIO CHILEORALCOMPRIMIDO30850MG</v>
      </c>
      <c r="B2693" t="str">
        <f>VLOOKUP(A2693,'MAESTRO PRODUCTOS-FAR'!G:J,4,FALSE)</f>
        <v>HT-0108-01-003-0148-01</v>
      </c>
      <c r="C2693" s="5" t="s">
        <v>4752</v>
      </c>
      <c r="D2693" s="5" t="s">
        <v>5447</v>
      </c>
      <c r="E2693" s="5" t="s">
        <v>6363</v>
      </c>
      <c r="F2693" s="5" t="s">
        <v>2645</v>
      </c>
      <c r="G2693" s="5" t="s">
        <v>2838</v>
      </c>
      <c r="H2693" s="5" t="s">
        <v>2919</v>
      </c>
      <c r="I2693" s="5" t="s">
        <v>2933</v>
      </c>
      <c r="J2693" s="5">
        <v>30</v>
      </c>
      <c r="K2693" s="5" t="s">
        <v>3167</v>
      </c>
      <c r="L2693" t="s">
        <v>1439</v>
      </c>
      <c r="M2693" s="5" t="s">
        <v>2645</v>
      </c>
      <c r="P2693" s="5" t="s">
        <v>3167</v>
      </c>
    </row>
    <row r="2694" spans="1:16" x14ac:dyDescent="0.35">
      <c r="A2694" t="str">
        <f t="shared" si="42"/>
        <v>METFORMINALABORATORIO CHILEORALCOMPRIMIDO601000MG</v>
      </c>
      <c r="B2694" t="str">
        <f>VLOOKUP(A2694,'MAESTRO PRODUCTOS-FAR'!G:J,4,FALSE)</f>
        <v>HT-0108-01-003-0148-02</v>
      </c>
      <c r="C2694" s="5" t="s">
        <v>4753</v>
      </c>
      <c r="D2694" s="5" t="s">
        <v>5885</v>
      </c>
      <c r="E2694" s="5" t="s">
        <v>2025</v>
      </c>
      <c r="F2694" s="5" t="s">
        <v>2645</v>
      </c>
      <c r="G2694" s="5" t="s">
        <v>2838</v>
      </c>
      <c r="H2694" s="5" t="s">
        <v>2919</v>
      </c>
      <c r="I2694" s="5" t="s">
        <v>2933</v>
      </c>
      <c r="J2694" s="5">
        <v>60</v>
      </c>
      <c r="K2694" s="5" t="s">
        <v>3042</v>
      </c>
      <c r="L2694" t="s">
        <v>8329</v>
      </c>
      <c r="M2694" s="5" t="s">
        <v>2645</v>
      </c>
      <c r="P2694" s="5" t="s">
        <v>3042</v>
      </c>
    </row>
    <row r="2695" spans="1:16" x14ac:dyDescent="0.35">
      <c r="A2695" t="str">
        <f t="shared" si="42"/>
        <v>METFORMINABAGOORALCOMPRIMIDO30500MG</v>
      </c>
      <c r="B2695" t="str">
        <f>VLOOKUP(A2695,'MAESTRO PRODUCTOS-FAR'!G:J,4,FALSE)</f>
        <v>HT-0108-01-003-0143-02</v>
      </c>
      <c r="C2695" s="5" t="s">
        <v>4754</v>
      </c>
      <c r="D2695" s="5" t="s">
        <v>5886</v>
      </c>
      <c r="E2695" s="5" t="s">
        <v>2036</v>
      </c>
      <c r="F2695" s="5" t="s">
        <v>2645</v>
      </c>
      <c r="G2695" s="5" t="s">
        <v>2883</v>
      </c>
      <c r="H2695" s="5" t="s">
        <v>2919</v>
      </c>
      <c r="I2695" s="5" t="s">
        <v>2933</v>
      </c>
      <c r="J2695" s="5">
        <v>30</v>
      </c>
      <c r="K2695" s="5" t="s">
        <v>2984</v>
      </c>
      <c r="L2695" t="s">
        <v>8330</v>
      </c>
      <c r="M2695" s="5" t="s">
        <v>2645</v>
      </c>
      <c r="P2695" s="5" t="s">
        <v>2984</v>
      </c>
    </row>
    <row r="2696" spans="1:16" x14ac:dyDescent="0.35">
      <c r="A2696" t="str">
        <f t="shared" si="42"/>
        <v>METFORMINALABORATORIO CHILEORALCOMPRIMIDO30850MG</v>
      </c>
      <c r="B2696" t="str">
        <f>VLOOKUP(A2696,'MAESTRO PRODUCTOS-FAR'!G:J,4,FALSE)</f>
        <v>HT-0108-01-003-0148-01</v>
      </c>
      <c r="C2696" s="5" t="s">
        <v>4755</v>
      </c>
      <c r="D2696" s="5" t="s">
        <v>5460</v>
      </c>
      <c r="E2696" s="5" t="s">
        <v>2020</v>
      </c>
      <c r="F2696" s="5" t="s">
        <v>2645</v>
      </c>
      <c r="G2696" s="5" t="s">
        <v>2838</v>
      </c>
      <c r="H2696" s="5" t="s">
        <v>2919</v>
      </c>
      <c r="I2696" s="5" t="s">
        <v>2933</v>
      </c>
      <c r="J2696" s="5">
        <v>30</v>
      </c>
      <c r="K2696" s="5" t="s">
        <v>3167</v>
      </c>
      <c r="L2696" t="s">
        <v>8331</v>
      </c>
      <c r="M2696" s="5" t="s">
        <v>2645</v>
      </c>
      <c r="P2696" s="5" t="s">
        <v>3167</v>
      </c>
    </row>
    <row r="2697" spans="1:16" x14ac:dyDescent="0.35">
      <c r="A2697" t="str">
        <f t="shared" si="42"/>
        <v>METFORMINA-VILDAGLIPTINANOVARTISORALCOMPRIMIDO56500MG/50MG</v>
      </c>
      <c r="B2697" t="str">
        <f>VLOOKUP(A2697,'MAESTRO PRODUCTOS-FAR'!G:J,4,FALSE)</f>
        <v>HT-0226-01-003-0204-06</v>
      </c>
      <c r="C2697" s="5" t="s">
        <v>4756</v>
      </c>
      <c r="D2697" s="5" t="s">
        <v>5887</v>
      </c>
      <c r="E2697" s="5" t="s">
        <v>2004</v>
      </c>
      <c r="F2697" s="5" t="s">
        <v>6475</v>
      </c>
      <c r="G2697" s="5" t="s">
        <v>2844</v>
      </c>
      <c r="H2697" s="5" t="s">
        <v>2919</v>
      </c>
      <c r="I2697" s="5" t="s">
        <v>2933</v>
      </c>
      <c r="J2697" s="5">
        <v>56</v>
      </c>
      <c r="K2697" s="5" t="s">
        <v>3185</v>
      </c>
      <c r="L2697" t="s">
        <v>8332</v>
      </c>
      <c r="M2697" s="5" t="s">
        <v>2644</v>
      </c>
      <c r="P2697" s="5" t="s">
        <v>3162</v>
      </c>
    </row>
    <row r="2698" spans="1:16" x14ac:dyDescent="0.35">
      <c r="A2698" t="str">
        <f t="shared" si="42"/>
        <v>METFORMINALABORATORIO CHILEORALCOMPRIMIDO30500MG</v>
      </c>
      <c r="B2698" t="str">
        <f>VLOOKUP(A2698,'MAESTRO PRODUCTOS-FAR'!G:J,4,FALSE)</f>
        <v>HT-0108-01-003-0148-08</v>
      </c>
      <c r="C2698" s="5" t="s">
        <v>4757</v>
      </c>
      <c r="D2698" s="5" t="s">
        <v>5888</v>
      </c>
      <c r="E2698" s="5" t="s">
        <v>2273</v>
      </c>
      <c r="F2698" s="5" t="s">
        <v>2645</v>
      </c>
      <c r="G2698" s="5" t="s">
        <v>2838</v>
      </c>
      <c r="H2698" s="5" t="s">
        <v>2919</v>
      </c>
      <c r="I2698" s="5" t="s">
        <v>2933</v>
      </c>
      <c r="J2698" s="5">
        <v>30</v>
      </c>
      <c r="K2698" s="5" t="s">
        <v>2984</v>
      </c>
      <c r="L2698" t="s">
        <v>8333</v>
      </c>
      <c r="M2698" s="5" t="s">
        <v>2645</v>
      </c>
      <c r="P2698" s="5" t="s">
        <v>2984</v>
      </c>
    </row>
    <row r="2699" spans="1:16" x14ac:dyDescent="0.35">
      <c r="A2699" t="str">
        <f t="shared" si="42"/>
        <v>GLIBENCLAMIDA-METFORMINAINSTITUTO SANITASORALCOMPRIMIDO602.5MG/500MG</v>
      </c>
      <c r="B2699" t="str">
        <f>VLOOKUP(A2699,'MAESTRO PRODUCTOS-FAR'!G:J,4,FALSE)</f>
        <v>HT-0262-01-003-0133-02</v>
      </c>
      <c r="C2699" s="5" t="s">
        <v>4758</v>
      </c>
      <c r="D2699" s="5" t="s">
        <v>5195</v>
      </c>
      <c r="E2699" s="5" t="s">
        <v>6364</v>
      </c>
      <c r="F2699" s="5" t="s">
        <v>7014</v>
      </c>
      <c r="G2699" s="5" t="s">
        <v>2850</v>
      </c>
      <c r="H2699" s="5" t="s">
        <v>2919</v>
      </c>
      <c r="I2699" s="5" t="s">
        <v>2933</v>
      </c>
      <c r="J2699" s="5">
        <v>60</v>
      </c>
      <c r="K2699" s="5" t="s">
        <v>3164</v>
      </c>
      <c r="L2699" t="s">
        <v>8334</v>
      </c>
      <c r="M2699" s="5" t="s">
        <v>2714</v>
      </c>
      <c r="P2699" s="5" t="s">
        <v>3168</v>
      </c>
    </row>
    <row r="2700" spans="1:16" x14ac:dyDescent="0.35">
      <c r="A2700" t="str">
        <f t="shared" si="42"/>
        <v>METFORMINA-SITAGLIPTINAMERCKORALCOMPRIMIDO56500MG/50MG</v>
      </c>
      <c r="B2700" t="str">
        <f>VLOOKUP(A2700,'MAESTRO PRODUCTOS-FAR'!G:J,4,FALSE)</f>
        <v>HT-0283-01-003-0195-01</v>
      </c>
      <c r="C2700" s="5" t="s">
        <v>4759</v>
      </c>
      <c r="D2700" s="5" t="s">
        <v>5889</v>
      </c>
      <c r="E2700" s="5" t="s">
        <v>2276</v>
      </c>
      <c r="F2700" s="5" t="s">
        <v>6476</v>
      </c>
      <c r="G2700" s="5" t="s">
        <v>2863</v>
      </c>
      <c r="H2700" s="5" t="s">
        <v>2919</v>
      </c>
      <c r="I2700" s="5" t="s">
        <v>2933</v>
      </c>
      <c r="J2700" s="5">
        <v>56</v>
      </c>
      <c r="K2700" s="5" t="s">
        <v>3185</v>
      </c>
      <c r="L2700" t="s">
        <v>8335</v>
      </c>
      <c r="M2700" s="5" t="s">
        <v>6476</v>
      </c>
      <c r="P2700" s="5" t="s">
        <v>3185</v>
      </c>
    </row>
    <row r="2701" spans="1:16" x14ac:dyDescent="0.35">
      <c r="A2701" t="str">
        <f t="shared" si="42"/>
        <v>METFORMINA-SAXAGLIPTINAASTRAZENECAORALCOMPRIMIDO281000MG/5MG</v>
      </c>
      <c r="B2701" t="str">
        <f>VLOOKUP(A2701,'MAESTRO PRODUCTOS-FAR'!G:J,4,FALSE)</f>
        <v>HT-0261-01-003-0020-01</v>
      </c>
      <c r="C2701" s="5" t="s">
        <v>4760</v>
      </c>
      <c r="D2701" s="5" t="s">
        <v>5551</v>
      </c>
      <c r="E2701" s="5" t="s">
        <v>2009</v>
      </c>
      <c r="F2701" s="5" t="s">
        <v>6506</v>
      </c>
      <c r="G2701" s="5" t="s">
        <v>2840</v>
      </c>
      <c r="H2701" s="5" t="s">
        <v>2919</v>
      </c>
      <c r="I2701" s="5" t="s">
        <v>2933</v>
      </c>
      <c r="J2701" s="5">
        <v>28</v>
      </c>
      <c r="K2701" s="5" t="s">
        <v>6656</v>
      </c>
      <c r="L2701" t="s">
        <v>8336</v>
      </c>
      <c r="M2701" s="5" t="s">
        <v>6506</v>
      </c>
      <c r="P2701" s="5" t="s">
        <v>6656</v>
      </c>
    </row>
    <row r="2702" spans="1:16" x14ac:dyDescent="0.35">
      <c r="A2702" t="str">
        <f t="shared" si="42"/>
        <v>METFORMINAANDROMACOORALCOMPRIMIDO30500MG</v>
      </c>
      <c r="B2702" t="str">
        <f>VLOOKUP(A2702,'MAESTRO PRODUCTOS-FAR'!G:J,4,FALSE)</f>
        <v>HT-0108-01-003-0161-04</v>
      </c>
      <c r="C2702" s="5" t="s">
        <v>4761</v>
      </c>
      <c r="D2702" s="5" t="s">
        <v>5890</v>
      </c>
      <c r="E2702" s="5" t="s">
        <v>2263</v>
      </c>
      <c r="F2702" s="5" t="s">
        <v>2645</v>
      </c>
      <c r="G2702" s="5" t="s">
        <v>2857</v>
      </c>
      <c r="H2702" s="5" t="s">
        <v>2919</v>
      </c>
      <c r="I2702" s="5" t="s">
        <v>2933</v>
      </c>
      <c r="J2702" s="5">
        <v>30</v>
      </c>
      <c r="K2702" s="5" t="s">
        <v>2984</v>
      </c>
      <c r="L2702" t="s">
        <v>8337</v>
      </c>
      <c r="M2702" s="5" t="s">
        <v>2645</v>
      </c>
      <c r="P2702" s="5" t="s">
        <v>2984</v>
      </c>
    </row>
    <row r="2703" spans="1:16" x14ac:dyDescent="0.35">
      <c r="A2703" t="str">
        <f t="shared" si="42"/>
        <v>METFORMINAMERCKORALCOMPRIMIDO561000MG/50MG</v>
      </c>
      <c r="B2703" t="str">
        <f>VLOOKUP(A2703,'MAESTRO PRODUCTOS-FAR'!G:J,4,FALSE)</f>
        <v>HT-0108-01-003-0195-06</v>
      </c>
      <c r="C2703" s="5" t="s">
        <v>4762</v>
      </c>
      <c r="D2703" s="5" t="s">
        <v>5891</v>
      </c>
      <c r="E2703" s="5" t="s">
        <v>2269</v>
      </c>
      <c r="F2703" s="5" t="s">
        <v>2645</v>
      </c>
      <c r="G2703" s="5" t="s">
        <v>2863</v>
      </c>
      <c r="H2703" s="5" t="s">
        <v>2919</v>
      </c>
      <c r="I2703" s="5" t="s">
        <v>2933</v>
      </c>
      <c r="J2703" s="5">
        <v>56</v>
      </c>
      <c r="K2703" s="5" t="s">
        <v>6596</v>
      </c>
      <c r="L2703" t="s">
        <v>8338</v>
      </c>
      <c r="M2703" s="5" t="s">
        <v>2645</v>
      </c>
      <c r="P2703" s="5" t="s">
        <v>6596</v>
      </c>
    </row>
    <row r="2704" spans="1:16" x14ac:dyDescent="0.35">
      <c r="A2704" t="str">
        <f t="shared" si="42"/>
        <v>GLIBENCLAMIDA-METFORMINAMERCKORALCOMPRIMIDO305MG/1000MG</v>
      </c>
      <c r="B2704" t="str">
        <f>VLOOKUP(A2704,'MAESTRO PRODUCTOS-FAR'!G:J,4,FALSE)</f>
        <v>HT-0262-01-003-0195-03</v>
      </c>
      <c r="C2704" s="5" t="s">
        <v>4763</v>
      </c>
      <c r="D2704" s="5" t="s">
        <v>5892</v>
      </c>
      <c r="E2704" s="5" t="s">
        <v>6365</v>
      </c>
      <c r="F2704" s="5" t="s">
        <v>7014</v>
      </c>
      <c r="G2704" s="5" t="s">
        <v>2863</v>
      </c>
      <c r="H2704" s="5" t="s">
        <v>2919</v>
      </c>
      <c r="I2704" s="5" t="s">
        <v>2933</v>
      </c>
      <c r="J2704" s="5">
        <v>30</v>
      </c>
      <c r="K2704" s="5" t="s">
        <v>3165</v>
      </c>
      <c r="L2704" t="s">
        <v>8339</v>
      </c>
      <c r="M2704" s="5" t="s">
        <v>2714</v>
      </c>
      <c r="P2704" s="5" t="s">
        <v>6656</v>
      </c>
    </row>
    <row r="2705" spans="1:16" x14ac:dyDescent="0.35">
      <c r="A2705" t="str">
        <f t="shared" si="42"/>
        <v>METFORMINAANDROMACOORALCOMPRIMIDO301000MG</v>
      </c>
      <c r="B2705" t="str">
        <f>VLOOKUP(A2705,'MAESTRO PRODUCTOS-FAR'!G:J,4,FALSE)</f>
        <v>HT-0108-01-003-0161-01</v>
      </c>
      <c r="C2705" s="5" t="s">
        <v>4764</v>
      </c>
      <c r="D2705" s="5" t="s">
        <v>5893</v>
      </c>
      <c r="E2705" s="5" t="s">
        <v>2033</v>
      </c>
      <c r="F2705" s="5" t="s">
        <v>2645</v>
      </c>
      <c r="G2705" s="5" t="s">
        <v>2857</v>
      </c>
      <c r="H2705" s="5" t="s">
        <v>2919</v>
      </c>
      <c r="I2705" s="5" t="s">
        <v>2933</v>
      </c>
      <c r="J2705" s="5">
        <v>30</v>
      </c>
      <c r="K2705" s="5" t="s">
        <v>3042</v>
      </c>
      <c r="L2705" t="s">
        <v>8340</v>
      </c>
      <c r="M2705" s="5" t="s">
        <v>2645</v>
      </c>
      <c r="P2705" s="5" t="s">
        <v>3042</v>
      </c>
    </row>
    <row r="2706" spans="1:16" x14ac:dyDescent="0.35">
      <c r="A2706" t="str">
        <f t="shared" si="42"/>
        <v>METFORMINAMERCKORALCOMPRIMIDO30850MG</v>
      </c>
      <c r="B2706" t="str">
        <f>VLOOKUP(A2706,'MAESTRO PRODUCTOS-FAR'!G:J,4,FALSE)</f>
        <v>HT-0108-01-003-0195-05</v>
      </c>
      <c r="C2706" s="5" t="s">
        <v>4765</v>
      </c>
      <c r="D2706" s="5" t="s">
        <v>5894</v>
      </c>
      <c r="E2706" s="5" t="s">
        <v>2270</v>
      </c>
      <c r="F2706" s="5" t="s">
        <v>2645</v>
      </c>
      <c r="G2706" s="5" t="s">
        <v>2863</v>
      </c>
      <c r="H2706" s="5" t="s">
        <v>2919</v>
      </c>
      <c r="I2706" s="5" t="s">
        <v>2933</v>
      </c>
      <c r="J2706" s="5">
        <v>30</v>
      </c>
      <c r="K2706" s="5" t="s">
        <v>3167</v>
      </c>
      <c r="L2706" t="s">
        <v>8341</v>
      </c>
      <c r="M2706" s="5" t="s">
        <v>2645</v>
      </c>
      <c r="P2706" s="5" t="s">
        <v>3167</v>
      </c>
    </row>
    <row r="2707" spans="1:16" x14ac:dyDescent="0.35">
      <c r="A2707" t="str">
        <f t="shared" si="42"/>
        <v>METFORMINAMERCKORALCOMPRIMIDO60850MG</v>
      </c>
      <c r="B2707" t="str">
        <f>VLOOKUP(A2707,'MAESTRO PRODUCTOS-FAR'!G:J,4,FALSE)</f>
        <v>HT-0108-01-003-0195-02</v>
      </c>
      <c r="C2707" s="5" t="s">
        <v>4766</v>
      </c>
      <c r="D2707" s="5" t="s">
        <v>5211</v>
      </c>
      <c r="E2707" s="5" t="s">
        <v>2270</v>
      </c>
      <c r="F2707" s="5" t="s">
        <v>2645</v>
      </c>
      <c r="G2707" s="5" t="s">
        <v>2863</v>
      </c>
      <c r="H2707" s="5" t="s">
        <v>2919</v>
      </c>
      <c r="I2707" s="5" t="s">
        <v>2933</v>
      </c>
      <c r="J2707" s="5">
        <v>60</v>
      </c>
      <c r="K2707" s="5" t="s">
        <v>3167</v>
      </c>
      <c r="L2707" t="s">
        <v>8342</v>
      </c>
      <c r="M2707" s="5" t="s">
        <v>2645</v>
      </c>
      <c r="P2707" s="5" t="s">
        <v>3167</v>
      </c>
    </row>
    <row r="2708" spans="1:16" x14ac:dyDescent="0.35">
      <c r="A2708" t="str">
        <f t="shared" si="42"/>
        <v>METFORMINAMERCKORALCOMPRIMIDO30500MG</v>
      </c>
      <c r="B2708" t="str">
        <f>VLOOKUP(A2708,'MAESTRO PRODUCTOS-FAR'!G:J,4,FALSE)</f>
        <v>HT-0108-01-003-0195-01</v>
      </c>
      <c r="C2708" s="5" t="s">
        <v>4767</v>
      </c>
      <c r="D2708" s="5" t="s">
        <v>5809</v>
      </c>
      <c r="E2708" s="5" t="s">
        <v>1745</v>
      </c>
      <c r="F2708" s="5" t="s">
        <v>2645</v>
      </c>
      <c r="G2708" s="5" t="s">
        <v>2863</v>
      </c>
      <c r="H2708" s="5" t="s">
        <v>2919</v>
      </c>
      <c r="I2708" s="5" t="s">
        <v>2933</v>
      </c>
      <c r="J2708" s="5">
        <v>30</v>
      </c>
      <c r="K2708" s="5" t="s">
        <v>2984</v>
      </c>
      <c r="L2708" t="s">
        <v>8343</v>
      </c>
      <c r="M2708" s="5" t="s">
        <v>2645</v>
      </c>
      <c r="P2708" s="5" t="s">
        <v>2984</v>
      </c>
    </row>
    <row r="2709" spans="1:16" x14ac:dyDescent="0.35">
      <c r="A2709" t="str">
        <f t="shared" si="42"/>
        <v>METFORMINAMERCKORALCOMPRIMIDO30750MG</v>
      </c>
      <c r="B2709" t="str">
        <f>VLOOKUP(A2709,'MAESTRO PRODUCTOS-FAR'!G:J,4,FALSE)</f>
        <v>HT-0108-01-003-0195-03</v>
      </c>
      <c r="C2709" s="5" t="s">
        <v>4768</v>
      </c>
      <c r="D2709" s="5" t="s">
        <v>5784</v>
      </c>
      <c r="E2709" s="5" t="s">
        <v>6366</v>
      </c>
      <c r="F2709" s="5" t="s">
        <v>2645</v>
      </c>
      <c r="G2709" s="5" t="s">
        <v>2863</v>
      </c>
      <c r="H2709" s="5" t="s">
        <v>2919</v>
      </c>
      <c r="I2709" s="5" t="s">
        <v>2933</v>
      </c>
      <c r="J2709" s="5">
        <v>30</v>
      </c>
      <c r="K2709" s="5" t="s">
        <v>3038</v>
      </c>
      <c r="L2709" t="s">
        <v>8344</v>
      </c>
      <c r="M2709" s="5" t="s">
        <v>2645</v>
      </c>
      <c r="P2709" s="5" t="s">
        <v>3038</v>
      </c>
    </row>
    <row r="2710" spans="1:16" x14ac:dyDescent="0.35">
      <c r="A2710" t="str">
        <f t="shared" si="42"/>
        <v>METFORMINAMERCKORALCOMPRIMIDO30500MG</v>
      </c>
      <c r="B2710" t="str">
        <f>VLOOKUP(A2710,'MAESTRO PRODUCTOS-FAR'!G:J,4,FALSE)</f>
        <v>HT-0108-01-003-0195-01</v>
      </c>
      <c r="C2710" s="5" t="s">
        <v>4769</v>
      </c>
      <c r="D2710" s="5" t="s">
        <v>5802</v>
      </c>
      <c r="E2710" s="5" t="s">
        <v>1745</v>
      </c>
      <c r="F2710" s="5" t="s">
        <v>2645</v>
      </c>
      <c r="G2710" s="5" t="s">
        <v>2863</v>
      </c>
      <c r="H2710" s="5" t="s">
        <v>2919</v>
      </c>
      <c r="I2710" s="5" t="s">
        <v>2933</v>
      </c>
      <c r="J2710" s="5">
        <v>30</v>
      </c>
      <c r="K2710" s="5" t="s">
        <v>2984</v>
      </c>
      <c r="L2710" t="s">
        <v>8345</v>
      </c>
      <c r="M2710" s="5" t="s">
        <v>2645</v>
      </c>
      <c r="P2710" s="5" t="s">
        <v>2984</v>
      </c>
    </row>
    <row r="2711" spans="1:16" x14ac:dyDescent="0.35">
      <c r="A2711" t="str">
        <f t="shared" si="42"/>
        <v>GLIBENCLAMIDA-METFORMINAMERCKORALCOMPRIMIDO30500MG/2.5MG</v>
      </c>
      <c r="B2711" t="str">
        <f>VLOOKUP(A2711,'MAESTRO PRODUCTOS-FAR'!G:J,4,FALSE)</f>
        <v>HT-0262-01-003-0195-04</v>
      </c>
      <c r="C2711" s="5" t="s">
        <v>4770</v>
      </c>
      <c r="D2711" s="5" t="s">
        <v>5672</v>
      </c>
      <c r="E2711" s="5" t="s">
        <v>6362</v>
      </c>
      <c r="F2711" s="5" t="s">
        <v>7014</v>
      </c>
      <c r="G2711" s="5" t="s">
        <v>2863</v>
      </c>
      <c r="H2711" s="5" t="s">
        <v>2919</v>
      </c>
      <c r="I2711" s="5" t="s">
        <v>2933</v>
      </c>
      <c r="J2711" s="5">
        <v>30</v>
      </c>
      <c r="K2711" s="5" t="s">
        <v>3168</v>
      </c>
      <c r="L2711" t="s">
        <v>8346</v>
      </c>
      <c r="M2711" s="5" t="s">
        <v>2714</v>
      </c>
      <c r="P2711" s="5" t="s">
        <v>3164</v>
      </c>
    </row>
    <row r="2712" spans="1:16" x14ac:dyDescent="0.35">
      <c r="A2712" t="str">
        <f t="shared" si="42"/>
        <v>METFORMINAMERCKORALCOMPRIMIDO301000MG</v>
      </c>
      <c r="B2712" t="str">
        <f>VLOOKUP(A2712,'MAESTRO PRODUCTOS-FAR'!G:J,4,FALSE)</f>
        <v>HT-0108-01-003-0195-04</v>
      </c>
      <c r="C2712" s="5" t="s">
        <v>4771</v>
      </c>
      <c r="D2712" s="5" t="s">
        <v>5528</v>
      </c>
      <c r="E2712" s="5" t="s">
        <v>2031</v>
      </c>
      <c r="F2712" s="5" t="s">
        <v>2645</v>
      </c>
      <c r="G2712" s="5" t="s">
        <v>2863</v>
      </c>
      <c r="H2712" s="5" t="s">
        <v>2919</v>
      </c>
      <c r="I2712" s="5" t="s">
        <v>2933</v>
      </c>
      <c r="J2712" s="5">
        <v>30</v>
      </c>
      <c r="K2712" s="5" t="s">
        <v>3042</v>
      </c>
      <c r="L2712" t="s">
        <v>8347</v>
      </c>
      <c r="M2712" s="5" t="s">
        <v>2645</v>
      </c>
      <c r="P2712" s="5" t="s">
        <v>3042</v>
      </c>
    </row>
    <row r="2713" spans="1:16" x14ac:dyDescent="0.35">
      <c r="A2713" t="str">
        <f t="shared" si="42"/>
        <v>METFORMINAMERCKORALCOMPRIMIDO301000MG</v>
      </c>
      <c r="B2713" t="str">
        <f>VLOOKUP(A2713,'MAESTRO PRODUCTOS-FAR'!G:J,4,FALSE)</f>
        <v>HT-0108-01-003-0195-04</v>
      </c>
      <c r="C2713" s="5" t="s">
        <v>4772</v>
      </c>
      <c r="D2713" s="5" t="s">
        <v>5772</v>
      </c>
      <c r="E2713" s="5" t="s">
        <v>2031</v>
      </c>
      <c r="F2713" s="5" t="s">
        <v>2645</v>
      </c>
      <c r="G2713" s="5" t="s">
        <v>2863</v>
      </c>
      <c r="H2713" s="5" t="s">
        <v>2919</v>
      </c>
      <c r="I2713" s="5" t="s">
        <v>2933</v>
      </c>
      <c r="J2713" s="5">
        <v>30</v>
      </c>
      <c r="K2713" s="5" t="s">
        <v>3042</v>
      </c>
      <c r="L2713" t="s">
        <v>8348</v>
      </c>
      <c r="M2713" s="5" t="s">
        <v>2645</v>
      </c>
      <c r="P2713" s="5" t="s">
        <v>3042</v>
      </c>
    </row>
    <row r="2714" spans="1:16" x14ac:dyDescent="0.35">
      <c r="A2714" t="str">
        <f t="shared" si="42"/>
        <v>METFORMINA-VILDAGLIPTINANOVARTISORALCOMPRIMIDO28500MG/50MG</v>
      </c>
      <c r="B2714" t="str">
        <f>VLOOKUP(A2714,'MAESTRO PRODUCTOS-FAR'!G:J,4,FALSE)</f>
        <v>HT-0226-01-003-0204-05</v>
      </c>
      <c r="C2714" s="5" t="s">
        <v>4773</v>
      </c>
      <c r="D2714" s="5" t="s">
        <v>5895</v>
      </c>
      <c r="E2714" s="5" t="s">
        <v>2004</v>
      </c>
      <c r="F2714" s="5" t="s">
        <v>6475</v>
      </c>
      <c r="G2714" s="5" t="s">
        <v>2844</v>
      </c>
      <c r="H2714" s="5" t="s">
        <v>2919</v>
      </c>
      <c r="I2714" s="5" t="s">
        <v>2933</v>
      </c>
      <c r="J2714" s="5">
        <v>28</v>
      </c>
      <c r="K2714" s="5" t="s">
        <v>3185</v>
      </c>
      <c r="L2714" t="s">
        <v>8349</v>
      </c>
      <c r="M2714" s="5" t="s">
        <v>2644</v>
      </c>
      <c r="P2714" s="5" t="s">
        <v>3162</v>
      </c>
    </row>
    <row r="2715" spans="1:16" x14ac:dyDescent="0.35">
      <c r="A2715" t="str">
        <f t="shared" si="42"/>
        <v>METFORMINAMERCKORALCOMPRIMIDO30500MG</v>
      </c>
      <c r="B2715" t="str">
        <f>VLOOKUP(A2715,'MAESTRO PRODUCTOS-FAR'!G:J,4,FALSE)</f>
        <v>HT-0108-01-003-0195-01</v>
      </c>
      <c r="C2715" s="5" t="s">
        <v>4774</v>
      </c>
      <c r="D2715" s="5" t="s">
        <v>5896</v>
      </c>
      <c r="E2715" s="5" t="s">
        <v>2262</v>
      </c>
      <c r="F2715" s="5" t="s">
        <v>2645</v>
      </c>
      <c r="G2715" s="5" t="s">
        <v>2863</v>
      </c>
      <c r="H2715" s="5" t="s">
        <v>2919</v>
      </c>
      <c r="I2715" s="5" t="s">
        <v>2933</v>
      </c>
      <c r="J2715" s="5">
        <v>30</v>
      </c>
      <c r="K2715" s="5" t="s">
        <v>2984</v>
      </c>
      <c r="L2715" t="s">
        <v>8350</v>
      </c>
      <c r="M2715" s="5" t="s">
        <v>2645</v>
      </c>
      <c r="P2715" s="5" t="s">
        <v>2984</v>
      </c>
    </row>
    <row r="2716" spans="1:16" x14ac:dyDescent="0.35">
      <c r="A2716" t="str">
        <f t="shared" si="42"/>
        <v>GLIBENCLAMIDA-METFORMINABAGOORALCOMPRIMIDO302.5MG/500MG</v>
      </c>
      <c r="B2716" t="str">
        <f>VLOOKUP(A2716,'MAESTRO PRODUCTOS-FAR'!G:J,4,FALSE)</f>
        <v>HT-0262-01-003-0143-01</v>
      </c>
      <c r="C2716" s="5" t="s">
        <v>4775</v>
      </c>
      <c r="D2716" s="5" t="s">
        <v>5769</v>
      </c>
      <c r="E2716" s="5" t="s">
        <v>6367</v>
      </c>
      <c r="F2716" s="5" t="s">
        <v>7014</v>
      </c>
      <c r="G2716" s="5" t="s">
        <v>2883</v>
      </c>
      <c r="H2716" s="5" t="s">
        <v>2919</v>
      </c>
      <c r="I2716" s="5" t="s">
        <v>2933</v>
      </c>
      <c r="J2716" s="5">
        <v>30</v>
      </c>
      <c r="K2716" s="5" t="s">
        <v>3164</v>
      </c>
      <c r="L2716" t="s">
        <v>8351</v>
      </c>
      <c r="M2716" s="5" t="s">
        <v>2714</v>
      </c>
      <c r="P2716" s="5" t="s">
        <v>3168</v>
      </c>
    </row>
    <row r="2717" spans="1:16" x14ac:dyDescent="0.35">
      <c r="A2717" t="str">
        <f t="shared" si="42"/>
        <v>METFORMINABAGOORALCOMPRIMIDO30500MG</v>
      </c>
      <c r="B2717" t="str">
        <f>VLOOKUP(A2717,'MAESTRO PRODUCTOS-FAR'!G:J,4,FALSE)</f>
        <v>HT-0108-01-003-0143-02</v>
      </c>
      <c r="C2717" s="5" t="s">
        <v>4776</v>
      </c>
      <c r="D2717" s="5" t="s">
        <v>5888</v>
      </c>
      <c r="E2717" s="5" t="s">
        <v>2026</v>
      </c>
      <c r="F2717" s="5" t="s">
        <v>2645</v>
      </c>
      <c r="G2717" s="5" t="s">
        <v>2883</v>
      </c>
      <c r="H2717" s="5" t="s">
        <v>2919</v>
      </c>
      <c r="I2717" s="5" t="s">
        <v>2933</v>
      </c>
      <c r="J2717" s="5">
        <v>30</v>
      </c>
      <c r="K2717" s="5" t="s">
        <v>2984</v>
      </c>
      <c r="L2717" t="s">
        <v>8352</v>
      </c>
      <c r="M2717" s="5" t="s">
        <v>2645</v>
      </c>
      <c r="P2717" s="5" t="s">
        <v>2984</v>
      </c>
    </row>
    <row r="2718" spans="1:16" x14ac:dyDescent="0.35">
      <c r="A2718" t="str">
        <f t="shared" si="42"/>
        <v>METFORMINAMERCKORALCOMPRIMIDO30850MG</v>
      </c>
      <c r="B2718" t="str">
        <f>VLOOKUP(A2718,'MAESTRO PRODUCTOS-FAR'!G:J,4,FALSE)</f>
        <v>HT-0108-01-003-0195-05</v>
      </c>
      <c r="C2718" s="5" t="s">
        <v>4777</v>
      </c>
      <c r="D2718" s="5" t="s">
        <v>5897</v>
      </c>
      <c r="E2718" s="5" t="s">
        <v>2260</v>
      </c>
      <c r="F2718" s="5" t="s">
        <v>2645</v>
      </c>
      <c r="G2718" s="5" t="s">
        <v>2863</v>
      </c>
      <c r="H2718" s="5" t="s">
        <v>2919</v>
      </c>
      <c r="I2718" s="5" t="s">
        <v>2933</v>
      </c>
      <c r="J2718" s="5">
        <v>30</v>
      </c>
      <c r="K2718" s="5" t="s">
        <v>3167</v>
      </c>
      <c r="L2718" t="s">
        <v>8353</v>
      </c>
      <c r="M2718" s="5" t="s">
        <v>2645</v>
      </c>
      <c r="P2718" s="5" t="s">
        <v>3167</v>
      </c>
    </row>
    <row r="2719" spans="1:16" x14ac:dyDescent="0.35">
      <c r="A2719" t="str">
        <f t="shared" si="42"/>
        <v>METFORMINAMERCKORALCOMPRIMIDO30850MG</v>
      </c>
      <c r="B2719" t="str">
        <f>VLOOKUP(A2719,'MAESTRO PRODUCTOS-FAR'!G:J,4,FALSE)</f>
        <v>HT-0108-01-003-0195-05</v>
      </c>
      <c r="C2719" s="5" t="s">
        <v>4778</v>
      </c>
      <c r="D2719" s="5" t="s">
        <v>5898</v>
      </c>
      <c r="E2719" s="5" t="s">
        <v>2261</v>
      </c>
      <c r="F2719" s="5" t="s">
        <v>2645</v>
      </c>
      <c r="G2719" s="5" t="s">
        <v>2863</v>
      </c>
      <c r="H2719" s="5" t="s">
        <v>2919</v>
      </c>
      <c r="I2719" s="5" t="s">
        <v>2933</v>
      </c>
      <c r="J2719" s="5">
        <v>30</v>
      </c>
      <c r="K2719" s="5" t="s">
        <v>3167</v>
      </c>
      <c r="L2719" t="s">
        <v>8354</v>
      </c>
      <c r="M2719" s="5" t="s">
        <v>2645</v>
      </c>
      <c r="P2719" s="5" t="s">
        <v>3167</v>
      </c>
    </row>
    <row r="2720" spans="1:16" x14ac:dyDescent="0.35">
      <c r="A2720" t="str">
        <f t="shared" si="42"/>
        <v>EMPAGLIFLOZINA-METFORMINABOEHRINGER INGELHEIMORALCOMPRIMIDO6012.5MG/1000MG</v>
      </c>
      <c r="B2720" t="str">
        <f>VLOOKUP(A2720,'MAESTRO PRODUCTOS-FAR'!G:J,4,FALSE)</f>
        <v>HT-0264-01-003-0035-02</v>
      </c>
      <c r="C2720" s="5" t="s">
        <v>4779</v>
      </c>
      <c r="D2720" s="5" t="s">
        <v>5899</v>
      </c>
      <c r="E2720" s="5" t="s">
        <v>2258</v>
      </c>
      <c r="F2720" s="5" t="s">
        <v>2716</v>
      </c>
      <c r="G2720" s="5" t="s">
        <v>2865</v>
      </c>
      <c r="H2720" s="5" t="s">
        <v>2919</v>
      </c>
      <c r="I2720" s="5" t="s">
        <v>2933</v>
      </c>
      <c r="J2720" s="5">
        <v>60</v>
      </c>
      <c r="K2720" s="5" t="s">
        <v>3219</v>
      </c>
      <c r="L2720" t="s">
        <v>8355</v>
      </c>
      <c r="M2720" s="5" t="s">
        <v>6507</v>
      </c>
      <c r="P2720" s="5" t="s">
        <v>6657</v>
      </c>
    </row>
    <row r="2721" spans="1:16" x14ac:dyDescent="0.35">
      <c r="A2721" t="str">
        <f t="shared" si="42"/>
        <v>METFORMINABOEHRINGER INGELHEIMORALCOMPRIMIDO601000MG/12.5MG</v>
      </c>
      <c r="B2721" t="str">
        <f>VLOOKUP(A2721,'MAESTRO PRODUCTOS-FAR'!G:J,4,FALSE)</f>
        <v>HT-0108-01-003-0035-01</v>
      </c>
      <c r="C2721" s="5" t="s">
        <v>4780</v>
      </c>
      <c r="D2721" s="5" t="s">
        <v>5899</v>
      </c>
      <c r="E2721" s="5" t="s">
        <v>2258</v>
      </c>
      <c r="F2721" s="5" t="s">
        <v>2645</v>
      </c>
      <c r="G2721" s="5" t="s">
        <v>2865</v>
      </c>
      <c r="H2721" s="5" t="s">
        <v>2919</v>
      </c>
      <c r="I2721" s="5" t="s">
        <v>2933</v>
      </c>
      <c r="J2721" s="5">
        <v>60</v>
      </c>
      <c r="K2721" s="5" t="s">
        <v>6657</v>
      </c>
      <c r="L2721" t="s">
        <v>8356</v>
      </c>
      <c r="M2721" s="5" t="s">
        <v>2645</v>
      </c>
      <c r="P2721" s="5" t="s">
        <v>6657</v>
      </c>
    </row>
    <row r="2722" spans="1:16" x14ac:dyDescent="0.35">
      <c r="A2722" t="str">
        <f t="shared" si="42"/>
        <v>METFORMINA-SITAGLIPTINAMERCKORALCOMPRIMIDO56850MG/50MG</v>
      </c>
      <c r="B2722" t="str">
        <f>VLOOKUP(A2722,'MAESTRO PRODUCTOS-FAR'!G:J,4,FALSE)</f>
        <v>HT-0283-01-003-0195-02</v>
      </c>
      <c r="C2722" s="5" t="s">
        <v>4781</v>
      </c>
      <c r="D2722" s="5" t="s">
        <v>5900</v>
      </c>
      <c r="E2722" s="5" t="s">
        <v>2268</v>
      </c>
      <c r="F2722" s="5" t="s">
        <v>6476</v>
      </c>
      <c r="G2722" s="5" t="s">
        <v>2863</v>
      </c>
      <c r="H2722" s="5" t="s">
        <v>2919</v>
      </c>
      <c r="I2722" s="5" t="s">
        <v>2933</v>
      </c>
      <c r="J2722" s="5">
        <v>56</v>
      </c>
      <c r="K2722" s="5" t="s">
        <v>6658</v>
      </c>
      <c r="L2722" t="s">
        <v>8357</v>
      </c>
      <c r="M2722" s="5" t="s">
        <v>6476</v>
      </c>
      <c r="P2722" s="5" t="s">
        <v>6658</v>
      </c>
    </row>
    <row r="2723" spans="1:16" x14ac:dyDescent="0.35">
      <c r="A2723" t="str">
        <f t="shared" si="42"/>
        <v>METFORMINA-SAXAGLIPTINAASTRAZENECAORALCOMPRIMIDO561000MG/2.5MG</v>
      </c>
      <c r="B2723" t="str">
        <f>VLOOKUP(A2723,'MAESTRO PRODUCTOS-FAR'!G:J,4,FALSE)</f>
        <v>HT-0261-01-003-0020-02</v>
      </c>
      <c r="C2723" s="5" t="s">
        <v>4782</v>
      </c>
      <c r="D2723" s="5" t="s">
        <v>5901</v>
      </c>
      <c r="E2723" s="5" t="s">
        <v>2274</v>
      </c>
      <c r="F2723" s="5" t="s">
        <v>6506</v>
      </c>
      <c r="G2723" s="5" t="s">
        <v>2840</v>
      </c>
      <c r="H2723" s="5" t="s">
        <v>2919</v>
      </c>
      <c r="I2723" s="5" t="s">
        <v>2933</v>
      </c>
      <c r="J2723" s="5">
        <v>56</v>
      </c>
      <c r="K2723" s="5" t="s">
        <v>6659</v>
      </c>
      <c r="L2723" t="s">
        <v>8358</v>
      </c>
      <c r="M2723" s="5" t="s">
        <v>6506</v>
      </c>
      <c r="P2723" s="5" t="s">
        <v>6659</v>
      </c>
    </row>
    <row r="2724" spans="1:16" x14ac:dyDescent="0.35">
      <c r="A2724" t="str">
        <f t="shared" si="42"/>
        <v>METFORMINAMERCKORALCOMPRIMIDO30750MG</v>
      </c>
      <c r="B2724" t="str">
        <f>VLOOKUP(A2724,'MAESTRO PRODUCTOS-FAR'!G:J,4,FALSE)</f>
        <v>HT-0108-01-003-0195-03</v>
      </c>
      <c r="C2724" s="5" t="s">
        <v>4783</v>
      </c>
      <c r="D2724" s="5" t="s">
        <v>5395</v>
      </c>
      <c r="E2724" s="5" t="s">
        <v>2028</v>
      </c>
      <c r="F2724" s="5" t="s">
        <v>2645</v>
      </c>
      <c r="G2724" s="5" t="s">
        <v>2863</v>
      </c>
      <c r="H2724" s="5" t="s">
        <v>2919</v>
      </c>
      <c r="I2724" s="5" t="s">
        <v>2933</v>
      </c>
      <c r="J2724" s="5">
        <v>30</v>
      </c>
      <c r="K2724" s="5" t="s">
        <v>3038</v>
      </c>
      <c r="L2724" t="s">
        <v>8359</v>
      </c>
      <c r="M2724" s="5" t="s">
        <v>2645</v>
      </c>
      <c r="P2724" s="5" t="s">
        <v>3038</v>
      </c>
    </row>
    <row r="2725" spans="1:16" x14ac:dyDescent="0.35">
      <c r="A2725" t="str">
        <f t="shared" si="42"/>
        <v>METFORMINA-SITAGLIPTINAMERCKORALCOMPRIMIDO28850MG/50MG</v>
      </c>
      <c r="B2725" t="str">
        <f>VLOOKUP(A2725,'MAESTRO PRODUCTOS-FAR'!G:J,4,FALSE)</f>
        <v>HT-0283-01-003-0195-03</v>
      </c>
      <c r="C2725" s="5" t="s">
        <v>4784</v>
      </c>
      <c r="D2725" s="5" t="s">
        <v>5902</v>
      </c>
      <c r="E2725" s="5" t="s">
        <v>2268</v>
      </c>
      <c r="F2725" s="5" t="s">
        <v>6476</v>
      </c>
      <c r="G2725" s="5" t="s">
        <v>2863</v>
      </c>
      <c r="H2725" s="5" t="s">
        <v>2919</v>
      </c>
      <c r="I2725" s="5" t="s">
        <v>2933</v>
      </c>
      <c r="J2725" s="5">
        <v>28</v>
      </c>
      <c r="K2725" s="5" t="s">
        <v>6658</v>
      </c>
      <c r="L2725" t="s">
        <v>8360</v>
      </c>
      <c r="M2725" s="5" t="s">
        <v>6476</v>
      </c>
      <c r="P2725" s="5" t="s">
        <v>6658</v>
      </c>
    </row>
    <row r="2726" spans="1:16" x14ac:dyDescent="0.35">
      <c r="A2726" t="str">
        <f t="shared" si="42"/>
        <v>METFORMINAPASTEURORALCOMPRIMIDO30500MG</v>
      </c>
      <c r="B2726" t="str">
        <f>VLOOKUP(A2726,'MAESTRO PRODUCTOS-FAR'!G:J,4,FALSE)</f>
        <v>HT-0108-01-003-0155-02</v>
      </c>
      <c r="C2726" s="5" t="s">
        <v>4785</v>
      </c>
      <c r="D2726" s="5" t="s">
        <v>5903</v>
      </c>
      <c r="E2726" s="5" t="s">
        <v>2013</v>
      </c>
      <c r="F2726" s="5" t="s">
        <v>2645</v>
      </c>
      <c r="G2726" s="5" t="s">
        <v>2847</v>
      </c>
      <c r="H2726" s="5" t="s">
        <v>2919</v>
      </c>
      <c r="I2726" s="5" t="s">
        <v>2933</v>
      </c>
      <c r="J2726" s="5">
        <v>30</v>
      </c>
      <c r="K2726" s="5" t="s">
        <v>2984</v>
      </c>
      <c r="L2726" t="s">
        <v>8361</v>
      </c>
      <c r="M2726" s="5" t="s">
        <v>2645</v>
      </c>
      <c r="P2726" s="5" t="s">
        <v>2984</v>
      </c>
    </row>
    <row r="2727" spans="1:16" x14ac:dyDescent="0.35">
      <c r="A2727" t="str">
        <f t="shared" si="42"/>
        <v>METFORMINALABORATORIO CHILEORALCOMPRIMIDO60750MG</v>
      </c>
      <c r="B2727" t="str">
        <f>VLOOKUP(A2727,'MAESTRO PRODUCTOS-FAR'!G:J,4,FALSE)</f>
        <v>HT-0108-01-003-0148-04</v>
      </c>
      <c r="C2727" s="5" t="s">
        <v>4786</v>
      </c>
      <c r="D2727" s="5" t="s">
        <v>5904</v>
      </c>
      <c r="E2727" s="5" t="s">
        <v>2029</v>
      </c>
      <c r="F2727" s="5" t="s">
        <v>2645</v>
      </c>
      <c r="G2727" s="5" t="s">
        <v>2838</v>
      </c>
      <c r="H2727" s="5" t="s">
        <v>2919</v>
      </c>
      <c r="I2727" s="5" t="s">
        <v>2933</v>
      </c>
      <c r="J2727" s="5">
        <v>60</v>
      </c>
      <c r="K2727" s="5" t="s">
        <v>3038</v>
      </c>
      <c r="L2727" t="s">
        <v>8362</v>
      </c>
      <c r="M2727" s="5" t="s">
        <v>2645</v>
      </c>
      <c r="P2727" s="5" t="s">
        <v>3038</v>
      </c>
    </row>
    <row r="2728" spans="1:16" x14ac:dyDescent="0.35">
      <c r="A2728" t="str">
        <f t="shared" si="42"/>
        <v>METFORMINALABORATORIO CHILEORALCOMPRIMIDO30500MG</v>
      </c>
      <c r="B2728" t="str">
        <f>VLOOKUP(A2728,'MAESTRO PRODUCTOS-FAR'!G:J,4,FALSE)</f>
        <v>HT-0108-01-003-0148-08</v>
      </c>
      <c r="C2728" s="5" t="s">
        <v>4787</v>
      </c>
      <c r="D2728" s="5" t="s">
        <v>5460</v>
      </c>
      <c r="E2728" s="5" t="s">
        <v>2273</v>
      </c>
      <c r="F2728" s="5" t="s">
        <v>2645</v>
      </c>
      <c r="G2728" s="5" t="s">
        <v>2838</v>
      </c>
      <c r="H2728" s="5" t="s">
        <v>2919</v>
      </c>
      <c r="I2728" s="5" t="s">
        <v>2933</v>
      </c>
      <c r="J2728" s="5">
        <v>30</v>
      </c>
      <c r="K2728" s="5" t="s">
        <v>2984</v>
      </c>
      <c r="L2728" t="s">
        <v>8363</v>
      </c>
      <c r="M2728" s="5" t="s">
        <v>2645</v>
      </c>
      <c r="P2728" s="5" t="s">
        <v>2984</v>
      </c>
    </row>
    <row r="2729" spans="1:16" x14ac:dyDescent="0.35">
      <c r="A2729" t="str">
        <f t="shared" si="42"/>
        <v>METFORMINAANDROMACOORALCOMPRIMIDO30850MG</v>
      </c>
      <c r="B2729" t="str">
        <f>VLOOKUP(A2729,'MAESTRO PRODUCTOS-FAR'!G:J,4,FALSE)</f>
        <v>HT-0108-01-003-0161-03</v>
      </c>
      <c r="C2729" s="5" t="s">
        <v>4788</v>
      </c>
      <c r="D2729" s="5" t="s">
        <v>5765</v>
      </c>
      <c r="E2729" s="5" t="s">
        <v>2038</v>
      </c>
      <c r="F2729" s="5" t="s">
        <v>2645</v>
      </c>
      <c r="G2729" s="5" t="s">
        <v>2857</v>
      </c>
      <c r="H2729" s="5" t="s">
        <v>2919</v>
      </c>
      <c r="I2729" s="5" t="s">
        <v>2933</v>
      </c>
      <c r="J2729" s="5">
        <v>30</v>
      </c>
      <c r="K2729" s="5" t="s">
        <v>3167</v>
      </c>
      <c r="L2729" t="s">
        <v>8364</v>
      </c>
      <c r="M2729" s="5" t="s">
        <v>2645</v>
      </c>
      <c r="P2729" s="5" t="s">
        <v>3167</v>
      </c>
    </row>
    <row r="2730" spans="1:16" x14ac:dyDescent="0.35">
      <c r="A2730" t="str">
        <f t="shared" si="42"/>
        <v>METFORMINALABORATORIO CHILEORALCOMPRIMIDO301000MG</v>
      </c>
      <c r="B2730" t="str">
        <f>VLOOKUP(A2730,'MAESTRO PRODUCTOS-FAR'!G:J,4,FALSE)</f>
        <v>HT-0108-01-003-0148-06</v>
      </c>
      <c r="C2730" s="5" t="s">
        <v>4789</v>
      </c>
      <c r="D2730" s="5" t="s">
        <v>5905</v>
      </c>
      <c r="E2730" s="5" t="s">
        <v>2025</v>
      </c>
      <c r="F2730" s="5" t="s">
        <v>2645</v>
      </c>
      <c r="G2730" s="5" t="s">
        <v>2838</v>
      </c>
      <c r="H2730" s="5" t="s">
        <v>2919</v>
      </c>
      <c r="I2730" s="5" t="s">
        <v>2933</v>
      </c>
      <c r="J2730" s="5">
        <v>30</v>
      </c>
      <c r="K2730" s="5" t="s">
        <v>3042</v>
      </c>
      <c r="L2730" t="s">
        <v>8365</v>
      </c>
      <c r="M2730" s="5" t="s">
        <v>2645</v>
      </c>
      <c r="P2730" s="5" t="s">
        <v>3042</v>
      </c>
    </row>
    <row r="2731" spans="1:16" x14ac:dyDescent="0.35">
      <c r="A2731" t="str">
        <f t="shared" si="42"/>
        <v>METFORMINALABORATORIO CHILEORALCOMPRIMIDO60850MG</v>
      </c>
      <c r="B2731" t="str">
        <f>VLOOKUP(A2731,'MAESTRO PRODUCTOS-FAR'!G:J,4,FALSE)</f>
        <v>HT-0108-01-003-0148-03</v>
      </c>
      <c r="C2731" s="5" t="s">
        <v>4790</v>
      </c>
      <c r="D2731" s="5" t="s">
        <v>5664</v>
      </c>
      <c r="E2731" s="5" t="s">
        <v>6363</v>
      </c>
      <c r="F2731" s="5" t="s">
        <v>2645</v>
      </c>
      <c r="G2731" s="5" t="s">
        <v>2838</v>
      </c>
      <c r="H2731" s="5" t="s">
        <v>2919</v>
      </c>
      <c r="I2731" s="5" t="s">
        <v>2933</v>
      </c>
      <c r="J2731" s="5">
        <v>60</v>
      </c>
      <c r="K2731" s="5" t="s">
        <v>3167</v>
      </c>
      <c r="L2731" t="s">
        <v>1439</v>
      </c>
      <c r="M2731" s="5" t="s">
        <v>2645</v>
      </c>
      <c r="P2731" s="5" t="s">
        <v>3167</v>
      </c>
    </row>
    <row r="2732" spans="1:16" x14ac:dyDescent="0.35">
      <c r="A2732" t="str">
        <f t="shared" si="42"/>
        <v>METFORMINALABORATORIO CHILEORALCOMPRIMIDO301000MG</v>
      </c>
      <c r="B2732" t="str">
        <f>VLOOKUP(A2732,'MAESTRO PRODUCTOS-FAR'!G:J,4,FALSE)</f>
        <v>HT-0108-01-003-0148-06</v>
      </c>
      <c r="C2732" s="5" t="s">
        <v>4791</v>
      </c>
      <c r="D2732" s="5" t="s">
        <v>5906</v>
      </c>
      <c r="E2732" s="5" t="s">
        <v>2025</v>
      </c>
      <c r="F2732" s="5" t="s">
        <v>2645</v>
      </c>
      <c r="G2732" s="5" t="s">
        <v>2838</v>
      </c>
      <c r="H2732" s="5" t="s">
        <v>2919</v>
      </c>
      <c r="I2732" s="5" t="s">
        <v>2933</v>
      </c>
      <c r="J2732" s="5">
        <v>30</v>
      </c>
      <c r="K2732" s="5" t="s">
        <v>3042</v>
      </c>
      <c r="L2732" t="s">
        <v>8366</v>
      </c>
      <c r="M2732" s="5" t="s">
        <v>2645</v>
      </c>
      <c r="P2732" s="5" t="s">
        <v>3042</v>
      </c>
    </row>
    <row r="2733" spans="1:16" x14ac:dyDescent="0.35">
      <c r="A2733" t="str">
        <f t="shared" si="42"/>
        <v>METFORMINALABORATORIO CHILEORALCOMPRIMIDO30750MG</v>
      </c>
      <c r="B2733" t="str">
        <f>VLOOKUP(A2733,'MAESTRO PRODUCTOS-FAR'!G:J,4,FALSE)</f>
        <v>HT-0108-01-003-0148-05</v>
      </c>
      <c r="C2733" s="5" t="s">
        <v>4792</v>
      </c>
      <c r="D2733" s="5" t="s">
        <v>5796</v>
      </c>
      <c r="E2733" s="5" t="s">
        <v>2029</v>
      </c>
      <c r="F2733" s="5" t="s">
        <v>2645</v>
      </c>
      <c r="G2733" s="5" t="s">
        <v>2838</v>
      </c>
      <c r="H2733" s="5" t="s">
        <v>2919</v>
      </c>
      <c r="I2733" s="5" t="s">
        <v>2933</v>
      </c>
      <c r="J2733" s="5">
        <v>30</v>
      </c>
      <c r="K2733" s="5" t="s">
        <v>3038</v>
      </c>
      <c r="L2733" t="s">
        <v>8367</v>
      </c>
      <c r="M2733" s="5" t="s">
        <v>2645</v>
      </c>
      <c r="P2733" s="5" t="s">
        <v>3038</v>
      </c>
    </row>
    <row r="2734" spans="1:16" x14ac:dyDescent="0.35">
      <c r="A2734" t="str">
        <f t="shared" si="42"/>
        <v>METFORMINALABORATORIO CHILEORALCOMPRIMIDO60850MG</v>
      </c>
      <c r="B2734" t="str">
        <f>VLOOKUP(A2734,'MAESTRO PRODUCTOS-FAR'!G:J,4,FALSE)</f>
        <v>HT-0108-01-003-0148-03</v>
      </c>
      <c r="C2734" s="5" t="s">
        <v>4793</v>
      </c>
      <c r="D2734" s="5" t="s">
        <v>5232</v>
      </c>
      <c r="E2734" s="5" t="s">
        <v>2020</v>
      </c>
      <c r="F2734" s="5" t="s">
        <v>2645</v>
      </c>
      <c r="G2734" s="5" t="s">
        <v>2838</v>
      </c>
      <c r="H2734" s="5" t="s">
        <v>2919</v>
      </c>
      <c r="I2734" s="5" t="s">
        <v>2933</v>
      </c>
      <c r="J2734" s="5">
        <v>60</v>
      </c>
      <c r="K2734" s="5" t="s">
        <v>3167</v>
      </c>
      <c r="L2734" t="s">
        <v>8368</v>
      </c>
      <c r="M2734" s="5" t="s">
        <v>2645</v>
      </c>
      <c r="P2734" s="5" t="s">
        <v>3167</v>
      </c>
    </row>
    <row r="2735" spans="1:16" x14ac:dyDescent="0.35">
      <c r="A2735" t="str">
        <f t="shared" si="42"/>
        <v>METFORMINAPASTEURORALCOMPRIMIDO30850MG</v>
      </c>
      <c r="B2735" t="str">
        <f>VLOOKUP(A2735,'MAESTRO PRODUCTOS-FAR'!G:J,4,FALSE)</f>
        <v>HT-0108-01-003-0155-01</v>
      </c>
      <c r="C2735" s="5" t="s">
        <v>4794</v>
      </c>
      <c r="D2735" s="5" t="s">
        <v>5489</v>
      </c>
      <c r="E2735" s="5" t="s">
        <v>2012</v>
      </c>
      <c r="F2735" s="5" t="s">
        <v>2645</v>
      </c>
      <c r="G2735" s="5" t="s">
        <v>2847</v>
      </c>
      <c r="H2735" s="5" t="s">
        <v>2919</v>
      </c>
      <c r="I2735" s="5" t="s">
        <v>2933</v>
      </c>
      <c r="J2735" s="5">
        <v>30</v>
      </c>
      <c r="K2735" s="5" t="s">
        <v>3167</v>
      </c>
      <c r="L2735" t="s">
        <v>8369</v>
      </c>
      <c r="M2735" s="5" t="s">
        <v>2645</v>
      </c>
      <c r="P2735" s="5" t="s">
        <v>3167</v>
      </c>
    </row>
    <row r="2736" spans="1:16" x14ac:dyDescent="0.35">
      <c r="A2736" t="str">
        <f t="shared" si="42"/>
        <v>METFORMINALABORATORIO CHILEORALCOMPRIMIDO60500MG</v>
      </c>
      <c r="B2736" t="str">
        <f>VLOOKUP(A2736,'MAESTRO PRODUCTOS-FAR'!G:J,4,FALSE)</f>
        <v>HT-0108-01-003-0148-07</v>
      </c>
      <c r="C2736" s="5" t="s">
        <v>4795</v>
      </c>
      <c r="D2736" s="5" t="s">
        <v>5241</v>
      </c>
      <c r="E2736" s="5" t="s">
        <v>2273</v>
      </c>
      <c r="F2736" s="5" t="s">
        <v>2645</v>
      </c>
      <c r="G2736" s="5" t="s">
        <v>2838</v>
      </c>
      <c r="H2736" s="5" t="s">
        <v>2919</v>
      </c>
      <c r="I2736" s="5" t="s">
        <v>2933</v>
      </c>
      <c r="J2736" s="5">
        <v>60</v>
      </c>
      <c r="K2736" s="5" t="s">
        <v>2984</v>
      </c>
      <c r="L2736" t="s">
        <v>8370</v>
      </c>
      <c r="M2736" s="5" t="s">
        <v>2645</v>
      </c>
      <c r="P2736" s="5" t="s">
        <v>2984</v>
      </c>
    </row>
    <row r="2737" spans="1:16" x14ac:dyDescent="0.35">
      <c r="A2737" t="str">
        <f t="shared" si="42"/>
        <v>METFORMINA-VILDAGLIPTINANOVARTISORALCOMPRIMIDO28850MG/50MG</v>
      </c>
      <c r="B2737" t="str">
        <f>VLOOKUP(A2737,'MAESTRO PRODUCTOS-FAR'!G:J,4,FALSE)</f>
        <v>HT-0226-01-003-0204-04</v>
      </c>
      <c r="C2737" s="5" t="s">
        <v>4796</v>
      </c>
      <c r="D2737" s="5" t="s">
        <v>5907</v>
      </c>
      <c r="E2737" s="5" t="s">
        <v>1743</v>
      </c>
      <c r="F2737" s="5" t="s">
        <v>6475</v>
      </c>
      <c r="G2737" s="5" t="s">
        <v>2844</v>
      </c>
      <c r="H2737" s="5" t="s">
        <v>2919</v>
      </c>
      <c r="I2737" s="5" t="s">
        <v>2933</v>
      </c>
      <c r="J2737" s="5">
        <v>28</v>
      </c>
      <c r="K2737" s="5" t="s">
        <v>6658</v>
      </c>
      <c r="L2737" t="s">
        <v>8371</v>
      </c>
      <c r="M2737" s="5" t="s">
        <v>2644</v>
      </c>
      <c r="P2737" s="5" t="s">
        <v>3099</v>
      </c>
    </row>
    <row r="2738" spans="1:16" x14ac:dyDescent="0.35">
      <c r="A2738" t="str">
        <f t="shared" si="42"/>
        <v>METFORMINA-SITAGLIPTINAMERCKORALCOMPRIMIDO28500MG/50MG</v>
      </c>
      <c r="B2738" t="str">
        <f>VLOOKUP(A2738,'MAESTRO PRODUCTOS-FAR'!G:J,4,FALSE)</f>
        <v>HT-0283-01-003-0195-04</v>
      </c>
      <c r="C2738" s="5" t="s">
        <v>4797</v>
      </c>
      <c r="D2738" s="5" t="s">
        <v>5908</v>
      </c>
      <c r="E2738" s="5" t="s">
        <v>2276</v>
      </c>
      <c r="F2738" s="5" t="s">
        <v>6476</v>
      </c>
      <c r="G2738" s="5" t="s">
        <v>2863</v>
      </c>
      <c r="H2738" s="5" t="s">
        <v>2919</v>
      </c>
      <c r="I2738" s="5" t="s">
        <v>2933</v>
      </c>
      <c r="J2738" s="5">
        <v>28</v>
      </c>
      <c r="K2738" s="5" t="s">
        <v>3185</v>
      </c>
      <c r="L2738" t="s">
        <v>8372</v>
      </c>
      <c r="M2738" s="5" t="s">
        <v>6476</v>
      </c>
      <c r="P2738" s="5" t="s">
        <v>3185</v>
      </c>
    </row>
    <row r="2739" spans="1:16" x14ac:dyDescent="0.35">
      <c r="A2739" t="str">
        <f t="shared" si="42"/>
        <v>DAPAGLIFLOZINA-METFORMINAASTRAZENECAORALCOMPRIMIDO2810MG/500MG</v>
      </c>
      <c r="B2739" t="str">
        <f>VLOOKUP(A2739,'MAESTRO PRODUCTOS-FAR'!G:J,4,FALSE)</f>
        <v>HT-0284-01-003-0020-03</v>
      </c>
      <c r="C2739" s="5" t="s">
        <v>4216</v>
      </c>
      <c r="D2739" s="5" t="s">
        <v>5510</v>
      </c>
      <c r="E2739" s="5" t="s">
        <v>6368</v>
      </c>
      <c r="F2739" s="5" t="s">
        <v>2759</v>
      </c>
      <c r="G2739" s="5" t="s">
        <v>2840</v>
      </c>
      <c r="H2739" s="5" t="s">
        <v>2919</v>
      </c>
      <c r="I2739" s="5" t="s">
        <v>2933</v>
      </c>
      <c r="J2739" s="5">
        <v>28</v>
      </c>
      <c r="K2739" s="5" t="s">
        <v>7061</v>
      </c>
      <c r="M2739" s="5" t="s">
        <v>6508</v>
      </c>
      <c r="P2739" s="5" t="s">
        <v>6660</v>
      </c>
    </row>
    <row r="2740" spans="1:16" x14ac:dyDescent="0.35">
      <c r="A2740" t="str">
        <f t="shared" si="42"/>
        <v>METFORMINA-VILDAGLIPTINANOVARTISORALCOMPRIMIDO56850MG/50MG</v>
      </c>
      <c r="B2740" t="str">
        <f>VLOOKUP(A2740,'MAESTRO PRODUCTOS-FAR'!G:J,4,FALSE)</f>
        <v>HT-0226-01-003-0204-03</v>
      </c>
      <c r="C2740" s="5" t="s">
        <v>4798</v>
      </c>
      <c r="D2740" s="5" t="s">
        <v>5909</v>
      </c>
      <c r="E2740" s="5" t="s">
        <v>1743</v>
      </c>
      <c r="F2740" s="5" t="s">
        <v>6475</v>
      </c>
      <c r="G2740" s="5" t="s">
        <v>2844</v>
      </c>
      <c r="H2740" s="5" t="s">
        <v>2919</v>
      </c>
      <c r="I2740" s="5" t="s">
        <v>2933</v>
      </c>
      <c r="J2740" s="5">
        <v>56</v>
      </c>
      <c r="K2740" s="5" t="s">
        <v>6658</v>
      </c>
      <c r="L2740" t="s">
        <v>1439</v>
      </c>
      <c r="M2740" s="5" t="s">
        <v>6475</v>
      </c>
      <c r="P2740" s="5" t="s">
        <v>6658</v>
      </c>
    </row>
    <row r="2741" spans="1:16" x14ac:dyDescent="0.35">
      <c r="A2741" t="str">
        <f t="shared" si="42"/>
        <v>METFORMINAMERCKORALCOMPRIMIDO281000MG/50MG</v>
      </c>
      <c r="B2741" t="str">
        <f>VLOOKUP(A2741,'MAESTRO PRODUCTOS-FAR'!G:J,4,FALSE)</f>
        <v>HT-0108-01-003-0195-07</v>
      </c>
      <c r="C2741" s="5" t="s">
        <v>4799</v>
      </c>
      <c r="D2741" s="5" t="s">
        <v>5902</v>
      </c>
      <c r="E2741" s="5" t="s">
        <v>2269</v>
      </c>
      <c r="F2741" s="5" t="s">
        <v>2645</v>
      </c>
      <c r="G2741" s="5" t="s">
        <v>2863</v>
      </c>
      <c r="H2741" s="5" t="s">
        <v>2919</v>
      </c>
      <c r="I2741" s="5" t="s">
        <v>2933</v>
      </c>
      <c r="J2741" s="5">
        <v>28</v>
      </c>
      <c r="K2741" s="5" t="s">
        <v>6596</v>
      </c>
      <c r="L2741" t="s">
        <v>8373</v>
      </c>
      <c r="M2741" s="5" t="s">
        <v>2645</v>
      </c>
      <c r="P2741" s="5" t="s">
        <v>6596</v>
      </c>
    </row>
    <row r="2742" spans="1:16" x14ac:dyDescent="0.35">
      <c r="A2742" t="str">
        <f t="shared" si="42"/>
        <v>METFORMINAMERCKORALCOMPRIMIDO60850MG</v>
      </c>
      <c r="B2742" t="str">
        <f>VLOOKUP(A2742,'MAESTRO PRODUCTOS-FAR'!G:J,4,FALSE)</f>
        <v>HT-0108-01-003-0195-02</v>
      </c>
      <c r="C2742" s="5" t="s">
        <v>4800</v>
      </c>
      <c r="D2742" s="5" t="s">
        <v>5910</v>
      </c>
      <c r="E2742" s="5" t="s">
        <v>2260</v>
      </c>
      <c r="F2742" s="5" t="s">
        <v>2645</v>
      </c>
      <c r="G2742" s="5" t="s">
        <v>2863</v>
      </c>
      <c r="H2742" s="5" t="s">
        <v>2919</v>
      </c>
      <c r="I2742" s="5" t="s">
        <v>2933</v>
      </c>
      <c r="J2742" s="5">
        <v>60</v>
      </c>
      <c r="K2742" s="5" t="s">
        <v>3167</v>
      </c>
      <c r="L2742" t="s">
        <v>8374</v>
      </c>
      <c r="M2742" s="5" t="s">
        <v>2645</v>
      </c>
      <c r="P2742" s="5" t="s">
        <v>3167</v>
      </c>
    </row>
    <row r="2743" spans="1:16" x14ac:dyDescent="0.35">
      <c r="A2743" t="str">
        <f t="shared" si="42"/>
        <v>CLORDIAZEPOXIDO-METOCLOPRAMIDA-SIMETICONAMEDIPHARMORALCAPSULA205MG/5MG/100MG</v>
      </c>
      <c r="B2743" t="str">
        <f>VLOOKUP(A2743,'MAESTRO PRODUCTOS-FAR'!G:J,4,FALSE)</f>
        <v>HT-0151-01-007-0192-01</v>
      </c>
      <c r="C2743" s="5" t="s">
        <v>4801</v>
      </c>
      <c r="D2743" s="5" t="s">
        <v>5911</v>
      </c>
      <c r="E2743" s="5" t="s">
        <v>2285</v>
      </c>
      <c r="F2743" s="5" t="s">
        <v>6509</v>
      </c>
      <c r="G2743" s="5" t="s">
        <v>2880</v>
      </c>
      <c r="H2743" s="5" t="s">
        <v>2919</v>
      </c>
      <c r="I2743" s="5" t="s">
        <v>2937</v>
      </c>
      <c r="J2743" s="5">
        <v>20</v>
      </c>
      <c r="K2743" s="5" t="s">
        <v>6662</v>
      </c>
      <c r="L2743" t="s">
        <v>8375</v>
      </c>
      <c r="M2743" s="5" t="s">
        <v>6509</v>
      </c>
      <c r="P2743" s="5" t="s">
        <v>6661</v>
      </c>
    </row>
    <row r="2744" spans="1:16" x14ac:dyDescent="0.35">
      <c r="A2744" t="str">
        <f t="shared" si="42"/>
        <v>METOCLOPRAMIDAMINTLABORALCOMPRIMIDO2410MG</v>
      </c>
      <c r="B2744" t="str">
        <f>VLOOKUP(A2744,'MAESTRO PRODUCTOS-FAR'!G:J,4,FALSE)</f>
        <v>HT-0109-01-003-0197-01</v>
      </c>
      <c r="C2744" s="5" t="s">
        <v>4802</v>
      </c>
      <c r="D2744" s="5" t="s">
        <v>5912</v>
      </c>
      <c r="E2744" s="5" t="s">
        <v>3648</v>
      </c>
      <c r="F2744" s="5" t="s">
        <v>2760</v>
      </c>
      <c r="G2744" s="5" t="s">
        <v>2834</v>
      </c>
      <c r="H2744" s="5" t="s">
        <v>2919</v>
      </c>
      <c r="I2744" s="5" t="s">
        <v>2933</v>
      </c>
      <c r="J2744" s="5">
        <v>24</v>
      </c>
      <c r="K2744" s="5" t="s">
        <v>3013</v>
      </c>
      <c r="L2744" t="s">
        <v>8376</v>
      </c>
      <c r="M2744" s="5" t="s">
        <v>2760</v>
      </c>
      <c r="P2744" s="5" t="s">
        <v>3013</v>
      </c>
    </row>
    <row r="2745" spans="1:16" x14ac:dyDescent="0.35">
      <c r="A2745" t="str">
        <f t="shared" si="42"/>
        <v>METOCLOPRAMIDASAVALORALCOMPRIMIDO3010MG</v>
      </c>
      <c r="B2745" t="str">
        <f>VLOOKUP(A2745,'MAESTRO PRODUCTOS-FAR'!G:J,4,FALSE)</f>
        <v>HT-0109-01-003-0174-01</v>
      </c>
      <c r="C2745" s="5" t="s">
        <v>4803</v>
      </c>
      <c r="D2745" s="5" t="s">
        <v>5913</v>
      </c>
      <c r="E2745" s="5" t="s">
        <v>2284</v>
      </c>
      <c r="F2745" s="5" t="s">
        <v>2760</v>
      </c>
      <c r="G2745" s="5" t="s">
        <v>2837</v>
      </c>
      <c r="H2745" s="5" t="s">
        <v>2919</v>
      </c>
      <c r="I2745" s="5" t="s">
        <v>2933</v>
      </c>
      <c r="J2745" s="5">
        <v>30</v>
      </c>
      <c r="K2745" s="5" t="s">
        <v>3013</v>
      </c>
      <c r="L2745" t="s">
        <v>8377</v>
      </c>
      <c r="M2745" s="5" t="s">
        <v>2760</v>
      </c>
      <c r="P2745" s="5" t="s">
        <v>3013</v>
      </c>
    </row>
    <row r="2746" spans="1:16" x14ac:dyDescent="0.35">
      <c r="A2746" t="str">
        <f t="shared" si="42"/>
        <v>CLORDIAZEPOXIDO-METOCLOPRAMIDA-SIMETICONASAVALORALCAPSULA205MG/5MG/100MG</v>
      </c>
      <c r="B2746" t="str">
        <f>VLOOKUP(A2746,'MAESTRO PRODUCTOS-FAR'!G:J,4,FALSE)</f>
        <v>HT-0151-01-007-0174-01</v>
      </c>
      <c r="C2746" s="5" t="s">
        <v>4804</v>
      </c>
      <c r="D2746" s="5" t="s">
        <v>5914</v>
      </c>
      <c r="E2746" s="5" t="s">
        <v>2286</v>
      </c>
      <c r="F2746" s="5" t="s">
        <v>6509</v>
      </c>
      <c r="G2746" s="5" t="s">
        <v>2837</v>
      </c>
      <c r="H2746" s="5" t="s">
        <v>2919</v>
      </c>
      <c r="I2746" s="5" t="s">
        <v>2937</v>
      </c>
      <c r="J2746" s="5">
        <v>20</v>
      </c>
      <c r="K2746" s="5" t="s">
        <v>6662</v>
      </c>
      <c r="L2746" t="s">
        <v>8378</v>
      </c>
      <c r="M2746" s="5" t="s">
        <v>6509</v>
      </c>
      <c r="P2746" s="5" t="s">
        <v>6662</v>
      </c>
    </row>
    <row r="2747" spans="1:16" x14ac:dyDescent="0.35">
      <c r="A2747" t="str">
        <f t="shared" si="42"/>
        <v>MICONAZOL-TINIDAZOLPASTEURINTRAVAGINALOVULO10100MG/150MG</v>
      </c>
      <c r="B2747" t="str">
        <f>VLOOKUP(A2747,'MAESTRO PRODUCTOS-FAR'!G:J,4,FALSE)</f>
        <v>HT-0286-06-021-0155-01</v>
      </c>
      <c r="C2747" s="5" t="s">
        <v>4805</v>
      </c>
      <c r="D2747" s="5" t="s">
        <v>5793</v>
      </c>
      <c r="E2747" s="5" t="s">
        <v>2289</v>
      </c>
      <c r="F2747" s="5" t="s">
        <v>2762</v>
      </c>
      <c r="G2747" s="5" t="s">
        <v>2847</v>
      </c>
      <c r="H2747" s="5" t="s">
        <v>2926</v>
      </c>
      <c r="I2747" s="5" t="s">
        <v>2951</v>
      </c>
      <c r="J2747" s="5">
        <v>10</v>
      </c>
      <c r="K2747" s="5" t="s">
        <v>3225</v>
      </c>
      <c r="L2747" t="s">
        <v>8379</v>
      </c>
      <c r="M2747" s="5" t="s">
        <v>2762</v>
      </c>
      <c r="P2747" s="5" t="s">
        <v>3225</v>
      </c>
    </row>
    <row r="2748" spans="1:16" x14ac:dyDescent="0.35">
      <c r="A2748" t="str">
        <f t="shared" si="42"/>
        <v>MICONAZOL-TINIDAZOLPASTEURINTRAVAGINALOVULO10100MG/150MG</v>
      </c>
      <c r="B2748" t="str">
        <f>VLOOKUP(A2748,'MAESTRO PRODUCTOS-FAR'!G:J,4,FALSE)</f>
        <v>HT-0286-06-021-0155-01</v>
      </c>
      <c r="C2748" s="5" t="s">
        <v>4806</v>
      </c>
      <c r="D2748" s="5" t="s">
        <v>5915</v>
      </c>
      <c r="E2748" s="5" t="s">
        <v>2291</v>
      </c>
      <c r="F2748" s="5" t="s">
        <v>2762</v>
      </c>
      <c r="G2748" s="5" t="s">
        <v>2847</v>
      </c>
      <c r="H2748" s="5" t="s">
        <v>2926</v>
      </c>
      <c r="I2748" s="5" t="s">
        <v>2951</v>
      </c>
      <c r="J2748" s="5">
        <v>10</v>
      </c>
      <c r="K2748" s="5" t="s">
        <v>3225</v>
      </c>
      <c r="L2748" t="s">
        <v>8380</v>
      </c>
      <c r="M2748" s="5" t="s">
        <v>6510</v>
      </c>
      <c r="P2748" s="5" t="s">
        <v>6663</v>
      </c>
    </row>
    <row r="2749" spans="1:16" x14ac:dyDescent="0.35">
      <c r="A2749" t="str">
        <f t="shared" si="42"/>
        <v>MICONAZOLJOHNSON &amp; JOHNSONORALGEL1124MG/5ML</v>
      </c>
      <c r="B2749" t="str">
        <f>VLOOKUP(A2749,'MAESTRO PRODUCTOS-FAR'!G:J,4,FALSE)</f>
        <v>HT-0110-01-026-0140-02</v>
      </c>
      <c r="C2749" s="5" t="s">
        <v>4807</v>
      </c>
      <c r="D2749" s="5" t="s">
        <v>5885</v>
      </c>
      <c r="E2749" s="5" t="s">
        <v>2290</v>
      </c>
      <c r="F2749" s="5" t="s">
        <v>2763</v>
      </c>
      <c r="G2749" s="5" t="s">
        <v>2896</v>
      </c>
      <c r="H2749" s="5" t="s">
        <v>2919</v>
      </c>
      <c r="I2749" s="5" t="s">
        <v>2956</v>
      </c>
      <c r="J2749" s="5">
        <v>1</v>
      </c>
      <c r="K2749" s="5" t="s">
        <v>6664</v>
      </c>
      <c r="L2749" t="s">
        <v>8381</v>
      </c>
      <c r="M2749" s="5" t="s">
        <v>2763</v>
      </c>
      <c r="P2749" s="5" t="s">
        <v>6664</v>
      </c>
    </row>
    <row r="2750" spans="1:16" x14ac:dyDescent="0.35">
      <c r="A2750" t="str">
        <f t="shared" si="42"/>
        <v>MICONAZOL-TINIDAZOLLABORATORIO CHILEINTRAVAGINALOVULO10100MG/150MG</v>
      </c>
      <c r="B2750" t="str">
        <f>VLOOKUP(A2750,'MAESTRO PRODUCTOS-FAR'!G:J,4,FALSE)</f>
        <v>HT-0286-06-021-0148-01</v>
      </c>
      <c r="C2750" s="5" t="s">
        <v>4808</v>
      </c>
      <c r="D2750" s="5" t="s">
        <v>5916</v>
      </c>
      <c r="E2750" s="5" t="s">
        <v>2288</v>
      </c>
      <c r="F2750" s="5" t="s">
        <v>2762</v>
      </c>
      <c r="G2750" s="5" t="s">
        <v>2838</v>
      </c>
      <c r="H2750" s="5" t="s">
        <v>2926</v>
      </c>
      <c r="I2750" s="5" t="s">
        <v>2951</v>
      </c>
      <c r="J2750" s="5">
        <v>10</v>
      </c>
      <c r="K2750" s="5" t="s">
        <v>3225</v>
      </c>
      <c r="L2750" t="s">
        <v>8382</v>
      </c>
      <c r="M2750" s="5" t="s">
        <v>6510</v>
      </c>
      <c r="P2750" s="5" t="s">
        <v>6663</v>
      </c>
    </row>
    <row r="2751" spans="1:16" x14ac:dyDescent="0.35">
      <c r="A2751" t="str">
        <f t="shared" si="42"/>
        <v>MICONAZOL-TINIDAZOLEUROFARMAINTRAVAGINALAPLICADOR10100MG/150MG</v>
      </c>
      <c r="B2751" t="str">
        <f>VLOOKUP(A2751,'MAESTRO PRODUCTOS-FAR'!G:J,4,FALSE)</f>
        <v>HT-0286-06-029-0087-01</v>
      </c>
      <c r="C2751" s="5" t="s">
        <v>4809</v>
      </c>
      <c r="D2751" s="5" t="s">
        <v>5917</v>
      </c>
      <c r="E2751" s="5" t="s">
        <v>2287</v>
      </c>
      <c r="F2751" s="5" t="s">
        <v>2762</v>
      </c>
      <c r="G2751" s="5" t="s">
        <v>2867</v>
      </c>
      <c r="H2751" s="5" t="s">
        <v>2926</v>
      </c>
      <c r="I2751" s="5" t="s">
        <v>2959</v>
      </c>
      <c r="J2751" s="5">
        <v>10</v>
      </c>
      <c r="K2751" s="5" t="s">
        <v>3225</v>
      </c>
      <c r="L2751" t="s">
        <v>8383</v>
      </c>
      <c r="M2751" s="5" t="s">
        <v>6510</v>
      </c>
      <c r="P2751" s="5" t="s">
        <v>6663</v>
      </c>
    </row>
    <row r="2752" spans="1:16" x14ac:dyDescent="0.35">
      <c r="A2752" t="str">
        <f t="shared" si="42"/>
        <v>MICONAZOL-TINIDAZOLLABORATORIO CHILEINTRAVAGINALOVULO10100MG/150MG</v>
      </c>
      <c r="B2752" t="str">
        <f>VLOOKUP(A2752,'MAESTRO PRODUCTOS-FAR'!G:J,4,FALSE)</f>
        <v>HT-0286-06-021-0148-01</v>
      </c>
      <c r="C2752" s="5" t="s">
        <v>4810</v>
      </c>
      <c r="D2752" s="5" t="s">
        <v>5349</v>
      </c>
      <c r="E2752" s="5" t="s">
        <v>2293</v>
      </c>
      <c r="F2752" s="5" t="s">
        <v>2762</v>
      </c>
      <c r="G2752" s="5" t="s">
        <v>2838</v>
      </c>
      <c r="H2752" s="5" t="s">
        <v>2926</v>
      </c>
      <c r="I2752" s="5" t="s">
        <v>2951</v>
      </c>
      <c r="J2752" s="5">
        <v>10</v>
      </c>
      <c r="K2752" s="5" t="s">
        <v>3225</v>
      </c>
      <c r="L2752" t="s">
        <v>8384</v>
      </c>
      <c r="M2752" s="5" t="s">
        <v>6510</v>
      </c>
      <c r="P2752" s="5" t="s">
        <v>6663</v>
      </c>
    </row>
    <row r="2753" spans="1:16" x14ac:dyDescent="0.35">
      <c r="A2753" t="str">
        <f t="shared" si="42"/>
        <v>MICONAZOL-TINIDAZOLANDROMACOINTRAVAGINALOVULO20100MG/150MG</v>
      </c>
      <c r="B2753" t="str">
        <f>VLOOKUP(A2753,'MAESTRO PRODUCTOS-FAR'!G:J,4,FALSE)</f>
        <v>HT-0286-06-021-0161-02</v>
      </c>
      <c r="C2753" s="5" t="s">
        <v>4811</v>
      </c>
      <c r="D2753" s="5" t="s">
        <v>5918</v>
      </c>
      <c r="E2753" s="5" t="s">
        <v>6369</v>
      </c>
      <c r="F2753" s="5" t="s">
        <v>2762</v>
      </c>
      <c r="G2753" s="5" t="s">
        <v>2857</v>
      </c>
      <c r="H2753" s="5" t="s">
        <v>2926</v>
      </c>
      <c r="I2753" s="5" t="s">
        <v>2951</v>
      </c>
      <c r="J2753" s="5">
        <v>20</v>
      </c>
      <c r="K2753" s="5" t="s">
        <v>3225</v>
      </c>
      <c r="L2753" t="s">
        <v>8385</v>
      </c>
      <c r="M2753" s="5" t="s">
        <v>2762</v>
      </c>
      <c r="P2753" s="5" t="s">
        <v>3225</v>
      </c>
    </row>
    <row r="2754" spans="1:16" x14ac:dyDescent="0.35">
      <c r="A2754" t="str">
        <f t="shared" si="42"/>
        <v>MICONAZOL-TINIDAZOLANDROMACOINTRAVAGINALCREMA13000MG/2000MG/100MG</v>
      </c>
      <c r="B2754" t="str">
        <f>VLOOKUP(A2754,'MAESTRO PRODUCTOS-FAR'!G:J,4,FALSE)</f>
        <v>HT-0286-06-004-0161-02</v>
      </c>
      <c r="C2754" s="5" t="s">
        <v>4812</v>
      </c>
      <c r="D2754" s="5" t="s">
        <v>5190</v>
      </c>
      <c r="E2754" s="5" t="s">
        <v>6370</v>
      </c>
      <c r="F2754" s="5" t="s">
        <v>2762</v>
      </c>
      <c r="G2754" s="5" t="s">
        <v>2857</v>
      </c>
      <c r="H2754" s="5" t="s">
        <v>2926</v>
      </c>
      <c r="I2754" s="5" t="s">
        <v>2934</v>
      </c>
      <c r="J2754" s="5">
        <v>1</v>
      </c>
      <c r="K2754" s="5" t="s">
        <v>7079</v>
      </c>
      <c r="L2754" t="s">
        <v>8386</v>
      </c>
      <c r="M2754" s="5" t="s">
        <v>2762</v>
      </c>
      <c r="P2754" s="5" t="s">
        <v>6665</v>
      </c>
    </row>
    <row r="2755" spans="1:16" x14ac:dyDescent="0.35">
      <c r="A2755" t="str">
        <f t="shared" ref="A2755:A2818" si="43">_xlfn.CONCAT(F2755:K2755)</f>
        <v>MIDAZOLAMDEUTSCHE PHARMAPARENTERALAMPOLLA105MG/5ML</v>
      </c>
      <c r="B2755" t="str">
        <f>VLOOKUP(A2755,'MAESTRO PRODUCTOS-FAR'!G:J,4,FALSE)</f>
        <v>HT-0111-02-009-0067-01</v>
      </c>
      <c r="C2755" s="5" t="s">
        <v>4813</v>
      </c>
      <c r="D2755" s="5" t="s">
        <v>5919</v>
      </c>
      <c r="E2755" s="5" t="s">
        <v>6371</v>
      </c>
      <c r="F2755" s="5" t="s">
        <v>2764</v>
      </c>
      <c r="G2755" s="5" t="s">
        <v>2833</v>
      </c>
      <c r="H2755" s="5" t="s">
        <v>2924</v>
      </c>
      <c r="I2755" s="5" t="s">
        <v>2939</v>
      </c>
      <c r="J2755" s="5">
        <v>10</v>
      </c>
      <c r="K2755" s="5" t="s">
        <v>3114</v>
      </c>
      <c r="M2755" s="5" t="s">
        <v>2764</v>
      </c>
      <c r="P2755" s="5" t="s">
        <v>3114</v>
      </c>
    </row>
    <row r="2756" spans="1:16" x14ac:dyDescent="0.35">
      <c r="A2756" t="str">
        <f t="shared" si="43"/>
        <v>MIDODRINASILESIAORALCOMPRIMIDO202.5MG</v>
      </c>
      <c r="B2756" t="str">
        <f>VLOOKUP(A2756,'MAESTRO PRODUCTOS-FAR'!G:J,4,FALSE)</f>
        <v>HT-0112-01-003-0175-01</v>
      </c>
      <c r="C2756" s="5" t="s">
        <v>4814</v>
      </c>
      <c r="D2756" s="5" t="s">
        <v>5347</v>
      </c>
      <c r="E2756" s="5" t="s">
        <v>2297</v>
      </c>
      <c r="F2756" s="5" t="s">
        <v>2765</v>
      </c>
      <c r="G2756" s="5" t="s">
        <v>2909</v>
      </c>
      <c r="H2756" s="5" t="s">
        <v>2919</v>
      </c>
      <c r="I2756" s="5" t="s">
        <v>2933</v>
      </c>
      <c r="J2756" s="5">
        <v>20</v>
      </c>
      <c r="K2756" s="5" t="s">
        <v>3055</v>
      </c>
      <c r="L2756" t="s">
        <v>8387</v>
      </c>
      <c r="M2756" s="5" t="s">
        <v>2765</v>
      </c>
      <c r="P2756" s="5" t="s">
        <v>3055</v>
      </c>
    </row>
    <row r="2757" spans="1:16" x14ac:dyDescent="0.35">
      <c r="A2757" t="str">
        <f t="shared" si="43"/>
        <v>MIDODRINASILESIAORALCOMPRIMIDO105MG</v>
      </c>
      <c r="B2757" t="str">
        <f>VLOOKUP(A2757,'MAESTRO PRODUCTOS-FAR'!G:J,4,FALSE)</f>
        <v>HT-0112-01-003-0175-02</v>
      </c>
      <c r="C2757" s="5" t="s">
        <v>4815</v>
      </c>
      <c r="D2757" s="5" t="s">
        <v>5904</v>
      </c>
      <c r="E2757" s="5" t="s">
        <v>2296</v>
      </c>
      <c r="F2757" s="5" t="s">
        <v>2765</v>
      </c>
      <c r="G2757" s="5" t="s">
        <v>2909</v>
      </c>
      <c r="H2757" s="5" t="s">
        <v>2919</v>
      </c>
      <c r="I2757" s="5" t="s">
        <v>2933</v>
      </c>
      <c r="J2757" s="5">
        <v>10</v>
      </c>
      <c r="K2757" s="5" t="s">
        <v>2998</v>
      </c>
      <c r="L2757" t="s">
        <v>8388</v>
      </c>
      <c r="M2757" s="5" t="s">
        <v>2765</v>
      </c>
      <c r="P2757" s="5" t="s">
        <v>2998</v>
      </c>
    </row>
    <row r="2758" spans="1:16" x14ac:dyDescent="0.35">
      <c r="A2758" t="str">
        <f t="shared" si="43"/>
        <v>MIRTAZAPINALAFIORALCOMPRIMIDO3030MG</v>
      </c>
      <c r="B2758" t="str">
        <f>VLOOKUP(A2758,'MAESTRO PRODUCTOS-FAR'!G:J,4,FALSE)</f>
        <v>HT-0113-01-003-0166-02</v>
      </c>
      <c r="C2758" s="5" t="s">
        <v>4816</v>
      </c>
      <c r="D2758" s="5" t="s">
        <v>5920</v>
      </c>
      <c r="E2758" s="5" t="s">
        <v>2301</v>
      </c>
      <c r="F2758" s="5" t="s">
        <v>2766</v>
      </c>
      <c r="G2758" s="5" t="s">
        <v>2868</v>
      </c>
      <c r="H2758" s="5" t="s">
        <v>2919</v>
      </c>
      <c r="I2758" s="5" t="s">
        <v>2933</v>
      </c>
      <c r="J2758" s="5">
        <v>30</v>
      </c>
      <c r="K2758" s="5" t="s">
        <v>3126</v>
      </c>
      <c r="L2758" t="s">
        <v>8389</v>
      </c>
      <c r="M2758" s="5" t="s">
        <v>2766</v>
      </c>
      <c r="P2758" s="5" t="s">
        <v>3126</v>
      </c>
    </row>
    <row r="2759" spans="1:16" x14ac:dyDescent="0.35">
      <c r="A2759" t="str">
        <f t="shared" si="43"/>
        <v>MIRTAZAPINALAFIORALCOMPRIMIDO3015MG</v>
      </c>
      <c r="B2759" t="str">
        <f>VLOOKUP(A2759,'MAESTRO PRODUCTOS-FAR'!G:J,4,FALSE)</f>
        <v>HT-0113-01-003-0166-01</v>
      </c>
      <c r="C2759" s="5" t="s">
        <v>4817</v>
      </c>
      <c r="D2759" s="5" t="s">
        <v>5921</v>
      </c>
      <c r="E2759" s="5" t="s">
        <v>2299</v>
      </c>
      <c r="F2759" s="5" t="s">
        <v>2766</v>
      </c>
      <c r="G2759" s="5" t="s">
        <v>2868</v>
      </c>
      <c r="H2759" s="5" t="s">
        <v>2919</v>
      </c>
      <c r="I2759" s="5" t="s">
        <v>2933</v>
      </c>
      <c r="J2759" s="5">
        <v>30</v>
      </c>
      <c r="K2759" s="5" t="s">
        <v>3127</v>
      </c>
      <c r="L2759" t="s">
        <v>8390</v>
      </c>
      <c r="M2759" s="5" t="s">
        <v>2766</v>
      </c>
      <c r="P2759" s="5" t="s">
        <v>3127</v>
      </c>
    </row>
    <row r="2760" spans="1:16" x14ac:dyDescent="0.35">
      <c r="A2760" t="str">
        <f t="shared" si="43"/>
        <v>ALFATOCOFEROL-CALCIFEROL-RETINOLGLAXOSMITHKLINEORALCOMPRIMIDO3018MG/10MCG/800MCG</v>
      </c>
      <c r="B2760" t="str">
        <f>VLOOKUP(A2760,'MAESTRO PRODUCTOS-FAR'!G:J,4,FALSE)</f>
        <v>HT-0285-01-003-0113-01</v>
      </c>
      <c r="C2760" s="5" t="s">
        <v>4818</v>
      </c>
      <c r="D2760" s="5" t="s">
        <v>5922</v>
      </c>
      <c r="E2760" s="5" t="s">
        <v>1439</v>
      </c>
      <c r="F2760" s="5" t="s">
        <v>7031</v>
      </c>
      <c r="G2760" s="5" t="s">
        <v>2866</v>
      </c>
      <c r="H2760" s="5" t="s">
        <v>2919</v>
      </c>
      <c r="I2760" s="5" t="s">
        <v>2933</v>
      </c>
      <c r="J2760" s="5">
        <v>30</v>
      </c>
      <c r="K2760" s="5" t="s">
        <v>7062</v>
      </c>
      <c r="L2760" t="s">
        <v>8391</v>
      </c>
      <c r="M2760" s="5" t="s">
        <v>6511</v>
      </c>
      <c r="P2760" s="5" t="s">
        <v>6666</v>
      </c>
    </row>
    <row r="2761" spans="1:16" x14ac:dyDescent="0.35">
      <c r="A2761" t="str">
        <f t="shared" si="43"/>
        <v>ALFATOCOFEROL-CALCIFEROL-RETINOLGLAXOSMITHKLINEORALCOMPRIMIDO3016MG/10MCG/667MCG</v>
      </c>
      <c r="B2761" t="str">
        <f>VLOOKUP(A2761,'MAESTRO PRODUCTOS-FAR'!G:J,4,FALSE)</f>
        <v>HT-0285-01-003-0113-02</v>
      </c>
      <c r="C2761" s="5" t="s">
        <v>4819</v>
      </c>
      <c r="D2761" s="5" t="s">
        <v>5922</v>
      </c>
      <c r="E2761" s="5" t="s">
        <v>1439</v>
      </c>
      <c r="F2761" s="5" t="s">
        <v>7031</v>
      </c>
      <c r="G2761" s="5" t="s">
        <v>2866</v>
      </c>
      <c r="H2761" s="5" t="s">
        <v>2919</v>
      </c>
      <c r="I2761" s="5" t="s">
        <v>2933</v>
      </c>
      <c r="J2761" s="5">
        <v>30</v>
      </c>
      <c r="K2761" s="5" t="s">
        <v>7063</v>
      </c>
      <c r="L2761" t="s">
        <v>8392</v>
      </c>
      <c r="M2761" s="5" t="s">
        <v>6511</v>
      </c>
      <c r="P2761" s="5" t="s">
        <v>6667</v>
      </c>
    </row>
    <row r="2762" spans="1:16" x14ac:dyDescent="0.35">
      <c r="A2762" t="str">
        <f t="shared" si="43"/>
        <v>ALFATOCOFEROL-CALCIFEROL-RETINOLGLAXOSMITHKLINEORALCOMPRIMIDO6018MG/10MCG/800MCG</v>
      </c>
      <c r="B2762" t="str">
        <f>VLOOKUP(A2762,'MAESTRO PRODUCTOS-FAR'!G:J,4,FALSE)</f>
        <v>HT-0285-01-003-0113-03</v>
      </c>
      <c r="C2762" s="5" t="s">
        <v>4820</v>
      </c>
      <c r="D2762" s="5" t="s">
        <v>5923</v>
      </c>
      <c r="E2762" s="5" t="s">
        <v>1439</v>
      </c>
      <c r="F2762" s="5" t="s">
        <v>7031</v>
      </c>
      <c r="G2762" s="5" t="s">
        <v>2866</v>
      </c>
      <c r="H2762" s="5" t="s">
        <v>2919</v>
      </c>
      <c r="I2762" s="5" t="s">
        <v>2933</v>
      </c>
      <c r="J2762" s="5">
        <v>60</v>
      </c>
      <c r="K2762" s="5" t="s">
        <v>7062</v>
      </c>
      <c r="L2762" t="s">
        <v>8393</v>
      </c>
      <c r="M2762" s="5" t="s">
        <v>6511</v>
      </c>
      <c r="P2762" s="5" t="s">
        <v>6666</v>
      </c>
    </row>
    <row r="2763" spans="1:16" x14ac:dyDescent="0.35">
      <c r="A2763" t="str">
        <f t="shared" si="43"/>
        <v>ACEITE DE PESCADO-ACIDO ASCORBICO-BIOTINAEXELTISORALCAPSULA30-</v>
      </c>
      <c r="B2763" t="str">
        <f>VLOOKUP(A2763,'MAESTRO PRODUCTOS-FAR'!G:J,4,FALSE)</f>
        <v>HT-0349-01-007-0089-01</v>
      </c>
      <c r="C2763" s="5" t="s">
        <v>4821</v>
      </c>
      <c r="D2763" s="5" t="s">
        <v>5924</v>
      </c>
      <c r="E2763" s="5" t="s">
        <v>1439</v>
      </c>
      <c r="F2763" s="5" t="s">
        <v>6512</v>
      </c>
      <c r="G2763" s="5" t="s">
        <v>2855</v>
      </c>
      <c r="H2763" s="5" t="s">
        <v>2919</v>
      </c>
      <c r="I2763" s="5" t="s">
        <v>2937</v>
      </c>
      <c r="J2763" s="5">
        <v>30</v>
      </c>
      <c r="K2763" s="5" t="s">
        <v>1439</v>
      </c>
      <c r="L2763" t="s">
        <v>8394</v>
      </c>
      <c r="M2763" s="5" t="s">
        <v>6512</v>
      </c>
      <c r="P2763" s="5" t="s">
        <v>1439</v>
      </c>
    </row>
    <row r="2764" spans="1:16" x14ac:dyDescent="0.35">
      <c r="A2764" t="str">
        <f t="shared" si="43"/>
        <v>ALFATOCOFEROL-CALCIFEROL-RETINOLGLAXOSMITHKLINEORALCOMPRIMIDO6016MG/10MCG/667MCG</v>
      </c>
      <c r="B2764" t="str">
        <f>VLOOKUP(A2764,'MAESTRO PRODUCTOS-FAR'!G:J,4,FALSE)</f>
        <v>HT-0285-01-003-0113-04</v>
      </c>
      <c r="C2764" s="5" t="s">
        <v>4822</v>
      </c>
      <c r="D2764" s="5" t="s">
        <v>5923</v>
      </c>
      <c r="E2764" s="5" t="s">
        <v>1439</v>
      </c>
      <c r="F2764" s="5" t="s">
        <v>7031</v>
      </c>
      <c r="G2764" s="5" t="s">
        <v>2866</v>
      </c>
      <c r="H2764" s="5" t="s">
        <v>2919</v>
      </c>
      <c r="I2764" s="5" t="s">
        <v>2933</v>
      </c>
      <c r="J2764" s="5">
        <v>60</v>
      </c>
      <c r="K2764" s="5" t="s">
        <v>7063</v>
      </c>
      <c r="L2764" t="s">
        <v>8395</v>
      </c>
      <c r="M2764" s="5" t="s">
        <v>6511</v>
      </c>
      <c r="P2764" s="5" t="s">
        <v>6667</v>
      </c>
    </row>
    <row r="2765" spans="1:16" x14ac:dyDescent="0.35">
      <c r="A2765" t="str">
        <f t="shared" si="43"/>
        <v>ACIDOPHILLUS-CALCIFEROL-LACTOBACILLUSNUTRAPHARMORALCOMPRIMIDO60-</v>
      </c>
      <c r="B2765" t="str">
        <f>VLOOKUP(A2765,'MAESTRO PRODUCTOS-FAR'!G:J,4,FALSE)</f>
        <v>HT-0350-01-003-0206-01</v>
      </c>
      <c r="C2765" s="5" t="s">
        <v>4823</v>
      </c>
      <c r="D2765" s="5" t="s">
        <v>5925</v>
      </c>
      <c r="E2765" s="5" t="s">
        <v>1439</v>
      </c>
      <c r="F2765" s="5" t="s">
        <v>7032</v>
      </c>
      <c r="G2765" s="5" t="s">
        <v>2907</v>
      </c>
      <c r="H2765" s="5" t="s">
        <v>2919</v>
      </c>
      <c r="I2765" s="5" t="s">
        <v>2933</v>
      </c>
      <c r="J2765" s="5">
        <v>60</v>
      </c>
      <c r="K2765" s="5" t="s">
        <v>1439</v>
      </c>
      <c r="L2765" t="s">
        <v>8396</v>
      </c>
      <c r="M2765" s="5" t="s">
        <v>6513</v>
      </c>
      <c r="P2765" s="5" t="s">
        <v>1439</v>
      </c>
    </row>
    <row r="2766" spans="1:16" x14ac:dyDescent="0.35">
      <c r="A2766" t="str">
        <f t="shared" si="43"/>
        <v>CIANOCOBALAMINA-PIRIDOXINA-TIAMINAMERCKORALCOMPRIMIDO20200MCG/200MG/100MG</v>
      </c>
      <c r="B2766" t="str">
        <f>VLOOKUP(A2766,'MAESTRO PRODUCTOS-FAR'!G:J,4,FALSE)</f>
        <v>HT-0351-01-003-0195-01</v>
      </c>
      <c r="C2766" s="5" t="s">
        <v>4824</v>
      </c>
      <c r="D2766" s="5" t="s">
        <v>5926</v>
      </c>
      <c r="E2766" s="5" t="s">
        <v>1439</v>
      </c>
      <c r="F2766" s="5" t="s">
        <v>6514</v>
      </c>
      <c r="G2766" s="5" t="s">
        <v>2863</v>
      </c>
      <c r="H2766" s="5" t="s">
        <v>2919</v>
      </c>
      <c r="I2766" s="5" t="s">
        <v>2933</v>
      </c>
      <c r="J2766" s="5">
        <v>20</v>
      </c>
      <c r="K2766" s="5" t="s">
        <v>6668</v>
      </c>
      <c r="L2766" t="s">
        <v>8397</v>
      </c>
      <c r="M2766" s="5" t="s">
        <v>6514</v>
      </c>
      <c r="P2766" s="5" t="s">
        <v>6668</v>
      </c>
    </row>
    <row r="2767" spans="1:16" x14ac:dyDescent="0.35">
      <c r="A2767" t="str">
        <f t="shared" si="43"/>
        <v>OTROMINTLABORALCAPSULA30-</v>
      </c>
      <c r="B2767" t="str">
        <f>VLOOKUP(A2767,'MAESTRO PRODUCTOS-FAR'!G:J,4,FALSE)</f>
        <v>HT-9999-01-007-0197-01</v>
      </c>
      <c r="C2767" s="5" t="s">
        <v>4825</v>
      </c>
      <c r="D2767" s="5" t="s">
        <v>5927</v>
      </c>
      <c r="E2767" s="5" t="s">
        <v>1439</v>
      </c>
      <c r="F2767" s="5" t="s">
        <v>2577</v>
      </c>
      <c r="G2767" s="5" t="s">
        <v>2834</v>
      </c>
      <c r="H2767" s="5" t="s">
        <v>2919</v>
      </c>
      <c r="I2767" s="5" t="s">
        <v>2937</v>
      </c>
      <c r="J2767" s="5">
        <v>30</v>
      </c>
      <c r="K2767" s="5" t="s">
        <v>1439</v>
      </c>
      <c r="L2767" t="s">
        <v>8398</v>
      </c>
      <c r="M2767" s="5" t="s">
        <v>2577</v>
      </c>
      <c r="P2767" s="5" t="s">
        <v>1439</v>
      </c>
    </row>
    <row r="2768" spans="1:16" x14ac:dyDescent="0.35">
      <c r="A2768" t="str">
        <f t="shared" si="43"/>
        <v>OTROMINTLABORALCOMPRIMIDO60-</v>
      </c>
      <c r="B2768" t="str">
        <f>VLOOKUP(A2768,'MAESTRO PRODUCTOS-FAR'!G:J,4,FALSE)</f>
        <v>HT-9999-01-003-0197-01</v>
      </c>
      <c r="C2768" s="5" t="s">
        <v>4826</v>
      </c>
      <c r="D2768" s="5" t="s">
        <v>5928</v>
      </c>
      <c r="E2768" s="5" t="s">
        <v>1439</v>
      </c>
      <c r="F2768" s="5" t="s">
        <v>2577</v>
      </c>
      <c r="G2768" s="5" t="s">
        <v>2834</v>
      </c>
      <c r="H2768" s="5" t="s">
        <v>2919</v>
      </c>
      <c r="I2768" s="5" t="s">
        <v>2933</v>
      </c>
      <c r="J2768" s="5">
        <v>60</v>
      </c>
      <c r="K2768" s="5" t="s">
        <v>1439</v>
      </c>
      <c r="L2768" t="s">
        <v>8399</v>
      </c>
      <c r="M2768" s="5" t="s">
        <v>2577</v>
      </c>
      <c r="P2768" s="5" t="s">
        <v>1439</v>
      </c>
    </row>
    <row r="2769" spans="1:16" x14ac:dyDescent="0.35">
      <c r="A2769" t="str">
        <f t="shared" si="43"/>
        <v>OTROMINTLABORALCOMPRIMIDO30-</v>
      </c>
      <c r="B2769" t="str">
        <f>VLOOKUP(A2769,'MAESTRO PRODUCTOS-FAR'!G:J,4,FALSE)</f>
        <v>HT-9999-01-003-0197-02</v>
      </c>
      <c r="C2769" s="5" t="s">
        <v>4827</v>
      </c>
      <c r="D2769" s="5" t="s">
        <v>5929</v>
      </c>
      <c r="E2769" s="5" t="s">
        <v>1439</v>
      </c>
      <c r="F2769" s="5" t="s">
        <v>2577</v>
      </c>
      <c r="G2769" s="5" t="s">
        <v>2834</v>
      </c>
      <c r="H2769" s="5" t="s">
        <v>2919</v>
      </c>
      <c r="I2769" s="5" t="s">
        <v>2933</v>
      </c>
      <c r="J2769" s="5">
        <v>30</v>
      </c>
      <c r="K2769" s="5" t="s">
        <v>1439</v>
      </c>
      <c r="L2769" t="s">
        <v>8400</v>
      </c>
      <c r="M2769" s="5" t="s">
        <v>2577</v>
      </c>
      <c r="P2769" s="5" t="s">
        <v>1439</v>
      </c>
    </row>
    <row r="2770" spans="1:16" x14ac:dyDescent="0.35">
      <c r="A2770" t="str">
        <f t="shared" si="43"/>
        <v>OTROMINTLABORALCOMPRIMIDO60-</v>
      </c>
      <c r="B2770" t="str">
        <f>VLOOKUP(A2770,'MAESTRO PRODUCTOS-FAR'!G:J,4,FALSE)</f>
        <v>HT-9999-01-003-0197-01</v>
      </c>
      <c r="C2770" s="5" t="s">
        <v>4828</v>
      </c>
      <c r="D2770" s="5" t="s">
        <v>5928</v>
      </c>
      <c r="E2770" s="5" t="s">
        <v>1439</v>
      </c>
      <c r="F2770" s="5" t="s">
        <v>2577</v>
      </c>
      <c r="G2770" s="5" t="s">
        <v>2834</v>
      </c>
      <c r="H2770" s="5" t="s">
        <v>2919</v>
      </c>
      <c r="I2770" s="5" t="s">
        <v>2933</v>
      </c>
      <c r="J2770" s="5">
        <v>60</v>
      </c>
      <c r="K2770" s="5" t="s">
        <v>1439</v>
      </c>
      <c r="L2770" t="s">
        <v>8401</v>
      </c>
      <c r="M2770" s="5" t="s">
        <v>2577</v>
      </c>
      <c r="P2770" s="5" t="s">
        <v>1439</v>
      </c>
    </row>
    <row r="2771" spans="1:16" x14ac:dyDescent="0.35">
      <c r="A2771" t="str">
        <f t="shared" si="43"/>
        <v>OTROMINTLABORALCOMPRIMIDO30-</v>
      </c>
      <c r="B2771" t="str">
        <f>VLOOKUP(A2771,'MAESTRO PRODUCTOS-FAR'!G:J,4,FALSE)</f>
        <v>HT-9999-01-003-0197-02</v>
      </c>
      <c r="C2771" s="5" t="s">
        <v>4829</v>
      </c>
      <c r="D2771" s="5" t="s">
        <v>5929</v>
      </c>
      <c r="E2771" s="5" t="s">
        <v>1439</v>
      </c>
      <c r="F2771" s="5" t="s">
        <v>2577</v>
      </c>
      <c r="G2771" s="5" t="s">
        <v>2834</v>
      </c>
      <c r="H2771" s="5" t="s">
        <v>2919</v>
      </c>
      <c r="I2771" s="5" t="s">
        <v>2933</v>
      </c>
      <c r="J2771" s="5">
        <v>30</v>
      </c>
      <c r="K2771" s="5" t="s">
        <v>1439</v>
      </c>
      <c r="L2771" t="s">
        <v>8402</v>
      </c>
      <c r="M2771" s="5" t="s">
        <v>2577</v>
      </c>
      <c r="P2771" s="5" t="s">
        <v>1439</v>
      </c>
    </row>
    <row r="2772" spans="1:16" x14ac:dyDescent="0.35">
      <c r="A2772" t="str">
        <f t="shared" si="43"/>
        <v>OTROPRATERORALCAPSULA30-</v>
      </c>
      <c r="B2772" t="str">
        <f>VLOOKUP(A2772,'MAESTRO PRODUCTOS-FAR'!G:J,4,FALSE)</f>
        <v>HT-9999-01-007-0169-03</v>
      </c>
      <c r="C2772" s="5" t="s">
        <v>4830</v>
      </c>
      <c r="D2772" s="5" t="s">
        <v>5930</v>
      </c>
      <c r="E2772" s="5" t="s">
        <v>1443</v>
      </c>
      <c r="F2772" s="5" t="s">
        <v>2577</v>
      </c>
      <c r="G2772" s="5" t="s">
        <v>2851</v>
      </c>
      <c r="H2772" s="5" t="s">
        <v>2919</v>
      </c>
      <c r="I2772" s="5" t="s">
        <v>2937</v>
      </c>
      <c r="J2772" s="5">
        <v>30</v>
      </c>
      <c r="K2772" s="5" t="s">
        <v>1439</v>
      </c>
      <c r="L2772" t="s">
        <v>8403</v>
      </c>
      <c r="M2772" s="5" t="s">
        <v>2577</v>
      </c>
      <c r="P2772" s="5" t="s">
        <v>1439</v>
      </c>
    </row>
    <row r="2773" spans="1:16" x14ac:dyDescent="0.35">
      <c r="A2773" t="str">
        <f t="shared" si="43"/>
        <v>OTROEXELTISORALCAPSULA60-</v>
      </c>
      <c r="B2773" t="str">
        <f>VLOOKUP(A2773,'MAESTRO PRODUCTOS-FAR'!G:J,4,FALSE)</f>
        <v>HT-9999-01-007-0089-02</v>
      </c>
      <c r="C2773" s="5" t="s">
        <v>4831</v>
      </c>
      <c r="D2773" s="5" t="s">
        <v>5931</v>
      </c>
      <c r="E2773" s="5" t="s">
        <v>1439</v>
      </c>
      <c r="F2773" s="5" t="s">
        <v>2577</v>
      </c>
      <c r="G2773" s="5" t="s">
        <v>2855</v>
      </c>
      <c r="H2773" s="5" t="s">
        <v>2919</v>
      </c>
      <c r="I2773" s="5" t="s">
        <v>2937</v>
      </c>
      <c r="J2773" s="5">
        <v>60</v>
      </c>
      <c r="K2773" s="5" t="s">
        <v>1439</v>
      </c>
      <c r="L2773" t="s">
        <v>8404</v>
      </c>
      <c r="M2773" s="5" t="s">
        <v>2577</v>
      </c>
      <c r="P2773" s="5" t="s">
        <v>1439</v>
      </c>
    </row>
    <row r="2774" spans="1:16" x14ac:dyDescent="0.35">
      <c r="A2774" t="str">
        <f t="shared" si="43"/>
        <v>OTROMINTLABORALCOMPRIMIDO60-</v>
      </c>
      <c r="B2774" t="str">
        <f>VLOOKUP(A2774,'MAESTRO PRODUCTOS-FAR'!G:J,4,FALSE)</f>
        <v>HT-9999-01-003-0197-01</v>
      </c>
      <c r="C2774" s="5" t="s">
        <v>4832</v>
      </c>
      <c r="D2774" s="5" t="s">
        <v>5932</v>
      </c>
      <c r="E2774" s="5" t="s">
        <v>1439</v>
      </c>
      <c r="F2774" s="5" t="s">
        <v>2577</v>
      </c>
      <c r="G2774" s="5" t="s">
        <v>2834</v>
      </c>
      <c r="H2774" s="5" t="s">
        <v>2919</v>
      </c>
      <c r="I2774" s="5" t="s">
        <v>2933</v>
      </c>
      <c r="J2774" s="5">
        <v>60</v>
      </c>
      <c r="K2774" s="5" t="s">
        <v>1439</v>
      </c>
      <c r="L2774" t="s">
        <v>7499</v>
      </c>
      <c r="M2774" s="5" t="s">
        <v>2577</v>
      </c>
      <c r="P2774" s="5" t="s">
        <v>1439</v>
      </c>
    </row>
    <row r="2775" spans="1:16" x14ac:dyDescent="0.35">
      <c r="A2775" t="str">
        <f t="shared" si="43"/>
        <v>OTROINSTITUTO SANITASORALCAPSULA30-</v>
      </c>
      <c r="B2775" t="str">
        <f>VLOOKUP(A2775,'MAESTRO PRODUCTOS-FAR'!G:J,4,FALSE)</f>
        <v>HT-9999-01-007-0133-02</v>
      </c>
      <c r="C2775" s="5" t="s">
        <v>4833</v>
      </c>
      <c r="D2775" s="5" t="s">
        <v>5933</v>
      </c>
      <c r="E2775" s="5" t="s">
        <v>1439</v>
      </c>
      <c r="F2775" s="5" t="s">
        <v>2577</v>
      </c>
      <c r="G2775" s="5" t="s">
        <v>2850</v>
      </c>
      <c r="H2775" s="5" t="s">
        <v>2919</v>
      </c>
      <c r="I2775" s="5" t="s">
        <v>2937</v>
      </c>
      <c r="J2775" s="5">
        <v>30</v>
      </c>
      <c r="K2775" s="5" t="s">
        <v>1439</v>
      </c>
      <c r="L2775" t="s">
        <v>8405</v>
      </c>
      <c r="M2775" s="5" t="s">
        <v>2577</v>
      </c>
      <c r="P2775" s="5" t="s">
        <v>1439</v>
      </c>
    </row>
    <row r="2776" spans="1:16" x14ac:dyDescent="0.35">
      <c r="A2776" t="str">
        <f t="shared" si="43"/>
        <v>OTROARAMA NATURALORALCAPSULA60-</v>
      </c>
      <c r="B2776" t="str">
        <f>VLOOKUP(A2776,'MAESTRO PRODUCTOS-FAR'!G:J,4,FALSE)</f>
        <v>HT-9999-01-007-0014-01</v>
      </c>
      <c r="C2776" s="5" t="s">
        <v>4834</v>
      </c>
      <c r="D2776" s="5" t="s">
        <v>5135</v>
      </c>
      <c r="E2776" s="5" t="s">
        <v>1439</v>
      </c>
      <c r="F2776" s="5" t="s">
        <v>2577</v>
      </c>
      <c r="G2776" s="5" t="s">
        <v>2902</v>
      </c>
      <c r="H2776" s="5" t="s">
        <v>2919</v>
      </c>
      <c r="I2776" s="5" t="s">
        <v>2937</v>
      </c>
      <c r="J2776" s="5">
        <v>60</v>
      </c>
      <c r="K2776" s="5" t="s">
        <v>1439</v>
      </c>
      <c r="L2776" t="s">
        <v>8406</v>
      </c>
      <c r="M2776" s="5" t="s">
        <v>2577</v>
      </c>
      <c r="P2776" s="5" t="s">
        <v>1439</v>
      </c>
    </row>
    <row r="2777" spans="1:16" x14ac:dyDescent="0.35">
      <c r="A2777" t="str">
        <f t="shared" si="43"/>
        <v>OTROSANOFIORALCOMPRIMIDO30-</v>
      </c>
      <c r="B2777" t="str">
        <f>VLOOKUP(A2777,'MAESTRO PRODUCTOS-FAR'!G:J,4,FALSE)</f>
        <v>HT-9999-01-003-0246-01</v>
      </c>
      <c r="C2777" s="5" t="s">
        <v>4835</v>
      </c>
      <c r="D2777" s="5" t="s">
        <v>5934</v>
      </c>
      <c r="E2777" s="5" t="s">
        <v>1439</v>
      </c>
      <c r="F2777" s="5" t="s">
        <v>2577</v>
      </c>
      <c r="G2777" s="5" t="s">
        <v>2843</v>
      </c>
      <c r="H2777" s="5" t="s">
        <v>2919</v>
      </c>
      <c r="I2777" s="5" t="s">
        <v>2933</v>
      </c>
      <c r="J2777" s="5">
        <v>30</v>
      </c>
      <c r="K2777" s="5" t="s">
        <v>1439</v>
      </c>
      <c r="L2777" t="s">
        <v>8407</v>
      </c>
      <c r="M2777" s="5" t="s">
        <v>2577</v>
      </c>
      <c r="P2777" s="5" t="s">
        <v>1439</v>
      </c>
    </row>
    <row r="2778" spans="1:16" x14ac:dyDescent="0.35">
      <c r="A2778" t="str">
        <f t="shared" si="43"/>
        <v>OTROMINTLABORALCOMPRIMIDO120-</v>
      </c>
      <c r="B2778" t="str">
        <f>VLOOKUP(A2778,'MAESTRO PRODUCTOS-FAR'!G:J,4,FALSE)</f>
        <v>HT-9999-01-003-0197-03</v>
      </c>
      <c r="C2778" s="5" t="s">
        <v>4836</v>
      </c>
      <c r="D2778" s="5" t="s">
        <v>5935</v>
      </c>
      <c r="E2778" s="5"/>
      <c r="F2778" s="5" t="s">
        <v>2577</v>
      </c>
      <c r="G2778" s="5" t="s">
        <v>2834</v>
      </c>
      <c r="H2778" s="5" t="s">
        <v>2919</v>
      </c>
      <c r="I2778" s="5" t="s">
        <v>2933</v>
      </c>
      <c r="J2778" s="5">
        <v>120</v>
      </c>
      <c r="K2778" s="5" t="s">
        <v>1439</v>
      </c>
      <c r="L2778" t="s">
        <v>8408</v>
      </c>
      <c r="M2778" s="5" t="s">
        <v>2577</v>
      </c>
      <c r="P2778" s="5" t="s">
        <v>1439</v>
      </c>
    </row>
    <row r="2779" spans="1:16" x14ac:dyDescent="0.35">
      <c r="A2779" t="str">
        <f t="shared" si="43"/>
        <v>ACEITE DE PESCADO-OXIDO MAGNESICO-COENZIMAEXELTISORALCAPSULA30-</v>
      </c>
      <c r="B2779" t="str">
        <f>VLOOKUP(A2779,'MAESTRO PRODUCTOS-FAR'!G:J,4,FALSE)</f>
        <v>HT-0352-01-007-0089-01</v>
      </c>
      <c r="C2779" s="5" t="s">
        <v>4837</v>
      </c>
      <c r="D2779" s="5" t="s">
        <v>5936</v>
      </c>
      <c r="E2779" s="5" t="s">
        <v>1439</v>
      </c>
      <c r="F2779" s="5" t="s">
        <v>6515</v>
      </c>
      <c r="G2779" s="5" t="s">
        <v>2855</v>
      </c>
      <c r="H2779" s="5" t="s">
        <v>2919</v>
      </c>
      <c r="I2779" s="5" t="s">
        <v>2937</v>
      </c>
      <c r="J2779" s="5">
        <v>30</v>
      </c>
      <c r="K2779" s="5" t="s">
        <v>1439</v>
      </c>
      <c r="L2779" t="s">
        <v>8409</v>
      </c>
      <c r="M2779" s="5" t="s">
        <v>6515</v>
      </c>
      <c r="P2779" s="5" t="s">
        <v>1439</v>
      </c>
    </row>
    <row r="2780" spans="1:16" x14ac:dyDescent="0.35">
      <c r="A2780" t="str">
        <f t="shared" si="43"/>
        <v>OTROINSTITUTO SANITASORALCAPSULA60-</v>
      </c>
      <c r="B2780" t="str">
        <f>VLOOKUP(A2780,'MAESTRO PRODUCTOS-FAR'!G:J,4,FALSE)</f>
        <v>HT-9999-01-007-0133-03</v>
      </c>
      <c r="C2780" s="5" t="s">
        <v>4838</v>
      </c>
      <c r="D2780" s="5" t="s">
        <v>5442</v>
      </c>
      <c r="E2780" s="5" t="s">
        <v>1439</v>
      </c>
      <c r="F2780" s="5" t="s">
        <v>2577</v>
      </c>
      <c r="G2780" s="5" t="s">
        <v>2850</v>
      </c>
      <c r="H2780" s="5" t="s">
        <v>2919</v>
      </c>
      <c r="I2780" s="5" t="s">
        <v>2937</v>
      </c>
      <c r="J2780" s="5">
        <v>60</v>
      </c>
      <c r="K2780" s="5" t="s">
        <v>1439</v>
      </c>
      <c r="L2780" t="s">
        <v>8410</v>
      </c>
      <c r="M2780" s="5" t="s">
        <v>2577</v>
      </c>
      <c r="P2780" s="5" t="s">
        <v>1439</v>
      </c>
    </row>
    <row r="2781" spans="1:16" x14ac:dyDescent="0.35">
      <c r="A2781" t="str">
        <f t="shared" si="43"/>
        <v>OTROMINTLABORALCOMPRIMIDO60-</v>
      </c>
      <c r="B2781" t="str">
        <f>VLOOKUP(A2781,'MAESTRO PRODUCTOS-FAR'!G:J,4,FALSE)</f>
        <v>HT-9999-01-003-0197-01</v>
      </c>
      <c r="C2781" s="5" t="s">
        <v>4839</v>
      </c>
      <c r="D2781" s="5" t="s">
        <v>5932</v>
      </c>
      <c r="E2781" s="5" t="s">
        <v>1439</v>
      </c>
      <c r="F2781" s="5" t="s">
        <v>2577</v>
      </c>
      <c r="G2781" s="5" t="s">
        <v>2834</v>
      </c>
      <c r="H2781" s="5" t="s">
        <v>2919</v>
      </c>
      <c r="I2781" s="5" t="s">
        <v>2933</v>
      </c>
      <c r="J2781" s="5">
        <v>60</v>
      </c>
      <c r="K2781" s="5" t="s">
        <v>1439</v>
      </c>
      <c r="L2781" t="s">
        <v>8411</v>
      </c>
      <c r="M2781" s="5" t="s">
        <v>2577</v>
      </c>
      <c r="P2781" s="5" t="s">
        <v>1439</v>
      </c>
    </row>
    <row r="2782" spans="1:16" x14ac:dyDescent="0.35">
      <c r="A2782" t="str">
        <f t="shared" si="43"/>
        <v>OTROMINTLABORALCOMPRIMIDO120-</v>
      </c>
      <c r="B2782" t="str">
        <f>VLOOKUP(A2782,'MAESTRO PRODUCTOS-FAR'!G:J,4,FALSE)</f>
        <v>HT-9999-01-003-0197-03</v>
      </c>
      <c r="C2782" s="5" t="s">
        <v>4840</v>
      </c>
      <c r="D2782" s="5" t="s">
        <v>5935</v>
      </c>
      <c r="E2782" s="5" t="s">
        <v>1439</v>
      </c>
      <c r="F2782" s="5" t="s">
        <v>2577</v>
      </c>
      <c r="G2782" s="5" t="s">
        <v>2834</v>
      </c>
      <c r="H2782" s="5" t="s">
        <v>2919</v>
      </c>
      <c r="I2782" s="5" t="s">
        <v>2933</v>
      </c>
      <c r="J2782" s="5">
        <v>120</v>
      </c>
      <c r="K2782" s="5" t="s">
        <v>1439</v>
      </c>
      <c r="L2782" t="s">
        <v>8412</v>
      </c>
      <c r="M2782" s="5" t="s">
        <v>2577</v>
      </c>
      <c r="P2782" s="5" t="s">
        <v>1439</v>
      </c>
    </row>
    <row r="2783" spans="1:16" x14ac:dyDescent="0.35">
      <c r="A2783" t="str">
        <f t="shared" si="43"/>
        <v>NAPROXENOMINTLABORALCOMPRIMIDO10550MG</v>
      </c>
      <c r="B2783" t="str">
        <f>VLOOKUP(A2783,'MAESTRO PRODUCTOS-FAR'!G:J,4,FALSE)</f>
        <v>HT-0116-01-003-0197-01</v>
      </c>
      <c r="C2783" s="5" t="s">
        <v>4841</v>
      </c>
      <c r="D2783" s="5" t="s">
        <v>5937</v>
      </c>
      <c r="E2783" s="5" t="s">
        <v>6372</v>
      </c>
      <c r="F2783" s="5" t="s">
        <v>2773</v>
      </c>
      <c r="G2783" s="5" t="s">
        <v>2834</v>
      </c>
      <c r="H2783" s="5" t="s">
        <v>2919</v>
      </c>
      <c r="I2783" s="5" t="s">
        <v>2933</v>
      </c>
      <c r="J2783" s="5">
        <v>10</v>
      </c>
      <c r="K2783" s="5" t="s">
        <v>3228</v>
      </c>
      <c r="L2783" t="s">
        <v>8413</v>
      </c>
      <c r="M2783" s="5" t="s">
        <v>2773</v>
      </c>
      <c r="P2783" s="5" t="s">
        <v>3228</v>
      </c>
    </row>
    <row r="2784" spans="1:16" x14ac:dyDescent="0.35">
      <c r="A2784" t="str">
        <f t="shared" si="43"/>
        <v>NAPROXENOANDROMACOORALCOMPRIMIDO10550MG</v>
      </c>
      <c r="B2784" t="str">
        <f>VLOOKUP(A2784,'MAESTRO PRODUCTOS-FAR'!G:J,4,FALSE)</f>
        <v>HT-0116-01-003-0161-01</v>
      </c>
      <c r="C2784" s="5" t="s">
        <v>4842</v>
      </c>
      <c r="D2784" s="5" t="s">
        <v>5542</v>
      </c>
      <c r="E2784" s="5" t="s">
        <v>3649</v>
      </c>
      <c r="F2784" s="5" t="s">
        <v>2773</v>
      </c>
      <c r="G2784" s="5" t="s">
        <v>2857</v>
      </c>
      <c r="H2784" s="5" t="s">
        <v>2919</v>
      </c>
      <c r="I2784" s="5" t="s">
        <v>2933</v>
      </c>
      <c r="J2784" s="5">
        <v>10</v>
      </c>
      <c r="K2784" s="5" t="s">
        <v>3228</v>
      </c>
      <c r="L2784" t="s">
        <v>8414</v>
      </c>
      <c r="M2784" s="5" t="s">
        <v>2773</v>
      </c>
      <c r="P2784" s="5" t="s">
        <v>3228</v>
      </c>
    </row>
    <row r="2785" spans="1:16" x14ac:dyDescent="0.35">
      <c r="A2785" t="str">
        <f t="shared" si="43"/>
        <v>NAPROXENOEUROLABORALCOMPRIMIDO10275MG</v>
      </c>
      <c r="B2785" t="str">
        <f>VLOOKUP(A2785,'MAESTRO PRODUCTOS-FAR'!G:J,4,FALSE)</f>
        <v>HT-0116-01-003-0088-01</v>
      </c>
      <c r="C2785" s="5" t="s">
        <v>4843</v>
      </c>
      <c r="D2785" s="5" t="s">
        <v>5938</v>
      </c>
      <c r="E2785" s="5" t="s">
        <v>2313</v>
      </c>
      <c r="F2785" s="5" t="s">
        <v>2773</v>
      </c>
      <c r="G2785" s="5" t="s">
        <v>2916</v>
      </c>
      <c r="H2785" s="5" t="s">
        <v>2919</v>
      </c>
      <c r="I2785" s="5" t="s">
        <v>2933</v>
      </c>
      <c r="J2785" s="5">
        <v>10</v>
      </c>
      <c r="K2785" s="5" t="s">
        <v>3229</v>
      </c>
      <c r="L2785" t="s">
        <v>8415</v>
      </c>
      <c r="M2785" s="5" t="s">
        <v>2773</v>
      </c>
      <c r="P2785" s="5" t="s">
        <v>3229</v>
      </c>
    </row>
    <row r="2786" spans="1:16" x14ac:dyDescent="0.35">
      <c r="A2786" t="str">
        <f t="shared" si="43"/>
        <v>NAPROXENOEUROLABORALCOMPRIMIDO10550MG</v>
      </c>
      <c r="B2786" t="str">
        <f>VLOOKUP(A2786,'MAESTRO PRODUCTOS-FAR'!G:J,4,FALSE)</f>
        <v>HT-0116-01-003-0088-02</v>
      </c>
      <c r="C2786" s="5" t="s">
        <v>4844</v>
      </c>
      <c r="D2786" s="5" t="s">
        <v>5939</v>
      </c>
      <c r="E2786" s="5" t="s">
        <v>2314</v>
      </c>
      <c r="F2786" s="5" t="s">
        <v>2773</v>
      </c>
      <c r="G2786" s="5" t="s">
        <v>2916</v>
      </c>
      <c r="H2786" s="5" t="s">
        <v>2919</v>
      </c>
      <c r="I2786" s="5" t="s">
        <v>2933</v>
      </c>
      <c r="J2786" s="5">
        <v>10</v>
      </c>
      <c r="K2786" s="5" t="s">
        <v>3228</v>
      </c>
      <c r="L2786" t="s">
        <v>8416</v>
      </c>
      <c r="M2786" s="5" t="s">
        <v>2773</v>
      </c>
      <c r="P2786" s="5" t="s">
        <v>3228</v>
      </c>
    </row>
    <row r="2787" spans="1:16" x14ac:dyDescent="0.35">
      <c r="A2787" t="str">
        <f t="shared" si="43"/>
        <v>NAPROXENOEUROLABRECTALSUPOSITORIO650MG</v>
      </c>
      <c r="B2787" t="str">
        <f>VLOOKUP(A2787,'MAESTRO PRODUCTOS-FAR'!G:J,4,FALSE)</f>
        <v>HT-0116-03-037-0088-01</v>
      </c>
      <c r="C2787" s="5" t="s">
        <v>4845</v>
      </c>
      <c r="D2787" s="5" t="s">
        <v>5940</v>
      </c>
      <c r="E2787" s="5" t="s">
        <v>6373</v>
      </c>
      <c r="F2787" s="5" t="s">
        <v>2773</v>
      </c>
      <c r="G2787" s="5" t="s">
        <v>2916</v>
      </c>
      <c r="H2787" s="5" t="s">
        <v>2928</v>
      </c>
      <c r="I2787" s="5" t="s">
        <v>2967</v>
      </c>
      <c r="J2787" s="5">
        <v>6</v>
      </c>
      <c r="K2787" s="5" t="s">
        <v>3046</v>
      </c>
      <c r="L2787" t="s">
        <v>8417</v>
      </c>
      <c r="M2787" s="5" t="s">
        <v>2773</v>
      </c>
      <c r="P2787" s="5" t="s">
        <v>3046</v>
      </c>
    </row>
    <row r="2788" spans="1:16" x14ac:dyDescent="0.35">
      <c r="A2788" t="str">
        <f t="shared" si="43"/>
        <v>NAPROXENOSAVALORALSUSPENSION125MG</v>
      </c>
      <c r="B2788" t="str">
        <f>VLOOKUP(A2788,'MAESTRO PRODUCTOS-FAR'!G:J,4,FALSE)</f>
        <v>HT-0116-01-005-0174-01</v>
      </c>
      <c r="C2788" s="5" t="s">
        <v>4846</v>
      </c>
      <c r="D2788" s="5" t="s">
        <v>5941</v>
      </c>
      <c r="E2788" s="5" t="s">
        <v>1439</v>
      </c>
      <c r="F2788" s="5" t="s">
        <v>2773</v>
      </c>
      <c r="G2788" s="5" t="s">
        <v>2837</v>
      </c>
      <c r="H2788" s="5" t="s">
        <v>2919</v>
      </c>
      <c r="I2788" s="5" t="s">
        <v>2935</v>
      </c>
      <c r="J2788" s="5">
        <v>1</v>
      </c>
      <c r="K2788" s="5" t="s">
        <v>3002</v>
      </c>
      <c r="L2788" t="s">
        <v>8418</v>
      </c>
      <c r="M2788" s="5" t="s">
        <v>2773</v>
      </c>
      <c r="P2788" s="5" t="s">
        <v>3002</v>
      </c>
    </row>
    <row r="2789" spans="1:16" x14ac:dyDescent="0.35">
      <c r="A2789" t="str">
        <f t="shared" si="43"/>
        <v>BACITRACINA-NEOMICINAMINTLABTOPICOUNGUENTO1500UI/5MG</v>
      </c>
      <c r="B2789" t="str">
        <f>VLOOKUP(A2789,'MAESTRO PRODUCTOS-FAR'!G:J,4,FALSE)</f>
        <v>HT-0297-04-006-0197-01</v>
      </c>
      <c r="C2789" s="5" t="s">
        <v>4847</v>
      </c>
      <c r="D2789" s="5" t="s">
        <v>5184</v>
      </c>
      <c r="E2789" s="5" t="s">
        <v>6374</v>
      </c>
      <c r="F2789" s="5" t="s">
        <v>2779</v>
      </c>
      <c r="G2789" s="5" t="s">
        <v>2834</v>
      </c>
      <c r="H2789" s="5" t="s">
        <v>2920</v>
      </c>
      <c r="I2789" s="5" t="s">
        <v>2936</v>
      </c>
      <c r="J2789" s="5">
        <v>1</v>
      </c>
      <c r="K2789" s="5" t="s">
        <v>3724</v>
      </c>
      <c r="L2789" t="s">
        <v>8419</v>
      </c>
      <c r="M2789" s="5" t="s">
        <v>2779</v>
      </c>
      <c r="P2789" s="5" t="s">
        <v>6669</v>
      </c>
    </row>
    <row r="2790" spans="1:16" x14ac:dyDescent="0.35">
      <c r="A2790" t="str">
        <f t="shared" si="43"/>
        <v>BETAMETASONA-NEOMICINALABORATORIO CHILETOPICOUNGUENTO10.05%/0.5%</v>
      </c>
      <c r="B2790" t="str">
        <f>VLOOKUP(A2790,'MAESTRO PRODUCTOS-FAR'!G:J,4,FALSE)</f>
        <v>HT-0298-04-006-0148-02</v>
      </c>
      <c r="C2790" s="5" t="s">
        <v>4848</v>
      </c>
      <c r="D2790" s="5" t="s">
        <v>5942</v>
      </c>
      <c r="E2790" s="5" t="s">
        <v>2322</v>
      </c>
      <c r="F2790" s="5" t="s">
        <v>2780</v>
      </c>
      <c r="G2790" s="5" t="s">
        <v>2838</v>
      </c>
      <c r="H2790" s="5" t="s">
        <v>2920</v>
      </c>
      <c r="I2790" s="5" t="s">
        <v>2936</v>
      </c>
      <c r="J2790" s="5">
        <v>1</v>
      </c>
      <c r="K2790" s="5" t="s">
        <v>6670</v>
      </c>
      <c r="L2790" t="s">
        <v>8420</v>
      </c>
      <c r="M2790" s="5" t="s">
        <v>2780</v>
      </c>
      <c r="P2790" s="5" t="s">
        <v>6670</v>
      </c>
    </row>
    <row r="2791" spans="1:16" x14ac:dyDescent="0.35">
      <c r="A2791" t="str">
        <f t="shared" si="43"/>
        <v>BACITRACINA-NEOMICINAMEDIPHARMTOPICOUNGUENTO15%/500UI</v>
      </c>
      <c r="B2791" t="str">
        <f>VLOOKUP(A2791,'MAESTRO PRODUCTOS-FAR'!G:J,4,FALSE)</f>
        <v>HT-0297-04-006-0192-01</v>
      </c>
      <c r="C2791" s="5" t="s">
        <v>4849</v>
      </c>
      <c r="D2791" s="5" t="s">
        <v>5137</v>
      </c>
      <c r="E2791" s="5" t="s">
        <v>6375</v>
      </c>
      <c r="F2791" s="5" t="s">
        <v>2779</v>
      </c>
      <c r="G2791" s="5" t="s">
        <v>2880</v>
      </c>
      <c r="H2791" s="5" t="s">
        <v>2920</v>
      </c>
      <c r="I2791" s="5" t="s">
        <v>2936</v>
      </c>
      <c r="J2791" s="5">
        <v>1</v>
      </c>
      <c r="K2791" s="5" t="s">
        <v>6671</v>
      </c>
      <c r="L2791" t="s">
        <v>8421</v>
      </c>
      <c r="M2791" s="5" t="s">
        <v>2779</v>
      </c>
      <c r="P2791" s="5" t="s">
        <v>6671</v>
      </c>
    </row>
    <row r="2792" spans="1:16" x14ac:dyDescent="0.35">
      <c r="A2792" t="str">
        <f t="shared" si="43"/>
        <v>BACITRACINA-NEOMICINA-POLIMIXINA BSAVALOFTALMICAUNGUENTO172UI/700MCG/8300UI/MG</v>
      </c>
      <c r="B2792" t="str">
        <f>VLOOKUP(A2792,'MAESTRO PRODUCTOS-FAR'!G:J,4,FALSE)</f>
        <v>HT-0301-05-006-0174-01</v>
      </c>
      <c r="C2792" s="5" t="s">
        <v>4850</v>
      </c>
      <c r="D2792" s="5" t="s">
        <v>5796</v>
      </c>
      <c r="E2792" s="5" t="s">
        <v>2328</v>
      </c>
      <c r="F2792" s="5" t="s">
        <v>6516</v>
      </c>
      <c r="G2792" s="5" t="s">
        <v>2837</v>
      </c>
      <c r="H2792" s="5" t="s">
        <v>2921</v>
      </c>
      <c r="I2792" s="5" t="s">
        <v>2936</v>
      </c>
      <c r="J2792" s="5">
        <v>1</v>
      </c>
      <c r="K2792" s="5" t="s">
        <v>6672</v>
      </c>
      <c r="L2792" t="s">
        <v>8422</v>
      </c>
      <c r="M2792" s="5" t="s">
        <v>6516</v>
      </c>
      <c r="P2792" s="5" t="s">
        <v>6672</v>
      </c>
    </row>
    <row r="2793" spans="1:16" x14ac:dyDescent="0.35">
      <c r="A2793" t="str">
        <f t="shared" si="43"/>
        <v>NEOMICINALABORATORIO CHILEORALCOMPRIMIDO12500MG</v>
      </c>
      <c r="B2793" t="str">
        <f>VLOOKUP(A2793,'MAESTRO PRODUCTOS-FAR'!G:J,4,FALSE)</f>
        <v>HT-0118-01-003-0148-01</v>
      </c>
      <c r="C2793" s="5" t="s">
        <v>4851</v>
      </c>
      <c r="D2793" s="5" t="s">
        <v>5943</v>
      </c>
      <c r="E2793" s="5" t="s">
        <v>2320</v>
      </c>
      <c r="F2793" s="5" t="s">
        <v>2778</v>
      </c>
      <c r="G2793" s="5" t="s">
        <v>2838</v>
      </c>
      <c r="H2793" s="5" t="s">
        <v>2919</v>
      </c>
      <c r="I2793" s="5" t="s">
        <v>2933</v>
      </c>
      <c r="J2793" s="5">
        <v>12</v>
      </c>
      <c r="K2793" s="5" t="s">
        <v>2984</v>
      </c>
      <c r="L2793" t="s">
        <v>8423</v>
      </c>
      <c r="M2793" s="5" t="s">
        <v>2778</v>
      </c>
      <c r="P2793" s="5" t="s">
        <v>2984</v>
      </c>
    </row>
    <row r="2794" spans="1:16" x14ac:dyDescent="0.35">
      <c r="A2794" t="str">
        <f t="shared" si="43"/>
        <v>GRAMICIDINA-NEOMICINA-POLIMIXINA BSAVALOFTALMICASOLUCION10.025MG/1.7MG/5000UI/ML</v>
      </c>
      <c r="B2794" t="str">
        <f>VLOOKUP(A2794,'MAESTRO PRODUCTOS-FAR'!G:J,4,FALSE)</f>
        <v>HT-0299-05-012-0174-01</v>
      </c>
      <c r="C2794" s="5" t="s">
        <v>4852</v>
      </c>
      <c r="D2794" s="5" t="s">
        <v>5913</v>
      </c>
      <c r="E2794" s="5" t="s">
        <v>2325</v>
      </c>
      <c r="F2794" s="5" t="s">
        <v>7018</v>
      </c>
      <c r="G2794" s="5" t="s">
        <v>2837</v>
      </c>
      <c r="H2794" s="5" t="s">
        <v>2921</v>
      </c>
      <c r="I2794" s="5" t="s">
        <v>2942</v>
      </c>
      <c r="J2794" s="5">
        <v>1</v>
      </c>
      <c r="K2794" s="5" t="s">
        <v>7090</v>
      </c>
      <c r="L2794" t="s">
        <v>8424</v>
      </c>
      <c r="M2794" s="5" t="s">
        <v>2781</v>
      </c>
      <c r="P2794" s="5" t="s">
        <v>3237</v>
      </c>
    </row>
    <row r="2795" spans="1:16" x14ac:dyDescent="0.35">
      <c r="A2795" t="str">
        <f t="shared" si="43"/>
        <v>BETAMETASONA-NEOMICINASAVALOFTALMICASOLUCION11MG/3.5MG/ML</v>
      </c>
      <c r="B2795" t="str">
        <f>VLOOKUP(A2795,'MAESTRO PRODUCTOS-FAR'!G:J,4,FALSE)</f>
        <v>HT-0298-05-012-0174-01</v>
      </c>
      <c r="C2795" s="5" t="s">
        <v>4853</v>
      </c>
      <c r="D2795" s="5" t="s">
        <v>5316</v>
      </c>
      <c r="E2795" s="5" t="s">
        <v>2323</v>
      </c>
      <c r="F2795" s="5" t="s">
        <v>2780</v>
      </c>
      <c r="G2795" s="5" t="s">
        <v>2837</v>
      </c>
      <c r="H2795" s="5" t="s">
        <v>2921</v>
      </c>
      <c r="I2795" s="5" t="s">
        <v>2942</v>
      </c>
      <c r="J2795" s="5">
        <v>1</v>
      </c>
      <c r="K2795" s="5" t="s">
        <v>3235</v>
      </c>
      <c r="L2795" t="s">
        <v>8425</v>
      </c>
      <c r="M2795" s="5" t="s">
        <v>2780</v>
      </c>
      <c r="P2795" s="5" t="s">
        <v>3235</v>
      </c>
    </row>
    <row r="2796" spans="1:16" x14ac:dyDescent="0.35">
      <c r="A2796" t="str">
        <f t="shared" si="43"/>
        <v>BETAMETASONA-NEOMICINASAVALOFTALMICAUNGUENTO11MG/3.5MG</v>
      </c>
      <c r="B2796" t="str">
        <f>VLOOKUP(A2796,'MAESTRO PRODUCTOS-FAR'!G:J,4,FALSE)</f>
        <v>HT-0298-05-006-0174-01</v>
      </c>
      <c r="C2796" s="5" t="s">
        <v>4854</v>
      </c>
      <c r="D2796" s="5" t="s">
        <v>5828</v>
      </c>
      <c r="E2796" s="5" t="s">
        <v>2329</v>
      </c>
      <c r="F2796" s="5" t="s">
        <v>2780</v>
      </c>
      <c r="G2796" s="5" t="s">
        <v>2837</v>
      </c>
      <c r="H2796" s="5" t="s">
        <v>2921</v>
      </c>
      <c r="I2796" s="5" t="s">
        <v>2936</v>
      </c>
      <c r="J2796" s="5">
        <v>1</v>
      </c>
      <c r="K2796" s="5" t="s">
        <v>7049</v>
      </c>
      <c r="L2796" t="s">
        <v>8426</v>
      </c>
      <c r="M2796" s="5" t="s">
        <v>2780</v>
      </c>
      <c r="P2796" s="5" t="s">
        <v>6673</v>
      </c>
    </row>
    <row r="2797" spans="1:16" x14ac:dyDescent="0.35">
      <c r="A2797" t="str">
        <f t="shared" si="43"/>
        <v>OTROBAGONASALUNGUENTO15000UI/350MG/50MG</v>
      </c>
      <c r="B2797" t="str">
        <f>VLOOKUP(A2797,'MAESTRO PRODUCTOS-FAR'!G:J,4,FALSE)</f>
        <v>HT-9999-11-006-0143-01</v>
      </c>
      <c r="C2797" s="5" t="s">
        <v>4855</v>
      </c>
      <c r="D2797" s="5" t="s">
        <v>5450</v>
      </c>
      <c r="E2797" s="5" t="s">
        <v>2327</v>
      </c>
      <c r="F2797" s="5" t="s">
        <v>2577</v>
      </c>
      <c r="G2797" s="5" t="s">
        <v>2883</v>
      </c>
      <c r="H2797" s="5" t="s">
        <v>2923</v>
      </c>
      <c r="I2797" s="5" t="s">
        <v>2936</v>
      </c>
      <c r="J2797" s="5">
        <v>1</v>
      </c>
      <c r="K2797" s="5" t="s">
        <v>7064</v>
      </c>
      <c r="L2797" t="s">
        <v>8427</v>
      </c>
      <c r="M2797" s="5" t="s">
        <v>2577</v>
      </c>
      <c r="P2797" s="5" t="s">
        <v>6674</v>
      </c>
    </row>
    <row r="2798" spans="1:16" x14ac:dyDescent="0.35">
      <c r="A2798" t="str">
        <f t="shared" si="43"/>
        <v>NITROFURANTOINAMINTLABORALCAPSULA10100MG</v>
      </c>
      <c r="B2798" t="str">
        <f>VLOOKUP(A2798,'MAESTRO PRODUCTOS-FAR'!G:J,4,FALSE)</f>
        <v>HT-0119-01-007-0197-02</v>
      </c>
      <c r="C2798" s="5" t="s">
        <v>4856</v>
      </c>
      <c r="D2798" s="5" t="s">
        <v>5944</v>
      </c>
      <c r="E2798" s="5" t="s">
        <v>2330</v>
      </c>
      <c r="F2798" s="5" t="s">
        <v>2784</v>
      </c>
      <c r="G2798" s="5" t="s">
        <v>2834</v>
      </c>
      <c r="H2798" s="5" t="s">
        <v>2919</v>
      </c>
      <c r="I2798" s="5" t="s">
        <v>2937</v>
      </c>
      <c r="J2798" s="5">
        <v>10</v>
      </c>
      <c r="K2798" s="5" t="s">
        <v>2977</v>
      </c>
      <c r="L2798" t="s">
        <v>8428</v>
      </c>
      <c r="M2798" s="5" t="s">
        <v>2784</v>
      </c>
      <c r="P2798" s="5" t="s">
        <v>2977</v>
      </c>
    </row>
    <row r="2799" spans="1:16" x14ac:dyDescent="0.35">
      <c r="A2799" t="str">
        <f t="shared" si="43"/>
        <v>OLANZAPINAMEDIPHARMORALCOMPRIMIDO305MG</v>
      </c>
      <c r="B2799" t="str">
        <f>VLOOKUP(A2799,'MAESTRO PRODUCTOS-FAR'!G:J,4,FALSE)</f>
        <v>HT-0120-01-003-0192-01</v>
      </c>
      <c r="C2799" s="5" t="s">
        <v>4857</v>
      </c>
      <c r="D2799" s="5" t="s">
        <v>5945</v>
      </c>
      <c r="E2799" s="5" t="s">
        <v>6376</v>
      </c>
      <c r="F2799" s="5" t="s">
        <v>2785</v>
      </c>
      <c r="G2799" s="5" t="s">
        <v>2880</v>
      </c>
      <c r="H2799" s="5" t="s">
        <v>2919</v>
      </c>
      <c r="I2799" s="5" t="s">
        <v>2933</v>
      </c>
      <c r="J2799" s="5">
        <v>30</v>
      </c>
      <c r="K2799" s="5" t="s">
        <v>2998</v>
      </c>
      <c r="M2799" s="5" t="s">
        <v>2785</v>
      </c>
      <c r="P2799" s="5" t="s">
        <v>2998</v>
      </c>
    </row>
    <row r="2800" spans="1:16" x14ac:dyDescent="0.35">
      <c r="A2800" t="str">
        <f t="shared" si="43"/>
        <v>OLANZAPINAAXONORALCOMPRIMIDO285MG</v>
      </c>
      <c r="B2800" t="str">
        <f>VLOOKUP(A2800,'MAESTRO PRODUCTOS-FAR'!G:J,4,FALSE)</f>
        <v>HT-0120-01-003-0023-01</v>
      </c>
      <c r="C2800" s="5" t="s">
        <v>4858</v>
      </c>
      <c r="D2800" s="5" t="s">
        <v>5946</v>
      </c>
      <c r="E2800" s="5" t="s">
        <v>2339</v>
      </c>
      <c r="F2800" s="5" t="s">
        <v>2785</v>
      </c>
      <c r="G2800" s="5" t="s">
        <v>2901</v>
      </c>
      <c r="H2800" s="5" t="s">
        <v>2919</v>
      </c>
      <c r="I2800" s="5" t="s">
        <v>2933</v>
      </c>
      <c r="J2800" s="5">
        <v>28</v>
      </c>
      <c r="K2800" s="5" t="s">
        <v>2998</v>
      </c>
      <c r="L2800" t="s">
        <v>8429</v>
      </c>
      <c r="M2800" s="5" t="s">
        <v>2785</v>
      </c>
      <c r="P2800" s="5" t="s">
        <v>2998</v>
      </c>
    </row>
    <row r="2801" spans="1:16" x14ac:dyDescent="0.35">
      <c r="A2801" t="str">
        <f t="shared" si="43"/>
        <v>OLANZAPINAINSTITUTO SANITASORALCOMPRIMIDO3010MG</v>
      </c>
      <c r="B2801" t="str">
        <f>VLOOKUP(A2801,'MAESTRO PRODUCTOS-FAR'!G:J,4,FALSE)</f>
        <v>HT-0120-01-003-0133-01</v>
      </c>
      <c r="C2801" s="5" t="s">
        <v>4859</v>
      </c>
      <c r="D2801" s="5" t="s">
        <v>5947</v>
      </c>
      <c r="E2801" s="5" t="s">
        <v>2337</v>
      </c>
      <c r="F2801" s="5" t="s">
        <v>2785</v>
      </c>
      <c r="G2801" s="5" t="s">
        <v>2850</v>
      </c>
      <c r="H2801" s="5" t="s">
        <v>2919</v>
      </c>
      <c r="I2801" s="5" t="s">
        <v>2933</v>
      </c>
      <c r="J2801" s="5">
        <v>30</v>
      </c>
      <c r="K2801" s="5" t="s">
        <v>3013</v>
      </c>
      <c r="L2801" t="s">
        <v>8430</v>
      </c>
      <c r="M2801" s="5" t="s">
        <v>2785</v>
      </c>
      <c r="P2801" s="5" t="s">
        <v>3013</v>
      </c>
    </row>
    <row r="2802" spans="1:16" x14ac:dyDescent="0.35">
      <c r="A2802" t="str">
        <f t="shared" si="43"/>
        <v>OLANZAPINAAXONORALCOMPRIMIDO2810MG</v>
      </c>
      <c r="B2802" t="str">
        <f>VLOOKUP(A2802,'MAESTRO PRODUCTOS-FAR'!G:J,4,FALSE)</f>
        <v>HT-0120-01-003-0023-02</v>
      </c>
      <c r="C2802" s="5" t="s">
        <v>4860</v>
      </c>
      <c r="D2802" s="5" t="s">
        <v>5948</v>
      </c>
      <c r="E2802" s="5" t="s">
        <v>6377</v>
      </c>
      <c r="F2802" s="5" t="s">
        <v>2785</v>
      </c>
      <c r="G2802" s="5" t="s">
        <v>2901</v>
      </c>
      <c r="H2802" s="5" t="s">
        <v>2919</v>
      </c>
      <c r="I2802" s="5" t="s">
        <v>2933</v>
      </c>
      <c r="J2802" s="5">
        <v>28</v>
      </c>
      <c r="K2802" s="5" t="s">
        <v>3013</v>
      </c>
      <c r="L2802" t="s">
        <v>8431</v>
      </c>
      <c r="M2802" s="5" t="s">
        <v>2785</v>
      </c>
      <c r="P2802" s="5" t="s">
        <v>3013</v>
      </c>
    </row>
    <row r="2803" spans="1:16" x14ac:dyDescent="0.35">
      <c r="A2803" t="str">
        <f t="shared" si="43"/>
        <v>OLANZAPINAINSTITUTO SANITASORALCOMPRIMIDO3010MG</v>
      </c>
      <c r="B2803" t="str">
        <f>VLOOKUP(A2803,'MAESTRO PRODUCTOS-FAR'!G:J,4,FALSE)</f>
        <v>HT-0120-01-003-0133-01</v>
      </c>
      <c r="C2803" s="5" t="s">
        <v>4861</v>
      </c>
      <c r="D2803" s="5" t="s">
        <v>5949</v>
      </c>
      <c r="E2803" s="5" t="s">
        <v>2343</v>
      </c>
      <c r="F2803" s="5" t="s">
        <v>2785</v>
      </c>
      <c r="G2803" s="5" t="s">
        <v>2850</v>
      </c>
      <c r="H2803" s="5" t="s">
        <v>2919</v>
      </c>
      <c r="I2803" s="5" t="s">
        <v>2933</v>
      </c>
      <c r="J2803" s="5">
        <v>30</v>
      </c>
      <c r="K2803" s="5" t="s">
        <v>3013</v>
      </c>
      <c r="L2803" t="s">
        <v>8432</v>
      </c>
      <c r="M2803" s="5" t="s">
        <v>2785</v>
      </c>
      <c r="P2803" s="5" t="s">
        <v>3013</v>
      </c>
    </row>
    <row r="2804" spans="1:16" x14ac:dyDescent="0.35">
      <c r="A2804" t="str">
        <f t="shared" si="43"/>
        <v>OLANZAPINAINSTITUTO SANITASORALCOMPRIMIDO305MG</v>
      </c>
      <c r="B2804" t="str">
        <f>VLOOKUP(A2804,'MAESTRO PRODUCTOS-FAR'!G:J,4,FALSE)</f>
        <v>HT-0120-01-003-0133-02</v>
      </c>
      <c r="C2804" s="5" t="s">
        <v>4862</v>
      </c>
      <c r="D2804" s="5" t="s">
        <v>5324</v>
      </c>
      <c r="E2804" s="5" t="s">
        <v>6378</v>
      </c>
      <c r="F2804" s="5" t="s">
        <v>2785</v>
      </c>
      <c r="G2804" s="5" t="s">
        <v>2850</v>
      </c>
      <c r="H2804" s="5" t="s">
        <v>2919</v>
      </c>
      <c r="I2804" s="5" t="s">
        <v>2933</v>
      </c>
      <c r="J2804" s="5">
        <v>30</v>
      </c>
      <c r="K2804" s="5" t="s">
        <v>2998</v>
      </c>
      <c r="L2804" t="s">
        <v>8433</v>
      </c>
      <c r="M2804" s="5" t="s">
        <v>2785</v>
      </c>
      <c r="P2804" s="5" t="s">
        <v>2998</v>
      </c>
    </row>
    <row r="2805" spans="1:16" x14ac:dyDescent="0.35">
      <c r="A2805" t="str">
        <f t="shared" si="43"/>
        <v>OLANZAPINALILLYPARENTERALAMPOLLA110MG</v>
      </c>
      <c r="B2805" t="str">
        <f>VLOOKUP(A2805,'MAESTRO PRODUCTOS-FAR'!G:J,4,FALSE)</f>
        <v>HT-0120-02-009-0081-01</v>
      </c>
      <c r="C2805" s="5" t="s">
        <v>4863</v>
      </c>
      <c r="D2805" s="5" t="s">
        <v>5784</v>
      </c>
      <c r="E2805" s="5" t="s">
        <v>6379</v>
      </c>
      <c r="F2805" s="5" t="s">
        <v>2785</v>
      </c>
      <c r="G2805" s="5" t="s">
        <v>2894</v>
      </c>
      <c r="H2805" s="5" t="s">
        <v>2924</v>
      </c>
      <c r="I2805" s="5" t="s">
        <v>2939</v>
      </c>
      <c r="J2805" s="5">
        <v>1</v>
      </c>
      <c r="K2805" s="5" t="s">
        <v>3013</v>
      </c>
      <c r="L2805" t="s">
        <v>8434</v>
      </c>
      <c r="M2805" s="5" t="s">
        <v>2785</v>
      </c>
      <c r="P2805" s="5" t="s">
        <v>3013</v>
      </c>
    </row>
    <row r="2806" spans="1:16" x14ac:dyDescent="0.35">
      <c r="A2806" t="str">
        <f t="shared" si="43"/>
        <v>OLANZAPINALILLYORALCOMPRIMIDO145MG</v>
      </c>
      <c r="B2806" t="str">
        <f>VLOOKUP(A2806,'MAESTRO PRODUCTOS-FAR'!G:J,4,FALSE)</f>
        <v>HT-0120-01-003-0081-02</v>
      </c>
      <c r="C2806" s="5" t="s">
        <v>4864</v>
      </c>
      <c r="D2806" s="5" t="s">
        <v>5950</v>
      </c>
      <c r="E2806" s="5" t="s">
        <v>6380</v>
      </c>
      <c r="F2806" s="5" t="s">
        <v>2785</v>
      </c>
      <c r="G2806" s="5" t="s">
        <v>2894</v>
      </c>
      <c r="H2806" s="5" t="s">
        <v>2919</v>
      </c>
      <c r="I2806" s="5" t="s">
        <v>2933</v>
      </c>
      <c r="J2806" s="5">
        <v>14</v>
      </c>
      <c r="K2806" s="5" t="s">
        <v>2998</v>
      </c>
      <c r="L2806" t="s">
        <v>8435</v>
      </c>
      <c r="M2806" s="5" t="s">
        <v>2785</v>
      </c>
      <c r="P2806" s="5" t="s">
        <v>2998</v>
      </c>
    </row>
    <row r="2807" spans="1:16" x14ac:dyDescent="0.35">
      <c r="A2807" t="str">
        <f t="shared" si="43"/>
        <v>OLANZAPINALILLYORALCOMPRIMIDO1410MG</v>
      </c>
      <c r="B2807" t="str">
        <f>VLOOKUP(A2807,'MAESTRO PRODUCTOS-FAR'!G:J,4,FALSE)</f>
        <v>HT-0120-01-003-0081-03</v>
      </c>
      <c r="C2807" s="5" t="s">
        <v>4865</v>
      </c>
      <c r="D2807" s="5" t="s">
        <v>5951</v>
      </c>
      <c r="E2807" s="5" t="s">
        <v>2342</v>
      </c>
      <c r="F2807" s="5" t="s">
        <v>2785</v>
      </c>
      <c r="G2807" s="5" t="s">
        <v>2894</v>
      </c>
      <c r="H2807" s="5" t="s">
        <v>2919</v>
      </c>
      <c r="I2807" s="5" t="s">
        <v>2933</v>
      </c>
      <c r="J2807" s="5">
        <v>14</v>
      </c>
      <c r="K2807" s="5" t="s">
        <v>3013</v>
      </c>
      <c r="L2807" t="s">
        <v>8436</v>
      </c>
      <c r="M2807" s="5" t="s">
        <v>2785</v>
      </c>
      <c r="P2807" s="5" t="s">
        <v>3013</v>
      </c>
    </row>
    <row r="2808" spans="1:16" x14ac:dyDescent="0.35">
      <c r="A2808" t="str">
        <f t="shared" si="43"/>
        <v>OMEPRAZOLPRATERORALCAPSULA3020MG</v>
      </c>
      <c r="B2808" t="str">
        <f>VLOOKUP(A2808,'MAESTRO PRODUCTOS-FAR'!G:J,4,FALSE)</f>
        <v>HT-0122-01-007-0169-01</v>
      </c>
      <c r="C2808" s="5" t="s">
        <v>4866</v>
      </c>
      <c r="D2808" s="5" t="s">
        <v>5174</v>
      </c>
      <c r="E2808" s="5" t="s">
        <v>3650</v>
      </c>
      <c r="F2808" s="5" t="s">
        <v>2787</v>
      </c>
      <c r="G2808" s="5" t="s">
        <v>2851</v>
      </c>
      <c r="H2808" s="5" t="s">
        <v>2919</v>
      </c>
      <c r="I2808" s="5" t="s">
        <v>2937</v>
      </c>
      <c r="J2808" s="5">
        <v>30</v>
      </c>
      <c r="K2808" s="5" t="s">
        <v>2985</v>
      </c>
      <c r="L2808" t="s">
        <v>8437</v>
      </c>
      <c r="M2808" s="5" t="s">
        <v>2787</v>
      </c>
      <c r="P2808" s="5" t="s">
        <v>2985</v>
      </c>
    </row>
    <row r="2809" spans="1:16" x14ac:dyDescent="0.35">
      <c r="A2809" t="str">
        <f t="shared" si="43"/>
        <v>OMEPRAZOLPRATERORALCAPSULA6020MG</v>
      </c>
      <c r="B2809" t="str">
        <f>VLOOKUP(A2809,'MAESTRO PRODUCTOS-FAR'!G:J,4,FALSE)</f>
        <v>HT-0122-01-007-0169-02</v>
      </c>
      <c r="C2809" s="5" t="s">
        <v>4867</v>
      </c>
      <c r="D2809" s="5" t="s">
        <v>5706</v>
      </c>
      <c r="E2809" s="5" t="s">
        <v>3650</v>
      </c>
      <c r="F2809" s="5" t="s">
        <v>2787</v>
      </c>
      <c r="G2809" s="5" t="s">
        <v>2851</v>
      </c>
      <c r="H2809" s="5" t="s">
        <v>2919</v>
      </c>
      <c r="I2809" s="5" t="s">
        <v>2937</v>
      </c>
      <c r="J2809" s="5">
        <v>60</v>
      </c>
      <c r="K2809" s="5" t="s">
        <v>2985</v>
      </c>
      <c r="L2809" t="s">
        <v>8438</v>
      </c>
      <c r="M2809" s="5" t="s">
        <v>2787</v>
      </c>
      <c r="P2809" s="5" t="s">
        <v>2985</v>
      </c>
    </row>
    <row r="2810" spans="1:16" x14ac:dyDescent="0.35">
      <c r="A2810" t="str">
        <f t="shared" si="43"/>
        <v>ONDANSETRONPASTEURORALCOMPRIMIDO84MG</v>
      </c>
      <c r="B2810" t="str">
        <f>VLOOKUP(A2810,'MAESTRO PRODUCTOS-FAR'!G:J,4,FALSE)</f>
        <v>HT-0123-01-003-0155-02</v>
      </c>
      <c r="C2810" s="5" t="s">
        <v>4868</v>
      </c>
      <c r="D2810" s="5">
        <v>48170</v>
      </c>
      <c r="E2810" s="5" t="s">
        <v>2350</v>
      </c>
      <c r="F2810" s="5" t="s">
        <v>2788</v>
      </c>
      <c r="G2810" s="5" t="s">
        <v>2847</v>
      </c>
      <c r="H2810" s="5" t="s">
        <v>2919</v>
      </c>
      <c r="I2810" s="5" t="s">
        <v>2933</v>
      </c>
      <c r="J2810" s="5">
        <v>8</v>
      </c>
      <c r="K2810" s="5" t="s">
        <v>3079</v>
      </c>
      <c r="L2810" t="s">
        <v>8439</v>
      </c>
      <c r="M2810" s="5" t="s">
        <v>2788</v>
      </c>
      <c r="P2810" s="5" t="s">
        <v>3079</v>
      </c>
    </row>
    <row r="2811" spans="1:16" x14ac:dyDescent="0.35">
      <c r="A2811" t="str">
        <f t="shared" si="43"/>
        <v>ONDANSETRONPASTEURORALCOMPRIMIDO24MG</v>
      </c>
      <c r="B2811" t="str">
        <f>VLOOKUP(A2811,'MAESTRO PRODUCTOS-FAR'!G:J,4,FALSE)</f>
        <v>HT-0123-01-003-0155-01</v>
      </c>
      <c r="C2811" s="5" t="s">
        <v>4869</v>
      </c>
      <c r="D2811" s="5">
        <v>12040</v>
      </c>
      <c r="E2811" s="5" t="s">
        <v>2350</v>
      </c>
      <c r="F2811" s="5" t="s">
        <v>2788</v>
      </c>
      <c r="G2811" s="5" t="s">
        <v>2847</v>
      </c>
      <c r="H2811" s="5" t="s">
        <v>2919</v>
      </c>
      <c r="I2811" s="5" t="s">
        <v>2933</v>
      </c>
      <c r="J2811" s="5">
        <v>2</v>
      </c>
      <c r="K2811" s="5" t="s">
        <v>3079</v>
      </c>
      <c r="L2811" t="s">
        <v>8440</v>
      </c>
      <c r="M2811" s="5" t="s">
        <v>2788</v>
      </c>
      <c r="P2811" s="5" t="s">
        <v>3079</v>
      </c>
    </row>
    <row r="2812" spans="1:16" x14ac:dyDescent="0.35">
      <c r="A2812" t="str">
        <f t="shared" si="43"/>
        <v>ONDANSETRONNOVARTISORALCOMPRIMIDO104MG</v>
      </c>
      <c r="B2812" t="str">
        <f>VLOOKUP(A2812,'MAESTRO PRODUCTOS-FAR'!G:J,4,FALSE)</f>
        <v>HT-0123-01-003-0204-01</v>
      </c>
      <c r="C2812" s="5" t="s">
        <v>4870</v>
      </c>
      <c r="D2812" s="5">
        <v>71390</v>
      </c>
      <c r="E2812" s="5" t="s">
        <v>6381</v>
      </c>
      <c r="F2812" s="5" t="s">
        <v>2788</v>
      </c>
      <c r="G2812" s="5" t="s">
        <v>2844</v>
      </c>
      <c r="H2812" s="5" t="s">
        <v>2919</v>
      </c>
      <c r="I2812" s="5" t="s">
        <v>2933</v>
      </c>
      <c r="J2812" s="5">
        <v>10</v>
      </c>
      <c r="K2812" s="5" t="s">
        <v>3079</v>
      </c>
      <c r="L2812" t="s">
        <v>8441</v>
      </c>
      <c r="M2812" s="5" t="s">
        <v>2788</v>
      </c>
      <c r="P2812" s="5" t="s">
        <v>3079</v>
      </c>
    </row>
    <row r="2813" spans="1:16" x14ac:dyDescent="0.35">
      <c r="A2813" t="str">
        <f t="shared" si="43"/>
        <v>ONDANSETRONNOVARTISORALCOMPRIMIDO24MG</v>
      </c>
      <c r="B2813" t="str">
        <f>VLOOKUP(A2813,'MAESTRO PRODUCTOS-FAR'!G:J,4,FALSE)</f>
        <v>HT-0123-01-003-0204-02</v>
      </c>
      <c r="C2813" s="5" t="s">
        <v>4871</v>
      </c>
      <c r="D2813" s="5">
        <v>14170</v>
      </c>
      <c r="E2813" s="5" t="s">
        <v>6381</v>
      </c>
      <c r="F2813" s="5" t="s">
        <v>2788</v>
      </c>
      <c r="G2813" s="5" t="s">
        <v>2844</v>
      </c>
      <c r="H2813" s="5" t="s">
        <v>2919</v>
      </c>
      <c r="I2813" s="5" t="s">
        <v>2933</v>
      </c>
      <c r="J2813" s="5">
        <v>2</v>
      </c>
      <c r="K2813" s="5" t="s">
        <v>3079</v>
      </c>
      <c r="L2813" t="s">
        <v>8442</v>
      </c>
      <c r="M2813" s="5" t="s">
        <v>2788</v>
      </c>
      <c r="P2813" s="5" t="s">
        <v>3079</v>
      </c>
    </row>
    <row r="2814" spans="1:16" x14ac:dyDescent="0.35">
      <c r="A2814" t="str">
        <f t="shared" si="43"/>
        <v>ONDANSETRONNOVARTISORALCOMPRIMIDO108MG</v>
      </c>
      <c r="B2814" t="str">
        <f>VLOOKUP(A2814,'MAESTRO PRODUCTOS-FAR'!G:J,4,FALSE)</f>
        <v>HT-0123-01-003-0204-03</v>
      </c>
      <c r="C2814" s="5" t="s">
        <v>4872</v>
      </c>
      <c r="D2814" s="5">
        <v>109990</v>
      </c>
      <c r="E2814" s="5" t="s">
        <v>6382</v>
      </c>
      <c r="F2814" s="5" t="s">
        <v>2788</v>
      </c>
      <c r="G2814" s="5" t="s">
        <v>2844</v>
      </c>
      <c r="H2814" s="5" t="s">
        <v>2919</v>
      </c>
      <c r="I2814" s="5" t="s">
        <v>2933</v>
      </c>
      <c r="J2814" s="5">
        <v>10</v>
      </c>
      <c r="K2814" s="5" t="s">
        <v>3073</v>
      </c>
      <c r="L2814" t="s">
        <v>8443</v>
      </c>
      <c r="M2814" s="5" t="s">
        <v>2788</v>
      </c>
      <c r="P2814" s="5" t="s">
        <v>3073</v>
      </c>
    </row>
    <row r="2815" spans="1:16" x14ac:dyDescent="0.35">
      <c r="A2815" t="str">
        <f t="shared" si="43"/>
        <v>ONDANSETRONNOVARTISPARENTERALAMPOLLA18MG/4ML</v>
      </c>
      <c r="B2815" t="str">
        <f>VLOOKUP(A2815,'MAESTRO PRODUCTOS-FAR'!G:J,4,FALSE)</f>
        <v>HT-0123-02-009-0204-01</v>
      </c>
      <c r="C2815" s="5" t="s">
        <v>4873</v>
      </c>
      <c r="D2815" s="5">
        <v>23420</v>
      </c>
      <c r="E2815" s="5" t="s">
        <v>6383</v>
      </c>
      <c r="F2815" s="5" t="s">
        <v>2788</v>
      </c>
      <c r="G2815" s="5" t="s">
        <v>2844</v>
      </c>
      <c r="H2815" s="5" t="s">
        <v>2924</v>
      </c>
      <c r="I2815" s="5" t="s">
        <v>2939</v>
      </c>
      <c r="J2815" s="5">
        <v>1</v>
      </c>
      <c r="K2815" s="5" t="s">
        <v>6675</v>
      </c>
      <c r="L2815" t="s">
        <v>8444</v>
      </c>
      <c r="M2815" s="5" t="s">
        <v>2788</v>
      </c>
      <c r="P2815" s="5" t="s">
        <v>6675</v>
      </c>
    </row>
    <row r="2816" spans="1:16" x14ac:dyDescent="0.35">
      <c r="A2816" t="str">
        <f t="shared" si="43"/>
        <v>OXIGENODIFEMTOPICOSOLUCION1-</v>
      </c>
      <c r="B2816" t="str">
        <f>VLOOKUP(A2816,'MAESTRO PRODUCTOS-FAR'!G:J,4,FALSE)</f>
        <v>HT-0124-04-012-0068-01</v>
      </c>
      <c r="C2816" s="5" t="s">
        <v>4874</v>
      </c>
      <c r="D2816" s="5" t="s">
        <v>5952</v>
      </c>
      <c r="E2816" s="5" t="s">
        <v>6384</v>
      </c>
      <c r="F2816" s="5" t="s">
        <v>6517</v>
      </c>
      <c r="G2816" s="5" t="s">
        <v>2913</v>
      </c>
      <c r="H2816" s="5" t="s">
        <v>2920</v>
      </c>
      <c r="I2816" s="5" t="s">
        <v>2942</v>
      </c>
      <c r="J2816" s="5">
        <v>1</v>
      </c>
      <c r="K2816" s="5" t="s">
        <v>1439</v>
      </c>
      <c r="L2816" t="s">
        <v>8445</v>
      </c>
      <c r="M2816" s="5" t="s">
        <v>6517</v>
      </c>
      <c r="P2816" s="5" t="s">
        <v>1439</v>
      </c>
    </row>
    <row r="2817" spans="1:16" x14ac:dyDescent="0.35">
      <c r="A2817" t="str">
        <f t="shared" si="43"/>
        <v>OXIGENODIFEMTOPICOSOLUCION1-</v>
      </c>
      <c r="B2817" t="str">
        <f>VLOOKUP(A2817,'MAESTRO PRODUCTOS-FAR'!G:J,4,FALSE)</f>
        <v>HT-0124-04-012-0068-01</v>
      </c>
      <c r="C2817" s="5" t="s">
        <v>4875</v>
      </c>
      <c r="D2817" s="5" t="s">
        <v>5953</v>
      </c>
      <c r="E2817" s="5" t="s">
        <v>6384</v>
      </c>
      <c r="F2817" s="5" t="s">
        <v>6517</v>
      </c>
      <c r="G2817" s="5" t="s">
        <v>2913</v>
      </c>
      <c r="H2817" s="5" t="s">
        <v>2920</v>
      </c>
      <c r="I2817" s="5" t="s">
        <v>2942</v>
      </c>
      <c r="J2817" s="5">
        <v>1</v>
      </c>
      <c r="K2817" s="5" t="s">
        <v>1439</v>
      </c>
      <c r="L2817" t="s">
        <v>8446</v>
      </c>
      <c r="M2817" s="5" t="s">
        <v>6517</v>
      </c>
      <c r="P2817" s="5" t="s">
        <v>1439</v>
      </c>
    </row>
    <row r="2818" spans="1:16" x14ac:dyDescent="0.35">
      <c r="A2818" t="str">
        <f t="shared" si="43"/>
        <v>PANCREATINA-SIMETICONASILESIAORALCAPSULA20100MG/60MG</v>
      </c>
      <c r="B2818" t="str">
        <f>VLOOKUP(A2818,'MAESTRO PRODUCTOS-FAR'!G:J,4,FALSE)</f>
        <v>HT-0304-01-007-0175-01</v>
      </c>
      <c r="C2818" s="5" t="s">
        <v>4876</v>
      </c>
      <c r="D2818" s="5" t="s">
        <v>5954</v>
      </c>
      <c r="E2818" s="5" t="s">
        <v>2356</v>
      </c>
      <c r="F2818" s="5" t="s">
        <v>2791</v>
      </c>
      <c r="G2818" s="5" t="s">
        <v>2909</v>
      </c>
      <c r="H2818" s="5" t="s">
        <v>2919</v>
      </c>
      <c r="I2818" s="5" t="s">
        <v>2937</v>
      </c>
      <c r="J2818" s="5">
        <v>20</v>
      </c>
      <c r="K2818" s="5" t="s">
        <v>3246</v>
      </c>
      <c r="L2818" t="s">
        <v>8447</v>
      </c>
      <c r="M2818" s="5" t="s">
        <v>2791</v>
      </c>
      <c r="P2818" s="5" t="s">
        <v>3246</v>
      </c>
    </row>
    <row r="2819" spans="1:16" x14ac:dyDescent="0.35">
      <c r="A2819" t="str">
        <f t="shared" ref="A2819:A2882" si="44">_xlfn.CONCAT(F2819:K2819)</f>
        <v>PANCREATINA-SIMETICONASAVALORALCAPSULA20230MG/80MG</v>
      </c>
      <c r="B2819" t="str">
        <f>VLOOKUP(A2819,'MAESTRO PRODUCTOS-FAR'!G:J,4,FALSE)</f>
        <v>HT-0304-01-007-0174-02</v>
      </c>
      <c r="C2819" s="5" t="s">
        <v>4877</v>
      </c>
      <c r="D2819" s="5" t="s">
        <v>5955</v>
      </c>
      <c r="E2819" s="5" t="s">
        <v>2355</v>
      </c>
      <c r="F2819" s="5" t="s">
        <v>2791</v>
      </c>
      <c r="G2819" s="5" t="s">
        <v>2837</v>
      </c>
      <c r="H2819" s="5" t="s">
        <v>2919</v>
      </c>
      <c r="I2819" s="5" t="s">
        <v>2937</v>
      </c>
      <c r="J2819" s="5">
        <v>20</v>
      </c>
      <c r="K2819" s="5" t="s">
        <v>3245</v>
      </c>
      <c r="L2819" t="s">
        <v>8081</v>
      </c>
      <c r="M2819" s="5" t="s">
        <v>2791</v>
      </c>
      <c r="P2819" s="5" t="s">
        <v>3245</v>
      </c>
    </row>
    <row r="2820" spans="1:16" x14ac:dyDescent="0.35">
      <c r="A2820" t="str">
        <f t="shared" si="44"/>
        <v>PANCREATINAABBOTTORALCAPSULA50300MG</v>
      </c>
      <c r="B2820" t="str">
        <f>VLOOKUP(A2820,'MAESTRO PRODUCTOS-FAR'!G:J,4,FALSE)</f>
        <v>HT-0125-01-007-0002-02</v>
      </c>
      <c r="C2820" s="5" t="s">
        <v>4878</v>
      </c>
      <c r="D2820" s="5" t="s">
        <v>5956</v>
      </c>
      <c r="E2820" s="5" t="s">
        <v>6385</v>
      </c>
      <c r="F2820" s="5" t="s">
        <v>2789</v>
      </c>
      <c r="G2820" s="5" t="s">
        <v>2854</v>
      </c>
      <c r="H2820" s="5" t="s">
        <v>2919</v>
      </c>
      <c r="I2820" s="5" t="s">
        <v>2937</v>
      </c>
      <c r="J2820" s="5">
        <v>50</v>
      </c>
      <c r="K2820" s="5" t="s">
        <v>3006</v>
      </c>
      <c r="L2820" t="s">
        <v>8448</v>
      </c>
      <c r="M2820" s="5" t="s">
        <v>2789</v>
      </c>
      <c r="P2820" s="5" t="s">
        <v>3006</v>
      </c>
    </row>
    <row r="2821" spans="1:16" x14ac:dyDescent="0.35">
      <c r="A2821" t="str">
        <f t="shared" si="44"/>
        <v>PANCREATINAABBOTTORALFRASCO160.12MG/100MG</v>
      </c>
      <c r="B2821" t="str">
        <f>VLOOKUP(A2821,'MAESTRO PRODUCTOS-FAR'!G:J,4,FALSE)</f>
        <v>HT-0125-01-019-0002-01</v>
      </c>
      <c r="C2821" s="5" t="s">
        <v>4879</v>
      </c>
      <c r="D2821" s="5" t="s">
        <v>5957</v>
      </c>
      <c r="E2821" s="5" t="s">
        <v>2351</v>
      </c>
      <c r="F2821" s="5" t="s">
        <v>2789</v>
      </c>
      <c r="G2821" s="5" t="s">
        <v>2854</v>
      </c>
      <c r="H2821" s="5" t="s">
        <v>2919</v>
      </c>
      <c r="I2821" s="5" t="s">
        <v>2949</v>
      </c>
      <c r="J2821" s="5">
        <v>1</v>
      </c>
      <c r="K2821" s="5" t="s">
        <v>6676</v>
      </c>
      <c r="L2821" t="s">
        <v>8449</v>
      </c>
      <c r="M2821" s="5" t="s">
        <v>2789</v>
      </c>
      <c r="P2821" s="5" t="s">
        <v>6676</v>
      </c>
    </row>
    <row r="2822" spans="1:16" x14ac:dyDescent="0.35">
      <c r="A2822" t="str">
        <f t="shared" si="44"/>
        <v>PANCREATINA-SIMETICONASILESIAORALCAPSULA10100MG/60MG</v>
      </c>
      <c r="B2822" t="str">
        <f>VLOOKUP(A2822,'MAESTRO PRODUCTOS-FAR'!G:J,4,FALSE)</f>
        <v>HT-0304-01-007-0175-02</v>
      </c>
      <c r="C2822" s="5" t="s">
        <v>4880</v>
      </c>
      <c r="D2822" s="5" t="s">
        <v>5958</v>
      </c>
      <c r="E2822" s="5" t="s">
        <v>2356</v>
      </c>
      <c r="F2822" s="5" t="s">
        <v>2791</v>
      </c>
      <c r="G2822" s="5" t="s">
        <v>2909</v>
      </c>
      <c r="H2822" s="5" t="s">
        <v>2919</v>
      </c>
      <c r="I2822" s="5" t="s">
        <v>2937</v>
      </c>
      <c r="J2822" s="5">
        <v>10</v>
      </c>
      <c r="K2822" s="5" t="s">
        <v>3246</v>
      </c>
      <c r="L2822" t="s">
        <v>8449</v>
      </c>
      <c r="M2822" s="5" t="s">
        <v>2791</v>
      </c>
      <c r="P2822" s="5" t="s">
        <v>3246</v>
      </c>
    </row>
    <row r="2823" spans="1:16" x14ac:dyDescent="0.35">
      <c r="A2823" t="str">
        <f t="shared" si="44"/>
        <v>PANCREATINA-SIMETICONASAVALORALCAPSULA10230MG/80MG</v>
      </c>
      <c r="B2823" t="str">
        <f>VLOOKUP(A2823,'MAESTRO PRODUCTOS-FAR'!G:J,4,FALSE)</f>
        <v>HT-0304-01-007-0174-01</v>
      </c>
      <c r="C2823" s="5" t="s">
        <v>4881</v>
      </c>
      <c r="D2823" s="5" t="s">
        <v>5959</v>
      </c>
      <c r="E2823" s="5" t="s">
        <v>2355</v>
      </c>
      <c r="F2823" s="5" t="s">
        <v>2791</v>
      </c>
      <c r="G2823" s="5" t="s">
        <v>2837</v>
      </c>
      <c r="H2823" s="5" t="s">
        <v>2919</v>
      </c>
      <c r="I2823" s="5" t="s">
        <v>2937</v>
      </c>
      <c r="J2823" s="5">
        <v>10</v>
      </c>
      <c r="K2823" s="5" t="s">
        <v>3245</v>
      </c>
      <c r="L2823" t="s">
        <v>8450</v>
      </c>
      <c r="M2823" s="5" t="s">
        <v>2791</v>
      </c>
      <c r="P2823" s="5" t="s">
        <v>3245</v>
      </c>
    </row>
    <row r="2824" spans="1:16" x14ac:dyDescent="0.35">
      <c r="A2824" t="str">
        <f t="shared" si="44"/>
        <v>PANCREATINAABBOTTORALCAPSULA20150MG</v>
      </c>
      <c r="B2824" t="str">
        <f>VLOOKUP(A2824,'MAESTRO PRODUCTOS-FAR'!G:J,4,FALSE)</f>
        <v>HT-0125-01-007-0002-01</v>
      </c>
      <c r="C2824" s="5" t="s">
        <v>4882</v>
      </c>
      <c r="D2824" s="5" t="s">
        <v>5960</v>
      </c>
      <c r="E2824" s="5" t="s">
        <v>6386</v>
      </c>
      <c r="F2824" s="5" t="s">
        <v>2789</v>
      </c>
      <c r="G2824" s="5" t="s">
        <v>2854</v>
      </c>
      <c r="H2824" s="5" t="s">
        <v>2919</v>
      </c>
      <c r="I2824" s="5" t="s">
        <v>2937</v>
      </c>
      <c r="J2824" s="5">
        <v>20</v>
      </c>
      <c r="K2824" s="5" t="s">
        <v>3110</v>
      </c>
      <c r="L2824" t="s">
        <v>8378</v>
      </c>
      <c r="M2824" s="5" t="s">
        <v>2789</v>
      </c>
      <c r="P2824" s="5" t="s">
        <v>3110</v>
      </c>
    </row>
    <row r="2825" spans="1:16" x14ac:dyDescent="0.35">
      <c r="A2825" t="str">
        <f t="shared" si="44"/>
        <v>PANCREATINA-SILICONAMEGALABSORALCOMPRIMIDO16170MG/310MG</v>
      </c>
      <c r="B2825" t="str">
        <f>VLOOKUP(A2825,'MAESTRO PRODUCTOS-FAR'!G:J,4,FALSE)</f>
        <v>HT-0303-01-003-0194-01</v>
      </c>
      <c r="C2825" s="5" t="s">
        <v>4883</v>
      </c>
      <c r="D2825" s="5" t="s">
        <v>5961</v>
      </c>
      <c r="E2825" s="5" t="s">
        <v>2353</v>
      </c>
      <c r="F2825" s="5" t="s">
        <v>2790</v>
      </c>
      <c r="G2825" s="5" t="s">
        <v>2845</v>
      </c>
      <c r="H2825" s="5" t="s">
        <v>2919</v>
      </c>
      <c r="I2825" s="5" t="s">
        <v>2933</v>
      </c>
      <c r="J2825" s="5">
        <v>16</v>
      </c>
      <c r="K2825" s="5" t="s">
        <v>3244</v>
      </c>
      <c r="L2825" t="s">
        <v>8451</v>
      </c>
      <c r="M2825" s="5" t="s">
        <v>2790</v>
      </c>
      <c r="P2825" s="5" t="s">
        <v>3244</v>
      </c>
    </row>
    <row r="2826" spans="1:16" x14ac:dyDescent="0.35">
      <c r="A2826" t="str">
        <f t="shared" si="44"/>
        <v>PANCREATINA-SILICONAMEGALABSORALCOMPRIMIDO8170MG/310MG</v>
      </c>
      <c r="B2826" t="str">
        <f>VLOOKUP(A2826,'MAESTRO PRODUCTOS-FAR'!G:J,4,FALSE)</f>
        <v>HT-0303-01-003-0194-02</v>
      </c>
      <c r="C2826" s="5" t="s">
        <v>4884</v>
      </c>
      <c r="D2826" s="5" t="s">
        <v>5962</v>
      </c>
      <c r="E2826" s="5" t="s">
        <v>2353</v>
      </c>
      <c r="F2826" s="5" t="s">
        <v>2790</v>
      </c>
      <c r="G2826" s="5" t="s">
        <v>2845</v>
      </c>
      <c r="H2826" s="5" t="s">
        <v>2919</v>
      </c>
      <c r="I2826" s="5" t="s">
        <v>2933</v>
      </c>
      <c r="J2826" s="5">
        <v>8</v>
      </c>
      <c r="K2826" s="5" t="s">
        <v>3244</v>
      </c>
      <c r="L2826" t="s">
        <v>8452</v>
      </c>
      <c r="M2826" s="5" t="s">
        <v>2790</v>
      </c>
      <c r="P2826" s="5" t="s">
        <v>3244</v>
      </c>
    </row>
    <row r="2827" spans="1:16" x14ac:dyDescent="0.35">
      <c r="A2827" t="str">
        <f t="shared" si="44"/>
        <v>OTROANDROMACOTRANSDERMICAPARCHE107.1MG/38.8MG/5.46MG</v>
      </c>
      <c r="B2827" t="str">
        <f>VLOOKUP(A2827,'MAESTRO PRODUCTOS-FAR'!G:J,4,FALSE)</f>
        <v>HT-9999-09-041-0161-01</v>
      </c>
      <c r="C2827" s="5" t="s">
        <v>4885</v>
      </c>
      <c r="D2827" s="5" t="s">
        <v>5963</v>
      </c>
      <c r="E2827" s="5" t="s">
        <v>1439</v>
      </c>
      <c r="F2827" s="5" t="s">
        <v>2577</v>
      </c>
      <c r="G2827" s="5" t="s">
        <v>2857</v>
      </c>
      <c r="H2827" s="5" t="s">
        <v>6531</v>
      </c>
      <c r="I2827" s="5" t="s">
        <v>2969</v>
      </c>
      <c r="J2827" s="5">
        <v>10</v>
      </c>
      <c r="K2827" s="5" t="s">
        <v>7065</v>
      </c>
      <c r="L2827" t="s">
        <v>8453</v>
      </c>
      <c r="M2827" s="5" t="s">
        <v>2577</v>
      </c>
      <c r="P2827" s="5" t="s">
        <v>6677</v>
      </c>
    </row>
    <row r="2828" spans="1:16" x14ac:dyDescent="0.35">
      <c r="A2828" t="str">
        <f t="shared" si="44"/>
        <v>OTROMAVERTRANSDERMICAPARCHE1-</v>
      </c>
      <c r="B2828" t="str">
        <f>VLOOKUP(A2828,'MAESTRO PRODUCTOS-FAR'!G:J,4,FALSE)</f>
        <v>HT-9999-09-041-0154-01</v>
      </c>
      <c r="C2828" s="5" t="s">
        <v>4886</v>
      </c>
      <c r="D2828" s="5" t="s">
        <v>5964</v>
      </c>
      <c r="E2828" s="5" t="s">
        <v>1439</v>
      </c>
      <c r="F2828" s="5" t="s">
        <v>2577</v>
      </c>
      <c r="G2828" s="5" t="s">
        <v>2841</v>
      </c>
      <c r="H2828" s="5" t="s">
        <v>6531</v>
      </c>
      <c r="I2828" s="5" t="s">
        <v>2969</v>
      </c>
      <c r="J2828" s="5">
        <v>1</v>
      </c>
      <c r="K2828" s="5" t="s">
        <v>1439</v>
      </c>
      <c r="L2828" t="s">
        <v>8454</v>
      </c>
      <c r="M2828" s="5" t="s">
        <v>2577</v>
      </c>
      <c r="P2828" s="5" t="s">
        <v>1439</v>
      </c>
    </row>
    <row r="2829" spans="1:16" x14ac:dyDescent="0.35">
      <c r="A2829" t="str">
        <f t="shared" si="44"/>
        <v>OTROMAVERTRANSDERMICAPARCHE1-</v>
      </c>
      <c r="B2829" t="str">
        <f>VLOOKUP(A2829,'MAESTRO PRODUCTOS-FAR'!G:J,4,FALSE)</f>
        <v>HT-9999-09-041-0154-01</v>
      </c>
      <c r="C2829" s="5" t="s">
        <v>4887</v>
      </c>
      <c r="D2829" s="5" t="s">
        <v>5965</v>
      </c>
      <c r="E2829" s="5" t="s">
        <v>1439</v>
      </c>
      <c r="F2829" s="5" t="s">
        <v>2577</v>
      </c>
      <c r="G2829" s="5" t="s">
        <v>2841</v>
      </c>
      <c r="H2829" s="5" t="s">
        <v>6531</v>
      </c>
      <c r="I2829" s="5" t="s">
        <v>2969</v>
      </c>
      <c r="J2829" s="5">
        <v>1</v>
      </c>
      <c r="K2829" s="5" t="s">
        <v>1439</v>
      </c>
      <c r="L2829" t="s">
        <v>8455</v>
      </c>
      <c r="M2829" s="5" t="s">
        <v>2577</v>
      </c>
      <c r="P2829" s="5" t="s">
        <v>1439</v>
      </c>
    </row>
    <row r="2830" spans="1:16" x14ac:dyDescent="0.35">
      <c r="A2830" t="str">
        <f t="shared" si="44"/>
        <v>OTRODROGUERIA FARMOQUIMICA DEL PACIFICOTRANSDERMICAPARCHE1-</v>
      </c>
      <c r="B2830" t="str">
        <f>VLOOKUP(A2830,'MAESTRO PRODUCTOS-FAR'!G:J,4,FALSE)</f>
        <v>HT-9999-09-041-0075-01</v>
      </c>
      <c r="C2830" s="5" t="s">
        <v>4888</v>
      </c>
      <c r="D2830" s="5" t="s">
        <v>5966</v>
      </c>
      <c r="E2830" s="5" t="s">
        <v>1439</v>
      </c>
      <c r="F2830" s="5" t="s">
        <v>2577</v>
      </c>
      <c r="G2830" s="5" t="s">
        <v>2856</v>
      </c>
      <c r="H2830" s="5" t="s">
        <v>6531</v>
      </c>
      <c r="I2830" s="5" t="s">
        <v>2969</v>
      </c>
      <c r="J2830" s="5">
        <v>1</v>
      </c>
      <c r="K2830" s="5" t="s">
        <v>1439</v>
      </c>
      <c r="L2830" t="s">
        <v>8456</v>
      </c>
      <c r="M2830" s="5" t="s">
        <v>2577</v>
      </c>
      <c r="P2830" s="5" t="s">
        <v>1439</v>
      </c>
    </row>
    <row r="2831" spans="1:16" x14ac:dyDescent="0.35">
      <c r="A2831" t="str">
        <f t="shared" si="44"/>
        <v>RIVASTIGMINANOVARTISTRANSDERMICAPARCHE309MG</v>
      </c>
      <c r="B2831" t="str">
        <f>VLOOKUP(A2831,'MAESTRO PRODUCTOS-FAR'!G:J,4,FALSE)</f>
        <v>HT-0354-09-041-0204-01</v>
      </c>
      <c r="C2831" s="5" t="s">
        <v>4889</v>
      </c>
      <c r="D2831" s="5" t="s">
        <v>5967</v>
      </c>
      <c r="E2831" s="5" t="s">
        <v>1439</v>
      </c>
      <c r="F2831" s="5" t="s">
        <v>6518</v>
      </c>
      <c r="G2831" s="5" t="s">
        <v>2844</v>
      </c>
      <c r="H2831" s="5" t="s">
        <v>6531</v>
      </c>
      <c r="I2831" s="5" t="s">
        <v>2969</v>
      </c>
      <c r="J2831" s="5">
        <v>30</v>
      </c>
      <c r="K2831" s="5" t="s">
        <v>6576</v>
      </c>
      <c r="L2831" t="s">
        <v>8457</v>
      </c>
      <c r="M2831" s="5" t="s">
        <v>6518</v>
      </c>
      <c r="P2831" s="5" t="s">
        <v>6576</v>
      </c>
    </row>
    <row r="2832" spans="1:16" x14ac:dyDescent="0.35">
      <c r="A2832" t="str">
        <f t="shared" si="44"/>
        <v>RIVASTIGMINANOVARTISTRANSDERMICAPARCHE3018MG</v>
      </c>
      <c r="B2832" t="str">
        <f>VLOOKUP(A2832,'MAESTRO PRODUCTOS-FAR'!G:J,4,FALSE)</f>
        <v>HT-0354-09-041-0204-02</v>
      </c>
      <c r="C2832" s="5" t="s">
        <v>4890</v>
      </c>
      <c r="D2832" s="5" t="s">
        <v>5968</v>
      </c>
      <c r="E2832" s="5" t="s">
        <v>1439</v>
      </c>
      <c r="F2832" s="5" t="s">
        <v>6518</v>
      </c>
      <c r="G2832" s="5" t="s">
        <v>2844</v>
      </c>
      <c r="H2832" s="5" t="s">
        <v>6531</v>
      </c>
      <c r="I2832" s="5" t="s">
        <v>2969</v>
      </c>
      <c r="J2832" s="5">
        <v>30</v>
      </c>
      <c r="K2832" s="5" t="s">
        <v>6678</v>
      </c>
      <c r="L2832" t="s">
        <v>8106</v>
      </c>
      <c r="M2832" s="5" t="s">
        <v>6518</v>
      </c>
      <c r="P2832" s="5" t="s">
        <v>6678</v>
      </c>
    </row>
    <row r="2833" spans="1:16" x14ac:dyDescent="0.35">
      <c r="A2833" t="str">
        <f t="shared" si="44"/>
        <v>ROTIGOTINABIOPASTRANSDERMICAPARCHE148MG</v>
      </c>
      <c r="B2833" t="str">
        <f>VLOOKUP(A2833,'MAESTRO PRODUCTOS-FAR'!G:J,4,FALSE)</f>
        <v>HT-0355-09-041-0144-01</v>
      </c>
      <c r="C2833" s="5" t="s">
        <v>4891</v>
      </c>
      <c r="D2833" s="5" t="s">
        <v>5969</v>
      </c>
      <c r="E2833" s="5" t="s">
        <v>1439</v>
      </c>
      <c r="F2833" s="5" t="s">
        <v>6519</v>
      </c>
      <c r="G2833" s="5" t="s">
        <v>2903</v>
      </c>
      <c r="H2833" s="5" t="s">
        <v>6531</v>
      </c>
      <c r="I2833" s="5" t="s">
        <v>2969</v>
      </c>
      <c r="J2833" s="5">
        <v>14</v>
      </c>
      <c r="K2833" s="5" t="s">
        <v>3073</v>
      </c>
      <c r="L2833" t="s">
        <v>8458</v>
      </c>
      <c r="M2833" s="5" t="s">
        <v>6519</v>
      </c>
      <c r="P2833" s="5" t="s">
        <v>3073</v>
      </c>
    </row>
    <row r="2834" spans="1:16" x14ac:dyDescent="0.35">
      <c r="A2834" t="str">
        <f t="shared" si="44"/>
        <v>RIVASTIGMINAAXONTRANSDERMICAPARCHE3013.3MG</v>
      </c>
      <c r="B2834" t="str">
        <f>VLOOKUP(A2834,'MAESTRO PRODUCTOS-FAR'!G:J,4,FALSE)</f>
        <v>HT-0354-09-041-0023-01</v>
      </c>
      <c r="C2834" s="5" t="s">
        <v>4892</v>
      </c>
      <c r="D2834" s="5" t="s">
        <v>5968</v>
      </c>
      <c r="E2834" s="5" t="s">
        <v>1439</v>
      </c>
      <c r="F2834" s="5" t="s">
        <v>6518</v>
      </c>
      <c r="G2834" s="5" t="s">
        <v>2901</v>
      </c>
      <c r="H2834" s="5" t="s">
        <v>6531</v>
      </c>
      <c r="I2834" s="5" t="s">
        <v>2969</v>
      </c>
      <c r="J2834" s="5">
        <v>30</v>
      </c>
      <c r="K2834" s="5" t="s">
        <v>6679</v>
      </c>
      <c r="L2834" t="s">
        <v>8459</v>
      </c>
      <c r="M2834" s="5" t="s">
        <v>6518</v>
      </c>
      <c r="P2834" s="5" t="s">
        <v>6679</v>
      </c>
    </row>
    <row r="2835" spans="1:16" x14ac:dyDescent="0.35">
      <c r="A2835" t="str">
        <f t="shared" si="44"/>
        <v>LIDOCAINAGRUNENTHALTRANSDERMICAPARCHE5700MG</v>
      </c>
      <c r="B2835" t="str">
        <f>VLOOKUP(A2835,'MAESTRO PRODUCTOS-FAR'!G:J,4,FALSE)</f>
        <v>HT-0095-09-041-0116-01</v>
      </c>
      <c r="C2835" s="5" t="s">
        <v>4893</v>
      </c>
      <c r="D2835" s="5" t="s">
        <v>5830</v>
      </c>
      <c r="E2835" s="5" t="s">
        <v>1439</v>
      </c>
      <c r="F2835" s="5" t="s">
        <v>2744</v>
      </c>
      <c r="G2835" s="5" t="s">
        <v>2858</v>
      </c>
      <c r="H2835" s="5" t="s">
        <v>6531</v>
      </c>
      <c r="I2835" s="5" t="s">
        <v>2969</v>
      </c>
      <c r="J2835" s="5">
        <v>5</v>
      </c>
      <c r="K2835" s="5" t="s">
        <v>6680</v>
      </c>
      <c r="M2835" s="5" t="s">
        <v>2744</v>
      </c>
      <c r="P2835" s="5" t="s">
        <v>6680</v>
      </c>
    </row>
    <row r="2836" spans="1:16" x14ac:dyDescent="0.35">
      <c r="A2836" t="str">
        <f t="shared" si="44"/>
        <v>PARGEVERINAMEGALABSPARENTERALSOLUCION15MG/ML</v>
      </c>
      <c r="B2836" t="str">
        <f>VLOOKUP(A2836,'MAESTRO PRODUCTOS-FAR'!G:J,4,FALSE)</f>
        <v>HT-0129-02-012-0194-01</v>
      </c>
      <c r="C2836" s="5" t="s">
        <v>4894</v>
      </c>
      <c r="D2836" s="5" t="s">
        <v>5970</v>
      </c>
      <c r="E2836" s="5" t="s">
        <v>2358</v>
      </c>
      <c r="F2836" s="5" t="s">
        <v>2792</v>
      </c>
      <c r="G2836" s="5" t="s">
        <v>2845</v>
      </c>
      <c r="H2836" s="5" t="s">
        <v>2924</v>
      </c>
      <c r="I2836" s="5" t="s">
        <v>2942</v>
      </c>
      <c r="J2836" s="5">
        <v>1</v>
      </c>
      <c r="K2836" s="5" t="s">
        <v>3192</v>
      </c>
      <c r="L2836" t="s">
        <v>8460</v>
      </c>
      <c r="M2836" s="5" t="s">
        <v>2792</v>
      </c>
      <c r="P2836" s="5" t="s">
        <v>3192</v>
      </c>
    </row>
    <row r="2837" spans="1:16" x14ac:dyDescent="0.35">
      <c r="A2837" t="str">
        <f t="shared" si="44"/>
        <v>PARGEVERINAMINTLABORALSOLUCION15MG/ML</v>
      </c>
      <c r="B2837" t="str">
        <f>VLOOKUP(A2837,'MAESTRO PRODUCTOS-FAR'!G:J,4,FALSE)</f>
        <v>HT-0129-01-012-0197-01</v>
      </c>
      <c r="C2837" s="5" t="s">
        <v>4895</v>
      </c>
      <c r="D2837" s="5" t="s">
        <v>5971</v>
      </c>
      <c r="E2837" s="5" t="s">
        <v>6387</v>
      </c>
      <c r="F2837" s="5" t="s">
        <v>2792</v>
      </c>
      <c r="G2837" s="5" t="s">
        <v>2834</v>
      </c>
      <c r="H2837" s="5" t="s">
        <v>2919</v>
      </c>
      <c r="I2837" s="5" t="s">
        <v>2942</v>
      </c>
      <c r="J2837" s="5">
        <v>1</v>
      </c>
      <c r="K2837" s="5" t="s">
        <v>3192</v>
      </c>
      <c r="L2837" t="s">
        <v>8461</v>
      </c>
      <c r="M2837" s="5" t="s">
        <v>2792</v>
      </c>
      <c r="P2837" s="5" t="s">
        <v>3192</v>
      </c>
    </row>
    <row r="2838" spans="1:16" x14ac:dyDescent="0.35">
      <c r="A2838" t="str">
        <f t="shared" si="44"/>
        <v>PARGEVERINAMEGALABSPARENTERALSOLUCION110MG/ML</v>
      </c>
      <c r="B2838" t="str">
        <f>VLOOKUP(A2838,'MAESTRO PRODUCTOS-FAR'!G:J,4,FALSE)</f>
        <v>HT-0129-02-012-0194-02</v>
      </c>
      <c r="C2838" s="5" t="s">
        <v>4896</v>
      </c>
      <c r="D2838" s="5" t="s">
        <v>5972</v>
      </c>
      <c r="E2838" s="5" t="s">
        <v>6388</v>
      </c>
      <c r="F2838" s="5" t="s">
        <v>2792</v>
      </c>
      <c r="G2838" s="5" t="s">
        <v>2845</v>
      </c>
      <c r="H2838" s="5" t="s">
        <v>2924</v>
      </c>
      <c r="I2838" s="5" t="s">
        <v>2942</v>
      </c>
      <c r="J2838" s="5">
        <v>1</v>
      </c>
      <c r="K2838" s="5" t="s">
        <v>2973</v>
      </c>
      <c r="L2838" t="s">
        <v>8462</v>
      </c>
      <c r="M2838" s="5" t="s">
        <v>2792</v>
      </c>
      <c r="P2838" s="5" t="s">
        <v>2973</v>
      </c>
    </row>
    <row r="2839" spans="1:16" x14ac:dyDescent="0.35">
      <c r="A2839" t="str">
        <f t="shared" si="44"/>
        <v>PARGEVERINAMINTLABORALSOLUCION110MG/ML</v>
      </c>
      <c r="B2839" t="str">
        <f>VLOOKUP(A2839,'MAESTRO PRODUCTOS-FAR'!G:J,4,FALSE)</f>
        <v>HT-0129-01-012-0197-02</v>
      </c>
      <c r="C2839" s="5" t="s">
        <v>4897</v>
      </c>
      <c r="D2839" s="5" t="s">
        <v>5940</v>
      </c>
      <c r="E2839" s="5" t="s">
        <v>6389</v>
      </c>
      <c r="F2839" s="5" t="s">
        <v>2792</v>
      </c>
      <c r="G2839" s="5" t="s">
        <v>2834</v>
      </c>
      <c r="H2839" s="5" t="s">
        <v>2919</v>
      </c>
      <c r="I2839" s="5" t="s">
        <v>2942</v>
      </c>
      <c r="J2839" s="5">
        <v>1</v>
      </c>
      <c r="K2839" s="5" t="s">
        <v>2973</v>
      </c>
      <c r="L2839" t="s">
        <v>8463</v>
      </c>
      <c r="M2839" s="5" t="s">
        <v>2792</v>
      </c>
      <c r="P2839" s="5" t="s">
        <v>2973</v>
      </c>
    </row>
    <row r="2840" spans="1:16" x14ac:dyDescent="0.35">
      <c r="A2840" t="str">
        <f t="shared" si="44"/>
        <v>PARGEVERINAPRATERORALSOLUCION15MG/ML</v>
      </c>
      <c r="B2840" t="str">
        <f>VLOOKUP(A2840,'MAESTRO PRODUCTOS-FAR'!G:J,4,FALSE)</f>
        <v>HT-0129-01-012-0169-02</v>
      </c>
      <c r="C2840" s="5" t="s">
        <v>4898</v>
      </c>
      <c r="D2840" s="5" t="s">
        <v>5973</v>
      </c>
      <c r="E2840" s="5" t="s">
        <v>2362</v>
      </c>
      <c r="F2840" s="5" t="s">
        <v>2792</v>
      </c>
      <c r="G2840" s="5" t="s">
        <v>2851</v>
      </c>
      <c r="H2840" s="5" t="s">
        <v>2919</v>
      </c>
      <c r="I2840" s="5" t="s">
        <v>2942</v>
      </c>
      <c r="J2840" s="5">
        <v>1</v>
      </c>
      <c r="K2840" s="5" t="s">
        <v>3192</v>
      </c>
      <c r="L2840" t="s">
        <v>7815</v>
      </c>
      <c r="M2840" s="5" t="s">
        <v>2792</v>
      </c>
      <c r="P2840" s="5" t="s">
        <v>3192</v>
      </c>
    </row>
    <row r="2841" spans="1:16" x14ac:dyDescent="0.35">
      <c r="A2841" t="str">
        <f t="shared" si="44"/>
        <v>PARGEVERINAPRATERORALSOLUCION110MG/ML</v>
      </c>
      <c r="B2841" t="str">
        <f>VLOOKUP(A2841,'MAESTRO PRODUCTOS-FAR'!G:J,4,FALSE)</f>
        <v>HT-0129-01-012-0169-01</v>
      </c>
      <c r="C2841" s="5" t="s">
        <v>4899</v>
      </c>
      <c r="D2841" s="5" t="s">
        <v>5974</v>
      </c>
      <c r="E2841" s="5" t="s">
        <v>2361</v>
      </c>
      <c r="F2841" s="5" t="s">
        <v>2792</v>
      </c>
      <c r="G2841" s="5" t="s">
        <v>2851</v>
      </c>
      <c r="H2841" s="5" t="s">
        <v>2919</v>
      </c>
      <c r="I2841" s="5" t="s">
        <v>2942</v>
      </c>
      <c r="J2841" s="5">
        <v>1</v>
      </c>
      <c r="K2841" s="5" t="s">
        <v>2973</v>
      </c>
      <c r="L2841" t="s">
        <v>8464</v>
      </c>
      <c r="M2841" s="5" t="s">
        <v>2792</v>
      </c>
      <c r="P2841" s="5" t="s">
        <v>2973</v>
      </c>
    </row>
    <row r="2842" spans="1:16" x14ac:dyDescent="0.35">
      <c r="A2842" t="str">
        <f t="shared" si="44"/>
        <v>PARGEVERINAMEGALABSORALCOMPRIMIDO1010MG</v>
      </c>
      <c r="B2842" t="str">
        <f>VLOOKUP(A2842,'MAESTRO PRODUCTOS-FAR'!G:J,4,FALSE)</f>
        <v>HT-0129-01-003-0194-01</v>
      </c>
      <c r="C2842" s="5" t="s">
        <v>4900</v>
      </c>
      <c r="D2842" s="5" t="s">
        <v>5522</v>
      </c>
      <c r="E2842" s="5" t="s">
        <v>2360</v>
      </c>
      <c r="F2842" s="5" t="s">
        <v>2792</v>
      </c>
      <c r="G2842" s="5" t="s">
        <v>2845</v>
      </c>
      <c r="H2842" s="5" t="s">
        <v>2919</v>
      </c>
      <c r="I2842" s="5" t="s">
        <v>2933</v>
      </c>
      <c r="J2842" s="5">
        <v>10</v>
      </c>
      <c r="K2842" s="5" t="s">
        <v>3013</v>
      </c>
      <c r="L2842" t="s">
        <v>8465</v>
      </c>
      <c r="M2842" s="5" t="s">
        <v>2792</v>
      </c>
      <c r="P2842" s="5" t="s">
        <v>3013</v>
      </c>
    </row>
    <row r="2843" spans="1:16" x14ac:dyDescent="0.35">
      <c r="A2843" t="str">
        <f t="shared" si="44"/>
        <v>PARGEVERINAMEGALABSPARENTERALAMPOLLA25MG/ML</v>
      </c>
      <c r="B2843" t="str">
        <f>VLOOKUP(A2843,'MAESTRO PRODUCTOS-FAR'!G:J,4,FALSE)</f>
        <v>HT-0129-02-009-0194-01</v>
      </c>
      <c r="C2843" s="5" t="s">
        <v>4901</v>
      </c>
      <c r="D2843" s="5" t="s">
        <v>5975</v>
      </c>
      <c r="E2843" s="5" t="s">
        <v>2358</v>
      </c>
      <c r="F2843" s="5" t="s">
        <v>2792</v>
      </c>
      <c r="G2843" s="5" t="s">
        <v>2845</v>
      </c>
      <c r="H2843" s="5" t="s">
        <v>2924</v>
      </c>
      <c r="I2843" s="5" t="s">
        <v>2939</v>
      </c>
      <c r="J2843" s="5">
        <v>2</v>
      </c>
      <c r="K2843" s="5" t="s">
        <v>3192</v>
      </c>
      <c r="L2843" t="s">
        <v>8466</v>
      </c>
      <c r="M2843" s="5" t="s">
        <v>2792</v>
      </c>
      <c r="P2843" s="5" t="s">
        <v>3192</v>
      </c>
    </row>
    <row r="2844" spans="1:16" x14ac:dyDescent="0.35">
      <c r="A2844" t="str">
        <f t="shared" si="44"/>
        <v>PENICILINA BENZATINAOPKOPARENTERALAMPOLLA11200000UI</v>
      </c>
      <c r="B2844" t="str">
        <f>VLOOKUP(A2844,'MAESTRO PRODUCTOS-FAR'!G:J,4,FALSE)</f>
        <v>HT-0130-02-009-0208-01</v>
      </c>
      <c r="C2844" s="5" t="s">
        <v>4902</v>
      </c>
      <c r="D2844" s="5" t="s">
        <v>5976</v>
      </c>
      <c r="E2844" s="5" t="s">
        <v>6390</v>
      </c>
      <c r="F2844" s="5" t="s">
        <v>6520</v>
      </c>
      <c r="G2844" s="5" t="s">
        <v>2869</v>
      </c>
      <c r="H2844" s="5" t="s">
        <v>2924</v>
      </c>
      <c r="I2844" s="5" t="s">
        <v>2939</v>
      </c>
      <c r="J2844" s="5">
        <v>1</v>
      </c>
      <c r="K2844" s="5" t="s">
        <v>6681</v>
      </c>
      <c r="M2844" s="5" t="s">
        <v>6520</v>
      </c>
      <c r="P2844" s="5" t="s">
        <v>6681</v>
      </c>
    </row>
    <row r="2845" spans="1:16" x14ac:dyDescent="0.35">
      <c r="A2845" t="str">
        <f t="shared" si="44"/>
        <v>OTROBEIERSDORFTOPICOCREMA1-</v>
      </c>
      <c r="B2845" t="str">
        <f>VLOOKUP(A2845,'MAESTRO PRODUCTOS-FAR'!G:J,4,FALSE)</f>
        <v>HT-9999-04-004-0289-01</v>
      </c>
      <c r="C2845" s="5" t="s">
        <v>4903</v>
      </c>
      <c r="D2845" s="5" t="s">
        <v>5977</v>
      </c>
      <c r="E2845" s="5" t="s">
        <v>1439</v>
      </c>
      <c r="F2845" s="5" t="s">
        <v>2577</v>
      </c>
      <c r="G2845" s="5" t="s">
        <v>2911</v>
      </c>
      <c r="H2845" s="5" t="s">
        <v>2920</v>
      </c>
      <c r="I2845" s="5" t="s">
        <v>2934</v>
      </c>
      <c r="J2845" s="5">
        <v>1</v>
      </c>
      <c r="K2845" s="5" t="s">
        <v>1439</v>
      </c>
      <c r="L2845" t="s">
        <v>8467</v>
      </c>
      <c r="M2845" s="5" t="s">
        <v>2577</v>
      </c>
      <c r="P2845" s="5" t="s">
        <v>1439</v>
      </c>
    </row>
    <row r="2846" spans="1:16" x14ac:dyDescent="0.35">
      <c r="A2846" t="str">
        <f t="shared" si="44"/>
        <v>OTROBEIERSDORFTOPICOCREMA1-</v>
      </c>
      <c r="B2846" t="str">
        <f>VLOOKUP(A2846,'MAESTRO PRODUCTOS-FAR'!G:J,4,FALSE)</f>
        <v>HT-9999-04-004-0289-01</v>
      </c>
      <c r="C2846" s="5" t="s">
        <v>4904</v>
      </c>
      <c r="D2846" s="5" t="s">
        <v>5978</v>
      </c>
      <c r="E2846" s="5" t="s">
        <v>1439</v>
      </c>
      <c r="F2846" s="5" t="s">
        <v>2577</v>
      </c>
      <c r="G2846" s="5" t="s">
        <v>2911</v>
      </c>
      <c r="H2846" s="5" t="s">
        <v>2920</v>
      </c>
      <c r="I2846" s="5" t="s">
        <v>2934</v>
      </c>
      <c r="J2846" s="5">
        <v>1</v>
      </c>
      <c r="K2846" s="5" t="s">
        <v>1439</v>
      </c>
      <c r="L2846" t="s">
        <v>8468</v>
      </c>
      <c r="M2846" s="5" t="s">
        <v>2577</v>
      </c>
      <c r="P2846" s="5" t="s">
        <v>1439</v>
      </c>
    </row>
    <row r="2847" spans="1:16" x14ac:dyDescent="0.35">
      <c r="A2847" t="str">
        <f t="shared" si="44"/>
        <v>OTROBEIERSDORFTOPICOCREMA1-</v>
      </c>
      <c r="B2847" t="str">
        <f>VLOOKUP(A2847,'MAESTRO PRODUCTOS-FAR'!G:J,4,FALSE)</f>
        <v>HT-9999-04-004-0289-01</v>
      </c>
      <c r="C2847" s="5" t="s">
        <v>4905</v>
      </c>
      <c r="D2847" s="5" t="s">
        <v>5979</v>
      </c>
      <c r="E2847" s="5" t="s">
        <v>1439</v>
      </c>
      <c r="F2847" s="5" t="s">
        <v>2577</v>
      </c>
      <c r="G2847" s="5" t="s">
        <v>2911</v>
      </c>
      <c r="H2847" s="5" t="s">
        <v>2920</v>
      </c>
      <c r="I2847" s="5" t="s">
        <v>2934</v>
      </c>
      <c r="J2847" s="5">
        <v>1</v>
      </c>
      <c r="K2847" s="5" t="s">
        <v>1439</v>
      </c>
      <c r="L2847" t="s">
        <v>8469</v>
      </c>
      <c r="M2847" s="5" t="s">
        <v>2577</v>
      </c>
      <c r="P2847" s="5" t="s">
        <v>1439</v>
      </c>
    </row>
    <row r="2848" spans="1:16" x14ac:dyDescent="0.35">
      <c r="A2848" t="str">
        <f t="shared" si="44"/>
        <v>OTROBEIERSDORFTOPICOCREMA1-</v>
      </c>
      <c r="B2848" t="str">
        <f>VLOOKUP(A2848,'MAESTRO PRODUCTOS-FAR'!G:J,4,FALSE)</f>
        <v>HT-9999-04-004-0289-01</v>
      </c>
      <c r="C2848" s="5" t="s">
        <v>4906</v>
      </c>
      <c r="D2848" s="5" t="s">
        <v>5332</v>
      </c>
      <c r="E2848" s="5" t="s">
        <v>1439</v>
      </c>
      <c r="F2848" s="5" t="s">
        <v>2577</v>
      </c>
      <c r="G2848" s="5" t="s">
        <v>2911</v>
      </c>
      <c r="H2848" s="5" t="s">
        <v>2920</v>
      </c>
      <c r="I2848" s="5" t="s">
        <v>2934</v>
      </c>
      <c r="J2848" s="5">
        <v>1</v>
      </c>
      <c r="K2848" s="5" t="s">
        <v>1439</v>
      </c>
      <c r="L2848" t="s">
        <v>8470</v>
      </c>
      <c r="M2848" s="5" t="s">
        <v>2577</v>
      </c>
      <c r="P2848" s="5" t="s">
        <v>1439</v>
      </c>
    </row>
    <row r="2849" spans="1:16" x14ac:dyDescent="0.35">
      <c r="A2849" t="str">
        <f t="shared" si="44"/>
        <v>OTROBEIERSDORFTOPICOGEL1-</v>
      </c>
      <c r="B2849" t="str">
        <f>VLOOKUP(A2849,'MAESTRO PRODUCTOS-FAR'!G:J,4,FALSE)</f>
        <v>HT-9999-04-026-0289-01</v>
      </c>
      <c r="C2849" s="5" t="s">
        <v>4907</v>
      </c>
      <c r="D2849" s="5" t="s">
        <v>5980</v>
      </c>
      <c r="E2849" s="5" t="s">
        <v>1439</v>
      </c>
      <c r="F2849" s="5" t="s">
        <v>2577</v>
      </c>
      <c r="G2849" s="5" t="s">
        <v>2911</v>
      </c>
      <c r="H2849" s="5" t="s">
        <v>2920</v>
      </c>
      <c r="I2849" s="5" t="s">
        <v>2956</v>
      </c>
      <c r="J2849" s="5">
        <v>1</v>
      </c>
      <c r="K2849" s="5" t="s">
        <v>1439</v>
      </c>
      <c r="L2849" t="s">
        <v>8471</v>
      </c>
      <c r="M2849" s="5" t="s">
        <v>2577</v>
      </c>
      <c r="P2849" s="5" t="s">
        <v>1439</v>
      </c>
    </row>
    <row r="2850" spans="1:16" x14ac:dyDescent="0.35">
      <c r="A2850" t="str">
        <f t="shared" si="44"/>
        <v>OTROBEIERSDORFTOPICOCREMA1-</v>
      </c>
      <c r="B2850" t="str">
        <f>VLOOKUP(A2850,'MAESTRO PRODUCTOS-FAR'!G:J,4,FALSE)</f>
        <v>HT-9999-04-004-0289-01</v>
      </c>
      <c r="C2850" s="5" t="s">
        <v>4908</v>
      </c>
      <c r="D2850" s="5" t="s">
        <v>5316</v>
      </c>
      <c r="E2850" s="5" t="s">
        <v>1439</v>
      </c>
      <c r="F2850" s="5" t="s">
        <v>2577</v>
      </c>
      <c r="G2850" s="5" t="s">
        <v>2911</v>
      </c>
      <c r="H2850" s="5" t="s">
        <v>2920</v>
      </c>
      <c r="I2850" s="5" t="s">
        <v>2934</v>
      </c>
      <c r="J2850" s="5">
        <v>1</v>
      </c>
      <c r="K2850" s="5" t="s">
        <v>1439</v>
      </c>
      <c r="L2850" t="s">
        <v>8472</v>
      </c>
      <c r="M2850" s="5" t="s">
        <v>2577</v>
      </c>
      <c r="P2850" s="5" t="s">
        <v>1439</v>
      </c>
    </row>
    <row r="2851" spans="1:16" x14ac:dyDescent="0.35">
      <c r="A2851" t="str">
        <f t="shared" si="44"/>
        <v>OTROBEIERSDORFTOPICOGEL1-</v>
      </c>
      <c r="B2851" t="str">
        <f>VLOOKUP(A2851,'MAESTRO PRODUCTOS-FAR'!G:J,4,FALSE)</f>
        <v>HT-9999-04-026-0289-01</v>
      </c>
      <c r="C2851" s="5" t="s">
        <v>4909</v>
      </c>
      <c r="D2851" s="5" t="s">
        <v>5980</v>
      </c>
      <c r="E2851" s="5" t="s">
        <v>1439</v>
      </c>
      <c r="F2851" s="5" t="s">
        <v>2577</v>
      </c>
      <c r="G2851" s="5" t="s">
        <v>2911</v>
      </c>
      <c r="H2851" s="5" t="s">
        <v>2920</v>
      </c>
      <c r="I2851" s="5" t="s">
        <v>2956</v>
      </c>
      <c r="J2851" s="5">
        <v>1</v>
      </c>
      <c r="K2851" s="5" t="s">
        <v>1439</v>
      </c>
      <c r="L2851" t="s">
        <v>8473</v>
      </c>
      <c r="M2851" s="5" t="s">
        <v>2577</v>
      </c>
      <c r="P2851" s="5" t="s">
        <v>1439</v>
      </c>
    </row>
    <row r="2852" spans="1:16" x14ac:dyDescent="0.35">
      <c r="A2852" t="str">
        <f t="shared" si="44"/>
        <v>OTROBEIERSDORFTOPICOLOCION1-</v>
      </c>
      <c r="B2852" t="str">
        <f>VLOOKUP(A2852,'MAESTRO PRODUCTOS-FAR'!G:J,4,FALSE)</f>
        <v>HT-9999-04-014-0289-01</v>
      </c>
      <c r="C2852" s="5" t="s">
        <v>4910</v>
      </c>
      <c r="D2852" s="5" t="s">
        <v>5332</v>
      </c>
      <c r="E2852" s="5" t="s">
        <v>1439</v>
      </c>
      <c r="F2852" s="5" t="s">
        <v>2577</v>
      </c>
      <c r="G2852" s="5" t="s">
        <v>2911</v>
      </c>
      <c r="H2852" s="5" t="s">
        <v>2920</v>
      </c>
      <c r="I2852" s="5" t="s">
        <v>2944</v>
      </c>
      <c r="J2852" s="5">
        <v>1</v>
      </c>
      <c r="K2852" s="5" t="s">
        <v>1439</v>
      </c>
      <c r="L2852" t="s">
        <v>8474</v>
      </c>
      <c r="M2852" s="5" t="s">
        <v>2577</v>
      </c>
      <c r="P2852" s="5" t="s">
        <v>1439</v>
      </c>
    </row>
    <row r="2853" spans="1:16" x14ac:dyDescent="0.35">
      <c r="A2853" t="str">
        <f t="shared" si="44"/>
        <v>OTROBEIERSDORFTOPICOSHAMPOO1-</v>
      </c>
      <c r="B2853" t="str">
        <f>VLOOKUP(A2853,'MAESTRO PRODUCTOS-FAR'!G:J,4,FALSE)</f>
        <v>HT-9999-04-017-0289-01</v>
      </c>
      <c r="C2853" s="5" t="s">
        <v>4911</v>
      </c>
      <c r="D2853" s="5" t="s">
        <v>5981</v>
      </c>
      <c r="E2853" s="5" t="s">
        <v>1439</v>
      </c>
      <c r="F2853" s="5" t="s">
        <v>2577</v>
      </c>
      <c r="G2853" s="5" t="s">
        <v>2911</v>
      </c>
      <c r="H2853" s="5" t="s">
        <v>2920</v>
      </c>
      <c r="I2853" s="5" t="s">
        <v>2947</v>
      </c>
      <c r="J2853" s="5">
        <v>1</v>
      </c>
      <c r="K2853" s="5" t="s">
        <v>1439</v>
      </c>
      <c r="L2853" t="s">
        <v>8475</v>
      </c>
      <c r="M2853" s="5" t="s">
        <v>2577</v>
      </c>
      <c r="P2853" s="5" t="s">
        <v>1439</v>
      </c>
    </row>
    <row r="2854" spans="1:16" x14ac:dyDescent="0.35">
      <c r="A2854" t="str">
        <f t="shared" si="44"/>
        <v>OTROBEIERSDORFTOPICOGEL1-</v>
      </c>
      <c r="B2854" t="str">
        <f>VLOOKUP(A2854,'MAESTRO PRODUCTOS-FAR'!G:J,4,FALSE)</f>
        <v>HT-9999-04-026-0289-01</v>
      </c>
      <c r="C2854" s="5" t="s">
        <v>4912</v>
      </c>
      <c r="D2854" s="5" t="s">
        <v>5533</v>
      </c>
      <c r="E2854" s="5" t="s">
        <v>1439</v>
      </c>
      <c r="F2854" s="5" t="s">
        <v>2577</v>
      </c>
      <c r="G2854" s="5" t="s">
        <v>2911</v>
      </c>
      <c r="H2854" s="5" t="s">
        <v>2920</v>
      </c>
      <c r="I2854" s="5" t="s">
        <v>2956</v>
      </c>
      <c r="J2854" s="5">
        <v>1</v>
      </c>
      <c r="K2854" s="5" t="s">
        <v>1439</v>
      </c>
      <c r="L2854" t="s">
        <v>8476</v>
      </c>
      <c r="M2854" s="5" t="s">
        <v>2577</v>
      </c>
      <c r="P2854" s="5" t="s">
        <v>1439</v>
      </c>
    </row>
    <row r="2855" spans="1:16" x14ac:dyDescent="0.35">
      <c r="A2855" t="str">
        <f t="shared" si="44"/>
        <v>OTROBEIERSDORFTOPICOCREMA1-</v>
      </c>
      <c r="B2855" t="str">
        <f>VLOOKUP(A2855,'MAESTRO PRODUCTOS-FAR'!G:J,4,FALSE)</f>
        <v>HT-9999-04-004-0289-01</v>
      </c>
      <c r="C2855" s="5" t="s">
        <v>4913</v>
      </c>
      <c r="D2855" s="5" t="s">
        <v>5696</v>
      </c>
      <c r="E2855" s="5" t="s">
        <v>1439</v>
      </c>
      <c r="F2855" s="5" t="s">
        <v>2577</v>
      </c>
      <c r="G2855" s="5" t="s">
        <v>2911</v>
      </c>
      <c r="H2855" s="5" t="s">
        <v>2920</v>
      </c>
      <c r="I2855" s="5" t="s">
        <v>2934</v>
      </c>
      <c r="J2855" s="5">
        <v>1</v>
      </c>
      <c r="K2855" s="5" t="s">
        <v>1439</v>
      </c>
      <c r="L2855" t="s">
        <v>8477</v>
      </c>
      <c r="M2855" s="5" t="s">
        <v>2577</v>
      </c>
      <c r="P2855" s="5" t="s">
        <v>1439</v>
      </c>
    </row>
    <row r="2856" spans="1:16" x14ac:dyDescent="0.35">
      <c r="A2856" t="str">
        <f t="shared" si="44"/>
        <v>OTROBEIERSDORFTOPICOLOCION1-</v>
      </c>
      <c r="B2856" t="str">
        <f>VLOOKUP(A2856,'MAESTRO PRODUCTOS-FAR'!G:J,4,FALSE)</f>
        <v>HT-9999-04-014-0289-01</v>
      </c>
      <c r="C2856" s="5" t="s">
        <v>4914</v>
      </c>
      <c r="D2856" s="5" t="s">
        <v>5332</v>
      </c>
      <c r="E2856" s="5" t="s">
        <v>1439</v>
      </c>
      <c r="F2856" s="5" t="s">
        <v>2577</v>
      </c>
      <c r="G2856" s="5" t="s">
        <v>2911</v>
      </c>
      <c r="H2856" s="5" t="s">
        <v>2920</v>
      </c>
      <c r="I2856" s="5" t="s">
        <v>2944</v>
      </c>
      <c r="J2856" s="5">
        <v>1</v>
      </c>
      <c r="K2856" s="5" t="s">
        <v>1439</v>
      </c>
      <c r="L2856" t="s">
        <v>8478</v>
      </c>
      <c r="M2856" s="5" t="s">
        <v>2577</v>
      </c>
      <c r="P2856" s="5" t="s">
        <v>1439</v>
      </c>
    </row>
    <row r="2857" spans="1:16" x14ac:dyDescent="0.35">
      <c r="A2857" t="str">
        <f t="shared" si="44"/>
        <v>OTROBEIERSDORFTOPICOLOCION1-</v>
      </c>
      <c r="B2857" t="str">
        <f>VLOOKUP(A2857,'MAESTRO PRODUCTOS-FAR'!G:J,4,FALSE)</f>
        <v>HT-9999-04-014-0289-01</v>
      </c>
      <c r="C2857" s="5" t="s">
        <v>4915</v>
      </c>
      <c r="D2857" s="5" t="s">
        <v>5462</v>
      </c>
      <c r="E2857" s="5" t="s">
        <v>1439</v>
      </c>
      <c r="F2857" s="5" t="s">
        <v>2577</v>
      </c>
      <c r="G2857" s="5" t="s">
        <v>2911</v>
      </c>
      <c r="H2857" s="5" t="s">
        <v>2920</v>
      </c>
      <c r="I2857" s="5" t="s">
        <v>2944</v>
      </c>
      <c r="J2857" s="5">
        <v>1</v>
      </c>
      <c r="K2857" s="5" t="s">
        <v>1439</v>
      </c>
      <c r="L2857" t="s">
        <v>8479</v>
      </c>
      <c r="M2857" s="5" t="s">
        <v>2577</v>
      </c>
      <c r="P2857" s="5" t="s">
        <v>1439</v>
      </c>
    </row>
    <row r="2858" spans="1:16" x14ac:dyDescent="0.35">
      <c r="A2858" t="str">
        <f t="shared" si="44"/>
        <v>PICOSULFATOSANOFIORALGOTAS10.75MG/ML</v>
      </c>
      <c r="B2858" t="str">
        <f>VLOOKUP(A2858,'MAESTRO PRODUCTOS-FAR'!G:J,4,FALSE)</f>
        <v>HT-0132-01-008-0246-01</v>
      </c>
      <c r="C2858" s="5" t="s">
        <v>4916</v>
      </c>
      <c r="D2858" s="5" t="s">
        <v>5495</v>
      </c>
      <c r="E2858" s="5" t="s">
        <v>6391</v>
      </c>
      <c r="F2858" s="5" t="s">
        <v>2794</v>
      </c>
      <c r="G2858" s="5" t="s">
        <v>2843</v>
      </c>
      <c r="H2858" s="5" t="s">
        <v>2919</v>
      </c>
      <c r="I2858" s="5" t="s">
        <v>2938</v>
      </c>
      <c r="J2858" s="5">
        <v>1</v>
      </c>
      <c r="K2858" s="5" t="s">
        <v>6682</v>
      </c>
      <c r="L2858" t="s">
        <v>8480</v>
      </c>
      <c r="M2858" s="5" t="s">
        <v>2794</v>
      </c>
      <c r="P2858" s="5" t="s">
        <v>6682</v>
      </c>
    </row>
    <row r="2859" spans="1:16" x14ac:dyDescent="0.35">
      <c r="A2859" t="str">
        <f t="shared" si="44"/>
        <v>PICOSULFATOMEGALABSORALGOTAS10.75%</v>
      </c>
      <c r="B2859" t="str">
        <f>VLOOKUP(A2859,'MAESTRO PRODUCTOS-FAR'!G:J,4,FALSE)</f>
        <v>HT-0132-01-008-0194-01</v>
      </c>
      <c r="C2859" s="5" t="s">
        <v>4917</v>
      </c>
      <c r="D2859" s="5" t="s">
        <v>5716</v>
      </c>
      <c r="E2859" s="5" t="s">
        <v>2368</v>
      </c>
      <c r="F2859" s="5" t="s">
        <v>2794</v>
      </c>
      <c r="G2859" s="5" t="s">
        <v>2845</v>
      </c>
      <c r="H2859" s="5" t="s">
        <v>2919</v>
      </c>
      <c r="I2859" s="5" t="s">
        <v>2938</v>
      </c>
      <c r="J2859" s="5">
        <v>1</v>
      </c>
      <c r="K2859" s="5" t="s">
        <v>3247</v>
      </c>
      <c r="M2859" s="5" t="s">
        <v>2794</v>
      </c>
      <c r="P2859" s="5" t="s">
        <v>3247</v>
      </c>
    </row>
    <row r="2860" spans="1:16" x14ac:dyDescent="0.35">
      <c r="A2860" t="str">
        <f t="shared" si="44"/>
        <v>PICOSULFATOSANOFIORALCAPSULA302.5MG</v>
      </c>
      <c r="B2860" t="str">
        <f>VLOOKUP(A2860,'MAESTRO PRODUCTOS-FAR'!G:J,4,FALSE)</f>
        <v>HT-0132-01-007-0246-01</v>
      </c>
      <c r="C2860" s="5" t="s">
        <v>4918</v>
      </c>
      <c r="D2860" s="5" t="s">
        <v>5982</v>
      </c>
      <c r="E2860" s="5" t="s">
        <v>2369</v>
      </c>
      <c r="F2860" s="5" t="s">
        <v>2794</v>
      </c>
      <c r="G2860" s="5" t="s">
        <v>2843</v>
      </c>
      <c r="H2860" s="5" t="s">
        <v>2919</v>
      </c>
      <c r="I2860" s="5" t="s">
        <v>2937</v>
      </c>
      <c r="J2860" s="5">
        <v>30</v>
      </c>
      <c r="K2860" s="5" t="s">
        <v>3055</v>
      </c>
      <c r="L2860" t="s">
        <v>8481</v>
      </c>
      <c r="M2860" s="5" t="s">
        <v>2794</v>
      </c>
      <c r="P2860" s="5" t="s">
        <v>3055</v>
      </c>
    </row>
    <row r="2861" spans="1:16" x14ac:dyDescent="0.35">
      <c r="A2861" t="str">
        <f t="shared" si="44"/>
        <v>PRUCALOPRIDAANDROMACOORALCOMPRIMIDO302MG</v>
      </c>
      <c r="B2861" t="str">
        <f>VLOOKUP(A2861,'MAESTRO PRODUCTOS-FAR'!G:J,4,FALSE)</f>
        <v>HT-0311-01-003-0161-01</v>
      </c>
      <c r="C2861" s="5" t="s">
        <v>4919</v>
      </c>
      <c r="D2861" s="5" t="s">
        <v>5983</v>
      </c>
      <c r="E2861" s="5" t="s">
        <v>6392</v>
      </c>
      <c r="F2861" s="5" t="s">
        <v>2803</v>
      </c>
      <c r="G2861" s="5" t="s">
        <v>2857</v>
      </c>
      <c r="H2861" s="5" t="s">
        <v>2919</v>
      </c>
      <c r="I2861" s="5" t="s">
        <v>2933</v>
      </c>
      <c r="J2861" s="5">
        <v>30</v>
      </c>
      <c r="K2861" s="5" t="s">
        <v>3078</v>
      </c>
      <c r="L2861" t="s">
        <v>8482</v>
      </c>
      <c r="M2861" s="5" t="s">
        <v>2803</v>
      </c>
      <c r="P2861" s="5" t="s">
        <v>3078</v>
      </c>
    </row>
    <row r="2862" spans="1:16" x14ac:dyDescent="0.35">
      <c r="A2862" t="str">
        <f t="shared" si="44"/>
        <v>MACROGOLANDROMACOORALSOBRE717000MG</v>
      </c>
      <c r="B2862" t="str">
        <f>VLOOKUP(A2862,'MAESTRO PRODUCTOS-FAR'!G:J,4,FALSE)</f>
        <v>HT-0356-01-001-0161-01</v>
      </c>
      <c r="C2862" s="5" t="s">
        <v>4920</v>
      </c>
      <c r="D2862" s="5" t="s">
        <v>5198</v>
      </c>
      <c r="E2862" s="5" t="s">
        <v>6393</v>
      </c>
      <c r="F2862" s="5" t="s">
        <v>6521</v>
      </c>
      <c r="G2862" s="5" t="s">
        <v>2857</v>
      </c>
      <c r="H2862" s="5" t="s">
        <v>2919</v>
      </c>
      <c r="I2862" s="5" t="s">
        <v>2931</v>
      </c>
      <c r="J2862" s="5">
        <v>7</v>
      </c>
      <c r="K2862" s="5" t="s">
        <v>7077</v>
      </c>
      <c r="L2862" t="s">
        <v>8483</v>
      </c>
      <c r="M2862" s="5" t="s">
        <v>6521</v>
      </c>
      <c r="P2862" s="5" t="s">
        <v>6683</v>
      </c>
    </row>
    <row r="2863" spans="1:16" x14ac:dyDescent="0.35">
      <c r="A2863" t="str">
        <f t="shared" si="44"/>
        <v>OTROTHEA PHARMATOPICOGEL1-</v>
      </c>
      <c r="B2863" t="str">
        <f>VLOOKUP(A2863,'MAESTRO PRODUCTOS-FAR'!G:J,4,FALSE)</f>
        <v>HT-9999-04-026-0275-01</v>
      </c>
      <c r="C2863" s="5" t="s">
        <v>4921</v>
      </c>
      <c r="D2863" s="5" t="s">
        <v>5984</v>
      </c>
      <c r="E2863" s="5" t="s">
        <v>2366</v>
      </c>
      <c r="F2863" s="5" t="s">
        <v>2577</v>
      </c>
      <c r="G2863" s="5" t="s">
        <v>2872</v>
      </c>
      <c r="H2863" s="5" t="s">
        <v>2920</v>
      </c>
      <c r="I2863" s="5" t="s">
        <v>2956</v>
      </c>
      <c r="J2863" s="5">
        <v>1</v>
      </c>
      <c r="K2863" s="5" t="s">
        <v>1439</v>
      </c>
      <c r="L2863" t="s">
        <v>8484</v>
      </c>
      <c r="M2863" s="5" t="s">
        <v>2577</v>
      </c>
      <c r="P2863" s="5" t="s">
        <v>1439</v>
      </c>
    </row>
    <row r="2864" spans="1:16" x14ac:dyDescent="0.35">
      <c r="A2864" t="str">
        <f t="shared" si="44"/>
        <v>MACROGOL-PROPILENGLICOLALCONOFTALMICASOLUCION10.4%</v>
      </c>
      <c r="B2864" t="str">
        <f>VLOOKUP(A2864,'MAESTRO PRODUCTOS-FAR'!G:J,4,FALSE)</f>
        <v>HT-0357-05-012-0007-01</v>
      </c>
      <c r="C2864" s="5" t="s">
        <v>4922</v>
      </c>
      <c r="D2864" s="5" t="s">
        <v>5985</v>
      </c>
      <c r="E2864" s="5" t="s">
        <v>6394</v>
      </c>
      <c r="F2864" s="5" t="s">
        <v>6522</v>
      </c>
      <c r="G2864" s="5" t="s">
        <v>2888</v>
      </c>
      <c r="H2864" s="5" t="s">
        <v>2921</v>
      </c>
      <c r="I2864" s="5" t="s">
        <v>2942</v>
      </c>
      <c r="J2864" s="5">
        <v>1</v>
      </c>
      <c r="K2864" s="5" t="s">
        <v>3190</v>
      </c>
      <c r="M2864" s="5" t="s">
        <v>6522</v>
      </c>
      <c r="P2864" s="5" t="s">
        <v>3190</v>
      </c>
    </row>
    <row r="2865" spans="1:16" x14ac:dyDescent="0.35">
      <c r="A2865" t="str">
        <f t="shared" si="44"/>
        <v>POLIETILENGLICOLALCONOFTALMICASOLUCION14MG</v>
      </c>
      <c r="B2865" t="str">
        <f>VLOOKUP(A2865,'MAESTRO PRODUCTOS-FAR'!G:J,4,FALSE)</f>
        <v>HT-0133-05-012-0007-01</v>
      </c>
      <c r="C2865" s="5" t="s">
        <v>4923</v>
      </c>
      <c r="D2865" s="5" t="s">
        <v>5231</v>
      </c>
      <c r="E2865" s="5" t="s">
        <v>2373</v>
      </c>
      <c r="F2865" s="5" t="s">
        <v>2796</v>
      </c>
      <c r="G2865" s="5" t="s">
        <v>2888</v>
      </c>
      <c r="H2865" s="5" t="s">
        <v>2921</v>
      </c>
      <c r="I2865" s="5" t="s">
        <v>2942</v>
      </c>
      <c r="J2865" s="5">
        <v>1</v>
      </c>
      <c r="K2865" s="5" t="s">
        <v>3079</v>
      </c>
      <c r="M2865" s="5" t="s">
        <v>2796</v>
      </c>
      <c r="P2865" s="5" t="s">
        <v>3079</v>
      </c>
    </row>
    <row r="2866" spans="1:16" x14ac:dyDescent="0.35">
      <c r="A2866" t="str">
        <f t="shared" si="44"/>
        <v>POLIETILENGLICOLALCONOFTALMICAGEL10.4%</v>
      </c>
      <c r="B2866" t="str">
        <f>VLOOKUP(A2866,'MAESTRO PRODUCTOS-FAR'!G:J,4,FALSE)</f>
        <v>HT-0133-05-026-0007-01</v>
      </c>
      <c r="C2866" s="5" t="s">
        <v>4924</v>
      </c>
      <c r="D2866" s="5" t="s">
        <v>5213</v>
      </c>
      <c r="E2866" s="5" t="s">
        <v>6395</v>
      </c>
      <c r="F2866" s="5" t="s">
        <v>2796</v>
      </c>
      <c r="G2866" s="5" t="s">
        <v>2888</v>
      </c>
      <c r="H2866" s="5" t="s">
        <v>2921</v>
      </c>
      <c r="I2866" s="5" t="s">
        <v>2956</v>
      </c>
      <c r="J2866" s="5">
        <v>1</v>
      </c>
      <c r="K2866" s="5" t="s">
        <v>3190</v>
      </c>
      <c r="L2866" t="s">
        <v>8485</v>
      </c>
      <c r="M2866" s="5" t="s">
        <v>2796</v>
      </c>
      <c r="P2866" s="5" t="s">
        <v>3190</v>
      </c>
    </row>
    <row r="2867" spans="1:16" x14ac:dyDescent="0.35">
      <c r="A2867" t="str">
        <f t="shared" si="44"/>
        <v>BACITRACINA-POLIMIXINA BSAVALTOPICOUNGUENTO1500UI/10000UI/1000MG</v>
      </c>
      <c r="B2867" t="str">
        <f>VLOOKUP(A2867,'MAESTRO PRODUCTOS-FAR'!G:J,4,FALSE)</f>
        <v>HT-0309-04-006-0174-01</v>
      </c>
      <c r="C2867" s="5" t="s">
        <v>4925</v>
      </c>
      <c r="D2867" s="5" t="s">
        <v>5297</v>
      </c>
      <c r="E2867" s="5" t="s">
        <v>2374</v>
      </c>
      <c r="F2867" s="5" t="s">
        <v>7022</v>
      </c>
      <c r="G2867" s="5" t="s">
        <v>2837</v>
      </c>
      <c r="H2867" s="5" t="s">
        <v>2920</v>
      </c>
      <c r="I2867" s="5" t="s">
        <v>2936</v>
      </c>
      <c r="J2867" s="5">
        <v>1</v>
      </c>
      <c r="K2867" s="5" t="s">
        <v>7088</v>
      </c>
      <c r="L2867" t="s">
        <v>8421</v>
      </c>
      <c r="M2867" s="5" t="s">
        <v>2798</v>
      </c>
      <c r="P2867" s="5" t="s">
        <v>3251</v>
      </c>
    </row>
    <row r="2868" spans="1:16" x14ac:dyDescent="0.35">
      <c r="A2868" t="str">
        <f t="shared" si="44"/>
        <v>PREDNISONAPASTEURORALCOMPRIMIDO2020MG</v>
      </c>
      <c r="B2868" t="str">
        <f>VLOOKUP(A2868,'MAESTRO PRODUCTOS-FAR'!G:J,4,FALSE)</f>
        <v>HT-0136-01-003-0155-02</v>
      </c>
      <c r="C2868" s="5" t="s">
        <v>4926</v>
      </c>
      <c r="D2868" s="5" t="s">
        <v>5986</v>
      </c>
      <c r="E2868" s="5" t="s">
        <v>2379</v>
      </c>
      <c r="F2868" s="5" t="s">
        <v>2799</v>
      </c>
      <c r="G2868" s="5" t="s">
        <v>2847</v>
      </c>
      <c r="H2868" s="5" t="s">
        <v>2919</v>
      </c>
      <c r="I2868" s="5" t="s">
        <v>2933</v>
      </c>
      <c r="J2868" s="5">
        <v>20</v>
      </c>
      <c r="K2868" s="5" t="s">
        <v>2985</v>
      </c>
      <c r="L2868" t="s">
        <v>8486</v>
      </c>
      <c r="M2868" s="5" t="s">
        <v>2799</v>
      </c>
      <c r="P2868" s="5" t="s">
        <v>2985</v>
      </c>
    </row>
    <row r="2869" spans="1:16" x14ac:dyDescent="0.35">
      <c r="A2869" t="str">
        <f t="shared" si="44"/>
        <v>PREDNISONAMEDIPHARMORALCOMPRIMIDO2020MG</v>
      </c>
      <c r="B2869" t="str">
        <f>VLOOKUP(A2869,'MAESTRO PRODUCTOS-FAR'!G:J,4,FALSE)</f>
        <v>HT-0136-01-003-0192-01</v>
      </c>
      <c r="C2869" s="5" t="s">
        <v>4927</v>
      </c>
      <c r="D2869" s="5" t="s">
        <v>5987</v>
      </c>
      <c r="E2869" s="5" t="s">
        <v>6396</v>
      </c>
      <c r="F2869" s="5" t="s">
        <v>2799</v>
      </c>
      <c r="G2869" s="5" t="s">
        <v>2880</v>
      </c>
      <c r="H2869" s="5" t="s">
        <v>2919</v>
      </c>
      <c r="I2869" s="5" t="s">
        <v>2933</v>
      </c>
      <c r="J2869" s="5">
        <v>20</v>
      </c>
      <c r="K2869" s="5" t="s">
        <v>2985</v>
      </c>
      <c r="L2869" t="s">
        <v>8487</v>
      </c>
      <c r="M2869" s="5" t="s">
        <v>2799</v>
      </c>
      <c r="P2869" s="5" t="s">
        <v>2985</v>
      </c>
    </row>
    <row r="2870" spans="1:16" x14ac:dyDescent="0.35">
      <c r="A2870" t="str">
        <f t="shared" si="44"/>
        <v>PREDNISONAPASTEURORALSUSPENSION12MG/ML</v>
      </c>
      <c r="B2870" t="str">
        <f>VLOOKUP(A2870,'MAESTRO PRODUCTOS-FAR'!G:J,4,FALSE)</f>
        <v>HT-0136-01-005-0155-01</v>
      </c>
      <c r="C2870" s="5" t="s">
        <v>4928</v>
      </c>
      <c r="D2870" s="5" t="s">
        <v>5988</v>
      </c>
      <c r="E2870" s="5" t="s">
        <v>2381</v>
      </c>
      <c r="F2870" s="5" t="s">
        <v>2799</v>
      </c>
      <c r="G2870" s="5" t="s">
        <v>2847</v>
      </c>
      <c r="H2870" s="5" t="s">
        <v>2919</v>
      </c>
      <c r="I2870" s="5" t="s">
        <v>2935</v>
      </c>
      <c r="J2870" s="5">
        <v>1</v>
      </c>
      <c r="K2870" s="5" t="s">
        <v>3136</v>
      </c>
      <c r="L2870" t="s">
        <v>8488</v>
      </c>
      <c r="M2870" s="5" t="s">
        <v>2799</v>
      </c>
      <c r="P2870" s="5" t="s">
        <v>3136</v>
      </c>
    </row>
    <row r="2871" spans="1:16" x14ac:dyDescent="0.35">
      <c r="A2871" t="str">
        <f t="shared" si="44"/>
        <v>PREDNISONAPASTEURORALSUSPENSION120MG/5ML</v>
      </c>
      <c r="B2871" t="str">
        <f>VLOOKUP(A2871,'MAESTRO PRODUCTOS-FAR'!G:J,4,FALSE)</f>
        <v>HT-0136-01-005-0155-02</v>
      </c>
      <c r="C2871" s="5" t="s">
        <v>4929</v>
      </c>
      <c r="D2871" s="5" t="s">
        <v>5989</v>
      </c>
      <c r="E2871" s="5" t="s">
        <v>2382</v>
      </c>
      <c r="F2871" s="5" t="s">
        <v>2799</v>
      </c>
      <c r="G2871" s="5" t="s">
        <v>2847</v>
      </c>
      <c r="H2871" s="5" t="s">
        <v>2919</v>
      </c>
      <c r="I2871" s="5" t="s">
        <v>2935</v>
      </c>
      <c r="J2871" s="5">
        <v>1</v>
      </c>
      <c r="K2871" s="5" t="s">
        <v>3252</v>
      </c>
      <c r="L2871" t="s">
        <v>8489</v>
      </c>
      <c r="M2871" s="5" t="s">
        <v>2799</v>
      </c>
      <c r="P2871" s="5" t="s">
        <v>3252</v>
      </c>
    </row>
    <row r="2872" spans="1:16" x14ac:dyDescent="0.35">
      <c r="A2872" t="str">
        <f t="shared" si="44"/>
        <v>PREDNISONAPASTEURORALCOMPRIMIDO205MG</v>
      </c>
      <c r="B2872" t="str">
        <f>VLOOKUP(A2872,'MAESTRO PRODUCTOS-FAR'!G:J,4,FALSE)</f>
        <v>HT-0136-01-003-0155-01</v>
      </c>
      <c r="C2872" s="5" t="s">
        <v>4930</v>
      </c>
      <c r="D2872" s="5" t="s">
        <v>5244</v>
      </c>
      <c r="E2872" s="5" t="s">
        <v>2376</v>
      </c>
      <c r="F2872" s="5" t="s">
        <v>2799</v>
      </c>
      <c r="G2872" s="5" t="s">
        <v>2847</v>
      </c>
      <c r="H2872" s="5" t="s">
        <v>2919</v>
      </c>
      <c r="I2872" s="5" t="s">
        <v>2933</v>
      </c>
      <c r="J2872" s="5">
        <v>20</v>
      </c>
      <c r="K2872" s="5" t="s">
        <v>2998</v>
      </c>
      <c r="L2872" t="s">
        <v>8490</v>
      </c>
      <c r="M2872" s="5" t="s">
        <v>2799</v>
      </c>
      <c r="P2872" s="5" t="s">
        <v>2998</v>
      </c>
    </row>
    <row r="2873" spans="1:16" x14ac:dyDescent="0.35">
      <c r="A2873" t="str">
        <f t="shared" si="44"/>
        <v>PREDNISONALABORATORIO CHILEORALCOMPRIMIDO2020MG</v>
      </c>
      <c r="B2873" t="str">
        <f>VLOOKUP(A2873,'MAESTRO PRODUCTOS-FAR'!G:J,4,FALSE)</f>
        <v>HT-0136-01-003-0148-01</v>
      </c>
      <c r="C2873" s="5" t="s">
        <v>4931</v>
      </c>
      <c r="D2873" s="5" t="s">
        <v>5206</v>
      </c>
      <c r="E2873" s="5" t="s">
        <v>2380</v>
      </c>
      <c r="F2873" s="5" t="s">
        <v>2799</v>
      </c>
      <c r="G2873" s="5" t="s">
        <v>2838</v>
      </c>
      <c r="H2873" s="5" t="s">
        <v>2919</v>
      </c>
      <c r="I2873" s="5" t="s">
        <v>2933</v>
      </c>
      <c r="J2873" s="5">
        <v>20</v>
      </c>
      <c r="K2873" s="5" t="s">
        <v>2985</v>
      </c>
      <c r="L2873" t="s">
        <v>8491</v>
      </c>
      <c r="M2873" s="5" t="s">
        <v>2799</v>
      </c>
      <c r="P2873" s="5" t="s">
        <v>2985</v>
      </c>
    </row>
    <row r="2874" spans="1:16" x14ac:dyDescent="0.35">
      <c r="A2874" t="str">
        <f t="shared" si="44"/>
        <v>PREDNISONAPASTEURORALCOMPRIMIDO205MG</v>
      </c>
      <c r="B2874" t="str">
        <f>VLOOKUP(A2874,'MAESTRO PRODUCTOS-FAR'!G:J,4,FALSE)</f>
        <v>HT-0136-01-003-0155-01</v>
      </c>
      <c r="C2874" s="5" t="s">
        <v>4932</v>
      </c>
      <c r="D2874" s="5" t="s">
        <v>5173</v>
      </c>
      <c r="E2874" s="5" t="s">
        <v>2385</v>
      </c>
      <c r="F2874" s="5" t="s">
        <v>2799</v>
      </c>
      <c r="G2874" s="5" t="s">
        <v>2847</v>
      </c>
      <c r="H2874" s="5" t="s">
        <v>2919</v>
      </c>
      <c r="I2874" s="5" t="s">
        <v>2933</v>
      </c>
      <c r="J2874" s="5">
        <v>20</v>
      </c>
      <c r="K2874" s="5" t="s">
        <v>2998</v>
      </c>
      <c r="L2874" t="s">
        <v>8492</v>
      </c>
      <c r="M2874" s="5" t="s">
        <v>2799</v>
      </c>
      <c r="P2874" s="5" t="s">
        <v>2998</v>
      </c>
    </row>
    <row r="2875" spans="1:16" x14ac:dyDescent="0.35">
      <c r="A2875" t="str">
        <f t="shared" si="44"/>
        <v>PREDNISONAMEDIPHARMORALSUSPENSION120MG/5ML</v>
      </c>
      <c r="B2875" t="str">
        <f>VLOOKUP(A2875,'MAESTRO PRODUCTOS-FAR'!G:J,4,FALSE)</f>
        <v>HT-0136-01-005-0192-01</v>
      </c>
      <c r="C2875" s="5" t="s">
        <v>4933</v>
      </c>
      <c r="D2875" s="5" t="s">
        <v>5771</v>
      </c>
      <c r="E2875" s="5" t="s">
        <v>6397</v>
      </c>
      <c r="F2875" s="5" t="s">
        <v>2799</v>
      </c>
      <c r="G2875" s="5" t="s">
        <v>2880</v>
      </c>
      <c r="H2875" s="5" t="s">
        <v>2919</v>
      </c>
      <c r="I2875" s="5" t="s">
        <v>2935</v>
      </c>
      <c r="J2875" s="5">
        <v>1</v>
      </c>
      <c r="K2875" s="5" t="s">
        <v>3252</v>
      </c>
      <c r="L2875" t="s">
        <v>8493</v>
      </c>
      <c r="M2875" s="5" t="s">
        <v>2799</v>
      </c>
      <c r="P2875" s="5" t="s">
        <v>3252</v>
      </c>
    </row>
    <row r="2876" spans="1:16" x14ac:dyDescent="0.35">
      <c r="A2876" t="str">
        <f t="shared" si="44"/>
        <v>PREDNISONALABORATORIO CHILEORALSUSPENSION120MG/ML</v>
      </c>
      <c r="B2876" t="str">
        <f>VLOOKUP(A2876,'MAESTRO PRODUCTOS-FAR'!G:J,4,FALSE)</f>
        <v>HT-0136-01-005-0148-03</v>
      </c>
      <c r="C2876" s="5" t="s">
        <v>4934</v>
      </c>
      <c r="D2876" s="5" t="s">
        <v>5850</v>
      </c>
      <c r="E2876" s="5" t="s">
        <v>2383</v>
      </c>
      <c r="F2876" s="5" t="s">
        <v>2799</v>
      </c>
      <c r="G2876" s="5" t="s">
        <v>2838</v>
      </c>
      <c r="H2876" s="5" t="s">
        <v>2919</v>
      </c>
      <c r="I2876" s="5" t="s">
        <v>2935</v>
      </c>
      <c r="J2876" s="5">
        <v>1</v>
      </c>
      <c r="K2876" s="5" t="s">
        <v>3717</v>
      </c>
      <c r="L2876" t="s">
        <v>8494</v>
      </c>
      <c r="M2876" s="5" t="s">
        <v>2799</v>
      </c>
      <c r="P2876" s="5" t="s">
        <v>3717</v>
      </c>
    </row>
    <row r="2877" spans="1:16" x14ac:dyDescent="0.35">
      <c r="A2877" t="str">
        <f t="shared" si="44"/>
        <v>PREDNISONALABORATORIO CHILEORALSUSPENSION11MG/ML</v>
      </c>
      <c r="B2877" t="str">
        <f>VLOOKUP(A2877,'MAESTRO PRODUCTOS-FAR'!G:J,4,FALSE)</f>
        <v>HT-0136-01-005-0148-02</v>
      </c>
      <c r="C2877" s="5" t="s">
        <v>4935</v>
      </c>
      <c r="D2877" s="5" t="s">
        <v>5484</v>
      </c>
      <c r="E2877" s="5" t="s">
        <v>2384</v>
      </c>
      <c r="F2877" s="5" t="s">
        <v>2799</v>
      </c>
      <c r="G2877" s="5" t="s">
        <v>2838</v>
      </c>
      <c r="H2877" s="5" t="s">
        <v>2919</v>
      </c>
      <c r="I2877" s="5" t="s">
        <v>2935</v>
      </c>
      <c r="J2877" s="5">
        <v>1</v>
      </c>
      <c r="K2877" s="5" t="s">
        <v>3170</v>
      </c>
      <c r="L2877" t="s">
        <v>8495</v>
      </c>
      <c r="M2877" s="5" t="s">
        <v>2799</v>
      </c>
      <c r="P2877" s="5" t="s">
        <v>3170</v>
      </c>
    </row>
    <row r="2878" spans="1:16" x14ac:dyDescent="0.35">
      <c r="A2878" t="str">
        <f t="shared" si="44"/>
        <v>PREGABALINAASCENDORALCAPSULA4075MG</v>
      </c>
      <c r="B2878" t="str">
        <f>VLOOKUP(A2878,'MAESTRO PRODUCTOS-FAR'!G:J,4,FALSE)</f>
        <v>HT-0137-01-007-0016-02</v>
      </c>
      <c r="C2878" s="5" t="s">
        <v>4936</v>
      </c>
      <c r="D2878" s="5" t="s">
        <v>5990</v>
      </c>
      <c r="E2878" s="5" t="s">
        <v>6398</v>
      </c>
      <c r="F2878" s="5" t="s">
        <v>2801</v>
      </c>
      <c r="G2878" s="5" t="s">
        <v>2835</v>
      </c>
      <c r="H2878" s="5" t="s">
        <v>2919</v>
      </c>
      <c r="I2878" s="5" t="s">
        <v>2937</v>
      </c>
      <c r="J2878" s="5">
        <v>40</v>
      </c>
      <c r="K2878" s="5" t="s">
        <v>2990</v>
      </c>
      <c r="L2878" t="s">
        <v>8496</v>
      </c>
      <c r="M2878" s="5" t="s">
        <v>2801</v>
      </c>
      <c r="P2878" s="5" t="s">
        <v>2990</v>
      </c>
    </row>
    <row r="2879" spans="1:16" x14ac:dyDescent="0.35">
      <c r="A2879" t="str">
        <f t="shared" si="44"/>
        <v>PREGABALINABAGOORALCOMPRIMIDO4050MG</v>
      </c>
      <c r="B2879" t="str">
        <f>VLOOKUP(A2879,'MAESTRO PRODUCTOS-FAR'!G:J,4,FALSE)</f>
        <v>HT-0137-01-003-0143-01</v>
      </c>
      <c r="C2879" s="5" t="s">
        <v>4937</v>
      </c>
      <c r="D2879" s="5" t="s">
        <v>5724</v>
      </c>
      <c r="E2879" s="5" t="s">
        <v>2390</v>
      </c>
      <c r="F2879" s="5" t="s">
        <v>2801</v>
      </c>
      <c r="G2879" s="5" t="s">
        <v>2883</v>
      </c>
      <c r="H2879" s="5" t="s">
        <v>2919</v>
      </c>
      <c r="I2879" s="5" t="s">
        <v>2933</v>
      </c>
      <c r="J2879" s="5">
        <v>40</v>
      </c>
      <c r="K2879" s="5" t="s">
        <v>3046</v>
      </c>
      <c r="L2879" t="s">
        <v>8497</v>
      </c>
      <c r="M2879" s="5" t="s">
        <v>2801</v>
      </c>
      <c r="P2879" s="5" t="s">
        <v>3046</v>
      </c>
    </row>
    <row r="2880" spans="1:16" x14ac:dyDescent="0.35">
      <c r="A2880" t="str">
        <f t="shared" si="44"/>
        <v>PREGABALINABAGOORALCOMPRIMIDO4075MG</v>
      </c>
      <c r="B2880" t="str">
        <f>VLOOKUP(A2880,'MAESTRO PRODUCTOS-FAR'!G:J,4,FALSE)</f>
        <v>HT-0137-01-003-0143-03</v>
      </c>
      <c r="C2880" s="5" t="s">
        <v>4938</v>
      </c>
      <c r="D2880" s="5" t="s">
        <v>5991</v>
      </c>
      <c r="E2880" s="5" t="s">
        <v>2399</v>
      </c>
      <c r="F2880" s="5" t="s">
        <v>2801</v>
      </c>
      <c r="G2880" s="5" t="s">
        <v>2883</v>
      </c>
      <c r="H2880" s="5" t="s">
        <v>2919</v>
      </c>
      <c r="I2880" s="5" t="s">
        <v>2933</v>
      </c>
      <c r="J2880" s="5">
        <v>40</v>
      </c>
      <c r="K2880" s="5" t="s">
        <v>2990</v>
      </c>
      <c r="L2880" t="s">
        <v>8498</v>
      </c>
      <c r="M2880" s="5" t="s">
        <v>2801</v>
      </c>
      <c r="P2880" s="5" t="s">
        <v>2990</v>
      </c>
    </row>
    <row r="2881" spans="1:16" x14ac:dyDescent="0.35">
      <c r="A2881" t="str">
        <f t="shared" si="44"/>
        <v>PREGABALINAASCENDORALCAPSULA40150MG</v>
      </c>
      <c r="B2881" t="str">
        <f>VLOOKUP(A2881,'MAESTRO PRODUCTOS-FAR'!G:J,4,FALSE)</f>
        <v>HT-0137-01-007-0016-01</v>
      </c>
      <c r="C2881" s="5" t="s">
        <v>4939</v>
      </c>
      <c r="D2881" s="5" t="s">
        <v>5992</v>
      </c>
      <c r="E2881" s="5" t="s">
        <v>2398</v>
      </c>
      <c r="F2881" s="5" t="s">
        <v>2801</v>
      </c>
      <c r="G2881" s="5" t="s">
        <v>2835</v>
      </c>
      <c r="H2881" s="5" t="s">
        <v>2919</v>
      </c>
      <c r="I2881" s="5" t="s">
        <v>2937</v>
      </c>
      <c r="J2881" s="5">
        <v>40</v>
      </c>
      <c r="K2881" s="5" t="s">
        <v>3110</v>
      </c>
      <c r="L2881" t="s">
        <v>8499</v>
      </c>
      <c r="M2881" s="5" t="s">
        <v>2801</v>
      </c>
      <c r="P2881" s="5" t="s">
        <v>3110</v>
      </c>
    </row>
    <row r="2882" spans="1:16" x14ac:dyDescent="0.35">
      <c r="A2882" t="str">
        <f t="shared" si="44"/>
        <v>PREGABALINABAGOORALCOMPRIMIDO40150MG</v>
      </c>
      <c r="B2882" t="str">
        <f>VLOOKUP(A2882,'MAESTRO PRODUCTOS-FAR'!G:J,4,FALSE)</f>
        <v>HT-0137-01-003-0143-02</v>
      </c>
      <c r="C2882" s="5" t="s">
        <v>4940</v>
      </c>
      <c r="D2882" s="5" t="s">
        <v>5993</v>
      </c>
      <c r="E2882" s="5" t="s">
        <v>2397</v>
      </c>
      <c r="F2882" s="5" t="s">
        <v>2801</v>
      </c>
      <c r="G2882" s="5" t="s">
        <v>2883</v>
      </c>
      <c r="H2882" s="5" t="s">
        <v>2919</v>
      </c>
      <c r="I2882" s="5" t="s">
        <v>2933</v>
      </c>
      <c r="J2882" s="5">
        <v>40</v>
      </c>
      <c r="K2882" s="5" t="s">
        <v>3110</v>
      </c>
      <c r="L2882" t="s">
        <v>8500</v>
      </c>
      <c r="M2882" s="5" t="s">
        <v>2801</v>
      </c>
      <c r="P2882" s="5" t="s">
        <v>3110</v>
      </c>
    </row>
    <row r="2883" spans="1:16" x14ac:dyDescent="0.35">
      <c r="A2883" t="str">
        <f t="shared" ref="A2883:A2946" si="45">_xlfn.CONCAT(F2883:K2883)</f>
        <v>PREGABALINASAVALORALCOMPRIMIDO30150MG</v>
      </c>
      <c r="B2883" t="str">
        <f>VLOOKUP(A2883,'MAESTRO PRODUCTOS-FAR'!G:J,4,FALSE)</f>
        <v>HT-0137-01-003-0174-02</v>
      </c>
      <c r="C2883" s="5" t="s">
        <v>4941</v>
      </c>
      <c r="D2883" s="5" t="s">
        <v>5994</v>
      </c>
      <c r="E2883" s="5" t="s">
        <v>2389</v>
      </c>
      <c r="F2883" s="5" t="s">
        <v>2801</v>
      </c>
      <c r="G2883" s="5" t="s">
        <v>2837</v>
      </c>
      <c r="H2883" s="5" t="s">
        <v>2919</v>
      </c>
      <c r="I2883" s="5" t="s">
        <v>2933</v>
      </c>
      <c r="J2883" s="5">
        <v>30</v>
      </c>
      <c r="K2883" s="5" t="s">
        <v>3110</v>
      </c>
      <c r="L2883" t="s">
        <v>8501</v>
      </c>
      <c r="M2883" s="5" t="s">
        <v>2801</v>
      </c>
      <c r="P2883" s="5" t="s">
        <v>3110</v>
      </c>
    </row>
    <row r="2884" spans="1:16" x14ac:dyDescent="0.35">
      <c r="A2884" t="str">
        <f t="shared" si="45"/>
        <v>PREGABALINASAVALORALCAPSULA3050MG</v>
      </c>
      <c r="B2884" t="str">
        <f>VLOOKUP(A2884,'MAESTRO PRODUCTOS-FAR'!G:J,4,FALSE)</f>
        <v>HT-0137-01-007-0174-01</v>
      </c>
      <c r="C2884" s="5" t="s">
        <v>4942</v>
      </c>
      <c r="D2884" s="5" t="s">
        <v>5995</v>
      </c>
      <c r="E2884" s="5" t="s">
        <v>2391</v>
      </c>
      <c r="F2884" s="5" t="s">
        <v>2801</v>
      </c>
      <c r="G2884" s="5" t="s">
        <v>2837</v>
      </c>
      <c r="H2884" s="5" t="s">
        <v>2919</v>
      </c>
      <c r="I2884" s="5" t="s">
        <v>2937</v>
      </c>
      <c r="J2884" s="5">
        <v>30</v>
      </c>
      <c r="K2884" s="5" t="s">
        <v>3046</v>
      </c>
      <c r="L2884" t="s">
        <v>8502</v>
      </c>
      <c r="M2884" s="5" t="s">
        <v>2801</v>
      </c>
      <c r="P2884" s="5" t="s">
        <v>3046</v>
      </c>
    </row>
    <row r="2885" spans="1:16" x14ac:dyDescent="0.35">
      <c r="A2885" t="str">
        <f t="shared" si="45"/>
        <v>PREGABALINASAVALORALCOMPRIMIDO3075MG</v>
      </c>
      <c r="B2885" t="str">
        <f>VLOOKUP(A2885,'MAESTRO PRODUCTOS-FAR'!G:J,4,FALSE)</f>
        <v>HT-0137-01-003-0174-01</v>
      </c>
      <c r="C2885" s="5" t="s">
        <v>4943</v>
      </c>
      <c r="D2885" s="5" t="s">
        <v>5996</v>
      </c>
      <c r="E2885" s="5" t="s">
        <v>2387</v>
      </c>
      <c r="F2885" s="5" t="s">
        <v>2801</v>
      </c>
      <c r="G2885" s="5" t="s">
        <v>2837</v>
      </c>
      <c r="H2885" s="5" t="s">
        <v>2919</v>
      </c>
      <c r="I2885" s="5" t="s">
        <v>2933</v>
      </c>
      <c r="J2885" s="5">
        <v>30</v>
      </c>
      <c r="K2885" s="5" t="s">
        <v>2990</v>
      </c>
      <c r="L2885" t="s">
        <v>8503</v>
      </c>
      <c r="M2885" s="5" t="s">
        <v>2801</v>
      </c>
      <c r="P2885" s="5" t="s">
        <v>2990</v>
      </c>
    </row>
    <row r="2886" spans="1:16" x14ac:dyDescent="0.35">
      <c r="A2886" t="str">
        <f t="shared" si="45"/>
        <v>PREGABALINARAFFOORALCAPSULA30150MG</v>
      </c>
      <c r="B2886" t="str">
        <f>VLOOKUP(A2886,'MAESTRO PRODUCTOS-FAR'!G:J,4,FALSE)</f>
        <v>HT-0137-01-007-0170-01</v>
      </c>
      <c r="C2886" s="5" t="s">
        <v>4944</v>
      </c>
      <c r="D2886" s="5" t="s">
        <v>5997</v>
      </c>
      <c r="E2886" s="5" t="s">
        <v>6399</v>
      </c>
      <c r="F2886" s="5" t="s">
        <v>2801</v>
      </c>
      <c r="G2886" s="5" t="s">
        <v>2905</v>
      </c>
      <c r="H2886" s="5" t="s">
        <v>2919</v>
      </c>
      <c r="I2886" s="5" t="s">
        <v>2937</v>
      </c>
      <c r="J2886" s="5">
        <v>30</v>
      </c>
      <c r="K2886" s="5" t="s">
        <v>3110</v>
      </c>
      <c r="L2886" t="s">
        <v>8504</v>
      </c>
      <c r="M2886" s="5" t="s">
        <v>2801</v>
      </c>
      <c r="P2886" s="5" t="s">
        <v>3110</v>
      </c>
    </row>
    <row r="2887" spans="1:16" x14ac:dyDescent="0.35">
      <c r="A2887" t="str">
        <f t="shared" si="45"/>
        <v>PREGABALINAANDROMACOORALCAPSULA30150MG</v>
      </c>
      <c r="B2887" t="str">
        <f>VLOOKUP(A2887,'MAESTRO PRODUCTOS-FAR'!G:J,4,FALSE)</f>
        <v>HT-0137-01-007-0161-01</v>
      </c>
      <c r="C2887" s="5" t="s">
        <v>4945</v>
      </c>
      <c r="D2887" s="5" t="s">
        <v>5998</v>
      </c>
      <c r="E2887" s="5" t="s">
        <v>2395</v>
      </c>
      <c r="F2887" s="5" t="s">
        <v>2801</v>
      </c>
      <c r="G2887" s="5" t="s">
        <v>2857</v>
      </c>
      <c r="H2887" s="5" t="s">
        <v>2919</v>
      </c>
      <c r="I2887" s="5" t="s">
        <v>2937</v>
      </c>
      <c r="J2887" s="5">
        <v>30</v>
      </c>
      <c r="K2887" s="5" t="s">
        <v>3110</v>
      </c>
      <c r="L2887" t="s">
        <v>8505</v>
      </c>
      <c r="M2887" s="5" t="s">
        <v>2801</v>
      </c>
      <c r="P2887" s="5" t="s">
        <v>3110</v>
      </c>
    </row>
    <row r="2888" spans="1:16" x14ac:dyDescent="0.35">
      <c r="A2888" t="str">
        <f t="shared" si="45"/>
        <v>PREGABALINARAFFOORALCAPSULA3075MG</v>
      </c>
      <c r="B2888" t="str">
        <f>VLOOKUP(A2888,'MAESTRO PRODUCTOS-FAR'!G:J,4,FALSE)</f>
        <v>HT-0137-01-007-0170-02</v>
      </c>
      <c r="C2888" s="5" t="s">
        <v>4946</v>
      </c>
      <c r="D2888" s="5" t="s">
        <v>5241</v>
      </c>
      <c r="E2888" s="5" t="s">
        <v>6400</v>
      </c>
      <c r="F2888" s="5" t="s">
        <v>2801</v>
      </c>
      <c r="G2888" s="5" t="s">
        <v>2905</v>
      </c>
      <c r="H2888" s="5" t="s">
        <v>2919</v>
      </c>
      <c r="I2888" s="5" t="s">
        <v>2937</v>
      </c>
      <c r="J2888" s="5">
        <v>30</v>
      </c>
      <c r="K2888" s="5" t="s">
        <v>2990</v>
      </c>
      <c r="L2888" t="s">
        <v>8506</v>
      </c>
      <c r="M2888" s="5" t="s">
        <v>2801</v>
      </c>
      <c r="P2888" s="5" t="s">
        <v>2990</v>
      </c>
    </row>
    <row r="2889" spans="1:16" x14ac:dyDescent="0.35">
      <c r="A2889" t="str">
        <f t="shared" si="45"/>
        <v>PREGABALINAPFIZERORALCAPSULA2875MG</v>
      </c>
      <c r="B2889" t="str">
        <f>VLOOKUP(A2889,'MAESTRO PRODUCTOS-FAR'!G:J,4,FALSE)</f>
        <v>HT-0137-01-007-0212-05</v>
      </c>
      <c r="C2889" s="5" t="s">
        <v>4947</v>
      </c>
      <c r="D2889" s="5" t="s">
        <v>5999</v>
      </c>
      <c r="E2889" s="5" t="s">
        <v>2394</v>
      </c>
      <c r="F2889" s="5" t="s">
        <v>2801</v>
      </c>
      <c r="G2889" s="5" t="s">
        <v>2864</v>
      </c>
      <c r="H2889" s="5" t="s">
        <v>2919</v>
      </c>
      <c r="I2889" s="5" t="s">
        <v>2937</v>
      </c>
      <c r="J2889" s="5">
        <v>28</v>
      </c>
      <c r="K2889" s="5" t="s">
        <v>2990</v>
      </c>
      <c r="L2889" t="s">
        <v>8507</v>
      </c>
      <c r="M2889" s="5" t="s">
        <v>2801</v>
      </c>
      <c r="P2889" s="5" t="s">
        <v>2990</v>
      </c>
    </row>
    <row r="2890" spans="1:16" x14ac:dyDescent="0.35">
      <c r="A2890" t="str">
        <f t="shared" si="45"/>
        <v>PREGABALINAPFIZERORALCAPSULA14150MG</v>
      </c>
      <c r="B2890" t="str">
        <f>VLOOKUP(A2890,'MAESTRO PRODUCTOS-FAR'!G:J,4,FALSE)</f>
        <v>HT-0137-01-007-0212-02</v>
      </c>
      <c r="C2890" s="5" t="s">
        <v>4948</v>
      </c>
      <c r="D2890" s="5" t="s">
        <v>6000</v>
      </c>
      <c r="E2890" s="5" t="s">
        <v>2392</v>
      </c>
      <c r="F2890" s="5" t="s">
        <v>2801</v>
      </c>
      <c r="G2890" s="5" t="s">
        <v>2864</v>
      </c>
      <c r="H2890" s="5" t="s">
        <v>2919</v>
      </c>
      <c r="I2890" s="5" t="s">
        <v>2937</v>
      </c>
      <c r="J2890" s="5">
        <v>14</v>
      </c>
      <c r="K2890" s="5" t="s">
        <v>3110</v>
      </c>
      <c r="L2890" t="s">
        <v>8508</v>
      </c>
      <c r="M2890" s="5" t="s">
        <v>2801</v>
      </c>
      <c r="P2890" s="5" t="s">
        <v>3110</v>
      </c>
    </row>
    <row r="2891" spans="1:16" x14ac:dyDescent="0.35">
      <c r="A2891" t="str">
        <f t="shared" si="45"/>
        <v>PREGABALINAPFIZERORALCAPSULA1475MG</v>
      </c>
      <c r="B2891" t="str">
        <f>VLOOKUP(A2891,'MAESTRO PRODUCTOS-FAR'!G:J,4,FALSE)</f>
        <v>HT-0137-01-007-0212-04</v>
      </c>
      <c r="C2891" s="5" t="s">
        <v>4949</v>
      </c>
      <c r="D2891" s="5" t="s">
        <v>5190</v>
      </c>
      <c r="E2891" s="5" t="s">
        <v>2394</v>
      </c>
      <c r="F2891" s="5" t="s">
        <v>2801</v>
      </c>
      <c r="G2891" s="5" t="s">
        <v>2864</v>
      </c>
      <c r="H2891" s="5" t="s">
        <v>2919</v>
      </c>
      <c r="I2891" s="5" t="s">
        <v>2937</v>
      </c>
      <c r="J2891" s="5">
        <v>14</v>
      </c>
      <c r="K2891" s="5" t="s">
        <v>2990</v>
      </c>
      <c r="L2891" t="s">
        <v>8509</v>
      </c>
      <c r="M2891" s="5" t="s">
        <v>2801</v>
      </c>
      <c r="P2891" s="5" t="s">
        <v>2990</v>
      </c>
    </row>
    <row r="2892" spans="1:16" x14ac:dyDescent="0.35">
      <c r="A2892" t="str">
        <f t="shared" si="45"/>
        <v>PREGABALINAPFIZERORALCAPSULA28150MG</v>
      </c>
      <c r="B2892" t="str">
        <f>VLOOKUP(A2892,'MAESTRO PRODUCTOS-FAR'!G:J,4,FALSE)</f>
        <v>HT-0137-01-007-0212-01</v>
      </c>
      <c r="C2892" s="5" t="s">
        <v>4950</v>
      </c>
      <c r="D2892" s="5" t="s">
        <v>6001</v>
      </c>
      <c r="E2892" s="5" t="s">
        <v>2392</v>
      </c>
      <c r="F2892" s="5" t="s">
        <v>2801</v>
      </c>
      <c r="G2892" s="5" t="s">
        <v>2864</v>
      </c>
      <c r="H2892" s="5" t="s">
        <v>2919</v>
      </c>
      <c r="I2892" s="5" t="s">
        <v>2937</v>
      </c>
      <c r="J2892" s="5">
        <v>28</v>
      </c>
      <c r="K2892" s="5" t="s">
        <v>3110</v>
      </c>
      <c r="L2892" t="s">
        <v>8510</v>
      </c>
      <c r="M2892" s="5" t="s">
        <v>2801</v>
      </c>
      <c r="P2892" s="5" t="s">
        <v>3110</v>
      </c>
    </row>
    <row r="2893" spans="1:16" x14ac:dyDescent="0.35">
      <c r="A2893" t="str">
        <f t="shared" si="45"/>
        <v>PREGABALINAPFIZERORALCAPSULA1425MG</v>
      </c>
      <c r="B2893" t="str">
        <f>VLOOKUP(A2893,'MAESTRO PRODUCTOS-FAR'!G:J,4,FALSE)</f>
        <v>HT-0137-01-007-0212-03</v>
      </c>
      <c r="C2893" s="5" t="s">
        <v>4951</v>
      </c>
      <c r="D2893" s="5" t="s">
        <v>5454</v>
      </c>
      <c r="E2893" s="5" t="s">
        <v>2393</v>
      </c>
      <c r="F2893" s="5" t="s">
        <v>2801</v>
      </c>
      <c r="G2893" s="5" t="s">
        <v>2864</v>
      </c>
      <c r="H2893" s="5" t="s">
        <v>2919</v>
      </c>
      <c r="I2893" s="5" t="s">
        <v>2937</v>
      </c>
      <c r="J2893" s="5">
        <v>14</v>
      </c>
      <c r="K2893" s="5" t="s">
        <v>3002</v>
      </c>
      <c r="L2893" t="s">
        <v>8511</v>
      </c>
      <c r="M2893" s="5" t="s">
        <v>2801</v>
      </c>
      <c r="P2893" s="5" t="s">
        <v>3002</v>
      </c>
    </row>
    <row r="2894" spans="1:16" x14ac:dyDescent="0.35">
      <c r="A2894" t="str">
        <f t="shared" si="45"/>
        <v>LIDOCAINA-TRIBENOSIDOMAVERTOPICOCREMA12000MG/5000MG</v>
      </c>
      <c r="B2894" t="str">
        <f>VLOOKUP(A2894,'MAESTRO PRODUCTOS-FAR'!G:J,4,FALSE)</f>
        <v>HT-0279-04-004-0154-01</v>
      </c>
      <c r="C2894" s="5" t="s">
        <v>4952</v>
      </c>
      <c r="D2894" s="5" t="s">
        <v>6002</v>
      </c>
      <c r="E2894" s="5" t="s">
        <v>2400</v>
      </c>
      <c r="F2894" s="5" t="s">
        <v>6523</v>
      </c>
      <c r="G2894" s="5" t="s">
        <v>2841</v>
      </c>
      <c r="H2894" s="5" t="s">
        <v>2920</v>
      </c>
      <c r="I2894" s="5" t="s">
        <v>2934</v>
      </c>
      <c r="J2894" s="5">
        <v>1</v>
      </c>
      <c r="K2894" s="5" t="s">
        <v>7076</v>
      </c>
      <c r="L2894" t="s">
        <v>8512</v>
      </c>
      <c r="M2894" s="5" t="s">
        <v>6523</v>
      </c>
      <c r="P2894" s="5" t="s">
        <v>6684</v>
      </c>
    </row>
    <row r="2895" spans="1:16" x14ac:dyDescent="0.35">
      <c r="A2895" t="str">
        <f t="shared" si="45"/>
        <v>PROPRANOLOLMINTLABORALCOMPRIMIDO2010MG</v>
      </c>
      <c r="B2895" t="str">
        <f>VLOOKUP(A2895,'MAESTRO PRODUCTOS-FAR'!G:J,4,FALSE)</f>
        <v>HT-0139-01-003-0197-02</v>
      </c>
      <c r="C2895" s="5" t="s">
        <v>4953</v>
      </c>
      <c r="D2895" s="5" t="s">
        <v>5120</v>
      </c>
      <c r="E2895" s="5" t="s">
        <v>3656</v>
      </c>
      <c r="F2895" s="5" t="s">
        <v>3689</v>
      </c>
      <c r="G2895" s="5" t="s">
        <v>2834</v>
      </c>
      <c r="H2895" s="5" t="s">
        <v>2919</v>
      </c>
      <c r="I2895" s="5" t="s">
        <v>2933</v>
      </c>
      <c r="J2895" s="5">
        <v>20</v>
      </c>
      <c r="K2895" s="5" t="s">
        <v>3013</v>
      </c>
      <c r="L2895" t="s">
        <v>8513</v>
      </c>
      <c r="M2895" s="5" t="s">
        <v>3689</v>
      </c>
      <c r="P2895" s="5" t="s">
        <v>3013</v>
      </c>
    </row>
    <row r="2896" spans="1:16" x14ac:dyDescent="0.35">
      <c r="A2896" t="str">
        <f t="shared" si="45"/>
        <v>PROPRANOLOLLABORATORIO CHILEORALCOMPRIMIDO2040MG</v>
      </c>
      <c r="B2896" t="str">
        <f>VLOOKUP(A2896,'MAESTRO PRODUCTOS-FAR'!G:J,4,FALSE)</f>
        <v>HT-0139-01-003-0148-01</v>
      </c>
      <c r="C2896" s="5" t="s">
        <v>4954</v>
      </c>
      <c r="D2896" s="5" t="s">
        <v>6003</v>
      </c>
      <c r="E2896" s="5" t="s">
        <v>6401</v>
      </c>
      <c r="F2896" s="5" t="s">
        <v>3689</v>
      </c>
      <c r="G2896" s="5" t="s">
        <v>2838</v>
      </c>
      <c r="H2896" s="5" t="s">
        <v>2919</v>
      </c>
      <c r="I2896" s="5" t="s">
        <v>2933</v>
      </c>
      <c r="J2896" s="5">
        <v>20</v>
      </c>
      <c r="K2896" s="5" t="s">
        <v>2986</v>
      </c>
      <c r="L2896" t="s">
        <v>8514</v>
      </c>
      <c r="M2896" s="5" t="s">
        <v>3689</v>
      </c>
      <c r="P2896" s="5" t="s">
        <v>2986</v>
      </c>
    </row>
    <row r="2897" spans="1:16" x14ac:dyDescent="0.35">
      <c r="A2897" t="str">
        <f t="shared" si="45"/>
        <v>PRUCALOPRIDASAVALORALCOMPRIMIDO301MG</v>
      </c>
      <c r="B2897" t="str">
        <f>VLOOKUP(A2897,'MAESTRO PRODUCTOS-FAR'!G:J,4,FALSE)</f>
        <v>HT-0311-01-003-0174-01</v>
      </c>
      <c r="C2897" s="5" t="s">
        <v>4955</v>
      </c>
      <c r="D2897" s="5" t="s">
        <v>5385</v>
      </c>
      <c r="E2897" s="5" t="s">
        <v>2401</v>
      </c>
      <c r="F2897" s="5" t="s">
        <v>2803</v>
      </c>
      <c r="G2897" s="5" t="s">
        <v>2837</v>
      </c>
      <c r="H2897" s="5" t="s">
        <v>2919</v>
      </c>
      <c r="I2897" s="5" t="s">
        <v>2933</v>
      </c>
      <c r="J2897" s="5">
        <v>30</v>
      </c>
      <c r="K2897" s="5" t="s">
        <v>2996</v>
      </c>
      <c r="L2897" t="s">
        <v>8515</v>
      </c>
      <c r="M2897" s="5" t="s">
        <v>2803</v>
      </c>
      <c r="P2897" s="5" t="s">
        <v>2996</v>
      </c>
    </row>
    <row r="2898" spans="1:16" x14ac:dyDescent="0.35">
      <c r="A2898" t="str">
        <f t="shared" si="45"/>
        <v>PRUCALOPRIDASAVALORALCOMPRIMIDO302MG</v>
      </c>
      <c r="B2898" t="str">
        <f>VLOOKUP(A2898,'MAESTRO PRODUCTOS-FAR'!G:J,4,FALSE)</f>
        <v>HT-0311-01-003-0174-02</v>
      </c>
      <c r="C2898" s="5" t="s">
        <v>4956</v>
      </c>
      <c r="D2898" s="5" t="s">
        <v>6004</v>
      </c>
      <c r="E2898" s="5" t="s">
        <v>2402</v>
      </c>
      <c r="F2898" s="5" t="s">
        <v>2803</v>
      </c>
      <c r="G2898" s="5" t="s">
        <v>2837</v>
      </c>
      <c r="H2898" s="5" t="s">
        <v>2919</v>
      </c>
      <c r="I2898" s="5" t="s">
        <v>2933</v>
      </c>
      <c r="J2898" s="5">
        <v>30</v>
      </c>
      <c r="K2898" s="5" t="s">
        <v>3078</v>
      </c>
      <c r="L2898" t="s">
        <v>8516</v>
      </c>
      <c r="M2898" s="5" t="s">
        <v>2803</v>
      </c>
      <c r="P2898" s="5" t="s">
        <v>3078</v>
      </c>
    </row>
    <row r="2899" spans="1:16" x14ac:dyDescent="0.35">
      <c r="A2899" t="str">
        <f t="shared" si="45"/>
        <v>QUETIAPINAAXONORALCOMPRIMIDO30200MG</v>
      </c>
      <c r="B2899" t="str">
        <f>VLOOKUP(A2899,'MAESTRO PRODUCTOS-FAR'!G:J,4,FALSE)</f>
        <v>HT-0141-01-003-0023-01</v>
      </c>
      <c r="C2899" s="5" t="s">
        <v>4957</v>
      </c>
      <c r="D2899" s="5" t="s">
        <v>6005</v>
      </c>
      <c r="E2899" s="5" t="s">
        <v>2413</v>
      </c>
      <c r="F2899" s="5" t="s">
        <v>2585</v>
      </c>
      <c r="G2899" s="5" t="s">
        <v>2901</v>
      </c>
      <c r="H2899" s="5" t="s">
        <v>2919</v>
      </c>
      <c r="I2899" s="5" t="s">
        <v>2933</v>
      </c>
      <c r="J2899" s="5">
        <v>30</v>
      </c>
      <c r="K2899" s="5" t="s">
        <v>2978</v>
      </c>
      <c r="L2899" t="s">
        <v>8517</v>
      </c>
      <c r="M2899" s="5" t="s">
        <v>2585</v>
      </c>
      <c r="P2899" s="5" t="s">
        <v>2978</v>
      </c>
    </row>
    <row r="2900" spans="1:16" x14ac:dyDescent="0.35">
      <c r="A2900" t="str">
        <f t="shared" si="45"/>
        <v>QUETIAPINAASCENDORALCOMPRIMIDO3025MG</v>
      </c>
      <c r="B2900" t="str">
        <f>VLOOKUP(A2900,'MAESTRO PRODUCTOS-FAR'!G:J,4,FALSE)</f>
        <v>HT-0141-01-003-0016-05</v>
      </c>
      <c r="C2900" s="5" t="s">
        <v>4958</v>
      </c>
      <c r="D2900" s="5" t="s">
        <v>6006</v>
      </c>
      <c r="E2900" s="5" t="s">
        <v>2430</v>
      </c>
      <c r="F2900" s="5" t="s">
        <v>2585</v>
      </c>
      <c r="G2900" s="5" t="s">
        <v>2835</v>
      </c>
      <c r="H2900" s="5" t="s">
        <v>2919</v>
      </c>
      <c r="I2900" s="5" t="s">
        <v>2933</v>
      </c>
      <c r="J2900" s="5">
        <v>30</v>
      </c>
      <c r="K2900" s="5" t="s">
        <v>3002</v>
      </c>
      <c r="L2900" t="s">
        <v>8518</v>
      </c>
      <c r="M2900" s="5" t="s">
        <v>2585</v>
      </c>
      <c r="P2900" s="5" t="s">
        <v>3002</v>
      </c>
    </row>
    <row r="2901" spans="1:16" x14ac:dyDescent="0.35">
      <c r="A2901" t="str">
        <f t="shared" si="45"/>
        <v>QUETIAPINAASCENDORALCOMPRIMIDO30150MG</v>
      </c>
      <c r="B2901" t="str">
        <f>VLOOKUP(A2901,'MAESTRO PRODUCTOS-FAR'!G:J,4,FALSE)</f>
        <v>HT-0141-01-003-0016-02</v>
      </c>
      <c r="C2901" s="5" t="s">
        <v>4959</v>
      </c>
      <c r="D2901" s="5" t="s">
        <v>6007</v>
      </c>
      <c r="E2901" s="5" t="s">
        <v>2406</v>
      </c>
      <c r="F2901" s="5" t="s">
        <v>2585</v>
      </c>
      <c r="G2901" s="5" t="s">
        <v>2835</v>
      </c>
      <c r="H2901" s="5" t="s">
        <v>2919</v>
      </c>
      <c r="I2901" s="5" t="s">
        <v>2933</v>
      </c>
      <c r="J2901" s="5">
        <v>30</v>
      </c>
      <c r="K2901" s="5" t="s">
        <v>3110</v>
      </c>
      <c r="L2901" t="s">
        <v>8519</v>
      </c>
      <c r="M2901" s="5" t="s">
        <v>2585</v>
      </c>
      <c r="P2901" s="5" t="s">
        <v>3110</v>
      </c>
    </row>
    <row r="2902" spans="1:16" x14ac:dyDescent="0.35">
      <c r="A2902" t="str">
        <f t="shared" si="45"/>
        <v>QUETIAPINALABORATORIO CHILEORALCOMPRIMIDO3025MG</v>
      </c>
      <c r="B2902" t="str">
        <f>VLOOKUP(A2902,'MAESTRO PRODUCTOS-FAR'!G:J,4,FALSE)</f>
        <v>HT-0141-01-003-0148-01</v>
      </c>
      <c r="C2902" s="5" t="s">
        <v>4960</v>
      </c>
      <c r="D2902" s="5" t="s">
        <v>6008</v>
      </c>
      <c r="E2902" s="5" t="s">
        <v>3657</v>
      </c>
      <c r="F2902" s="5" t="s">
        <v>2585</v>
      </c>
      <c r="G2902" s="5" t="s">
        <v>2838</v>
      </c>
      <c r="H2902" s="5" t="s">
        <v>2919</v>
      </c>
      <c r="I2902" s="5" t="s">
        <v>2933</v>
      </c>
      <c r="J2902" s="5">
        <v>30</v>
      </c>
      <c r="K2902" s="5" t="s">
        <v>3002</v>
      </c>
      <c r="L2902" t="s">
        <v>8520</v>
      </c>
      <c r="M2902" s="5" t="s">
        <v>2585</v>
      </c>
      <c r="P2902" s="5" t="s">
        <v>3002</v>
      </c>
    </row>
    <row r="2903" spans="1:16" x14ac:dyDescent="0.35">
      <c r="A2903" t="str">
        <f t="shared" si="45"/>
        <v>QUETIAPINAASCENDORALCOMPRIMIDO3050MG</v>
      </c>
      <c r="B2903" t="str">
        <f>VLOOKUP(A2903,'MAESTRO PRODUCTOS-FAR'!G:J,4,FALSE)</f>
        <v>HT-0141-01-003-0016-04</v>
      </c>
      <c r="C2903" s="5" t="s">
        <v>4961</v>
      </c>
      <c r="D2903" s="5" t="s">
        <v>6009</v>
      </c>
      <c r="E2903" s="5" t="s">
        <v>2428</v>
      </c>
      <c r="F2903" s="5" t="s">
        <v>2585</v>
      </c>
      <c r="G2903" s="5" t="s">
        <v>2835</v>
      </c>
      <c r="H2903" s="5" t="s">
        <v>2919</v>
      </c>
      <c r="I2903" s="5" t="s">
        <v>2933</v>
      </c>
      <c r="J2903" s="5">
        <v>30</v>
      </c>
      <c r="K2903" s="5" t="s">
        <v>3046</v>
      </c>
      <c r="L2903" t="s">
        <v>8521</v>
      </c>
      <c r="M2903" s="5" t="s">
        <v>2585</v>
      </c>
      <c r="P2903" s="5" t="s">
        <v>3046</v>
      </c>
    </row>
    <row r="2904" spans="1:16" x14ac:dyDescent="0.35">
      <c r="A2904" t="str">
        <f t="shared" si="45"/>
        <v>QUETIAPINAASCENDORALCOMPRIMIDO30100MG</v>
      </c>
      <c r="B2904" t="str">
        <f>VLOOKUP(A2904,'MAESTRO PRODUCTOS-FAR'!G:J,4,FALSE)</f>
        <v>HT-0141-01-003-0016-03</v>
      </c>
      <c r="C2904" s="5" t="s">
        <v>4962</v>
      </c>
      <c r="D2904" s="5" t="s">
        <v>6010</v>
      </c>
      <c r="E2904" s="5" t="s">
        <v>2420</v>
      </c>
      <c r="F2904" s="5" t="s">
        <v>2585</v>
      </c>
      <c r="G2904" s="5" t="s">
        <v>2835</v>
      </c>
      <c r="H2904" s="5" t="s">
        <v>2919</v>
      </c>
      <c r="I2904" s="5" t="s">
        <v>2933</v>
      </c>
      <c r="J2904" s="5">
        <v>30</v>
      </c>
      <c r="K2904" s="5" t="s">
        <v>2977</v>
      </c>
      <c r="L2904" t="s">
        <v>8522</v>
      </c>
      <c r="M2904" s="5" t="s">
        <v>2585</v>
      </c>
      <c r="P2904" s="5" t="s">
        <v>2977</v>
      </c>
    </row>
    <row r="2905" spans="1:16" x14ac:dyDescent="0.35">
      <c r="A2905" t="str">
        <f t="shared" si="45"/>
        <v>QUETIAPINAAXONORALCOMPRIMIDO30100MG</v>
      </c>
      <c r="B2905" t="str">
        <f>VLOOKUP(A2905,'MAESTRO PRODUCTOS-FAR'!G:J,4,FALSE)</f>
        <v>HT-0141-01-003-0023-02</v>
      </c>
      <c r="C2905" s="5" t="s">
        <v>4963</v>
      </c>
      <c r="D2905" s="5" t="s">
        <v>6011</v>
      </c>
      <c r="E2905" s="5" t="s">
        <v>6402</v>
      </c>
      <c r="F2905" s="5" t="s">
        <v>2585</v>
      </c>
      <c r="G2905" s="5" t="s">
        <v>2901</v>
      </c>
      <c r="H2905" s="5" t="s">
        <v>2919</v>
      </c>
      <c r="I2905" s="5" t="s">
        <v>2933</v>
      </c>
      <c r="J2905" s="5">
        <v>30</v>
      </c>
      <c r="K2905" s="5" t="s">
        <v>2977</v>
      </c>
      <c r="L2905" t="s">
        <v>8523</v>
      </c>
      <c r="M2905" s="5" t="s">
        <v>2585</v>
      </c>
      <c r="P2905" s="5" t="s">
        <v>2977</v>
      </c>
    </row>
    <row r="2906" spans="1:16" x14ac:dyDescent="0.35">
      <c r="A2906" t="str">
        <f t="shared" si="45"/>
        <v>QUETIAPINAASCENDORALCOMPRIMIDO30200MG</v>
      </c>
      <c r="B2906" t="str">
        <f>VLOOKUP(A2906,'MAESTRO PRODUCTOS-FAR'!G:J,4,FALSE)</f>
        <v>HT-0141-01-003-0016-06</v>
      </c>
      <c r="C2906" s="5" t="s">
        <v>4964</v>
      </c>
      <c r="D2906" s="5" t="s">
        <v>6012</v>
      </c>
      <c r="E2906" s="5" t="s">
        <v>6403</v>
      </c>
      <c r="F2906" s="5" t="s">
        <v>2585</v>
      </c>
      <c r="G2906" s="5" t="s">
        <v>2835</v>
      </c>
      <c r="H2906" s="5" t="s">
        <v>2919</v>
      </c>
      <c r="I2906" s="5" t="s">
        <v>2933</v>
      </c>
      <c r="J2906" s="5">
        <v>30</v>
      </c>
      <c r="K2906" s="5" t="s">
        <v>2978</v>
      </c>
      <c r="M2906" s="5" t="s">
        <v>2585</v>
      </c>
      <c r="P2906" s="5" t="s">
        <v>2978</v>
      </c>
    </row>
    <row r="2907" spans="1:16" x14ac:dyDescent="0.35">
      <c r="A2907" t="str">
        <f t="shared" si="45"/>
        <v>QUETIAPINAASCENDORALCOMPRIMIDO30300MG</v>
      </c>
      <c r="B2907" t="str">
        <f>VLOOKUP(A2907,'MAESTRO PRODUCTOS-FAR'!G:J,4,FALSE)</f>
        <v>HT-0141-01-003-0016-01</v>
      </c>
      <c r="C2907" s="5" t="s">
        <v>4965</v>
      </c>
      <c r="D2907" s="5" t="s">
        <v>6013</v>
      </c>
      <c r="E2907" s="5" t="s">
        <v>2418</v>
      </c>
      <c r="F2907" s="5" t="s">
        <v>2585</v>
      </c>
      <c r="G2907" s="5" t="s">
        <v>2835</v>
      </c>
      <c r="H2907" s="5" t="s">
        <v>2919</v>
      </c>
      <c r="I2907" s="5" t="s">
        <v>2933</v>
      </c>
      <c r="J2907" s="5">
        <v>30</v>
      </c>
      <c r="K2907" s="5" t="s">
        <v>3006</v>
      </c>
      <c r="L2907" t="s">
        <v>8524</v>
      </c>
      <c r="M2907" s="5" t="s">
        <v>2585</v>
      </c>
      <c r="P2907" s="5" t="s">
        <v>3006</v>
      </c>
    </row>
    <row r="2908" spans="1:16" x14ac:dyDescent="0.35">
      <c r="A2908" t="str">
        <f t="shared" si="45"/>
        <v>QUETIAPINALABORATORIO CHILEORALCOMPRIMIDO30200MG</v>
      </c>
      <c r="B2908" t="str">
        <f>VLOOKUP(A2908,'MAESTRO PRODUCTOS-FAR'!G:J,4,FALSE)</f>
        <v>HT-0141-01-003-0148-03</v>
      </c>
      <c r="C2908" s="5" t="s">
        <v>4966</v>
      </c>
      <c r="D2908" s="5" t="s">
        <v>6014</v>
      </c>
      <c r="E2908" s="5" t="s">
        <v>2404</v>
      </c>
      <c r="F2908" s="5" t="s">
        <v>2585</v>
      </c>
      <c r="G2908" s="5" t="s">
        <v>2838</v>
      </c>
      <c r="H2908" s="5" t="s">
        <v>2919</v>
      </c>
      <c r="I2908" s="5" t="s">
        <v>2933</v>
      </c>
      <c r="J2908" s="5">
        <v>30</v>
      </c>
      <c r="K2908" s="5" t="s">
        <v>2978</v>
      </c>
      <c r="L2908" t="s">
        <v>8525</v>
      </c>
      <c r="M2908" s="5" t="s">
        <v>2585</v>
      </c>
      <c r="P2908" s="5" t="s">
        <v>2978</v>
      </c>
    </row>
    <row r="2909" spans="1:16" x14ac:dyDescent="0.35">
      <c r="A2909" t="str">
        <f t="shared" si="45"/>
        <v>QUETIAPINALABORATORIO CHILEORALCOMPRIMIDO3025MG</v>
      </c>
      <c r="B2909" t="str">
        <f>VLOOKUP(A2909,'MAESTRO PRODUCTOS-FAR'!G:J,4,FALSE)</f>
        <v>HT-0141-01-003-0148-01</v>
      </c>
      <c r="C2909" s="5" t="s">
        <v>4967</v>
      </c>
      <c r="D2909" s="5" t="s">
        <v>5212</v>
      </c>
      <c r="E2909" s="5" t="s">
        <v>3657</v>
      </c>
      <c r="F2909" s="5" t="s">
        <v>2585</v>
      </c>
      <c r="G2909" s="5" t="s">
        <v>2838</v>
      </c>
      <c r="H2909" s="5" t="s">
        <v>2919</v>
      </c>
      <c r="I2909" s="5" t="s">
        <v>2933</v>
      </c>
      <c r="J2909" s="5">
        <v>30</v>
      </c>
      <c r="K2909" s="5" t="s">
        <v>3002</v>
      </c>
      <c r="L2909" t="s">
        <v>8526</v>
      </c>
      <c r="M2909" s="5" t="s">
        <v>2585</v>
      </c>
      <c r="P2909" s="5" t="s">
        <v>3002</v>
      </c>
    </row>
    <row r="2910" spans="1:16" x14ac:dyDescent="0.35">
      <c r="A2910" t="str">
        <f t="shared" si="45"/>
        <v>QUETIAPINATECNOFARMAORALCOMPRIMIDO6025MG</v>
      </c>
      <c r="B2910" t="str">
        <f>VLOOKUP(A2910,'MAESTRO PRODUCTOS-FAR'!G:J,4,FALSE)</f>
        <v>HT-0141-01-003-0274-01</v>
      </c>
      <c r="C2910" s="5" t="s">
        <v>4968</v>
      </c>
      <c r="D2910" s="5" t="s">
        <v>5342</v>
      </c>
      <c r="E2910" s="5" t="s">
        <v>2417</v>
      </c>
      <c r="F2910" s="5" t="s">
        <v>2585</v>
      </c>
      <c r="G2910" s="5" t="s">
        <v>2861</v>
      </c>
      <c r="H2910" s="5" t="s">
        <v>2919</v>
      </c>
      <c r="I2910" s="5" t="s">
        <v>2933</v>
      </c>
      <c r="J2910" s="5">
        <v>60</v>
      </c>
      <c r="K2910" s="5" t="s">
        <v>3002</v>
      </c>
      <c r="L2910" t="s">
        <v>8527</v>
      </c>
      <c r="M2910" s="5" t="s">
        <v>2585</v>
      </c>
      <c r="P2910" s="5" t="s">
        <v>3002</v>
      </c>
    </row>
    <row r="2911" spans="1:16" x14ac:dyDescent="0.35">
      <c r="A2911" t="str">
        <f t="shared" si="45"/>
        <v>QUETIAPINAANDROMACOORALCOMPRIMIDO30300MG</v>
      </c>
      <c r="B2911" t="str">
        <f>VLOOKUP(A2911,'MAESTRO PRODUCTOS-FAR'!G:J,4,FALSE)</f>
        <v>HT-0141-01-003-0161-01</v>
      </c>
      <c r="C2911" s="5" t="s">
        <v>4969</v>
      </c>
      <c r="D2911" s="5" t="s">
        <v>6015</v>
      </c>
      <c r="E2911" s="5" t="s">
        <v>6404</v>
      </c>
      <c r="F2911" s="5" t="s">
        <v>2585</v>
      </c>
      <c r="G2911" s="5" t="s">
        <v>2857</v>
      </c>
      <c r="H2911" s="5" t="s">
        <v>2919</v>
      </c>
      <c r="I2911" s="5" t="s">
        <v>2933</v>
      </c>
      <c r="J2911" s="5">
        <v>30</v>
      </c>
      <c r="K2911" s="5" t="s">
        <v>3006</v>
      </c>
      <c r="L2911" t="s">
        <v>8528</v>
      </c>
      <c r="M2911" s="5" t="s">
        <v>2585</v>
      </c>
      <c r="P2911" s="5" t="s">
        <v>3006</v>
      </c>
    </row>
    <row r="2912" spans="1:16" x14ac:dyDescent="0.35">
      <c r="A2912" t="str">
        <f t="shared" si="45"/>
        <v>QUETIAPINASAVALORALCOMPRIMIDO30100MG</v>
      </c>
      <c r="B2912" t="str">
        <f>VLOOKUP(A2912,'MAESTRO PRODUCTOS-FAR'!G:J,4,FALSE)</f>
        <v>HT-0141-01-003-0174-01</v>
      </c>
      <c r="C2912" s="5" t="s">
        <v>4970</v>
      </c>
      <c r="D2912" s="5" t="s">
        <v>6016</v>
      </c>
      <c r="E2912" s="5" t="s">
        <v>2409</v>
      </c>
      <c r="F2912" s="5" t="s">
        <v>2585</v>
      </c>
      <c r="G2912" s="5" t="s">
        <v>2837</v>
      </c>
      <c r="H2912" s="5" t="s">
        <v>2919</v>
      </c>
      <c r="I2912" s="5" t="s">
        <v>2933</v>
      </c>
      <c r="J2912" s="5">
        <v>30</v>
      </c>
      <c r="K2912" s="5" t="s">
        <v>2977</v>
      </c>
      <c r="L2912" t="s">
        <v>8529</v>
      </c>
      <c r="M2912" s="5" t="s">
        <v>2585</v>
      </c>
      <c r="P2912" s="5" t="s">
        <v>2977</v>
      </c>
    </row>
    <row r="2913" spans="1:16" x14ac:dyDescent="0.35">
      <c r="A2913" t="str">
        <f t="shared" si="45"/>
        <v>QUETIAPINATECNOFARMAORALCOMPRIMIDO3025MG</v>
      </c>
      <c r="B2913" t="str">
        <f>VLOOKUP(A2913,'MAESTRO PRODUCTOS-FAR'!G:J,4,FALSE)</f>
        <v>HT-0141-01-003-0274-02</v>
      </c>
      <c r="C2913" s="5" t="s">
        <v>4971</v>
      </c>
      <c r="D2913" s="5" t="s">
        <v>5296</v>
      </c>
      <c r="E2913" s="5" t="s">
        <v>2417</v>
      </c>
      <c r="F2913" s="5" t="s">
        <v>2585</v>
      </c>
      <c r="G2913" s="5" t="s">
        <v>2861</v>
      </c>
      <c r="H2913" s="5" t="s">
        <v>2919</v>
      </c>
      <c r="I2913" s="5" t="s">
        <v>2933</v>
      </c>
      <c r="J2913" s="5">
        <v>30</v>
      </c>
      <c r="K2913" s="5" t="s">
        <v>3002</v>
      </c>
      <c r="L2913" t="s">
        <v>8530</v>
      </c>
      <c r="M2913" s="5" t="s">
        <v>2585</v>
      </c>
      <c r="P2913" s="5" t="s">
        <v>3002</v>
      </c>
    </row>
    <row r="2914" spans="1:16" x14ac:dyDescent="0.35">
      <c r="A2914" t="str">
        <f t="shared" si="45"/>
        <v>QUETIAPINASAVALORALCOMPRIMIDO3025MG</v>
      </c>
      <c r="B2914" t="str">
        <f>VLOOKUP(A2914,'MAESTRO PRODUCTOS-FAR'!G:J,4,FALSE)</f>
        <v>HT-0141-01-003-0174-02</v>
      </c>
      <c r="C2914" s="5" t="s">
        <v>4972</v>
      </c>
      <c r="D2914" s="5" t="s">
        <v>5276</v>
      </c>
      <c r="E2914" s="5" t="s">
        <v>2416</v>
      </c>
      <c r="F2914" s="5" t="s">
        <v>2585</v>
      </c>
      <c r="G2914" s="5" t="s">
        <v>2837</v>
      </c>
      <c r="H2914" s="5" t="s">
        <v>2919</v>
      </c>
      <c r="I2914" s="5" t="s">
        <v>2933</v>
      </c>
      <c r="J2914" s="5">
        <v>30</v>
      </c>
      <c r="K2914" s="5" t="s">
        <v>3002</v>
      </c>
      <c r="L2914" t="s">
        <v>8531</v>
      </c>
      <c r="M2914" s="5" t="s">
        <v>2585</v>
      </c>
      <c r="P2914" s="5" t="s">
        <v>3002</v>
      </c>
    </row>
    <row r="2915" spans="1:16" x14ac:dyDescent="0.35">
      <c r="A2915" t="str">
        <f t="shared" si="45"/>
        <v>QUETIAPINAMEGALABSORALCOMPRIMIDO3025MG</v>
      </c>
      <c r="B2915" t="str">
        <f>VLOOKUP(A2915,'MAESTRO PRODUCTOS-FAR'!G:J,4,FALSE)</f>
        <v>HT-0141-01-003-0194-02</v>
      </c>
      <c r="C2915" s="5" t="s">
        <v>4973</v>
      </c>
      <c r="D2915" s="5" t="s">
        <v>5430</v>
      </c>
      <c r="E2915" s="5" t="s">
        <v>2412</v>
      </c>
      <c r="F2915" s="5" t="s">
        <v>2585</v>
      </c>
      <c r="G2915" s="5" t="s">
        <v>2845</v>
      </c>
      <c r="H2915" s="5" t="s">
        <v>2919</v>
      </c>
      <c r="I2915" s="5" t="s">
        <v>2933</v>
      </c>
      <c r="J2915" s="5">
        <v>30</v>
      </c>
      <c r="K2915" s="5" t="s">
        <v>3002</v>
      </c>
      <c r="L2915" t="s">
        <v>8532</v>
      </c>
      <c r="M2915" s="5" t="s">
        <v>2585</v>
      </c>
      <c r="P2915" s="5" t="s">
        <v>3002</v>
      </c>
    </row>
    <row r="2916" spans="1:16" x14ac:dyDescent="0.35">
      <c r="A2916" t="str">
        <f t="shared" si="45"/>
        <v>QUETIAPINALABORATORIO CHILEORALCOMPRIMIDO3025MG</v>
      </c>
      <c r="B2916" t="str">
        <f>VLOOKUP(A2916,'MAESTRO PRODUCTOS-FAR'!G:J,4,FALSE)</f>
        <v>HT-0141-01-003-0148-01</v>
      </c>
      <c r="C2916" s="5" t="s">
        <v>4974</v>
      </c>
      <c r="D2916" s="5" t="s">
        <v>6017</v>
      </c>
      <c r="E2916" s="5" t="s">
        <v>1460</v>
      </c>
      <c r="F2916" s="5" t="s">
        <v>2585</v>
      </c>
      <c r="G2916" s="5" t="s">
        <v>2838</v>
      </c>
      <c r="H2916" s="5" t="s">
        <v>2919</v>
      </c>
      <c r="I2916" s="5" t="s">
        <v>2933</v>
      </c>
      <c r="J2916" s="5">
        <v>30</v>
      </c>
      <c r="K2916" s="5" t="s">
        <v>3002</v>
      </c>
      <c r="L2916" t="s">
        <v>8533</v>
      </c>
      <c r="M2916" s="5" t="s">
        <v>2585</v>
      </c>
      <c r="P2916" s="5" t="s">
        <v>3002</v>
      </c>
    </row>
    <row r="2917" spans="1:16" x14ac:dyDescent="0.35">
      <c r="A2917" t="str">
        <f t="shared" si="45"/>
        <v>QUETIAPINALABORATORIO CHILEORALCOMPRIMIDO30100MG</v>
      </c>
      <c r="B2917" t="str">
        <f>VLOOKUP(A2917,'MAESTRO PRODUCTOS-FAR'!G:J,4,FALSE)</f>
        <v>HT-0141-01-003-0148-02</v>
      </c>
      <c r="C2917" s="5" t="s">
        <v>4975</v>
      </c>
      <c r="D2917" s="5" t="s">
        <v>6018</v>
      </c>
      <c r="E2917" s="5" t="s">
        <v>6405</v>
      </c>
      <c r="F2917" s="5" t="s">
        <v>2585</v>
      </c>
      <c r="G2917" s="5" t="s">
        <v>2838</v>
      </c>
      <c r="H2917" s="5" t="s">
        <v>2919</v>
      </c>
      <c r="I2917" s="5" t="s">
        <v>2933</v>
      </c>
      <c r="J2917" s="5">
        <v>30</v>
      </c>
      <c r="K2917" s="5" t="s">
        <v>2977</v>
      </c>
      <c r="L2917" t="s">
        <v>8534</v>
      </c>
      <c r="M2917" s="5" t="s">
        <v>2585</v>
      </c>
      <c r="P2917" s="5" t="s">
        <v>2977</v>
      </c>
    </row>
    <row r="2918" spans="1:16" x14ac:dyDescent="0.35">
      <c r="A2918" t="str">
        <f t="shared" si="45"/>
        <v>QUETIAPINAASTRAZENECAORALCOMPRIMIDO30200MG</v>
      </c>
      <c r="B2918" t="str">
        <f>VLOOKUP(A2918,'MAESTRO PRODUCTOS-FAR'!G:J,4,FALSE)</f>
        <v>HT-0141-01-003-0020-04</v>
      </c>
      <c r="C2918" s="5" t="s">
        <v>4976</v>
      </c>
      <c r="D2918" s="5" t="s">
        <v>6019</v>
      </c>
      <c r="E2918" s="5" t="s">
        <v>6406</v>
      </c>
      <c r="F2918" s="5" t="s">
        <v>2585</v>
      </c>
      <c r="G2918" s="5" t="s">
        <v>2840</v>
      </c>
      <c r="H2918" s="5" t="s">
        <v>2919</v>
      </c>
      <c r="I2918" s="5" t="s">
        <v>2933</v>
      </c>
      <c r="J2918" s="5">
        <v>30</v>
      </c>
      <c r="K2918" s="5" t="s">
        <v>2978</v>
      </c>
      <c r="L2918" t="s">
        <v>8535</v>
      </c>
      <c r="M2918" s="5" t="s">
        <v>2585</v>
      </c>
      <c r="P2918" s="5" t="s">
        <v>2978</v>
      </c>
    </row>
    <row r="2919" spans="1:16" x14ac:dyDescent="0.35">
      <c r="A2919" t="str">
        <f t="shared" si="45"/>
        <v>QUETIAPINAASTRAZENECAORALCOMPRIMIDO3050MG</v>
      </c>
      <c r="B2919" t="str">
        <f>VLOOKUP(A2919,'MAESTRO PRODUCTOS-FAR'!G:J,4,FALSE)</f>
        <v>HT-0141-01-003-0020-05</v>
      </c>
      <c r="C2919" s="5" t="s">
        <v>4977</v>
      </c>
      <c r="D2919" s="5" t="s">
        <v>6020</v>
      </c>
      <c r="E2919" s="5" t="s">
        <v>6407</v>
      </c>
      <c r="F2919" s="5" t="s">
        <v>2585</v>
      </c>
      <c r="G2919" s="5" t="s">
        <v>2840</v>
      </c>
      <c r="H2919" s="5" t="s">
        <v>2919</v>
      </c>
      <c r="I2919" s="5" t="s">
        <v>2933</v>
      </c>
      <c r="J2919" s="5">
        <v>30</v>
      </c>
      <c r="K2919" s="5" t="s">
        <v>3046</v>
      </c>
      <c r="L2919" t="s">
        <v>8536</v>
      </c>
      <c r="M2919" s="5" t="s">
        <v>2585</v>
      </c>
      <c r="P2919" s="5" t="s">
        <v>3046</v>
      </c>
    </row>
    <row r="2920" spans="1:16" x14ac:dyDescent="0.35">
      <c r="A2920" t="str">
        <f t="shared" si="45"/>
        <v>QUETIAPINAASTRAZENECAORALCOMPRIMIDO3025MG</v>
      </c>
      <c r="B2920" t="str">
        <f>VLOOKUP(A2920,'MAESTRO PRODUCTOS-FAR'!G:J,4,FALSE)</f>
        <v>HT-0141-01-003-0020-06</v>
      </c>
      <c r="C2920" s="5" t="s">
        <v>4978</v>
      </c>
      <c r="D2920" s="5" t="s">
        <v>5445</v>
      </c>
      <c r="E2920" s="5" t="s">
        <v>6408</v>
      </c>
      <c r="F2920" s="5" t="s">
        <v>2585</v>
      </c>
      <c r="G2920" s="5" t="s">
        <v>2840</v>
      </c>
      <c r="H2920" s="5" t="s">
        <v>2919</v>
      </c>
      <c r="I2920" s="5" t="s">
        <v>2933</v>
      </c>
      <c r="J2920" s="5">
        <v>30</v>
      </c>
      <c r="K2920" s="5" t="s">
        <v>3002</v>
      </c>
      <c r="L2920" t="s">
        <v>8537</v>
      </c>
      <c r="M2920" s="5" t="s">
        <v>2585</v>
      </c>
      <c r="P2920" s="5" t="s">
        <v>3002</v>
      </c>
    </row>
    <row r="2921" spans="1:16" x14ac:dyDescent="0.35">
      <c r="A2921" t="str">
        <f t="shared" si="45"/>
        <v>QUETIAPINAASTRAZENECAORALCOMPRIMIDO30150MG</v>
      </c>
      <c r="B2921" t="str">
        <f>VLOOKUP(A2921,'MAESTRO PRODUCTOS-FAR'!G:J,4,FALSE)</f>
        <v>HT-0141-01-003-0020-01</v>
      </c>
      <c r="C2921" s="5" t="s">
        <v>4979</v>
      </c>
      <c r="D2921" s="5" t="s">
        <v>6021</v>
      </c>
      <c r="E2921" s="5" t="s">
        <v>2408</v>
      </c>
      <c r="F2921" s="5" t="s">
        <v>2585</v>
      </c>
      <c r="G2921" s="5" t="s">
        <v>2840</v>
      </c>
      <c r="H2921" s="5" t="s">
        <v>2919</v>
      </c>
      <c r="I2921" s="5" t="s">
        <v>2933</v>
      </c>
      <c r="J2921" s="5">
        <v>30</v>
      </c>
      <c r="K2921" s="5" t="s">
        <v>3110</v>
      </c>
      <c r="L2921" t="s">
        <v>8538</v>
      </c>
      <c r="M2921" s="5" t="s">
        <v>2585</v>
      </c>
      <c r="P2921" s="5" t="s">
        <v>3110</v>
      </c>
    </row>
    <row r="2922" spans="1:16" x14ac:dyDescent="0.35">
      <c r="A2922" t="str">
        <f t="shared" si="45"/>
        <v>QUETIAPINAASTRAZENECAORALCOMPRIMIDO30300MG</v>
      </c>
      <c r="B2922" t="str">
        <f>VLOOKUP(A2922,'MAESTRO PRODUCTOS-FAR'!G:J,4,FALSE)</f>
        <v>HT-0141-01-003-0020-02</v>
      </c>
      <c r="C2922" s="5" t="s">
        <v>4980</v>
      </c>
      <c r="D2922" s="5" t="s">
        <v>6022</v>
      </c>
      <c r="E2922" s="5" t="s">
        <v>2410</v>
      </c>
      <c r="F2922" s="5" t="s">
        <v>2585</v>
      </c>
      <c r="G2922" s="5" t="s">
        <v>2840</v>
      </c>
      <c r="H2922" s="5" t="s">
        <v>2919</v>
      </c>
      <c r="I2922" s="5" t="s">
        <v>2933</v>
      </c>
      <c r="J2922" s="5">
        <v>30</v>
      </c>
      <c r="K2922" s="5" t="s">
        <v>3006</v>
      </c>
      <c r="L2922" t="s">
        <v>8539</v>
      </c>
      <c r="M2922" s="5" t="s">
        <v>2585</v>
      </c>
      <c r="P2922" s="5" t="s">
        <v>3006</v>
      </c>
    </row>
    <row r="2923" spans="1:16" x14ac:dyDescent="0.35">
      <c r="A2923" t="str">
        <f t="shared" si="45"/>
        <v>QUETIAPINAASTRAZENECAORALCOMPRIMIDO30400MG</v>
      </c>
      <c r="B2923" t="str">
        <f>VLOOKUP(A2923,'MAESTRO PRODUCTOS-FAR'!G:J,4,FALSE)</f>
        <v>HT-0141-01-003-0020-07</v>
      </c>
      <c r="C2923" s="5" t="s">
        <v>4981</v>
      </c>
      <c r="D2923" s="5" t="s">
        <v>6023</v>
      </c>
      <c r="E2923" s="5" t="s">
        <v>6409</v>
      </c>
      <c r="F2923" s="5" t="s">
        <v>2585</v>
      </c>
      <c r="G2923" s="5" t="s">
        <v>2840</v>
      </c>
      <c r="H2923" s="5" t="s">
        <v>2919</v>
      </c>
      <c r="I2923" s="5" t="s">
        <v>2933</v>
      </c>
      <c r="J2923" s="5">
        <v>30</v>
      </c>
      <c r="K2923" s="5" t="s">
        <v>2979</v>
      </c>
      <c r="L2923" t="s">
        <v>8540</v>
      </c>
      <c r="M2923" s="5" t="s">
        <v>2585</v>
      </c>
      <c r="P2923" s="5" t="s">
        <v>2979</v>
      </c>
    </row>
    <row r="2924" spans="1:16" x14ac:dyDescent="0.35">
      <c r="A2924" t="str">
        <f t="shared" si="45"/>
        <v>RIFAXIMINAANDROMACOORALCOMPRIMIDO12200MG</v>
      </c>
      <c r="B2924" t="str">
        <f>VLOOKUP(A2924,'MAESTRO PRODUCTOS-FAR'!G:J,4,FALSE)</f>
        <v>HT-0143-01-003-0161-01</v>
      </c>
      <c r="C2924" s="5" t="s">
        <v>4982</v>
      </c>
      <c r="D2924" s="5" t="s">
        <v>5459</v>
      </c>
      <c r="E2924" s="5" t="s">
        <v>2434</v>
      </c>
      <c r="F2924" s="5" t="s">
        <v>2804</v>
      </c>
      <c r="G2924" s="5" t="s">
        <v>2857</v>
      </c>
      <c r="H2924" s="5" t="s">
        <v>2919</v>
      </c>
      <c r="I2924" s="5" t="s">
        <v>2933</v>
      </c>
      <c r="J2924" s="5">
        <v>12</v>
      </c>
      <c r="K2924" s="5" t="s">
        <v>2978</v>
      </c>
      <c r="L2924" t="s">
        <v>8541</v>
      </c>
      <c r="M2924" s="5" t="s">
        <v>2804</v>
      </c>
      <c r="P2924" s="5" t="s">
        <v>2978</v>
      </c>
    </row>
    <row r="2925" spans="1:16" x14ac:dyDescent="0.35">
      <c r="A2925" t="str">
        <f t="shared" si="45"/>
        <v>RIFAXIMINAANDROMACOORALCOMPRIMIDO24200MG</v>
      </c>
      <c r="B2925" t="str">
        <f>VLOOKUP(A2925,'MAESTRO PRODUCTOS-FAR'!G:J,4,FALSE)</f>
        <v>HT-0143-01-003-0161-02</v>
      </c>
      <c r="C2925" s="5" t="s">
        <v>4983</v>
      </c>
      <c r="D2925" s="5" t="s">
        <v>6000</v>
      </c>
      <c r="E2925" s="5" t="s">
        <v>2434</v>
      </c>
      <c r="F2925" s="5" t="s">
        <v>2804</v>
      </c>
      <c r="G2925" s="5" t="s">
        <v>2857</v>
      </c>
      <c r="H2925" s="5" t="s">
        <v>2919</v>
      </c>
      <c r="I2925" s="5" t="s">
        <v>2933</v>
      </c>
      <c r="J2925" s="5">
        <v>24</v>
      </c>
      <c r="K2925" s="5" t="s">
        <v>2978</v>
      </c>
      <c r="L2925" t="s">
        <v>8542</v>
      </c>
      <c r="M2925" s="5" t="s">
        <v>2804</v>
      </c>
      <c r="P2925" s="5" t="s">
        <v>2978</v>
      </c>
    </row>
    <row r="2926" spans="1:16" x14ac:dyDescent="0.35">
      <c r="A2926" t="str">
        <f t="shared" si="45"/>
        <v>RISPERIDONAMEGALABSORALCOMPRIMIDO303MG</v>
      </c>
      <c r="B2926" t="str">
        <f>VLOOKUP(A2926,'MAESTRO PRODUCTOS-FAR'!G:J,4,FALSE)</f>
        <v>HT-0144-01-003-0194-02</v>
      </c>
      <c r="C2926" s="5" t="s">
        <v>4984</v>
      </c>
      <c r="D2926" s="5" t="s">
        <v>6024</v>
      </c>
      <c r="E2926" s="5" t="s">
        <v>2444</v>
      </c>
      <c r="F2926" s="5" t="s">
        <v>2805</v>
      </c>
      <c r="G2926" s="5" t="s">
        <v>2845</v>
      </c>
      <c r="H2926" s="5" t="s">
        <v>2919</v>
      </c>
      <c r="I2926" s="5" t="s">
        <v>2933</v>
      </c>
      <c r="J2926" s="5">
        <v>30</v>
      </c>
      <c r="K2926" s="5" t="s">
        <v>3067</v>
      </c>
      <c r="L2926" t="s">
        <v>8543</v>
      </c>
      <c r="M2926" s="5" t="s">
        <v>2805</v>
      </c>
      <c r="P2926" s="5" t="s">
        <v>3067</v>
      </c>
    </row>
    <row r="2927" spans="1:16" x14ac:dyDescent="0.35">
      <c r="A2927" t="str">
        <f t="shared" si="45"/>
        <v>RISPERIDONAAXONORALCOMPRIMIDO201MG</v>
      </c>
      <c r="B2927" t="str">
        <f>VLOOKUP(A2927,'MAESTRO PRODUCTOS-FAR'!G:J,4,FALSE)</f>
        <v>HT-0144-01-003-0023-02</v>
      </c>
      <c r="C2927" s="5" t="s">
        <v>4985</v>
      </c>
      <c r="D2927" s="5" t="s">
        <v>6025</v>
      </c>
      <c r="E2927" s="5" t="s">
        <v>2445</v>
      </c>
      <c r="F2927" s="5" t="s">
        <v>2805</v>
      </c>
      <c r="G2927" s="5" t="s">
        <v>2901</v>
      </c>
      <c r="H2927" s="5" t="s">
        <v>2919</v>
      </c>
      <c r="I2927" s="5" t="s">
        <v>2933</v>
      </c>
      <c r="J2927" s="5">
        <v>20</v>
      </c>
      <c r="K2927" s="5" t="s">
        <v>2996</v>
      </c>
      <c r="L2927" t="s">
        <v>8544</v>
      </c>
      <c r="M2927" s="5" t="s">
        <v>2805</v>
      </c>
      <c r="P2927" s="5" t="s">
        <v>2996</v>
      </c>
    </row>
    <row r="2928" spans="1:16" x14ac:dyDescent="0.35">
      <c r="A2928" t="str">
        <f t="shared" si="45"/>
        <v>RISPERIDONAMEGALABSORALCOMPRIMIDO301MG</v>
      </c>
      <c r="B2928" t="str">
        <f>VLOOKUP(A2928,'MAESTRO PRODUCTOS-FAR'!G:J,4,FALSE)</f>
        <v>HT-0144-01-003-0194-01</v>
      </c>
      <c r="C2928" s="5" t="s">
        <v>4986</v>
      </c>
      <c r="D2928" s="5" t="s">
        <v>6026</v>
      </c>
      <c r="E2928" s="5" t="s">
        <v>2442</v>
      </c>
      <c r="F2928" s="5" t="s">
        <v>2805</v>
      </c>
      <c r="G2928" s="5" t="s">
        <v>2845</v>
      </c>
      <c r="H2928" s="5" t="s">
        <v>2919</v>
      </c>
      <c r="I2928" s="5" t="s">
        <v>2933</v>
      </c>
      <c r="J2928" s="5">
        <v>30</v>
      </c>
      <c r="K2928" s="5" t="s">
        <v>2996</v>
      </c>
      <c r="L2928" t="s">
        <v>8545</v>
      </c>
      <c r="M2928" s="5" t="s">
        <v>2805</v>
      </c>
      <c r="P2928" s="5" t="s">
        <v>2996</v>
      </c>
    </row>
    <row r="2929" spans="1:16" x14ac:dyDescent="0.35">
      <c r="A2929" t="str">
        <f t="shared" si="45"/>
        <v>RISPERIDONAAXONORALCOMPRIMIDO203MG</v>
      </c>
      <c r="B2929" t="str">
        <f>VLOOKUP(A2929,'MAESTRO PRODUCTOS-FAR'!G:J,4,FALSE)</f>
        <v>HT-0144-01-003-0023-03</v>
      </c>
      <c r="C2929" s="5" t="s">
        <v>4987</v>
      </c>
      <c r="D2929" s="5" t="s">
        <v>6027</v>
      </c>
      <c r="E2929" s="5" t="s">
        <v>6410</v>
      </c>
      <c r="F2929" s="5" t="s">
        <v>2805</v>
      </c>
      <c r="G2929" s="5" t="s">
        <v>2901</v>
      </c>
      <c r="H2929" s="5" t="s">
        <v>2919</v>
      </c>
      <c r="I2929" s="5" t="s">
        <v>2933</v>
      </c>
      <c r="J2929" s="5">
        <v>20</v>
      </c>
      <c r="K2929" s="5" t="s">
        <v>3067</v>
      </c>
      <c r="L2929" t="s">
        <v>8546</v>
      </c>
      <c r="M2929" s="5" t="s">
        <v>2805</v>
      </c>
      <c r="P2929" s="5" t="s">
        <v>3067</v>
      </c>
    </row>
    <row r="2930" spans="1:16" x14ac:dyDescent="0.35">
      <c r="A2930" t="str">
        <f t="shared" si="45"/>
        <v>RISPERIDONAAXONORALCOMPRIMIDO202MG</v>
      </c>
      <c r="B2930" t="str">
        <f>VLOOKUP(A2930,'MAESTRO PRODUCTOS-FAR'!G:J,4,FALSE)</f>
        <v>HT-0144-01-003-0023-01</v>
      </c>
      <c r="C2930" s="5" t="s">
        <v>4988</v>
      </c>
      <c r="D2930" s="5" t="s">
        <v>6028</v>
      </c>
      <c r="E2930" s="5" t="s">
        <v>2437</v>
      </c>
      <c r="F2930" s="5" t="s">
        <v>2805</v>
      </c>
      <c r="G2930" s="5" t="s">
        <v>2901</v>
      </c>
      <c r="H2930" s="5" t="s">
        <v>2919</v>
      </c>
      <c r="I2930" s="5" t="s">
        <v>2933</v>
      </c>
      <c r="J2930" s="5">
        <v>20</v>
      </c>
      <c r="K2930" s="5" t="s">
        <v>3078</v>
      </c>
      <c r="M2930" s="5" t="s">
        <v>2805</v>
      </c>
      <c r="P2930" s="5" t="s">
        <v>3078</v>
      </c>
    </row>
    <row r="2931" spans="1:16" x14ac:dyDescent="0.35">
      <c r="A2931" t="str">
        <f t="shared" si="45"/>
        <v>RISPERIDONAMEDIPHARMORALSOLUCION11MG/ML</v>
      </c>
      <c r="B2931" t="str">
        <f>VLOOKUP(A2931,'MAESTRO PRODUCTOS-FAR'!G:J,4,FALSE)</f>
        <v>HT-0144-01-012-0192-01</v>
      </c>
      <c r="C2931" s="5" t="s">
        <v>4989</v>
      </c>
      <c r="D2931" s="5" t="s">
        <v>6029</v>
      </c>
      <c r="E2931" s="5" t="s">
        <v>2450</v>
      </c>
      <c r="F2931" s="5" t="s">
        <v>2805</v>
      </c>
      <c r="G2931" s="5" t="s">
        <v>2880</v>
      </c>
      <c r="H2931" s="5" t="s">
        <v>2919</v>
      </c>
      <c r="I2931" s="5" t="s">
        <v>2942</v>
      </c>
      <c r="J2931" s="5">
        <v>1</v>
      </c>
      <c r="K2931" s="5" t="s">
        <v>3170</v>
      </c>
      <c r="L2931" t="s">
        <v>8547</v>
      </c>
      <c r="M2931" s="5" t="s">
        <v>2805</v>
      </c>
      <c r="P2931" s="5" t="s">
        <v>3170</v>
      </c>
    </row>
    <row r="2932" spans="1:16" x14ac:dyDescent="0.35">
      <c r="A2932" t="str">
        <f t="shared" si="45"/>
        <v>RISPERIDONAANDROMACOORALCOMPRIMIDO601MG</v>
      </c>
      <c r="B2932" t="str">
        <f>VLOOKUP(A2932,'MAESTRO PRODUCTOS-FAR'!G:J,4,FALSE)</f>
        <v>HT-0144-01-003-0161-02</v>
      </c>
      <c r="C2932" s="5" t="s">
        <v>4990</v>
      </c>
      <c r="D2932" s="5" t="s">
        <v>5510</v>
      </c>
      <c r="E2932" s="5" t="s">
        <v>2447</v>
      </c>
      <c r="F2932" s="5" t="s">
        <v>2805</v>
      </c>
      <c r="G2932" s="5" t="s">
        <v>2857</v>
      </c>
      <c r="H2932" s="5" t="s">
        <v>2919</v>
      </c>
      <c r="I2932" s="5" t="s">
        <v>2933</v>
      </c>
      <c r="J2932" s="5">
        <v>60</v>
      </c>
      <c r="K2932" s="5" t="s">
        <v>2996</v>
      </c>
      <c r="L2932" t="s">
        <v>8548</v>
      </c>
      <c r="M2932" s="5" t="s">
        <v>2805</v>
      </c>
      <c r="P2932" s="5" t="s">
        <v>2996</v>
      </c>
    </row>
    <row r="2933" spans="1:16" x14ac:dyDescent="0.35">
      <c r="A2933" t="str">
        <f t="shared" si="45"/>
        <v>RISPERIDONAANDROMACOORALCOMPRIMIDO301MG</v>
      </c>
      <c r="B2933" t="str">
        <f>VLOOKUP(A2933,'MAESTRO PRODUCTOS-FAR'!G:J,4,FALSE)</f>
        <v>HT-0144-01-003-0161-01</v>
      </c>
      <c r="C2933" s="5" t="s">
        <v>4991</v>
      </c>
      <c r="D2933" s="5" t="s">
        <v>6030</v>
      </c>
      <c r="E2933" s="5" t="s">
        <v>2447</v>
      </c>
      <c r="F2933" s="5" t="s">
        <v>2805</v>
      </c>
      <c r="G2933" s="5" t="s">
        <v>2857</v>
      </c>
      <c r="H2933" s="5" t="s">
        <v>2919</v>
      </c>
      <c r="I2933" s="5" t="s">
        <v>2933</v>
      </c>
      <c r="J2933" s="5">
        <v>30</v>
      </c>
      <c r="K2933" s="5" t="s">
        <v>2996</v>
      </c>
      <c r="L2933" t="s">
        <v>8549</v>
      </c>
      <c r="M2933" s="5" t="s">
        <v>2805</v>
      </c>
      <c r="P2933" s="5" t="s">
        <v>2996</v>
      </c>
    </row>
    <row r="2934" spans="1:16" x14ac:dyDescent="0.35">
      <c r="A2934" t="str">
        <f t="shared" si="45"/>
        <v>RISPERIDONAMEGALABSORALCOMPRIMIDO301MG</v>
      </c>
      <c r="B2934" t="str">
        <f>VLOOKUP(A2934,'MAESTRO PRODUCTOS-FAR'!G:J,4,FALSE)</f>
        <v>HT-0144-01-003-0194-01</v>
      </c>
      <c r="C2934" s="5" t="s">
        <v>4992</v>
      </c>
      <c r="D2934" s="5" t="s">
        <v>5595</v>
      </c>
      <c r="E2934" s="5" t="s">
        <v>2441</v>
      </c>
      <c r="F2934" s="5" t="s">
        <v>2805</v>
      </c>
      <c r="G2934" s="5" t="s">
        <v>2845</v>
      </c>
      <c r="H2934" s="5" t="s">
        <v>2919</v>
      </c>
      <c r="I2934" s="5" t="s">
        <v>2933</v>
      </c>
      <c r="J2934" s="5">
        <v>30</v>
      </c>
      <c r="K2934" s="5" t="s">
        <v>2996</v>
      </c>
      <c r="L2934" t="s">
        <v>8550</v>
      </c>
      <c r="M2934" s="5" t="s">
        <v>2805</v>
      </c>
      <c r="P2934" s="5" t="s">
        <v>2996</v>
      </c>
    </row>
    <row r="2935" spans="1:16" x14ac:dyDescent="0.35">
      <c r="A2935" t="str">
        <f t="shared" si="45"/>
        <v>RISPERIDONAMEGALABSORALCOMPRIMIDO303MG</v>
      </c>
      <c r="B2935" t="str">
        <f>VLOOKUP(A2935,'MAESTRO PRODUCTOS-FAR'!G:J,4,FALSE)</f>
        <v>HT-0144-01-003-0194-02</v>
      </c>
      <c r="C2935" s="5" t="s">
        <v>4993</v>
      </c>
      <c r="D2935" s="5" t="s">
        <v>5171</v>
      </c>
      <c r="E2935" s="5" t="s">
        <v>2443</v>
      </c>
      <c r="F2935" s="5" t="s">
        <v>2805</v>
      </c>
      <c r="G2935" s="5" t="s">
        <v>2845</v>
      </c>
      <c r="H2935" s="5" t="s">
        <v>2919</v>
      </c>
      <c r="I2935" s="5" t="s">
        <v>2933</v>
      </c>
      <c r="J2935" s="5">
        <v>30</v>
      </c>
      <c r="K2935" s="5" t="s">
        <v>3067</v>
      </c>
      <c r="L2935" t="s">
        <v>8551</v>
      </c>
      <c r="M2935" s="5" t="s">
        <v>2805</v>
      </c>
      <c r="P2935" s="5" t="s">
        <v>3067</v>
      </c>
    </row>
    <row r="2936" spans="1:16" x14ac:dyDescent="0.35">
      <c r="A2936" t="str">
        <f t="shared" si="45"/>
        <v>RISPERIDONAJOHNSON &amp; JOHNSONORALSOLUCION11MG/ML</v>
      </c>
      <c r="B2936" t="str">
        <f>VLOOKUP(A2936,'MAESTRO PRODUCTOS-FAR'!G:J,4,FALSE)</f>
        <v>HT-0144-01-012-0140-01</v>
      </c>
      <c r="C2936" s="5" t="s">
        <v>4994</v>
      </c>
      <c r="D2936" s="5" t="s">
        <v>6031</v>
      </c>
      <c r="E2936" s="5" t="s">
        <v>2439</v>
      </c>
      <c r="F2936" s="5" t="s">
        <v>2805</v>
      </c>
      <c r="G2936" s="5" t="s">
        <v>2896</v>
      </c>
      <c r="H2936" s="5" t="s">
        <v>2919</v>
      </c>
      <c r="I2936" s="5" t="s">
        <v>2942</v>
      </c>
      <c r="J2936" s="5">
        <v>1</v>
      </c>
      <c r="K2936" s="5" t="s">
        <v>3170</v>
      </c>
      <c r="L2936" t="s">
        <v>8552</v>
      </c>
      <c r="M2936" s="5" t="s">
        <v>2805</v>
      </c>
      <c r="P2936" s="5" t="s">
        <v>3170</v>
      </c>
    </row>
    <row r="2937" spans="1:16" x14ac:dyDescent="0.35">
      <c r="A2937" t="str">
        <f t="shared" si="45"/>
        <v>RISPERIDONAJOHNSON &amp; JOHNSONORALCOMPRIMIDO201MG</v>
      </c>
      <c r="B2937" t="str">
        <f>VLOOKUP(A2937,'MAESTRO PRODUCTOS-FAR'!G:J,4,FALSE)</f>
        <v>HT-0144-01-003-0140-01</v>
      </c>
      <c r="C2937" s="5" t="s">
        <v>4995</v>
      </c>
      <c r="D2937" s="5" t="s">
        <v>6032</v>
      </c>
      <c r="E2937" s="5" t="s">
        <v>2438</v>
      </c>
      <c r="F2937" s="5" t="s">
        <v>2805</v>
      </c>
      <c r="G2937" s="5" t="s">
        <v>2896</v>
      </c>
      <c r="H2937" s="5" t="s">
        <v>2919</v>
      </c>
      <c r="I2937" s="5" t="s">
        <v>2933</v>
      </c>
      <c r="J2937" s="5">
        <v>20</v>
      </c>
      <c r="K2937" s="5" t="s">
        <v>2996</v>
      </c>
      <c r="L2937" t="s">
        <v>8553</v>
      </c>
      <c r="M2937" s="5" t="s">
        <v>2805</v>
      </c>
      <c r="P2937" s="5" t="s">
        <v>2996</v>
      </c>
    </row>
    <row r="2938" spans="1:16" x14ac:dyDescent="0.35">
      <c r="A2938" t="str">
        <f t="shared" si="45"/>
        <v>RISPERIDONAANDROMACOORALSOLUCION11MG/ML</v>
      </c>
      <c r="B2938" t="str">
        <f>VLOOKUP(A2938,'MAESTRO PRODUCTOS-FAR'!G:J,4,FALSE)</f>
        <v>HT-0144-01-012-0161-01</v>
      </c>
      <c r="C2938" s="5" t="s">
        <v>4996</v>
      </c>
      <c r="D2938" s="5" t="s">
        <v>6033</v>
      </c>
      <c r="E2938" s="5" t="s">
        <v>6411</v>
      </c>
      <c r="F2938" s="5" t="s">
        <v>2805</v>
      </c>
      <c r="G2938" s="5" t="s">
        <v>2857</v>
      </c>
      <c r="H2938" s="5" t="s">
        <v>2919</v>
      </c>
      <c r="I2938" s="5" t="s">
        <v>2942</v>
      </c>
      <c r="J2938" s="5">
        <v>1</v>
      </c>
      <c r="K2938" s="5" t="s">
        <v>3170</v>
      </c>
      <c r="L2938" t="s">
        <v>8554</v>
      </c>
      <c r="M2938" s="5" t="s">
        <v>2805</v>
      </c>
      <c r="P2938" s="5" t="s">
        <v>3170</v>
      </c>
    </row>
    <row r="2939" spans="1:16" x14ac:dyDescent="0.35">
      <c r="A2939" t="str">
        <f t="shared" si="45"/>
        <v>RISPERIDONAMEGALABSORALSOLUCION11MG/ML</v>
      </c>
      <c r="B2939" t="str">
        <f>VLOOKUP(A2939,'MAESTRO PRODUCTOS-FAR'!G:J,4,FALSE)</f>
        <v>HT-0144-01-012-0194-01</v>
      </c>
      <c r="C2939" s="5" t="s">
        <v>4997</v>
      </c>
      <c r="D2939" s="5" t="s">
        <v>6034</v>
      </c>
      <c r="E2939" s="5" t="s">
        <v>2449</v>
      </c>
      <c r="F2939" s="5" t="s">
        <v>2805</v>
      </c>
      <c r="G2939" s="5" t="s">
        <v>2845</v>
      </c>
      <c r="H2939" s="5" t="s">
        <v>2919</v>
      </c>
      <c r="I2939" s="5" t="s">
        <v>2942</v>
      </c>
      <c r="J2939" s="5">
        <v>1</v>
      </c>
      <c r="K2939" s="5" t="s">
        <v>3170</v>
      </c>
      <c r="L2939" t="s">
        <v>8555</v>
      </c>
      <c r="M2939" s="5" t="s">
        <v>2805</v>
      </c>
      <c r="P2939" s="5" t="s">
        <v>3170</v>
      </c>
    </row>
    <row r="2940" spans="1:16" x14ac:dyDescent="0.35">
      <c r="A2940" t="str">
        <f t="shared" si="45"/>
        <v>RIVAROXABANBAYERORALCOMPRIMIDO1010MG</v>
      </c>
      <c r="B2940" t="str">
        <f>VLOOKUP(A2940,'MAESTRO PRODUCTOS-FAR'!G:J,4,FALSE)</f>
        <v>HT-0145-01-003-0028-03</v>
      </c>
      <c r="C2940" s="5" t="s">
        <v>4998</v>
      </c>
      <c r="D2940" s="5" t="s">
        <v>6035</v>
      </c>
      <c r="E2940" s="5" t="s">
        <v>2454</v>
      </c>
      <c r="F2940" s="5" t="s">
        <v>2806</v>
      </c>
      <c r="G2940" s="5" t="s">
        <v>2839</v>
      </c>
      <c r="H2940" s="5" t="s">
        <v>2919</v>
      </c>
      <c r="I2940" s="5" t="s">
        <v>2933</v>
      </c>
      <c r="J2940" s="5">
        <v>10</v>
      </c>
      <c r="K2940" s="5" t="s">
        <v>3013</v>
      </c>
      <c r="L2940" t="s">
        <v>8556</v>
      </c>
      <c r="M2940" s="5" t="s">
        <v>2806</v>
      </c>
      <c r="P2940" s="5" t="s">
        <v>3013</v>
      </c>
    </row>
    <row r="2941" spans="1:16" x14ac:dyDescent="0.35">
      <c r="A2941" t="str">
        <f t="shared" si="45"/>
        <v>RIVAROXABANBAYERORALCOMPRIMIDO2820MG</v>
      </c>
      <c r="B2941" t="str">
        <f>VLOOKUP(A2941,'MAESTRO PRODUCTOS-FAR'!G:J,4,FALSE)</f>
        <v>HT-0145-01-003-0028-02</v>
      </c>
      <c r="C2941" s="5" t="s">
        <v>4999</v>
      </c>
      <c r="D2941" s="5" t="s">
        <v>6036</v>
      </c>
      <c r="E2941" s="5" t="s">
        <v>2453</v>
      </c>
      <c r="F2941" s="5" t="s">
        <v>2806</v>
      </c>
      <c r="G2941" s="5" t="s">
        <v>2839</v>
      </c>
      <c r="H2941" s="5" t="s">
        <v>2919</v>
      </c>
      <c r="I2941" s="5" t="s">
        <v>2933</v>
      </c>
      <c r="J2941" s="5">
        <v>28</v>
      </c>
      <c r="K2941" s="5" t="s">
        <v>2985</v>
      </c>
      <c r="L2941" t="s">
        <v>8557</v>
      </c>
      <c r="M2941" s="5" t="s">
        <v>2806</v>
      </c>
      <c r="P2941" s="5" t="s">
        <v>2985</v>
      </c>
    </row>
    <row r="2942" spans="1:16" x14ac:dyDescent="0.35">
      <c r="A2942" t="str">
        <f t="shared" si="45"/>
        <v>RIVAROXABANBAYERORALCOMPRIMIDO2815MG</v>
      </c>
      <c r="B2942" t="str">
        <f>VLOOKUP(A2942,'MAESTRO PRODUCTOS-FAR'!G:J,4,FALSE)</f>
        <v>HT-0145-01-003-0028-01</v>
      </c>
      <c r="C2942" s="5" t="s">
        <v>5000</v>
      </c>
      <c r="D2942" s="5" t="s">
        <v>6037</v>
      </c>
      <c r="E2942" s="5" t="s">
        <v>2452</v>
      </c>
      <c r="F2942" s="5" t="s">
        <v>2806</v>
      </c>
      <c r="G2942" s="5" t="s">
        <v>2839</v>
      </c>
      <c r="H2942" s="5" t="s">
        <v>2919</v>
      </c>
      <c r="I2942" s="5" t="s">
        <v>2933</v>
      </c>
      <c r="J2942" s="5">
        <v>28</v>
      </c>
      <c r="K2942" s="5" t="s">
        <v>3127</v>
      </c>
      <c r="L2942" t="s">
        <v>8558</v>
      </c>
      <c r="M2942" s="5" t="s">
        <v>2806</v>
      </c>
      <c r="P2942" s="5" t="s">
        <v>3127</v>
      </c>
    </row>
    <row r="2943" spans="1:16" x14ac:dyDescent="0.35">
      <c r="A2943" t="str">
        <f t="shared" si="45"/>
        <v>RIVAROXABANBAYERORALCOMPRIMIDO562.5MG</v>
      </c>
      <c r="B2943" t="str">
        <f>VLOOKUP(A2943,'MAESTRO PRODUCTOS-FAR'!G:J,4,FALSE)</f>
        <v>HT-0145-01-003-0028-04</v>
      </c>
      <c r="C2943" s="5" t="s">
        <v>5001</v>
      </c>
      <c r="D2943" s="5" t="s">
        <v>6038</v>
      </c>
      <c r="E2943" s="5" t="s">
        <v>6412</v>
      </c>
      <c r="F2943" s="5" t="s">
        <v>2806</v>
      </c>
      <c r="G2943" s="5" t="s">
        <v>2839</v>
      </c>
      <c r="H2943" s="5" t="s">
        <v>2919</v>
      </c>
      <c r="I2943" s="5" t="s">
        <v>2933</v>
      </c>
      <c r="J2943" s="5">
        <v>56</v>
      </c>
      <c r="K2943" s="5" t="s">
        <v>3055</v>
      </c>
      <c r="L2943" t="s">
        <v>8559</v>
      </c>
      <c r="M2943" s="5" t="s">
        <v>2806</v>
      </c>
      <c r="P2943" s="5" t="s">
        <v>3055</v>
      </c>
    </row>
    <row r="2944" spans="1:16" x14ac:dyDescent="0.35">
      <c r="A2944" t="str">
        <f t="shared" si="45"/>
        <v>SACCHAROMYCES BOULARDIIMEGALABSORALSOBRE10250MG</v>
      </c>
      <c r="B2944" t="str">
        <f>VLOOKUP(A2944,'MAESTRO PRODUCTOS-FAR'!G:J,4,FALSE)</f>
        <v>HT-0147-01-001-0194-01</v>
      </c>
      <c r="C2944" s="5" t="s">
        <v>5002</v>
      </c>
      <c r="D2944" s="5" t="s">
        <v>6039</v>
      </c>
      <c r="E2944" s="5" t="s">
        <v>6413</v>
      </c>
      <c r="F2944" s="5" t="s">
        <v>2808</v>
      </c>
      <c r="G2944" s="5" t="s">
        <v>2845</v>
      </c>
      <c r="H2944" s="5" t="s">
        <v>2919</v>
      </c>
      <c r="I2944" s="5" t="s">
        <v>2931</v>
      </c>
      <c r="J2944" s="5">
        <v>10</v>
      </c>
      <c r="K2944" s="5" t="s">
        <v>3003</v>
      </c>
      <c r="L2944" t="s">
        <v>8560</v>
      </c>
      <c r="M2944" s="5" t="s">
        <v>2808</v>
      </c>
      <c r="P2944" s="5" t="s">
        <v>3003</v>
      </c>
    </row>
    <row r="2945" spans="1:16" x14ac:dyDescent="0.35">
      <c r="A2945" t="str">
        <f t="shared" si="45"/>
        <v>SACCHAROMYCES BOULARDIIMEGALABSORALCAPSULA10250MG</v>
      </c>
      <c r="B2945" t="str">
        <f>VLOOKUP(A2945,'MAESTRO PRODUCTOS-FAR'!G:J,4,FALSE)</f>
        <v>HT-0147-01-007-0194-01</v>
      </c>
      <c r="C2945" s="5" t="s">
        <v>5003</v>
      </c>
      <c r="D2945" s="5" t="s">
        <v>6040</v>
      </c>
      <c r="E2945" s="5" t="s">
        <v>6414</v>
      </c>
      <c r="F2945" s="5" t="s">
        <v>2808</v>
      </c>
      <c r="G2945" s="5" t="s">
        <v>2845</v>
      </c>
      <c r="H2945" s="5" t="s">
        <v>2919</v>
      </c>
      <c r="I2945" s="5" t="s">
        <v>2937</v>
      </c>
      <c r="J2945" s="5">
        <v>10</v>
      </c>
      <c r="K2945" s="5" t="s">
        <v>3003</v>
      </c>
      <c r="L2945" t="s">
        <v>8561</v>
      </c>
      <c r="M2945" s="5" t="s">
        <v>2808</v>
      </c>
      <c r="P2945" s="5" t="s">
        <v>3003</v>
      </c>
    </row>
    <row r="2946" spans="1:16" x14ac:dyDescent="0.35">
      <c r="A2946" t="str">
        <f t="shared" si="45"/>
        <v>SACCHAROMYCES BOULARDIIINSTITUTO SANITASORALSOBRE10250MG</v>
      </c>
      <c r="B2946" t="str">
        <f>VLOOKUP(A2946,'MAESTRO PRODUCTOS-FAR'!G:J,4,FALSE)</f>
        <v>HT-0147-01-001-0133-01</v>
      </c>
      <c r="C2946" s="5" t="s">
        <v>5004</v>
      </c>
      <c r="D2946" s="5" t="s">
        <v>6041</v>
      </c>
      <c r="E2946" s="5" t="s">
        <v>3664</v>
      </c>
      <c r="F2946" s="5" t="s">
        <v>2808</v>
      </c>
      <c r="G2946" s="5" t="s">
        <v>2850</v>
      </c>
      <c r="H2946" s="5" t="s">
        <v>2919</v>
      </c>
      <c r="I2946" s="5" t="s">
        <v>2931</v>
      </c>
      <c r="J2946" s="5">
        <v>10</v>
      </c>
      <c r="K2946" s="5" t="s">
        <v>3003</v>
      </c>
      <c r="L2946" t="s">
        <v>8562</v>
      </c>
      <c r="M2946" s="5" t="s">
        <v>2808</v>
      </c>
      <c r="P2946" s="5" t="s">
        <v>3003</v>
      </c>
    </row>
    <row r="2947" spans="1:16" x14ac:dyDescent="0.35">
      <c r="A2947" t="str">
        <f t="shared" ref="A2947:A3010" si="46">_xlfn.CONCAT(F2947:K2947)</f>
        <v>SACCHAROMYCES BOULARDIIINSTITUTO SANITASORALCAPSULA10250MG</v>
      </c>
      <c r="B2947" t="str">
        <f>VLOOKUP(A2947,'MAESTRO PRODUCTOS-FAR'!G:J,4,FALSE)</f>
        <v>HT-0147-01-007-0133-01</v>
      </c>
      <c r="C2947" s="5" t="s">
        <v>5005</v>
      </c>
      <c r="D2947" s="5" t="s">
        <v>6041</v>
      </c>
      <c r="E2947" s="5" t="s">
        <v>3663</v>
      </c>
      <c r="F2947" s="5" t="s">
        <v>2808</v>
      </c>
      <c r="G2947" s="5" t="s">
        <v>2850</v>
      </c>
      <c r="H2947" s="5" t="s">
        <v>2919</v>
      </c>
      <c r="I2947" s="5" t="s">
        <v>2937</v>
      </c>
      <c r="J2947" s="5">
        <v>10</v>
      </c>
      <c r="K2947" s="5" t="s">
        <v>3003</v>
      </c>
      <c r="L2947" t="s">
        <v>8563</v>
      </c>
      <c r="M2947" s="5" t="s">
        <v>2808</v>
      </c>
      <c r="P2947" s="5" t="s">
        <v>3003</v>
      </c>
    </row>
    <row r="2948" spans="1:16" x14ac:dyDescent="0.35">
      <c r="A2948" t="str">
        <f t="shared" si="46"/>
        <v>SERTRALINAANDROMACOORALCOMPRIMIDO30100MG</v>
      </c>
      <c r="B2948" t="str">
        <f>VLOOKUP(A2948,'MAESTRO PRODUCTOS-FAR'!G:J,4,FALSE)</f>
        <v>HT-0149-01-003-0161-01</v>
      </c>
      <c r="C2948" s="5" t="s">
        <v>5006</v>
      </c>
      <c r="D2948" s="5" t="s">
        <v>6042</v>
      </c>
      <c r="E2948" s="5" t="s">
        <v>2503</v>
      </c>
      <c r="F2948" s="5" t="s">
        <v>2814</v>
      </c>
      <c r="G2948" s="5" t="s">
        <v>2857</v>
      </c>
      <c r="H2948" s="5" t="s">
        <v>2919</v>
      </c>
      <c r="I2948" s="5" t="s">
        <v>2933</v>
      </c>
      <c r="J2948" s="5">
        <v>30</v>
      </c>
      <c r="K2948" s="5" t="s">
        <v>2977</v>
      </c>
      <c r="L2948" t="s">
        <v>8564</v>
      </c>
      <c r="M2948" s="5" t="s">
        <v>2814</v>
      </c>
      <c r="P2948" s="5" t="s">
        <v>2977</v>
      </c>
    </row>
    <row r="2949" spans="1:16" x14ac:dyDescent="0.35">
      <c r="A2949" t="str">
        <f t="shared" si="46"/>
        <v>SERTRALINAANDROMACOORALCOMPRIMIDO3050MG</v>
      </c>
      <c r="B2949" t="str">
        <f>VLOOKUP(A2949,'MAESTRO PRODUCTOS-FAR'!G:J,4,FALSE)</f>
        <v>HT-0149-01-003-0161-02</v>
      </c>
      <c r="C2949" s="5" t="s">
        <v>5007</v>
      </c>
      <c r="D2949" s="5" t="s">
        <v>6043</v>
      </c>
      <c r="E2949" s="5" t="s">
        <v>6415</v>
      </c>
      <c r="F2949" s="5" t="s">
        <v>2814</v>
      </c>
      <c r="G2949" s="5" t="s">
        <v>2857</v>
      </c>
      <c r="H2949" s="5" t="s">
        <v>2919</v>
      </c>
      <c r="I2949" s="5" t="s">
        <v>2933</v>
      </c>
      <c r="J2949" s="5">
        <v>30</v>
      </c>
      <c r="K2949" s="5" t="s">
        <v>3046</v>
      </c>
      <c r="L2949" t="s">
        <v>8565</v>
      </c>
      <c r="M2949" s="5" t="s">
        <v>2814</v>
      </c>
      <c r="P2949" s="5" t="s">
        <v>3046</v>
      </c>
    </row>
    <row r="2950" spans="1:16" x14ac:dyDescent="0.35">
      <c r="A2950" t="str">
        <f t="shared" si="46"/>
        <v>SERTRALINAEXELTISORALCOMPRIMIDO30100MG</v>
      </c>
      <c r="B2950" t="str">
        <f>VLOOKUP(A2950,'MAESTRO PRODUCTOS-FAR'!G:J,4,FALSE)</f>
        <v>HT-0149-01-003-0089-01</v>
      </c>
      <c r="C2950" s="5" t="s">
        <v>5008</v>
      </c>
      <c r="D2950" s="5" t="s">
        <v>6044</v>
      </c>
      <c r="E2950" s="5" t="s">
        <v>2495</v>
      </c>
      <c r="F2950" s="5" t="s">
        <v>2814</v>
      </c>
      <c r="G2950" s="5" t="s">
        <v>2855</v>
      </c>
      <c r="H2950" s="5" t="s">
        <v>2919</v>
      </c>
      <c r="I2950" s="5" t="s">
        <v>2933</v>
      </c>
      <c r="J2950" s="5">
        <v>30</v>
      </c>
      <c r="K2950" s="5" t="s">
        <v>2977</v>
      </c>
      <c r="L2950" t="s">
        <v>8566</v>
      </c>
      <c r="M2950" s="5" t="s">
        <v>2814</v>
      </c>
      <c r="P2950" s="5" t="s">
        <v>2977</v>
      </c>
    </row>
    <row r="2951" spans="1:16" x14ac:dyDescent="0.35">
      <c r="A2951" t="str">
        <f t="shared" si="46"/>
        <v>SERTRALINALABORATORIO CHILEORALCOMPRIMIDO30100MG</v>
      </c>
      <c r="B2951" t="str">
        <f>VLOOKUP(A2951,'MAESTRO PRODUCTOS-FAR'!G:J,4,FALSE)</f>
        <v>HT-0149-01-003-0148-02</v>
      </c>
      <c r="C2951" s="5" t="s">
        <v>5009</v>
      </c>
      <c r="D2951" s="5" t="s">
        <v>6045</v>
      </c>
      <c r="E2951" s="5" t="s">
        <v>3670</v>
      </c>
      <c r="F2951" s="5" t="s">
        <v>2814</v>
      </c>
      <c r="G2951" s="5" t="s">
        <v>2838</v>
      </c>
      <c r="H2951" s="5" t="s">
        <v>2919</v>
      </c>
      <c r="I2951" s="5" t="s">
        <v>2933</v>
      </c>
      <c r="J2951" s="5">
        <v>30</v>
      </c>
      <c r="K2951" s="5" t="s">
        <v>2977</v>
      </c>
      <c r="L2951" t="s">
        <v>8567</v>
      </c>
      <c r="M2951" s="5" t="s">
        <v>2814</v>
      </c>
      <c r="P2951" s="5" t="s">
        <v>2977</v>
      </c>
    </row>
    <row r="2952" spans="1:16" x14ac:dyDescent="0.35">
      <c r="A2952" t="str">
        <f t="shared" si="46"/>
        <v>SERTRALINALAFIORALCOMPRIMIDO30100MG</v>
      </c>
      <c r="B2952" t="str">
        <f>VLOOKUP(A2952,'MAESTRO PRODUCTOS-FAR'!G:J,4,FALSE)</f>
        <v>HT-0149-01-003-0166-01</v>
      </c>
      <c r="C2952" s="5" t="s">
        <v>5010</v>
      </c>
      <c r="D2952" s="5" t="s">
        <v>6046</v>
      </c>
      <c r="E2952" s="5" t="s">
        <v>2499</v>
      </c>
      <c r="F2952" s="5" t="s">
        <v>2814</v>
      </c>
      <c r="G2952" s="5" t="s">
        <v>2868</v>
      </c>
      <c r="H2952" s="5" t="s">
        <v>2919</v>
      </c>
      <c r="I2952" s="5" t="s">
        <v>2933</v>
      </c>
      <c r="J2952" s="5">
        <v>30</v>
      </c>
      <c r="K2952" s="5" t="s">
        <v>2977</v>
      </c>
      <c r="M2952" s="5" t="s">
        <v>2814</v>
      </c>
      <c r="P2952" s="5" t="s">
        <v>2977</v>
      </c>
    </row>
    <row r="2953" spans="1:16" x14ac:dyDescent="0.35">
      <c r="A2953" t="str">
        <f t="shared" si="46"/>
        <v>SERTRALINALABORATORIO CHILEORALCOMPRIMIDO3050MG</v>
      </c>
      <c r="B2953" t="str">
        <f>VLOOKUP(A2953,'MAESTRO PRODUCTOS-FAR'!G:J,4,FALSE)</f>
        <v>HT-0149-01-003-0148-01</v>
      </c>
      <c r="C2953" s="5" t="s">
        <v>5011</v>
      </c>
      <c r="D2953" s="5" t="s">
        <v>6046</v>
      </c>
      <c r="E2953" s="5" t="s">
        <v>3669</v>
      </c>
      <c r="F2953" s="5" t="s">
        <v>2814</v>
      </c>
      <c r="G2953" s="5" t="s">
        <v>2838</v>
      </c>
      <c r="H2953" s="5" t="s">
        <v>2919</v>
      </c>
      <c r="I2953" s="5" t="s">
        <v>2933</v>
      </c>
      <c r="J2953" s="5">
        <v>30</v>
      </c>
      <c r="K2953" s="5" t="s">
        <v>3046</v>
      </c>
      <c r="L2953" t="s">
        <v>8568</v>
      </c>
      <c r="M2953" s="5" t="s">
        <v>2814</v>
      </c>
      <c r="P2953" s="5" t="s">
        <v>3046</v>
      </c>
    </row>
    <row r="2954" spans="1:16" x14ac:dyDescent="0.35">
      <c r="A2954" t="str">
        <f t="shared" si="46"/>
        <v>SERTRALINAEXELTISORALCOMPRIMIDO3050MG</v>
      </c>
      <c r="B2954" t="str">
        <f>VLOOKUP(A2954,'MAESTRO PRODUCTOS-FAR'!G:J,4,FALSE)</f>
        <v>HT-0149-01-003-0089-02</v>
      </c>
      <c r="C2954" s="5" t="s">
        <v>5012</v>
      </c>
      <c r="D2954" s="5" t="s">
        <v>6046</v>
      </c>
      <c r="E2954" s="5" t="s">
        <v>2497</v>
      </c>
      <c r="F2954" s="5" t="s">
        <v>2814</v>
      </c>
      <c r="G2954" s="5" t="s">
        <v>2855</v>
      </c>
      <c r="H2954" s="5" t="s">
        <v>2919</v>
      </c>
      <c r="I2954" s="5" t="s">
        <v>2933</v>
      </c>
      <c r="J2954" s="5">
        <v>30</v>
      </c>
      <c r="K2954" s="5" t="s">
        <v>3046</v>
      </c>
      <c r="L2954" t="s">
        <v>8569</v>
      </c>
      <c r="M2954" s="5" t="s">
        <v>2814</v>
      </c>
      <c r="P2954" s="5" t="s">
        <v>3046</v>
      </c>
    </row>
    <row r="2955" spans="1:16" x14ac:dyDescent="0.35">
      <c r="A2955" t="str">
        <f t="shared" si="46"/>
        <v>SERTRALINAROERIGORALCOMPRIMIDO6050MG</v>
      </c>
      <c r="B2955" t="str">
        <f>VLOOKUP(A2955,'MAESTRO PRODUCTOS-FAR'!G:J,4,FALSE)</f>
        <v>HT-0149-01-003-0241-02</v>
      </c>
      <c r="C2955" s="5" t="s">
        <v>5013</v>
      </c>
      <c r="D2955" s="5" t="s">
        <v>6046</v>
      </c>
      <c r="E2955" s="5" t="s">
        <v>6416</v>
      </c>
      <c r="F2955" s="5" t="s">
        <v>2814</v>
      </c>
      <c r="G2955" s="5" t="s">
        <v>2914</v>
      </c>
      <c r="H2955" s="5" t="s">
        <v>2919</v>
      </c>
      <c r="I2955" s="5" t="s">
        <v>2933</v>
      </c>
      <c r="J2955" s="5">
        <v>60</v>
      </c>
      <c r="K2955" s="5" t="s">
        <v>3046</v>
      </c>
      <c r="L2955" t="s">
        <v>8570</v>
      </c>
      <c r="M2955" s="5" t="s">
        <v>2814</v>
      </c>
      <c r="P2955" s="5" t="s">
        <v>3046</v>
      </c>
    </row>
    <row r="2956" spans="1:16" x14ac:dyDescent="0.35">
      <c r="A2956" t="str">
        <f t="shared" si="46"/>
        <v>SERTRALINAROERIGORALCOMPRIMIDO3050MG</v>
      </c>
      <c r="B2956" t="str">
        <f>VLOOKUP(A2956,'MAESTRO PRODUCTOS-FAR'!G:J,4,FALSE)</f>
        <v>HT-0149-01-003-0241-03</v>
      </c>
      <c r="C2956" s="5" t="s">
        <v>5014</v>
      </c>
      <c r="D2956" s="5" t="s">
        <v>6046</v>
      </c>
      <c r="E2956" s="5" t="s">
        <v>6416</v>
      </c>
      <c r="F2956" s="5" t="s">
        <v>2814</v>
      </c>
      <c r="G2956" s="5" t="s">
        <v>2914</v>
      </c>
      <c r="H2956" s="5" t="s">
        <v>2919</v>
      </c>
      <c r="I2956" s="5" t="s">
        <v>2933</v>
      </c>
      <c r="J2956" s="5">
        <v>30</v>
      </c>
      <c r="K2956" s="5" t="s">
        <v>3046</v>
      </c>
      <c r="L2956" t="s">
        <v>8571</v>
      </c>
      <c r="M2956" s="5" t="s">
        <v>2814</v>
      </c>
      <c r="P2956" s="5" t="s">
        <v>3046</v>
      </c>
    </row>
    <row r="2957" spans="1:16" x14ac:dyDescent="0.35">
      <c r="A2957" t="str">
        <f t="shared" si="46"/>
        <v>SERTRALINAROERIGORALCOMPRIMIDO30100MG</v>
      </c>
      <c r="B2957" t="str">
        <f>VLOOKUP(A2957,'MAESTRO PRODUCTOS-FAR'!G:J,4,FALSE)</f>
        <v>HT-0149-01-003-0241-01</v>
      </c>
      <c r="C2957" s="5" t="s">
        <v>5015</v>
      </c>
      <c r="D2957" s="5" t="s">
        <v>6046</v>
      </c>
      <c r="E2957" s="5" t="s">
        <v>2502</v>
      </c>
      <c r="F2957" s="5" t="s">
        <v>2814</v>
      </c>
      <c r="G2957" s="5" t="s">
        <v>2914</v>
      </c>
      <c r="H2957" s="5" t="s">
        <v>2919</v>
      </c>
      <c r="I2957" s="5" t="s">
        <v>2933</v>
      </c>
      <c r="J2957" s="5">
        <v>30</v>
      </c>
      <c r="K2957" s="5" t="s">
        <v>2977</v>
      </c>
      <c r="L2957" t="s">
        <v>8572</v>
      </c>
      <c r="M2957" s="5" t="s">
        <v>2814</v>
      </c>
      <c r="P2957" s="5" t="s">
        <v>2977</v>
      </c>
    </row>
    <row r="2958" spans="1:16" x14ac:dyDescent="0.35">
      <c r="A2958" t="str">
        <f t="shared" si="46"/>
        <v>MEGALDRATO-SIMETICONAMINTLABORALCOMPRIMIDO10480MG/100MG</v>
      </c>
      <c r="B2958" t="str">
        <f>VLOOKUP(A2958,'MAESTRO PRODUCTOS-FAR'!G:J,4,FALSE)</f>
        <v>HT-0358-01-003-0197-01</v>
      </c>
      <c r="C2958" s="5" t="s">
        <v>5016</v>
      </c>
      <c r="D2958" s="5" t="s">
        <v>6047</v>
      </c>
      <c r="E2958" s="5" t="s">
        <v>6417</v>
      </c>
      <c r="F2958" s="5" t="s">
        <v>6524</v>
      </c>
      <c r="G2958" s="5" t="s">
        <v>2834</v>
      </c>
      <c r="H2958" s="5" t="s">
        <v>2919</v>
      </c>
      <c r="I2958" s="5" t="s">
        <v>2933</v>
      </c>
      <c r="J2958" s="5">
        <v>10</v>
      </c>
      <c r="K2958" s="5" t="s">
        <v>3258</v>
      </c>
      <c r="L2958" t="s">
        <v>8573</v>
      </c>
      <c r="M2958" s="5" t="s">
        <v>6524</v>
      </c>
      <c r="P2958" s="5" t="s">
        <v>3258</v>
      </c>
    </row>
    <row r="2959" spans="1:16" x14ac:dyDescent="0.35">
      <c r="A2959" t="str">
        <f t="shared" si="46"/>
        <v>MAGALDRATO-SIMETICONASAVALORALCOMPRIMIDO6480MG/100MG</v>
      </c>
      <c r="B2959" t="str">
        <f>VLOOKUP(A2959,'MAESTRO PRODUCTOS-FAR'!G:J,4,FALSE)</f>
        <v>HT-0316-01-003-0174-02</v>
      </c>
      <c r="C2959" s="5" t="s">
        <v>5017</v>
      </c>
      <c r="D2959" s="5" t="s">
        <v>6048</v>
      </c>
      <c r="E2959" s="5" t="s">
        <v>2505</v>
      </c>
      <c r="F2959" s="5" t="s">
        <v>2816</v>
      </c>
      <c r="G2959" s="5" t="s">
        <v>2837</v>
      </c>
      <c r="H2959" s="5" t="s">
        <v>2919</v>
      </c>
      <c r="I2959" s="5" t="s">
        <v>2933</v>
      </c>
      <c r="J2959" s="5">
        <v>6</v>
      </c>
      <c r="K2959" s="5" t="s">
        <v>3258</v>
      </c>
      <c r="L2959" t="s">
        <v>8574</v>
      </c>
      <c r="M2959" s="5" t="s">
        <v>2816</v>
      </c>
      <c r="P2959" s="5" t="s">
        <v>3258</v>
      </c>
    </row>
    <row r="2960" spans="1:16" x14ac:dyDescent="0.35">
      <c r="A2960" t="str">
        <f t="shared" si="46"/>
        <v>MAGALDRATO-SIMETICONASAVALORALCOMPRIMIDO24480MG/100MG</v>
      </c>
      <c r="B2960" t="str">
        <f>VLOOKUP(A2960,'MAESTRO PRODUCTOS-FAR'!G:J,4,FALSE)</f>
        <v>HT-0316-01-003-0174-01</v>
      </c>
      <c r="C2960" s="5" t="s">
        <v>5018</v>
      </c>
      <c r="D2960" s="5" t="s">
        <v>5517</v>
      </c>
      <c r="E2960" s="5" t="s">
        <v>2505</v>
      </c>
      <c r="F2960" s="5" t="s">
        <v>2816</v>
      </c>
      <c r="G2960" s="5" t="s">
        <v>2837</v>
      </c>
      <c r="H2960" s="5" t="s">
        <v>2919</v>
      </c>
      <c r="I2960" s="5" t="s">
        <v>2933</v>
      </c>
      <c r="J2960" s="5">
        <v>24</v>
      </c>
      <c r="K2960" s="5" t="s">
        <v>3258</v>
      </c>
      <c r="L2960" t="s">
        <v>8575</v>
      </c>
      <c r="M2960" s="5" t="s">
        <v>2816</v>
      </c>
      <c r="P2960" s="5" t="s">
        <v>3258</v>
      </c>
    </row>
    <row r="2961" spans="1:16" x14ac:dyDescent="0.35">
      <c r="A2961" t="str">
        <f t="shared" si="46"/>
        <v>METFORMINA-SITAGLIPTINAMERCKORALCOMPRIMIDO561000MG/50MG</v>
      </c>
      <c r="B2961" t="str">
        <f>VLOOKUP(A2961,'MAESTRO PRODUCTOS-FAR'!G:J,4,FALSE)</f>
        <v>HT-0283-01-003-0195-05</v>
      </c>
      <c r="C2961" s="5" t="s">
        <v>5019</v>
      </c>
      <c r="D2961" s="5" t="s">
        <v>6049</v>
      </c>
      <c r="E2961" s="5" t="s">
        <v>2267</v>
      </c>
      <c r="F2961" s="5" t="s">
        <v>6476</v>
      </c>
      <c r="G2961" s="5" t="s">
        <v>2863</v>
      </c>
      <c r="H2961" s="5" t="s">
        <v>2919</v>
      </c>
      <c r="I2961" s="5" t="s">
        <v>2933</v>
      </c>
      <c r="J2961" s="5">
        <v>56</v>
      </c>
      <c r="K2961" s="5" t="s">
        <v>6596</v>
      </c>
      <c r="L2961" t="s">
        <v>8576</v>
      </c>
      <c r="M2961" s="5" t="s">
        <v>6476</v>
      </c>
      <c r="P2961" s="5" t="s">
        <v>6596</v>
      </c>
    </row>
    <row r="2962" spans="1:16" x14ac:dyDescent="0.35">
      <c r="A2962" t="str">
        <f t="shared" si="46"/>
        <v>SITAGLIPTINAMERCKORALCOMPRIMIDO28100MG</v>
      </c>
      <c r="B2962" t="str">
        <f>VLOOKUP(A2962,'MAESTRO PRODUCTOS-FAR'!G:J,4,FALSE)</f>
        <v>HT-0152-01-003-0195-01</v>
      </c>
      <c r="C2962" s="5" t="s">
        <v>5020</v>
      </c>
      <c r="D2962" s="5" t="s">
        <v>6050</v>
      </c>
      <c r="E2962" s="5" t="s">
        <v>2506</v>
      </c>
      <c r="F2962" s="5" t="s">
        <v>2817</v>
      </c>
      <c r="G2962" s="5" t="s">
        <v>2863</v>
      </c>
      <c r="H2962" s="5" t="s">
        <v>2919</v>
      </c>
      <c r="I2962" s="5" t="s">
        <v>2933</v>
      </c>
      <c r="J2962" s="5">
        <v>28</v>
      </c>
      <c r="K2962" s="5" t="s">
        <v>2977</v>
      </c>
      <c r="L2962" t="s">
        <v>8577</v>
      </c>
      <c r="M2962" s="5" t="s">
        <v>2817</v>
      </c>
      <c r="P2962" s="5" t="s">
        <v>2977</v>
      </c>
    </row>
    <row r="2963" spans="1:16" x14ac:dyDescent="0.35">
      <c r="A2963" t="str">
        <f t="shared" si="46"/>
        <v>CALCIO FOSFATO-SODIO BIFOSFATOSYNTHONORALSOLUCION12400MG/900MG/5ML</v>
      </c>
      <c r="B2963" t="str">
        <f>VLOOKUP(A2963,'MAESTRO PRODUCTOS-FAR'!G:J,4,FALSE)</f>
        <v>HT-0359-01-012-0269-01</v>
      </c>
      <c r="C2963" s="5" t="s">
        <v>5021</v>
      </c>
      <c r="D2963" s="5" t="s">
        <v>5626</v>
      </c>
      <c r="E2963" s="5" t="s">
        <v>6418</v>
      </c>
      <c r="F2963" s="5" t="s">
        <v>6525</v>
      </c>
      <c r="G2963" s="5" t="s">
        <v>2852</v>
      </c>
      <c r="H2963" s="5" t="s">
        <v>2919</v>
      </c>
      <c r="I2963" s="5" t="s">
        <v>2942</v>
      </c>
      <c r="J2963" s="5">
        <v>1</v>
      </c>
      <c r="K2963" s="5" t="s">
        <v>7068</v>
      </c>
      <c r="L2963" t="s">
        <v>8578</v>
      </c>
      <c r="M2963" s="5" t="s">
        <v>6525</v>
      </c>
      <c r="P2963" s="5" t="s">
        <v>6685</v>
      </c>
    </row>
    <row r="2964" spans="1:16" x14ac:dyDescent="0.35">
      <c r="A2964" t="str">
        <f t="shared" si="46"/>
        <v>SODIO MONOBASICOPRATERTOPICOGEL1-</v>
      </c>
      <c r="B2964" t="str">
        <f>VLOOKUP(A2964,'MAESTRO PRODUCTOS-FAR'!G:J,4,FALSE)</f>
        <v>HT-0154-04-026-0169-01</v>
      </c>
      <c r="C2964" s="5" t="s">
        <v>5022</v>
      </c>
      <c r="D2964" s="5" t="s">
        <v>6051</v>
      </c>
      <c r="E2964" s="5" t="s">
        <v>1439</v>
      </c>
      <c r="F2964" s="5" t="s">
        <v>6526</v>
      </c>
      <c r="G2964" s="5" t="s">
        <v>2851</v>
      </c>
      <c r="H2964" s="5" t="s">
        <v>2920</v>
      </c>
      <c r="I2964" s="5" t="s">
        <v>2956</v>
      </c>
      <c r="J2964" s="5">
        <v>1</v>
      </c>
      <c r="K2964" s="5" t="s">
        <v>1439</v>
      </c>
      <c r="L2964" t="s">
        <v>8579</v>
      </c>
      <c r="M2964" s="5" t="s">
        <v>6526</v>
      </c>
      <c r="P2964" s="5" t="s">
        <v>1439</v>
      </c>
    </row>
    <row r="2965" spans="1:16" x14ac:dyDescent="0.35">
      <c r="A2965" t="str">
        <f t="shared" si="46"/>
        <v>SODIO MONOBASICOPRATERTOPICOGEL1-</v>
      </c>
      <c r="B2965" t="str">
        <f>VLOOKUP(A2965,'MAESTRO PRODUCTOS-FAR'!G:J,4,FALSE)</f>
        <v>HT-0154-04-026-0169-01</v>
      </c>
      <c r="C2965" s="5" t="s">
        <v>5023</v>
      </c>
      <c r="D2965" s="5" t="s">
        <v>5165</v>
      </c>
      <c r="E2965" s="5" t="s">
        <v>1439</v>
      </c>
      <c r="F2965" s="5" t="s">
        <v>6526</v>
      </c>
      <c r="G2965" s="5" t="s">
        <v>2851</v>
      </c>
      <c r="H2965" s="5" t="s">
        <v>2920</v>
      </c>
      <c r="I2965" s="5" t="s">
        <v>2956</v>
      </c>
      <c r="J2965" s="5">
        <v>1</v>
      </c>
      <c r="K2965" s="5" t="s">
        <v>1439</v>
      </c>
      <c r="L2965" t="s">
        <v>8580</v>
      </c>
      <c r="M2965" s="5" t="s">
        <v>6526</v>
      </c>
      <c r="P2965" s="5" t="s">
        <v>1439</v>
      </c>
    </row>
    <row r="2966" spans="1:16" x14ac:dyDescent="0.35">
      <c r="A2966" t="str">
        <f t="shared" si="46"/>
        <v>BENZALCONIO CLORURO-CLORURO DE SODIOPASTEURNASALSOLUCION10.9%</v>
      </c>
      <c r="B2966" t="str">
        <f>VLOOKUP(A2966,'MAESTRO PRODUCTOS-FAR'!G:J,4,FALSE)</f>
        <v>HT-0331-11-012-0155-02</v>
      </c>
      <c r="C2966" s="5" t="s">
        <v>5024</v>
      </c>
      <c r="D2966" s="5" t="s">
        <v>6052</v>
      </c>
      <c r="E2966" s="5" t="s">
        <v>3584</v>
      </c>
      <c r="F2966" s="5" t="s">
        <v>6477</v>
      </c>
      <c r="G2966" s="5" t="s">
        <v>2847</v>
      </c>
      <c r="H2966" s="5" t="s">
        <v>2923</v>
      </c>
      <c r="I2966" s="5" t="s">
        <v>2942</v>
      </c>
      <c r="J2966" s="5">
        <v>1</v>
      </c>
      <c r="K2966" s="5" t="s">
        <v>3101</v>
      </c>
      <c r="L2966" t="s">
        <v>8581</v>
      </c>
      <c r="M2966" s="5" t="s">
        <v>6477</v>
      </c>
      <c r="P2966" s="5" t="s">
        <v>3101</v>
      </c>
    </row>
    <row r="2967" spans="1:16" x14ac:dyDescent="0.35">
      <c r="A2967" t="str">
        <f t="shared" si="46"/>
        <v>SULFAMETOXAZOL-TRIMETOPRIMAMINTLABORALCOMPRIMIDO1080MG/160MG</v>
      </c>
      <c r="B2967" t="str">
        <f>VLOOKUP(A2967,'MAESTRO PRODUCTOS-FAR'!G:J,4,FALSE)</f>
        <v>HT-0158-01-003-0197-02</v>
      </c>
      <c r="C2967" s="5" t="s">
        <v>5025</v>
      </c>
      <c r="D2967" s="5" t="s">
        <v>5251</v>
      </c>
      <c r="E2967" s="5" t="s">
        <v>6419</v>
      </c>
      <c r="F2967" s="5" t="s">
        <v>3693</v>
      </c>
      <c r="G2967" s="5" t="s">
        <v>2834</v>
      </c>
      <c r="H2967" s="5" t="s">
        <v>2919</v>
      </c>
      <c r="I2967" s="5" t="s">
        <v>2933</v>
      </c>
      <c r="J2967" s="5">
        <v>10</v>
      </c>
      <c r="K2967" s="5" t="s">
        <v>6686</v>
      </c>
      <c r="L2967" t="s">
        <v>8582</v>
      </c>
      <c r="M2967" s="5" t="s">
        <v>3693</v>
      </c>
      <c r="P2967" s="5" t="s">
        <v>6686</v>
      </c>
    </row>
    <row r="2968" spans="1:16" x14ac:dyDescent="0.35">
      <c r="A2968" t="str">
        <f t="shared" si="46"/>
        <v>SULFAMETOXAZOL-TRIMETOPRIMAABBOTTORALSUSPENSION1800MG/160MG/5ML</v>
      </c>
      <c r="B2968" t="str">
        <f>VLOOKUP(A2968,'MAESTRO PRODUCTOS-FAR'!G:J,4,FALSE)</f>
        <v>HT-0158-01-005-0002-01</v>
      </c>
      <c r="C2968" s="5" t="s">
        <v>5026</v>
      </c>
      <c r="D2968" s="5" t="s">
        <v>5627</v>
      </c>
      <c r="E2968" s="5" t="s">
        <v>6420</v>
      </c>
      <c r="F2968" s="5" t="s">
        <v>3693</v>
      </c>
      <c r="G2968" s="5" t="s">
        <v>2854</v>
      </c>
      <c r="H2968" s="5" t="s">
        <v>2919</v>
      </c>
      <c r="I2968" s="5" t="s">
        <v>2935</v>
      </c>
      <c r="J2968" s="5">
        <v>1</v>
      </c>
      <c r="K2968" s="5" t="s">
        <v>6687</v>
      </c>
      <c r="M2968" s="5" t="s">
        <v>3693</v>
      </c>
      <c r="P2968" s="5" t="s">
        <v>6687</v>
      </c>
    </row>
    <row r="2969" spans="1:16" x14ac:dyDescent="0.35">
      <c r="A2969" t="str">
        <f t="shared" si="46"/>
        <v>SULFAMETOXAZOL-TRIMETOPRIMAMINTLABORALCOMPRIMIDO2080MG/400MG</v>
      </c>
      <c r="B2969" t="str">
        <f>VLOOKUP(A2969,'MAESTRO PRODUCTOS-FAR'!G:J,4,FALSE)</f>
        <v>HT-0158-01-003-0197-03</v>
      </c>
      <c r="C2969" s="5" t="s">
        <v>5027</v>
      </c>
      <c r="D2969" s="5" t="s">
        <v>6053</v>
      </c>
      <c r="E2969" s="5" t="s">
        <v>6421</v>
      </c>
      <c r="F2969" s="5" t="s">
        <v>3693</v>
      </c>
      <c r="G2969" s="5" t="s">
        <v>2834</v>
      </c>
      <c r="H2969" s="5" t="s">
        <v>2919</v>
      </c>
      <c r="I2969" s="5" t="s">
        <v>2933</v>
      </c>
      <c r="J2969" s="5">
        <v>20</v>
      </c>
      <c r="K2969" s="5" t="s">
        <v>6688</v>
      </c>
      <c r="L2969" t="s">
        <v>8583</v>
      </c>
      <c r="M2969" s="5" t="s">
        <v>3693</v>
      </c>
      <c r="P2969" s="5" t="s">
        <v>6688</v>
      </c>
    </row>
    <row r="2970" spans="1:16" x14ac:dyDescent="0.35">
      <c r="A2970" t="str">
        <f t="shared" si="46"/>
        <v>SULFAMETOXAZOL-TRIMETOPRIMAANDROMACOORALCOMPRIMIDO10400MG/160MG</v>
      </c>
      <c r="B2970" t="str">
        <f>VLOOKUP(A2970,'MAESTRO PRODUCTOS-FAR'!G:J,4,FALSE)</f>
        <v>HT-0158-01-003-0161-02</v>
      </c>
      <c r="C2970" s="5" t="s">
        <v>5028</v>
      </c>
      <c r="D2970" s="5" t="s">
        <v>5230</v>
      </c>
      <c r="E2970" s="5" t="s">
        <v>1778</v>
      </c>
      <c r="F2970" s="5" t="s">
        <v>3693</v>
      </c>
      <c r="G2970" s="5" t="s">
        <v>2857</v>
      </c>
      <c r="H2970" s="5" t="s">
        <v>2919</v>
      </c>
      <c r="I2970" s="5" t="s">
        <v>2933</v>
      </c>
      <c r="J2970" s="5">
        <v>10</v>
      </c>
      <c r="K2970" s="5" t="s">
        <v>6689</v>
      </c>
      <c r="L2970" t="s">
        <v>8584</v>
      </c>
      <c r="M2970" s="5" t="s">
        <v>3693</v>
      </c>
      <c r="P2970" s="5" t="s">
        <v>6689</v>
      </c>
    </row>
    <row r="2971" spans="1:16" x14ac:dyDescent="0.35">
      <c r="A2971" t="str">
        <f t="shared" si="46"/>
        <v>SULFAMETOXAZOL-TRIMETOPRIMAASPENORALCOMPRIMIDO10800MG/160MG</v>
      </c>
      <c r="B2971" t="str">
        <f>VLOOKUP(A2971,'MAESTRO PRODUCTOS-FAR'!G:J,4,FALSE)</f>
        <v>HT-0158-01-003-0019-01</v>
      </c>
      <c r="C2971" s="5" t="s">
        <v>5029</v>
      </c>
      <c r="D2971" s="5" t="s">
        <v>5497</v>
      </c>
      <c r="E2971" s="5" t="s">
        <v>2510</v>
      </c>
      <c r="F2971" s="5" t="s">
        <v>3693</v>
      </c>
      <c r="G2971" s="5" t="s">
        <v>2915</v>
      </c>
      <c r="H2971" s="5" t="s">
        <v>2919</v>
      </c>
      <c r="I2971" s="5" t="s">
        <v>2933</v>
      </c>
      <c r="J2971" s="5">
        <v>10</v>
      </c>
      <c r="K2971" s="5" t="s">
        <v>3729</v>
      </c>
      <c r="L2971" t="s">
        <v>8585</v>
      </c>
      <c r="M2971" s="5" t="s">
        <v>3693</v>
      </c>
      <c r="P2971" s="5" t="s">
        <v>3729</v>
      </c>
    </row>
    <row r="2972" spans="1:16" x14ac:dyDescent="0.35">
      <c r="A2972" t="str">
        <f t="shared" si="46"/>
        <v>SULFAMETOXAZOL-TRIMETOPRIMAANDROMACOORALSUSPENSION1400MG/80MG/5ML</v>
      </c>
      <c r="B2972" t="str">
        <f>VLOOKUP(A2972,'MAESTRO PRODUCTOS-FAR'!G:J,4,FALSE)</f>
        <v>HT-0158-01-005-0161-01</v>
      </c>
      <c r="C2972" s="5" t="s">
        <v>5030</v>
      </c>
      <c r="D2972" s="5" t="s">
        <v>5114</v>
      </c>
      <c r="E2972" s="5" t="s">
        <v>6422</v>
      </c>
      <c r="F2972" s="5" t="s">
        <v>3693</v>
      </c>
      <c r="G2972" s="5" t="s">
        <v>2857</v>
      </c>
      <c r="H2972" s="5" t="s">
        <v>2919</v>
      </c>
      <c r="I2972" s="5" t="s">
        <v>2935</v>
      </c>
      <c r="J2972" s="5">
        <v>1</v>
      </c>
      <c r="K2972" s="5" t="s">
        <v>6690</v>
      </c>
      <c r="L2972" t="s">
        <v>8586</v>
      </c>
      <c r="M2972" s="5" t="s">
        <v>3693</v>
      </c>
      <c r="P2972" s="5" t="s">
        <v>6690</v>
      </c>
    </row>
    <row r="2973" spans="1:16" x14ac:dyDescent="0.35">
      <c r="A2973" t="str">
        <f t="shared" si="46"/>
        <v>SULFAMETOXAZOL-TRIMETOPRIMAABBOTTORALSUSPENSION1800MG/160MG/5ML</v>
      </c>
      <c r="B2973" t="str">
        <f>VLOOKUP(A2973,'MAESTRO PRODUCTOS-FAR'!G:J,4,FALSE)</f>
        <v>HT-0158-01-005-0002-01</v>
      </c>
      <c r="C2973" s="5" t="s">
        <v>5031</v>
      </c>
      <c r="D2973" s="5" t="s">
        <v>5629</v>
      </c>
      <c r="E2973" s="5" t="s">
        <v>6420</v>
      </c>
      <c r="F2973" s="5" t="s">
        <v>3693</v>
      </c>
      <c r="G2973" s="5" t="s">
        <v>2854</v>
      </c>
      <c r="H2973" s="5" t="s">
        <v>2919</v>
      </c>
      <c r="I2973" s="5" t="s">
        <v>2935</v>
      </c>
      <c r="J2973" s="5">
        <v>1</v>
      </c>
      <c r="K2973" s="5" t="s">
        <v>6687</v>
      </c>
      <c r="L2973" t="s">
        <v>8587</v>
      </c>
      <c r="M2973" s="5" t="s">
        <v>3693</v>
      </c>
      <c r="P2973" s="5" t="s">
        <v>6687</v>
      </c>
    </row>
    <row r="2974" spans="1:16" x14ac:dyDescent="0.35">
      <c r="A2974" t="str">
        <f t="shared" si="46"/>
        <v>SULFATO FERROSOVALMAORALCOMPRIMIDO20200MG</v>
      </c>
      <c r="B2974" t="str">
        <f>VLOOKUP(A2974,'MAESTRO PRODUCTOS-FAR'!G:J,4,FALSE)</f>
        <v>HT-0159-01-003-0159-01</v>
      </c>
      <c r="C2974" s="5" t="s">
        <v>5032</v>
      </c>
      <c r="D2974" s="5" t="s">
        <v>6054</v>
      </c>
      <c r="E2974" s="5" t="s">
        <v>2512</v>
      </c>
      <c r="F2974" s="5" t="s">
        <v>2819</v>
      </c>
      <c r="G2974" s="5" t="s">
        <v>2899</v>
      </c>
      <c r="H2974" s="5" t="s">
        <v>2919</v>
      </c>
      <c r="I2974" s="5" t="s">
        <v>2933</v>
      </c>
      <c r="J2974" s="5">
        <v>20</v>
      </c>
      <c r="K2974" s="5" t="s">
        <v>2978</v>
      </c>
      <c r="L2974" t="s">
        <v>8588</v>
      </c>
      <c r="M2974" s="5" t="s">
        <v>2819</v>
      </c>
      <c r="P2974" s="5" t="s">
        <v>2978</v>
      </c>
    </row>
    <row r="2975" spans="1:16" x14ac:dyDescent="0.35">
      <c r="A2975" t="str">
        <f t="shared" si="46"/>
        <v>SULFATO FERROSOPASTEURORALSOLUCION125MG/ML</v>
      </c>
      <c r="B2975" t="str">
        <f>VLOOKUP(A2975,'MAESTRO PRODUCTOS-FAR'!G:J,4,FALSE)</f>
        <v>HT-0159-01-012-0155-03</v>
      </c>
      <c r="C2975" s="5" t="s">
        <v>5033</v>
      </c>
      <c r="D2975" s="5" t="s">
        <v>5798</v>
      </c>
      <c r="E2975" s="5" t="s">
        <v>2513</v>
      </c>
      <c r="F2975" s="5" t="s">
        <v>2819</v>
      </c>
      <c r="G2975" s="5" t="s">
        <v>2847</v>
      </c>
      <c r="H2975" s="5" t="s">
        <v>2919</v>
      </c>
      <c r="I2975" s="5" t="s">
        <v>2942</v>
      </c>
      <c r="J2975" s="5">
        <v>1</v>
      </c>
      <c r="K2975" s="5" t="s">
        <v>6691</v>
      </c>
      <c r="L2975" t="s">
        <v>8589</v>
      </c>
      <c r="M2975" s="5" t="s">
        <v>2819</v>
      </c>
      <c r="P2975" s="5" t="s">
        <v>6691</v>
      </c>
    </row>
    <row r="2976" spans="1:16" x14ac:dyDescent="0.35">
      <c r="A2976" t="str">
        <f t="shared" si="46"/>
        <v>SULFATO FERROSOBPHORALSOLUCION1125MG/ML</v>
      </c>
      <c r="B2976" t="str">
        <f>VLOOKUP(A2976,'MAESTRO PRODUCTOS-FAR'!G:J,4,FALSE)</f>
        <v>HT-0159-01-012-0036-01</v>
      </c>
      <c r="C2976" s="5" t="s">
        <v>5034</v>
      </c>
      <c r="D2976" s="5" t="s">
        <v>6055</v>
      </c>
      <c r="E2976" s="5" t="s">
        <v>3675</v>
      </c>
      <c r="F2976" s="5" t="s">
        <v>2819</v>
      </c>
      <c r="G2976" s="5" t="s">
        <v>2898</v>
      </c>
      <c r="H2976" s="5" t="s">
        <v>2919</v>
      </c>
      <c r="I2976" s="5" t="s">
        <v>2942</v>
      </c>
      <c r="J2976" s="5">
        <v>1</v>
      </c>
      <c r="K2976" s="5" t="s">
        <v>3731</v>
      </c>
      <c r="L2976" t="s">
        <v>8590</v>
      </c>
      <c r="M2976" s="5" t="s">
        <v>2819</v>
      </c>
      <c r="P2976" s="5" t="s">
        <v>3731</v>
      </c>
    </row>
    <row r="2977" spans="1:16" x14ac:dyDescent="0.35">
      <c r="A2977" t="str">
        <f t="shared" si="46"/>
        <v>DUTASTERIDA-TAMSULOSINAGALENICUMORALCAPSULA300.5MG/0.4MG</v>
      </c>
      <c r="B2977" t="str">
        <f>VLOOKUP(A2977,'MAESTRO PRODUCTOS-FAR'!G:J,4,FALSE)</f>
        <v>HT-0317-01-007-0108-01</v>
      </c>
      <c r="C2977" s="5" t="s">
        <v>5035</v>
      </c>
      <c r="D2977" s="5" t="s">
        <v>6056</v>
      </c>
      <c r="E2977" s="5" t="s">
        <v>6423</v>
      </c>
      <c r="F2977" s="5" t="s">
        <v>6527</v>
      </c>
      <c r="G2977" s="5" t="s">
        <v>2895</v>
      </c>
      <c r="H2977" s="5" t="s">
        <v>2919</v>
      </c>
      <c r="I2977" s="5" t="s">
        <v>2937</v>
      </c>
      <c r="J2977" s="5">
        <v>30</v>
      </c>
      <c r="K2977" s="5" t="s">
        <v>3263</v>
      </c>
      <c r="L2977" t="s">
        <v>8591</v>
      </c>
      <c r="M2977" s="5" t="s">
        <v>6527</v>
      </c>
      <c r="P2977" s="5" t="s">
        <v>3263</v>
      </c>
    </row>
    <row r="2978" spans="1:16" x14ac:dyDescent="0.35">
      <c r="A2978" t="str">
        <f t="shared" si="46"/>
        <v>TAMSULOSINASYNTHONORALCAPSULA300.4MG</v>
      </c>
      <c r="B2978" t="str">
        <f>VLOOKUP(A2978,'MAESTRO PRODUCTOS-FAR'!G:J,4,FALSE)</f>
        <v>HT-0160-01-007-0269-02</v>
      </c>
      <c r="C2978" s="5" t="s">
        <v>5036</v>
      </c>
      <c r="D2978" s="5" t="s">
        <v>6057</v>
      </c>
      <c r="E2978" s="5" t="s">
        <v>2522</v>
      </c>
      <c r="F2978" s="5" t="s">
        <v>2820</v>
      </c>
      <c r="G2978" s="5" t="s">
        <v>2852</v>
      </c>
      <c r="H2978" s="5" t="s">
        <v>2919</v>
      </c>
      <c r="I2978" s="5" t="s">
        <v>2937</v>
      </c>
      <c r="J2978" s="5">
        <v>30</v>
      </c>
      <c r="K2978" s="5" t="s">
        <v>3262</v>
      </c>
      <c r="L2978" t="s">
        <v>8592</v>
      </c>
      <c r="M2978" s="5" t="s">
        <v>2820</v>
      </c>
      <c r="P2978" s="5" t="s">
        <v>3262</v>
      </c>
    </row>
    <row r="2979" spans="1:16" x14ac:dyDescent="0.35">
      <c r="A2979" t="str">
        <f t="shared" si="46"/>
        <v>TAMSULOSINAASCENDORALCAPSULA300.4MG</v>
      </c>
      <c r="B2979" t="str">
        <f>VLOOKUP(A2979,'MAESTRO PRODUCTOS-FAR'!G:J,4,FALSE)</f>
        <v>HT-0160-01-007-0016-01</v>
      </c>
      <c r="C2979" s="5" t="s">
        <v>5037</v>
      </c>
      <c r="D2979" s="5" t="s">
        <v>6058</v>
      </c>
      <c r="E2979" s="5" t="s">
        <v>2519</v>
      </c>
      <c r="F2979" s="5" t="s">
        <v>2820</v>
      </c>
      <c r="G2979" s="5" t="s">
        <v>2835</v>
      </c>
      <c r="H2979" s="5" t="s">
        <v>2919</v>
      </c>
      <c r="I2979" s="5" t="s">
        <v>2937</v>
      </c>
      <c r="J2979" s="5">
        <v>30</v>
      </c>
      <c r="K2979" s="5" t="s">
        <v>3262</v>
      </c>
      <c r="L2979" t="s">
        <v>8593</v>
      </c>
      <c r="M2979" s="5" t="s">
        <v>2820</v>
      </c>
      <c r="P2979" s="5" t="s">
        <v>3262</v>
      </c>
    </row>
    <row r="2980" spans="1:16" x14ac:dyDescent="0.35">
      <c r="A2980" t="str">
        <f t="shared" si="46"/>
        <v>TAMSULOSINATECNOFARMAORALCAPSULA300.4MG</v>
      </c>
      <c r="B2980" t="str">
        <f>VLOOKUP(A2980,'MAESTRO PRODUCTOS-FAR'!G:J,4,FALSE)</f>
        <v>HT-0160-01-007-0274-01</v>
      </c>
      <c r="C2980" s="5" t="s">
        <v>5038</v>
      </c>
      <c r="D2980" s="5" t="s">
        <v>6059</v>
      </c>
      <c r="E2980" s="5" t="s">
        <v>2521</v>
      </c>
      <c r="F2980" s="5" t="s">
        <v>2820</v>
      </c>
      <c r="G2980" s="5" t="s">
        <v>2861</v>
      </c>
      <c r="H2980" s="5" t="s">
        <v>2919</v>
      </c>
      <c r="I2980" s="5" t="s">
        <v>2937</v>
      </c>
      <c r="J2980" s="5">
        <v>30</v>
      </c>
      <c r="K2980" s="5" t="s">
        <v>3262</v>
      </c>
      <c r="L2980" t="s">
        <v>8594</v>
      </c>
      <c r="M2980" s="5" t="s">
        <v>2820</v>
      </c>
      <c r="P2980" s="5" t="s">
        <v>3262</v>
      </c>
    </row>
    <row r="2981" spans="1:16" x14ac:dyDescent="0.35">
      <c r="A2981" t="str">
        <f t="shared" si="46"/>
        <v>DUTASTERIDA-TAMSULOSINAGLAXOSMITHKLINEORALCAPSULA300.5MG/0.4MG</v>
      </c>
      <c r="B2981" t="str">
        <f>VLOOKUP(A2981,'MAESTRO PRODUCTOS-FAR'!G:J,4,FALSE)</f>
        <v>HT-0317-01-007-0113-01</v>
      </c>
      <c r="C2981" s="5" t="s">
        <v>5039</v>
      </c>
      <c r="D2981" s="5" t="s">
        <v>6060</v>
      </c>
      <c r="E2981" s="5" t="s">
        <v>2520</v>
      </c>
      <c r="F2981" s="5" t="s">
        <v>6527</v>
      </c>
      <c r="G2981" s="5" t="s">
        <v>2866</v>
      </c>
      <c r="H2981" s="5" t="s">
        <v>2919</v>
      </c>
      <c r="I2981" s="5" t="s">
        <v>2937</v>
      </c>
      <c r="J2981" s="5">
        <v>30</v>
      </c>
      <c r="K2981" s="5" t="s">
        <v>3263</v>
      </c>
      <c r="L2981" t="s">
        <v>8595</v>
      </c>
      <c r="M2981" s="5" t="s">
        <v>6527</v>
      </c>
      <c r="P2981" s="5" t="s">
        <v>3263</v>
      </c>
    </row>
    <row r="2982" spans="1:16" x14ac:dyDescent="0.35">
      <c r="A2982" t="str">
        <f t="shared" si="46"/>
        <v>TAMSULOSINASYNTHONORALCAPSULA600.4MG</v>
      </c>
      <c r="B2982" t="str">
        <f>VLOOKUP(A2982,'MAESTRO PRODUCTOS-FAR'!G:J,4,FALSE)</f>
        <v>HT-0160-01-007-0269-01</v>
      </c>
      <c r="C2982" s="5" t="s">
        <v>5040</v>
      </c>
      <c r="D2982" s="5" t="s">
        <v>5387</v>
      </c>
      <c r="E2982" s="5" t="s">
        <v>2522</v>
      </c>
      <c r="F2982" s="5" t="s">
        <v>2820</v>
      </c>
      <c r="G2982" s="5" t="s">
        <v>2852</v>
      </c>
      <c r="H2982" s="5" t="s">
        <v>2919</v>
      </c>
      <c r="I2982" s="5" t="s">
        <v>2937</v>
      </c>
      <c r="J2982" s="5">
        <v>60</v>
      </c>
      <c r="K2982" s="5" t="s">
        <v>3262</v>
      </c>
      <c r="L2982" t="s">
        <v>8596</v>
      </c>
      <c r="M2982" s="5" t="s">
        <v>2820</v>
      </c>
      <c r="P2982" s="5" t="s">
        <v>3262</v>
      </c>
    </row>
    <row r="2983" spans="1:16" x14ac:dyDescent="0.35">
      <c r="A2983" t="str">
        <f t="shared" si="46"/>
        <v>TAMSULOSINAMINTLABORALCAPSULA300.4MG</v>
      </c>
      <c r="B2983" t="str">
        <f>VLOOKUP(A2983,'MAESTRO PRODUCTOS-FAR'!G:J,4,FALSE)</f>
        <v>HT-0160-01-007-0197-01</v>
      </c>
      <c r="C2983" s="5" t="s">
        <v>5041</v>
      </c>
      <c r="D2983" s="5" t="s">
        <v>5627</v>
      </c>
      <c r="E2983" s="5" t="s">
        <v>6424</v>
      </c>
      <c r="F2983" s="5" t="s">
        <v>2820</v>
      </c>
      <c r="G2983" s="5" t="s">
        <v>2834</v>
      </c>
      <c r="H2983" s="5" t="s">
        <v>2919</v>
      </c>
      <c r="I2983" s="5" t="s">
        <v>2937</v>
      </c>
      <c r="J2983" s="5">
        <v>30</v>
      </c>
      <c r="K2983" s="5" t="s">
        <v>3262</v>
      </c>
      <c r="L2983" t="s">
        <v>8597</v>
      </c>
      <c r="M2983" s="5" t="s">
        <v>2820</v>
      </c>
      <c r="P2983" s="5" t="s">
        <v>3262</v>
      </c>
    </row>
    <row r="2984" spans="1:16" x14ac:dyDescent="0.35">
      <c r="A2984" t="str">
        <f t="shared" si="46"/>
        <v>TAMSULOSINAITF-LABOMEDORALCOMPRIMIDO500.4MG</v>
      </c>
      <c r="B2984" t="str">
        <f>VLOOKUP(A2984,'MAESTRO PRODUCTOS-FAR'!G:J,4,FALSE)</f>
        <v>HT-0160-01-003-0139-02</v>
      </c>
      <c r="C2984" s="5" t="s">
        <v>5042</v>
      </c>
      <c r="D2984" s="5" t="s">
        <v>5381</v>
      </c>
      <c r="E2984" s="5" t="s">
        <v>2518</v>
      </c>
      <c r="F2984" s="5" t="s">
        <v>2820</v>
      </c>
      <c r="G2984" s="5" t="s">
        <v>2853</v>
      </c>
      <c r="H2984" s="5" t="s">
        <v>2919</v>
      </c>
      <c r="I2984" s="5" t="s">
        <v>2933</v>
      </c>
      <c r="J2984" s="5">
        <v>50</v>
      </c>
      <c r="K2984" s="5" t="s">
        <v>3262</v>
      </c>
      <c r="L2984" t="s">
        <v>8598</v>
      </c>
      <c r="M2984" s="5" t="s">
        <v>2820</v>
      </c>
      <c r="P2984" s="5" t="s">
        <v>3262</v>
      </c>
    </row>
    <row r="2985" spans="1:16" x14ac:dyDescent="0.35">
      <c r="A2985" t="str">
        <f t="shared" si="46"/>
        <v>TAMSULOSINATECNOFARMAORALCAPSULA300.5MG</v>
      </c>
      <c r="B2985" t="str">
        <f>VLOOKUP(A2985,'MAESTRO PRODUCTOS-FAR'!G:J,4,FALSE)</f>
        <v>HT-0160-01-007-0274-02</v>
      </c>
      <c r="C2985" s="5" t="s">
        <v>5043</v>
      </c>
      <c r="D2985" s="5" t="s">
        <v>6061</v>
      </c>
      <c r="E2985" s="5" t="s">
        <v>2523</v>
      </c>
      <c r="F2985" s="5" t="s">
        <v>2820</v>
      </c>
      <c r="G2985" s="5" t="s">
        <v>2861</v>
      </c>
      <c r="H2985" s="5" t="s">
        <v>2919</v>
      </c>
      <c r="I2985" s="5" t="s">
        <v>2937</v>
      </c>
      <c r="J2985" s="5">
        <v>30</v>
      </c>
      <c r="K2985" s="5" t="s">
        <v>3007</v>
      </c>
      <c r="L2985" t="s">
        <v>8599</v>
      </c>
      <c r="M2985" s="5" t="s">
        <v>2820</v>
      </c>
      <c r="P2985" s="5" t="s">
        <v>3007</v>
      </c>
    </row>
    <row r="2986" spans="1:16" x14ac:dyDescent="0.35">
      <c r="A2986" t="str">
        <f t="shared" si="46"/>
        <v>DUTASTERIDA-TAMSULOSINAGLAXOSMITHKLINEORALCAPSULA300.5MG/0.4MG</v>
      </c>
      <c r="B2986" t="str">
        <f>VLOOKUP(A2986,'MAESTRO PRODUCTOS-FAR'!G:J,4,FALSE)</f>
        <v>HT-0317-01-007-0113-01</v>
      </c>
      <c r="C2986" s="5" t="s">
        <v>5044</v>
      </c>
      <c r="D2986" s="5" t="s">
        <v>6062</v>
      </c>
      <c r="E2986" s="5" t="s">
        <v>2516</v>
      </c>
      <c r="F2986" s="5" t="s">
        <v>6527</v>
      </c>
      <c r="G2986" s="5" t="s">
        <v>2866</v>
      </c>
      <c r="H2986" s="5" t="s">
        <v>2919</v>
      </c>
      <c r="I2986" s="5" t="s">
        <v>2937</v>
      </c>
      <c r="J2986" s="5">
        <v>30</v>
      </c>
      <c r="K2986" s="5" t="s">
        <v>3263</v>
      </c>
      <c r="L2986" t="s">
        <v>8600</v>
      </c>
      <c r="M2986" s="5" t="s">
        <v>6527</v>
      </c>
      <c r="P2986" s="5" t="s">
        <v>3263</v>
      </c>
    </row>
    <row r="2987" spans="1:16" x14ac:dyDescent="0.35">
      <c r="A2987" t="str">
        <f t="shared" si="46"/>
        <v>TAMSULOSINAITF-LABOMEDORALCAPSULA300.4MG</v>
      </c>
      <c r="B2987" t="str">
        <f>VLOOKUP(A2987,'MAESTRO PRODUCTOS-FAR'!G:J,4,FALSE)</f>
        <v>HT-0160-01-007-0139-02</v>
      </c>
      <c r="C2987" s="5" t="s">
        <v>5045</v>
      </c>
      <c r="D2987" s="5" t="s">
        <v>6063</v>
      </c>
      <c r="E2987" s="5" t="s">
        <v>2518</v>
      </c>
      <c r="F2987" s="5" t="s">
        <v>2820</v>
      </c>
      <c r="G2987" s="5" t="s">
        <v>2853</v>
      </c>
      <c r="H2987" s="5" t="s">
        <v>2919</v>
      </c>
      <c r="I2987" s="5" t="s">
        <v>2937</v>
      </c>
      <c r="J2987" s="5">
        <v>30</v>
      </c>
      <c r="K2987" s="5" t="s">
        <v>3262</v>
      </c>
      <c r="L2987" t="s">
        <v>8601</v>
      </c>
      <c r="M2987" s="5" t="s">
        <v>2820</v>
      </c>
      <c r="P2987" s="5" t="s">
        <v>3262</v>
      </c>
    </row>
    <row r="2988" spans="1:16" x14ac:dyDescent="0.35">
      <c r="A2988" t="str">
        <f t="shared" si="46"/>
        <v>TAMSULOSINARECALCINEORALCOMPRIMIDO300.4MG</v>
      </c>
      <c r="B2988" t="str">
        <f>VLOOKUP(A2988,'MAESTRO PRODUCTOS-FAR'!G:J,4,FALSE)</f>
        <v>HT-0160-01-003-0171-02</v>
      </c>
      <c r="C2988" s="5" t="s">
        <v>5046</v>
      </c>
      <c r="D2988" s="5" t="s">
        <v>6064</v>
      </c>
      <c r="E2988" s="5" t="s">
        <v>2515</v>
      </c>
      <c r="F2988" s="5" t="s">
        <v>2820</v>
      </c>
      <c r="G2988" s="5" t="s">
        <v>2832</v>
      </c>
      <c r="H2988" s="5" t="s">
        <v>2919</v>
      </c>
      <c r="I2988" s="5" t="s">
        <v>2933</v>
      </c>
      <c r="J2988" s="5">
        <v>30</v>
      </c>
      <c r="K2988" s="5" t="s">
        <v>3262</v>
      </c>
      <c r="L2988" t="s">
        <v>8602</v>
      </c>
      <c r="M2988" s="5" t="s">
        <v>2820</v>
      </c>
      <c r="P2988" s="5" t="s">
        <v>3262</v>
      </c>
    </row>
    <row r="2989" spans="1:16" x14ac:dyDescent="0.35">
      <c r="A2989" t="str">
        <f t="shared" si="46"/>
        <v>DUTASTERIDA-TAMSULOSINAGLAXOSMITHKLINEORALCAPSULA900.5MG/0.4MG</v>
      </c>
      <c r="B2989" t="str">
        <f>VLOOKUP(A2989,'MAESTRO PRODUCTOS-FAR'!G:J,4,FALSE)</f>
        <v>HT-0317-01-007-0113-02</v>
      </c>
      <c r="C2989" s="5" t="s">
        <v>5047</v>
      </c>
      <c r="D2989" s="5" t="s">
        <v>6065</v>
      </c>
      <c r="E2989" s="5" t="s">
        <v>2516</v>
      </c>
      <c r="F2989" s="5" t="s">
        <v>6527</v>
      </c>
      <c r="G2989" s="5" t="s">
        <v>2866</v>
      </c>
      <c r="H2989" s="5" t="s">
        <v>2919</v>
      </c>
      <c r="I2989" s="5" t="s">
        <v>2937</v>
      </c>
      <c r="J2989" s="5">
        <v>90</v>
      </c>
      <c r="K2989" s="5" t="s">
        <v>3263</v>
      </c>
      <c r="L2989" t="s">
        <v>8603</v>
      </c>
      <c r="M2989" s="5" t="s">
        <v>6527</v>
      </c>
      <c r="P2989" s="5" t="s">
        <v>3263</v>
      </c>
    </row>
    <row r="2990" spans="1:16" x14ac:dyDescent="0.35">
      <c r="A2990" t="str">
        <f t="shared" si="46"/>
        <v>TAMSULOSINAMEGALABSORALCAPSULA300.4MG</v>
      </c>
      <c r="B2990" t="str">
        <f>VLOOKUP(A2990,'MAESTRO PRODUCTOS-FAR'!G:J,4,FALSE)</f>
        <v>HT-0160-01-007-0194-01</v>
      </c>
      <c r="C2990" s="5" t="s">
        <v>5048</v>
      </c>
      <c r="D2990" s="5" t="s">
        <v>5195</v>
      </c>
      <c r="E2990" s="5" t="s">
        <v>6425</v>
      </c>
      <c r="F2990" s="5" t="s">
        <v>2820</v>
      </c>
      <c r="G2990" s="5" t="s">
        <v>2845</v>
      </c>
      <c r="H2990" s="5" t="s">
        <v>2919</v>
      </c>
      <c r="I2990" s="5" t="s">
        <v>2937</v>
      </c>
      <c r="J2990" s="5">
        <v>30</v>
      </c>
      <c r="K2990" s="5" t="s">
        <v>3262</v>
      </c>
      <c r="L2990" t="s">
        <v>8604</v>
      </c>
      <c r="M2990" s="5" t="s">
        <v>2820</v>
      </c>
      <c r="P2990" s="5" t="s">
        <v>3262</v>
      </c>
    </row>
    <row r="2991" spans="1:16" x14ac:dyDescent="0.35">
      <c r="A2991" t="str">
        <f t="shared" si="46"/>
        <v>TAPENTADOLGRUNENTHALORALCOMPRIMIDO10100MG</v>
      </c>
      <c r="B2991" t="str">
        <f>VLOOKUP(A2991,'MAESTRO PRODUCTOS-FAR'!G:J,4,FALSE)</f>
        <v>HT-0161-01-003-0116-01</v>
      </c>
      <c r="C2991" s="5" t="s">
        <v>5049</v>
      </c>
      <c r="D2991" s="5" t="s">
        <v>6066</v>
      </c>
      <c r="E2991" s="5" t="s">
        <v>6426</v>
      </c>
      <c r="F2991" s="5" t="s">
        <v>6528</v>
      </c>
      <c r="G2991" s="5" t="s">
        <v>2858</v>
      </c>
      <c r="H2991" s="5" t="s">
        <v>2919</v>
      </c>
      <c r="I2991" s="5" t="s">
        <v>2933</v>
      </c>
      <c r="J2991" s="5">
        <v>10</v>
      </c>
      <c r="K2991" s="5" t="s">
        <v>2977</v>
      </c>
      <c r="L2991" t="s">
        <v>8605</v>
      </c>
      <c r="M2991" s="5" t="s">
        <v>6528</v>
      </c>
      <c r="P2991" s="5" t="s">
        <v>2977</v>
      </c>
    </row>
    <row r="2992" spans="1:16" x14ac:dyDescent="0.35">
      <c r="A2992" t="str">
        <f t="shared" si="46"/>
        <v>TAPENTADOLGRUNENTHALORALCOMPRIMIDO1050MG</v>
      </c>
      <c r="B2992" t="str">
        <f>VLOOKUP(A2992,'MAESTRO PRODUCTOS-FAR'!G:J,4,FALSE)</f>
        <v>HT-0161-01-003-0116-02</v>
      </c>
      <c r="C2992" s="5" t="s">
        <v>5050</v>
      </c>
      <c r="D2992" s="5" t="s">
        <v>6067</v>
      </c>
      <c r="E2992" s="5" t="s">
        <v>6427</v>
      </c>
      <c r="F2992" s="5" t="s">
        <v>6528</v>
      </c>
      <c r="G2992" s="5" t="s">
        <v>2858</v>
      </c>
      <c r="H2992" s="5" t="s">
        <v>2919</v>
      </c>
      <c r="I2992" s="5" t="s">
        <v>2933</v>
      </c>
      <c r="J2992" s="5">
        <v>10</v>
      </c>
      <c r="K2992" s="5" t="s">
        <v>3046</v>
      </c>
      <c r="L2992" t="s">
        <v>8606</v>
      </c>
      <c r="M2992" s="5" t="s">
        <v>6528</v>
      </c>
      <c r="P2992" s="5" t="s">
        <v>3046</v>
      </c>
    </row>
    <row r="2993" spans="1:16" x14ac:dyDescent="0.35">
      <c r="A2993" t="str">
        <f t="shared" si="46"/>
        <v>TAPENTADOLGRUNENTHALORALCOMPRIMIDO1050MG</v>
      </c>
      <c r="B2993" t="str">
        <f>VLOOKUP(A2993,'MAESTRO PRODUCTOS-FAR'!G:J,4,FALSE)</f>
        <v>HT-0161-01-003-0116-02</v>
      </c>
      <c r="C2993" s="5" t="s">
        <v>5051</v>
      </c>
      <c r="D2993" s="5" t="s">
        <v>6068</v>
      </c>
      <c r="E2993" s="5" t="s">
        <v>6428</v>
      </c>
      <c r="F2993" s="5" t="s">
        <v>6528</v>
      </c>
      <c r="G2993" s="5" t="s">
        <v>2858</v>
      </c>
      <c r="H2993" s="5" t="s">
        <v>2919</v>
      </c>
      <c r="I2993" s="5" t="s">
        <v>2933</v>
      </c>
      <c r="J2993" s="5">
        <v>10</v>
      </c>
      <c r="K2993" s="5" t="s">
        <v>3046</v>
      </c>
      <c r="L2993" t="s">
        <v>8607</v>
      </c>
      <c r="M2993" s="5" t="s">
        <v>6528</v>
      </c>
      <c r="P2993" s="5" t="s">
        <v>3046</v>
      </c>
    </row>
    <row r="2994" spans="1:16" x14ac:dyDescent="0.35">
      <c r="A2994" t="str">
        <f t="shared" si="46"/>
        <v>TERBINAFINAPRATERTOPICOSOLUCION10,01</v>
      </c>
      <c r="B2994" t="str">
        <f>VLOOKUP(A2994,'MAESTRO PRODUCTOS-FAR'!G:J,4,FALSE)</f>
        <v>HT-0162-04-012-0169-01</v>
      </c>
      <c r="C2994" s="5" t="s">
        <v>5052</v>
      </c>
      <c r="D2994" s="5" t="s">
        <v>6069</v>
      </c>
      <c r="E2994" s="5" t="s">
        <v>3677</v>
      </c>
      <c r="F2994" s="5" t="s">
        <v>2823</v>
      </c>
      <c r="G2994" s="5" t="s">
        <v>2851</v>
      </c>
      <c r="H2994" s="5" t="s">
        <v>2920</v>
      </c>
      <c r="I2994" s="5" t="s">
        <v>2942</v>
      </c>
      <c r="J2994" s="5">
        <v>1</v>
      </c>
      <c r="K2994" s="6">
        <v>0.01</v>
      </c>
      <c r="L2994" t="s">
        <v>8608</v>
      </c>
      <c r="M2994" s="5" t="s">
        <v>2823</v>
      </c>
      <c r="P2994" s="6">
        <v>0.01</v>
      </c>
    </row>
    <row r="2995" spans="1:16" x14ac:dyDescent="0.35">
      <c r="A2995" t="str">
        <f t="shared" si="46"/>
        <v>TERBINAFINAPRATERORALCOMPRIMIDO30250MG</v>
      </c>
      <c r="B2995" t="str">
        <f>VLOOKUP(A2995,'MAESTRO PRODUCTOS-FAR'!G:J,4,FALSE)</f>
        <v>HT-0162-01-003-0169-02</v>
      </c>
      <c r="C2995" s="5" t="s">
        <v>5053</v>
      </c>
      <c r="D2995" s="5" t="s">
        <v>5506</v>
      </c>
      <c r="E2995" s="5" t="s">
        <v>2531</v>
      </c>
      <c r="F2995" s="5" t="s">
        <v>2823</v>
      </c>
      <c r="G2995" s="5" t="s">
        <v>2851</v>
      </c>
      <c r="H2995" s="5" t="s">
        <v>2919</v>
      </c>
      <c r="I2995" s="5" t="s">
        <v>2933</v>
      </c>
      <c r="J2995" s="5">
        <v>30</v>
      </c>
      <c r="K2995" s="5" t="s">
        <v>3003</v>
      </c>
      <c r="L2995" t="s">
        <v>8609</v>
      </c>
      <c r="M2995" s="5" t="s">
        <v>2823</v>
      </c>
      <c r="P2995" s="5" t="s">
        <v>3003</v>
      </c>
    </row>
    <row r="2996" spans="1:16" x14ac:dyDescent="0.35">
      <c r="A2996" t="str">
        <f t="shared" si="46"/>
        <v>TERBINAFINABAGOORALCOMPRIMIDO28250MG</v>
      </c>
      <c r="B2996" t="str">
        <f>VLOOKUP(A2996,'MAESTRO PRODUCTOS-FAR'!G:J,4,FALSE)</f>
        <v>HT-0162-01-003-0143-02</v>
      </c>
      <c r="C2996" s="5" t="s">
        <v>5054</v>
      </c>
      <c r="D2996" s="5" t="s">
        <v>6070</v>
      </c>
      <c r="E2996" s="5" t="s">
        <v>2530</v>
      </c>
      <c r="F2996" s="5" t="s">
        <v>2823</v>
      </c>
      <c r="G2996" s="5" t="s">
        <v>2883</v>
      </c>
      <c r="H2996" s="5" t="s">
        <v>2919</v>
      </c>
      <c r="I2996" s="5" t="s">
        <v>2933</v>
      </c>
      <c r="J2996" s="5">
        <v>28</v>
      </c>
      <c r="K2996" s="5" t="s">
        <v>3003</v>
      </c>
      <c r="L2996" t="s">
        <v>8610</v>
      </c>
      <c r="M2996" s="5" t="s">
        <v>2823</v>
      </c>
      <c r="P2996" s="5" t="s">
        <v>3003</v>
      </c>
    </row>
    <row r="2997" spans="1:16" x14ac:dyDescent="0.35">
      <c r="A2997" t="str">
        <f t="shared" si="46"/>
        <v>TERBINAFINAEUROLABORALCOMPRIMIDO28250MG</v>
      </c>
      <c r="B2997" t="str">
        <f>VLOOKUP(A2997,'MAESTRO PRODUCTOS-FAR'!G:J,4,FALSE)</f>
        <v>HT-0162-01-003-0088-01</v>
      </c>
      <c r="C2997" s="5" t="s">
        <v>5055</v>
      </c>
      <c r="D2997" s="5" t="s">
        <v>5561</v>
      </c>
      <c r="E2997" s="5" t="s">
        <v>2529</v>
      </c>
      <c r="F2997" s="5" t="s">
        <v>2823</v>
      </c>
      <c r="G2997" s="5" t="s">
        <v>2916</v>
      </c>
      <c r="H2997" s="5" t="s">
        <v>2919</v>
      </c>
      <c r="I2997" s="5" t="s">
        <v>2933</v>
      </c>
      <c r="J2997" s="5">
        <v>28</v>
      </c>
      <c r="K2997" s="5" t="s">
        <v>3003</v>
      </c>
      <c r="L2997" t="s">
        <v>8611</v>
      </c>
      <c r="M2997" s="5" t="s">
        <v>2823</v>
      </c>
      <c r="P2997" s="5" t="s">
        <v>3003</v>
      </c>
    </row>
    <row r="2998" spans="1:16" x14ac:dyDescent="0.35">
      <c r="A2998" t="str">
        <f t="shared" si="46"/>
        <v>TERBINAFINAMINTLABTOPICOCREMA10,01</v>
      </c>
      <c r="B2998" t="str">
        <f>VLOOKUP(A2998,'MAESTRO PRODUCTOS-FAR'!G:J,4,FALSE)</f>
        <v>HT-0162-04-004-0197-01</v>
      </c>
      <c r="C2998" s="5" t="s">
        <v>5056</v>
      </c>
      <c r="D2998" s="5" t="s">
        <v>5525</v>
      </c>
      <c r="E2998" s="5" t="s">
        <v>6429</v>
      </c>
      <c r="F2998" s="5" t="s">
        <v>2823</v>
      </c>
      <c r="G2998" s="5" t="s">
        <v>2834</v>
      </c>
      <c r="H2998" s="5" t="s">
        <v>2920</v>
      </c>
      <c r="I2998" s="5" t="s">
        <v>2934</v>
      </c>
      <c r="J2998" s="5">
        <v>1</v>
      </c>
      <c r="K2998" s="6">
        <v>0.01</v>
      </c>
      <c r="L2998" t="s">
        <v>8612</v>
      </c>
      <c r="M2998" s="5" t="s">
        <v>2823</v>
      </c>
      <c r="P2998" s="6">
        <v>0.01</v>
      </c>
    </row>
    <row r="2999" spans="1:16" x14ac:dyDescent="0.35">
      <c r="A2999" t="str">
        <f t="shared" si="46"/>
        <v>TERBINAFINABAGOTOPICOCREMA10,01</v>
      </c>
      <c r="B2999" t="str">
        <f>VLOOKUP(A2999,'MAESTRO PRODUCTOS-FAR'!G:J,4,FALSE)</f>
        <v>HT-0162-04-004-0143-01</v>
      </c>
      <c r="C2999" s="5" t="s">
        <v>5057</v>
      </c>
      <c r="D2999" s="5" t="s">
        <v>5305</v>
      </c>
      <c r="E2999" s="5" t="s">
        <v>2526</v>
      </c>
      <c r="F2999" s="5" t="s">
        <v>2823</v>
      </c>
      <c r="G2999" s="5" t="s">
        <v>2883</v>
      </c>
      <c r="H2999" s="5" t="s">
        <v>2920</v>
      </c>
      <c r="I2999" s="5" t="s">
        <v>2934</v>
      </c>
      <c r="J2999" s="5">
        <v>1</v>
      </c>
      <c r="K2999" s="6">
        <v>0.01</v>
      </c>
      <c r="L2999" t="s">
        <v>8613</v>
      </c>
      <c r="M2999" s="5" t="s">
        <v>2823</v>
      </c>
      <c r="P2999" s="6">
        <v>0.01</v>
      </c>
    </row>
    <row r="3000" spans="1:16" x14ac:dyDescent="0.35">
      <c r="A3000" t="str">
        <f t="shared" si="46"/>
        <v>TERBINAFINAMEGALABSTOPICOCREMA10,01</v>
      </c>
      <c r="B3000" t="str">
        <f>VLOOKUP(A3000,'MAESTRO PRODUCTOS-FAR'!G:J,4,FALSE)</f>
        <v>HT-0162-04-004-0194-01</v>
      </c>
      <c r="C3000" s="5" t="s">
        <v>5058</v>
      </c>
      <c r="D3000" s="5" t="s">
        <v>5498</v>
      </c>
      <c r="E3000" s="5" t="s">
        <v>6430</v>
      </c>
      <c r="F3000" s="5" t="s">
        <v>2823</v>
      </c>
      <c r="G3000" s="5" t="s">
        <v>2845</v>
      </c>
      <c r="H3000" s="5" t="s">
        <v>2920</v>
      </c>
      <c r="I3000" s="5" t="s">
        <v>2934</v>
      </c>
      <c r="J3000" s="5">
        <v>1</v>
      </c>
      <c r="K3000" s="6">
        <v>0.01</v>
      </c>
      <c r="L3000" t="s">
        <v>8614</v>
      </c>
      <c r="M3000" s="5" t="s">
        <v>2823</v>
      </c>
      <c r="P3000" s="6">
        <v>0.01</v>
      </c>
    </row>
    <row r="3001" spans="1:16" x14ac:dyDescent="0.35">
      <c r="A3001" t="str">
        <f t="shared" si="46"/>
        <v>TERBINAFINAPRATERTOPICOSOLUCION10,01</v>
      </c>
      <c r="B3001" t="str">
        <f>VLOOKUP(A3001,'MAESTRO PRODUCTOS-FAR'!G:J,4,FALSE)</f>
        <v>HT-0162-04-012-0169-01</v>
      </c>
      <c r="C3001" s="5" t="s">
        <v>5059</v>
      </c>
      <c r="D3001" s="5" t="s">
        <v>6071</v>
      </c>
      <c r="E3001" s="5" t="s">
        <v>2534</v>
      </c>
      <c r="F3001" s="5" t="s">
        <v>2823</v>
      </c>
      <c r="G3001" s="5" t="s">
        <v>2851</v>
      </c>
      <c r="H3001" s="5" t="s">
        <v>2920</v>
      </c>
      <c r="I3001" s="5" t="s">
        <v>2942</v>
      </c>
      <c r="J3001" s="5">
        <v>1</v>
      </c>
      <c r="K3001" s="6">
        <v>0.01</v>
      </c>
      <c r="L3001" t="s">
        <v>8615</v>
      </c>
      <c r="M3001" s="5" t="s">
        <v>2823</v>
      </c>
      <c r="P3001" s="6">
        <v>0.01</v>
      </c>
    </row>
    <row r="3002" spans="1:16" x14ac:dyDescent="0.35">
      <c r="A3002" t="str">
        <f t="shared" si="46"/>
        <v>TERBINAFINAMEGALABSTOPICOSOLUCION10,01</v>
      </c>
      <c r="B3002" t="str">
        <f>VLOOKUP(A3002,'MAESTRO PRODUCTOS-FAR'!G:J,4,FALSE)</f>
        <v>HT-0162-04-012-0194-01</v>
      </c>
      <c r="C3002" s="5" t="s">
        <v>5060</v>
      </c>
      <c r="D3002" s="5" t="s">
        <v>5305</v>
      </c>
      <c r="E3002" s="5" t="s">
        <v>6431</v>
      </c>
      <c r="F3002" s="5" t="s">
        <v>2823</v>
      </c>
      <c r="G3002" s="5" t="s">
        <v>2845</v>
      </c>
      <c r="H3002" s="5" t="s">
        <v>2920</v>
      </c>
      <c r="I3002" s="5" t="s">
        <v>2942</v>
      </c>
      <c r="J3002" s="5">
        <v>1</v>
      </c>
      <c r="K3002" s="6">
        <v>0.01</v>
      </c>
      <c r="L3002" t="s">
        <v>8616</v>
      </c>
      <c r="M3002" s="5" t="s">
        <v>2823</v>
      </c>
      <c r="P3002" s="6">
        <v>0.01</v>
      </c>
    </row>
    <row r="3003" spans="1:16" x14ac:dyDescent="0.35">
      <c r="A3003" t="str">
        <f t="shared" si="46"/>
        <v>TERBINAFINAEUROLABTOPICOCREMA10,01</v>
      </c>
      <c r="B3003" t="str">
        <f>VLOOKUP(A3003,'MAESTRO PRODUCTOS-FAR'!G:J,4,FALSE)</f>
        <v>HT-0162-04-004-0088-01</v>
      </c>
      <c r="C3003" s="5" t="s">
        <v>5061</v>
      </c>
      <c r="D3003" s="5" t="s">
        <v>5305</v>
      </c>
      <c r="E3003" s="5" t="s">
        <v>2525</v>
      </c>
      <c r="F3003" s="5" t="s">
        <v>2823</v>
      </c>
      <c r="G3003" s="5" t="s">
        <v>2916</v>
      </c>
      <c r="H3003" s="5" t="s">
        <v>2920</v>
      </c>
      <c r="I3003" s="5" t="s">
        <v>2934</v>
      </c>
      <c r="J3003" s="5">
        <v>1</v>
      </c>
      <c r="K3003" s="6">
        <v>0.01</v>
      </c>
      <c r="L3003" t="s">
        <v>8617</v>
      </c>
      <c r="M3003" s="5" t="s">
        <v>2823</v>
      </c>
      <c r="P3003" s="6">
        <v>0.01</v>
      </c>
    </row>
    <row r="3004" spans="1:16" x14ac:dyDescent="0.35">
      <c r="A3004" t="str">
        <f t="shared" si="46"/>
        <v>TRAMADOLMINTLABORALCAPSULA1050MG</v>
      </c>
      <c r="B3004" t="str">
        <f>VLOOKUP(A3004,'MAESTRO PRODUCTOS-FAR'!G:J,4,FALSE)</f>
        <v>HT-0163-01-007-0197-01</v>
      </c>
      <c r="C3004" s="5" t="s">
        <v>5062</v>
      </c>
      <c r="D3004" s="5" t="s">
        <v>5944</v>
      </c>
      <c r="E3004" s="5" t="s">
        <v>2535</v>
      </c>
      <c r="F3004" s="5" t="s">
        <v>2824</v>
      </c>
      <c r="G3004" s="5" t="s">
        <v>2834</v>
      </c>
      <c r="H3004" s="5" t="s">
        <v>2919</v>
      </c>
      <c r="I3004" s="5" t="s">
        <v>2937</v>
      </c>
      <c r="J3004" s="5">
        <v>10</v>
      </c>
      <c r="K3004" s="5" t="s">
        <v>3046</v>
      </c>
      <c r="L3004" t="s">
        <v>8618</v>
      </c>
      <c r="M3004" s="5" t="s">
        <v>2824</v>
      </c>
      <c r="P3004" s="5" t="s">
        <v>3046</v>
      </c>
    </row>
    <row r="3005" spans="1:16" x14ac:dyDescent="0.35">
      <c r="A3005" t="str">
        <f t="shared" si="46"/>
        <v>TRAMADOLGRUNENTHALORALSOLUCION1100MG/ML</v>
      </c>
      <c r="B3005" t="str">
        <f>VLOOKUP(A3005,'MAESTRO PRODUCTOS-FAR'!G:J,4,FALSE)</f>
        <v>HT-0163-01-012-0116-01</v>
      </c>
      <c r="C3005" s="5" t="s">
        <v>5063</v>
      </c>
      <c r="D3005" s="5" t="s">
        <v>5742</v>
      </c>
      <c r="E3005" s="5" t="s">
        <v>6432</v>
      </c>
      <c r="F3005" s="5" t="s">
        <v>2824</v>
      </c>
      <c r="G3005" s="5" t="s">
        <v>2858</v>
      </c>
      <c r="H3005" s="5" t="s">
        <v>2919</v>
      </c>
      <c r="I3005" s="5" t="s">
        <v>2942</v>
      </c>
      <c r="J3005" s="5">
        <v>1</v>
      </c>
      <c r="K3005" s="5" t="s">
        <v>3174</v>
      </c>
      <c r="L3005" t="s">
        <v>8619</v>
      </c>
      <c r="M3005" s="5" t="s">
        <v>2824</v>
      </c>
      <c r="P3005" s="5" t="s">
        <v>3174</v>
      </c>
    </row>
    <row r="3006" spans="1:16" x14ac:dyDescent="0.35">
      <c r="A3006" t="str">
        <f t="shared" si="46"/>
        <v>TRAMADOLMINTLABORALSOLUCION1100MG/ML</v>
      </c>
      <c r="B3006" t="str">
        <f>VLOOKUP(A3006,'MAESTRO PRODUCTOS-FAR'!G:J,4,FALSE)</f>
        <v>HT-0163-01-012-0197-01</v>
      </c>
      <c r="C3006" s="5" t="s">
        <v>5064</v>
      </c>
      <c r="D3006" s="5" t="s">
        <v>5192</v>
      </c>
      <c r="E3006" s="5" t="s">
        <v>6433</v>
      </c>
      <c r="F3006" s="5" t="s">
        <v>2824</v>
      </c>
      <c r="G3006" s="5" t="s">
        <v>2834</v>
      </c>
      <c r="H3006" s="5" t="s">
        <v>2919</v>
      </c>
      <c r="I3006" s="5" t="s">
        <v>2942</v>
      </c>
      <c r="J3006" s="5">
        <v>1</v>
      </c>
      <c r="K3006" s="5" t="s">
        <v>3174</v>
      </c>
      <c r="L3006" t="s">
        <v>8620</v>
      </c>
      <c r="M3006" s="5" t="s">
        <v>2824</v>
      </c>
      <c r="P3006" s="5" t="s">
        <v>3174</v>
      </c>
    </row>
    <row r="3007" spans="1:16" x14ac:dyDescent="0.35">
      <c r="A3007" t="str">
        <f t="shared" si="46"/>
        <v>TRAMADOLEUROLABORALSOLUCION150MG/ML</v>
      </c>
      <c r="B3007" t="str">
        <f>VLOOKUP(A3007,'MAESTRO PRODUCTOS-FAR'!G:J,4,FALSE)</f>
        <v>HT-0163-01-012-0088-01</v>
      </c>
      <c r="C3007" s="5" t="s">
        <v>5065</v>
      </c>
      <c r="D3007" s="5" t="s">
        <v>6072</v>
      </c>
      <c r="E3007" s="5" t="s">
        <v>2537</v>
      </c>
      <c r="F3007" s="5" t="s">
        <v>2824</v>
      </c>
      <c r="G3007" s="5" t="s">
        <v>2916</v>
      </c>
      <c r="H3007" s="5" t="s">
        <v>2919</v>
      </c>
      <c r="I3007" s="5" t="s">
        <v>2942</v>
      </c>
      <c r="J3007" s="5">
        <v>1</v>
      </c>
      <c r="K3007" s="5" t="s">
        <v>3266</v>
      </c>
      <c r="L3007" t="s">
        <v>8621</v>
      </c>
      <c r="M3007" s="5" t="s">
        <v>2824</v>
      </c>
      <c r="P3007" s="5" t="s">
        <v>3266</v>
      </c>
    </row>
    <row r="3008" spans="1:16" x14ac:dyDescent="0.35">
      <c r="A3008" t="str">
        <f t="shared" si="46"/>
        <v>TRAMADOLITF-LABOMEDORALCAPSULA10150MG</v>
      </c>
      <c r="B3008" t="str">
        <f>VLOOKUP(A3008,'MAESTRO PRODUCTOS-FAR'!G:J,4,FALSE)</f>
        <v>HT-0163-01-007-0139-02</v>
      </c>
      <c r="C3008" s="5" t="s">
        <v>5066</v>
      </c>
      <c r="D3008" s="5" t="s">
        <v>5367</v>
      </c>
      <c r="E3008" s="5" t="s">
        <v>6434</v>
      </c>
      <c r="F3008" s="5" t="s">
        <v>2824</v>
      </c>
      <c r="G3008" s="5" t="s">
        <v>2853</v>
      </c>
      <c r="H3008" s="5" t="s">
        <v>2919</v>
      </c>
      <c r="I3008" s="5" t="s">
        <v>2937</v>
      </c>
      <c r="J3008" s="5">
        <v>10</v>
      </c>
      <c r="K3008" s="5" t="s">
        <v>3110</v>
      </c>
      <c r="L3008" t="s">
        <v>7422</v>
      </c>
      <c r="M3008" s="5" t="s">
        <v>2824</v>
      </c>
      <c r="P3008" s="5" t="s">
        <v>3110</v>
      </c>
    </row>
    <row r="3009" spans="1:16" x14ac:dyDescent="0.35">
      <c r="A3009" t="str">
        <f t="shared" si="46"/>
        <v>TRAMADOLGRUNENTHALORALCOMPRIMIDO10150MG</v>
      </c>
      <c r="B3009" t="str">
        <f>VLOOKUP(A3009,'MAESTRO PRODUCTOS-FAR'!G:J,4,FALSE)</f>
        <v>HT-0163-01-003-0116-02</v>
      </c>
      <c r="C3009" s="5" t="s">
        <v>5067</v>
      </c>
      <c r="D3009" s="5" t="s">
        <v>5696</v>
      </c>
      <c r="E3009" s="5" t="s">
        <v>2540</v>
      </c>
      <c r="F3009" s="5" t="s">
        <v>2824</v>
      </c>
      <c r="G3009" s="5" t="s">
        <v>2858</v>
      </c>
      <c r="H3009" s="5" t="s">
        <v>2919</v>
      </c>
      <c r="I3009" s="5" t="s">
        <v>2933</v>
      </c>
      <c r="J3009" s="5">
        <v>10</v>
      </c>
      <c r="K3009" s="5" t="s">
        <v>3110</v>
      </c>
      <c r="L3009" t="s">
        <v>8622</v>
      </c>
      <c r="M3009" s="5" t="s">
        <v>2824</v>
      </c>
      <c r="P3009" s="5" t="s">
        <v>3110</v>
      </c>
    </row>
    <row r="3010" spans="1:16" x14ac:dyDescent="0.35">
      <c r="A3010" t="str">
        <f t="shared" si="46"/>
        <v>TRAMADOLITF-LABOMEDORALCAPSULA10100MG</v>
      </c>
      <c r="B3010" t="str">
        <f>VLOOKUP(A3010,'MAESTRO PRODUCTOS-FAR'!G:J,4,FALSE)</f>
        <v>HT-0163-01-007-0139-01</v>
      </c>
      <c r="C3010" s="5" t="s">
        <v>5068</v>
      </c>
      <c r="D3010" s="5" t="s">
        <v>6073</v>
      </c>
      <c r="E3010" s="5" t="s">
        <v>2541</v>
      </c>
      <c r="F3010" s="5" t="s">
        <v>2824</v>
      </c>
      <c r="G3010" s="5" t="s">
        <v>2853</v>
      </c>
      <c r="H3010" s="5" t="s">
        <v>2919</v>
      </c>
      <c r="I3010" s="5" t="s">
        <v>2937</v>
      </c>
      <c r="J3010" s="5">
        <v>10</v>
      </c>
      <c r="K3010" s="5" t="s">
        <v>2977</v>
      </c>
      <c r="L3010" t="s">
        <v>8623</v>
      </c>
      <c r="M3010" s="5" t="s">
        <v>2824</v>
      </c>
      <c r="P3010" s="5" t="s">
        <v>2977</v>
      </c>
    </row>
    <row r="3011" spans="1:16" x14ac:dyDescent="0.35">
      <c r="A3011" t="str">
        <f t="shared" ref="A3011:A3056" si="47">_xlfn.CONCAT(F3011:K3011)</f>
        <v>TRAMADOLOPKOORALSOLUCION1100MG/ML</v>
      </c>
      <c r="B3011" t="str">
        <f>VLOOKUP(A3011,'MAESTRO PRODUCTOS-FAR'!G:J,4,FALSE)</f>
        <v>HT-0163-01-012-0208-01</v>
      </c>
      <c r="C3011" s="5" t="s">
        <v>5069</v>
      </c>
      <c r="D3011" s="5" t="s">
        <v>6074</v>
      </c>
      <c r="E3011" s="5" t="s">
        <v>2536</v>
      </c>
      <c r="F3011" s="5" t="s">
        <v>2824</v>
      </c>
      <c r="G3011" s="5" t="s">
        <v>2869</v>
      </c>
      <c r="H3011" s="5" t="s">
        <v>2919</v>
      </c>
      <c r="I3011" s="5" t="s">
        <v>2942</v>
      </c>
      <c r="J3011" s="5">
        <v>1</v>
      </c>
      <c r="K3011" s="5" t="s">
        <v>3174</v>
      </c>
      <c r="L3011" t="s">
        <v>8624</v>
      </c>
      <c r="M3011" s="5" t="s">
        <v>2824</v>
      </c>
      <c r="P3011" s="5" t="s">
        <v>3174</v>
      </c>
    </row>
    <row r="3012" spans="1:16" x14ac:dyDescent="0.35">
      <c r="A3012" t="str">
        <f t="shared" si="47"/>
        <v>TRAMADOLGRUNENTHALORALCOMPRIMIDO10200MG</v>
      </c>
      <c r="B3012" t="str">
        <f>VLOOKUP(A3012,'MAESTRO PRODUCTOS-FAR'!G:J,4,FALSE)</f>
        <v>HT-0163-01-003-0116-01</v>
      </c>
      <c r="C3012" s="5" t="s">
        <v>5070</v>
      </c>
      <c r="D3012" s="5" t="s">
        <v>5406</v>
      </c>
      <c r="E3012" s="5" t="s">
        <v>2539</v>
      </c>
      <c r="F3012" s="5" t="s">
        <v>2824</v>
      </c>
      <c r="G3012" s="5" t="s">
        <v>2858</v>
      </c>
      <c r="H3012" s="5" t="s">
        <v>2919</v>
      </c>
      <c r="I3012" s="5" t="s">
        <v>2933</v>
      </c>
      <c r="J3012" s="5">
        <v>10</v>
      </c>
      <c r="K3012" s="5" t="s">
        <v>2978</v>
      </c>
      <c r="L3012" t="s">
        <v>8625</v>
      </c>
      <c r="M3012" s="5" t="s">
        <v>2824</v>
      </c>
      <c r="P3012" s="5" t="s">
        <v>2978</v>
      </c>
    </row>
    <row r="3013" spans="1:16" x14ac:dyDescent="0.35">
      <c r="A3013" t="str">
        <f t="shared" si="47"/>
        <v>TRAMADOLITF-LABOMEDORALCAPSULA10200MG</v>
      </c>
      <c r="B3013" t="str">
        <f>VLOOKUP(A3013,'MAESTRO PRODUCTOS-FAR'!G:J,4,FALSE)</f>
        <v>HT-0163-01-007-0139-03</v>
      </c>
      <c r="C3013" s="5" t="s">
        <v>5071</v>
      </c>
      <c r="D3013" s="5" t="s">
        <v>6075</v>
      </c>
      <c r="E3013" s="5" t="s">
        <v>6435</v>
      </c>
      <c r="F3013" s="5" t="s">
        <v>2824</v>
      </c>
      <c r="G3013" s="5" t="s">
        <v>2853</v>
      </c>
      <c r="H3013" s="5" t="s">
        <v>2919</v>
      </c>
      <c r="I3013" s="5" t="s">
        <v>2937</v>
      </c>
      <c r="J3013" s="5">
        <v>10</v>
      </c>
      <c r="K3013" s="5" t="s">
        <v>2978</v>
      </c>
      <c r="L3013" t="s">
        <v>8626</v>
      </c>
      <c r="M3013" s="5" t="s">
        <v>2824</v>
      </c>
      <c r="P3013" s="5" t="s">
        <v>2978</v>
      </c>
    </row>
    <row r="3014" spans="1:16" x14ac:dyDescent="0.35">
      <c r="A3014" t="str">
        <f t="shared" si="47"/>
        <v>TRAMADOLGRUNENTHALORALCOMPRIMIDO2050MG</v>
      </c>
      <c r="B3014" t="str">
        <f>VLOOKUP(A3014,'MAESTRO PRODUCTOS-FAR'!G:J,4,FALSE)</f>
        <v>HT-0163-01-003-0116-06</v>
      </c>
      <c r="C3014" s="5" t="s">
        <v>5072</v>
      </c>
      <c r="D3014" s="5" t="s">
        <v>5577</v>
      </c>
      <c r="E3014" s="5" t="s">
        <v>2542</v>
      </c>
      <c r="F3014" s="5" t="s">
        <v>2824</v>
      </c>
      <c r="G3014" s="5" t="s">
        <v>2858</v>
      </c>
      <c r="H3014" s="5" t="s">
        <v>2919</v>
      </c>
      <c r="I3014" s="5" t="s">
        <v>2933</v>
      </c>
      <c r="J3014" s="5">
        <v>20</v>
      </c>
      <c r="K3014" s="5" t="s">
        <v>3046</v>
      </c>
      <c r="L3014" t="s">
        <v>8627</v>
      </c>
      <c r="M3014" s="5" t="s">
        <v>2824</v>
      </c>
      <c r="P3014" s="5" t="s">
        <v>3046</v>
      </c>
    </row>
    <row r="3015" spans="1:16" x14ac:dyDescent="0.35">
      <c r="A3015" t="str">
        <f t="shared" si="47"/>
        <v>TRAMADOLGRUNENTHALORALCOMPRIMIDO1050MG</v>
      </c>
      <c r="B3015" t="str">
        <f>VLOOKUP(A3015,'MAESTRO PRODUCTOS-FAR'!G:J,4,FALSE)</f>
        <v>HT-0163-01-003-0116-03</v>
      </c>
      <c r="C3015" s="5" t="s">
        <v>5073</v>
      </c>
      <c r="D3015" s="5" t="s">
        <v>6076</v>
      </c>
      <c r="E3015" s="5" t="s">
        <v>2542</v>
      </c>
      <c r="F3015" s="5" t="s">
        <v>2824</v>
      </c>
      <c r="G3015" s="5" t="s">
        <v>2858</v>
      </c>
      <c r="H3015" s="5" t="s">
        <v>2919</v>
      </c>
      <c r="I3015" s="5" t="s">
        <v>2933</v>
      </c>
      <c r="J3015" s="5">
        <v>10</v>
      </c>
      <c r="K3015" s="5" t="s">
        <v>3046</v>
      </c>
      <c r="L3015" t="s">
        <v>8628</v>
      </c>
      <c r="M3015" s="5" t="s">
        <v>2824</v>
      </c>
      <c r="P3015" s="5" t="s">
        <v>3046</v>
      </c>
    </row>
    <row r="3016" spans="1:16" x14ac:dyDescent="0.35">
      <c r="A3016" t="str">
        <f t="shared" si="47"/>
        <v>TRAUMEELHEELORALCOMPRIMIDO5015MG</v>
      </c>
      <c r="B3016" t="str">
        <f>VLOOKUP(A3016,'MAESTRO PRODUCTOS-FAR'!G:J,4,FALSE)</f>
        <v>HT-0164-01-003-0290-01</v>
      </c>
      <c r="C3016" s="5" t="s">
        <v>5074</v>
      </c>
      <c r="D3016" s="5" t="s">
        <v>6077</v>
      </c>
      <c r="E3016" s="5" t="s">
        <v>2545</v>
      </c>
      <c r="F3016" s="5" t="s">
        <v>6529</v>
      </c>
      <c r="G3016" s="5" t="s">
        <v>2917</v>
      </c>
      <c r="H3016" s="5" t="s">
        <v>2919</v>
      </c>
      <c r="I3016" s="5" t="s">
        <v>2933</v>
      </c>
      <c r="J3016" s="5">
        <v>50</v>
      </c>
      <c r="K3016" s="5" t="s">
        <v>3127</v>
      </c>
      <c r="L3016" t="s">
        <v>8629</v>
      </c>
      <c r="M3016" s="5" t="s">
        <v>6529</v>
      </c>
      <c r="P3016" s="5" t="s">
        <v>3127</v>
      </c>
    </row>
    <row r="3017" spans="1:16" x14ac:dyDescent="0.35">
      <c r="A3017" t="str">
        <f t="shared" si="47"/>
        <v>TRAUMEELHEELPARENTERALAMPOLLA5-</v>
      </c>
      <c r="B3017" t="str">
        <f>VLOOKUP(A3017,'MAESTRO PRODUCTOS-FAR'!G:J,4,FALSE)</f>
        <v>HT-0164-02-009-0290-01</v>
      </c>
      <c r="C3017" s="5" t="s">
        <v>5075</v>
      </c>
      <c r="D3017" s="5" t="s">
        <v>6078</v>
      </c>
      <c r="E3017" s="5" t="s">
        <v>6436</v>
      </c>
      <c r="F3017" s="5" t="s">
        <v>6529</v>
      </c>
      <c r="G3017" s="5" t="s">
        <v>2917</v>
      </c>
      <c r="H3017" s="5" t="s">
        <v>2924</v>
      </c>
      <c r="I3017" s="5" t="s">
        <v>2939</v>
      </c>
      <c r="J3017" s="5">
        <v>5</v>
      </c>
      <c r="K3017" s="5" t="s">
        <v>1439</v>
      </c>
      <c r="L3017" t="s">
        <v>8630</v>
      </c>
      <c r="M3017" s="5" t="s">
        <v>6529</v>
      </c>
      <c r="P3017" s="5" t="s">
        <v>1439</v>
      </c>
    </row>
    <row r="3018" spans="1:16" x14ac:dyDescent="0.35">
      <c r="A3018" t="str">
        <f t="shared" si="47"/>
        <v>TRAUMEELHEELTOPICOPOMADA150000MG</v>
      </c>
      <c r="B3018" t="str">
        <f>VLOOKUP(A3018,'MAESTRO PRODUCTOS-FAR'!G:J,4,FALSE)</f>
        <v>HT-0164-04-015-0290-01</v>
      </c>
      <c r="C3018" s="5" t="s">
        <v>5076</v>
      </c>
      <c r="D3018" s="5" t="s">
        <v>6079</v>
      </c>
      <c r="E3018" s="5" t="s">
        <v>2544</v>
      </c>
      <c r="F3018" s="5" t="s">
        <v>6529</v>
      </c>
      <c r="G3018" s="5" t="s">
        <v>2917</v>
      </c>
      <c r="H3018" s="5" t="s">
        <v>2920</v>
      </c>
      <c r="I3018" s="5" t="s">
        <v>2945</v>
      </c>
      <c r="J3018" s="5">
        <v>1</v>
      </c>
      <c r="K3018" s="5" t="s">
        <v>7098</v>
      </c>
      <c r="L3018" t="s">
        <v>8631</v>
      </c>
      <c r="M3018" s="5" t="s">
        <v>6529</v>
      </c>
      <c r="P3018" s="5" t="s">
        <v>6692</v>
      </c>
    </row>
    <row r="3019" spans="1:16" x14ac:dyDescent="0.35">
      <c r="A3019" t="str">
        <f t="shared" si="47"/>
        <v>TRAUMEELHEELORALGOTAS5-</v>
      </c>
      <c r="B3019" t="str">
        <f>VLOOKUP(A3019,'MAESTRO PRODUCTOS-FAR'!G:J,4,FALSE)</f>
        <v>HT-0164-01-008-0290-01</v>
      </c>
      <c r="C3019" s="5" t="s">
        <v>5077</v>
      </c>
      <c r="D3019" s="5" t="s">
        <v>6080</v>
      </c>
      <c r="E3019" s="5" t="s">
        <v>6437</v>
      </c>
      <c r="F3019" s="5" t="s">
        <v>6529</v>
      </c>
      <c r="G3019" s="5" t="s">
        <v>2917</v>
      </c>
      <c r="H3019" s="5" t="s">
        <v>2919</v>
      </c>
      <c r="I3019" s="5" t="s">
        <v>2938</v>
      </c>
      <c r="J3019" s="5">
        <v>5</v>
      </c>
      <c r="K3019" s="5" t="s">
        <v>1439</v>
      </c>
      <c r="L3019" t="s">
        <v>8632</v>
      </c>
      <c r="M3019" s="5" t="s">
        <v>6529</v>
      </c>
      <c r="P3019" s="5" t="s">
        <v>1439</v>
      </c>
    </row>
    <row r="3020" spans="1:16" x14ac:dyDescent="0.35">
      <c r="A3020" t="str">
        <f t="shared" si="47"/>
        <v>TRAZODONAMEDIPHARMORALCOMPRIMIDO20100MG</v>
      </c>
      <c r="B3020" t="str">
        <f>VLOOKUP(A3020,'MAESTRO PRODUCTOS-FAR'!G:J,4,FALSE)</f>
        <v>HT-0165-01-003-0192-01</v>
      </c>
      <c r="C3020" s="5" t="s">
        <v>5078</v>
      </c>
      <c r="D3020" s="5" t="s">
        <v>6081</v>
      </c>
      <c r="E3020" s="5" t="s">
        <v>2548</v>
      </c>
      <c r="F3020" s="5" t="s">
        <v>2825</v>
      </c>
      <c r="G3020" s="5" t="s">
        <v>2880</v>
      </c>
      <c r="H3020" s="5" t="s">
        <v>2919</v>
      </c>
      <c r="I3020" s="5" t="s">
        <v>2933</v>
      </c>
      <c r="J3020" s="5">
        <v>20</v>
      </c>
      <c r="K3020" s="5" t="s">
        <v>2977</v>
      </c>
      <c r="L3020" t="s">
        <v>8633</v>
      </c>
      <c r="M3020" s="5" t="s">
        <v>2825</v>
      </c>
      <c r="P3020" s="5" t="s">
        <v>2977</v>
      </c>
    </row>
    <row r="3021" spans="1:16" x14ac:dyDescent="0.35">
      <c r="A3021" t="str">
        <f t="shared" si="47"/>
        <v>TRAZODONALABORATORIO CHILEORALCOMPRIMIDO20150MG</v>
      </c>
      <c r="B3021" t="str">
        <f>VLOOKUP(A3021,'MAESTRO PRODUCTOS-FAR'!G:J,4,FALSE)</f>
        <v>HT-0165-01-003-0148-03</v>
      </c>
      <c r="C3021" s="5" t="s">
        <v>5079</v>
      </c>
      <c r="D3021" s="5" t="s">
        <v>6082</v>
      </c>
      <c r="E3021" s="5" t="s">
        <v>2549</v>
      </c>
      <c r="F3021" s="5" t="s">
        <v>2825</v>
      </c>
      <c r="G3021" s="5" t="s">
        <v>2838</v>
      </c>
      <c r="H3021" s="5" t="s">
        <v>2919</v>
      </c>
      <c r="I3021" s="5" t="s">
        <v>2933</v>
      </c>
      <c r="J3021" s="5">
        <v>20</v>
      </c>
      <c r="K3021" s="5" t="s">
        <v>3110</v>
      </c>
      <c r="L3021" t="s">
        <v>8634</v>
      </c>
      <c r="M3021" s="5" t="s">
        <v>2825</v>
      </c>
      <c r="P3021" s="5" t="s">
        <v>3110</v>
      </c>
    </row>
    <row r="3022" spans="1:16" x14ac:dyDescent="0.35">
      <c r="A3022" t="str">
        <f t="shared" si="47"/>
        <v>TRAZODONALABORATORIO CHILEORALCAPSULA2025MG</v>
      </c>
      <c r="B3022" t="str">
        <f>VLOOKUP(A3022,'MAESTRO PRODUCTOS-FAR'!G:J,4,FALSE)</f>
        <v>HT-0165-01-007-0148-01</v>
      </c>
      <c r="C3022" s="5" t="s">
        <v>5080</v>
      </c>
      <c r="D3022" s="5" t="s">
        <v>6082</v>
      </c>
      <c r="E3022" s="5" t="s">
        <v>2547</v>
      </c>
      <c r="F3022" s="5" t="s">
        <v>2825</v>
      </c>
      <c r="G3022" s="5" t="s">
        <v>2838</v>
      </c>
      <c r="H3022" s="5" t="s">
        <v>2919</v>
      </c>
      <c r="I3022" s="5" t="s">
        <v>2937</v>
      </c>
      <c r="J3022" s="5">
        <v>20</v>
      </c>
      <c r="K3022" s="5" t="s">
        <v>3002</v>
      </c>
      <c r="L3022" t="s">
        <v>8635</v>
      </c>
      <c r="M3022" s="5" t="s">
        <v>2825</v>
      </c>
      <c r="P3022" s="5" t="s">
        <v>3002</v>
      </c>
    </row>
    <row r="3023" spans="1:16" x14ac:dyDescent="0.35">
      <c r="A3023" t="str">
        <f t="shared" si="47"/>
        <v>TRAZODONALABORATORIO CHILEORALCOMPRIMIDO20100MG</v>
      </c>
      <c r="B3023" t="str">
        <f>VLOOKUP(A3023,'MAESTRO PRODUCTOS-FAR'!G:J,4,FALSE)</f>
        <v>HT-0165-01-003-0148-01</v>
      </c>
      <c r="C3023" s="5" t="s">
        <v>5081</v>
      </c>
      <c r="D3023" s="5" t="s">
        <v>6082</v>
      </c>
      <c r="E3023" s="5" t="s">
        <v>2546</v>
      </c>
      <c r="F3023" s="5" t="s">
        <v>2825</v>
      </c>
      <c r="G3023" s="5" t="s">
        <v>2838</v>
      </c>
      <c r="H3023" s="5" t="s">
        <v>2919</v>
      </c>
      <c r="I3023" s="5" t="s">
        <v>2933</v>
      </c>
      <c r="J3023" s="5">
        <v>20</v>
      </c>
      <c r="K3023" s="5" t="s">
        <v>2977</v>
      </c>
      <c r="L3023" t="s">
        <v>8636</v>
      </c>
      <c r="M3023" s="5" t="s">
        <v>2825</v>
      </c>
      <c r="P3023" s="5" t="s">
        <v>2977</v>
      </c>
    </row>
    <row r="3024" spans="1:16" x14ac:dyDescent="0.35">
      <c r="A3024" t="str">
        <f t="shared" si="47"/>
        <v>TRIMEBUTINOPASTEURORALCOMPRIMIDO10200MG</v>
      </c>
      <c r="B3024" t="str">
        <f>VLOOKUP(A3024,'MAESTRO PRODUCTOS-FAR'!G:J,4,FALSE)</f>
        <v>HT-0166-01-003-0155-02</v>
      </c>
      <c r="C3024" s="5" t="s">
        <v>5082</v>
      </c>
      <c r="D3024" s="5" t="s">
        <v>6083</v>
      </c>
      <c r="E3024" s="5" t="s">
        <v>2553</v>
      </c>
      <c r="F3024" s="5" t="s">
        <v>2826</v>
      </c>
      <c r="G3024" s="5" t="s">
        <v>2847</v>
      </c>
      <c r="H3024" s="5" t="s">
        <v>2919</v>
      </c>
      <c r="I3024" s="5" t="s">
        <v>2933</v>
      </c>
      <c r="J3024" s="5">
        <v>10</v>
      </c>
      <c r="K3024" s="5" t="s">
        <v>2978</v>
      </c>
      <c r="L3024" t="s">
        <v>8637</v>
      </c>
      <c r="M3024" s="5" t="s">
        <v>2826</v>
      </c>
      <c r="P3024" s="5" t="s">
        <v>2978</v>
      </c>
    </row>
    <row r="3025" spans="1:16" x14ac:dyDescent="0.35">
      <c r="A3025" t="str">
        <f t="shared" si="47"/>
        <v>TRIMEBUTINOPASTEURORALCOMPRIMIDO30200MG</v>
      </c>
      <c r="B3025" t="str">
        <f>VLOOKUP(A3025,'MAESTRO PRODUCTOS-FAR'!G:J,4,FALSE)</f>
        <v>HT-0166-01-003-0155-01</v>
      </c>
      <c r="C3025" s="5" t="s">
        <v>5083</v>
      </c>
      <c r="D3025" s="5" t="s">
        <v>5561</v>
      </c>
      <c r="E3025" s="5" t="s">
        <v>2553</v>
      </c>
      <c r="F3025" s="5" t="s">
        <v>2826</v>
      </c>
      <c r="G3025" s="5" t="s">
        <v>2847</v>
      </c>
      <c r="H3025" s="5" t="s">
        <v>2919</v>
      </c>
      <c r="I3025" s="5" t="s">
        <v>2933</v>
      </c>
      <c r="J3025" s="5">
        <v>30</v>
      </c>
      <c r="K3025" s="5" t="s">
        <v>2978</v>
      </c>
      <c r="L3025" t="s">
        <v>8638</v>
      </c>
      <c r="M3025" s="5" t="s">
        <v>2826</v>
      </c>
      <c r="P3025" s="5" t="s">
        <v>2978</v>
      </c>
    </row>
    <row r="3026" spans="1:16" x14ac:dyDescent="0.35">
      <c r="A3026" t="str">
        <f t="shared" si="47"/>
        <v>TRIMEBUTINOPASTEURORALCOMPRIMIDO50200MG</v>
      </c>
      <c r="B3026" t="str">
        <f>VLOOKUP(A3026,'MAESTRO PRODUCTOS-FAR'!G:J,4,FALSE)</f>
        <v>HT-0166-01-003-0155-03</v>
      </c>
      <c r="C3026" s="5" t="s">
        <v>5084</v>
      </c>
      <c r="D3026" s="5" t="s">
        <v>6084</v>
      </c>
      <c r="E3026" s="5" t="s">
        <v>2553</v>
      </c>
      <c r="F3026" s="5" t="s">
        <v>2826</v>
      </c>
      <c r="G3026" s="5" t="s">
        <v>2847</v>
      </c>
      <c r="H3026" s="5" t="s">
        <v>2919</v>
      </c>
      <c r="I3026" s="5" t="s">
        <v>2933</v>
      </c>
      <c r="J3026" s="5">
        <v>50</v>
      </c>
      <c r="K3026" s="5" t="s">
        <v>2978</v>
      </c>
      <c r="L3026" t="s">
        <v>8639</v>
      </c>
      <c r="M3026" s="5" t="s">
        <v>2826</v>
      </c>
      <c r="P3026" s="5" t="s">
        <v>2978</v>
      </c>
    </row>
    <row r="3027" spans="1:16" x14ac:dyDescent="0.35">
      <c r="A3027" t="str">
        <f t="shared" si="47"/>
        <v>TRIMEBUTINOMINTLABORALCOMPRIMIDO20100MG</v>
      </c>
      <c r="B3027" t="str">
        <f>VLOOKUP(A3027,'MAESTRO PRODUCTOS-FAR'!G:J,4,FALSE)</f>
        <v>HT-0166-01-003-0197-01</v>
      </c>
      <c r="C3027" s="5" t="s">
        <v>5085</v>
      </c>
      <c r="D3027" s="5" t="s">
        <v>5137</v>
      </c>
      <c r="E3027" s="5" t="s">
        <v>2550</v>
      </c>
      <c r="F3027" s="5" t="s">
        <v>2826</v>
      </c>
      <c r="G3027" s="5" t="s">
        <v>2834</v>
      </c>
      <c r="H3027" s="5" t="s">
        <v>2919</v>
      </c>
      <c r="I3027" s="5" t="s">
        <v>2933</v>
      </c>
      <c r="J3027" s="5">
        <v>20</v>
      </c>
      <c r="K3027" s="5" t="s">
        <v>2977</v>
      </c>
      <c r="L3027" t="s">
        <v>8640</v>
      </c>
      <c r="M3027" s="5" t="s">
        <v>2826</v>
      </c>
      <c r="P3027" s="5" t="s">
        <v>2977</v>
      </c>
    </row>
    <row r="3028" spans="1:16" x14ac:dyDescent="0.35">
      <c r="A3028" t="str">
        <f t="shared" si="47"/>
        <v>TRIMEBUTINOSAVALORALCOMPRIMIDO10300MG</v>
      </c>
      <c r="B3028" t="str">
        <f>VLOOKUP(A3028,'MAESTRO PRODUCTOS-FAR'!G:J,4,FALSE)</f>
        <v>HT-0166-01-003-0174-01</v>
      </c>
      <c r="C3028" s="5" t="s">
        <v>5086</v>
      </c>
      <c r="D3028" s="5" t="s">
        <v>5592</v>
      </c>
      <c r="E3028" s="5" t="s">
        <v>2552</v>
      </c>
      <c r="F3028" s="5" t="s">
        <v>2826</v>
      </c>
      <c r="G3028" s="5" t="s">
        <v>2837</v>
      </c>
      <c r="H3028" s="5" t="s">
        <v>2919</v>
      </c>
      <c r="I3028" s="5" t="s">
        <v>2933</v>
      </c>
      <c r="J3028" s="5">
        <v>10</v>
      </c>
      <c r="K3028" s="5" t="s">
        <v>3006</v>
      </c>
      <c r="L3028" t="s">
        <v>8641</v>
      </c>
      <c r="M3028" s="5" t="s">
        <v>2826</v>
      </c>
      <c r="P3028" s="5" t="s">
        <v>3006</v>
      </c>
    </row>
    <row r="3029" spans="1:16" x14ac:dyDescent="0.35">
      <c r="A3029" t="str">
        <f t="shared" si="47"/>
        <v>TRIMEBUTINOSAVALORALCOMPRIMIDO30300MG</v>
      </c>
      <c r="B3029" t="str">
        <f>VLOOKUP(A3029,'MAESTRO PRODUCTOS-FAR'!G:J,4,FALSE)</f>
        <v>HT-0166-01-003-0174-02</v>
      </c>
      <c r="C3029" s="5" t="s">
        <v>5087</v>
      </c>
      <c r="D3029" s="5" t="s">
        <v>6085</v>
      </c>
      <c r="E3029" s="5" t="s">
        <v>2552</v>
      </c>
      <c r="F3029" s="5" t="s">
        <v>2826</v>
      </c>
      <c r="G3029" s="5" t="s">
        <v>2837</v>
      </c>
      <c r="H3029" s="5" t="s">
        <v>2919</v>
      </c>
      <c r="I3029" s="5" t="s">
        <v>2933</v>
      </c>
      <c r="J3029" s="5">
        <v>30</v>
      </c>
      <c r="K3029" s="5" t="s">
        <v>3006</v>
      </c>
      <c r="L3029" t="s">
        <v>8642</v>
      </c>
      <c r="M3029" s="5" t="s">
        <v>2826</v>
      </c>
      <c r="P3029" s="5" t="s">
        <v>3006</v>
      </c>
    </row>
    <row r="3030" spans="1:16" x14ac:dyDescent="0.35">
      <c r="A3030" t="str">
        <f t="shared" si="47"/>
        <v>GLICEROLMINTLABORALFRASCO1-</v>
      </c>
      <c r="B3030" t="str">
        <f>VLOOKUP(A3030,'MAESTRO PRODUCTOS-FAR'!G:J,4,FALSE)</f>
        <v>HT-0319-01-019-0197-01</v>
      </c>
      <c r="C3030" s="5" t="s">
        <v>5088</v>
      </c>
      <c r="D3030" s="5" t="s">
        <v>5114</v>
      </c>
      <c r="E3030" s="5" t="s">
        <v>6438</v>
      </c>
      <c r="F3030" s="5" t="s">
        <v>2827</v>
      </c>
      <c r="G3030" s="5" t="s">
        <v>2834</v>
      </c>
      <c r="H3030" s="5" t="s">
        <v>2919</v>
      </c>
      <c r="I3030" s="5" t="s">
        <v>2949</v>
      </c>
      <c r="J3030" s="5">
        <v>1</v>
      </c>
      <c r="K3030" s="5" t="s">
        <v>1439</v>
      </c>
      <c r="L3030" t="s">
        <v>8643</v>
      </c>
      <c r="M3030" s="5" t="s">
        <v>2827</v>
      </c>
      <c r="P3030" s="5" t="s">
        <v>1439</v>
      </c>
    </row>
    <row r="3031" spans="1:16" x14ac:dyDescent="0.35">
      <c r="A3031" t="str">
        <f t="shared" si="47"/>
        <v>GLICEROLMINTLABORALFRASCO1-</v>
      </c>
      <c r="B3031" t="str">
        <f>VLOOKUP(A3031,'MAESTRO PRODUCTOS-FAR'!G:J,4,FALSE)</f>
        <v>HT-0319-01-019-0197-01</v>
      </c>
      <c r="C3031" s="5" t="s">
        <v>5089</v>
      </c>
      <c r="D3031" s="5" t="s">
        <v>5505</v>
      </c>
      <c r="E3031" s="5" t="s">
        <v>6438</v>
      </c>
      <c r="F3031" s="5" t="s">
        <v>2827</v>
      </c>
      <c r="G3031" s="5" t="s">
        <v>2834</v>
      </c>
      <c r="H3031" s="5" t="s">
        <v>2919</v>
      </c>
      <c r="I3031" s="5" t="s">
        <v>2949</v>
      </c>
      <c r="J3031" s="5">
        <v>1</v>
      </c>
      <c r="K3031" s="5" t="s">
        <v>1439</v>
      </c>
      <c r="L3031" t="s">
        <v>8644</v>
      </c>
      <c r="M3031" s="5" t="s">
        <v>2827</v>
      </c>
      <c r="P3031" s="5" t="s">
        <v>1439</v>
      </c>
    </row>
    <row r="3032" spans="1:16" x14ac:dyDescent="0.35">
      <c r="A3032" t="str">
        <f t="shared" si="47"/>
        <v>GLICEROLDROGUERIA FARMOQUIMICA DEL PACIFICOORALCAPSULA251100MG</v>
      </c>
      <c r="B3032" t="str">
        <f>VLOOKUP(A3032,'MAESTRO PRODUCTOS-FAR'!G:J,4,FALSE)</f>
        <v>HT-0319-01-007-0075-01</v>
      </c>
      <c r="C3032" s="5" t="s">
        <v>5090</v>
      </c>
      <c r="D3032" s="5" t="s">
        <v>5166</v>
      </c>
      <c r="E3032" s="5" t="s">
        <v>6439</v>
      </c>
      <c r="F3032" s="5" t="s">
        <v>2827</v>
      </c>
      <c r="G3032" s="5" t="s">
        <v>2856</v>
      </c>
      <c r="H3032" s="5" t="s">
        <v>2919</v>
      </c>
      <c r="I3032" s="5" t="s">
        <v>2937</v>
      </c>
      <c r="J3032" s="5">
        <v>25</v>
      </c>
      <c r="K3032" s="5" t="s">
        <v>6693</v>
      </c>
      <c r="L3032" t="s">
        <v>8645</v>
      </c>
      <c r="M3032" s="5" t="s">
        <v>2827</v>
      </c>
      <c r="P3032" s="5" t="s">
        <v>6693</v>
      </c>
    </row>
    <row r="3033" spans="1:16" x14ac:dyDescent="0.35">
      <c r="A3033" t="str">
        <f t="shared" si="47"/>
        <v>GLICEROLLABORATORIO CHILEORALFRASCO1-</v>
      </c>
      <c r="B3033" t="str">
        <f>VLOOKUP(A3033,'MAESTRO PRODUCTOS-FAR'!G:J,4,FALSE)</f>
        <v>HT-0319-01-019-0148-01</v>
      </c>
      <c r="C3033" s="5" t="s">
        <v>5091</v>
      </c>
      <c r="D3033" s="5" t="s">
        <v>5414</v>
      </c>
      <c r="E3033" s="5" t="s">
        <v>6440</v>
      </c>
      <c r="F3033" s="5" t="s">
        <v>2827</v>
      </c>
      <c r="G3033" s="5" t="s">
        <v>2838</v>
      </c>
      <c r="H3033" s="5" t="s">
        <v>2919</v>
      </c>
      <c r="I3033" s="5" t="s">
        <v>2949</v>
      </c>
      <c r="J3033" s="5">
        <v>1</v>
      </c>
      <c r="K3033" s="5" t="s">
        <v>1439</v>
      </c>
      <c r="L3033" t="s">
        <v>8646</v>
      </c>
      <c r="M3033" s="5" t="s">
        <v>2827</v>
      </c>
      <c r="P3033" s="5" t="s">
        <v>1439</v>
      </c>
    </row>
    <row r="3034" spans="1:16" x14ac:dyDescent="0.35">
      <c r="A3034" t="str">
        <f t="shared" si="47"/>
        <v>VITAMINA D3MINTLABORALGOTAS4800UI</v>
      </c>
      <c r="B3034" t="str">
        <f>VLOOKUP(A3034,'MAESTRO PRODUCTOS-FAR'!G:J,4,FALSE)</f>
        <v>HT-0168-01-008-0197-01</v>
      </c>
      <c r="C3034" s="5" t="s">
        <v>5092</v>
      </c>
      <c r="D3034" s="5" t="s">
        <v>6086</v>
      </c>
      <c r="E3034" s="5" t="s">
        <v>1439</v>
      </c>
      <c r="F3034" s="5" t="s">
        <v>3694</v>
      </c>
      <c r="G3034" s="5" t="s">
        <v>2834</v>
      </c>
      <c r="H3034" s="5" t="s">
        <v>2919</v>
      </c>
      <c r="I3034" s="5" t="s">
        <v>2938</v>
      </c>
      <c r="J3034" s="5">
        <v>4</v>
      </c>
      <c r="K3034" s="5" t="s">
        <v>3733</v>
      </c>
      <c r="L3034" t="s">
        <v>8647</v>
      </c>
      <c r="M3034" s="5" t="s">
        <v>3694</v>
      </c>
      <c r="P3034" s="5" t="s">
        <v>3733</v>
      </c>
    </row>
    <row r="3035" spans="1:16" x14ac:dyDescent="0.35">
      <c r="A3035" t="str">
        <f t="shared" si="47"/>
        <v>VITAMINA D3PASTEURORALGOTAS4800UI</v>
      </c>
      <c r="B3035" t="str">
        <f>VLOOKUP(A3035,'MAESTRO PRODUCTOS-FAR'!G:J,4,FALSE)</f>
        <v>HT-0168-01-008-0155-01</v>
      </c>
      <c r="C3035" s="5" t="s">
        <v>5093</v>
      </c>
      <c r="D3035" s="5" t="s">
        <v>6087</v>
      </c>
      <c r="E3035" s="5" t="s">
        <v>1439</v>
      </c>
      <c r="F3035" s="5" t="s">
        <v>3694</v>
      </c>
      <c r="G3035" s="5" t="s">
        <v>2847</v>
      </c>
      <c r="H3035" s="5" t="s">
        <v>2919</v>
      </c>
      <c r="I3035" s="5" t="s">
        <v>2938</v>
      </c>
      <c r="J3035" s="5">
        <v>4</v>
      </c>
      <c r="K3035" s="5" t="s">
        <v>3733</v>
      </c>
      <c r="L3035" t="s">
        <v>8648</v>
      </c>
      <c r="M3035" s="5" t="s">
        <v>3694</v>
      </c>
      <c r="P3035" s="5" t="s">
        <v>3733</v>
      </c>
    </row>
    <row r="3036" spans="1:16" x14ac:dyDescent="0.35">
      <c r="A3036" t="str">
        <f t="shared" si="47"/>
        <v>VITAMINA D3PASTEURORALGOTAS60300000UI</v>
      </c>
      <c r="B3036" t="str">
        <f>VLOOKUP(A3036,'MAESTRO PRODUCTOS-FAR'!G:J,4,FALSE)</f>
        <v>HT-0168-01-008-0155-02</v>
      </c>
      <c r="C3036" s="5" t="s">
        <v>5094</v>
      </c>
      <c r="D3036" s="5" t="s">
        <v>6088</v>
      </c>
      <c r="E3036" s="5" t="s">
        <v>6441</v>
      </c>
      <c r="F3036" s="5" t="s">
        <v>3694</v>
      </c>
      <c r="G3036" s="5" t="s">
        <v>2847</v>
      </c>
      <c r="H3036" s="5" t="s">
        <v>2919</v>
      </c>
      <c r="I3036" s="5" t="s">
        <v>2938</v>
      </c>
      <c r="J3036" s="5">
        <v>60</v>
      </c>
      <c r="K3036" s="5" t="s">
        <v>6694</v>
      </c>
      <c r="L3036" t="s">
        <v>8649</v>
      </c>
      <c r="M3036" s="5" t="s">
        <v>3694</v>
      </c>
      <c r="P3036" s="5" t="s">
        <v>6694</v>
      </c>
    </row>
    <row r="3037" spans="1:16" x14ac:dyDescent="0.35">
      <c r="A3037" t="str">
        <f t="shared" si="47"/>
        <v>VITAMINA D3ANDROMACOORALGOTAS4200UI</v>
      </c>
      <c r="B3037" t="str">
        <f>VLOOKUP(A3037,'MAESTRO PRODUCTOS-FAR'!G:J,4,FALSE)</f>
        <v>HT-0168-01-008-0161-01</v>
      </c>
      <c r="C3037" s="5" t="s">
        <v>5095</v>
      </c>
      <c r="D3037" s="5" t="s">
        <v>5541</v>
      </c>
      <c r="E3037" s="5" t="s">
        <v>1439</v>
      </c>
      <c r="F3037" s="5" t="s">
        <v>3694</v>
      </c>
      <c r="G3037" s="5" t="s">
        <v>2857</v>
      </c>
      <c r="H3037" s="5" t="s">
        <v>2919</v>
      </c>
      <c r="I3037" s="5" t="s">
        <v>2938</v>
      </c>
      <c r="J3037" s="5">
        <v>4</v>
      </c>
      <c r="K3037" s="5" t="s">
        <v>6695</v>
      </c>
      <c r="L3037" t="s">
        <v>8650</v>
      </c>
      <c r="M3037" s="5" t="s">
        <v>3694</v>
      </c>
      <c r="P3037" s="5" t="s">
        <v>6695</v>
      </c>
    </row>
    <row r="3038" spans="1:16" x14ac:dyDescent="0.35">
      <c r="A3038" t="str">
        <f t="shared" si="47"/>
        <v>ZOLPIDEMMEGALABSORALCOMPRIMIDO3010MG</v>
      </c>
      <c r="B3038" t="str">
        <f>VLOOKUP(A3038,'MAESTRO PRODUCTOS-FAR'!G:J,4,FALSE)</f>
        <v>HT-0169-01-003-0194-01</v>
      </c>
      <c r="C3038" s="5" t="s">
        <v>5096</v>
      </c>
      <c r="D3038" s="5" t="s">
        <v>6089</v>
      </c>
      <c r="E3038" s="5" t="s">
        <v>6442</v>
      </c>
      <c r="F3038" s="5" t="s">
        <v>2829</v>
      </c>
      <c r="G3038" s="5" t="s">
        <v>2845</v>
      </c>
      <c r="H3038" s="5" t="s">
        <v>2919</v>
      </c>
      <c r="I3038" s="5" t="s">
        <v>2933</v>
      </c>
      <c r="J3038" s="5">
        <v>30</v>
      </c>
      <c r="K3038" s="5" t="s">
        <v>3013</v>
      </c>
      <c r="L3038" t="s">
        <v>8651</v>
      </c>
      <c r="M3038" s="5" t="s">
        <v>2829</v>
      </c>
      <c r="P3038" s="5" t="s">
        <v>3013</v>
      </c>
    </row>
    <row r="3039" spans="1:16" x14ac:dyDescent="0.35">
      <c r="A3039" t="str">
        <f t="shared" si="47"/>
        <v>ZOLPIDEMEUROLABORALCOMPRIMIDO305MG</v>
      </c>
      <c r="B3039" t="str">
        <f>VLOOKUP(A3039,'MAESTRO PRODUCTOS-FAR'!G:J,4,FALSE)</f>
        <v>HT-0169-01-003-0088-03</v>
      </c>
      <c r="C3039" s="5" t="s">
        <v>5097</v>
      </c>
      <c r="D3039" s="5" t="s">
        <v>5231</v>
      </c>
      <c r="E3039" s="5" t="s">
        <v>2561</v>
      </c>
      <c r="F3039" s="5" t="s">
        <v>2829</v>
      </c>
      <c r="G3039" s="5" t="s">
        <v>2916</v>
      </c>
      <c r="H3039" s="5" t="s">
        <v>2919</v>
      </c>
      <c r="I3039" s="5" t="s">
        <v>2933</v>
      </c>
      <c r="J3039" s="5">
        <v>30</v>
      </c>
      <c r="K3039" s="5" t="s">
        <v>2998</v>
      </c>
      <c r="L3039" t="s">
        <v>8652</v>
      </c>
      <c r="M3039" s="5" t="s">
        <v>2829</v>
      </c>
      <c r="P3039" s="5" t="s">
        <v>2998</v>
      </c>
    </row>
    <row r="3040" spans="1:16" x14ac:dyDescent="0.35">
      <c r="A3040" t="str">
        <f t="shared" si="47"/>
        <v>ZOLPIDEMEUROLABORALCOMPRIMIDO3010MG</v>
      </c>
      <c r="B3040" t="str">
        <f>VLOOKUP(A3040,'MAESTRO PRODUCTOS-FAR'!G:J,4,FALSE)</f>
        <v>HT-0169-01-003-0088-02</v>
      </c>
      <c r="C3040" s="5" t="s">
        <v>5098</v>
      </c>
      <c r="D3040" s="5" t="s">
        <v>6090</v>
      </c>
      <c r="E3040" s="5" t="s">
        <v>2560</v>
      </c>
      <c r="F3040" s="5" t="s">
        <v>2829</v>
      </c>
      <c r="G3040" s="5" t="s">
        <v>2916</v>
      </c>
      <c r="H3040" s="5" t="s">
        <v>2919</v>
      </c>
      <c r="I3040" s="5" t="s">
        <v>2933</v>
      </c>
      <c r="J3040" s="5">
        <v>30</v>
      </c>
      <c r="K3040" s="5" t="s">
        <v>3013</v>
      </c>
      <c r="L3040" t="s">
        <v>8653</v>
      </c>
      <c r="M3040" s="5" t="s">
        <v>2829</v>
      </c>
      <c r="P3040" s="5" t="s">
        <v>3013</v>
      </c>
    </row>
    <row r="3041" spans="1:16" x14ac:dyDescent="0.35">
      <c r="A3041" t="str">
        <f t="shared" si="47"/>
        <v>ZOLPIDEMTECNOFARMAORALCOMPRIMIDO3010MG</v>
      </c>
      <c r="B3041" t="str">
        <f>VLOOKUP(A3041,'MAESTRO PRODUCTOS-FAR'!G:J,4,FALSE)</f>
        <v>HT-0169-01-003-0274-01</v>
      </c>
      <c r="C3041" s="5" t="s">
        <v>5099</v>
      </c>
      <c r="D3041" s="5" t="s">
        <v>6091</v>
      </c>
      <c r="E3041" s="5" t="s">
        <v>6443</v>
      </c>
      <c r="F3041" s="5" t="s">
        <v>2829</v>
      </c>
      <c r="G3041" s="5" t="s">
        <v>2861</v>
      </c>
      <c r="H3041" s="5" t="s">
        <v>2919</v>
      </c>
      <c r="I3041" s="5" t="s">
        <v>2933</v>
      </c>
      <c r="J3041" s="5">
        <v>30</v>
      </c>
      <c r="K3041" s="5" t="s">
        <v>3013</v>
      </c>
      <c r="L3041" t="s">
        <v>8654</v>
      </c>
      <c r="M3041" s="5" t="s">
        <v>2829</v>
      </c>
      <c r="P3041" s="5" t="s">
        <v>3013</v>
      </c>
    </row>
    <row r="3042" spans="1:16" x14ac:dyDescent="0.35">
      <c r="A3042" t="str">
        <f t="shared" si="47"/>
        <v>ZOLPIDEMBAGOORALCOMPRIMIDO3010MG</v>
      </c>
      <c r="B3042" t="str">
        <f>VLOOKUP(A3042,'MAESTRO PRODUCTOS-FAR'!G:J,4,FALSE)</f>
        <v>HT-0169-01-003-0143-01</v>
      </c>
      <c r="C3042" s="5" t="s">
        <v>5100</v>
      </c>
      <c r="D3042" s="5" t="s">
        <v>6092</v>
      </c>
      <c r="E3042" s="5" t="s">
        <v>6444</v>
      </c>
      <c r="F3042" s="5" t="s">
        <v>2829</v>
      </c>
      <c r="G3042" s="5" t="s">
        <v>2883</v>
      </c>
      <c r="H3042" s="5" t="s">
        <v>2919</v>
      </c>
      <c r="I3042" s="5" t="s">
        <v>2933</v>
      </c>
      <c r="J3042" s="5">
        <v>30</v>
      </c>
      <c r="K3042" s="5" t="s">
        <v>3013</v>
      </c>
      <c r="L3042" t="s">
        <v>8655</v>
      </c>
      <c r="M3042" s="5" t="s">
        <v>2829</v>
      </c>
      <c r="P3042" s="5" t="s">
        <v>3013</v>
      </c>
    </row>
    <row r="3043" spans="1:16" x14ac:dyDescent="0.35">
      <c r="A3043" t="str">
        <f t="shared" si="47"/>
        <v>ZOLPIDEMRECALCINEORALCOMPRIMIDO306.25MG</v>
      </c>
      <c r="B3043" t="str">
        <f>VLOOKUP(A3043,'MAESTRO PRODUCTOS-FAR'!G:J,4,FALSE)</f>
        <v>HT-0169-01-003-0171-01</v>
      </c>
      <c r="C3043" s="5" t="s">
        <v>5101</v>
      </c>
      <c r="D3043" s="5" t="s">
        <v>5629</v>
      </c>
      <c r="E3043" s="5" t="s">
        <v>2557</v>
      </c>
      <c r="F3043" s="5" t="s">
        <v>2829</v>
      </c>
      <c r="G3043" s="5" t="s">
        <v>2832</v>
      </c>
      <c r="H3043" s="5" t="s">
        <v>2919</v>
      </c>
      <c r="I3043" s="5" t="s">
        <v>2933</v>
      </c>
      <c r="J3043" s="5">
        <v>30</v>
      </c>
      <c r="K3043" s="5" t="s">
        <v>3271</v>
      </c>
      <c r="L3043" t="s">
        <v>8656</v>
      </c>
      <c r="M3043" s="5" t="s">
        <v>2829</v>
      </c>
      <c r="P3043" s="5" t="s">
        <v>3271</v>
      </c>
    </row>
    <row r="3044" spans="1:16" x14ac:dyDescent="0.35">
      <c r="A3044" t="str">
        <f t="shared" si="47"/>
        <v>ZOLPIDEMEUROLABORALCOMPRIMIDO3012.5MG</v>
      </c>
      <c r="B3044" t="str">
        <f>VLOOKUP(A3044,'MAESTRO PRODUCTOS-FAR'!G:J,4,FALSE)</f>
        <v>HT-0169-01-003-0088-01</v>
      </c>
      <c r="C3044" s="5" t="s">
        <v>5102</v>
      </c>
      <c r="D3044" s="5" t="s">
        <v>6075</v>
      </c>
      <c r="E3044" s="5" t="s">
        <v>2559</v>
      </c>
      <c r="F3044" s="5" t="s">
        <v>2829</v>
      </c>
      <c r="G3044" s="5" t="s">
        <v>2916</v>
      </c>
      <c r="H3044" s="5" t="s">
        <v>2919</v>
      </c>
      <c r="I3044" s="5" t="s">
        <v>2933</v>
      </c>
      <c r="J3044" s="5">
        <v>30</v>
      </c>
      <c r="K3044" s="5" t="s">
        <v>3272</v>
      </c>
      <c r="L3044" t="s">
        <v>8657</v>
      </c>
      <c r="M3044" s="5" t="s">
        <v>2829</v>
      </c>
      <c r="P3044" s="5" t="s">
        <v>3272</v>
      </c>
    </row>
    <row r="3045" spans="1:16" x14ac:dyDescent="0.35">
      <c r="A3045" t="str">
        <f t="shared" si="47"/>
        <v>ZOLPIDEMGADORORALCOMPRIMIDO3012.5MG</v>
      </c>
      <c r="B3045" t="str">
        <f>VLOOKUP(A3045,'MAESTRO PRODUCTOS-FAR'!G:J,4,FALSE)</f>
        <v>HT-0169-01-003-0106-01</v>
      </c>
      <c r="C3045" s="5" t="s">
        <v>5103</v>
      </c>
      <c r="D3045" s="5" t="s">
        <v>5300</v>
      </c>
      <c r="E3045" s="5" t="s">
        <v>6445</v>
      </c>
      <c r="F3045" s="5" t="s">
        <v>2829</v>
      </c>
      <c r="G3045" s="5" t="s">
        <v>2891</v>
      </c>
      <c r="H3045" s="5" t="s">
        <v>2919</v>
      </c>
      <c r="I3045" s="5" t="s">
        <v>2933</v>
      </c>
      <c r="J3045" s="5">
        <v>30</v>
      </c>
      <c r="K3045" s="5" t="s">
        <v>3272</v>
      </c>
      <c r="L3045" t="s">
        <v>8658</v>
      </c>
      <c r="M3045" s="5" t="s">
        <v>2829</v>
      </c>
      <c r="P3045" s="5" t="s">
        <v>3272</v>
      </c>
    </row>
    <row r="3046" spans="1:16" x14ac:dyDescent="0.35">
      <c r="A3046" t="str">
        <f t="shared" si="47"/>
        <v>ZOLPIDEMMEGALABSORALCOMPRIMIDO3012.5MG</v>
      </c>
      <c r="B3046" t="str">
        <f>VLOOKUP(A3046,'MAESTRO PRODUCTOS-FAR'!G:J,4,FALSE)</f>
        <v>HT-0169-01-003-0194-02</v>
      </c>
      <c r="C3046" s="5" t="s">
        <v>5104</v>
      </c>
      <c r="D3046" s="5" t="s">
        <v>5292</v>
      </c>
      <c r="E3046" s="5" t="s">
        <v>6446</v>
      </c>
      <c r="F3046" s="5" t="s">
        <v>2829</v>
      </c>
      <c r="G3046" s="5" t="s">
        <v>2845</v>
      </c>
      <c r="H3046" s="5" t="s">
        <v>2919</v>
      </c>
      <c r="I3046" s="5" t="s">
        <v>2933</v>
      </c>
      <c r="J3046" s="5">
        <v>30</v>
      </c>
      <c r="K3046" s="5" t="s">
        <v>3272</v>
      </c>
      <c r="L3046" t="s">
        <v>8659</v>
      </c>
      <c r="M3046" s="5" t="s">
        <v>2829</v>
      </c>
      <c r="P3046" s="5" t="s">
        <v>3272</v>
      </c>
    </row>
    <row r="3047" spans="1:16" x14ac:dyDescent="0.35">
      <c r="A3047" t="str">
        <f t="shared" si="47"/>
        <v>ZOLPIDEMRECALCINEORALCOMPRIMIDO3012.5MG</v>
      </c>
      <c r="B3047" t="str">
        <f>VLOOKUP(A3047,'MAESTRO PRODUCTOS-FAR'!G:J,4,FALSE)</f>
        <v>HT-0169-01-003-0171-02</v>
      </c>
      <c r="C3047" s="5" t="s">
        <v>5105</v>
      </c>
      <c r="D3047" s="5" t="s">
        <v>6093</v>
      </c>
      <c r="E3047" s="5" t="s">
        <v>2558</v>
      </c>
      <c r="F3047" s="5" t="s">
        <v>2829</v>
      </c>
      <c r="G3047" s="5" t="s">
        <v>2832</v>
      </c>
      <c r="H3047" s="5" t="s">
        <v>2919</v>
      </c>
      <c r="I3047" s="5" t="s">
        <v>2933</v>
      </c>
      <c r="J3047" s="5">
        <v>30</v>
      </c>
      <c r="K3047" s="5" t="s">
        <v>3272</v>
      </c>
      <c r="L3047" t="s">
        <v>8660</v>
      </c>
      <c r="M3047" s="5" t="s">
        <v>2829</v>
      </c>
      <c r="P3047" s="5" t="s">
        <v>3272</v>
      </c>
    </row>
    <row r="3048" spans="1:16" x14ac:dyDescent="0.35">
      <c r="A3048" t="str">
        <f t="shared" si="47"/>
        <v>ZOPICLONAMINTLABORALCOMPRIMIDO307.5MG</v>
      </c>
      <c r="B3048" t="str">
        <f>VLOOKUP(A3048,'MAESTRO PRODUCTOS-FAR'!G:J,4,FALSE)</f>
        <v>HT-0170-01-003-0197-01</v>
      </c>
      <c r="C3048" s="5" t="s">
        <v>5106</v>
      </c>
      <c r="D3048" s="5" t="s">
        <v>6094</v>
      </c>
      <c r="E3048" s="5" t="s">
        <v>6447</v>
      </c>
      <c r="F3048" s="5" t="s">
        <v>2830</v>
      </c>
      <c r="G3048" s="5" t="s">
        <v>2834</v>
      </c>
      <c r="H3048" s="5" t="s">
        <v>2919</v>
      </c>
      <c r="I3048" s="5" t="s">
        <v>2933</v>
      </c>
      <c r="J3048" s="5">
        <v>30</v>
      </c>
      <c r="K3048" s="5" t="s">
        <v>3213</v>
      </c>
      <c r="L3048" t="s">
        <v>8661</v>
      </c>
      <c r="M3048" s="5" t="s">
        <v>2830</v>
      </c>
      <c r="P3048" s="5" t="s">
        <v>3213</v>
      </c>
    </row>
    <row r="3049" spans="1:16" x14ac:dyDescent="0.35">
      <c r="A3049" t="str">
        <f t="shared" si="47"/>
        <v>ZOPICLONAMEDIPHARMORALCOMPRIMIDO307.5MG</v>
      </c>
      <c r="B3049" t="str">
        <f>VLOOKUP(A3049,'MAESTRO PRODUCTOS-FAR'!G:J,4,FALSE)</f>
        <v>HT-0170-01-003-0192-01</v>
      </c>
      <c r="C3049" s="5" t="s">
        <v>5107</v>
      </c>
      <c r="D3049" s="5" t="s">
        <v>6095</v>
      </c>
      <c r="E3049" s="5" t="s">
        <v>2564</v>
      </c>
      <c r="F3049" s="5" t="s">
        <v>2830</v>
      </c>
      <c r="G3049" s="5" t="s">
        <v>2880</v>
      </c>
      <c r="H3049" s="5" t="s">
        <v>2919</v>
      </c>
      <c r="I3049" s="5" t="s">
        <v>2933</v>
      </c>
      <c r="J3049" s="5">
        <v>30</v>
      </c>
      <c r="K3049" s="5" t="s">
        <v>3213</v>
      </c>
      <c r="L3049" t="s">
        <v>8662</v>
      </c>
      <c r="M3049" s="5" t="s">
        <v>2830</v>
      </c>
      <c r="P3049" s="5" t="s">
        <v>3213</v>
      </c>
    </row>
    <row r="3050" spans="1:16" x14ac:dyDescent="0.35">
      <c r="A3050" t="str">
        <f t="shared" si="47"/>
        <v>ZOPICLONACHEMOPHARMAORALCOMPRIMIDO307.5MG</v>
      </c>
      <c r="B3050" t="str">
        <f>VLOOKUP(A3050,'MAESTRO PRODUCTOS-FAR'!G:J,4,FALSE)</f>
        <v>HT-0170-01-003-0044-01</v>
      </c>
      <c r="C3050" s="5" t="s">
        <v>5108</v>
      </c>
      <c r="D3050" s="5" t="s">
        <v>6096</v>
      </c>
      <c r="E3050" s="5" t="s">
        <v>2565</v>
      </c>
      <c r="F3050" s="5" t="s">
        <v>2830</v>
      </c>
      <c r="G3050" s="5" t="s">
        <v>2849</v>
      </c>
      <c r="H3050" s="5" t="s">
        <v>2919</v>
      </c>
      <c r="I3050" s="5" t="s">
        <v>2933</v>
      </c>
      <c r="J3050" s="5">
        <v>30</v>
      </c>
      <c r="K3050" s="5" t="s">
        <v>3213</v>
      </c>
      <c r="L3050" t="s">
        <v>8663</v>
      </c>
      <c r="M3050" s="5" t="s">
        <v>2830</v>
      </c>
      <c r="P3050" s="5" t="s">
        <v>3213</v>
      </c>
    </row>
    <row r="3051" spans="1:16" x14ac:dyDescent="0.35">
      <c r="A3051" t="str">
        <f t="shared" si="47"/>
        <v>ZOPICLONALABORATORIO CHILEORALCOMPRIMIDO307.5MG</v>
      </c>
      <c r="B3051" t="str">
        <f>VLOOKUP(A3051,'MAESTRO PRODUCTOS-FAR'!G:J,4,FALSE)</f>
        <v>HT-0170-01-003-0148-01</v>
      </c>
      <c r="C3051" s="5" t="s">
        <v>5109</v>
      </c>
      <c r="D3051" s="5" t="s">
        <v>6097</v>
      </c>
      <c r="E3051" s="5" t="s">
        <v>2562</v>
      </c>
      <c r="F3051" s="5" t="s">
        <v>2830</v>
      </c>
      <c r="G3051" s="5" t="s">
        <v>2838</v>
      </c>
      <c r="H3051" s="5" t="s">
        <v>2919</v>
      </c>
      <c r="I3051" s="5" t="s">
        <v>2933</v>
      </c>
      <c r="J3051" s="5">
        <v>30</v>
      </c>
      <c r="K3051" s="5" t="s">
        <v>3213</v>
      </c>
      <c r="L3051" t="s">
        <v>8664</v>
      </c>
      <c r="M3051" s="5" t="s">
        <v>2830</v>
      </c>
      <c r="P3051" s="5" t="s">
        <v>3213</v>
      </c>
    </row>
    <row r="3052" spans="1:16" x14ac:dyDescent="0.35">
      <c r="A3052" t="str">
        <f t="shared" si="47"/>
        <v>ZOPICLONAEUROFARMAORALCOMPRIMIDO307.5MG</v>
      </c>
      <c r="B3052" t="str">
        <f>VLOOKUP(A3052,'MAESTRO PRODUCTOS-FAR'!G:J,4,FALSE)</f>
        <v>HT-0170-01-003-0087-01</v>
      </c>
      <c r="C3052" s="5" t="s">
        <v>5110</v>
      </c>
      <c r="D3052" s="5" t="s">
        <v>6098</v>
      </c>
      <c r="E3052" s="5" t="s">
        <v>2563</v>
      </c>
      <c r="F3052" s="5" t="s">
        <v>2830</v>
      </c>
      <c r="G3052" s="5" t="s">
        <v>2867</v>
      </c>
      <c r="H3052" s="5" t="s">
        <v>2919</v>
      </c>
      <c r="I3052" s="5" t="s">
        <v>2933</v>
      </c>
      <c r="J3052" s="5">
        <v>30</v>
      </c>
      <c r="K3052" s="5" t="s">
        <v>3213</v>
      </c>
      <c r="L3052" t="s">
        <v>8665</v>
      </c>
      <c r="M3052" s="5" t="s">
        <v>2830</v>
      </c>
      <c r="P3052" s="5" t="s">
        <v>3213</v>
      </c>
    </row>
    <row r="3053" spans="1:16" x14ac:dyDescent="0.35">
      <c r="A3053" t="str">
        <f t="shared" si="47"/>
        <v>PARACETAMOLMEDIPHARMORALCOMPRIMIDO201000MG</v>
      </c>
      <c r="B3053" t="str">
        <f>VLOOKUP(A3053,'MAESTRO PRODUCTOS-FAR'!G:J,4,FALSE)</f>
        <v>HT-0126-01-003-0192-02</v>
      </c>
      <c r="C3053" s="11" t="s">
        <v>6957</v>
      </c>
      <c r="D3053" s="12">
        <v>8995</v>
      </c>
      <c r="E3053" s="11" t="s">
        <v>6958</v>
      </c>
      <c r="F3053" s="11" t="s">
        <v>2721</v>
      </c>
      <c r="G3053" s="11" t="s">
        <v>2880</v>
      </c>
      <c r="H3053" s="11" t="s">
        <v>2919</v>
      </c>
      <c r="I3053" s="11" t="s">
        <v>2933</v>
      </c>
      <c r="J3053" s="11">
        <v>20</v>
      </c>
      <c r="K3053" s="11" t="s">
        <v>3042</v>
      </c>
      <c r="L3053">
        <v>84865</v>
      </c>
      <c r="M3053" s="11" t="s">
        <v>2721</v>
      </c>
      <c r="P3053" s="11" t="s">
        <v>3042</v>
      </c>
    </row>
    <row r="3054" spans="1:16" x14ac:dyDescent="0.35">
      <c r="A3054" t="str">
        <f t="shared" si="47"/>
        <v>IBUPROFENO-PARACETAMOLLABORATORIO CHILEORALCOMPRIMIDO10200MG/300MG</v>
      </c>
      <c r="B3054" t="str">
        <f>VLOOKUP(A3054,'MAESTRO PRODUCTOS-FAR'!G:J,4,FALSE)</f>
        <v>HT-0255-01-003-0148-01</v>
      </c>
      <c r="C3054" s="11" t="s">
        <v>6961</v>
      </c>
      <c r="D3054" s="12">
        <v>3495</v>
      </c>
      <c r="E3054" s="11" t="s">
        <v>6960</v>
      </c>
      <c r="F3054" s="11" t="s">
        <v>2728</v>
      </c>
      <c r="G3054" s="11" t="s">
        <v>2838</v>
      </c>
      <c r="H3054" s="11" t="s">
        <v>2919</v>
      </c>
      <c r="I3054" s="11" t="s">
        <v>2933</v>
      </c>
      <c r="J3054" s="11">
        <v>10</v>
      </c>
      <c r="K3054" s="11" t="s">
        <v>6959</v>
      </c>
      <c r="L3054">
        <v>40572</v>
      </c>
      <c r="M3054" s="11" t="s">
        <v>2728</v>
      </c>
      <c r="P3054" s="11" t="s">
        <v>6959</v>
      </c>
    </row>
    <row r="3055" spans="1:16" x14ac:dyDescent="0.35">
      <c r="A3055" t="str">
        <f t="shared" si="47"/>
        <v>PARACETAMOLGLAXOSMITHKLINEORALCOMPRIMIDO48500MG</v>
      </c>
      <c r="B3055" t="str">
        <f>VLOOKUP(A3055,'MAESTRO PRODUCTOS-FAR'!G:J,4,FALSE)</f>
        <v>HT-0126-01-003-0113-07</v>
      </c>
      <c r="C3055" s="11" t="s">
        <v>6963</v>
      </c>
      <c r="D3055" s="12">
        <v>6995</v>
      </c>
      <c r="E3055" s="11" t="s">
        <v>6962</v>
      </c>
      <c r="F3055" s="11" t="s">
        <v>2721</v>
      </c>
      <c r="G3055" s="11" t="s">
        <v>2866</v>
      </c>
      <c r="H3055" s="11" t="s">
        <v>2919</v>
      </c>
      <c r="I3055" s="11" t="s">
        <v>2933</v>
      </c>
      <c r="J3055" s="11">
        <v>48</v>
      </c>
      <c r="K3055" s="11" t="s">
        <v>2984</v>
      </c>
      <c r="L3055">
        <v>14684</v>
      </c>
      <c r="M3055" s="11" t="s">
        <v>2721</v>
      </c>
      <c r="P3055" s="11" t="s">
        <v>2984</v>
      </c>
    </row>
    <row r="3056" spans="1:16" x14ac:dyDescent="0.35">
      <c r="A3056" t="str">
        <f t="shared" si="47"/>
        <v>PARACETAMOLGLAXOSMITHKLINEORALCOMPRIMIDO12500MG</v>
      </c>
      <c r="B3056" t="str">
        <f>VLOOKUP(A3056,'MAESTRO PRODUCTOS-FAR'!G:J,4,FALSE)</f>
        <v>HT-0126-01-003-0113-08</v>
      </c>
      <c r="C3056" s="11" t="s">
        <v>6964</v>
      </c>
      <c r="D3056" s="12">
        <v>2995</v>
      </c>
      <c r="E3056" s="11" t="s">
        <v>6962</v>
      </c>
      <c r="F3056" s="11" t="s">
        <v>2721</v>
      </c>
      <c r="G3056" s="11" t="s">
        <v>2866</v>
      </c>
      <c r="H3056" s="11" t="s">
        <v>2919</v>
      </c>
      <c r="I3056" s="11" t="s">
        <v>2933</v>
      </c>
      <c r="J3056" s="11">
        <v>12</v>
      </c>
      <c r="K3056" s="11" t="s">
        <v>2984</v>
      </c>
      <c r="L3056">
        <v>4746</v>
      </c>
      <c r="M3056" s="11" t="s">
        <v>2721</v>
      </c>
      <c r="P3056" s="11" t="s">
        <v>2984</v>
      </c>
    </row>
    <row r="3057" spans="1:16" x14ac:dyDescent="0.35">
      <c r="A3057" t="str">
        <f t="shared" ref="A3057:A3088" si="48">_xlfn.CONCAT(F3057:K3057)</f>
        <v>LEVETIRACETAMDEUTSCHE PHARMAORALCOMPRIMIDO301000MG</v>
      </c>
      <c r="B3057" t="str">
        <f>VLOOKUP(A3057,'MAESTRO PRODUCTOS-FAR'!G:J,4,FALSE)</f>
        <v>HT-0089-01-003-0067-01</v>
      </c>
      <c r="C3057" s="11" t="s">
        <v>6965</v>
      </c>
      <c r="D3057" s="12">
        <v>19995</v>
      </c>
      <c r="E3057" s="11" t="s">
        <v>6966</v>
      </c>
      <c r="F3057" s="11" t="s">
        <v>2737</v>
      </c>
      <c r="G3057" s="11" t="s">
        <v>2833</v>
      </c>
      <c r="H3057" s="11" t="s">
        <v>2919</v>
      </c>
      <c r="I3057" s="11" t="s">
        <v>2933</v>
      </c>
      <c r="J3057" s="11">
        <v>30</v>
      </c>
      <c r="K3057" s="11" t="s">
        <v>3042</v>
      </c>
      <c r="L3057">
        <v>43407</v>
      </c>
      <c r="M3057" s="11" t="s">
        <v>2737</v>
      </c>
      <c r="P3057" s="11" t="s">
        <v>3042</v>
      </c>
    </row>
    <row r="3058" spans="1:16" x14ac:dyDescent="0.35">
      <c r="A3058" t="str">
        <f t="shared" si="48"/>
        <v>LEVETIRACETAMDEUTSCHE PHARMAORALCOMPRIMIDO30500MG</v>
      </c>
      <c r="B3058" t="str">
        <f>VLOOKUP(A3058,'MAESTRO PRODUCTOS-FAR'!G:J,4,FALSE)</f>
        <v>HT-0089-01-003-0067-02</v>
      </c>
      <c r="C3058" s="11" t="s">
        <v>6968</v>
      </c>
      <c r="D3058" s="12">
        <v>10595</v>
      </c>
      <c r="E3058" s="11" t="s">
        <v>6967</v>
      </c>
      <c r="F3058" s="11" t="s">
        <v>2737</v>
      </c>
      <c r="G3058" s="11" t="s">
        <v>2833</v>
      </c>
      <c r="H3058" s="11" t="s">
        <v>2919</v>
      </c>
      <c r="I3058" s="11" t="s">
        <v>2933</v>
      </c>
      <c r="J3058" s="11">
        <v>30</v>
      </c>
      <c r="K3058" s="11" t="s">
        <v>2984</v>
      </c>
      <c r="L3058">
        <v>80610</v>
      </c>
      <c r="M3058" s="11" t="s">
        <v>2737</v>
      </c>
      <c r="P3058" s="11" t="s">
        <v>2984</v>
      </c>
    </row>
    <row r="3059" spans="1:16" x14ac:dyDescent="0.35">
      <c r="A3059" t="str">
        <f t="shared" si="48"/>
        <v>ATORVASTATINALABORATORIO CHILEORALCOMPRIMIDO3040MG</v>
      </c>
      <c r="B3059" t="str">
        <f>VLOOKUP(A3059,'MAESTRO PRODUCTOS-FAR'!G:J,4,FALSE)</f>
        <v>HT-0016-01-003-0148-02</v>
      </c>
      <c r="C3059" s="11" t="s">
        <v>6970</v>
      </c>
      <c r="D3059" s="12">
        <v>17895</v>
      </c>
      <c r="E3059" s="11" t="s">
        <v>6969</v>
      </c>
      <c r="F3059" s="11" t="s">
        <v>2604</v>
      </c>
      <c r="G3059" s="11" t="s">
        <v>2838</v>
      </c>
      <c r="H3059" s="11" t="s">
        <v>2919</v>
      </c>
      <c r="I3059" s="11" t="s">
        <v>2933</v>
      </c>
      <c r="J3059" s="11">
        <v>30</v>
      </c>
      <c r="K3059" s="11" t="s">
        <v>2986</v>
      </c>
      <c r="L3059">
        <v>43847</v>
      </c>
      <c r="M3059" s="11" t="s">
        <v>2604</v>
      </c>
      <c r="P3059" s="11" t="s">
        <v>2986</v>
      </c>
    </row>
    <row r="3060" spans="1:16" x14ac:dyDescent="0.35">
      <c r="A3060" t="str">
        <f t="shared" si="48"/>
        <v>CLOTRIMAZOLMEDIPHARMINTRAVAGINALOVULO1500MG</v>
      </c>
      <c r="B3060" t="str">
        <f>VLOOKUP(A3060,'MAESTRO PRODUCTOS-FAR'!G:J,4,FALSE)</f>
        <v>HT-0044-06-021-0192-01</v>
      </c>
      <c r="C3060" s="11" t="s">
        <v>6972</v>
      </c>
      <c r="D3060" s="12">
        <v>4687</v>
      </c>
      <c r="E3060" s="11" t="s">
        <v>6971</v>
      </c>
      <c r="F3060" s="11" t="s">
        <v>2649</v>
      </c>
      <c r="G3060" s="11" t="s">
        <v>2880</v>
      </c>
      <c r="H3060" s="11" t="s">
        <v>2926</v>
      </c>
      <c r="I3060" s="11" t="s">
        <v>2951</v>
      </c>
      <c r="J3060" s="11">
        <v>1</v>
      </c>
      <c r="K3060" s="11" t="s">
        <v>2984</v>
      </c>
      <c r="L3060">
        <v>2606</v>
      </c>
      <c r="M3060" s="11" t="s">
        <v>2649</v>
      </c>
      <c r="P3060" s="11" t="s">
        <v>2984</v>
      </c>
    </row>
    <row r="3061" spans="1:16" x14ac:dyDescent="0.35">
      <c r="A3061" t="str">
        <f t="shared" si="48"/>
        <v>IBUPROFENOBAYERORALCAPSULA20400MG</v>
      </c>
      <c r="B3061" t="str">
        <f>VLOOKUP(A3061,'MAESTRO PRODUCTOS-FAR'!G:J,4,FALSE)</f>
        <v>HT-0079-01-007-0028-04</v>
      </c>
      <c r="C3061" s="11" t="s">
        <v>6973</v>
      </c>
      <c r="D3061" s="12">
        <v>3495</v>
      </c>
      <c r="E3061" s="11" t="s">
        <v>1962</v>
      </c>
      <c r="F3061" s="11" t="s">
        <v>2703</v>
      </c>
      <c r="G3061" s="11" t="s">
        <v>2839</v>
      </c>
      <c r="H3061" s="11" t="s">
        <v>2919</v>
      </c>
      <c r="I3061" s="11" t="s">
        <v>2937</v>
      </c>
      <c r="J3061" s="11">
        <v>20</v>
      </c>
      <c r="K3061" s="11" t="s">
        <v>2979</v>
      </c>
      <c r="L3061">
        <v>44586</v>
      </c>
      <c r="M3061" s="11" t="s">
        <v>2703</v>
      </c>
      <c r="P3061" s="11" t="s">
        <v>2979</v>
      </c>
    </row>
    <row r="3062" spans="1:16" x14ac:dyDescent="0.35">
      <c r="A3062" t="str">
        <f t="shared" si="48"/>
        <v>IBUPROFENOBAYERORALCAPSULA20600MG</v>
      </c>
      <c r="B3062" t="str">
        <f>VLOOKUP(A3062,'MAESTRO PRODUCTOS-FAR'!G:J,4,FALSE)</f>
        <v>HT-0079-01-007-0028-05</v>
      </c>
      <c r="C3062" s="11" t="s">
        <v>6974</v>
      </c>
      <c r="D3062" s="12">
        <v>5495</v>
      </c>
      <c r="E3062" s="11" t="s">
        <v>1960</v>
      </c>
      <c r="F3062" s="11" t="s">
        <v>2703</v>
      </c>
      <c r="G3062" s="11" t="s">
        <v>2839</v>
      </c>
      <c r="H3062" s="11" t="s">
        <v>2919</v>
      </c>
      <c r="I3062" s="11" t="s">
        <v>2937</v>
      </c>
      <c r="J3062" s="11">
        <v>20</v>
      </c>
      <c r="K3062" s="11" t="s">
        <v>2975</v>
      </c>
      <c r="L3062">
        <v>62244</v>
      </c>
      <c r="M3062" s="11" t="s">
        <v>2703</v>
      </c>
      <c r="P3062" s="11" t="s">
        <v>2975</v>
      </c>
    </row>
    <row r="3063" spans="1:16" x14ac:dyDescent="0.35">
      <c r="A3063" t="str">
        <f t="shared" si="48"/>
        <v>AMLODIPINO-VALSARTANSAVALORALCOMPRIMIDO305MG/320MG</v>
      </c>
      <c r="B3063" t="str">
        <f>VLOOKUP(A3063,'MAESTRO PRODUCTOS-FAR'!G:J,4,FALSE)</f>
        <v>HT-0191-01-003-0174-04</v>
      </c>
      <c r="C3063" s="11" t="s">
        <v>6975</v>
      </c>
      <c r="D3063" s="12">
        <v>14995</v>
      </c>
      <c r="E3063" s="11" t="s">
        <v>6976</v>
      </c>
      <c r="F3063" s="11" t="s">
        <v>2593</v>
      </c>
      <c r="G3063" s="11" t="s">
        <v>2837</v>
      </c>
      <c r="H3063" s="11" t="s">
        <v>2919</v>
      </c>
      <c r="I3063" s="11" t="s">
        <v>2933</v>
      </c>
      <c r="J3063" s="11">
        <v>30</v>
      </c>
      <c r="K3063" s="11" t="s">
        <v>3030</v>
      </c>
      <c r="L3063">
        <v>13357</v>
      </c>
      <c r="M3063" s="11" t="s">
        <v>2593</v>
      </c>
      <c r="P3063" s="11" t="s">
        <v>3030</v>
      </c>
    </row>
    <row r="3064" spans="1:16" x14ac:dyDescent="0.35">
      <c r="A3064" t="str">
        <f t="shared" si="48"/>
        <v>ACIDO CLAVULANICO-AMOXICILINAASCENDORALCOMPRIMIDO14125MG/875MG</v>
      </c>
      <c r="B3064" t="str">
        <f>VLOOKUP(A3064,'MAESTRO PRODUCTOS-FAR'!G:J,4,FALSE)</f>
        <v>HT-0014-01-003-0016-01</v>
      </c>
      <c r="C3064" s="5" t="s">
        <v>6978</v>
      </c>
      <c r="D3064" s="5" t="s">
        <v>6988</v>
      </c>
      <c r="E3064" s="5" t="s">
        <v>6995</v>
      </c>
      <c r="F3064" s="5" t="s">
        <v>6463</v>
      </c>
      <c r="G3064" s="5" t="s">
        <v>2835</v>
      </c>
      <c r="H3064" s="5" t="s">
        <v>2919</v>
      </c>
      <c r="I3064" s="5" t="s">
        <v>2933</v>
      </c>
      <c r="J3064" s="5">
        <v>14</v>
      </c>
      <c r="K3064" s="5" t="s">
        <v>6558</v>
      </c>
      <c r="L3064" t="s">
        <v>8666</v>
      </c>
      <c r="M3064" s="5" t="s">
        <v>2601</v>
      </c>
      <c r="P3064" s="5" t="s">
        <v>3034</v>
      </c>
    </row>
    <row r="3065" spans="1:16" x14ac:dyDescent="0.35">
      <c r="A3065" t="str">
        <f t="shared" si="48"/>
        <v>AMOXICILINALABORATORIO CHILEORALCOMPRIMIDO141000MG</v>
      </c>
      <c r="B3065" t="str">
        <f>VLOOKUP(A3065,'MAESTRO PRODUCTOS-FAR'!G:J,4,FALSE)</f>
        <v>HT-0013-01-003-0148-02</v>
      </c>
      <c r="C3065" s="5" t="s">
        <v>6979</v>
      </c>
      <c r="D3065" s="5" t="s">
        <v>5291</v>
      </c>
      <c r="E3065" s="5" t="s">
        <v>1550</v>
      </c>
      <c r="F3065" s="5" t="s">
        <v>2602</v>
      </c>
      <c r="G3065" s="5" t="s">
        <v>2838</v>
      </c>
      <c r="H3065" s="5" t="s">
        <v>2919</v>
      </c>
      <c r="I3065" s="5" t="s">
        <v>2933</v>
      </c>
      <c r="J3065" s="5">
        <v>14</v>
      </c>
      <c r="K3065" s="5" t="s">
        <v>3042</v>
      </c>
      <c r="L3065" t="s">
        <v>8667</v>
      </c>
      <c r="M3065" s="5" t="s">
        <v>2602</v>
      </c>
      <c r="P3065" s="5" t="s">
        <v>3042</v>
      </c>
    </row>
    <row r="3066" spans="1:16" x14ac:dyDescent="0.35">
      <c r="A3066" t="str">
        <f t="shared" si="48"/>
        <v>NITROFURANTOINABOEHRINGER INGELHEIMORALCAPSULA4050MG</v>
      </c>
      <c r="B3066" t="str">
        <f>VLOOKUP(A3066,'MAESTRO PRODUCTOS-FAR'!G:J,4,FALSE)</f>
        <v>HT-0119-01-007-0035-01</v>
      </c>
      <c r="C3066" s="5" t="s">
        <v>6980</v>
      </c>
      <c r="D3066" s="5" t="s">
        <v>6989</v>
      </c>
      <c r="E3066" s="5" t="s">
        <v>2333</v>
      </c>
      <c r="F3066" s="5" t="s">
        <v>2784</v>
      </c>
      <c r="G3066" s="5" t="s">
        <v>2865</v>
      </c>
      <c r="H3066" s="5" t="s">
        <v>2919</v>
      </c>
      <c r="I3066" s="5" t="s">
        <v>2937</v>
      </c>
      <c r="J3066" s="5">
        <v>40</v>
      </c>
      <c r="K3066" s="5" t="s">
        <v>3046</v>
      </c>
      <c r="L3066" t="s">
        <v>8668</v>
      </c>
      <c r="M3066" s="5" t="s">
        <v>2784</v>
      </c>
      <c r="P3066" s="5" t="s">
        <v>3046</v>
      </c>
    </row>
    <row r="3067" spans="1:16" x14ac:dyDescent="0.35">
      <c r="A3067" t="str">
        <f t="shared" si="48"/>
        <v>NITROFURANTOINABOEHRINGER INGELHEIMORALCAPSULA40100MG</v>
      </c>
      <c r="B3067" t="str">
        <f>VLOOKUP(A3067,'MAESTRO PRODUCTOS-FAR'!G:J,4,FALSE)</f>
        <v>HT-0119-01-007-0035-02</v>
      </c>
      <c r="C3067" s="5" t="s">
        <v>6981</v>
      </c>
      <c r="D3067" s="5" t="s">
        <v>6990</v>
      </c>
      <c r="E3067" s="5" t="s">
        <v>6996</v>
      </c>
      <c r="F3067" s="5" t="s">
        <v>2784</v>
      </c>
      <c r="G3067" s="5" t="s">
        <v>2865</v>
      </c>
      <c r="H3067" s="5" t="s">
        <v>2919</v>
      </c>
      <c r="I3067" s="5" t="s">
        <v>2937</v>
      </c>
      <c r="J3067" s="5">
        <v>40</v>
      </c>
      <c r="K3067" s="5" t="s">
        <v>2977</v>
      </c>
      <c r="L3067" t="s">
        <v>8669</v>
      </c>
      <c r="M3067" s="5" t="s">
        <v>2784</v>
      </c>
      <c r="P3067" s="5" t="s">
        <v>2977</v>
      </c>
    </row>
    <row r="3068" spans="1:16" x14ac:dyDescent="0.35">
      <c r="A3068" t="str">
        <f t="shared" si="48"/>
        <v>HIDROCLOROTIAZIDA-IRBESARTANSANOFIORALCOMPRIMIDO2825MG/300MG</v>
      </c>
      <c r="B3068" t="str">
        <f>VLOOKUP(A3068,'MAESTRO PRODUCTOS-FAR'!G:J,4,FALSE)</f>
        <v>HT-0251-01-003-0246-03</v>
      </c>
      <c r="C3068" s="5" t="s">
        <v>6982</v>
      </c>
      <c r="D3068" s="5" t="s">
        <v>5683</v>
      </c>
      <c r="E3068" s="5" t="s">
        <v>1439</v>
      </c>
      <c r="F3068" s="5" t="s">
        <v>6489</v>
      </c>
      <c r="G3068" s="5" t="s">
        <v>2843</v>
      </c>
      <c r="H3068" s="5" t="s">
        <v>2919</v>
      </c>
      <c r="I3068" s="5" t="s">
        <v>2933</v>
      </c>
      <c r="J3068" s="5">
        <v>28</v>
      </c>
      <c r="K3068" s="5" t="s">
        <v>6977</v>
      </c>
      <c r="L3068" t="s">
        <v>8670</v>
      </c>
      <c r="M3068" s="5" t="s">
        <v>6489</v>
      </c>
      <c r="P3068" s="5" t="s">
        <v>6977</v>
      </c>
    </row>
    <row r="3069" spans="1:16" x14ac:dyDescent="0.35">
      <c r="A3069" t="str">
        <f t="shared" si="48"/>
        <v>METFORMINAINSTITUTO SANITASORALCOMPRIMIDO60750MG</v>
      </c>
      <c r="B3069" t="str">
        <f>VLOOKUP(A3069,'MAESTRO PRODUCTOS-FAR'!G:J,4,FALSE)</f>
        <v>HT-0108-01-003-0133-01</v>
      </c>
      <c r="C3069" s="5" t="s">
        <v>6983</v>
      </c>
      <c r="D3069" s="5" t="s">
        <v>6991</v>
      </c>
      <c r="E3069" s="5" t="s">
        <v>2259</v>
      </c>
      <c r="F3069" s="5" t="s">
        <v>2645</v>
      </c>
      <c r="G3069" s="5" t="s">
        <v>2850</v>
      </c>
      <c r="H3069" s="5" t="s">
        <v>2919</v>
      </c>
      <c r="I3069" s="5" t="s">
        <v>2933</v>
      </c>
      <c r="J3069" s="5">
        <v>60</v>
      </c>
      <c r="K3069" s="5" t="s">
        <v>3038</v>
      </c>
      <c r="L3069" t="s">
        <v>8671</v>
      </c>
      <c r="M3069" s="5" t="s">
        <v>2645</v>
      </c>
      <c r="P3069" s="5" t="s">
        <v>3038</v>
      </c>
    </row>
    <row r="3070" spans="1:16" x14ac:dyDescent="0.35">
      <c r="A3070" t="str">
        <f t="shared" si="48"/>
        <v>METFORMINAINSTITUTO SANITASORALCOMPRIMIDO601000MG</v>
      </c>
      <c r="B3070" t="str">
        <f>VLOOKUP(A3070,'MAESTRO PRODUCTOS-FAR'!G:J,4,FALSE)</f>
        <v>HT-0108-01-003-0133-03</v>
      </c>
      <c r="C3070" s="5" t="s">
        <v>6984</v>
      </c>
      <c r="D3070" s="5" t="s">
        <v>6992</v>
      </c>
      <c r="E3070" s="5" t="s">
        <v>6997</v>
      </c>
      <c r="F3070" s="5" t="s">
        <v>2645</v>
      </c>
      <c r="G3070" s="5" t="s">
        <v>2850</v>
      </c>
      <c r="H3070" s="5" t="s">
        <v>2919</v>
      </c>
      <c r="I3070" s="5" t="s">
        <v>2933</v>
      </c>
      <c r="J3070" s="5">
        <v>60</v>
      </c>
      <c r="K3070" s="5" t="s">
        <v>3042</v>
      </c>
      <c r="L3070" t="s">
        <v>8672</v>
      </c>
      <c r="M3070" s="5" t="s">
        <v>2645</v>
      </c>
      <c r="P3070" s="5" t="s">
        <v>3042</v>
      </c>
    </row>
    <row r="3071" spans="1:16" x14ac:dyDescent="0.35">
      <c r="A3071" t="str">
        <f t="shared" si="48"/>
        <v>FENOFIBRATOLABORATORIO CHILEORALCAPSULA30200MG</v>
      </c>
      <c r="B3071" t="str">
        <f>VLOOKUP(A3071,'MAESTRO PRODUCTOS-FAR'!G:J,4,FALSE)</f>
        <v>HT-0064-01-007-0148-01</v>
      </c>
      <c r="C3071" s="5" t="s">
        <v>6985</v>
      </c>
      <c r="D3071" s="5" t="s">
        <v>6993</v>
      </c>
      <c r="E3071" s="5" t="s">
        <v>1886</v>
      </c>
      <c r="F3071" s="5" t="s">
        <v>2678</v>
      </c>
      <c r="G3071" s="5" t="s">
        <v>2838</v>
      </c>
      <c r="H3071" s="5" t="s">
        <v>2919</v>
      </c>
      <c r="I3071" s="5" t="s">
        <v>2937</v>
      </c>
      <c r="J3071" s="5">
        <v>30</v>
      </c>
      <c r="K3071" s="5" t="s">
        <v>2978</v>
      </c>
      <c r="L3071" t="s">
        <v>8673</v>
      </c>
      <c r="M3071" s="5" t="s">
        <v>2678</v>
      </c>
      <c r="P3071" s="5" t="s">
        <v>2978</v>
      </c>
    </row>
    <row r="3072" spans="1:16" x14ac:dyDescent="0.35">
      <c r="A3072" t="str">
        <f t="shared" si="48"/>
        <v>-BAYERORALCOMPRIMIDO30-</v>
      </c>
      <c r="B3072" t="e">
        <f>VLOOKUP(A3072,'MAESTRO PRODUCTOS-FAR'!G:J,4,FALSE)</f>
        <v>#N/A</v>
      </c>
      <c r="C3072" s="5" t="s">
        <v>6986</v>
      </c>
      <c r="D3072" s="5" t="s">
        <v>6994</v>
      </c>
      <c r="E3072" s="5" t="s">
        <v>6998</v>
      </c>
      <c r="F3072" s="5" t="s">
        <v>1439</v>
      </c>
      <c r="G3072" s="5" t="s">
        <v>2839</v>
      </c>
      <c r="H3072" s="5" t="s">
        <v>2919</v>
      </c>
      <c r="I3072" s="5" t="s">
        <v>2933</v>
      </c>
      <c r="J3072" s="5">
        <v>30</v>
      </c>
      <c r="K3072" s="5" t="s">
        <v>1439</v>
      </c>
      <c r="L3072" t="s">
        <v>8674</v>
      </c>
      <c r="M3072" s="5" t="s">
        <v>1439</v>
      </c>
      <c r="P3072" s="5" t="s">
        <v>1439</v>
      </c>
    </row>
    <row r="3073" spans="1:16" x14ac:dyDescent="0.35">
      <c r="A3073" t="str">
        <f t="shared" si="48"/>
        <v>-BAYERORALGRAGEA30-</v>
      </c>
      <c r="B3073" t="e">
        <f>VLOOKUP(A3073,'MAESTRO PRODUCTOS-FAR'!G:J,4,FALSE)</f>
        <v>#N/A</v>
      </c>
      <c r="C3073" s="5" t="s">
        <v>6987</v>
      </c>
      <c r="D3073" s="5" t="s">
        <v>5955</v>
      </c>
      <c r="E3073" s="5" t="s">
        <v>2306</v>
      </c>
      <c r="F3073" s="5" t="s">
        <v>1439</v>
      </c>
      <c r="G3073" s="5" t="s">
        <v>2839</v>
      </c>
      <c r="H3073" s="5" t="s">
        <v>2919</v>
      </c>
      <c r="I3073" s="5" t="s">
        <v>2940</v>
      </c>
      <c r="J3073" s="5">
        <v>30</v>
      </c>
      <c r="K3073" s="5" t="s">
        <v>1439</v>
      </c>
      <c r="L3073" t="s">
        <v>8675</v>
      </c>
      <c r="M3073" s="5" t="s">
        <v>1439</v>
      </c>
      <c r="P3073" s="5" t="s">
        <v>1439</v>
      </c>
    </row>
    <row r="3074" spans="1:16" x14ac:dyDescent="0.35">
      <c r="A3074" t="str">
        <f t="shared" si="48"/>
        <v>FLUCLOXACILINAANDROMACOORALCAPSULA12500MG</v>
      </c>
      <c r="B3074" t="str">
        <f>VLOOKUP(A3074,'MAESTRO PRODUCTOS-FAR'!G:J,4,FALSE)</f>
        <v>HT-0068-01-007-0161-01</v>
      </c>
      <c r="C3074" s="2" t="s">
        <v>6999</v>
      </c>
      <c r="D3074" s="3">
        <v>2280</v>
      </c>
      <c r="E3074" s="2" t="s">
        <v>1895</v>
      </c>
      <c r="F3074" s="2" t="s">
        <v>2682</v>
      </c>
      <c r="G3074" s="2" t="s">
        <v>2857</v>
      </c>
      <c r="H3074" s="2" t="s">
        <v>2919</v>
      </c>
      <c r="I3074" s="2" t="s">
        <v>2937</v>
      </c>
      <c r="J3074" s="2">
        <v>12</v>
      </c>
      <c r="K3074" s="2" t="s">
        <v>2984</v>
      </c>
      <c r="L3074" t="s">
        <v>8676</v>
      </c>
      <c r="M3074" s="2" t="s">
        <v>2682</v>
      </c>
      <c r="P3074" s="2" t="s">
        <v>2984</v>
      </c>
    </row>
    <row r="3075" spans="1:16" x14ac:dyDescent="0.35">
      <c r="A3075" t="str">
        <f t="shared" si="48"/>
        <v>-PRATERORALCOMPRIMIDO30800UI</v>
      </c>
      <c r="B3075" t="e">
        <f>VLOOKUP(A3075,'MAESTRO PRODUCTOS-FAR'!G:J,4,FALSE)</f>
        <v>#N/A</v>
      </c>
      <c r="C3075" s="2" t="s">
        <v>7000</v>
      </c>
      <c r="D3075" s="3">
        <v>4000</v>
      </c>
      <c r="E3075" s="2" t="s">
        <v>1439</v>
      </c>
      <c r="F3075" s="2" t="s">
        <v>1439</v>
      </c>
      <c r="G3075" s="2" t="s">
        <v>2851</v>
      </c>
      <c r="H3075" s="2" t="s">
        <v>2919</v>
      </c>
      <c r="I3075" s="2" t="s">
        <v>2933</v>
      </c>
      <c r="J3075" s="2">
        <v>30</v>
      </c>
      <c r="K3075" s="2" t="s">
        <v>3733</v>
      </c>
      <c r="L3075" t="s">
        <v>8677</v>
      </c>
      <c r="M3075" s="2" t="s">
        <v>1439</v>
      </c>
      <c r="P3075" s="2" t="s">
        <v>3733</v>
      </c>
    </row>
    <row r="3076" spans="1:16" x14ac:dyDescent="0.35">
      <c r="A3076" t="str">
        <f t="shared" si="48"/>
        <v>--ORALCOMPRIMIDO30-</v>
      </c>
      <c r="B3076" t="e">
        <f>VLOOKUP(A3076,'MAESTRO PRODUCTOS-FAR'!G:J,4,FALSE)</f>
        <v>#N/A</v>
      </c>
      <c r="C3076" s="2" t="s">
        <v>7001</v>
      </c>
      <c r="D3076" s="3">
        <v>1600</v>
      </c>
      <c r="E3076" s="2" t="s">
        <v>1439</v>
      </c>
      <c r="F3076" s="2" t="s">
        <v>1439</v>
      </c>
      <c r="G3076" s="2" t="s">
        <v>1439</v>
      </c>
      <c r="H3076" s="2" t="s">
        <v>2919</v>
      </c>
      <c r="I3076" s="2" t="s">
        <v>2933</v>
      </c>
      <c r="J3076" s="2">
        <v>30</v>
      </c>
      <c r="K3076" s="2" t="s">
        <v>1439</v>
      </c>
      <c r="L3076" t="s">
        <v>8678</v>
      </c>
      <c r="M3076" s="2" t="s">
        <v>1439</v>
      </c>
      <c r="P3076" s="2" t="s">
        <v>1439</v>
      </c>
    </row>
    <row r="3077" spans="1:16" x14ac:dyDescent="0.35">
      <c r="A3077" t="str">
        <f t="shared" si="48"/>
        <v>--ORALTABLETA20-</v>
      </c>
      <c r="B3077" t="e">
        <f>VLOOKUP(A3077,'MAESTRO PRODUCTOS-FAR'!G:J,4,FALSE)</f>
        <v>#N/A</v>
      </c>
      <c r="C3077" s="2" t="s">
        <v>7002</v>
      </c>
      <c r="D3077" s="3">
        <v>3000</v>
      </c>
      <c r="E3077" s="2" t="s">
        <v>1439</v>
      </c>
      <c r="F3077" s="2" t="s">
        <v>1439</v>
      </c>
      <c r="G3077" s="2" t="s">
        <v>1439</v>
      </c>
      <c r="H3077" s="2" t="s">
        <v>2919</v>
      </c>
      <c r="I3077" s="2" t="s">
        <v>2971</v>
      </c>
      <c r="J3077" s="2">
        <v>20</v>
      </c>
      <c r="K3077" s="2" t="s">
        <v>1439</v>
      </c>
      <c r="L3077" t="s">
        <v>8679</v>
      </c>
      <c r="M3077" s="2" t="s">
        <v>1439</v>
      </c>
      <c r="P3077" s="2" t="s">
        <v>1439</v>
      </c>
    </row>
    <row r="3078" spans="1:16" x14ac:dyDescent="0.35">
      <c r="A3078" t="str">
        <f t="shared" si="48"/>
        <v>--ORALCAPSULA60-</v>
      </c>
      <c r="B3078" t="e">
        <f>VLOOKUP(A3078,'MAESTRO PRODUCTOS-FAR'!G:J,4,FALSE)</f>
        <v>#N/A</v>
      </c>
      <c r="C3078" s="2" t="s">
        <v>7003</v>
      </c>
      <c r="D3078" s="3">
        <v>3600</v>
      </c>
      <c r="E3078" s="2" t="s">
        <v>1439</v>
      </c>
      <c r="F3078" s="2" t="s">
        <v>1439</v>
      </c>
      <c r="G3078" s="2" t="s">
        <v>1439</v>
      </c>
      <c r="H3078" s="2" t="s">
        <v>2919</v>
      </c>
      <c r="I3078" s="2" t="s">
        <v>2937</v>
      </c>
      <c r="J3078" s="2">
        <v>60</v>
      </c>
      <c r="K3078" s="2" t="s">
        <v>1439</v>
      </c>
      <c r="L3078" t="s">
        <v>8680</v>
      </c>
      <c r="M3078" s="2" t="s">
        <v>1439</v>
      </c>
      <c r="P3078" s="2" t="s">
        <v>1439</v>
      </c>
    </row>
    <row r="3079" spans="1:16" x14ac:dyDescent="0.35">
      <c r="A3079" t="str">
        <f t="shared" si="48"/>
        <v>--ORALSOBRE30-</v>
      </c>
      <c r="B3079" t="e">
        <f>VLOOKUP(A3079,'MAESTRO PRODUCTOS-FAR'!G:J,4,FALSE)</f>
        <v>#N/A</v>
      </c>
      <c r="C3079" s="2" t="s">
        <v>7004</v>
      </c>
      <c r="D3079" s="3">
        <v>16000</v>
      </c>
      <c r="E3079" s="2" t="s">
        <v>1439</v>
      </c>
      <c r="F3079" s="2" t="s">
        <v>1439</v>
      </c>
      <c r="G3079" s="2" t="s">
        <v>1439</v>
      </c>
      <c r="H3079" s="2" t="s">
        <v>2919</v>
      </c>
      <c r="I3079" s="2" t="s">
        <v>2931</v>
      </c>
      <c r="J3079" s="2">
        <v>30</v>
      </c>
      <c r="K3079" s="2" t="s">
        <v>1439</v>
      </c>
      <c r="L3079" t="s">
        <v>8681</v>
      </c>
      <c r="M3079" s="2" t="s">
        <v>1439</v>
      </c>
      <c r="P3079" s="2" t="s">
        <v>1439</v>
      </c>
    </row>
    <row r="3080" spans="1:16" x14ac:dyDescent="0.35">
      <c r="A3080" t="str">
        <f t="shared" si="48"/>
        <v>CLOBETASOLPASTEURTOPICOUNGUENTO10.05%</v>
      </c>
      <c r="B3080" t="str">
        <f>VLOOKUP(A3080,'MAESTRO PRODUCTOS-FAR'!G:J,4,FALSE)</f>
        <v>HT-0036-04-006-0155-01</v>
      </c>
      <c r="C3080" s="2" t="s">
        <v>7005</v>
      </c>
      <c r="D3080" s="3">
        <v>1640</v>
      </c>
      <c r="E3080" s="2" t="s">
        <v>7006</v>
      </c>
      <c r="F3080" s="2" t="s">
        <v>2627</v>
      </c>
      <c r="G3080" s="2" t="s">
        <v>2847</v>
      </c>
      <c r="H3080" s="2" t="s">
        <v>2920</v>
      </c>
      <c r="I3080" s="2" t="s">
        <v>2936</v>
      </c>
      <c r="J3080" s="2">
        <v>1</v>
      </c>
      <c r="K3080" s="2" t="s">
        <v>3077</v>
      </c>
      <c r="L3080" t="s">
        <v>8682</v>
      </c>
      <c r="M3080" s="2" t="s">
        <v>2627</v>
      </c>
      <c r="P3080" s="2" t="s">
        <v>3077</v>
      </c>
    </row>
    <row r="3081" spans="1:16" x14ac:dyDescent="0.35">
      <c r="A3081" t="str">
        <f t="shared" si="48"/>
        <v>AMLODIPINO-HIDROCLOROTIAZIDA-VALSARTANSAVALORALCOMPRIMIDO3010MG/25MG/320MG</v>
      </c>
      <c r="B3081" t="str">
        <f>VLOOKUP(A3081,'MAESTRO PRODUCTOS-FAR'!G:J,4,FALSE)</f>
        <v>HT-0197-01-003-0174-03</v>
      </c>
      <c r="C3081" s="11" t="s">
        <v>7115</v>
      </c>
      <c r="D3081" s="12">
        <v>21995</v>
      </c>
      <c r="E3081" s="11" t="s">
        <v>7123</v>
      </c>
      <c r="F3081" s="11" t="s">
        <v>6460</v>
      </c>
      <c r="G3081" s="11" t="s">
        <v>2837</v>
      </c>
      <c r="H3081" s="11" t="s">
        <v>2919</v>
      </c>
      <c r="I3081" s="11" t="s">
        <v>2933</v>
      </c>
      <c r="J3081" s="11">
        <v>30</v>
      </c>
      <c r="K3081" s="11" t="s">
        <v>6553</v>
      </c>
      <c r="L3081">
        <v>89922</v>
      </c>
    </row>
    <row r="3082" spans="1:16" x14ac:dyDescent="0.35">
      <c r="A3082" t="str">
        <f t="shared" si="48"/>
        <v>AMLODIPINO-HIDROCLOROTIAZIDA-VALSARTANSAVALORALCOMPRIMIDO305MG/25MG/160MG</v>
      </c>
      <c r="B3082" t="str">
        <f>VLOOKUP(A3082,'MAESTRO PRODUCTOS-FAR'!G:J,4,FALSE)</f>
        <v>HT-0197-01-003-0174-04</v>
      </c>
      <c r="C3082" s="11" t="s">
        <v>7116</v>
      </c>
      <c r="D3082" s="12">
        <v>24995</v>
      </c>
      <c r="E3082" s="11" t="s">
        <v>7124</v>
      </c>
      <c r="F3082" s="11" t="s">
        <v>6460</v>
      </c>
      <c r="G3082" s="11" t="s">
        <v>2837</v>
      </c>
      <c r="H3082" s="11" t="s">
        <v>2919</v>
      </c>
      <c r="I3082" s="11" t="s">
        <v>2933</v>
      </c>
      <c r="J3082" s="11">
        <v>30</v>
      </c>
      <c r="K3082" s="11" t="s">
        <v>7114</v>
      </c>
      <c r="L3082">
        <v>89899</v>
      </c>
    </row>
    <row r="3083" spans="1:16" x14ac:dyDescent="0.35">
      <c r="A3083" t="str">
        <f t="shared" si="48"/>
        <v>AMLODIPINO-VALSARTANSAVALORALCOMPRIMIDO3010MG/160MG</v>
      </c>
      <c r="B3083" t="str">
        <f>VLOOKUP(A3083,'MAESTRO PRODUCTOS-FAR'!G:J,4,FALSE)</f>
        <v>HT-0191-01-003-0174-05</v>
      </c>
      <c r="C3083" s="11" t="s">
        <v>7117</v>
      </c>
      <c r="D3083" s="12">
        <v>22695</v>
      </c>
      <c r="E3083" s="11" t="s">
        <v>7125</v>
      </c>
      <c r="F3083" s="11" t="s">
        <v>2593</v>
      </c>
      <c r="G3083" s="11" t="s">
        <v>2837</v>
      </c>
      <c r="H3083" s="11" t="s">
        <v>2919</v>
      </c>
      <c r="I3083" s="11" t="s">
        <v>2933</v>
      </c>
      <c r="J3083" s="11">
        <v>30</v>
      </c>
      <c r="K3083" s="11" t="s">
        <v>3025</v>
      </c>
      <c r="L3083">
        <v>50622</v>
      </c>
    </row>
    <row r="3084" spans="1:16" x14ac:dyDescent="0.35">
      <c r="A3084" t="str">
        <f t="shared" si="48"/>
        <v>AMOXICILINASAVALORALSUSPENSION11000MG/5ML</v>
      </c>
      <c r="B3084" t="str">
        <f>VLOOKUP(A3084,'MAESTRO PRODUCTOS-FAR'!G:J,4,FALSE)</f>
        <v>HT-0013-01-005-0174-04</v>
      </c>
      <c r="C3084" s="11" t="s">
        <v>7118</v>
      </c>
      <c r="D3084" s="12">
        <v>25995</v>
      </c>
      <c r="E3084" s="11" t="s">
        <v>1548</v>
      </c>
      <c r="F3084" s="11" t="s">
        <v>2602</v>
      </c>
      <c r="G3084" s="11" t="s">
        <v>2837</v>
      </c>
      <c r="H3084" s="11" t="s">
        <v>2919</v>
      </c>
      <c r="I3084" s="11" t="s">
        <v>2935</v>
      </c>
      <c r="J3084" s="11">
        <v>1</v>
      </c>
      <c r="K3084" s="11" t="s">
        <v>3043</v>
      </c>
      <c r="L3084">
        <v>65076</v>
      </c>
    </row>
    <row r="3085" spans="1:16" x14ac:dyDescent="0.35">
      <c r="A3085" t="str">
        <f t="shared" si="48"/>
        <v>FEXOFENADINASANOFIORALCOMPRIMIDO30180MG</v>
      </c>
      <c r="B3085" t="str">
        <f>VLOOKUP(A3085,'MAESTRO PRODUCTOS-FAR'!G:J,4,FALSE)</f>
        <v>HT-0066-01-003-0246-02</v>
      </c>
      <c r="C3085" s="11" t="s">
        <v>7119</v>
      </c>
      <c r="D3085" s="12">
        <v>19995</v>
      </c>
      <c r="E3085" s="11" t="s">
        <v>6283</v>
      </c>
      <c r="F3085" s="11" t="s">
        <v>2680</v>
      </c>
      <c r="G3085" s="11" t="s">
        <v>2843</v>
      </c>
      <c r="H3085" s="11" t="s">
        <v>2919</v>
      </c>
      <c r="I3085" s="11" t="s">
        <v>2933</v>
      </c>
      <c r="J3085" s="11">
        <v>30</v>
      </c>
      <c r="K3085" s="11" t="s">
        <v>3134</v>
      </c>
      <c r="L3085">
        <v>18520</v>
      </c>
    </row>
    <row r="3086" spans="1:16" x14ac:dyDescent="0.35">
      <c r="A3086" t="str">
        <f t="shared" si="48"/>
        <v>ETORICOXIBSAVALORALCOMPRIMIDO1490MG</v>
      </c>
      <c r="B3086" t="str">
        <f>VLOOKUP(A3086,'MAESTRO PRODUCTOS-FAR'!G:J,4,FALSE)</f>
        <v>HT-0062-01-003-0174-03</v>
      </c>
      <c r="C3086" s="11" t="s">
        <v>7120</v>
      </c>
      <c r="D3086" s="12">
        <v>27595</v>
      </c>
      <c r="E3086" s="11" t="s">
        <v>7126</v>
      </c>
      <c r="F3086" s="11" t="s">
        <v>2675</v>
      </c>
      <c r="G3086" s="11" t="s">
        <v>2837</v>
      </c>
      <c r="H3086" s="11" t="s">
        <v>2919</v>
      </c>
      <c r="I3086" s="11" t="s">
        <v>2933</v>
      </c>
      <c r="J3086" s="11">
        <v>14</v>
      </c>
      <c r="K3086" s="11" t="s">
        <v>3130</v>
      </c>
      <c r="L3086">
        <v>62681</v>
      </c>
    </row>
    <row r="3087" spans="1:16" x14ac:dyDescent="0.35">
      <c r="A3087" t="str">
        <f t="shared" si="48"/>
        <v>ETORICOXIBRAFFOORALCOMPRIMIDO1490MG</v>
      </c>
      <c r="B3087" t="str">
        <f>VLOOKUP(A3087,'MAESTRO PRODUCTOS-FAR'!G:J,4,FALSE)</f>
        <v>HT-0062-01-003-0170-01</v>
      </c>
      <c r="C3087" s="11" t="s">
        <v>7121</v>
      </c>
      <c r="D3087" s="12">
        <v>10295</v>
      </c>
      <c r="E3087" s="11" t="s">
        <v>7127</v>
      </c>
      <c r="F3087" s="11" t="s">
        <v>2675</v>
      </c>
      <c r="G3087" s="11" t="s">
        <v>2905</v>
      </c>
      <c r="H3087" s="11" t="s">
        <v>2919</v>
      </c>
      <c r="I3087" s="11" t="s">
        <v>2933</v>
      </c>
      <c r="J3087" s="11">
        <v>14</v>
      </c>
      <c r="K3087" s="11" t="s">
        <v>3130</v>
      </c>
      <c r="L3087">
        <v>82947</v>
      </c>
    </row>
    <row r="3088" spans="1:16" x14ac:dyDescent="0.35">
      <c r="A3088" t="str">
        <f t="shared" si="48"/>
        <v>ETORICOXIBRAFFOORALCOMPRIMIDO7120MG</v>
      </c>
      <c r="B3088" t="str">
        <f>VLOOKUP(A3088,'MAESTRO PRODUCTOS-FAR'!G:J,4,FALSE)</f>
        <v>HT-0062-01-003-0170-02</v>
      </c>
      <c r="C3088" s="11" t="s">
        <v>7122</v>
      </c>
      <c r="D3088" s="12">
        <v>14995</v>
      </c>
      <c r="E3088" s="11" t="s">
        <v>7128</v>
      </c>
      <c r="F3088" s="11" t="s">
        <v>2675</v>
      </c>
      <c r="G3088" s="11" t="s">
        <v>2905</v>
      </c>
      <c r="H3088" s="11" t="s">
        <v>2919</v>
      </c>
      <c r="I3088" s="11" t="s">
        <v>2933</v>
      </c>
      <c r="J3088" s="11">
        <v>7</v>
      </c>
      <c r="K3088" s="11" t="s">
        <v>3131</v>
      </c>
      <c r="L3088">
        <v>84994</v>
      </c>
    </row>
  </sheetData>
  <autoFilter ref="A1:O3088" xr:uid="{E2AF3FCF-E08F-4D76-BE85-1524B7CB75D0}"/>
  <conditionalFormatting sqref="C3081:C3088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9129-6979-48B3-B386-77616051EE87}">
  <dimension ref="A1:N2010"/>
  <sheetViews>
    <sheetView workbookViewId="0">
      <selection activeCell="C7" sqref="C7"/>
    </sheetView>
  </sheetViews>
  <sheetFormatPr defaultRowHeight="14.5" x14ac:dyDescent="0.35"/>
  <cols>
    <col min="1" max="1" width="46.36328125" customWidth="1"/>
    <col min="6" max="6" width="8.453125" customWidth="1"/>
    <col min="13" max="13" width="28" customWidth="1"/>
  </cols>
  <sheetData>
    <row r="1" spans="1:14" x14ac:dyDescent="0.35">
      <c r="A1" s="1" t="s">
        <v>2566</v>
      </c>
      <c r="B1" s="1" t="s">
        <v>2831</v>
      </c>
      <c r="C1" s="1" t="s">
        <v>2918</v>
      </c>
      <c r="D1" s="1" t="s">
        <v>2930</v>
      </c>
      <c r="E1" s="1" t="s">
        <v>2972</v>
      </c>
      <c r="F1" s="1" t="s">
        <v>2974</v>
      </c>
      <c r="G1" s="16" t="s">
        <v>6949</v>
      </c>
      <c r="J1" s="17" t="s">
        <v>6700</v>
      </c>
      <c r="M1" s="1" t="s">
        <v>2566</v>
      </c>
      <c r="N1" s="1" t="s">
        <v>2974</v>
      </c>
    </row>
    <row r="2" spans="1:14" x14ac:dyDescent="0.35">
      <c r="A2" t="s">
        <v>2736</v>
      </c>
      <c r="B2" s="11" t="s">
        <v>2845</v>
      </c>
      <c r="C2" s="11" t="s">
        <v>2919</v>
      </c>
      <c r="D2" s="11" t="s">
        <v>2937</v>
      </c>
      <c r="E2" s="11">
        <v>28</v>
      </c>
      <c r="F2" t="s">
        <v>3047</v>
      </c>
      <c r="G2" t="str">
        <f t="shared" ref="G2:G64" si="0">_xlfn.CONCAT(A2:F2)</f>
        <v>ACEITE DE LAVANDAMEGALABSORALCAPSULA2880MG</v>
      </c>
      <c r="H2" t="str">
        <f>VLOOKUP(A2,'PRINCIPIO ACTIVO'!A:D,4,)&amp;"-"&amp;VLOOKUP(C2,'VIA ADMINISTRACION'!A:D,4,FALSE)&amp;"-"&amp;VLOOKUP(D2,FORMATO!A:D,4,FALSE)&amp;"-"&amp;VLOOKUP(B2,LABORATORIO!A:D,4,FALSE)</f>
        <v>HT-0275-01-007-0194</v>
      </c>
      <c r="I2">
        <f>COUNTIF($H$2:H2,H2)</f>
        <v>1</v>
      </c>
      <c r="J2" t="str">
        <f t="shared" ref="J2:J64" si="1">H2&amp;"-"&amp;TEXT(I2,"00")</f>
        <v>HT-0275-01-007-0194-01</v>
      </c>
      <c r="M2" t="s">
        <v>2736</v>
      </c>
      <c r="N2" s="11" t="s">
        <v>3047</v>
      </c>
    </row>
    <row r="3" spans="1:14" x14ac:dyDescent="0.35">
      <c r="A3" t="s">
        <v>6512</v>
      </c>
      <c r="B3" s="5" t="s">
        <v>2855</v>
      </c>
      <c r="C3" s="5" t="s">
        <v>2919</v>
      </c>
      <c r="D3" s="5" t="s">
        <v>2937</v>
      </c>
      <c r="E3" s="5">
        <v>30</v>
      </c>
      <c r="F3" s="5" t="s">
        <v>1439</v>
      </c>
      <c r="G3" t="str">
        <f t="shared" si="0"/>
        <v>ACEITE DE PESCADO-ACIDO ASCORBICO-BIOTINAEXELTISORALCAPSULA30-</v>
      </c>
      <c r="H3" t="str">
        <f>VLOOKUP(A3,'PRINCIPIO ACTIVO'!A:D,4,)&amp;"-"&amp;VLOOKUP(C3,'VIA ADMINISTRACION'!A:D,4,FALSE)&amp;"-"&amp;VLOOKUP(D3,FORMATO!A:D,4,FALSE)&amp;"-"&amp;VLOOKUP(B3,LABORATORIO!A:D,4,FALSE)</f>
        <v>HT-0349-01-007-0089</v>
      </c>
      <c r="I3">
        <f>COUNTIF($H$2:H3,H3)</f>
        <v>1</v>
      </c>
      <c r="J3" t="str">
        <f t="shared" si="1"/>
        <v>HT-0349-01-007-0089-01</v>
      </c>
      <c r="M3" t="s">
        <v>6512</v>
      </c>
      <c r="N3" s="5" t="s">
        <v>1439</v>
      </c>
    </row>
    <row r="4" spans="1:14" x14ac:dyDescent="0.35">
      <c r="A4" t="s">
        <v>6515</v>
      </c>
      <c r="B4" s="5" t="s">
        <v>2855</v>
      </c>
      <c r="C4" s="5" t="s">
        <v>2919</v>
      </c>
      <c r="D4" s="5" t="s">
        <v>2937</v>
      </c>
      <c r="E4" s="5">
        <v>30</v>
      </c>
      <c r="F4" s="5" t="s">
        <v>1439</v>
      </c>
      <c r="G4" t="str">
        <f t="shared" si="0"/>
        <v>ACEITE DE PESCADO-OXIDO MAGNESICO-COENZIMAEXELTISORALCAPSULA30-</v>
      </c>
      <c r="H4" t="str">
        <f>VLOOKUP(A4,'PRINCIPIO ACTIVO'!A:D,4,)&amp;"-"&amp;VLOOKUP(C4,'VIA ADMINISTRACION'!A:D,4,FALSE)&amp;"-"&amp;VLOOKUP(D4,FORMATO!A:D,4,FALSE)&amp;"-"&amp;VLOOKUP(B4,LABORATORIO!A:D,4,FALSE)</f>
        <v>HT-0352-01-007-0089</v>
      </c>
      <c r="I4">
        <f>COUNTIF($H$2:H4,H4)</f>
        <v>1</v>
      </c>
      <c r="J4" t="str">
        <f t="shared" si="1"/>
        <v>HT-0352-01-007-0089-01</v>
      </c>
      <c r="M4" t="s">
        <v>7033</v>
      </c>
      <c r="N4" s="5" t="s">
        <v>1439</v>
      </c>
    </row>
    <row r="5" spans="1:14" x14ac:dyDescent="0.35">
      <c r="A5" t="s">
        <v>2567</v>
      </c>
      <c r="B5" s="11" t="s">
        <v>2832</v>
      </c>
      <c r="C5" s="11" t="s">
        <v>2919</v>
      </c>
      <c r="D5" s="11" t="s">
        <v>2931</v>
      </c>
      <c r="E5" s="11">
        <v>10</v>
      </c>
      <c r="F5" t="s">
        <v>2975</v>
      </c>
      <c r="G5" t="str">
        <f t="shared" si="0"/>
        <v>ACETILCISTEINARECALCINEORALSOBRE10600MG</v>
      </c>
      <c r="H5" t="str">
        <f>VLOOKUP(A5,'PRINCIPIO ACTIVO'!A:D,4,)&amp;"-"&amp;VLOOKUP(C5,'VIA ADMINISTRACION'!A:D,4,FALSE)&amp;"-"&amp;VLOOKUP(D5,FORMATO!A:D,4,FALSE)&amp;"-"&amp;VLOOKUP(B5,LABORATORIO!A:D,4,FALSE)</f>
        <v>HT-0001-01-001-0171</v>
      </c>
      <c r="I5">
        <f>COUNTIF($H$2:H5,H5)</f>
        <v>1</v>
      </c>
      <c r="J5" t="str">
        <f t="shared" si="1"/>
        <v>HT-0001-01-001-0171-01</v>
      </c>
      <c r="M5" t="s">
        <v>2567</v>
      </c>
      <c r="N5" s="11" t="s">
        <v>2975</v>
      </c>
    </row>
    <row r="6" spans="1:14" x14ac:dyDescent="0.35">
      <c r="A6" t="s">
        <v>2567</v>
      </c>
      <c r="B6" s="11" t="s">
        <v>2833</v>
      </c>
      <c r="C6" s="11" t="s">
        <v>2919</v>
      </c>
      <c r="D6" s="11" t="s">
        <v>2932</v>
      </c>
      <c r="E6" s="11">
        <v>1</v>
      </c>
      <c r="F6" t="s">
        <v>2976</v>
      </c>
      <c r="G6" t="str">
        <f t="shared" si="0"/>
        <v>ACETILCISTEINADEUTSCHE PHARMAORALJARABE1100MG/5ML</v>
      </c>
      <c r="H6" t="str">
        <f>VLOOKUP(A6,'PRINCIPIO ACTIVO'!A:D,4,)&amp;"-"&amp;VLOOKUP(C6,'VIA ADMINISTRACION'!A:D,4,FALSE)&amp;"-"&amp;VLOOKUP(D6,FORMATO!A:D,4,FALSE)&amp;"-"&amp;VLOOKUP(B6,LABORATORIO!A:D,4,FALSE)</f>
        <v>HT-0001-01-002-0067</v>
      </c>
      <c r="I6">
        <f>COUNTIF($H$2:H6,H6)</f>
        <v>1</v>
      </c>
      <c r="J6" t="str">
        <f t="shared" si="1"/>
        <v>HT-0001-01-002-0067-01</v>
      </c>
      <c r="M6" t="s">
        <v>2567</v>
      </c>
      <c r="N6" s="11" t="s">
        <v>2976</v>
      </c>
    </row>
    <row r="7" spans="1:14" x14ac:dyDescent="0.35">
      <c r="A7" t="s">
        <v>2567</v>
      </c>
      <c r="B7" s="11" t="s">
        <v>2832</v>
      </c>
      <c r="C7" s="11" t="s">
        <v>2919</v>
      </c>
      <c r="D7" s="11" t="s">
        <v>2931</v>
      </c>
      <c r="E7" s="11">
        <v>10</v>
      </c>
      <c r="F7" t="s">
        <v>2977</v>
      </c>
      <c r="G7" t="str">
        <f t="shared" si="0"/>
        <v>ACETILCISTEINARECALCINEORALSOBRE10100MG</v>
      </c>
      <c r="H7" t="str">
        <f>VLOOKUP(A7,'PRINCIPIO ACTIVO'!A:D,4,)&amp;"-"&amp;VLOOKUP(C7,'VIA ADMINISTRACION'!A:D,4,FALSE)&amp;"-"&amp;VLOOKUP(D7,FORMATO!A:D,4,FALSE)&amp;"-"&amp;VLOOKUP(B7,LABORATORIO!A:D,4,FALSE)</f>
        <v>HT-0001-01-001-0171</v>
      </c>
      <c r="I7">
        <f>COUNTIF($H$2:H7,H7)</f>
        <v>2</v>
      </c>
      <c r="J7" t="str">
        <f t="shared" si="1"/>
        <v>HT-0001-01-001-0171-02</v>
      </c>
      <c r="M7" t="s">
        <v>2567</v>
      </c>
      <c r="N7" s="11" t="s">
        <v>2977</v>
      </c>
    </row>
    <row r="8" spans="1:14" x14ac:dyDescent="0.35">
      <c r="A8" t="s">
        <v>2568</v>
      </c>
      <c r="B8" s="11" t="s">
        <v>2834</v>
      </c>
      <c r="C8" s="11" t="s">
        <v>2919</v>
      </c>
      <c r="D8" s="11" t="s">
        <v>2933</v>
      </c>
      <c r="E8" s="11">
        <v>24</v>
      </c>
      <c r="F8" t="s">
        <v>2978</v>
      </c>
      <c r="G8" t="str">
        <f t="shared" si="0"/>
        <v>ACICLOVIRMINTLABORALCOMPRIMIDO24200MG</v>
      </c>
      <c r="H8" t="str">
        <f>VLOOKUP(A8,'PRINCIPIO ACTIVO'!A:D,4,)&amp;"-"&amp;VLOOKUP(C8,'VIA ADMINISTRACION'!A:D,4,FALSE)&amp;"-"&amp;VLOOKUP(D8,FORMATO!A:D,4,FALSE)&amp;"-"&amp;VLOOKUP(B8,LABORATORIO!A:D,4,FALSE)</f>
        <v>HT-0003-01-003-0197</v>
      </c>
      <c r="I8">
        <f>COUNTIF($H$2:H8,H8)</f>
        <v>1</v>
      </c>
      <c r="J8" t="str">
        <f t="shared" si="1"/>
        <v>HT-0003-01-003-0197-01</v>
      </c>
      <c r="M8" t="s">
        <v>2568</v>
      </c>
      <c r="N8" s="11" t="s">
        <v>2978</v>
      </c>
    </row>
    <row r="9" spans="1:14" x14ac:dyDescent="0.35">
      <c r="A9" t="s">
        <v>2568</v>
      </c>
      <c r="B9" s="11" t="s">
        <v>2835</v>
      </c>
      <c r="C9" s="11" t="s">
        <v>2920</v>
      </c>
      <c r="D9" s="11" t="s">
        <v>2934</v>
      </c>
      <c r="E9" s="11">
        <v>1</v>
      </c>
      <c r="F9" s="22">
        <v>0.05</v>
      </c>
      <c r="G9" t="str">
        <f t="shared" si="0"/>
        <v>ACICLOVIRASCENDTOPICOCREMA10,05</v>
      </c>
      <c r="H9" t="str">
        <f>VLOOKUP(A9,'PRINCIPIO ACTIVO'!A:D,4,)&amp;"-"&amp;VLOOKUP(C9,'VIA ADMINISTRACION'!A:D,4,FALSE)&amp;"-"&amp;VLOOKUP(D9,FORMATO!A:D,4,FALSE)&amp;"-"&amp;VLOOKUP(B9,LABORATORIO!A:D,4,FALSE)</f>
        <v>HT-0003-04-004-0016</v>
      </c>
      <c r="I9">
        <f>COUNTIF($H$2:H9,H9)</f>
        <v>1</v>
      </c>
      <c r="J9" t="str">
        <f t="shared" si="1"/>
        <v>HT-0003-04-004-0016-01</v>
      </c>
      <c r="M9" t="s">
        <v>2568</v>
      </c>
      <c r="N9" s="13">
        <v>0.05</v>
      </c>
    </row>
    <row r="10" spans="1:14" x14ac:dyDescent="0.35">
      <c r="A10" t="s">
        <v>2568</v>
      </c>
      <c r="B10" s="11" t="s">
        <v>2836</v>
      </c>
      <c r="C10" s="11" t="s">
        <v>2919</v>
      </c>
      <c r="D10" s="11" t="s">
        <v>2933</v>
      </c>
      <c r="E10" s="11">
        <v>32</v>
      </c>
      <c r="F10" t="s">
        <v>2979</v>
      </c>
      <c r="G10" t="str">
        <f t="shared" si="0"/>
        <v>ACICLOVIRSEVENORALCOMPRIMIDO32400MG</v>
      </c>
      <c r="H10" t="str">
        <f>VLOOKUP(A10,'PRINCIPIO ACTIVO'!A:D,4,)&amp;"-"&amp;VLOOKUP(C10,'VIA ADMINISTRACION'!A:D,4,FALSE)&amp;"-"&amp;VLOOKUP(D10,FORMATO!A:D,4,FALSE)&amp;"-"&amp;VLOOKUP(B10,LABORATORIO!A:D,4,FALSE)</f>
        <v>HT-0003-01-003-0250</v>
      </c>
      <c r="I10">
        <f>COUNTIF($H$2:H10,H10)</f>
        <v>1</v>
      </c>
      <c r="J10" t="str">
        <f t="shared" si="1"/>
        <v>HT-0003-01-003-0250-01</v>
      </c>
      <c r="M10" t="s">
        <v>2568</v>
      </c>
      <c r="N10" s="11" t="s">
        <v>2979</v>
      </c>
    </row>
    <row r="11" spans="1:14" x14ac:dyDescent="0.35">
      <c r="A11" t="s">
        <v>2568</v>
      </c>
      <c r="B11" s="11" t="s">
        <v>2837</v>
      </c>
      <c r="C11" s="11" t="s">
        <v>2919</v>
      </c>
      <c r="D11" s="11" t="s">
        <v>2933</v>
      </c>
      <c r="E11" s="11">
        <v>15</v>
      </c>
      <c r="F11" t="s">
        <v>2979</v>
      </c>
      <c r="G11" t="str">
        <f t="shared" si="0"/>
        <v>ACICLOVIRSAVALORALCOMPRIMIDO15400MG</v>
      </c>
      <c r="H11" t="str">
        <f>VLOOKUP(A11,'PRINCIPIO ACTIVO'!A:D,4,)&amp;"-"&amp;VLOOKUP(C11,'VIA ADMINISTRACION'!A:D,4,FALSE)&amp;"-"&amp;VLOOKUP(D11,FORMATO!A:D,4,FALSE)&amp;"-"&amp;VLOOKUP(B11,LABORATORIO!A:D,4,FALSE)</f>
        <v>HT-0003-01-003-0174</v>
      </c>
      <c r="I11">
        <f>COUNTIF($H$2:H11,H11)</f>
        <v>1</v>
      </c>
      <c r="J11" t="str">
        <f t="shared" si="1"/>
        <v>HT-0003-01-003-0174-01</v>
      </c>
      <c r="M11" t="s">
        <v>2568</v>
      </c>
      <c r="N11" s="11" t="s">
        <v>2979</v>
      </c>
    </row>
    <row r="12" spans="1:14" x14ac:dyDescent="0.35">
      <c r="A12" t="s">
        <v>2568</v>
      </c>
      <c r="B12" s="11" t="s">
        <v>2837</v>
      </c>
      <c r="C12" s="11" t="s">
        <v>2920</v>
      </c>
      <c r="D12" s="11" t="s">
        <v>2934</v>
      </c>
      <c r="E12" s="11">
        <v>1</v>
      </c>
      <c r="F12" s="22">
        <v>0.05</v>
      </c>
      <c r="G12" t="str">
        <f t="shared" si="0"/>
        <v>ACICLOVIRSAVALTOPICOCREMA10,05</v>
      </c>
      <c r="H12" t="str">
        <f>VLOOKUP(A12,'PRINCIPIO ACTIVO'!A:D,4,)&amp;"-"&amp;VLOOKUP(C12,'VIA ADMINISTRACION'!A:D,4,FALSE)&amp;"-"&amp;VLOOKUP(D12,FORMATO!A:D,4,FALSE)&amp;"-"&amp;VLOOKUP(B12,LABORATORIO!A:D,4,FALSE)</f>
        <v>HT-0003-04-004-0174</v>
      </c>
      <c r="I12">
        <f>COUNTIF($H$2:H12,H12)</f>
        <v>1</v>
      </c>
      <c r="J12" t="str">
        <f t="shared" si="1"/>
        <v>HT-0003-04-004-0174-01</v>
      </c>
      <c r="M12" t="s">
        <v>2568</v>
      </c>
      <c r="N12" s="13">
        <v>0.05</v>
      </c>
    </row>
    <row r="13" spans="1:14" x14ac:dyDescent="0.35">
      <c r="A13" t="s">
        <v>2568</v>
      </c>
      <c r="B13" s="11" t="s">
        <v>2837</v>
      </c>
      <c r="C13" s="11" t="s">
        <v>2919</v>
      </c>
      <c r="D13" s="11" t="s">
        <v>2933</v>
      </c>
      <c r="E13" s="11">
        <v>5</v>
      </c>
      <c r="F13" t="s">
        <v>2980</v>
      </c>
      <c r="G13" t="str">
        <f t="shared" si="0"/>
        <v>ACICLOVIRSAVALORALCOMPRIMIDO5800MG</v>
      </c>
      <c r="H13" t="str">
        <f>VLOOKUP(A13,'PRINCIPIO ACTIVO'!A:D,4,)&amp;"-"&amp;VLOOKUP(C13,'VIA ADMINISTRACION'!A:D,4,FALSE)&amp;"-"&amp;VLOOKUP(D13,FORMATO!A:D,4,FALSE)&amp;"-"&amp;VLOOKUP(B13,LABORATORIO!A:D,4,FALSE)</f>
        <v>HT-0003-01-003-0174</v>
      </c>
      <c r="I13">
        <f>COUNTIF($H$2:H13,H13)</f>
        <v>2</v>
      </c>
      <c r="J13" t="str">
        <f t="shared" si="1"/>
        <v>HT-0003-01-003-0174-02</v>
      </c>
      <c r="M13" t="s">
        <v>2568</v>
      </c>
      <c r="N13" s="11" t="s">
        <v>2980</v>
      </c>
    </row>
    <row r="14" spans="1:14" x14ac:dyDescent="0.35">
      <c r="A14" t="s">
        <v>2568</v>
      </c>
      <c r="B14" s="11" t="s">
        <v>2838</v>
      </c>
      <c r="C14" s="11" t="s">
        <v>2919</v>
      </c>
      <c r="D14" s="11" t="s">
        <v>2935</v>
      </c>
      <c r="E14" s="11">
        <v>1</v>
      </c>
      <c r="F14" t="s">
        <v>2981</v>
      </c>
      <c r="G14" t="str">
        <f t="shared" si="0"/>
        <v>ACICLOVIRLABORATORIO CHILEORALSUSPENSION1400MG/5ML</v>
      </c>
      <c r="H14" t="str">
        <f>VLOOKUP(A14,'PRINCIPIO ACTIVO'!A:D,4,)&amp;"-"&amp;VLOOKUP(C14,'VIA ADMINISTRACION'!A:D,4,FALSE)&amp;"-"&amp;VLOOKUP(D14,FORMATO!A:D,4,FALSE)&amp;"-"&amp;VLOOKUP(B14,LABORATORIO!A:D,4,FALSE)</f>
        <v>HT-0003-01-005-0148</v>
      </c>
      <c r="I14">
        <f>COUNTIF($H$2:H14,H14)</f>
        <v>1</v>
      </c>
      <c r="J14" t="str">
        <f t="shared" si="1"/>
        <v>HT-0003-01-005-0148-01</v>
      </c>
      <c r="M14" t="s">
        <v>2568</v>
      </c>
      <c r="N14" s="11" t="s">
        <v>2981</v>
      </c>
    </row>
    <row r="15" spans="1:14" x14ac:dyDescent="0.35">
      <c r="A15" t="s">
        <v>2568</v>
      </c>
      <c r="B15" s="11" t="s">
        <v>2837</v>
      </c>
      <c r="C15" s="11" t="s">
        <v>2919</v>
      </c>
      <c r="D15" s="11" t="s">
        <v>2933</v>
      </c>
      <c r="E15" s="11">
        <v>35</v>
      </c>
      <c r="F15" t="s">
        <v>2980</v>
      </c>
      <c r="G15" t="str">
        <f t="shared" si="0"/>
        <v>ACICLOVIRSAVALORALCOMPRIMIDO35800MG</v>
      </c>
      <c r="H15" t="str">
        <f>VLOOKUP(A15,'PRINCIPIO ACTIVO'!A:D,4,)&amp;"-"&amp;VLOOKUP(C15,'VIA ADMINISTRACION'!A:D,4,FALSE)&amp;"-"&amp;VLOOKUP(D15,FORMATO!A:D,4,FALSE)&amp;"-"&amp;VLOOKUP(B15,LABORATORIO!A:D,4,FALSE)</f>
        <v>HT-0003-01-003-0174</v>
      </c>
      <c r="I15">
        <f>COUNTIF($H$2:H15,H15)</f>
        <v>3</v>
      </c>
      <c r="J15" t="str">
        <f t="shared" si="1"/>
        <v>HT-0003-01-003-0174-03</v>
      </c>
      <c r="M15" t="s">
        <v>2568</v>
      </c>
      <c r="N15" s="11" t="s">
        <v>2980</v>
      </c>
    </row>
    <row r="16" spans="1:14" x14ac:dyDescent="0.35">
      <c r="A16" t="s">
        <v>2568</v>
      </c>
      <c r="B16" s="11" t="s">
        <v>2837</v>
      </c>
      <c r="C16" s="11" t="s">
        <v>2919</v>
      </c>
      <c r="D16" s="11" t="s">
        <v>2935</v>
      </c>
      <c r="E16" s="11">
        <v>1</v>
      </c>
      <c r="F16" t="s">
        <v>2982</v>
      </c>
      <c r="G16" t="str">
        <f t="shared" si="0"/>
        <v>ACICLOVIRSAVALORALSUSPENSION1200MG/5ML</v>
      </c>
      <c r="H16" t="str">
        <f>VLOOKUP(A16,'PRINCIPIO ACTIVO'!A:D,4,)&amp;"-"&amp;VLOOKUP(C16,'VIA ADMINISTRACION'!A:D,4,FALSE)&amp;"-"&amp;VLOOKUP(D16,FORMATO!A:D,4,FALSE)&amp;"-"&amp;VLOOKUP(B16,LABORATORIO!A:D,4,FALSE)</f>
        <v>HT-0003-01-005-0174</v>
      </c>
      <c r="I16">
        <f>COUNTIF($H$2:H16,H16)</f>
        <v>1</v>
      </c>
      <c r="J16" t="str">
        <f t="shared" si="1"/>
        <v>HT-0003-01-005-0174-01</v>
      </c>
      <c r="M16" t="s">
        <v>2568</v>
      </c>
      <c r="N16" s="11" t="s">
        <v>2982</v>
      </c>
    </row>
    <row r="17" spans="1:14" x14ac:dyDescent="0.35">
      <c r="A17" t="s">
        <v>2568</v>
      </c>
      <c r="B17" s="11" t="s">
        <v>2838</v>
      </c>
      <c r="C17" s="11" t="s">
        <v>2919</v>
      </c>
      <c r="D17" s="11" t="s">
        <v>2935</v>
      </c>
      <c r="E17" s="11">
        <v>1</v>
      </c>
      <c r="F17" t="s">
        <v>2982</v>
      </c>
      <c r="G17" t="str">
        <f t="shared" si="0"/>
        <v>ACICLOVIRLABORATORIO CHILEORALSUSPENSION1200MG/5ML</v>
      </c>
      <c r="H17" t="str">
        <f>VLOOKUP(A17,'PRINCIPIO ACTIVO'!A:D,4,)&amp;"-"&amp;VLOOKUP(C17,'VIA ADMINISTRACION'!A:D,4,FALSE)&amp;"-"&amp;VLOOKUP(D17,FORMATO!A:D,4,FALSE)&amp;"-"&amp;VLOOKUP(B17,LABORATORIO!A:D,4,FALSE)</f>
        <v>HT-0003-01-005-0148</v>
      </c>
      <c r="I17">
        <f>COUNTIF($H$2:H17,H17)</f>
        <v>2</v>
      </c>
      <c r="J17" t="str">
        <f t="shared" si="1"/>
        <v>HT-0003-01-005-0148-02</v>
      </c>
      <c r="M17" t="s">
        <v>2568</v>
      </c>
      <c r="N17" s="11" t="s">
        <v>2982</v>
      </c>
    </row>
    <row r="18" spans="1:14" x14ac:dyDescent="0.35">
      <c r="A18" t="s">
        <v>2568</v>
      </c>
      <c r="B18" s="11" t="s">
        <v>2837</v>
      </c>
      <c r="C18" s="11" t="s">
        <v>2919</v>
      </c>
      <c r="D18" s="11" t="s">
        <v>2935</v>
      </c>
      <c r="E18" s="11">
        <v>1</v>
      </c>
      <c r="F18" t="s">
        <v>2981</v>
      </c>
      <c r="G18" t="str">
        <f t="shared" si="0"/>
        <v>ACICLOVIRSAVALORALSUSPENSION1400MG/5ML</v>
      </c>
      <c r="H18" t="str">
        <f>VLOOKUP(A18,'PRINCIPIO ACTIVO'!A:D,4,)&amp;"-"&amp;VLOOKUP(C18,'VIA ADMINISTRACION'!A:D,4,FALSE)&amp;"-"&amp;VLOOKUP(D18,FORMATO!A:D,4,FALSE)&amp;"-"&amp;VLOOKUP(B18,LABORATORIO!A:D,4,FALSE)</f>
        <v>HT-0003-01-005-0174</v>
      </c>
      <c r="I18">
        <f>COUNTIF($H$2:H18,H18)</f>
        <v>2</v>
      </c>
      <c r="J18" t="str">
        <f t="shared" si="1"/>
        <v>HT-0003-01-005-0174-02</v>
      </c>
      <c r="M18" t="s">
        <v>2568</v>
      </c>
      <c r="N18" s="11" t="s">
        <v>2981</v>
      </c>
    </row>
    <row r="19" spans="1:14" x14ac:dyDescent="0.35">
      <c r="A19" t="s">
        <v>2568</v>
      </c>
      <c r="B19" s="11" t="s">
        <v>2837</v>
      </c>
      <c r="C19" s="11" t="s">
        <v>2921</v>
      </c>
      <c r="D19" s="11" t="s">
        <v>2936</v>
      </c>
      <c r="E19" s="11">
        <v>1</v>
      </c>
      <c r="F19" s="22">
        <v>0.03</v>
      </c>
      <c r="G19" t="str">
        <f t="shared" si="0"/>
        <v>ACICLOVIRSAVALOFTALMICAUNGUENTO10,03</v>
      </c>
      <c r="H19" t="str">
        <f>VLOOKUP(A19,'PRINCIPIO ACTIVO'!A:D,4,)&amp;"-"&amp;VLOOKUP(C19,'VIA ADMINISTRACION'!A:D,4,FALSE)&amp;"-"&amp;VLOOKUP(D19,FORMATO!A:D,4,FALSE)&amp;"-"&amp;VLOOKUP(B19,LABORATORIO!A:D,4,FALSE)</f>
        <v>HT-0003-05-006-0174</v>
      </c>
      <c r="I19">
        <f>COUNTIF($H$2:H19,H19)</f>
        <v>1</v>
      </c>
      <c r="J19" t="str">
        <f t="shared" si="1"/>
        <v>HT-0003-05-006-0174-01</v>
      </c>
      <c r="M19" t="s">
        <v>2568</v>
      </c>
      <c r="N19" s="13">
        <v>0.03</v>
      </c>
    </row>
    <row r="20" spans="1:14" x14ac:dyDescent="0.35">
      <c r="A20" t="s">
        <v>2568</v>
      </c>
      <c r="B20" s="2" t="s">
        <v>2838</v>
      </c>
      <c r="C20" s="2" t="s">
        <v>2919</v>
      </c>
      <c r="D20" s="2" t="s">
        <v>2933</v>
      </c>
      <c r="E20" s="2">
        <v>25</v>
      </c>
      <c r="F20" t="s">
        <v>2978</v>
      </c>
      <c r="G20" t="str">
        <f t="shared" si="0"/>
        <v>ACICLOVIRLABORATORIO CHILEORALCOMPRIMIDO25200MG</v>
      </c>
      <c r="H20" t="str">
        <f>VLOOKUP(A20,'PRINCIPIO ACTIVO'!A:D,4,)&amp;"-"&amp;VLOOKUP(C20,'VIA ADMINISTRACION'!A:D,4,FALSE)&amp;"-"&amp;VLOOKUP(D20,FORMATO!A:D,4,FALSE)&amp;"-"&amp;VLOOKUP(B20,LABORATORIO!A:D,4,FALSE)</f>
        <v>HT-0003-01-003-0148</v>
      </c>
      <c r="I20">
        <f>COUNTIF($H$2:H20,H20)</f>
        <v>1</v>
      </c>
      <c r="J20" t="str">
        <f t="shared" si="1"/>
        <v>HT-0003-01-003-0148-01</v>
      </c>
      <c r="M20" t="s">
        <v>2568</v>
      </c>
      <c r="N20" s="2" t="s">
        <v>2978</v>
      </c>
    </row>
    <row r="21" spans="1:14" x14ac:dyDescent="0.35">
      <c r="A21" t="s">
        <v>2568</v>
      </c>
      <c r="B21" s="2" t="s">
        <v>2838</v>
      </c>
      <c r="C21" s="2" t="s">
        <v>2919</v>
      </c>
      <c r="D21" s="2" t="s">
        <v>2933</v>
      </c>
      <c r="E21" s="2">
        <v>35</v>
      </c>
      <c r="F21" t="s">
        <v>2979</v>
      </c>
      <c r="G21" t="str">
        <f t="shared" si="0"/>
        <v>ACICLOVIRLABORATORIO CHILEORALCOMPRIMIDO35400MG</v>
      </c>
      <c r="H21" t="str">
        <f>VLOOKUP(A21,'PRINCIPIO ACTIVO'!A:D,4,)&amp;"-"&amp;VLOOKUP(C21,'VIA ADMINISTRACION'!A:D,4,FALSE)&amp;"-"&amp;VLOOKUP(D21,FORMATO!A:D,4,FALSE)&amp;"-"&amp;VLOOKUP(B21,LABORATORIO!A:D,4,FALSE)</f>
        <v>HT-0003-01-003-0148</v>
      </c>
      <c r="I21">
        <f>COUNTIF($H$2:H21,H21)</f>
        <v>2</v>
      </c>
      <c r="J21" t="str">
        <f t="shared" si="1"/>
        <v>HT-0003-01-003-0148-02</v>
      </c>
      <c r="M21" t="s">
        <v>2568</v>
      </c>
      <c r="N21" s="2" t="s">
        <v>3704</v>
      </c>
    </row>
    <row r="22" spans="1:14" x14ac:dyDescent="0.35">
      <c r="A22" t="s">
        <v>2568</v>
      </c>
      <c r="B22" s="2" t="s">
        <v>3695</v>
      </c>
      <c r="C22" s="2" t="s">
        <v>2920</v>
      </c>
      <c r="D22" s="2" t="s">
        <v>2934</v>
      </c>
      <c r="E22" s="2">
        <v>1</v>
      </c>
      <c r="F22" s="22">
        <v>0.05</v>
      </c>
      <c r="G22" t="str">
        <f t="shared" si="0"/>
        <v>ACICLOVIREXPORTADORA Y COMERCIALIZADORA DE PRODUCTOS FARMACEUTICOSTOPICOCREMA10,05</v>
      </c>
      <c r="H22" t="str">
        <f>VLOOKUP(A22,'PRINCIPIO ACTIVO'!A:D,4,)&amp;"-"&amp;VLOOKUP(C22,'VIA ADMINISTRACION'!A:D,4,FALSE)&amp;"-"&amp;VLOOKUP(D22,FORMATO!A:D,4,FALSE)&amp;"-"&amp;VLOOKUP(B22,LABORATORIO!A:D,4,FALSE)</f>
        <v>HT-0003-04-004-0090</v>
      </c>
      <c r="I22">
        <f>COUNTIF($H$2:H22,H22)</f>
        <v>1</v>
      </c>
      <c r="J22" t="str">
        <f t="shared" si="1"/>
        <v>HT-0003-04-004-0090-01</v>
      </c>
      <c r="M22" t="s">
        <v>2568</v>
      </c>
      <c r="N22" s="2" t="s">
        <v>2979</v>
      </c>
    </row>
    <row r="23" spans="1:14" x14ac:dyDescent="0.35">
      <c r="A23" t="s">
        <v>2568</v>
      </c>
      <c r="B23" s="5" t="s">
        <v>2834</v>
      </c>
      <c r="C23" s="5" t="s">
        <v>2919</v>
      </c>
      <c r="D23" s="5" t="s">
        <v>2933</v>
      </c>
      <c r="E23" s="5">
        <v>35</v>
      </c>
      <c r="F23" t="s">
        <v>2979</v>
      </c>
      <c r="G23" t="str">
        <f t="shared" si="0"/>
        <v>ACICLOVIRMINTLABORALCOMPRIMIDO35400MG</v>
      </c>
      <c r="H23" t="str">
        <f>VLOOKUP(A23,'PRINCIPIO ACTIVO'!A:D,4,)&amp;"-"&amp;VLOOKUP(C23,'VIA ADMINISTRACION'!A:D,4,FALSE)&amp;"-"&amp;VLOOKUP(D23,FORMATO!A:D,4,FALSE)&amp;"-"&amp;VLOOKUP(B23,LABORATORIO!A:D,4,FALSE)</f>
        <v>HT-0003-01-003-0197</v>
      </c>
      <c r="I23">
        <f>COUNTIF($H$2:H23,H23)</f>
        <v>2</v>
      </c>
      <c r="J23" t="str">
        <f t="shared" si="1"/>
        <v>HT-0003-01-003-0197-02</v>
      </c>
      <c r="M23" t="s">
        <v>2568</v>
      </c>
      <c r="N23" s="2" t="s">
        <v>3705</v>
      </c>
    </row>
    <row r="24" spans="1:14" x14ac:dyDescent="0.35">
      <c r="A24" t="s">
        <v>2568</v>
      </c>
      <c r="B24" s="5" t="s">
        <v>2834</v>
      </c>
      <c r="C24" s="5" t="s">
        <v>2920</v>
      </c>
      <c r="D24" s="5" t="s">
        <v>2934</v>
      </c>
      <c r="E24" s="5">
        <v>1</v>
      </c>
      <c r="F24" s="22">
        <v>0.05</v>
      </c>
      <c r="G24" t="str">
        <f t="shared" si="0"/>
        <v>ACICLOVIRMINTLABTOPICOCREMA10,05</v>
      </c>
      <c r="H24" t="str">
        <f>VLOOKUP(A24,'PRINCIPIO ACTIVO'!A:D,4,)&amp;"-"&amp;VLOOKUP(C24,'VIA ADMINISTRACION'!A:D,4,FALSE)&amp;"-"&amp;VLOOKUP(D24,FORMATO!A:D,4,FALSE)&amp;"-"&amp;VLOOKUP(B24,LABORATORIO!A:D,4,FALSE)</f>
        <v>HT-0003-04-004-0197</v>
      </c>
      <c r="I24">
        <f>COUNTIF($H$2:H24,H24)</f>
        <v>1</v>
      </c>
      <c r="J24" t="str">
        <f t="shared" si="1"/>
        <v>HT-0003-04-004-0197-01</v>
      </c>
      <c r="M24" t="s">
        <v>2568</v>
      </c>
      <c r="N24" s="5" t="s">
        <v>2979</v>
      </c>
    </row>
    <row r="25" spans="1:14" x14ac:dyDescent="0.35">
      <c r="A25" t="s">
        <v>2568</v>
      </c>
      <c r="B25" s="5" t="s">
        <v>3696</v>
      </c>
      <c r="C25" s="5" t="s">
        <v>2920</v>
      </c>
      <c r="D25" s="5" t="s">
        <v>2934</v>
      </c>
      <c r="E25" s="5">
        <v>1</v>
      </c>
      <c r="F25" s="22">
        <v>0.05</v>
      </c>
      <c r="G25" t="str">
        <f t="shared" si="0"/>
        <v>ACICLOVIRB Y B FARMACEUTICATOPICOCREMA10,05</v>
      </c>
      <c r="H25" t="str">
        <f>VLOOKUP(A25,'PRINCIPIO ACTIVO'!A:D,4,)&amp;"-"&amp;VLOOKUP(C25,'VIA ADMINISTRACION'!A:D,4,FALSE)&amp;"-"&amp;VLOOKUP(D25,FORMATO!A:D,4,FALSE)&amp;"-"&amp;VLOOKUP(B25,LABORATORIO!A:D,4,FALSE)</f>
        <v>HT-0003-04-004-0024</v>
      </c>
      <c r="I25">
        <f>COUNTIF($H$2:H25,H25)</f>
        <v>1</v>
      </c>
      <c r="J25" t="str">
        <f t="shared" si="1"/>
        <v>HT-0003-04-004-0024-01</v>
      </c>
      <c r="M25" t="s">
        <v>2568</v>
      </c>
      <c r="N25" s="6">
        <v>0.05</v>
      </c>
    </row>
    <row r="26" spans="1:14" x14ac:dyDescent="0.35">
      <c r="A26" t="s">
        <v>2569</v>
      </c>
      <c r="B26" s="11" t="s">
        <v>2834</v>
      </c>
      <c r="C26" s="11" t="s">
        <v>2919</v>
      </c>
      <c r="D26" s="11" t="s">
        <v>2933</v>
      </c>
      <c r="E26" s="11">
        <v>100</v>
      </c>
      <c r="F26" t="s">
        <v>2977</v>
      </c>
      <c r="G26" t="str">
        <f t="shared" si="0"/>
        <v>ACIDO ACETILSALICILICOMINTLABORALCOMPRIMIDO100100MG</v>
      </c>
      <c r="H26" t="str">
        <f>VLOOKUP(A26,'PRINCIPIO ACTIVO'!A:D,4,)&amp;"-"&amp;VLOOKUP(C26,'VIA ADMINISTRACION'!A:D,4,FALSE)&amp;"-"&amp;VLOOKUP(D26,FORMATO!A:D,4,FALSE)&amp;"-"&amp;VLOOKUP(B26,LABORATORIO!A:D,4,FALSE)</f>
        <v>HT-0004-01-003-0197</v>
      </c>
      <c r="I26">
        <f>COUNTIF($H$2:H26,H26)</f>
        <v>1</v>
      </c>
      <c r="J26" t="str">
        <f t="shared" si="1"/>
        <v>HT-0004-01-003-0197-01</v>
      </c>
      <c r="M26" t="s">
        <v>2568</v>
      </c>
      <c r="N26" s="6">
        <v>0.05</v>
      </c>
    </row>
    <row r="27" spans="1:14" x14ac:dyDescent="0.35">
      <c r="A27" t="s">
        <v>2569</v>
      </c>
      <c r="B27" s="11" t="s">
        <v>2839</v>
      </c>
      <c r="C27" s="11" t="s">
        <v>2919</v>
      </c>
      <c r="D27" s="11" t="s">
        <v>2933</v>
      </c>
      <c r="E27" s="11">
        <v>98</v>
      </c>
      <c r="F27" t="s">
        <v>2977</v>
      </c>
      <c r="G27" t="str">
        <f t="shared" si="0"/>
        <v>ACIDO ACETILSALICILICOBAYERORALCOMPRIMIDO98100MG</v>
      </c>
      <c r="H27" t="str">
        <f>VLOOKUP(A27,'PRINCIPIO ACTIVO'!A:D,4,)&amp;"-"&amp;VLOOKUP(C27,'VIA ADMINISTRACION'!A:D,4,FALSE)&amp;"-"&amp;VLOOKUP(D27,FORMATO!A:D,4,FALSE)&amp;"-"&amp;VLOOKUP(B27,LABORATORIO!A:D,4,FALSE)</f>
        <v>HT-0004-01-003-0028</v>
      </c>
      <c r="I27">
        <f>COUNTIF($H$2:H27,H27)</f>
        <v>1</v>
      </c>
      <c r="J27" t="str">
        <f t="shared" si="1"/>
        <v>HT-0004-01-003-0028-01</v>
      </c>
      <c r="M27" t="s">
        <v>2569</v>
      </c>
      <c r="N27" s="11" t="s">
        <v>2977</v>
      </c>
    </row>
    <row r="28" spans="1:14" x14ac:dyDescent="0.35">
      <c r="A28" t="s">
        <v>2569</v>
      </c>
      <c r="B28" s="11" t="s">
        <v>2839</v>
      </c>
      <c r="C28" s="11" t="s">
        <v>2919</v>
      </c>
      <c r="D28" s="11" t="s">
        <v>2933</v>
      </c>
      <c r="E28" s="11">
        <v>20</v>
      </c>
      <c r="F28" t="s">
        <v>2977</v>
      </c>
      <c r="G28" t="str">
        <f t="shared" si="0"/>
        <v>ACIDO ACETILSALICILICOBAYERORALCOMPRIMIDO20100MG</v>
      </c>
      <c r="H28" t="str">
        <f>VLOOKUP(A28,'PRINCIPIO ACTIVO'!A:D,4,)&amp;"-"&amp;VLOOKUP(C28,'VIA ADMINISTRACION'!A:D,4,FALSE)&amp;"-"&amp;VLOOKUP(D28,FORMATO!A:D,4,FALSE)&amp;"-"&amp;VLOOKUP(B28,LABORATORIO!A:D,4,FALSE)</f>
        <v>HT-0004-01-003-0028</v>
      </c>
      <c r="I28">
        <f>COUNTIF($H$2:H28,H28)</f>
        <v>2</v>
      </c>
      <c r="J28" t="str">
        <f t="shared" si="1"/>
        <v>HT-0004-01-003-0028-02</v>
      </c>
      <c r="M28" t="s">
        <v>2569</v>
      </c>
      <c r="N28" s="11" t="s">
        <v>2977</v>
      </c>
    </row>
    <row r="29" spans="1:14" x14ac:dyDescent="0.35">
      <c r="A29" t="s">
        <v>2569</v>
      </c>
      <c r="B29" s="11" t="s">
        <v>2839</v>
      </c>
      <c r="C29" s="11" t="s">
        <v>2919</v>
      </c>
      <c r="D29" s="11" t="s">
        <v>2933</v>
      </c>
      <c r="E29" s="11">
        <v>30</v>
      </c>
      <c r="F29" t="s">
        <v>2983</v>
      </c>
      <c r="G29" t="str">
        <f t="shared" si="0"/>
        <v>ACIDO ACETILSALICILICOBAYERORALCOMPRIMIDO30325MG</v>
      </c>
      <c r="H29" t="str">
        <f>VLOOKUP(A29,'PRINCIPIO ACTIVO'!A:D,4,)&amp;"-"&amp;VLOOKUP(C29,'VIA ADMINISTRACION'!A:D,4,FALSE)&amp;"-"&amp;VLOOKUP(D29,FORMATO!A:D,4,FALSE)&amp;"-"&amp;VLOOKUP(B29,LABORATORIO!A:D,4,FALSE)</f>
        <v>HT-0004-01-003-0028</v>
      </c>
      <c r="I29">
        <f>COUNTIF($H$2:H29,H29)</f>
        <v>3</v>
      </c>
      <c r="J29" t="str">
        <f t="shared" si="1"/>
        <v>HT-0004-01-003-0028-03</v>
      </c>
      <c r="M29" t="s">
        <v>2569</v>
      </c>
      <c r="N29" s="11" t="s">
        <v>2977</v>
      </c>
    </row>
    <row r="30" spans="1:14" x14ac:dyDescent="0.35">
      <c r="A30" t="s">
        <v>2569</v>
      </c>
      <c r="B30" s="11" t="s">
        <v>2839</v>
      </c>
      <c r="C30" s="11" t="s">
        <v>2919</v>
      </c>
      <c r="D30" s="11" t="s">
        <v>2933</v>
      </c>
      <c r="E30" s="11">
        <v>50</v>
      </c>
      <c r="F30" t="s">
        <v>2977</v>
      </c>
      <c r="G30" t="str">
        <f t="shared" si="0"/>
        <v>ACIDO ACETILSALICILICOBAYERORALCOMPRIMIDO50100MG</v>
      </c>
      <c r="H30" t="str">
        <f>VLOOKUP(A30,'PRINCIPIO ACTIVO'!A:D,4,)&amp;"-"&amp;VLOOKUP(C30,'VIA ADMINISTRACION'!A:D,4,FALSE)&amp;"-"&amp;VLOOKUP(D30,FORMATO!A:D,4,FALSE)&amp;"-"&amp;VLOOKUP(B30,LABORATORIO!A:D,4,FALSE)</f>
        <v>HT-0004-01-003-0028</v>
      </c>
      <c r="I30">
        <f>COUNTIF($H$2:H30,H30)</f>
        <v>4</v>
      </c>
      <c r="J30" t="str">
        <f t="shared" si="1"/>
        <v>HT-0004-01-003-0028-04</v>
      </c>
      <c r="M30" t="s">
        <v>2569</v>
      </c>
      <c r="N30" s="11" t="s">
        <v>2983</v>
      </c>
    </row>
    <row r="31" spans="1:14" x14ac:dyDescent="0.35">
      <c r="A31" t="s">
        <v>2569</v>
      </c>
      <c r="B31" s="11" t="s">
        <v>2839</v>
      </c>
      <c r="C31" s="11" t="s">
        <v>2919</v>
      </c>
      <c r="D31" s="11" t="s">
        <v>2933</v>
      </c>
      <c r="E31" s="11">
        <v>40</v>
      </c>
      <c r="F31" t="s">
        <v>2984</v>
      </c>
      <c r="G31" t="str">
        <f t="shared" si="0"/>
        <v>ACIDO ACETILSALICILICOBAYERORALCOMPRIMIDO40500MG</v>
      </c>
      <c r="H31" t="str">
        <f>VLOOKUP(A31,'PRINCIPIO ACTIVO'!A:D,4,)&amp;"-"&amp;VLOOKUP(C31,'VIA ADMINISTRACION'!A:D,4,FALSE)&amp;"-"&amp;VLOOKUP(D31,FORMATO!A:D,4,FALSE)&amp;"-"&amp;VLOOKUP(B31,LABORATORIO!A:D,4,FALSE)</f>
        <v>HT-0004-01-003-0028</v>
      </c>
      <c r="I31">
        <f>COUNTIF($H$2:H31,H31)</f>
        <v>5</v>
      </c>
      <c r="J31" t="str">
        <f t="shared" si="1"/>
        <v>HT-0004-01-003-0028-05</v>
      </c>
      <c r="M31" t="s">
        <v>2569</v>
      </c>
      <c r="N31" s="11" t="s">
        <v>2977</v>
      </c>
    </row>
    <row r="32" spans="1:14" x14ac:dyDescent="0.35">
      <c r="A32" t="s">
        <v>2569</v>
      </c>
      <c r="B32" s="11" t="s">
        <v>2839</v>
      </c>
      <c r="C32" s="11" t="s">
        <v>2919</v>
      </c>
      <c r="D32" s="11" t="s">
        <v>2933</v>
      </c>
      <c r="E32" s="11">
        <v>42</v>
      </c>
      <c r="F32" t="s">
        <v>2977</v>
      </c>
      <c r="G32" t="str">
        <f t="shared" si="0"/>
        <v>ACIDO ACETILSALICILICOBAYERORALCOMPRIMIDO42100MG</v>
      </c>
      <c r="H32" t="str">
        <f>VLOOKUP(A32,'PRINCIPIO ACTIVO'!A:D,4,)&amp;"-"&amp;VLOOKUP(C32,'VIA ADMINISTRACION'!A:D,4,FALSE)&amp;"-"&amp;VLOOKUP(D32,FORMATO!A:D,4,FALSE)&amp;"-"&amp;VLOOKUP(B32,LABORATORIO!A:D,4,FALSE)</f>
        <v>HT-0004-01-003-0028</v>
      </c>
      <c r="I32">
        <f>COUNTIF($H$2:H32,H32)</f>
        <v>6</v>
      </c>
      <c r="J32" t="str">
        <f t="shared" si="1"/>
        <v>HT-0004-01-003-0028-06</v>
      </c>
      <c r="M32" t="s">
        <v>2569</v>
      </c>
      <c r="N32" s="11" t="s">
        <v>2984</v>
      </c>
    </row>
    <row r="33" spans="1:14" x14ac:dyDescent="0.35">
      <c r="A33" t="s">
        <v>2569</v>
      </c>
      <c r="B33" s="11" t="s">
        <v>2839</v>
      </c>
      <c r="C33" s="11" t="s">
        <v>2919</v>
      </c>
      <c r="D33" s="11" t="s">
        <v>2933</v>
      </c>
      <c r="E33" s="11">
        <v>100</v>
      </c>
      <c r="F33" t="s">
        <v>2984</v>
      </c>
      <c r="G33" t="str">
        <f t="shared" si="0"/>
        <v>ACIDO ACETILSALICILICOBAYERORALCOMPRIMIDO100500MG</v>
      </c>
      <c r="H33" t="str">
        <f>VLOOKUP(A33,'PRINCIPIO ACTIVO'!A:D,4,)&amp;"-"&amp;VLOOKUP(C33,'VIA ADMINISTRACION'!A:D,4,FALSE)&amp;"-"&amp;VLOOKUP(D33,FORMATO!A:D,4,FALSE)&amp;"-"&amp;VLOOKUP(B33,LABORATORIO!A:D,4,FALSE)</f>
        <v>HT-0004-01-003-0028</v>
      </c>
      <c r="I33">
        <f>COUNTIF($H$2:H33,H33)</f>
        <v>7</v>
      </c>
      <c r="J33" t="str">
        <f t="shared" si="1"/>
        <v>HT-0004-01-003-0028-07</v>
      </c>
      <c r="M33" t="s">
        <v>2569</v>
      </c>
      <c r="N33" s="11" t="s">
        <v>2977</v>
      </c>
    </row>
    <row r="34" spans="1:14" x14ac:dyDescent="0.35">
      <c r="A34" t="s">
        <v>2569</v>
      </c>
      <c r="B34" s="11" t="s">
        <v>2847</v>
      </c>
      <c r="C34" s="11" t="s">
        <v>2919</v>
      </c>
      <c r="D34" s="11" t="s">
        <v>2933</v>
      </c>
      <c r="E34" s="11">
        <v>30</v>
      </c>
      <c r="F34" t="s">
        <v>2991</v>
      </c>
      <c r="G34" t="str">
        <f t="shared" si="0"/>
        <v>ACIDO ACETILSALICILICOPASTEURORALCOMPRIMIDO3081MG</v>
      </c>
      <c r="H34" t="str">
        <f>VLOOKUP(A34,'PRINCIPIO ACTIVO'!A:D,4,)&amp;"-"&amp;VLOOKUP(C34,'VIA ADMINISTRACION'!A:D,4,FALSE)&amp;"-"&amp;VLOOKUP(D34,FORMATO!A:D,4,FALSE)&amp;"-"&amp;VLOOKUP(B34,LABORATORIO!A:D,4,FALSE)</f>
        <v>HT-0004-01-003-0155</v>
      </c>
      <c r="I34">
        <f>COUNTIF($H$2:H34,H34)</f>
        <v>1</v>
      </c>
      <c r="J34" t="str">
        <f t="shared" si="1"/>
        <v>HT-0004-01-003-0155-01</v>
      </c>
      <c r="M34" t="s">
        <v>2569</v>
      </c>
      <c r="N34" s="11" t="s">
        <v>2984</v>
      </c>
    </row>
    <row r="35" spans="1:14" x14ac:dyDescent="0.35">
      <c r="A35" t="s">
        <v>2569</v>
      </c>
      <c r="B35" s="2" t="s">
        <v>2869</v>
      </c>
      <c r="C35" s="2" t="s">
        <v>2919</v>
      </c>
      <c r="D35" s="2" t="s">
        <v>2933</v>
      </c>
      <c r="E35" s="2">
        <v>100</v>
      </c>
      <c r="F35" t="s">
        <v>2977</v>
      </c>
      <c r="G35" t="str">
        <f t="shared" si="0"/>
        <v>ACIDO ACETILSALICILICOOPKOORALCOMPRIMIDO100100MG</v>
      </c>
      <c r="H35" t="str">
        <f>VLOOKUP(A35,'PRINCIPIO ACTIVO'!A:D,4,)&amp;"-"&amp;VLOOKUP(C35,'VIA ADMINISTRACION'!A:D,4,FALSE)&amp;"-"&amp;VLOOKUP(D35,FORMATO!A:D,4,FALSE)&amp;"-"&amp;VLOOKUP(B35,LABORATORIO!A:D,4,FALSE)</f>
        <v>HT-0004-01-003-0208</v>
      </c>
      <c r="I35">
        <f>COUNTIF($H$2:H35,H35)</f>
        <v>1</v>
      </c>
      <c r="J35" t="str">
        <f t="shared" si="1"/>
        <v>HT-0004-01-003-0208-01</v>
      </c>
      <c r="M35" t="s">
        <v>2569</v>
      </c>
      <c r="N35" s="11" t="s">
        <v>2991</v>
      </c>
    </row>
    <row r="36" spans="1:14" x14ac:dyDescent="0.35">
      <c r="A36" t="s">
        <v>2569</v>
      </c>
      <c r="B36" s="2" t="s">
        <v>2871</v>
      </c>
      <c r="C36" s="2" t="s">
        <v>2919</v>
      </c>
      <c r="D36" s="2" t="s">
        <v>2933</v>
      </c>
      <c r="E36" s="2">
        <v>100</v>
      </c>
      <c r="F36" t="s">
        <v>2984</v>
      </c>
      <c r="G36" t="str">
        <f t="shared" si="0"/>
        <v>ACIDO ACETILSALICILICOHOSPIFARMAORALCOMPRIMIDO100500MG</v>
      </c>
      <c r="H36" t="str">
        <f>VLOOKUP(A36,'PRINCIPIO ACTIVO'!A:D,4,)&amp;"-"&amp;VLOOKUP(C36,'VIA ADMINISTRACION'!A:D,4,FALSE)&amp;"-"&amp;VLOOKUP(D36,FORMATO!A:D,4,FALSE)&amp;"-"&amp;VLOOKUP(B36,LABORATORIO!A:D,4,FALSE)</f>
        <v>HT-0004-01-003-0151</v>
      </c>
      <c r="I36">
        <f>COUNTIF($H$2:H36,H36)</f>
        <v>1</v>
      </c>
      <c r="J36" t="str">
        <f t="shared" si="1"/>
        <v>HT-0004-01-003-0151-01</v>
      </c>
      <c r="M36" t="s">
        <v>2569</v>
      </c>
      <c r="N36" s="2" t="s">
        <v>2977</v>
      </c>
    </row>
    <row r="37" spans="1:14" x14ac:dyDescent="0.35">
      <c r="A37" t="s">
        <v>2569</v>
      </c>
      <c r="B37" s="2" t="s">
        <v>2847</v>
      </c>
      <c r="C37" s="2" t="s">
        <v>2919</v>
      </c>
      <c r="D37" s="2" t="s">
        <v>2933</v>
      </c>
      <c r="E37" s="2">
        <v>100</v>
      </c>
      <c r="F37" t="s">
        <v>2977</v>
      </c>
      <c r="G37" t="str">
        <f t="shared" si="0"/>
        <v>ACIDO ACETILSALICILICOPASTEURORALCOMPRIMIDO100100MG</v>
      </c>
      <c r="H37" t="str">
        <f>VLOOKUP(A37,'PRINCIPIO ACTIVO'!A:D,4,)&amp;"-"&amp;VLOOKUP(C37,'VIA ADMINISTRACION'!A:D,4,FALSE)&amp;"-"&amp;VLOOKUP(D37,FORMATO!A:D,4,FALSE)&amp;"-"&amp;VLOOKUP(B37,LABORATORIO!A:D,4,FALSE)</f>
        <v>HT-0004-01-003-0155</v>
      </c>
      <c r="I37">
        <f>COUNTIF($H$2:H37,H37)</f>
        <v>2</v>
      </c>
      <c r="J37" t="str">
        <f t="shared" si="1"/>
        <v>HT-0004-01-003-0155-02</v>
      </c>
      <c r="M37" t="s">
        <v>2569</v>
      </c>
      <c r="N37" s="2" t="s">
        <v>2984</v>
      </c>
    </row>
    <row r="38" spans="1:14" x14ac:dyDescent="0.35">
      <c r="A38" t="s">
        <v>2569</v>
      </c>
      <c r="B38" s="2" t="s">
        <v>2834</v>
      </c>
      <c r="C38" s="2" t="s">
        <v>2919</v>
      </c>
      <c r="D38" s="2" t="s">
        <v>2933</v>
      </c>
      <c r="E38" s="2">
        <v>20</v>
      </c>
      <c r="F38" t="s">
        <v>2984</v>
      </c>
      <c r="G38" t="str">
        <f t="shared" si="0"/>
        <v>ACIDO ACETILSALICILICOMINTLABORALCOMPRIMIDO20500MG</v>
      </c>
      <c r="H38" t="str">
        <f>VLOOKUP(A38,'PRINCIPIO ACTIVO'!A:D,4,)&amp;"-"&amp;VLOOKUP(C38,'VIA ADMINISTRACION'!A:D,4,FALSE)&amp;"-"&amp;VLOOKUP(D38,FORMATO!A:D,4,FALSE)&amp;"-"&amp;VLOOKUP(B38,LABORATORIO!A:D,4,FALSE)</f>
        <v>HT-0004-01-003-0197</v>
      </c>
      <c r="I38">
        <f>COUNTIF($H$2:H38,H38)</f>
        <v>2</v>
      </c>
      <c r="J38" t="str">
        <f t="shared" si="1"/>
        <v>HT-0004-01-003-0197-02</v>
      </c>
      <c r="M38" t="s">
        <v>2569</v>
      </c>
      <c r="N38" s="2" t="s">
        <v>2977</v>
      </c>
    </row>
    <row r="39" spans="1:14" x14ac:dyDescent="0.35">
      <c r="A39" t="s">
        <v>2569</v>
      </c>
      <c r="B39" s="5" t="s">
        <v>2834</v>
      </c>
      <c r="C39" s="5" t="s">
        <v>2919</v>
      </c>
      <c r="D39" s="5" t="s">
        <v>2933</v>
      </c>
      <c r="E39" s="5">
        <v>30</v>
      </c>
      <c r="F39" t="s">
        <v>2977</v>
      </c>
      <c r="G39" t="str">
        <f t="shared" si="0"/>
        <v>ACIDO ACETILSALICILICOMINTLABORALCOMPRIMIDO30100MG</v>
      </c>
      <c r="H39" t="str">
        <f>VLOOKUP(A39,'PRINCIPIO ACTIVO'!A:D,4,)&amp;"-"&amp;VLOOKUP(C39,'VIA ADMINISTRACION'!A:D,4,FALSE)&amp;"-"&amp;VLOOKUP(D39,FORMATO!A:D,4,FALSE)&amp;"-"&amp;VLOOKUP(B39,LABORATORIO!A:D,4,FALSE)</f>
        <v>HT-0004-01-003-0197</v>
      </c>
      <c r="I39">
        <f>COUNTIF($H$2:H39,H39)</f>
        <v>3</v>
      </c>
      <c r="J39" t="str">
        <f t="shared" si="1"/>
        <v>HT-0004-01-003-0197-03</v>
      </c>
      <c r="M39" t="s">
        <v>2569</v>
      </c>
      <c r="N39" s="2" t="s">
        <v>2984</v>
      </c>
    </row>
    <row r="40" spans="1:14" x14ac:dyDescent="0.35">
      <c r="A40" t="s">
        <v>2569</v>
      </c>
      <c r="B40" s="5" t="s">
        <v>2839</v>
      </c>
      <c r="C40" s="5" t="s">
        <v>2919</v>
      </c>
      <c r="D40" s="5" t="s">
        <v>2933</v>
      </c>
      <c r="E40" s="5">
        <v>20</v>
      </c>
      <c r="F40" t="s">
        <v>2984</v>
      </c>
      <c r="G40" t="str">
        <f t="shared" si="0"/>
        <v>ACIDO ACETILSALICILICOBAYERORALCOMPRIMIDO20500MG</v>
      </c>
      <c r="H40" t="str">
        <f>VLOOKUP(A40,'PRINCIPIO ACTIVO'!A:D,4,)&amp;"-"&amp;VLOOKUP(C40,'VIA ADMINISTRACION'!A:D,4,FALSE)&amp;"-"&amp;VLOOKUP(D40,FORMATO!A:D,4,FALSE)&amp;"-"&amp;VLOOKUP(B40,LABORATORIO!A:D,4,FALSE)</f>
        <v>HT-0004-01-003-0028</v>
      </c>
      <c r="I40">
        <f>COUNTIF($H$2:H40,H40)</f>
        <v>8</v>
      </c>
      <c r="J40" t="str">
        <f t="shared" si="1"/>
        <v>HT-0004-01-003-0028-08</v>
      </c>
      <c r="M40" t="s">
        <v>2569</v>
      </c>
      <c r="N40" s="5" t="s">
        <v>2977</v>
      </c>
    </row>
    <row r="41" spans="1:14" x14ac:dyDescent="0.35">
      <c r="A41" t="s">
        <v>2569</v>
      </c>
      <c r="B41" s="5" t="s">
        <v>2834</v>
      </c>
      <c r="C41" s="5" t="s">
        <v>2919</v>
      </c>
      <c r="D41" s="5" t="s">
        <v>2933</v>
      </c>
      <c r="E41" s="5">
        <v>20</v>
      </c>
      <c r="F41" t="s">
        <v>2977</v>
      </c>
      <c r="G41" t="str">
        <f t="shared" si="0"/>
        <v>ACIDO ACETILSALICILICOMINTLABORALCOMPRIMIDO20100MG</v>
      </c>
      <c r="H41" t="str">
        <f>VLOOKUP(A41,'PRINCIPIO ACTIVO'!A:D,4,)&amp;"-"&amp;VLOOKUP(C41,'VIA ADMINISTRACION'!A:D,4,FALSE)&amp;"-"&amp;VLOOKUP(D41,FORMATO!A:D,4,FALSE)&amp;"-"&amp;VLOOKUP(B41,LABORATORIO!A:D,4,FALSE)</f>
        <v>HT-0004-01-003-0197</v>
      </c>
      <c r="I41">
        <f>COUNTIF($H$2:H41,H41)</f>
        <v>4</v>
      </c>
      <c r="J41" t="str">
        <f t="shared" si="1"/>
        <v>HT-0004-01-003-0197-04</v>
      </c>
      <c r="M41" t="s">
        <v>2569</v>
      </c>
      <c r="N41" s="5" t="s">
        <v>2984</v>
      </c>
    </row>
    <row r="42" spans="1:14" x14ac:dyDescent="0.35">
      <c r="A42" t="s">
        <v>2569</v>
      </c>
      <c r="B42" s="5" t="s">
        <v>2839</v>
      </c>
      <c r="C42" s="5" t="s">
        <v>2919</v>
      </c>
      <c r="D42" s="5" t="s">
        <v>2933</v>
      </c>
      <c r="E42" s="5">
        <v>10</v>
      </c>
      <c r="F42" t="s">
        <v>3001</v>
      </c>
      <c r="G42" t="str">
        <f t="shared" si="0"/>
        <v>ACIDO ACETILSALICILICOBAYERORALCOMPRIMIDO10650MG</v>
      </c>
      <c r="H42" t="str">
        <f>VLOOKUP(A42,'PRINCIPIO ACTIVO'!A:D,4,)&amp;"-"&amp;VLOOKUP(C42,'VIA ADMINISTRACION'!A:D,4,FALSE)&amp;"-"&amp;VLOOKUP(D42,FORMATO!A:D,4,FALSE)&amp;"-"&amp;VLOOKUP(B42,LABORATORIO!A:D,4,FALSE)</f>
        <v>HT-0004-01-003-0028</v>
      </c>
      <c r="I42">
        <f>COUNTIF($H$2:H42,H42)</f>
        <v>9</v>
      </c>
      <c r="J42" t="str">
        <f t="shared" si="1"/>
        <v>HT-0004-01-003-0028-09</v>
      </c>
      <c r="M42" t="s">
        <v>2569</v>
      </c>
      <c r="N42" s="5" t="s">
        <v>2977</v>
      </c>
    </row>
    <row r="43" spans="1:14" x14ac:dyDescent="0.35">
      <c r="A43" t="s">
        <v>6453</v>
      </c>
      <c r="B43" s="5" t="s">
        <v>2842</v>
      </c>
      <c r="C43" s="5" t="s">
        <v>2919</v>
      </c>
      <c r="D43" s="5" t="s">
        <v>2937</v>
      </c>
      <c r="E43" s="5">
        <v>28</v>
      </c>
      <c r="F43" t="s">
        <v>6541</v>
      </c>
      <c r="G43" t="str">
        <f t="shared" si="0"/>
        <v>ACIDO ACETILSALICILICO-ATORVASTATINA-RAMIPRILFERRERORALCAPSULA28100MG/20MG/10MG</v>
      </c>
      <c r="H43" t="str">
        <f>VLOOKUP(A43,'PRINCIPIO ACTIVO'!A:D,4,)&amp;"-"&amp;VLOOKUP(C43,'VIA ADMINISTRACION'!A:D,4,FALSE)&amp;"-"&amp;VLOOKUP(D43,FORMATO!A:D,4,FALSE)&amp;"-"&amp;VLOOKUP(B43,LABORATORIO!A:D,4,FALSE)</f>
        <v>HT-0181-01-007-0101</v>
      </c>
      <c r="I43">
        <f>COUNTIF($H$2:H43,H43)</f>
        <v>1</v>
      </c>
      <c r="J43" t="str">
        <f t="shared" si="1"/>
        <v>HT-0181-01-007-0101-01</v>
      </c>
      <c r="M43" t="s">
        <v>2569</v>
      </c>
      <c r="N43" s="5" t="s">
        <v>3001</v>
      </c>
    </row>
    <row r="44" spans="1:14" x14ac:dyDescent="0.35">
      <c r="A44" t="s">
        <v>6453</v>
      </c>
      <c r="B44" s="5" t="s">
        <v>2842</v>
      </c>
      <c r="C44" s="5" t="s">
        <v>2919</v>
      </c>
      <c r="D44" s="5" t="s">
        <v>2937</v>
      </c>
      <c r="E44" s="5">
        <v>28</v>
      </c>
      <c r="F44" t="s">
        <v>6544</v>
      </c>
      <c r="G44" t="str">
        <f t="shared" si="0"/>
        <v>ACIDO ACETILSALICILICO-ATORVASTATINA-RAMIPRILFERRERORALCAPSULA28100MG/20MG/5MG</v>
      </c>
      <c r="H44" t="str">
        <f>VLOOKUP(A44,'PRINCIPIO ACTIVO'!A:D,4,)&amp;"-"&amp;VLOOKUP(C44,'VIA ADMINISTRACION'!A:D,4,FALSE)&amp;"-"&amp;VLOOKUP(D44,FORMATO!A:D,4,FALSE)&amp;"-"&amp;VLOOKUP(B44,LABORATORIO!A:D,4,FALSE)</f>
        <v>HT-0181-01-007-0101</v>
      </c>
      <c r="I44">
        <f>COUNTIF($H$2:H44,H44)</f>
        <v>2</v>
      </c>
      <c r="J44" t="str">
        <f t="shared" si="1"/>
        <v>HT-0181-01-007-0101-02</v>
      </c>
      <c r="M44" t="s">
        <v>6453</v>
      </c>
      <c r="N44" s="5" t="s">
        <v>6541</v>
      </c>
    </row>
    <row r="45" spans="1:14" x14ac:dyDescent="0.35">
      <c r="A45" t="s">
        <v>6453</v>
      </c>
      <c r="B45" s="5" t="s">
        <v>2842</v>
      </c>
      <c r="C45" s="5" t="s">
        <v>2919</v>
      </c>
      <c r="D45" s="5" t="s">
        <v>2937</v>
      </c>
      <c r="E45" s="5">
        <v>28</v>
      </c>
      <c r="F45" t="s">
        <v>6567</v>
      </c>
      <c r="G45" t="str">
        <f t="shared" si="0"/>
        <v>ACIDO ACETILSALICILICO-ATORVASTATINA-RAMIPRILFERRERORALCAPSULA28100MG/20MG/2.5MG</v>
      </c>
      <c r="H45" t="str">
        <f>VLOOKUP(A45,'PRINCIPIO ACTIVO'!A:D,4,)&amp;"-"&amp;VLOOKUP(C45,'VIA ADMINISTRACION'!A:D,4,FALSE)&amp;"-"&amp;VLOOKUP(D45,FORMATO!A:D,4,FALSE)&amp;"-"&amp;VLOOKUP(B45,LABORATORIO!A:D,4,FALSE)</f>
        <v>HT-0181-01-007-0101</v>
      </c>
      <c r="I45">
        <f>COUNTIF($H$2:H45,H45)</f>
        <v>3</v>
      </c>
      <c r="J45" t="str">
        <f t="shared" si="1"/>
        <v>HT-0181-01-007-0101-03</v>
      </c>
      <c r="M45" t="s">
        <v>6453</v>
      </c>
      <c r="N45" s="5" t="s">
        <v>6544</v>
      </c>
    </row>
    <row r="46" spans="1:14" x14ac:dyDescent="0.35">
      <c r="A46" t="s">
        <v>2570</v>
      </c>
      <c r="B46" s="11" t="s">
        <v>2839</v>
      </c>
      <c r="C46" s="11" t="s">
        <v>2919</v>
      </c>
      <c r="D46" s="11" t="s">
        <v>2933</v>
      </c>
      <c r="E46" s="11">
        <v>40</v>
      </c>
      <c r="F46" t="s">
        <v>2984</v>
      </c>
      <c r="G46" t="str">
        <f t="shared" si="0"/>
        <v>ACIDO ACETILSALICILICO-CAFEINABAYERORALCOMPRIMIDO40500MG</v>
      </c>
      <c r="H46" t="str">
        <f>VLOOKUP(A46,'PRINCIPIO ACTIVO'!A:D,4,)&amp;"-"&amp;VLOOKUP(C46,'VIA ADMINISTRACION'!A:D,4,FALSE)&amp;"-"&amp;VLOOKUP(D46,FORMATO!A:D,4,FALSE)&amp;"-"&amp;VLOOKUP(B46,LABORATORIO!A:D,4,FALSE)</f>
        <v>HT-0179-01-003-0028</v>
      </c>
      <c r="I46">
        <f>COUNTIF($H$2:H46,H46)</f>
        <v>1</v>
      </c>
      <c r="J46" t="str">
        <f t="shared" si="1"/>
        <v>HT-0179-01-003-0028-01</v>
      </c>
      <c r="M46" t="s">
        <v>2570</v>
      </c>
      <c r="N46" s="5" t="s">
        <v>6543</v>
      </c>
    </row>
    <row r="47" spans="1:14" x14ac:dyDescent="0.35">
      <c r="A47" t="s">
        <v>2570</v>
      </c>
      <c r="B47" s="5" t="s">
        <v>2841</v>
      </c>
      <c r="C47" s="5" t="s">
        <v>2919</v>
      </c>
      <c r="D47" s="5" t="s">
        <v>6530</v>
      </c>
      <c r="E47" s="5">
        <v>5</v>
      </c>
      <c r="F47" t="s">
        <v>6543</v>
      </c>
      <c r="G47" t="str">
        <f t="shared" si="0"/>
        <v>ACIDO ACETILSALICILICO-CAFEINAMAVERORALOBLEA5400MG/15MG</v>
      </c>
      <c r="H47" t="str">
        <f>VLOOKUP(A47,'PRINCIPIO ACTIVO'!A:D,4,)&amp;"-"&amp;VLOOKUP(C47,'VIA ADMINISTRACION'!A:D,4,FALSE)&amp;"-"&amp;VLOOKUP(D47,FORMATO!A:D,4,FALSE)&amp;"-"&amp;VLOOKUP(B47,LABORATORIO!A:D,4,FALSE)</f>
        <v>HT-0179-01-046-0154</v>
      </c>
      <c r="I47">
        <f>COUNTIF($H$2:H47,H47)</f>
        <v>1</v>
      </c>
      <c r="J47" t="str">
        <f t="shared" si="1"/>
        <v>HT-0179-01-046-0154-01</v>
      </c>
      <c r="M47" t="s">
        <v>2570</v>
      </c>
      <c r="N47" s="5" t="s">
        <v>6545</v>
      </c>
    </row>
    <row r="48" spans="1:14" x14ac:dyDescent="0.35">
      <c r="A48" t="s">
        <v>2570</v>
      </c>
      <c r="B48" s="5" t="s">
        <v>2839</v>
      </c>
      <c r="C48" s="5" t="s">
        <v>2919</v>
      </c>
      <c r="D48" s="5" t="s">
        <v>2933</v>
      </c>
      <c r="E48" s="5">
        <v>40</v>
      </c>
      <c r="F48" t="s">
        <v>6545</v>
      </c>
      <c r="G48" t="str">
        <f t="shared" si="0"/>
        <v>ACIDO ACETILSALICILICO-CAFEINABAYERORALCOMPRIMIDO40500MG/40MG</v>
      </c>
      <c r="H48" t="str">
        <f>VLOOKUP(A48,'PRINCIPIO ACTIVO'!A:D,4,)&amp;"-"&amp;VLOOKUP(C48,'VIA ADMINISTRACION'!A:D,4,FALSE)&amp;"-"&amp;VLOOKUP(D48,FORMATO!A:D,4,FALSE)&amp;"-"&amp;VLOOKUP(B48,LABORATORIO!A:D,4,FALSE)</f>
        <v>HT-0179-01-003-0028</v>
      </c>
      <c r="I48">
        <f>COUNTIF($H$2:H48,H48)</f>
        <v>2</v>
      </c>
      <c r="J48" t="str">
        <f t="shared" si="1"/>
        <v>HT-0179-01-003-0028-02</v>
      </c>
      <c r="M48" t="s">
        <v>2570</v>
      </c>
      <c r="N48" s="5" t="s">
        <v>6545</v>
      </c>
    </row>
    <row r="49" spans="1:14" x14ac:dyDescent="0.35">
      <c r="A49" t="s">
        <v>2570</v>
      </c>
      <c r="B49" s="5" t="s">
        <v>2839</v>
      </c>
      <c r="C49" s="5" t="s">
        <v>2919</v>
      </c>
      <c r="D49" s="5" t="s">
        <v>2933</v>
      </c>
      <c r="E49" s="5">
        <v>10</v>
      </c>
      <c r="F49" t="s">
        <v>6545</v>
      </c>
      <c r="G49" t="str">
        <f t="shared" si="0"/>
        <v>ACIDO ACETILSALICILICO-CAFEINABAYERORALCOMPRIMIDO10500MG/40MG</v>
      </c>
      <c r="H49" t="str">
        <f>VLOOKUP(A49,'PRINCIPIO ACTIVO'!A:D,4,)&amp;"-"&amp;VLOOKUP(C49,'VIA ADMINISTRACION'!A:D,4,FALSE)&amp;"-"&amp;VLOOKUP(D49,FORMATO!A:D,4,FALSE)&amp;"-"&amp;VLOOKUP(B49,LABORATORIO!A:D,4,FALSE)</f>
        <v>HT-0179-01-003-0028</v>
      </c>
      <c r="I49">
        <f>COUNTIF($H$2:H49,H49)</f>
        <v>3</v>
      </c>
      <c r="J49" t="str">
        <f t="shared" si="1"/>
        <v>HT-0179-01-003-0028-03</v>
      </c>
      <c r="M49" t="s">
        <v>2572</v>
      </c>
      <c r="N49" s="11" t="s">
        <v>2987</v>
      </c>
    </row>
    <row r="50" spans="1:14" x14ac:dyDescent="0.35">
      <c r="A50" t="s">
        <v>2572</v>
      </c>
      <c r="B50" s="11" t="s">
        <v>2841</v>
      </c>
      <c r="C50" s="11" t="s">
        <v>2919</v>
      </c>
      <c r="D50" s="11" t="s">
        <v>2937</v>
      </c>
      <c r="E50" s="11">
        <v>30</v>
      </c>
      <c r="F50" t="s">
        <v>2987</v>
      </c>
      <c r="G50" t="str">
        <f t="shared" si="0"/>
        <v>ACIDO ACETILSALICILICO-CAFEINA-PARACETAMOLMAVERORALCAPSULA30250MG/65MG/250MG</v>
      </c>
      <c r="H50" t="str">
        <f>VLOOKUP(A50,'PRINCIPIO ACTIVO'!A:D,4,)&amp;"-"&amp;VLOOKUP(C50,'VIA ADMINISTRACION'!A:D,4,FALSE)&amp;"-"&amp;VLOOKUP(D50,FORMATO!A:D,4,FALSE)&amp;"-"&amp;VLOOKUP(B50,LABORATORIO!A:D,4,FALSE)</f>
        <v>HT-0180-01-007-0154</v>
      </c>
      <c r="I50">
        <f>COUNTIF($H$2:H50,H50)</f>
        <v>1</v>
      </c>
      <c r="J50" t="str">
        <f t="shared" si="1"/>
        <v>HT-0180-01-007-0154-01</v>
      </c>
      <c r="M50" t="s">
        <v>2572</v>
      </c>
      <c r="N50" s="11" t="s">
        <v>2987</v>
      </c>
    </row>
    <row r="51" spans="1:14" x14ac:dyDescent="0.35">
      <c r="A51" t="s">
        <v>2572</v>
      </c>
      <c r="B51" s="11" t="s">
        <v>2846</v>
      </c>
      <c r="C51" s="11" t="s">
        <v>2919</v>
      </c>
      <c r="D51" s="11" t="s">
        <v>2933</v>
      </c>
      <c r="E51" s="11">
        <v>10</v>
      </c>
      <c r="F51" t="s">
        <v>2987</v>
      </c>
      <c r="G51" t="str">
        <f t="shared" si="0"/>
        <v>ACIDO ACETILSALICILICO-CAFEINA-PARACETAMOLGENOMMA LABORALCOMPRIMIDO10250MG/65MG/250MG</v>
      </c>
      <c r="H51" t="str">
        <f>VLOOKUP(A51,'PRINCIPIO ACTIVO'!A:D,4,)&amp;"-"&amp;VLOOKUP(C51,'VIA ADMINISTRACION'!A:D,4,FALSE)&amp;"-"&amp;VLOOKUP(D51,FORMATO!A:D,4,FALSE)&amp;"-"&amp;VLOOKUP(B51,LABORATORIO!A:D,4,FALSE)</f>
        <v>HT-0180-01-003-0112</v>
      </c>
      <c r="I51">
        <f>COUNTIF($H$2:H51,H51)</f>
        <v>1</v>
      </c>
      <c r="J51" t="str">
        <f t="shared" si="1"/>
        <v>HT-0180-01-003-0112-01</v>
      </c>
      <c r="M51" t="s">
        <v>2572</v>
      </c>
      <c r="N51" s="11" t="s">
        <v>2987</v>
      </c>
    </row>
    <row r="52" spans="1:14" x14ac:dyDescent="0.35">
      <c r="A52" t="s">
        <v>2572</v>
      </c>
      <c r="B52" s="11" t="s">
        <v>2841</v>
      </c>
      <c r="C52" s="11" t="s">
        <v>2919</v>
      </c>
      <c r="D52" s="11" t="s">
        <v>2933</v>
      </c>
      <c r="E52" s="11">
        <v>10</v>
      </c>
      <c r="F52" t="s">
        <v>2987</v>
      </c>
      <c r="G52" t="str">
        <f t="shared" si="0"/>
        <v>ACIDO ACETILSALICILICO-CAFEINA-PARACETAMOLMAVERORALCOMPRIMIDO10250MG/65MG/250MG</v>
      </c>
      <c r="H52" t="str">
        <f>VLOOKUP(A52,'PRINCIPIO ACTIVO'!A:D,4,)&amp;"-"&amp;VLOOKUP(C52,'VIA ADMINISTRACION'!A:D,4,FALSE)&amp;"-"&amp;VLOOKUP(D52,FORMATO!A:D,4,FALSE)&amp;"-"&amp;VLOOKUP(B52,LABORATORIO!A:D,4,FALSE)</f>
        <v>HT-0180-01-003-0154</v>
      </c>
      <c r="I52">
        <f>COUNTIF($H$2:H52,H52)</f>
        <v>1</v>
      </c>
      <c r="J52" t="str">
        <f t="shared" si="1"/>
        <v>HT-0180-01-003-0154-01</v>
      </c>
      <c r="M52" t="s">
        <v>2572</v>
      </c>
      <c r="N52" s="5" t="s">
        <v>2987</v>
      </c>
    </row>
    <row r="53" spans="1:14" x14ac:dyDescent="0.35">
      <c r="A53" t="s">
        <v>2572</v>
      </c>
      <c r="B53" s="5" t="s">
        <v>2847</v>
      </c>
      <c r="C53" s="5" t="s">
        <v>2919</v>
      </c>
      <c r="D53" s="5" t="s">
        <v>2933</v>
      </c>
      <c r="E53" s="5">
        <v>10</v>
      </c>
      <c r="F53" t="s">
        <v>2987</v>
      </c>
      <c r="G53" t="str">
        <f t="shared" si="0"/>
        <v>ACIDO ACETILSALICILICO-CAFEINA-PARACETAMOLPASTEURORALCOMPRIMIDO10250MG/65MG/250MG</v>
      </c>
      <c r="H53" t="str">
        <f>VLOOKUP(A53,'PRINCIPIO ACTIVO'!A:D,4,)&amp;"-"&amp;VLOOKUP(C53,'VIA ADMINISTRACION'!A:D,4,FALSE)&amp;"-"&amp;VLOOKUP(D53,FORMATO!A:D,4,FALSE)&amp;"-"&amp;VLOOKUP(B53,LABORATORIO!A:D,4,FALSE)</f>
        <v>HT-0180-01-003-0155</v>
      </c>
      <c r="I53">
        <f>COUNTIF($H$2:H53,H53)</f>
        <v>1</v>
      </c>
      <c r="J53" t="str">
        <f t="shared" si="1"/>
        <v>HT-0180-01-003-0155-01</v>
      </c>
      <c r="M53" t="s">
        <v>6454</v>
      </c>
      <c r="N53" s="5" t="s">
        <v>6542</v>
      </c>
    </row>
    <row r="54" spans="1:14" x14ac:dyDescent="0.35">
      <c r="A54" t="s">
        <v>6454</v>
      </c>
      <c r="B54" s="5" t="s">
        <v>2843</v>
      </c>
      <c r="C54" s="5" t="s">
        <v>2919</v>
      </c>
      <c r="D54" s="5" t="s">
        <v>2933</v>
      </c>
      <c r="E54" s="5">
        <v>28</v>
      </c>
      <c r="F54" t="s">
        <v>6542</v>
      </c>
      <c r="G54" t="str">
        <f t="shared" si="0"/>
        <v>ACIDO ACETILSALICILICO-CLOPIDOGRELSANOFIORALCOMPRIMIDO28100MG/75MG</v>
      </c>
      <c r="H54" t="str">
        <f>VLOOKUP(A54,'PRINCIPIO ACTIVO'!A:D,4,)&amp;"-"&amp;VLOOKUP(C54,'VIA ADMINISTRACION'!A:D,4,FALSE)&amp;"-"&amp;VLOOKUP(D54,FORMATO!A:D,4,FALSE)&amp;"-"&amp;VLOOKUP(B54,LABORATORIO!A:D,4,FALSE)</f>
        <v>HT-0183-01-003-0246</v>
      </c>
      <c r="I54">
        <f>COUNTIF($H$2:H54,H54)</f>
        <v>1</v>
      </c>
      <c r="J54" t="str">
        <f t="shared" si="1"/>
        <v>HT-0183-01-003-0246-01</v>
      </c>
      <c r="M54" t="s">
        <v>2578</v>
      </c>
      <c r="N54" s="11" t="s">
        <v>2994</v>
      </c>
    </row>
    <row r="55" spans="1:14" x14ac:dyDescent="0.35">
      <c r="A55" t="s">
        <v>2578</v>
      </c>
      <c r="B55" s="11" t="s">
        <v>2847</v>
      </c>
      <c r="C55" s="11" t="s">
        <v>2919</v>
      </c>
      <c r="D55" s="11" t="s">
        <v>2937</v>
      </c>
      <c r="E55" s="11">
        <v>30</v>
      </c>
      <c r="F55" t="s">
        <v>2994</v>
      </c>
      <c r="G55" t="str">
        <f t="shared" si="0"/>
        <v>ACIDO ASCORBICO-ACIDO FOLICO-HIERRO FUMARATOPASTEURORALCAPSULA30100MG/2MG/165MG</v>
      </c>
      <c r="H55" t="str">
        <f>VLOOKUP(A55,'PRINCIPIO ACTIVO'!A:D,4,)&amp;"-"&amp;VLOOKUP(C55,'VIA ADMINISTRACION'!A:D,4,FALSE)&amp;"-"&amp;VLOOKUP(D55,FORMATO!A:D,4,FALSE)&amp;"-"&amp;VLOOKUP(B55,LABORATORIO!A:D,4,FALSE)</f>
        <v>HT-0184-01-007-0155</v>
      </c>
      <c r="I55">
        <f>COUNTIF($H$2:H55,H55)</f>
        <v>1</v>
      </c>
      <c r="J55" t="str">
        <f t="shared" si="1"/>
        <v>HT-0184-01-007-0155-01</v>
      </c>
      <c r="M55" t="s">
        <v>2768</v>
      </c>
      <c r="N55" s="11" t="s">
        <v>3227</v>
      </c>
    </row>
    <row r="56" spans="1:14" x14ac:dyDescent="0.35">
      <c r="A56" t="s">
        <v>2768</v>
      </c>
      <c r="B56" s="11" t="s">
        <v>1439</v>
      </c>
      <c r="C56" s="11" t="s">
        <v>2919</v>
      </c>
      <c r="D56" s="11" t="s">
        <v>2937</v>
      </c>
      <c r="E56" s="11">
        <v>30</v>
      </c>
      <c r="F56" t="s">
        <v>3227</v>
      </c>
      <c r="G56" t="str">
        <f t="shared" si="0"/>
        <v>ACIDO ASCORBICO-ZINC-ORALCAPSULA30850MG/10MG</v>
      </c>
      <c r="H56" t="e">
        <f>VLOOKUP(A56,'PRINCIPIO ACTIVO'!A:D,4,)&amp;"-"&amp;VLOOKUP(C56,'VIA ADMINISTRACION'!A:D,4,FALSE)&amp;"-"&amp;VLOOKUP(D56,FORMATO!A:D,4,FALSE)&amp;"-"&amp;VLOOKUP(B56,LABORATORIO!A:D,4,FALSE)</f>
        <v>#N/A</v>
      </c>
      <c r="I56">
        <f>COUNTIF($H$2:H56,H56)</f>
        <v>1</v>
      </c>
      <c r="J56" t="e">
        <f t="shared" si="1"/>
        <v>#N/A</v>
      </c>
      <c r="M56" t="s">
        <v>6463</v>
      </c>
      <c r="N56" s="5" t="s">
        <v>6558</v>
      </c>
    </row>
    <row r="57" spans="1:14" x14ac:dyDescent="0.35">
      <c r="A57" t="s">
        <v>7102</v>
      </c>
      <c r="B57" s="11" t="s">
        <v>2912</v>
      </c>
      <c r="C57" s="11" t="s">
        <v>2919</v>
      </c>
      <c r="D57" s="11" t="s">
        <v>2943</v>
      </c>
      <c r="E57" s="11">
        <v>2</v>
      </c>
      <c r="F57" t="s">
        <v>7087</v>
      </c>
      <c r="G57" t="str">
        <f t="shared" si="0"/>
        <v>ACIDO CITRICO-PICOSULFATO-OXIDO DE MAGNESIOFERRING PRODUCTOS FARMACEUTICOSORALPOLVO210MG/3500MG/12000MG</v>
      </c>
      <c r="H57" t="str">
        <f>VLOOKUP(A57,'PRINCIPIO ACTIVO'!A:D,4,)&amp;"-"&amp;VLOOKUP(C57,'VIA ADMINISTRACION'!A:D,4,FALSE)&amp;"-"&amp;VLOOKUP(D57,FORMATO!A:D,4,FALSE)&amp;"-"&amp;VLOOKUP(B57,LABORATORIO!A:D,4,FALSE)</f>
        <v>HT-0307-01-013-0102</v>
      </c>
      <c r="I57">
        <f>COUNTIF($H$2:H57,H57)</f>
        <v>1</v>
      </c>
      <c r="J57" t="str">
        <f t="shared" si="1"/>
        <v>HT-0307-01-013-0102-01</v>
      </c>
      <c r="M57" t="s">
        <v>6463</v>
      </c>
      <c r="N57" s="5" t="s">
        <v>6558</v>
      </c>
    </row>
    <row r="58" spans="1:14" x14ac:dyDescent="0.35">
      <c r="A58" t="s">
        <v>6463</v>
      </c>
      <c r="B58" s="5" t="s">
        <v>2869</v>
      </c>
      <c r="C58" s="5" t="s">
        <v>2919</v>
      </c>
      <c r="D58" s="5" t="s">
        <v>2933</v>
      </c>
      <c r="E58" s="5">
        <v>14</v>
      </c>
      <c r="F58" t="s">
        <v>6558</v>
      </c>
      <c r="G58" t="str">
        <f t="shared" si="0"/>
        <v>ACIDO CLAVULANICO-AMOXICILINAOPKOORALCOMPRIMIDO14125MG/875MG</v>
      </c>
      <c r="H58" t="str">
        <f>VLOOKUP(A58,'PRINCIPIO ACTIVO'!A:D,4,)&amp;"-"&amp;VLOOKUP(C58,'VIA ADMINISTRACION'!A:D,4,FALSE)&amp;"-"&amp;VLOOKUP(D58,FORMATO!A:D,4,FALSE)&amp;"-"&amp;VLOOKUP(B58,LABORATORIO!A:D,4,FALSE)</f>
        <v>HT-0014-01-003-0208</v>
      </c>
      <c r="I58">
        <f>COUNTIF($H$2:H58,H58)</f>
        <v>1</v>
      </c>
      <c r="J58" t="str">
        <f t="shared" si="1"/>
        <v>HT-0014-01-003-0208-01</v>
      </c>
      <c r="M58" t="s">
        <v>6463</v>
      </c>
      <c r="N58" s="5" t="s">
        <v>6558</v>
      </c>
    </row>
    <row r="59" spans="1:14" x14ac:dyDescent="0.35">
      <c r="A59" t="s">
        <v>6463</v>
      </c>
      <c r="B59" s="5" t="s">
        <v>2869</v>
      </c>
      <c r="C59" s="5" t="s">
        <v>2919</v>
      </c>
      <c r="D59" s="5" t="s">
        <v>2933</v>
      </c>
      <c r="E59" s="5">
        <v>20</v>
      </c>
      <c r="F59" t="s">
        <v>6558</v>
      </c>
      <c r="G59" t="str">
        <f t="shared" si="0"/>
        <v>ACIDO CLAVULANICO-AMOXICILINAOPKOORALCOMPRIMIDO20125MG/875MG</v>
      </c>
      <c r="H59" t="str">
        <f>VLOOKUP(A59,'PRINCIPIO ACTIVO'!A:D,4,)&amp;"-"&amp;VLOOKUP(C59,'VIA ADMINISTRACION'!A:D,4,FALSE)&amp;"-"&amp;VLOOKUP(D59,FORMATO!A:D,4,FALSE)&amp;"-"&amp;VLOOKUP(B59,LABORATORIO!A:D,4,FALSE)</f>
        <v>HT-0014-01-003-0208</v>
      </c>
      <c r="I59">
        <f>COUNTIF($H$2:H59,H59)</f>
        <v>2</v>
      </c>
      <c r="J59" t="str">
        <f t="shared" si="1"/>
        <v>HT-0014-01-003-0208-02</v>
      </c>
      <c r="M59" t="s">
        <v>6463</v>
      </c>
      <c r="N59" s="5" t="s">
        <v>6558</v>
      </c>
    </row>
    <row r="60" spans="1:14" x14ac:dyDescent="0.35">
      <c r="A60" t="s">
        <v>6463</v>
      </c>
      <c r="B60" s="5" t="s">
        <v>2867</v>
      </c>
      <c r="C60" s="5" t="s">
        <v>2919</v>
      </c>
      <c r="D60" s="5" t="s">
        <v>2933</v>
      </c>
      <c r="E60" s="5">
        <v>20</v>
      </c>
      <c r="F60" t="s">
        <v>6558</v>
      </c>
      <c r="G60" t="str">
        <f t="shared" si="0"/>
        <v>ACIDO CLAVULANICO-AMOXICILINAEUROFARMAORALCOMPRIMIDO20125MG/875MG</v>
      </c>
      <c r="H60" t="str">
        <f>VLOOKUP(A60,'PRINCIPIO ACTIVO'!A:D,4,)&amp;"-"&amp;VLOOKUP(C60,'VIA ADMINISTRACION'!A:D,4,FALSE)&amp;"-"&amp;VLOOKUP(D60,FORMATO!A:D,4,FALSE)&amp;"-"&amp;VLOOKUP(B60,LABORATORIO!A:D,4,FALSE)</f>
        <v>HT-0014-01-003-0087</v>
      </c>
      <c r="I60">
        <f>COUNTIF($H$2:H60,H60)</f>
        <v>1</v>
      </c>
      <c r="J60" t="str">
        <f t="shared" si="1"/>
        <v>HT-0014-01-003-0087-01</v>
      </c>
      <c r="M60" t="s">
        <v>6463</v>
      </c>
      <c r="N60" s="5" t="s">
        <v>6558</v>
      </c>
    </row>
    <row r="61" spans="1:14" x14ac:dyDescent="0.35">
      <c r="A61" t="s">
        <v>6463</v>
      </c>
      <c r="B61" s="5" t="s">
        <v>2847</v>
      </c>
      <c r="C61" s="5" t="s">
        <v>2919</v>
      </c>
      <c r="D61" s="5" t="s">
        <v>2933</v>
      </c>
      <c r="E61" s="5">
        <v>14</v>
      </c>
      <c r="F61" t="s">
        <v>6558</v>
      </c>
      <c r="G61" t="str">
        <f t="shared" si="0"/>
        <v>ACIDO CLAVULANICO-AMOXICILINAPASTEURORALCOMPRIMIDO14125MG/875MG</v>
      </c>
      <c r="H61" t="str">
        <f>VLOOKUP(A61,'PRINCIPIO ACTIVO'!A:D,4,)&amp;"-"&amp;VLOOKUP(C61,'VIA ADMINISTRACION'!A:D,4,FALSE)&amp;"-"&amp;VLOOKUP(D61,FORMATO!A:D,4,FALSE)&amp;"-"&amp;VLOOKUP(B61,LABORATORIO!A:D,4,FALSE)</f>
        <v>HT-0014-01-003-0155</v>
      </c>
      <c r="I61">
        <f>COUNTIF($H$2:H61,H61)</f>
        <v>1</v>
      </c>
      <c r="J61" t="str">
        <f t="shared" si="1"/>
        <v>HT-0014-01-003-0155-01</v>
      </c>
      <c r="M61" t="s">
        <v>6463</v>
      </c>
      <c r="N61" s="5" t="s">
        <v>6558</v>
      </c>
    </row>
    <row r="62" spans="1:14" x14ac:dyDescent="0.35">
      <c r="A62" t="s">
        <v>6463</v>
      </c>
      <c r="B62" s="5" t="s">
        <v>2847</v>
      </c>
      <c r="C62" s="5" t="s">
        <v>2919</v>
      </c>
      <c r="D62" s="5" t="s">
        <v>2933</v>
      </c>
      <c r="E62" s="5">
        <v>20</v>
      </c>
      <c r="F62" t="s">
        <v>6558</v>
      </c>
      <c r="G62" t="str">
        <f t="shared" si="0"/>
        <v>ACIDO CLAVULANICO-AMOXICILINAPASTEURORALCOMPRIMIDO20125MG/875MG</v>
      </c>
      <c r="H62" t="str">
        <f>VLOOKUP(A62,'PRINCIPIO ACTIVO'!A:D,4,)&amp;"-"&amp;VLOOKUP(C62,'VIA ADMINISTRACION'!A:D,4,FALSE)&amp;"-"&amp;VLOOKUP(D62,FORMATO!A:D,4,FALSE)&amp;"-"&amp;VLOOKUP(B62,LABORATORIO!A:D,4,FALSE)</f>
        <v>HT-0014-01-003-0155</v>
      </c>
      <c r="I62">
        <f>COUNTIF($H$2:H62,H62)</f>
        <v>2</v>
      </c>
      <c r="J62" t="str">
        <f t="shared" si="1"/>
        <v>HT-0014-01-003-0155-02</v>
      </c>
      <c r="M62" t="s">
        <v>6463</v>
      </c>
      <c r="N62" s="5" t="s">
        <v>6559</v>
      </c>
    </row>
    <row r="63" spans="1:14" x14ac:dyDescent="0.35">
      <c r="A63" t="s">
        <v>6463</v>
      </c>
      <c r="B63" s="5" t="s">
        <v>2867</v>
      </c>
      <c r="C63" s="5" t="s">
        <v>2919</v>
      </c>
      <c r="D63" s="5" t="s">
        <v>2933</v>
      </c>
      <c r="E63" s="5">
        <v>14</v>
      </c>
      <c r="F63" t="s">
        <v>6558</v>
      </c>
      <c r="G63" t="str">
        <f t="shared" si="0"/>
        <v>ACIDO CLAVULANICO-AMOXICILINAEUROFARMAORALCOMPRIMIDO14125MG/875MG</v>
      </c>
      <c r="H63" t="str">
        <f>VLOOKUP(A63,'PRINCIPIO ACTIVO'!A:D,4,)&amp;"-"&amp;VLOOKUP(C63,'VIA ADMINISTRACION'!A:D,4,FALSE)&amp;"-"&amp;VLOOKUP(D63,FORMATO!A:D,4,FALSE)&amp;"-"&amp;VLOOKUP(B63,LABORATORIO!A:D,4,FALSE)</f>
        <v>HT-0014-01-003-0087</v>
      </c>
      <c r="I63">
        <f>COUNTIF($H$2:H63,H63)</f>
        <v>2</v>
      </c>
      <c r="J63" t="str">
        <f t="shared" si="1"/>
        <v>HT-0014-01-003-0087-02</v>
      </c>
      <c r="M63" t="s">
        <v>6463</v>
      </c>
      <c r="N63" s="5" t="s">
        <v>6560</v>
      </c>
    </row>
    <row r="64" spans="1:14" x14ac:dyDescent="0.35">
      <c r="A64" t="s">
        <v>6463</v>
      </c>
      <c r="B64" s="5" t="s">
        <v>2869</v>
      </c>
      <c r="C64" s="5" t="s">
        <v>2919</v>
      </c>
      <c r="D64" s="5" t="s">
        <v>2933</v>
      </c>
      <c r="E64" s="5">
        <v>20</v>
      </c>
      <c r="F64" t="s">
        <v>6559</v>
      </c>
      <c r="G64" t="str">
        <f t="shared" si="0"/>
        <v>ACIDO CLAVULANICO-AMOXICILINAOPKOORALCOMPRIMIDO20125MG/500MG</v>
      </c>
      <c r="H64" t="str">
        <f>VLOOKUP(A64,'PRINCIPIO ACTIVO'!A:D,4,)&amp;"-"&amp;VLOOKUP(C64,'VIA ADMINISTRACION'!A:D,4,FALSE)&amp;"-"&amp;VLOOKUP(D64,FORMATO!A:D,4,FALSE)&amp;"-"&amp;VLOOKUP(B64,LABORATORIO!A:D,4,FALSE)</f>
        <v>HT-0014-01-003-0208</v>
      </c>
      <c r="I64">
        <f>COUNTIF($H$2:H64,H64)</f>
        <v>3</v>
      </c>
      <c r="J64" t="str">
        <f t="shared" si="1"/>
        <v>HT-0014-01-003-0208-03</v>
      </c>
      <c r="M64" t="s">
        <v>6463</v>
      </c>
      <c r="N64" s="5" t="s">
        <v>6558</v>
      </c>
    </row>
    <row r="65" spans="1:14" x14ac:dyDescent="0.35">
      <c r="A65" t="s">
        <v>6463</v>
      </c>
      <c r="B65" s="5" t="s">
        <v>2869</v>
      </c>
      <c r="C65" s="5" t="s">
        <v>2919</v>
      </c>
      <c r="D65" s="5" t="s">
        <v>2943</v>
      </c>
      <c r="E65" s="5">
        <v>1</v>
      </c>
      <c r="F65" t="s">
        <v>6560</v>
      </c>
      <c r="G65" t="str">
        <f t="shared" ref="G65:G128" si="2">_xlfn.CONCAT(A65:F65)</f>
        <v>ACIDO CLAVULANICO-AMOXICILINAOPKOORALPOLVO157MG/400MG</v>
      </c>
      <c r="H65" t="str">
        <f>VLOOKUP(A65,'PRINCIPIO ACTIVO'!A:D,4,)&amp;"-"&amp;VLOOKUP(C65,'VIA ADMINISTRACION'!A:D,4,FALSE)&amp;"-"&amp;VLOOKUP(D65,FORMATO!A:D,4,FALSE)&amp;"-"&amp;VLOOKUP(B65,LABORATORIO!A:D,4,FALSE)</f>
        <v>HT-0014-01-013-0208</v>
      </c>
      <c r="I65">
        <f>COUNTIF($H$2:H65,H65)</f>
        <v>1</v>
      </c>
      <c r="J65" t="str">
        <f t="shared" ref="J65:J128" si="3">H65&amp;"-"&amp;TEXT(I65,"00")</f>
        <v>HT-0014-01-013-0208-01</v>
      </c>
      <c r="M65" t="s">
        <v>6463</v>
      </c>
      <c r="N65" s="5" t="s">
        <v>6561</v>
      </c>
    </row>
    <row r="66" spans="1:14" x14ac:dyDescent="0.35">
      <c r="A66" t="s">
        <v>6463</v>
      </c>
      <c r="B66" s="5" t="s">
        <v>2837</v>
      </c>
      <c r="C66" s="5" t="s">
        <v>2919</v>
      </c>
      <c r="D66" s="5" t="s">
        <v>2933</v>
      </c>
      <c r="E66" s="5">
        <v>14</v>
      </c>
      <c r="F66" t="s">
        <v>6558</v>
      </c>
      <c r="G66" t="str">
        <f t="shared" si="2"/>
        <v>ACIDO CLAVULANICO-AMOXICILINASAVALORALCOMPRIMIDO14125MG/875MG</v>
      </c>
      <c r="H66" t="str">
        <f>VLOOKUP(A66,'PRINCIPIO ACTIVO'!A:D,4,)&amp;"-"&amp;VLOOKUP(C66,'VIA ADMINISTRACION'!A:D,4,FALSE)&amp;"-"&amp;VLOOKUP(D66,FORMATO!A:D,4,FALSE)&amp;"-"&amp;VLOOKUP(B66,LABORATORIO!A:D,4,FALSE)</f>
        <v>HT-0014-01-003-0174</v>
      </c>
      <c r="I66">
        <f>COUNTIF($H$2:H66,H66)</f>
        <v>1</v>
      </c>
      <c r="J66" t="str">
        <f t="shared" si="3"/>
        <v>HT-0014-01-003-0174-01</v>
      </c>
      <c r="M66" t="s">
        <v>6463</v>
      </c>
      <c r="N66" s="5" t="s">
        <v>6562</v>
      </c>
    </row>
    <row r="67" spans="1:14" x14ac:dyDescent="0.35">
      <c r="A67" t="s">
        <v>6463</v>
      </c>
      <c r="B67" s="5" t="s">
        <v>2867</v>
      </c>
      <c r="C67" s="5" t="s">
        <v>2919</v>
      </c>
      <c r="D67" s="5" t="s">
        <v>2935</v>
      </c>
      <c r="E67" s="5">
        <v>1</v>
      </c>
      <c r="F67" t="s">
        <v>6561</v>
      </c>
      <c r="G67" t="str">
        <f t="shared" si="2"/>
        <v>ACIDO CLAVULANICO-AMOXICILINAEUROFARMAORALSUSPENSION157MG/400MG/5ML</v>
      </c>
      <c r="H67" t="str">
        <f>VLOOKUP(A67,'PRINCIPIO ACTIVO'!A:D,4,)&amp;"-"&amp;VLOOKUP(C67,'VIA ADMINISTRACION'!A:D,4,FALSE)&amp;"-"&amp;VLOOKUP(D67,FORMATO!A:D,4,FALSE)&amp;"-"&amp;VLOOKUP(B67,LABORATORIO!A:D,4,FALSE)</f>
        <v>HT-0014-01-005-0087</v>
      </c>
      <c r="I67">
        <f>COUNTIF($H$2:H67,H67)</f>
        <v>1</v>
      </c>
      <c r="J67" t="str">
        <f t="shared" si="3"/>
        <v>HT-0014-01-005-0087-01</v>
      </c>
      <c r="M67" t="s">
        <v>6463</v>
      </c>
      <c r="N67" s="5" t="s">
        <v>6558</v>
      </c>
    </row>
    <row r="68" spans="1:14" x14ac:dyDescent="0.35">
      <c r="A68" t="s">
        <v>6463</v>
      </c>
      <c r="B68" s="5" t="s">
        <v>2837</v>
      </c>
      <c r="C68" s="5" t="s">
        <v>2919</v>
      </c>
      <c r="D68" s="5" t="s">
        <v>2935</v>
      </c>
      <c r="E68" s="5">
        <v>1</v>
      </c>
      <c r="F68" t="s">
        <v>6562</v>
      </c>
      <c r="G68" t="str">
        <f t="shared" si="2"/>
        <v>ACIDO CLAVULANICO-AMOXICILINASAVALORALSUSPENSION157MG/800MG/5ML</v>
      </c>
      <c r="H68" t="str">
        <f>VLOOKUP(A68,'PRINCIPIO ACTIVO'!A:D,4,)&amp;"-"&amp;VLOOKUP(C68,'VIA ADMINISTRACION'!A:D,4,FALSE)&amp;"-"&amp;VLOOKUP(D68,FORMATO!A:D,4,FALSE)&amp;"-"&amp;VLOOKUP(B68,LABORATORIO!A:D,4,FALSE)</f>
        <v>HT-0014-01-005-0174</v>
      </c>
      <c r="I68">
        <f>COUNTIF($H$2:H68,H68)</f>
        <v>1</v>
      </c>
      <c r="J68" t="str">
        <f t="shared" si="3"/>
        <v>HT-0014-01-005-0174-01</v>
      </c>
      <c r="M68" t="s">
        <v>6463</v>
      </c>
      <c r="N68" s="5" t="s">
        <v>6561</v>
      </c>
    </row>
    <row r="69" spans="1:14" x14ac:dyDescent="0.35">
      <c r="A69" t="s">
        <v>6463</v>
      </c>
      <c r="B69" s="5" t="s">
        <v>2838</v>
      </c>
      <c r="C69" s="5" t="s">
        <v>2919</v>
      </c>
      <c r="D69" s="5" t="s">
        <v>2933</v>
      </c>
      <c r="E69" s="5">
        <v>14</v>
      </c>
      <c r="F69" t="s">
        <v>6558</v>
      </c>
      <c r="G69" t="str">
        <f t="shared" si="2"/>
        <v>ACIDO CLAVULANICO-AMOXICILINALABORATORIO CHILEORALCOMPRIMIDO14125MG/875MG</v>
      </c>
      <c r="H69" t="str">
        <f>VLOOKUP(A69,'PRINCIPIO ACTIVO'!A:D,4,)&amp;"-"&amp;VLOOKUP(C69,'VIA ADMINISTRACION'!A:D,4,FALSE)&amp;"-"&amp;VLOOKUP(D69,FORMATO!A:D,4,FALSE)&amp;"-"&amp;VLOOKUP(B69,LABORATORIO!A:D,4,FALSE)</f>
        <v>HT-0014-01-003-0148</v>
      </c>
      <c r="I69">
        <f>COUNTIF($H$2:H69,H69)</f>
        <v>1</v>
      </c>
      <c r="J69" t="str">
        <f t="shared" si="3"/>
        <v>HT-0014-01-003-0148-01</v>
      </c>
      <c r="M69" t="s">
        <v>6463</v>
      </c>
      <c r="N69" s="5" t="s">
        <v>6558</v>
      </c>
    </row>
    <row r="70" spans="1:14" x14ac:dyDescent="0.35">
      <c r="A70" t="s">
        <v>6463</v>
      </c>
      <c r="B70" s="5" t="s">
        <v>2837</v>
      </c>
      <c r="C70" s="5" t="s">
        <v>2919</v>
      </c>
      <c r="D70" s="5" t="s">
        <v>2935</v>
      </c>
      <c r="E70" s="5">
        <v>1</v>
      </c>
      <c r="F70" t="s">
        <v>6561</v>
      </c>
      <c r="G70" t="str">
        <f t="shared" si="2"/>
        <v>ACIDO CLAVULANICO-AMOXICILINASAVALORALSUSPENSION157MG/400MG/5ML</v>
      </c>
      <c r="H70" t="str">
        <f>VLOOKUP(A70,'PRINCIPIO ACTIVO'!A:D,4,)&amp;"-"&amp;VLOOKUP(C70,'VIA ADMINISTRACION'!A:D,4,FALSE)&amp;"-"&amp;VLOOKUP(D70,FORMATO!A:D,4,FALSE)&amp;"-"&amp;VLOOKUP(B70,LABORATORIO!A:D,4,FALSE)</f>
        <v>HT-0014-01-005-0174</v>
      </c>
      <c r="I70">
        <f>COUNTIF($H$2:H70,H70)</f>
        <v>2</v>
      </c>
      <c r="J70" t="str">
        <f t="shared" si="3"/>
        <v>HT-0014-01-005-0174-02</v>
      </c>
      <c r="M70" t="s">
        <v>6463</v>
      </c>
      <c r="N70" s="5" t="s">
        <v>6558</v>
      </c>
    </row>
    <row r="71" spans="1:14" x14ac:dyDescent="0.35">
      <c r="A71" t="s">
        <v>6463</v>
      </c>
      <c r="B71" s="5" t="s">
        <v>2838</v>
      </c>
      <c r="C71" s="5" t="s">
        <v>2919</v>
      </c>
      <c r="D71" s="5" t="s">
        <v>2933</v>
      </c>
      <c r="E71" s="5">
        <v>20</v>
      </c>
      <c r="F71" t="s">
        <v>6558</v>
      </c>
      <c r="G71" t="str">
        <f t="shared" si="2"/>
        <v>ACIDO CLAVULANICO-AMOXICILINALABORATORIO CHILEORALCOMPRIMIDO20125MG/875MG</v>
      </c>
      <c r="H71" t="str">
        <f>VLOOKUP(A71,'PRINCIPIO ACTIVO'!A:D,4,)&amp;"-"&amp;VLOOKUP(C71,'VIA ADMINISTRACION'!A:D,4,FALSE)&amp;"-"&amp;VLOOKUP(D71,FORMATO!A:D,4,FALSE)&amp;"-"&amp;VLOOKUP(B71,LABORATORIO!A:D,4,FALSE)</f>
        <v>HT-0014-01-003-0148</v>
      </c>
      <c r="I71">
        <f>COUNTIF($H$2:H71,H71)</f>
        <v>2</v>
      </c>
      <c r="J71" t="str">
        <f t="shared" si="3"/>
        <v>HT-0014-01-003-0148-02</v>
      </c>
      <c r="M71" t="s">
        <v>6463</v>
      </c>
      <c r="N71" s="5" t="s">
        <v>6561</v>
      </c>
    </row>
    <row r="72" spans="1:14" x14ac:dyDescent="0.35">
      <c r="A72" t="s">
        <v>6463</v>
      </c>
      <c r="B72" s="5" t="s">
        <v>2866</v>
      </c>
      <c r="C72" s="5" t="s">
        <v>2919</v>
      </c>
      <c r="D72" s="5" t="s">
        <v>2933</v>
      </c>
      <c r="E72" s="5">
        <v>20</v>
      </c>
      <c r="F72" t="s">
        <v>6558</v>
      </c>
      <c r="G72" t="str">
        <f t="shared" si="2"/>
        <v>ACIDO CLAVULANICO-AMOXICILINAGLAXOSMITHKLINEORALCOMPRIMIDO20125MG/875MG</v>
      </c>
      <c r="H72" t="str">
        <f>VLOOKUP(A72,'PRINCIPIO ACTIVO'!A:D,4,)&amp;"-"&amp;VLOOKUP(C72,'VIA ADMINISTRACION'!A:D,4,FALSE)&amp;"-"&amp;VLOOKUP(D72,FORMATO!A:D,4,FALSE)&amp;"-"&amp;VLOOKUP(B72,LABORATORIO!A:D,4,FALSE)</f>
        <v>HT-0014-01-003-0113</v>
      </c>
      <c r="I72">
        <f>COUNTIF($H$2:H72,H72)</f>
        <v>1</v>
      </c>
      <c r="J72" t="str">
        <f t="shared" si="3"/>
        <v>HT-0014-01-003-0113-01</v>
      </c>
      <c r="M72" t="s">
        <v>6463</v>
      </c>
      <c r="N72" s="5" t="s">
        <v>6558</v>
      </c>
    </row>
    <row r="73" spans="1:14" x14ac:dyDescent="0.35">
      <c r="A73" t="s">
        <v>6463</v>
      </c>
      <c r="B73" s="5" t="s">
        <v>2838</v>
      </c>
      <c r="C73" s="5" t="s">
        <v>2919</v>
      </c>
      <c r="D73" s="5" t="s">
        <v>2935</v>
      </c>
      <c r="E73" s="5">
        <v>1</v>
      </c>
      <c r="F73" t="s">
        <v>6561</v>
      </c>
      <c r="G73" t="str">
        <f t="shared" si="2"/>
        <v>ACIDO CLAVULANICO-AMOXICILINALABORATORIO CHILEORALSUSPENSION157MG/400MG/5ML</v>
      </c>
      <c r="H73" t="str">
        <f>VLOOKUP(A73,'PRINCIPIO ACTIVO'!A:D,4,)&amp;"-"&amp;VLOOKUP(C73,'VIA ADMINISTRACION'!A:D,4,FALSE)&amp;"-"&amp;VLOOKUP(D73,FORMATO!A:D,4,FALSE)&amp;"-"&amp;VLOOKUP(B73,LABORATORIO!A:D,4,FALSE)</f>
        <v>HT-0014-01-005-0148</v>
      </c>
      <c r="I73">
        <f>COUNTIF($H$2:H73,H73)</f>
        <v>1</v>
      </c>
      <c r="J73" t="str">
        <f t="shared" si="3"/>
        <v>HT-0014-01-005-0148-01</v>
      </c>
      <c r="M73" t="s">
        <v>6463</v>
      </c>
      <c r="N73" s="5" t="s">
        <v>6563</v>
      </c>
    </row>
    <row r="74" spans="1:14" x14ac:dyDescent="0.35">
      <c r="A74" t="s">
        <v>6463</v>
      </c>
      <c r="B74" s="5" t="s">
        <v>2866</v>
      </c>
      <c r="C74" s="5" t="s">
        <v>2919</v>
      </c>
      <c r="D74" s="5" t="s">
        <v>2933</v>
      </c>
      <c r="E74" s="5">
        <v>14</v>
      </c>
      <c r="F74" t="s">
        <v>6558</v>
      </c>
      <c r="G74" t="str">
        <f t="shared" si="2"/>
        <v>ACIDO CLAVULANICO-AMOXICILINAGLAXOSMITHKLINEORALCOMPRIMIDO14125MG/875MG</v>
      </c>
      <c r="H74" t="str">
        <f>VLOOKUP(A74,'PRINCIPIO ACTIVO'!A:D,4,)&amp;"-"&amp;VLOOKUP(C74,'VIA ADMINISTRACION'!A:D,4,FALSE)&amp;"-"&amp;VLOOKUP(D74,FORMATO!A:D,4,FALSE)&amp;"-"&amp;VLOOKUP(B74,LABORATORIO!A:D,4,FALSE)</f>
        <v>HT-0014-01-003-0113</v>
      </c>
      <c r="I74">
        <f>COUNTIF($H$2:H74,H74)</f>
        <v>2</v>
      </c>
      <c r="J74" t="str">
        <f t="shared" si="3"/>
        <v>HT-0014-01-003-0113-02</v>
      </c>
      <c r="M74" t="s">
        <v>6463</v>
      </c>
      <c r="N74" s="5" t="s">
        <v>6561</v>
      </c>
    </row>
    <row r="75" spans="1:14" x14ac:dyDescent="0.35">
      <c r="A75" t="s">
        <v>6463</v>
      </c>
      <c r="B75" s="5" t="s">
        <v>2837</v>
      </c>
      <c r="C75" s="5" t="s">
        <v>2919</v>
      </c>
      <c r="D75" s="5" t="s">
        <v>2935</v>
      </c>
      <c r="E75" s="5">
        <v>1</v>
      </c>
      <c r="F75" t="s">
        <v>6563</v>
      </c>
      <c r="G75" t="str">
        <f t="shared" si="2"/>
        <v>ACIDO CLAVULANICO-AMOXICILINASAVALORALSUSPENSION162.5MG/250MG/5ML</v>
      </c>
      <c r="H75" t="str">
        <f>VLOOKUP(A75,'PRINCIPIO ACTIVO'!A:D,4,)&amp;"-"&amp;VLOOKUP(C75,'VIA ADMINISTRACION'!A:D,4,FALSE)&amp;"-"&amp;VLOOKUP(D75,FORMATO!A:D,4,FALSE)&amp;"-"&amp;VLOOKUP(B75,LABORATORIO!A:D,4,FALSE)</f>
        <v>HT-0014-01-005-0174</v>
      </c>
      <c r="I75">
        <f>COUNTIF($H$2:H75,H75)</f>
        <v>3</v>
      </c>
      <c r="J75" t="str">
        <f t="shared" si="3"/>
        <v>HT-0014-01-005-0174-03</v>
      </c>
      <c r="M75" t="s">
        <v>6463</v>
      </c>
      <c r="N75" s="5" t="s">
        <v>6564</v>
      </c>
    </row>
    <row r="76" spans="1:14" x14ac:dyDescent="0.35">
      <c r="A76" t="s">
        <v>6463</v>
      </c>
      <c r="B76" s="5" t="s">
        <v>2847</v>
      </c>
      <c r="C76" s="5" t="s">
        <v>2919</v>
      </c>
      <c r="D76" s="5" t="s">
        <v>2935</v>
      </c>
      <c r="E76" s="5">
        <v>1</v>
      </c>
      <c r="F76" t="s">
        <v>6561</v>
      </c>
      <c r="G76" t="str">
        <f t="shared" si="2"/>
        <v>ACIDO CLAVULANICO-AMOXICILINAPASTEURORALSUSPENSION157MG/400MG/5ML</v>
      </c>
      <c r="H76" t="str">
        <f>VLOOKUP(A76,'PRINCIPIO ACTIVO'!A:D,4,)&amp;"-"&amp;VLOOKUP(C76,'VIA ADMINISTRACION'!A:D,4,FALSE)&amp;"-"&amp;VLOOKUP(D76,FORMATO!A:D,4,FALSE)&amp;"-"&amp;VLOOKUP(B76,LABORATORIO!A:D,4,FALSE)</f>
        <v>HT-0014-01-005-0155</v>
      </c>
      <c r="I76">
        <f>COUNTIF($H$2:H76,H76)</f>
        <v>1</v>
      </c>
      <c r="J76" t="str">
        <f t="shared" si="3"/>
        <v>HT-0014-01-005-0155-01</v>
      </c>
      <c r="M76" t="s">
        <v>6463</v>
      </c>
      <c r="N76" s="5" t="s">
        <v>6558</v>
      </c>
    </row>
    <row r="77" spans="1:14" x14ac:dyDescent="0.35">
      <c r="A77" t="s">
        <v>6463</v>
      </c>
      <c r="B77" s="5" t="s">
        <v>2869</v>
      </c>
      <c r="C77" s="5" t="s">
        <v>2919</v>
      </c>
      <c r="D77" s="5" t="s">
        <v>2943</v>
      </c>
      <c r="E77" s="5">
        <v>1</v>
      </c>
      <c r="F77" t="s">
        <v>6564</v>
      </c>
      <c r="G77" t="str">
        <f t="shared" si="2"/>
        <v>ACIDO CLAVULANICO-AMOXICILINAOPKOORALPOLVO157MG/800MG</v>
      </c>
      <c r="H77" t="str">
        <f>VLOOKUP(A77,'PRINCIPIO ACTIVO'!A:D,4,)&amp;"-"&amp;VLOOKUP(C77,'VIA ADMINISTRACION'!A:D,4,FALSE)&amp;"-"&amp;VLOOKUP(D77,FORMATO!A:D,4,FALSE)&amp;"-"&amp;VLOOKUP(B77,LABORATORIO!A:D,4,FALSE)</f>
        <v>HT-0014-01-013-0208</v>
      </c>
      <c r="I77">
        <f>COUNTIF($H$2:H77,H77)</f>
        <v>2</v>
      </c>
      <c r="J77" t="str">
        <f t="shared" si="3"/>
        <v>HT-0014-01-013-0208-02</v>
      </c>
      <c r="M77" t="s">
        <v>2576</v>
      </c>
      <c r="N77" s="11" t="s">
        <v>2992</v>
      </c>
    </row>
    <row r="78" spans="1:14" x14ac:dyDescent="0.35">
      <c r="A78" t="s">
        <v>6463</v>
      </c>
      <c r="B78" s="5" t="s">
        <v>2837</v>
      </c>
      <c r="C78" s="5" t="s">
        <v>2919</v>
      </c>
      <c r="D78" s="5" t="s">
        <v>2933</v>
      </c>
      <c r="E78" s="5">
        <v>20</v>
      </c>
      <c r="F78" t="s">
        <v>6558</v>
      </c>
      <c r="G78" t="str">
        <f t="shared" si="2"/>
        <v>ACIDO CLAVULANICO-AMOXICILINASAVALORALCOMPRIMIDO20125MG/875MG</v>
      </c>
      <c r="H78" t="str">
        <f>VLOOKUP(A78,'PRINCIPIO ACTIVO'!A:D,4,)&amp;"-"&amp;VLOOKUP(C78,'VIA ADMINISTRACION'!A:D,4,FALSE)&amp;"-"&amp;VLOOKUP(D78,FORMATO!A:D,4,FALSE)&amp;"-"&amp;VLOOKUP(B78,LABORATORIO!A:D,4,FALSE)</f>
        <v>HT-0014-01-003-0174</v>
      </c>
      <c r="I78">
        <f>COUNTIF($H$2:H78,H78)</f>
        <v>2</v>
      </c>
      <c r="J78" t="str">
        <f t="shared" si="3"/>
        <v>HT-0014-01-003-0174-02</v>
      </c>
      <c r="M78" t="s">
        <v>2576</v>
      </c>
      <c r="N78" s="11" t="s">
        <v>2996</v>
      </c>
    </row>
    <row r="79" spans="1:14" x14ac:dyDescent="0.35">
      <c r="A79" t="s">
        <v>2576</v>
      </c>
      <c r="B79" s="11" t="s">
        <v>2848</v>
      </c>
      <c r="C79" s="11" t="s">
        <v>2919</v>
      </c>
      <c r="D79" s="11" t="s">
        <v>2933</v>
      </c>
      <c r="E79" s="11">
        <v>100</v>
      </c>
      <c r="F79" t="s">
        <v>2992</v>
      </c>
      <c r="G79" t="str">
        <f t="shared" si="2"/>
        <v>ACIDO FOLICOCOMPAÑIA DE NUTRICION GENERALORALCOMPRIMIDO100400MCG</v>
      </c>
      <c r="H79" t="str">
        <f>VLOOKUP(A79,'PRINCIPIO ACTIVO'!A:D,4,)&amp;"-"&amp;VLOOKUP(C79,'VIA ADMINISTRACION'!A:D,4,FALSE)&amp;"-"&amp;VLOOKUP(D79,FORMATO!A:D,4,FALSE)&amp;"-"&amp;VLOOKUP(B79,LABORATORIO!A:D,4,FALSE)</f>
        <v>HT-0005-01-003-0058</v>
      </c>
      <c r="I79">
        <f>COUNTIF($H$2:H79,H79)</f>
        <v>1</v>
      </c>
      <c r="J79" t="str">
        <f t="shared" si="3"/>
        <v>HT-0005-01-003-0058-01</v>
      </c>
      <c r="M79" t="s">
        <v>2576</v>
      </c>
      <c r="N79" s="11" t="s">
        <v>2998</v>
      </c>
    </row>
    <row r="80" spans="1:14" x14ac:dyDescent="0.35">
      <c r="A80" t="s">
        <v>2576</v>
      </c>
      <c r="B80" s="11" t="s">
        <v>2853</v>
      </c>
      <c r="C80" s="11" t="s">
        <v>2919</v>
      </c>
      <c r="D80" s="11" t="s">
        <v>2933</v>
      </c>
      <c r="E80" s="11">
        <v>30</v>
      </c>
      <c r="F80" t="s">
        <v>2996</v>
      </c>
      <c r="G80" t="str">
        <f t="shared" si="2"/>
        <v>ACIDO FOLICOITF-LABOMEDORALCOMPRIMIDO301MG</v>
      </c>
      <c r="H80" t="str">
        <f>VLOOKUP(A80,'PRINCIPIO ACTIVO'!A:D,4,)&amp;"-"&amp;VLOOKUP(C80,'VIA ADMINISTRACION'!A:D,4,FALSE)&amp;"-"&amp;VLOOKUP(D80,FORMATO!A:D,4,FALSE)&amp;"-"&amp;VLOOKUP(B80,LABORATORIO!A:D,4,FALSE)</f>
        <v>HT-0005-01-003-0139</v>
      </c>
      <c r="I80">
        <f>COUNTIF($H$2:H80,H80)</f>
        <v>1</v>
      </c>
      <c r="J80" t="str">
        <f t="shared" si="3"/>
        <v>HT-0005-01-003-0139-01</v>
      </c>
      <c r="M80" t="s">
        <v>2576</v>
      </c>
      <c r="N80" s="11" t="s">
        <v>2996</v>
      </c>
    </row>
    <row r="81" spans="1:14" x14ac:dyDescent="0.35">
      <c r="A81" t="s">
        <v>2576</v>
      </c>
      <c r="B81" s="11" t="s">
        <v>2854</v>
      </c>
      <c r="C81" s="11" t="s">
        <v>2919</v>
      </c>
      <c r="D81" s="11" t="s">
        <v>2933</v>
      </c>
      <c r="E81" s="11">
        <v>30</v>
      </c>
      <c r="F81" t="s">
        <v>2998</v>
      </c>
      <c r="G81" t="str">
        <f t="shared" si="2"/>
        <v>ACIDO FOLICOABBOTTORALCOMPRIMIDO305MG</v>
      </c>
      <c r="H81" t="str">
        <f>VLOOKUP(A81,'PRINCIPIO ACTIVO'!A:D,4,)&amp;"-"&amp;VLOOKUP(C81,'VIA ADMINISTRACION'!A:D,4,FALSE)&amp;"-"&amp;VLOOKUP(D81,FORMATO!A:D,4,FALSE)&amp;"-"&amp;VLOOKUP(B81,LABORATORIO!A:D,4,FALSE)</f>
        <v>HT-0005-01-003-0002</v>
      </c>
      <c r="I81">
        <f>COUNTIF($H$2:H81,H81)</f>
        <v>1</v>
      </c>
      <c r="J81" t="str">
        <f t="shared" si="3"/>
        <v>HT-0005-01-003-0002-01</v>
      </c>
      <c r="M81" t="s">
        <v>2576</v>
      </c>
      <c r="N81" s="11" t="s">
        <v>2996</v>
      </c>
    </row>
    <row r="82" spans="1:14" x14ac:dyDescent="0.35">
      <c r="A82" t="s">
        <v>2576</v>
      </c>
      <c r="B82" s="11" t="s">
        <v>2854</v>
      </c>
      <c r="C82" s="11" t="s">
        <v>2919</v>
      </c>
      <c r="D82" s="11" t="s">
        <v>2933</v>
      </c>
      <c r="E82" s="11">
        <v>30</v>
      </c>
      <c r="F82" t="s">
        <v>2996</v>
      </c>
      <c r="G82" t="str">
        <f t="shared" si="2"/>
        <v>ACIDO FOLICOABBOTTORALCOMPRIMIDO301MG</v>
      </c>
      <c r="H82" t="str">
        <f>VLOOKUP(A82,'PRINCIPIO ACTIVO'!A:D,4,)&amp;"-"&amp;VLOOKUP(C82,'VIA ADMINISTRACION'!A:D,4,FALSE)&amp;"-"&amp;VLOOKUP(D82,FORMATO!A:D,4,FALSE)&amp;"-"&amp;VLOOKUP(B82,LABORATORIO!A:D,4,FALSE)</f>
        <v>HT-0005-01-003-0002</v>
      </c>
      <c r="I82">
        <f>COUNTIF($H$2:H82,H82)</f>
        <v>2</v>
      </c>
      <c r="J82" t="str">
        <f t="shared" si="3"/>
        <v>HT-0005-01-003-0002-02</v>
      </c>
      <c r="M82" t="s">
        <v>2576</v>
      </c>
      <c r="N82" s="11" t="s">
        <v>2998</v>
      </c>
    </row>
    <row r="83" spans="1:14" x14ac:dyDescent="0.35">
      <c r="A83" t="s">
        <v>2576</v>
      </c>
      <c r="B83" s="11" t="s">
        <v>2850</v>
      </c>
      <c r="C83" s="11" t="s">
        <v>2919</v>
      </c>
      <c r="D83" s="11" t="s">
        <v>2933</v>
      </c>
      <c r="E83" s="11">
        <v>30</v>
      </c>
      <c r="F83" t="s">
        <v>2996</v>
      </c>
      <c r="G83" t="str">
        <f t="shared" si="2"/>
        <v>ACIDO FOLICOINSTITUTO SANITASORALCOMPRIMIDO301MG</v>
      </c>
      <c r="H83" t="str">
        <f>VLOOKUP(A83,'PRINCIPIO ACTIVO'!A:D,4,)&amp;"-"&amp;VLOOKUP(C83,'VIA ADMINISTRACION'!A:D,4,FALSE)&amp;"-"&amp;VLOOKUP(D83,FORMATO!A:D,4,FALSE)&amp;"-"&amp;VLOOKUP(B83,LABORATORIO!A:D,4,FALSE)</f>
        <v>HT-0005-01-003-0133</v>
      </c>
      <c r="I83">
        <f>COUNTIF($H$2:H83,H83)</f>
        <v>1</v>
      </c>
      <c r="J83" t="str">
        <f t="shared" si="3"/>
        <v>HT-0005-01-003-0133-01</v>
      </c>
      <c r="M83" t="s">
        <v>2576</v>
      </c>
      <c r="N83" s="11" t="s">
        <v>2998</v>
      </c>
    </row>
    <row r="84" spans="1:14" x14ac:dyDescent="0.35">
      <c r="A84" t="s">
        <v>2576</v>
      </c>
      <c r="B84" s="11" t="s">
        <v>2853</v>
      </c>
      <c r="C84" s="11" t="s">
        <v>2919</v>
      </c>
      <c r="D84" s="11" t="s">
        <v>2933</v>
      </c>
      <c r="E84" s="11">
        <v>30</v>
      </c>
      <c r="F84" t="s">
        <v>2998</v>
      </c>
      <c r="G84" t="str">
        <f t="shared" si="2"/>
        <v>ACIDO FOLICOITF-LABOMEDORALCOMPRIMIDO305MG</v>
      </c>
      <c r="H84" t="str">
        <f>VLOOKUP(A84,'PRINCIPIO ACTIVO'!A:D,4,)&amp;"-"&amp;VLOOKUP(C84,'VIA ADMINISTRACION'!A:D,4,FALSE)&amp;"-"&amp;VLOOKUP(D84,FORMATO!A:D,4,FALSE)&amp;"-"&amp;VLOOKUP(B84,LABORATORIO!A:D,4,FALSE)</f>
        <v>HT-0005-01-003-0139</v>
      </c>
      <c r="I84">
        <f>COUNTIF($H$2:H84,H84)</f>
        <v>2</v>
      </c>
      <c r="J84" t="str">
        <f t="shared" si="3"/>
        <v>HT-0005-01-003-0139-02</v>
      </c>
      <c r="M84" t="s">
        <v>2576</v>
      </c>
      <c r="N84" s="2" t="s">
        <v>2998</v>
      </c>
    </row>
    <row r="85" spans="1:14" x14ac:dyDescent="0.35">
      <c r="A85" t="s">
        <v>2576</v>
      </c>
      <c r="B85" s="11" t="s">
        <v>2850</v>
      </c>
      <c r="C85" s="11" t="s">
        <v>2919</v>
      </c>
      <c r="D85" s="11" t="s">
        <v>2933</v>
      </c>
      <c r="E85" s="11">
        <v>30</v>
      </c>
      <c r="F85" t="s">
        <v>2998</v>
      </c>
      <c r="G85" t="str">
        <f t="shared" si="2"/>
        <v>ACIDO FOLICOINSTITUTO SANITASORALCOMPRIMIDO305MG</v>
      </c>
      <c r="H85" t="str">
        <f>VLOOKUP(A85,'PRINCIPIO ACTIVO'!A:D,4,)&amp;"-"&amp;VLOOKUP(C85,'VIA ADMINISTRACION'!A:D,4,FALSE)&amp;"-"&amp;VLOOKUP(D85,FORMATO!A:D,4,FALSE)&amp;"-"&amp;VLOOKUP(B85,LABORATORIO!A:D,4,FALSE)</f>
        <v>HT-0005-01-003-0133</v>
      </c>
      <c r="I85">
        <f>COUNTIF($H$2:H85,H85)</f>
        <v>2</v>
      </c>
      <c r="J85" t="str">
        <f t="shared" si="3"/>
        <v>HT-0005-01-003-0133-02</v>
      </c>
      <c r="M85" t="s">
        <v>2576</v>
      </c>
      <c r="N85" s="2" t="s">
        <v>2996</v>
      </c>
    </row>
    <row r="86" spans="1:14" x14ac:dyDescent="0.35">
      <c r="A86" t="s">
        <v>2576</v>
      </c>
      <c r="B86" s="2" t="s">
        <v>3696</v>
      </c>
      <c r="C86" s="2" t="s">
        <v>2919</v>
      </c>
      <c r="D86" s="2" t="s">
        <v>2933</v>
      </c>
      <c r="E86" s="2">
        <v>30</v>
      </c>
      <c r="F86" t="s">
        <v>2998</v>
      </c>
      <c r="G86" t="str">
        <f t="shared" si="2"/>
        <v>ACIDO FOLICOB Y B FARMACEUTICAORALCOMPRIMIDO305MG</v>
      </c>
      <c r="H86" t="str">
        <f>VLOOKUP(A86,'PRINCIPIO ACTIVO'!A:D,4,)&amp;"-"&amp;VLOOKUP(C86,'VIA ADMINISTRACION'!A:D,4,FALSE)&amp;"-"&amp;VLOOKUP(D86,FORMATO!A:D,4,FALSE)&amp;"-"&amp;VLOOKUP(B86,LABORATORIO!A:D,4,FALSE)</f>
        <v>HT-0005-01-003-0024</v>
      </c>
      <c r="I86">
        <f>COUNTIF($H$2:H86,H86)</f>
        <v>1</v>
      </c>
      <c r="J86" t="str">
        <f t="shared" si="3"/>
        <v>HT-0005-01-003-0024-01</v>
      </c>
      <c r="M86" t="s">
        <v>2576</v>
      </c>
      <c r="N86" s="5" t="s">
        <v>2996</v>
      </c>
    </row>
    <row r="87" spans="1:14" x14ac:dyDescent="0.35">
      <c r="A87" t="s">
        <v>2576</v>
      </c>
      <c r="B87" s="2" t="s">
        <v>3696</v>
      </c>
      <c r="C87" s="2" t="s">
        <v>2919</v>
      </c>
      <c r="D87" s="2" t="s">
        <v>2933</v>
      </c>
      <c r="E87" s="2">
        <v>30</v>
      </c>
      <c r="F87" t="s">
        <v>2996</v>
      </c>
      <c r="G87" t="str">
        <f t="shared" si="2"/>
        <v>ACIDO FOLICOB Y B FARMACEUTICAORALCOMPRIMIDO301MG</v>
      </c>
      <c r="H87" t="str">
        <f>VLOOKUP(A87,'PRINCIPIO ACTIVO'!A:D,4,)&amp;"-"&amp;VLOOKUP(C87,'VIA ADMINISTRACION'!A:D,4,FALSE)&amp;"-"&amp;VLOOKUP(D87,FORMATO!A:D,4,FALSE)&amp;"-"&amp;VLOOKUP(B87,LABORATORIO!A:D,4,FALSE)</f>
        <v>HT-0005-01-003-0024</v>
      </c>
      <c r="I87">
        <f>COUNTIF($H$2:H87,H87)</f>
        <v>2</v>
      </c>
      <c r="J87" t="str">
        <f t="shared" si="3"/>
        <v>HT-0005-01-003-0024-02</v>
      </c>
      <c r="M87" t="s">
        <v>2576</v>
      </c>
      <c r="N87" s="5" t="s">
        <v>2998</v>
      </c>
    </row>
    <row r="88" spans="1:14" x14ac:dyDescent="0.35">
      <c r="A88" t="s">
        <v>2576</v>
      </c>
      <c r="B88" s="5" t="s">
        <v>2832</v>
      </c>
      <c r="C88" s="5" t="s">
        <v>2919</v>
      </c>
      <c r="D88" s="5" t="s">
        <v>2933</v>
      </c>
      <c r="E88" s="5">
        <v>30</v>
      </c>
      <c r="F88" t="s">
        <v>2996</v>
      </c>
      <c r="G88" t="str">
        <f t="shared" si="2"/>
        <v>ACIDO FOLICORECALCINEORALCOMPRIMIDO301MG</v>
      </c>
      <c r="H88" t="str">
        <f>VLOOKUP(A88,'PRINCIPIO ACTIVO'!A:D,4,)&amp;"-"&amp;VLOOKUP(C88,'VIA ADMINISTRACION'!A:D,4,FALSE)&amp;"-"&amp;VLOOKUP(D88,FORMATO!A:D,4,FALSE)&amp;"-"&amp;VLOOKUP(B88,LABORATORIO!A:D,4,FALSE)</f>
        <v>HT-0005-01-003-0171</v>
      </c>
      <c r="I88">
        <f>COUNTIF($H$2:H88,H88)</f>
        <v>1</v>
      </c>
      <c r="J88" t="str">
        <f t="shared" si="3"/>
        <v>HT-0005-01-003-0171-01</v>
      </c>
      <c r="M88" t="s">
        <v>2576</v>
      </c>
      <c r="N88" s="5" t="s">
        <v>2998</v>
      </c>
    </row>
    <row r="89" spans="1:14" x14ac:dyDescent="0.35">
      <c r="A89" t="s">
        <v>2576</v>
      </c>
      <c r="B89" s="5" t="s">
        <v>2853</v>
      </c>
      <c r="C89" s="5" t="s">
        <v>2919</v>
      </c>
      <c r="D89" s="5" t="s">
        <v>2933</v>
      </c>
      <c r="E89" s="5">
        <v>28</v>
      </c>
      <c r="F89" t="s">
        <v>2998</v>
      </c>
      <c r="G89" t="str">
        <f t="shared" si="2"/>
        <v>ACIDO FOLICOITF-LABOMEDORALCOMPRIMIDO285MG</v>
      </c>
      <c r="H89" t="str">
        <f>VLOOKUP(A89,'PRINCIPIO ACTIVO'!A:D,4,)&amp;"-"&amp;VLOOKUP(C89,'VIA ADMINISTRACION'!A:D,4,FALSE)&amp;"-"&amp;VLOOKUP(D89,FORMATO!A:D,4,FALSE)&amp;"-"&amp;VLOOKUP(B89,LABORATORIO!A:D,4,FALSE)</f>
        <v>HT-0005-01-003-0139</v>
      </c>
      <c r="I89">
        <f>COUNTIF($H$2:H89,H89)</f>
        <v>3</v>
      </c>
      <c r="J89" t="str">
        <f t="shared" si="3"/>
        <v>HT-0005-01-003-0139-03</v>
      </c>
      <c r="M89" t="s">
        <v>6456</v>
      </c>
      <c r="N89" s="5" t="s">
        <v>7104</v>
      </c>
    </row>
    <row r="90" spans="1:14" x14ac:dyDescent="0.35">
      <c r="A90" t="s">
        <v>2576</v>
      </c>
      <c r="B90" s="5" t="s">
        <v>2832</v>
      </c>
      <c r="C90" s="5" t="s">
        <v>2919</v>
      </c>
      <c r="D90" s="5" t="s">
        <v>2933</v>
      </c>
      <c r="E90" s="5">
        <v>30</v>
      </c>
      <c r="F90" t="s">
        <v>2998</v>
      </c>
      <c r="G90" t="str">
        <f t="shared" si="2"/>
        <v>ACIDO FOLICORECALCINEORALCOMPRIMIDO305MG</v>
      </c>
      <c r="H90" t="str">
        <f>VLOOKUP(A90,'PRINCIPIO ACTIVO'!A:D,4,)&amp;"-"&amp;VLOOKUP(C90,'VIA ADMINISTRACION'!A:D,4,FALSE)&amp;"-"&amp;VLOOKUP(D90,FORMATO!A:D,4,FALSE)&amp;"-"&amp;VLOOKUP(B90,LABORATORIO!A:D,4,FALSE)</f>
        <v>HT-0005-01-003-0171</v>
      </c>
      <c r="I90">
        <f>COUNTIF($H$2:H90,H90)</f>
        <v>2</v>
      </c>
      <c r="J90" t="str">
        <f t="shared" si="3"/>
        <v>HT-0005-01-003-0171-02</v>
      </c>
      <c r="M90" t="s">
        <v>6455</v>
      </c>
      <c r="N90" s="5" t="s">
        <v>7034</v>
      </c>
    </row>
    <row r="91" spans="1:14" x14ac:dyDescent="0.35">
      <c r="A91" t="s">
        <v>6456</v>
      </c>
      <c r="B91" s="5" t="s">
        <v>2857</v>
      </c>
      <c r="C91" s="5" t="s">
        <v>2919</v>
      </c>
      <c r="D91" s="5" t="s">
        <v>2933</v>
      </c>
      <c r="E91" s="5">
        <v>30</v>
      </c>
      <c r="F91" t="s">
        <v>6548</v>
      </c>
      <c r="G91" t="str">
        <f t="shared" si="2"/>
        <v>ACIDO FOLICO-CIANOCOBALAMINA-HIERRO HIDROXIDOANDROMACOORALCOMPRIMIDO301MG/100MG/0.01MG</v>
      </c>
      <c r="H91" t="str">
        <f>VLOOKUP(A91,'PRINCIPIO ACTIVO'!A:D,4,)&amp;"-"&amp;VLOOKUP(C91,'VIA ADMINISTRACION'!A:D,4,FALSE)&amp;"-"&amp;VLOOKUP(D91,FORMATO!A:D,4,FALSE)&amp;"-"&amp;VLOOKUP(B91,LABORATORIO!A:D,4,FALSE)</f>
        <v>HT-0328-01-003-0161</v>
      </c>
      <c r="I91">
        <f>COUNTIF($H$2:H91,H91)</f>
        <v>1</v>
      </c>
      <c r="J91" t="str">
        <f t="shared" si="3"/>
        <v>HT-0328-01-003-0161-01</v>
      </c>
      <c r="M91" t="s">
        <v>2583</v>
      </c>
      <c r="N91" s="11" t="s">
        <v>3001</v>
      </c>
    </row>
    <row r="92" spans="1:14" x14ac:dyDescent="0.35">
      <c r="A92" t="s">
        <v>6455</v>
      </c>
      <c r="B92" s="5" t="s">
        <v>2845</v>
      </c>
      <c r="C92" s="5" t="s">
        <v>2919</v>
      </c>
      <c r="D92" s="5" t="s">
        <v>2933</v>
      </c>
      <c r="E92" s="5">
        <v>30</v>
      </c>
      <c r="F92" t="s">
        <v>6546</v>
      </c>
      <c r="G92" t="str">
        <f t="shared" si="2"/>
        <v>ACIDO FOLICO-GLICINATO FERROSOMEGALABSORALCOMPRIMIDO30600MG/30MG</v>
      </c>
      <c r="H92" t="str">
        <f>VLOOKUP(A92,'PRINCIPIO ACTIVO'!A:D,4,)&amp;"-"&amp;VLOOKUP(C92,'VIA ADMINISTRACION'!A:D,4,FALSE)&amp;"-"&amp;VLOOKUP(D92,FORMATO!A:D,4,FALSE)&amp;"-"&amp;VLOOKUP(B92,LABORATORIO!A:D,4,FALSE)</f>
        <v>HT-0327-01-003-0194</v>
      </c>
      <c r="I92">
        <f>COUNTIF($H$2:H92,H92)</f>
        <v>1</v>
      </c>
      <c r="J92" t="str">
        <f t="shared" si="3"/>
        <v>HT-0327-01-003-0194-01</v>
      </c>
      <c r="M92" t="s">
        <v>2583</v>
      </c>
      <c r="N92" s="11" t="s">
        <v>2984</v>
      </c>
    </row>
    <row r="93" spans="1:14" x14ac:dyDescent="0.35">
      <c r="A93" t="s">
        <v>7007</v>
      </c>
      <c r="B93" s="11" t="s">
        <v>2845</v>
      </c>
      <c r="C93" s="11" t="s">
        <v>2919</v>
      </c>
      <c r="D93" s="11" t="s">
        <v>2933</v>
      </c>
      <c r="E93" s="11">
        <v>30</v>
      </c>
      <c r="F93" t="s">
        <v>7034</v>
      </c>
      <c r="G93" t="str">
        <f t="shared" si="2"/>
        <v>ACIDO FOLICO-HIERROMEGALABSORALCOMPRIMIDO30600MCG/30MG</v>
      </c>
      <c r="H93" t="str">
        <f>VLOOKUP(A93,'PRINCIPIO ACTIVO'!A:D,4,)&amp;"-"&amp;VLOOKUP(C93,'VIA ADMINISTRACION'!A:D,4,FALSE)&amp;"-"&amp;VLOOKUP(D93,FORMATO!A:D,4,FALSE)&amp;"-"&amp;VLOOKUP(B93,LABORATORIO!A:D,4,FALSE)</f>
        <v>HT-0186-01-003-0194</v>
      </c>
      <c r="I93">
        <f>COUNTIF($H$2:H93,H93)</f>
        <v>1</v>
      </c>
      <c r="J93" t="str">
        <f t="shared" si="3"/>
        <v>HT-0186-01-003-0194-01</v>
      </c>
      <c r="M93" t="s">
        <v>2584</v>
      </c>
      <c r="N93" s="11" t="s">
        <v>2984</v>
      </c>
    </row>
    <row r="94" spans="1:14" x14ac:dyDescent="0.35">
      <c r="A94" t="s">
        <v>7009</v>
      </c>
      <c r="B94" s="11" t="s">
        <v>2855</v>
      </c>
      <c r="C94" s="11" t="s">
        <v>2919</v>
      </c>
      <c r="D94" s="11" t="s">
        <v>2937</v>
      </c>
      <c r="E94" s="11">
        <v>30</v>
      </c>
      <c r="F94" s="11" t="s">
        <v>1439</v>
      </c>
      <c r="G94" t="str">
        <f t="shared" si="2"/>
        <v>ACIDO FOLICO-QUELATO DE FERRO-VITAMINA B12EXELTISORALCAPSULA30-</v>
      </c>
      <c r="H94" t="str">
        <f>VLOOKUP(A94,'PRINCIPIO ACTIVO'!A:D,4,)&amp;"-"&amp;VLOOKUP(C94,'VIA ADMINISTRACION'!A:D,4,FALSE)&amp;"-"&amp;VLOOKUP(D94,FORMATO!A:D,4,FALSE)&amp;"-"&amp;VLOOKUP(B94,LABORATORIO!A:D,4,FALSE)</f>
        <v>HT-0188-01-007-0089</v>
      </c>
      <c r="I94">
        <f>COUNTIF($H$2:H94,H94)</f>
        <v>1</v>
      </c>
      <c r="J94" t="str">
        <f t="shared" si="3"/>
        <v>HT-0188-01-007-0089-01</v>
      </c>
      <c r="M94" t="s">
        <v>2584</v>
      </c>
      <c r="N94" s="11" t="s">
        <v>2978</v>
      </c>
    </row>
    <row r="95" spans="1:14" x14ac:dyDescent="0.35">
      <c r="A95" t="s">
        <v>2583</v>
      </c>
      <c r="B95" s="11" t="s">
        <v>2832</v>
      </c>
      <c r="C95" s="11" t="s">
        <v>2919</v>
      </c>
      <c r="D95" s="11" t="s">
        <v>2933</v>
      </c>
      <c r="E95" s="11">
        <v>30</v>
      </c>
      <c r="F95" t="s">
        <v>3001</v>
      </c>
      <c r="G95" t="str">
        <f t="shared" si="2"/>
        <v>ACIDO TRANEXAMICORECALCINEORALCOMPRIMIDO30650MG</v>
      </c>
      <c r="H95" t="str">
        <f>VLOOKUP(A95,'PRINCIPIO ACTIVO'!A:D,4,)&amp;"-"&amp;VLOOKUP(C95,'VIA ADMINISTRACION'!A:D,4,FALSE)&amp;"-"&amp;VLOOKUP(D95,FORMATO!A:D,4,FALSE)&amp;"-"&amp;VLOOKUP(B95,LABORATORIO!A:D,4,FALSE)</f>
        <v>HT-0006-01-003-0171</v>
      </c>
      <c r="I95">
        <f>COUNTIF($H$2:H95,H95)</f>
        <v>1</v>
      </c>
      <c r="J95" t="str">
        <f t="shared" si="3"/>
        <v>HT-0006-01-003-0171-01</v>
      </c>
      <c r="M95" t="s">
        <v>2584</v>
      </c>
      <c r="N95" s="11" t="s">
        <v>3003</v>
      </c>
    </row>
    <row r="96" spans="1:14" x14ac:dyDescent="0.35">
      <c r="A96" t="s">
        <v>2583</v>
      </c>
      <c r="B96" s="11" t="s">
        <v>2858</v>
      </c>
      <c r="C96" s="11" t="s">
        <v>2919</v>
      </c>
      <c r="D96" s="11" t="s">
        <v>2933</v>
      </c>
      <c r="E96" s="11">
        <v>20</v>
      </c>
      <c r="F96" t="s">
        <v>2984</v>
      </c>
      <c r="G96" t="str">
        <f t="shared" si="2"/>
        <v>ACIDO TRANEXAMICOGRUNENTHALORALCOMPRIMIDO20500MG</v>
      </c>
      <c r="H96" t="str">
        <f>VLOOKUP(A96,'PRINCIPIO ACTIVO'!A:D,4,)&amp;"-"&amp;VLOOKUP(C96,'VIA ADMINISTRACION'!A:D,4,FALSE)&amp;"-"&amp;VLOOKUP(D96,FORMATO!A:D,4,FALSE)&amp;"-"&amp;VLOOKUP(B96,LABORATORIO!A:D,4,FALSE)</f>
        <v>HT-0006-01-003-0116</v>
      </c>
      <c r="I96">
        <f>COUNTIF($H$2:H96,H96)</f>
        <v>1</v>
      </c>
      <c r="J96" t="str">
        <f t="shared" si="3"/>
        <v>HT-0006-01-003-0116-01</v>
      </c>
      <c r="M96" t="s">
        <v>2584</v>
      </c>
      <c r="N96" s="11" t="s">
        <v>3003</v>
      </c>
    </row>
    <row r="97" spans="1:14" x14ac:dyDescent="0.35">
      <c r="A97" t="s">
        <v>2584</v>
      </c>
      <c r="B97" s="11" t="s">
        <v>2857</v>
      </c>
      <c r="C97" s="11" t="s">
        <v>2919</v>
      </c>
      <c r="D97" s="11" t="s">
        <v>2933</v>
      </c>
      <c r="E97" s="11">
        <v>30</v>
      </c>
      <c r="F97" t="s">
        <v>2984</v>
      </c>
      <c r="G97" t="str">
        <f t="shared" si="2"/>
        <v>ACIDO VALPROICOANDROMACOORALCOMPRIMIDO30500MG</v>
      </c>
      <c r="H97" t="str">
        <f>VLOOKUP(A97,'PRINCIPIO ACTIVO'!A:D,4,)&amp;"-"&amp;VLOOKUP(C97,'VIA ADMINISTRACION'!A:D,4,FALSE)&amp;"-"&amp;VLOOKUP(D97,FORMATO!A:D,4,FALSE)&amp;"-"&amp;VLOOKUP(B97,LABORATORIO!A:D,4,FALSE)</f>
        <v>HT-0007-01-003-0161</v>
      </c>
      <c r="I97">
        <f>COUNTIF($H$2:H97,H97)</f>
        <v>1</v>
      </c>
      <c r="J97" t="str">
        <f t="shared" si="3"/>
        <v>HT-0007-01-003-0161-01</v>
      </c>
      <c r="M97" t="s">
        <v>2584</v>
      </c>
      <c r="N97" s="11" t="s">
        <v>2978</v>
      </c>
    </row>
    <row r="98" spans="1:14" x14ac:dyDescent="0.35">
      <c r="A98" t="s">
        <v>2584</v>
      </c>
      <c r="B98" s="11" t="s">
        <v>2857</v>
      </c>
      <c r="C98" s="11" t="s">
        <v>2919</v>
      </c>
      <c r="D98" s="11" t="s">
        <v>2933</v>
      </c>
      <c r="E98" s="11">
        <v>30</v>
      </c>
      <c r="F98" t="s">
        <v>2978</v>
      </c>
      <c r="G98" t="str">
        <f t="shared" si="2"/>
        <v>ACIDO VALPROICOANDROMACOORALCOMPRIMIDO30200MG</v>
      </c>
      <c r="H98" t="str">
        <f>VLOOKUP(A98,'PRINCIPIO ACTIVO'!A:D,4,)&amp;"-"&amp;VLOOKUP(C98,'VIA ADMINISTRACION'!A:D,4,FALSE)&amp;"-"&amp;VLOOKUP(D98,FORMATO!A:D,4,FALSE)&amp;"-"&amp;VLOOKUP(B98,LABORATORIO!A:D,4,FALSE)</f>
        <v>HT-0007-01-003-0161</v>
      </c>
      <c r="I98">
        <f>COUNTIF($H$2:H98,H98)</f>
        <v>2</v>
      </c>
      <c r="J98" t="str">
        <f t="shared" si="3"/>
        <v>HT-0007-01-003-0161-02</v>
      </c>
      <c r="M98" t="s">
        <v>2584</v>
      </c>
      <c r="N98" s="11" t="s">
        <v>2984</v>
      </c>
    </row>
    <row r="99" spans="1:14" x14ac:dyDescent="0.35">
      <c r="A99" t="s">
        <v>2584</v>
      </c>
      <c r="B99" s="11" t="s">
        <v>2854</v>
      </c>
      <c r="C99" s="11" t="s">
        <v>2919</v>
      </c>
      <c r="D99" s="11" t="s">
        <v>2933</v>
      </c>
      <c r="E99" s="11">
        <v>20</v>
      </c>
      <c r="F99" t="s">
        <v>3003</v>
      </c>
      <c r="G99" t="str">
        <f t="shared" si="2"/>
        <v>ACIDO VALPROICOABBOTTORALCOMPRIMIDO20250MG</v>
      </c>
      <c r="H99" t="str">
        <f>VLOOKUP(A99,'PRINCIPIO ACTIVO'!A:D,4,)&amp;"-"&amp;VLOOKUP(C99,'VIA ADMINISTRACION'!A:D,4,FALSE)&amp;"-"&amp;VLOOKUP(D99,FORMATO!A:D,4,FALSE)&amp;"-"&amp;VLOOKUP(B99,LABORATORIO!A:D,4,FALSE)</f>
        <v>HT-0007-01-003-0002</v>
      </c>
      <c r="I99">
        <f>COUNTIF($H$2:H99,H99)</f>
        <v>1</v>
      </c>
      <c r="J99" t="str">
        <f t="shared" si="3"/>
        <v>HT-0007-01-003-0002-01</v>
      </c>
      <c r="M99" t="s">
        <v>2584</v>
      </c>
      <c r="N99" s="11" t="s">
        <v>3003</v>
      </c>
    </row>
    <row r="100" spans="1:14" x14ac:dyDescent="0.35">
      <c r="A100" t="s">
        <v>2584</v>
      </c>
      <c r="B100" s="11" t="s">
        <v>2854</v>
      </c>
      <c r="C100" s="11" t="s">
        <v>2919</v>
      </c>
      <c r="D100" s="11" t="s">
        <v>2937</v>
      </c>
      <c r="E100" s="11">
        <v>25</v>
      </c>
      <c r="F100" t="s">
        <v>3003</v>
      </c>
      <c r="G100" t="str">
        <f t="shared" si="2"/>
        <v>ACIDO VALPROICOABBOTTORALCAPSULA25250MG</v>
      </c>
      <c r="H100" t="str">
        <f>VLOOKUP(A100,'PRINCIPIO ACTIVO'!A:D,4,)&amp;"-"&amp;VLOOKUP(C100,'VIA ADMINISTRACION'!A:D,4,FALSE)&amp;"-"&amp;VLOOKUP(D100,FORMATO!A:D,4,FALSE)&amp;"-"&amp;VLOOKUP(B100,LABORATORIO!A:D,4,FALSE)</f>
        <v>HT-0007-01-007-0002</v>
      </c>
      <c r="I100">
        <f>COUNTIF($H$2:H100,H100)</f>
        <v>1</v>
      </c>
      <c r="J100" t="str">
        <f t="shared" si="3"/>
        <v>HT-0007-01-007-0002-01</v>
      </c>
      <c r="M100" t="s">
        <v>2584</v>
      </c>
      <c r="N100" s="11" t="s">
        <v>3004</v>
      </c>
    </row>
    <row r="101" spans="1:14" x14ac:dyDescent="0.35">
      <c r="A101" t="s">
        <v>2584</v>
      </c>
      <c r="B101" s="11" t="s">
        <v>2842</v>
      </c>
      <c r="C101" s="11" t="s">
        <v>2919</v>
      </c>
      <c r="D101" s="11" t="s">
        <v>2933</v>
      </c>
      <c r="E101" s="11">
        <v>30</v>
      </c>
      <c r="F101" t="s">
        <v>2978</v>
      </c>
      <c r="G101" t="str">
        <f t="shared" si="2"/>
        <v>ACIDO VALPROICOFERRERORALCOMPRIMIDO30200MG</v>
      </c>
      <c r="H101" t="str">
        <f>VLOOKUP(A101,'PRINCIPIO ACTIVO'!A:D,4,)&amp;"-"&amp;VLOOKUP(C101,'VIA ADMINISTRACION'!A:D,4,FALSE)&amp;"-"&amp;VLOOKUP(D101,FORMATO!A:D,4,FALSE)&amp;"-"&amp;VLOOKUP(B101,LABORATORIO!A:D,4,FALSE)</f>
        <v>HT-0007-01-003-0101</v>
      </c>
      <c r="I101">
        <f>COUNTIF($H$2:H101,H101)</f>
        <v>1</v>
      </c>
      <c r="J101" t="str">
        <f t="shared" si="3"/>
        <v>HT-0007-01-003-0101-01</v>
      </c>
      <c r="M101" t="s">
        <v>2584</v>
      </c>
      <c r="N101" s="11" t="s">
        <v>2979</v>
      </c>
    </row>
    <row r="102" spans="1:14" x14ac:dyDescent="0.35">
      <c r="A102" t="s">
        <v>2584</v>
      </c>
      <c r="B102" s="11" t="s">
        <v>2854</v>
      </c>
      <c r="C102" s="11" t="s">
        <v>2919</v>
      </c>
      <c r="D102" s="11" t="s">
        <v>2933</v>
      </c>
      <c r="E102" s="11">
        <v>50</v>
      </c>
      <c r="F102" t="s">
        <v>2984</v>
      </c>
      <c r="G102" t="str">
        <f t="shared" si="2"/>
        <v>ACIDO VALPROICOABBOTTORALCOMPRIMIDO50500MG</v>
      </c>
      <c r="H102" t="str">
        <f>VLOOKUP(A102,'PRINCIPIO ACTIVO'!A:D,4,)&amp;"-"&amp;VLOOKUP(C102,'VIA ADMINISTRACION'!A:D,4,FALSE)&amp;"-"&amp;VLOOKUP(D102,FORMATO!A:D,4,FALSE)&amp;"-"&amp;VLOOKUP(B102,LABORATORIO!A:D,4,FALSE)</f>
        <v>HT-0007-01-003-0002</v>
      </c>
      <c r="I102">
        <f>COUNTIF($H$2:H102,H102)</f>
        <v>2</v>
      </c>
      <c r="J102" t="str">
        <f t="shared" si="3"/>
        <v>HT-0007-01-003-0002-02</v>
      </c>
      <c r="M102" t="s">
        <v>2584</v>
      </c>
      <c r="N102" s="11" t="s">
        <v>3005</v>
      </c>
    </row>
    <row r="103" spans="1:14" x14ac:dyDescent="0.35">
      <c r="A103" t="s">
        <v>2584</v>
      </c>
      <c r="B103" s="11" t="s">
        <v>2854</v>
      </c>
      <c r="C103" s="11" t="s">
        <v>2919</v>
      </c>
      <c r="D103" s="11" t="s">
        <v>2933</v>
      </c>
      <c r="E103" s="11">
        <v>50</v>
      </c>
      <c r="F103" t="s">
        <v>3003</v>
      </c>
      <c r="G103" t="str">
        <f t="shared" si="2"/>
        <v>ACIDO VALPROICOABBOTTORALCOMPRIMIDO50250MG</v>
      </c>
      <c r="H103" t="str">
        <f>VLOOKUP(A103,'PRINCIPIO ACTIVO'!A:D,4,)&amp;"-"&amp;VLOOKUP(C103,'VIA ADMINISTRACION'!A:D,4,FALSE)&amp;"-"&amp;VLOOKUP(D103,FORMATO!A:D,4,FALSE)&amp;"-"&amp;VLOOKUP(B103,LABORATORIO!A:D,4,FALSE)</f>
        <v>HT-0007-01-003-0002</v>
      </c>
      <c r="I103">
        <f>COUNTIF($H$2:H103,H103)</f>
        <v>3</v>
      </c>
      <c r="J103" t="str">
        <f t="shared" si="3"/>
        <v>HT-0007-01-003-0002-03</v>
      </c>
      <c r="M103" t="s">
        <v>2584</v>
      </c>
      <c r="N103" s="2" t="s">
        <v>3004</v>
      </c>
    </row>
    <row r="104" spans="1:14" x14ac:dyDescent="0.35">
      <c r="A104" t="s">
        <v>2584</v>
      </c>
      <c r="B104" s="11" t="s">
        <v>2842</v>
      </c>
      <c r="C104" s="11" t="s">
        <v>2919</v>
      </c>
      <c r="D104" s="11" t="s">
        <v>2932</v>
      </c>
      <c r="E104" s="11">
        <v>1</v>
      </c>
      <c r="F104" t="s">
        <v>3004</v>
      </c>
      <c r="G104" t="str">
        <f t="shared" si="2"/>
        <v>ACIDO VALPROICOFERRERORALJARABE1375MG/ML</v>
      </c>
      <c r="H104" t="str">
        <f>VLOOKUP(A104,'PRINCIPIO ACTIVO'!A:D,4,)&amp;"-"&amp;VLOOKUP(C104,'VIA ADMINISTRACION'!A:D,4,FALSE)&amp;"-"&amp;VLOOKUP(D104,FORMATO!A:D,4,FALSE)&amp;"-"&amp;VLOOKUP(B104,LABORATORIO!A:D,4,FALSE)</f>
        <v>HT-0007-01-002-0101</v>
      </c>
      <c r="I104">
        <f>COUNTIF($H$2:H104,H104)</f>
        <v>1</v>
      </c>
      <c r="J104" t="str">
        <f t="shared" si="3"/>
        <v>HT-0007-01-002-0101-01</v>
      </c>
      <c r="M104" t="s">
        <v>2584</v>
      </c>
      <c r="N104" s="5" t="s">
        <v>2984</v>
      </c>
    </row>
    <row r="105" spans="1:14" x14ac:dyDescent="0.35">
      <c r="A105" t="s">
        <v>2584</v>
      </c>
      <c r="B105" s="11" t="s">
        <v>2842</v>
      </c>
      <c r="C105" s="11" t="s">
        <v>2919</v>
      </c>
      <c r="D105" s="11" t="s">
        <v>2933</v>
      </c>
      <c r="E105" s="11">
        <v>20</v>
      </c>
      <c r="F105" t="s">
        <v>2979</v>
      </c>
      <c r="G105" t="str">
        <f t="shared" si="2"/>
        <v>ACIDO VALPROICOFERRERORALCOMPRIMIDO20400MG</v>
      </c>
      <c r="H105" t="str">
        <f>VLOOKUP(A105,'PRINCIPIO ACTIVO'!A:D,4,)&amp;"-"&amp;VLOOKUP(C105,'VIA ADMINISTRACION'!A:D,4,FALSE)&amp;"-"&amp;VLOOKUP(D105,FORMATO!A:D,4,FALSE)&amp;"-"&amp;VLOOKUP(B105,LABORATORIO!A:D,4,FALSE)</f>
        <v>HT-0007-01-003-0101</v>
      </c>
      <c r="I105">
        <f>COUNTIF($H$2:H105,H105)</f>
        <v>2</v>
      </c>
      <c r="J105" t="str">
        <f t="shared" si="3"/>
        <v>HT-0007-01-003-0101-02</v>
      </c>
      <c r="M105" t="s">
        <v>2584</v>
      </c>
      <c r="N105" s="5" t="s">
        <v>3003</v>
      </c>
    </row>
    <row r="106" spans="1:14" x14ac:dyDescent="0.35">
      <c r="A106" t="s">
        <v>2584</v>
      </c>
      <c r="B106" s="11" t="s">
        <v>2854</v>
      </c>
      <c r="C106" s="11" t="s">
        <v>2919</v>
      </c>
      <c r="D106" s="11" t="s">
        <v>2932</v>
      </c>
      <c r="E106" s="11">
        <v>1</v>
      </c>
      <c r="F106" t="s">
        <v>3005</v>
      </c>
      <c r="G106" t="str">
        <f t="shared" si="2"/>
        <v>ACIDO VALPROICOABBOTTORALJARABE1250MG/5ML</v>
      </c>
      <c r="H106" t="str">
        <f>VLOOKUP(A106,'PRINCIPIO ACTIVO'!A:D,4,)&amp;"-"&amp;VLOOKUP(C106,'VIA ADMINISTRACION'!A:D,4,FALSE)&amp;"-"&amp;VLOOKUP(D106,FORMATO!A:D,4,FALSE)&amp;"-"&amp;VLOOKUP(B106,LABORATORIO!A:D,4,FALSE)</f>
        <v>HT-0007-01-002-0002</v>
      </c>
      <c r="I106">
        <f>COUNTIF($H$2:H106,H106)</f>
        <v>1</v>
      </c>
      <c r="J106" t="str">
        <f t="shared" si="3"/>
        <v>HT-0007-01-002-0002-01</v>
      </c>
      <c r="M106" t="s">
        <v>2584</v>
      </c>
      <c r="N106" s="5" t="s">
        <v>3004</v>
      </c>
    </row>
    <row r="107" spans="1:14" x14ac:dyDescent="0.35">
      <c r="A107" t="s">
        <v>2584</v>
      </c>
      <c r="B107" s="2" t="s">
        <v>2857</v>
      </c>
      <c r="C107" s="2" t="s">
        <v>2919</v>
      </c>
      <c r="D107" s="2" t="s">
        <v>2942</v>
      </c>
      <c r="E107" s="2">
        <v>1</v>
      </c>
      <c r="F107" t="s">
        <v>3004</v>
      </c>
      <c r="G107" t="str">
        <f t="shared" si="2"/>
        <v>ACIDO VALPROICOANDROMACOORALSOLUCION1375MG/ML</v>
      </c>
      <c r="H107" t="str">
        <f>VLOOKUP(A107,'PRINCIPIO ACTIVO'!A:D,4,)&amp;"-"&amp;VLOOKUP(C107,'VIA ADMINISTRACION'!A:D,4,FALSE)&amp;"-"&amp;VLOOKUP(D107,FORMATO!A:D,4,FALSE)&amp;"-"&amp;VLOOKUP(B107,LABORATORIO!A:D,4,FALSE)</f>
        <v>HT-0007-01-012-0161</v>
      </c>
      <c r="I107">
        <f>COUNTIF($H$2:H107,H107)</f>
        <v>1</v>
      </c>
      <c r="J107" t="str">
        <f t="shared" si="3"/>
        <v>HT-0007-01-012-0161-01</v>
      </c>
      <c r="M107" t="s">
        <v>2584</v>
      </c>
      <c r="N107" s="5" t="s">
        <v>2984</v>
      </c>
    </row>
    <row r="108" spans="1:14" x14ac:dyDescent="0.35">
      <c r="A108" t="s">
        <v>2584</v>
      </c>
      <c r="B108" s="5" t="s">
        <v>2891</v>
      </c>
      <c r="C108" s="5" t="s">
        <v>2919</v>
      </c>
      <c r="D108" s="5" t="s">
        <v>2933</v>
      </c>
      <c r="E108" s="5">
        <v>50</v>
      </c>
      <c r="F108" t="s">
        <v>2984</v>
      </c>
      <c r="G108" t="str">
        <f t="shared" si="2"/>
        <v>ACIDO VALPROICOGADORORALCOMPRIMIDO50500MG</v>
      </c>
      <c r="H108" t="str">
        <f>VLOOKUP(A108,'PRINCIPIO ACTIVO'!A:D,4,)&amp;"-"&amp;VLOOKUP(C108,'VIA ADMINISTRACION'!A:D,4,FALSE)&amp;"-"&amp;VLOOKUP(D108,FORMATO!A:D,4,FALSE)&amp;"-"&amp;VLOOKUP(B108,LABORATORIO!A:D,4,FALSE)</f>
        <v>HT-0007-01-003-0106</v>
      </c>
      <c r="I108">
        <f>COUNTIF($H$2:H108,H108)</f>
        <v>1</v>
      </c>
      <c r="J108" t="str">
        <f t="shared" si="3"/>
        <v>HT-0007-01-003-0106-01</v>
      </c>
      <c r="M108" t="s">
        <v>2584</v>
      </c>
      <c r="N108" s="5" t="s">
        <v>3004</v>
      </c>
    </row>
    <row r="109" spans="1:14" x14ac:dyDescent="0.35">
      <c r="A109" t="s">
        <v>2584</v>
      </c>
      <c r="B109" s="5" t="s">
        <v>2891</v>
      </c>
      <c r="C109" s="5" t="s">
        <v>2919</v>
      </c>
      <c r="D109" s="5" t="s">
        <v>2933</v>
      </c>
      <c r="E109" s="5">
        <v>50</v>
      </c>
      <c r="F109" t="s">
        <v>3003</v>
      </c>
      <c r="G109" t="str">
        <f t="shared" si="2"/>
        <v>ACIDO VALPROICOGADORORALCOMPRIMIDO50250MG</v>
      </c>
      <c r="H109" t="str">
        <f>VLOOKUP(A109,'PRINCIPIO ACTIVO'!A:D,4,)&amp;"-"&amp;VLOOKUP(C109,'VIA ADMINISTRACION'!A:D,4,FALSE)&amp;"-"&amp;VLOOKUP(D109,FORMATO!A:D,4,FALSE)&amp;"-"&amp;VLOOKUP(B109,LABORATORIO!A:D,4,FALSE)</f>
        <v>HT-0007-01-003-0106</v>
      </c>
      <c r="I109">
        <f>COUNTIF($H$2:H109,H109)</f>
        <v>2</v>
      </c>
      <c r="J109" t="str">
        <f t="shared" si="3"/>
        <v>HT-0007-01-003-0106-02</v>
      </c>
      <c r="M109" t="s">
        <v>2584</v>
      </c>
      <c r="N109" s="5" t="s">
        <v>2984</v>
      </c>
    </row>
    <row r="110" spans="1:14" x14ac:dyDescent="0.35">
      <c r="A110" t="s">
        <v>2584</v>
      </c>
      <c r="B110" s="5" t="s">
        <v>2857</v>
      </c>
      <c r="C110" s="5" t="s">
        <v>2919</v>
      </c>
      <c r="D110" s="5" t="s">
        <v>2938</v>
      </c>
      <c r="E110" s="5">
        <v>1</v>
      </c>
      <c r="F110" t="s">
        <v>3004</v>
      </c>
      <c r="G110" t="str">
        <f t="shared" si="2"/>
        <v>ACIDO VALPROICOANDROMACOORALGOTAS1375MG/ML</v>
      </c>
      <c r="H110" t="str">
        <f>VLOOKUP(A110,'PRINCIPIO ACTIVO'!A:D,4,)&amp;"-"&amp;VLOOKUP(C110,'VIA ADMINISTRACION'!A:D,4,FALSE)&amp;"-"&amp;VLOOKUP(D110,FORMATO!A:D,4,FALSE)&amp;"-"&amp;VLOOKUP(B110,LABORATORIO!A:D,4,FALSE)</f>
        <v>HT-0007-01-008-0161</v>
      </c>
      <c r="I110">
        <f>COUNTIF($H$2:H110,H110)</f>
        <v>1</v>
      </c>
      <c r="J110" t="str">
        <f t="shared" si="3"/>
        <v>HT-0007-01-008-0161-01</v>
      </c>
      <c r="M110" t="s">
        <v>2584</v>
      </c>
      <c r="N110" s="5" t="s">
        <v>3003</v>
      </c>
    </row>
    <row r="111" spans="1:14" x14ac:dyDescent="0.35">
      <c r="A111" t="s">
        <v>2584</v>
      </c>
      <c r="B111" s="5" t="s">
        <v>2842</v>
      </c>
      <c r="C111" s="5" t="s">
        <v>2919</v>
      </c>
      <c r="D111" s="5" t="s">
        <v>2933</v>
      </c>
      <c r="E111" s="5">
        <v>20</v>
      </c>
      <c r="F111" t="s">
        <v>2984</v>
      </c>
      <c r="G111" t="str">
        <f t="shared" si="2"/>
        <v>ACIDO VALPROICOFERRERORALCOMPRIMIDO20500MG</v>
      </c>
      <c r="H111" t="str">
        <f>VLOOKUP(A111,'PRINCIPIO ACTIVO'!A:D,4,)&amp;"-"&amp;VLOOKUP(C111,'VIA ADMINISTRACION'!A:D,4,FALSE)&amp;"-"&amp;VLOOKUP(D111,FORMATO!A:D,4,FALSE)&amp;"-"&amp;VLOOKUP(B111,LABORATORIO!A:D,4,FALSE)</f>
        <v>HT-0007-01-003-0101</v>
      </c>
      <c r="I111">
        <f>COUNTIF($H$2:H111,H111)</f>
        <v>3</v>
      </c>
      <c r="J111" t="str">
        <f t="shared" si="3"/>
        <v>HT-0007-01-003-0101-03</v>
      </c>
      <c r="M111" t="s">
        <v>2584</v>
      </c>
      <c r="N111" s="5" t="s">
        <v>3003</v>
      </c>
    </row>
    <row r="112" spans="1:14" x14ac:dyDescent="0.35">
      <c r="A112" t="s">
        <v>2584</v>
      </c>
      <c r="B112" s="5" t="s">
        <v>2842</v>
      </c>
      <c r="C112" s="5" t="s">
        <v>2919</v>
      </c>
      <c r="D112" s="5" t="s">
        <v>2938</v>
      </c>
      <c r="E112" s="5">
        <v>1</v>
      </c>
      <c r="F112" t="s">
        <v>3004</v>
      </c>
      <c r="G112" t="str">
        <f t="shared" si="2"/>
        <v>ACIDO VALPROICOFERRERORALGOTAS1375MG/ML</v>
      </c>
      <c r="H112" t="str">
        <f>VLOOKUP(A112,'PRINCIPIO ACTIVO'!A:D,4,)&amp;"-"&amp;VLOOKUP(C112,'VIA ADMINISTRACION'!A:D,4,FALSE)&amp;"-"&amp;VLOOKUP(D112,FORMATO!A:D,4,FALSE)&amp;"-"&amp;VLOOKUP(B112,LABORATORIO!A:D,4,FALSE)</f>
        <v>HT-0007-01-008-0101</v>
      </c>
      <c r="I112">
        <f>COUNTIF($H$2:H112,H112)</f>
        <v>1</v>
      </c>
      <c r="J112" t="str">
        <f t="shared" si="3"/>
        <v>HT-0007-01-008-0101-01</v>
      </c>
      <c r="M112" t="s">
        <v>2584</v>
      </c>
      <c r="N112" s="5" t="s">
        <v>3231</v>
      </c>
    </row>
    <row r="113" spans="1:14" x14ac:dyDescent="0.35">
      <c r="A113" t="s">
        <v>2584</v>
      </c>
      <c r="B113" s="5" t="s">
        <v>2842</v>
      </c>
      <c r="C113" s="5" t="s">
        <v>2919</v>
      </c>
      <c r="D113" s="5" t="s">
        <v>2933</v>
      </c>
      <c r="E113" s="5">
        <v>50</v>
      </c>
      <c r="F113" t="s">
        <v>2984</v>
      </c>
      <c r="G113" t="str">
        <f t="shared" si="2"/>
        <v>ACIDO VALPROICOFERRERORALCOMPRIMIDO50500MG</v>
      </c>
      <c r="H113" t="str">
        <f>VLOOKUP(A113,'PRINCIPIO ACTIVO'!A:D,4,)&amp;"-"&amp;VLOOKUP(C113,'VIA ADMINISTRACION'!A:D,4,FALSE)&amp;"-"&amp;VLOOKUP(D113,FORMATO!A:D,4,FALSE)&amp;"-"&amp;VLOOKUP(B113,LABORATORIO!A:D,4,FALSE)</f>
        <v>HT-0007-01-003-0101</v>
      </c>
      <c r="I113">
        <f>COUNTIF($H$2:H113,H113)</f>
        <v>4</v>
      </c>
      <c r="J113" t="str">
        <f t="shared" si="3"/>
        <v>HT-0007-01-003-0101-04</v>
      </c>
      <c r="M113" t="s">
        <v>7020</v>
      </c>
      <c r="N113" s="11" t="s">
        <v>1439</v>
      </c>
    </row>
    <row r="114" spans="1:14" x14ac:dyDescent="0.35">
      <c r="A114" t="s">
        <v>2584</v>
      </c>
      <c r="B114" s="5" t="s">
        <v>2842</v>
      </c>
      <c r="C114" s="5" t="s">
        <v>2919</v>
      </c>
      <c r="D114" s="5" t="s">
        <v>2933</v>
      </c>
      <c r="E114" s="5">
        <v>20</v>
      </c>
      <c r="F114" t="s">
        <v>3003</v>
      </c>
      <c r="G114" t="str">
        <f t="shared" si="2"/>
        <v>ACIDO VALPROICOFERRERORALCOMPRIMIDO20250MG</v>
      </c>
      <c r="H114" t="str">
        <f>VLOOKUP(A114,'PRINCIPIO ACTIVO'!A:D,4,)&amp;"-"&amp;VLOOKUP(C114,'VIA ADMINISTRACION'!A:D,4,FALSE)&amp;"-"&amp;VLOOKUP(D114,FORMATO!A:D,4,FALSE)&amp;"-"&amp;VLOOKUP(B114,LABORATORIO!A:D,4,FALSE)</f>
        <v>HT-0007-01-003-0101</v>
      </c>
      <c r="I114">
        <f>COUNTIF($H$2:H114,H114)</f>
        <v>5</v>
      </c>
      <c r="J114" t="str">
        <f t="shared" si="3"/>
        <v>HT-0007-01-003-0101-05</v>
      </c>
      <c r="M114" t="s">
        <v>2586</v>
      </c>
      <c r="N114" s="11" t="s">
        <v>2977</v>
      </c>
    </row>
    <row r="115" spans="1:14" x14ac:dyDescent="0.35">
      <c r="A115" t="s">
        <v>2584</v>
      </c>
      <c r="B115" s="5" t="s">
        <v>2842</v>
      </c>
      <c r="C115" s="5" t="s">
        <v>2919</v>
      </c>
      <c r="D115" s="5" t="s">
        <v>2933</v>
      </c>
      <c r="E115" s="5">
        <v>50</v>
      </c>
      <c r="F115" t="s">
        <v>3003</v>
      </c>
      <c r="G115" t="str">
        <f t="shared" si="2"/>
        <v>ACIDO VALPROICOFERRERORALCOMPRIMIDO50250MG</v>
      </c>
      <c r="H115" t="str">
        <f>VLOOKUP(A115,'PRINCIPIO ACTIVO'!A:D,4,)&amp;"-"&amp;VLOOKUP(C115,'VIA ADMINISTRACION'!A:D,4,FALSE)&amp;"-"&amp;VLOOKUP(D115,FORMATO!A:D,4,FALSE)&amp;"-"&amp;VLOOKUP(B115,LABORATORIO!A:D,4,FALSE)</f>
        <v>HT-0007-01-003-0101</v>
      </c>
      <c r="I115">
        <f>COUNTIF($H$2:H115,H115)</f>
        <v>6</v>
      </c>
      <c r="J115" t="str">
        <f t="shared" si="3"/>
        <v>HT-0007-01-003-0101-06</v>
      </c>
      <c r="M115" t="s">
        <v>2586</v>
      </c>
      <c r="N115" s="11" t="s">
        <v>3006</v>
      </c>
    </row>
    <row r="116" spans="1:14" x14ac:dyDescent="0.35">
      <c r="A116" t="s">
        <v>2584</v>
      </c>
      <c r="B116" s="5" t="s">
        <v>2854</v>
      </c>
      <c r="C116" s="5" t="s">
        <v>2919</v>
      </c>
      <c r="D116" s="5" t="s">
        <v>2933</v>
      </c>
      <c r="E116" s="5">
        <v>20</v>
      </c>
      <c r="F116" t="s">
        <v>3231</v>
      </c>
      <c r="G116" t="str">
        <f t="shared" si="2"/>
        <v>ACIDO VALPROICOABBOTTORALCOMPRIMIDO20125MG</v>
      </c>
      <c r="H116" t="str">
        <f>VLOOKUP(A116,'PRINCIPIO ACTIVO'!A:D,4,)&amp;"-"&amp;VLOOKUP(C116,'VIA ADMINISTRACION'!A:D,4,FALSE)&amp;"-"&amp;VLOOKUP(D116,FORMATO!A:D,4,FALSE)&amp;"-"&amp;VLOOKUP(B116,LABORATORIO!A:D,4,FALSE)</f>
        <v>HT-0007-01-003-0002</v>
      </c>
      <c r="I116">
        <f>COUNTIF($H$2:H116,H116)</f>
        <v>4</v>
      </c>
      <c r="J116" t="str">
        <f t="shared" si="3"/>
        <v>HT-0007-01-003-0002-04</v>
      </c>
      <c r="M116" t="s">
        <v>2586</v>
      </c>
      <c r="N116" s="2" t="s">
        <v>2977</v>
      </c>
    </row>
    <row r="117" spans="1:14" x14ac:dyDescent="0.35">
      <c r="A117" t="s">
        <v>7032</v>
      </c>
      <c r="B117" s="5" t="s">
        <v>2907</v>
      </c>
      <c r="C117" s="5" t="s">
        <v>2919</v>
      </c>
      <c r="D117" s="5" t="s">
        <v>2933</v>
      </c>
      <c r="E117" s="5">
        <v>60</v>
      </c>
      <c r="F117" s="5" t="s">
        <v>1439</v>
      </c>
      <c r="G117" t="str">
        <f t="shared" si="2"/>
        <v>ACIDOPHILLUS-CALCIFEROL-LACTOBACILLUSNUTRAPHARMORALCOMPRIMIDO60-</v>
      </c>
      <c r="H117" t="str">
        <f>VLOOKUP(A117,'PRINCIPIO ACTIVO'!A:D,4,)&amp;"-"&amp;VLOOKUP(C117,'VIA ADMINISTRACION'!A:D,4,FALSE)&amp;"-"&amp;VLOOKUP(D117,FORMATO!A:D,4,FALSE)&amp;"-"&amp;VLOOKUP(B117,LABORATORIO!A:D,4,FALSE)</f>
        <v>HT-0350-01-003-0206</v>
      </c>
      <c r="I117">
        <f>COUNTIF($H$2:H117,H117)</f>
        <v>1</v>
      </c>
      <c r="J117" t="str">
        <f t="shared" si="3"/>
        <v>HT-0350-01-003-0206-01</v>
      </c>
      <c r="M117" t="s">
        <v>2586</v>
      </c>
      <c r="N117" s="2" t="s">
        <v>3006</v>
      </c>
    </row>
    <row r="118" spans="1:14" x14ac:dyDescent="0.35">
      <c r="A118" t="s">
        <v>2793</v>
      </c>
      <c r="B118" s="11" t="s">
        <v>2841</v>
      </c>
      <c r="C118" s="11" t="s">
        <v>2920</v>
      </c>
      <c r="D118" s="11" t="s">
        <v>2944</v>
      </c>
      <c r="E118" s="11">
        <v>1</v>
      </c>
      <c r="F118" s="11" t="s">
        <v>1439</v>
      </c>
      <c r="G118" t="str">
        <f t="shared" si="2"/>
        <v>AGUA-PEG40-ETILBUTILACETILAMINOPROPIONATOMAVERTOPICOLOCION1-</v>
      </c>
      <c r="H118" t="str">
        <f>VLOOKUP(A118,'PRINCIPIO ACTIVO'!A:D,4,)&amp;"-"&amp;VLOOKUP(C118,'VIA ADMINISTRACION'!A:D,4,FALSE)&amp;"-"&amp;VLOOKUP(D118,FORMATO!A:D,4,FALSE)&amp;"-"&amp;VLOOKUP(B118,LABORATORIO!A:D,4,FALSE)</f>
        <v>HT-0305-04-014-0154</v>
      </c>
      <c r="I118">
        <f>COUNTIF($H$2:H118,H118)</f>
        <v>1</v>
      </c>
      <c r="J118" t="str">
        <f t="shared" si="3"/>
        <v>HT-0305-04-014-0154-01</v>
      </c>
      <c r="M118" t="s">
        <v>2587</v>
      </c>
      <c r="N118" s="11" t="s">
        <v>3007</v>
      </c>
    </row>
    <row r="119" spans="1:14" x14ac:dyDescent="0.35">
      <c r="A119" t="s">
        <v>7031</v>
      </c>
      <c r="B119" s="5" t="s">
        <v>2866</v>
      </c>
      <c r="C119" s="5" t="s">
        <v>2919</v>
      </c>
      <c r="D119" s="5" t="s">
        <v>2933</v>
      </c>
      <c r="E119" s="5">
        <v>30</v>
      </c>
      <c r="F119" t="s">
        <v>7062</v>
      </c>
      <c r="G119" t="str">
        <f t="shared" si="2"/>
        <v>ALFATOCOFEROL-CALCIFEROL-RETINOLGLAXOSMITHKLINEORALCOMPRIMIDO3018MG/10MCG/800MCG</v>
      </c>
      <c r="H119" t="str">
        <f>VLOOKUP(A119,'PRINCIPIO ACTIVO'!A:D,4,)&amp;"-"&amp;VLOOKUP(C119,'VIA ADMINISTRACION'!A:D,4,FALSE)&amp;"-"&amp;VLOOKUP(D119,FORMATO!A:D,4,FALSE)&amp;"-"&amp;VLOOKUP(B119,LABORATORIO!A:D,4,FALSE)</f>
        <v>HT-0285-01-003-0113</v>
      </c>
      <c r="I119">
        <f>COUNTIF($H$2:H119,H119)</f>
        <v>1</v>
      </c>
      <c r="J119" t="str">
        <f t="shared" si="3"/>
        <v>HT-0285-01-003-0113-01</v>
      </c>
      <c r="M119" t="s">
        <v>2587</v>
      </c>
      <c r="N119" s="11" t="s">
        <v>2996</v>
      </c>
    </row>
    <row r="120" spans="1:14" x14ac:dyDescent="0.35">
      <c r="A120" t="s">
        <v>7031</v>
      </c>
      <c r="B120" s="5" t="s">
        <v>2866</v>
      </c>
      <c r="C120" s="5" t="s">
        <v>2919</v>
      </c>
      <c r="D120" s="5" t="s">
        <v>2933</v>
      </c>
      <c r="E120" s="5">
        <v>30</v>
      </c>
      <c r="F120" t="s">
        <v>7063</v>
      </c>
      <c r="G120" t="str">
        <f t="shared" si="2"/>
        <v>ALFATOCOFEROL-CALCIFEROL-RETINOLGLAXOSMITHKLINEORALCOMPRIMIDO3016MG/10MCG/667MCG</v>
      </c>
      <c r="H120" t="str">
        <f>VLOOKUP(A120,'PRINCIPIO ACTIVO'!A:D,4,)&amp;"-"&amp;VLOOKUP(C120,'VIA ADMINISTRACION'!A:D,4,FALSE)&amp;"-"&amp;VLOOKUP(D120,FORMATO!A:D,4,FALSE)&amp;"-"&amp;VLOOKUP(B120,LABORATORIO!A:D,4,FALSE)</f>
        <v>HT-0285-01-003-0113</v>
      </c>
      <c r="I120">
        <f>COUNTIF($H$2:H120,H120)</f>
        <v>2</v>
      </c>
      <c r="J120" t="str">
        <f t="shared" si="3"/>
        <v>HT-0285-01-003-0113-02</v>
      </c>
      <c r="M120" t="s">
        <v>2587</v>
      </c>
      <c r="N120" s="2" t="s">
        <v>3706</v>
      </c>
    </row>
    <row r="121" spans="1:14" x14ac:dyDescent="0.35">
      <c r="A121" t="s">
        <v>7031</v>
      </c>
      <c r="B121" s="5" t="s">
        <v>2866</v>
      </c>
      <c r="C121" s="5" t="s">
        <v>2919</v>
      </c>
      <c r="D121" s="5" t="s">
        <v>2933</v>
      </c>
      <c r="E121" s="5">
        <v>60</v>
      </c>
      <c r="F121" t="s">
        <v>7062</v>
      </c>
      <c r="G121" t="str">
        <f t="shared" si="2"/>
        <v>ALFATOCOFEROL-CALCIFEROL-RETINOLGLAXOSMITHKLINEORALCOMPRIMIDO6018MG/10MCG/800MCG</v>
      </c>
      <c r="H121" t="str">
        <f>VLOOKUP(A121,'PRINCIPIO ACTIVO'!A:D,4,)&amp;"-"&amp;VLOOKUP(C121,'VIA ADMINISTRACION'!A:D,4,FALSE)&amp;"-"&amp;VLOOKUP(D121,FORMATO!A:D,4,FALSE)&amp;"-"&amp;VLOOKUP(B121,LABORATORIO!A:D,4,FALSE)</f>
        <v>HT-0285-01-003-0113</v>
      </c>
      <c r="I121">
        <f>COUNTIF($H$2:H121,H121)</f>
        <v>3</v>
      </c>
      <c r="J121" t="str">
        <f t="shared" si="3"/>
        <v>HT-0285-01-003-0113-03</v>
      </c>
      <c r="M121" t="s">
        <v>2587</v>
      </c>
      <c r="N121" s="2" t="s">
        <v>3007</v>
      </c>
    </row>
    <row r="122" spans="1:14" x14ac:dyDescent="0.35">
      <c r="A122" t="s">
        <v>7031</v>
      </c>
      <c r="B122" s="5" t="s">
        <v>2866</v>
      </c>
      <c r="C122" s="5" t="s">
        <v>2919</v>
      </c>
      <c r="D122" s="5" t="s">
        <v>2933</v>
      </c>
      <c r="E122" s="5">
        <v>60</v>
      </c>
      <c r="F122" t="s">
        <v>7063</v>
      </c>
      <c r="G122" t="str">
        <f t="shared" si="2"/>
        <v>ALFATOCOFEROL-CALCIFEROL-RETINOLGLAXOSMITHKLINEORALCOMPRIMIDO6016MG/10MCG/667MCG</v>
      </c>
      <c r="H122" t="str">
        <f>VLOOKUP(A122,'PRINCIPIO ACTIVO'!A:D,4,)&amp;"-"&amp;VLOOKUP(C122,'VIA ADMINISTRACION'!A:D,4,FALSE)&amp;"-"&amp;VLOOKUP(D122,FORMATO!A:D,4,FALSE)&amp;"-"&amp;VLOOKUP(B122,LABORATORIO!A:D,4,FALSE)</f>
        <v>HT-0285-01-003-0113</v>
      </c>
      <c r="I122">
        <f>COUNTIF($H$2:H122,H122)</f>
        <v>4</v>
      </c>
      <c r="J122" t="str">
        <f t="shared" si="3"/>
        <v>HT-0285-01-003-0113-04</v>
      </c>
      <c r="M122" t="s">
        <v>2587</v>
      </c>
      <c r="N122" s="5" t="s">
        <v>3007</v>
      </c>
    </row>
    <row r="123" spans="1:14" x14ac:dyDescent="0.35">
      <c r="A123" t="s">
        <v>2586</v>
      </c>
      <c r="B123" s="11" t="s">
        <v>2834</v>
      </c>
      <c r="C123" s="11" t="s">
        <v>2919</v>
      </c>
      <c r="D123" s="11" t="s">
        <v>2933</v>
      </c>
      <c r="E123" s="11">
        <v>20</v>
      </c>
      <c r="F123" t="s">
        <v>2977</v>
      </c>
      <c r="G123" t="str">
        <f t="shared" si="2"/>
        <v>ALOPURINOLMINTLABORALCOMPRIMIDO20100MG</v>
      </c>
      <c r="H123" t="str">
        <f>VLOOKUP(A123,'PRINCIPIO ACTIVO'!A:D,4,)&amp;"-"&amp;VLOOKUP(C123,'VIA ADMINISTRACION'!A:D,4,FALSE)&amp;"-"&amp;VLOOKUP(D123,FORMATO!A:D,4,FALSE)&amp;"-"&amp;VLOOKUP(B123,LABORATORIO!A:D,4,FALSE)</f>
        <v>HT-0008-01-003-0197</v>
      </c>
      <c r="I123">
        <f>COUNTIF($H$2:H123,H123)</f>
        <v>1</v>
      </c>
      <c r="J123" t="str">
        <f t="shared" si="3"/>
        <v>HT-0008-01-003-0197-01</v>
      </c>
      <c r="M123" t="s">
        <v>2815</v>
      </c>
      <c r="N123" s="13">
        <v>0.04</v>
      </c>
    </row>
    <row r="124" spans="1:14" x14ac:dyDescent="0.35">
      <c r="A124" t="s">
        <v>2586</v>
      </c>
      <c r="B124" s="11" t="s">
        <v>2834</v>
      </c>
      <c r="C124" s="11" t="s">
        <v>2919</v>
      </c>
      <c r="D124" s="11" t="s">
        <v>2933</v>
      </c>
      <c r="E124" s="11">
        <v>20</v>
      </c>
      <c r="F124" t="s">
        <v>3006</v>
      </c>
      <c r="G124" t="str">
        <f t="shared" si="2"/>
        <v>ALOPURINOLMINTLABORALCOMPRIMIDO20300MG</v>
      </c>
      <c r="H124" t="str">
        <f>VLOOKUP(A124,'PRINCIPIO ACTIVO'!A:D,4,)&amp;"-"&amp;VLOOKUP(C124,'VIA ADMINISTRACION'!A:D,4,FALSE)&amp;"-"&amp;VLOOKUP(D124,FORMATO!A:D,4,FALSE)&amp;"-"&amp;VLOOKUP(B124,LABORATORIO!A:D,4,FALSE)</f>
        <v>HT-0008-01-003-0197</v>
      </c>
      <c r="I124">
        <f>COUNTIF($H$2:H124,H124)</f>
        <v>2</v>
      </c>
      <c r="J124" t="str">
        <f t="shared" si="3"/>
        <v>HT-0008-01-003-0197-02</v>
      </c>
      <c r="M124" t="s">
        <v>2588</v>
      </c>
      <c r="N124" s="11" t="s">
        <v>3008</v>
      </c>
    </row>
    <row r="125" spans="1:14" x14ac:dyDescent="0.35">
      <c r="A125" t="s">
        <v>2586</v>
      </c>
      <c r="B125" s="2" t="s">
        <v>3697</v>
      </c>
      <c r="C125" s="2" t="s">
        <v>2919</v>
      </c>
      <c r="D125" s="2" t="s">
        <v>2933</v>
      </c>
      <c r="E125" s="2">
        <v>20</v>
      </c>
      <c r="F125" t="s">
        <v>2977</v>
      </c>
      <c r="G125" t="str">
        <f t="shared" si="2"/>
        <v>ALOPURINOLREUTTERORALCOMPRIMIDO20100MG</v>
      </c>
      <c r="H125" t="str">
        <f>VLOOKUP(A125,'PRINCIPIO ACTIVO'!A:D,4,)&amp;"-"&amp;VLOOKUP(C125,'VIA ADMINISTRACION'!A:D,4,FALSE)&amp;"-"&amp;VLOOKUP(D125,FORMATO!A:D,4,FALSE)&amp;"-"&amp;VLOOKUP(B125,LABORATORIO!A:D,4,FALSE)</f>
        <v>HT-0008-01-003-0239</v>
      </c>
      <c r="I125">
        <f>COUNTIF($H$2:H125,H125)</f>
        <v>1</v>
      </c>
      <c r="J125" t="str">
        <f t="shared" si="3"/>
        <v>HT-0008-01-003-0239-01</v>
      </c>
      <c r="M125" t="s">
        <v>2588</v>
      </c>
      <c r="N125" s="11" t="s">
        <v>3009</v>
      </c>
    </row>
    <row r="126" spans="1:14" x14ac:dyDescent="0.35">
      <c r="A126" t="s">
        <v>2586</v>
      </c>
      <c r="B126" s="2" t="s">
        <v>3697</v>
      </c>
      <c r="C126" s="2" t="s">
        <v>2919</v>
      </c>
      <c r="D126" s="2" t="s">
        <v>2933</v>
      </c>
      <c r="E126" s="2">
        <v>20</v>
      </c>
      <c r="F126" t="s">
        <v>3006</v>
      </c>
      <c r="G126" t="str">
        <f t="shared" si="2"/>
        <v>ALOPURINOLREUTTERORALCOMPRIMIDO20300MG</v>
      </c>
      <c r="H126" t="str">
        <f>VLOOKUP(A126,'PRINCIPIO ACTIVO'!A:D,4,)&amp;"-"&amp;VLOOKUP(C126,'VIA ADMINISTRACION'!A:D,4,FALSE)&amp;"-"&amp;VLOOKUP(D126,FORMATO!A:D,4,FALSE)&amp;"-"&amp;VLOOKUP(B126,LABORATORIO!A:D,4,FALSE)</f>
        <v>HT-0008-01-003-0239</v>
      </c>
      <c r="I126">
        <f>COUNTIF($H$2:H126,H126)</f>
        <v>2</v>
      </c>
      <c r="J126" t="str">
        <f t="shared" si="3"/>
        <v>HT-0008-01-003-0239-02</v>
      </c>
      <c r="M126" t="s">
        <v>2588</v>
      </c>
      <c r="N126" s="11" t="s">
        <v>3010</v>
      </c>
    </row>
    <row r="127" spans="1:14" x14ac:dyDescent="0.35">
      <c r="A127" t="s">
        <v>2587</v>
      </c>
      <c r="B127" s="11" t="s">
        <v>2837</v>
      </c>
      <c r="C127" s="11" t="s">
        <v>2919</v>
      </c>
      <c r="D127" s="11" t="s">
        <v>2933</v>
      </c>
      <c r="E127" s="11">
        <v>30</v>
      </c>
      <c r="F127" t="s">
        <v>3007</v>
      </c>
      <c r="G127" t="str">
        <f t="shared" si="2"/>
        <v>ALPRAZOLAMSAVALORALCOMPRIMIDO300.5MG</v>
      </c>
      <c r="H127" t="str">
        <f>VLOOKUP(A127,'PRINCIPIO ACTIVO'!A:D,4,)&amp;"-"&amp;VLOOKUP(C127,'VIA ADMINISTRACION'!A:D,4,FALSE)&amp;"-"&amp;VLOOKUP(D127,FORMATO!A:D,4,FALSE)&amp;"-"&amp;VLOOKUP(B127,LABORATORIO!A:D,4,FALSE)</f>
        <v>HT-0009-01-003-0174</v>
      </c>
      <c r="I127">
        <f>COUNTIF($H$2:H127,H127)</f>
        <v>1</v>
      </c>
      <c r="J127" t="str">
        <f t="shared" si="3"/>
        <v>HT-0009-01-003-0174-01</v>
      </c>
      <c r="M127" t="s">
        <v>2588</v>
      </c>
      <c r="N127" s="11" t="s">
        <v>3008</v>
      </c>
    </row>
    <row r="128" spans="1:14" x14ac:dyDescent="0.35">
      <c r="A128" t="s">
        <v>2587</v>
      </c>
      <c r="B128" s="11" t="s">
        <v>2837</v>
      </c>
      <c r="C128" s="11" t="s">
        <v>2919</v>
      </c>
      <c r="D128" s="11" t="s">
        <v>2933</v>
      </c>
      <c r="E128" s="11">
        <v>30</v>
      </c>
      <c r="F128" t="s">
        <v>2996</v>
      </c>
      <c r="G128" t="str">
        <f t="shared" si="2"/>
        <v>ALPRAZOLAMSAVALORALCOMPRIMIDO301MG</v>
      </c>
      <c r="H128" t="str">
        <f>VLOOKUP(A128,'PRINCIPIO ACTIVO'!A:D,4,)&amp;"-"&amp;VLOOKUP(C128,'VIA ADMINISTRACION'!A:D,4,FALSE)&amp;"-"&amp;VLOOKUP(D128,FORMATO!A:D,4,FALSE)&amp;"-"&amp;VLOOKUP(B128,LABORATORIO!A:D,4,FALSE)</f>
        <v>HT-0009-01-003-0174</v>
      </c>
      <c r="I128">
        <f>COUNTIF($H$2:H128,H128)</f>
        <v>2</v>
      </c>
      <c r="J128" t="str">
        <f t="shared" si="3"/>
        <v>HT-0009-01-003-0174-02</v>
      </c>
      <c r="M128" t="s">
        <v>2588</v>
      </c>
      <c r="N128" s="11" t="s">
        <v>3008</v>
      </c>
    </row>
    <row r="129" spans="1:14" x14ac:dyDescent="0.35">
      <c r="A129" t="s">
        <v>2587</v>
      </c>
      <c r="B129" s="2" t="s">
        <v>2838</v>
      </c>
      <c r="C129" s="2" t="s">
        <v>2919</v>
      </c>
      <c r="D129" s="2" t="s">
        <v>2933</v>
      </c>
      <c r="E129" s="2">
        <v>30</v>
      </c>
      <c r="F129" t="s">
        <v>3706</v>
      </c>
      <c r="G129" t="str">
        <f t="shared" ref="G129:G192" si="4">_xlfn.CONCAT(A129:F129)</f>
        <v>ALPRAZOLAMLABORATORIO CHILEORALCOMPRIMIDO300.25MG</v>
      </c>
      <c r="H129" t="str">
        <f>VLOOKUP(A129,'PRINCIPIO ACTIVO'!A:D,4,)&amp;"-"&amp;VLOOKUP(C129,'VIA ADMINISTRACION'!A:D,4,FALSE)&amp;"-"&amp;VLOOKUP(D129,FORMATO!A:D,4,FALSE)&amp;"-"&amp;VLOOKUP(B129,LABORATORIO!A:D,4,FALSE)</f>
        <v>HT-0009-01-003-0148</v>
      </c>
      <c r="I129">
        <f>COUNTIF($H$2:H129,H129)</f>
        <v>1</v>
      </c>
      <c r="J129" t="str">
        <f t="shared" ref="J129:J192" si="5">H129&amp;"-"&amp;TEXT(I129,"00")</f>
        <v>HT-0009-01-003-0148-01</v>
      </c>
      <c r="M129" t="s">
        <v>2588</v>
      </c>
      <c r="N129" s="11" t="s">
        <v>3009</v>
      </c>
    </row>
    <row r="130" spans="1:14" x14ac:dyDescent="0.35">
      <c r="A130" t="s">
        <v>2587</v>
      </c>
      <c r="B130" s="2" t="s">
        <v>2838</v>
      </c>
      <c r="C130" s="2" t="s">
        <v>2919</v>
      </c>
      <c r="D130" s="2" t="s">
        <v>2933</v>
      </c>
      <c r="E130" s="2">
        <v>30</v>
      </c>
      <c r="F130" t="s">
        <v>3007</v>
      </c>
      <c r="G130" t="str">
        <f t="shared" si="4"/>
        <v>ALPRAZOLAMLABORATORIO CHILEORALCOMPRIMIDO300.5MG</v>
      </c>
      <c r="H130" t="str">
        <f>VLOOKUP(A130,'PRINCIPIO ACTIVO'!A:D,4,)&amp;"-"&amp;VLOOKUP(C130,'VIA ADMINISTRACION'!A:D,4,FALSE)&amp;"-"&amp;VLOOKUP(D130,FORMATO!A:D,4,FALSE)&amp;"-"&amp;VLOOKUP(B130,LABORATORIO!A:D,4,FALSE)</f>
        <v>HT-0009-01-003-0148</v>
      </c>
      <c r="I130">
        <f>COUNTIF($H$2:H130,H130)</f>
        <v>2</v>
      </c>
      <c r="J130" t="str">
        <f t="shared" si="5"/>
        <v>HT-0009-01-003-0148-02</v>
      </c>
      <c r="M130" t="s">
        <v>2588</v>
      </c>
      <c r="N130" s="2" t="s">
        <v>3008</v>
      </c>
    </row>
    <row r="131" spans="1:14" x14ac:dyDescent="0.35">
      <c r="A131" t="s">
        <v>2587</v>
      </c>
      <c r="B131" s="5" t="s">
        <v>2834</v>
      </c>
      <c r="C131" s="5" t="s">
        <v>2919</v>
      </c>
      <c r="D131" s="5" t="s">
        <v>2933</v>
      </c>
      <c r="E131" s="5">
        <v>30</v>
      </c>
      <c r="F131" t="s">
        <v>3007</v>
      </c>
      <c r="G131" t="str">
        <f t="shared" si="4"/>
        <v>ALPRAZOLAMMINTLABORALCOMPRIMIDO300.5MG</v>
      </c>
      <c r="H131" t="str">
        <f>VLOOKUP(A131,'PRINCIPIO ACTIVO'!A:D,4,)&amp;"-"&amp;VLOOKUP(C131,'VIA ADMINISTRACION'!A:D,4,FALSE)&amp;"-"&amp;VLOOKUP(D131,FORMATO!A:D,4,FALSE)&amp;"-"&amp;VLOOKUP(B131,LABORATORIO!A:D,4,FALSE)</f>
        <v>HT-0009-01-003-0197</v>
      </c>
      <c r="I131">
        <f>COUNTIF($H$2:H131,H131)</f>
        <v>1</v>
      </c>
      <c r="J131" t="str">
        <f t="shared" si="5"/>
        <v>HT-0009-01-003-0197-01</v>
      </c>
      <c r="M131" t="s">
        <v>2588</v>
      </c>
      <c r="N131" s="2" t="s">
        <v>3009</v>
      </c>
    </row>
    <row r="132" spans="1:14" x14ac:dyDescent="0.35">
      <c r="A132" t="s">
        <v>2815</v>
      </c>
      <c r="B132" s="11" t="s">
        <v>2909</v>
      </c>
      <c r="C132" s="11" t="s">
        <v>2919</v>
      </c>
      <c r="D132" s="11" t="s">
        <v>2942</v>
      </c>
      <c r="E132" s="11">
        <v>1</v>
      </c>
      <c r="F132" s="22">
        <v>0.04</v>
      </c>
      <c r="G132" t="str">
        <f t="shared" si="4"/>
        <v>ALUMINIO SILICATO-SIMETICONASILESIAORALSOLUCION10,04</v>
      </c>
      <c r="H132" t="str">
        <f>VLOOKUP(A132,'PRINCIPIO ACTIVO'!A:D,4,)&amp;"-"&amp;VLOOKUP(C132,'VIA ADMINISTRACION'!A:D,4,FALSE)&amp;"-"&amp;VLOOKUP(D132,FORMATO!A:D,4,FALSE)&amp;"-"&amp;VLOOKUP(B132,LABORATORIO!A:D,4,FALSE)</f>
        <v>HT-0315-01-012-0175</v>
      </c>
      <c r="I132">
        <f>COUNTIF($H$2:H132,H132)</f>
        <v>1</v>
      </c>
      <c r="J132" t="str">
        <f t="shared" si="5"/>
        <v>HT-0315-01-012-0175-01</v>
      </c>
      <c r="M132" t="s">
        <v>2588</v>
      </c>
      <c r="N132" s="5" t="s">
        <v>3009</v>
      </c>
    </row>
    <row r="133" spans="1:14" x14ac:dyDescent="0.35">
      <c r="A133" t="s">
        <v>2588</v>
      </c>
      <c r="B133" s="11" t="s">
        <v>2857</v>
      </c>
      <c r="C133" s="11" t="s">
        <v>2919</v>
      </c>
      <c r="D133" s="11" t="s">
        <v>2932</v>
      </c>
      <c r="E133" s="11">
        <v>1</v>
      </c>
      <c r="F133" t="s">
        <v>3008</v>
      </c>
      <c r="G133" t="str">
        <f t="shared" si="4"/>
        <v>AMBROXOLANDROMACOORALJARABE115MG/5ML</v>
      </c>
      <c r="H133" t="str">
        <f>VLOOKUP(A133,'PRINCIPIO ACTIVO'!A:D,4,)&amp;"-"&amp;VLOOKUP(C133,'VIA ADMINISTRACION'!A:D,4,FALSE)&amp;"-"&amp;VLOOKUP(D133,FORMATO!A:D,4,FALSE)&amp;"-"&amp;VLOOKUP(B133,LABORATORIO!A:D,4,FALSE)</f>
        <v>HT-0010-01-002-0161</v>
      </c>
      <c r="I133">
        <f>COUNTIF($H$2:H133,H133)</f>
        <v>1</v>
      </c>
      <c r="J133" t="str">
        <f t="shared" si="5"/>
        <v>HT-0010-01-002-0161-01</v>
      </c>
      <c r="M133" t="s">
        <v>2588</v>
      </c>
      <c r="N133" s="5" t="s">
        <v>3008</v>
      </c>
    </row>
    <row r="134" spans="1:14" x14ac:dyDescent="0.35">
      <c r="A134" t="s">
        <v>2588</v>
      </c>
      <c r="B134" s="11" t="s">
        <v>2857</v>
      </c>
      <c r="C134" s="11" t="s">
        <v>2919</v>
      </c>
      <c r="D134" s="11" t="s">
        <v>2932</v>
      </c>
      <c r="E134" s="11">
        <v>1</v>
      </c>
      <c r="F134" t="s">
        <v>3009</v>
      </c>
      <c r="G134" t="str">
        <f t="shared" si="4"/>
        <v>AMBROXOLANDROMACOORALJARABE130MG/5ML</v>
      </c>
      <c r="H134" t="str">
        <f>VLOOKUP(A134,'PRINCIPIO ACTIVO'!A:D,4,)&amp;"-"&amp;VLOOKUP(C134,'VIA ADMINISTRACION'!A:D,4,FALSE)&amp;"-"&amp;VLOOKUP(D134,FORMATO!A:D,4,FALSE)&amp;"-"&amp;VLOOKUP(B134,LABORATORIO!A:D,4,FALSE)</f>
        <v>HT-0010-01-002-0161</v>
      </c>
      <c r="I134">
        <f>COUNTIF($H$2:H134,H134)</f>
        <v>2</v>
      </c>
      <c r="J134" t="str">
        <f t="shared" si="5"/>
        <v>HT-0010-01-002-0161-02</v>
      </c>
      <c r="M134" t="s">
        <v>2588</v>
      </c>
      <c r="N134" s="5" t="s">
        <v>3009</v>
      </c>
    </row>
    <row r="135" spans="1:14" x14ac:dyDescent="0.35">
      <c r="A135" t="s">
        <v>2588</v>
      </c>
      <c r="B135" s="11" t="s">
        <v>2832</v>
      </c>
      <c r="C135" s="11" t="s">
        <v>2919</v>
      </c>
      <c r="D135" s="11" t="s">
        <v>2938</v>
      </c>
      <c r="E135" s="11">
        <v>1</v>
      </c>
      <c r="F135" t="s">
        <v>7035</v>
      </c>
      <c r="G135" t="str">
        <f t="shared" si="4"/>
        <v>AMBROXOLRECALCINEORALGOTAS17.5MG/1ML</v>
      </c>
      <c r="H135" t="str">
        <f>VLOOKUP(A135,'PRINCIPIO ACTIVO'!A:D,4,)&amp;"-"&amp;VLOOKUP(C135,'VIA ADMINISTRACION'!A:D,4,FALSE)&amp;"-"&amp;VLOOKUP(D135,FORMATO!A:D,4,FALSE)&amp;"-"&amp;VLOOKUP(B135,LABORATORIO!A:D,4,FALSE)</f>
        <v>HT-0010-01-008-0171</v>
      </c>
      <c r="I135">
        <f>COUNTIF($H$2:H135,H135)</f>
        <v>1</v>
      </c>
      <c r="J135" t="str">
        <f t="shared" si="5"/>
        <v>HT-0010-01-008-0171-01</v>
      </c>
      <c r="M135" t="s">
        <v>2588</v>
      </c>
      <c r="N135" s="5" t="s">
        <v>3008</v>
      </c>
    </row>
    <row r="136" spans="1:14" x14ac:dyDescent="0.35">
      <c r="A136" t="s">
        <v>2588</v>
      </c>
      <c r="B136" s="11" t="s">
        <v>2854</v>
      </c>
      <c r="C136" s="11" t="s">
        <v>2919</v>
      </c>
      <c r="D136" s="11" t="s">
        <v>2932</v>
      </c>
      <c r="E136" s="11">
        <v>1</v>
      </c>
      <c r="F136" t="s">
        <v>3008</v>
      </c>
      <c r="G136" t="str">
        <f t="shared" si="4"/>
        <v>AMBROXOLABBOTTORALJARABE115MG/5ML</v>
      </c>
      <c r="H136" t="str">
        <f>VLOOKUP(A136,'PRINCIPIO ACTIVO'!A:D,4,)&amp;"-"&amp;VLOOKUP(C136,'VIA ADMINISTRACION'!A:D,4,FALSE)&amp;"-"&amp;VLOOKUP(D136,FORMATO!A:D,4,FALSE)&amp;"-"&amp;VLOOKUP(B136,LABORATORIO!A:D,4,FALSE)</f>
        <v>HT-0010-01-002-0002</v>
      </c>
      <c r="I136">
        <f>COUNTIF($H$2:H136,H136)</f>
        <v>1</v>
      </c>
      <c r="J136" t="str">
        <f t="shared" si="5"/>
        <v>HT-0010-01-002-0002-01</v>
      </c>
      <c r="M136" t="s">
        <v>2588</v>
      </c>
      <c r="N136" s="5" t="s">
        <v>3009</v>
      </c>
    </row>
    <row r="137" spans="1:14" x14ac:dyDescent="0.35">
      <c r="A137" t="s">
        <v>2588</v>
      </c>
      <c r="B137" s="11" t="s">
        <v>2837</v>
      </c>
      <c r="C137" s="11" t="s">
        <v>2919</v>
      </c>
      <c r="D137" s="11" t="s">
        <v>2932</v>
      </c>
      <c r="E137" s="11">
        <v>1</v>
      </c>
      <c r="F137" t="s">
        <v>3008</v>
      </c>
      <c r="G137" t="str">
        <f t="shared" si="4"/>
        <v>AMBROXOLSAVALORALJARABE115MG/5ML</v>
      </c>
      <c r="H137" t="str">
        <f>VLOOKUP(A137,'PRINCIPIO ACTIVO'!A:D,4,)&amp;"-"&amp;VLOOKUP(C137,'VIA ADMINISTRACION'!A:D,4,FALSE)&amp;"-"&amp;VLOOKUP(D137,FORMATO!A:D,4,FALSE)&amp;"-"&amp;VLOOKUP(B137,LABORATORIO!A:D,4,FALSE)</f>
        <v>HT-0010-01-002-0174</v>
      </c>
      <c r="I137">
        <f>COUNTIF($H$2:H137,H137)</f>
        <v>1</v>
      </c>
      <c r="J137" t="str">
        <f t="shared" si="5"/>
        <v>HT-0010-01-002-0174-01</v>
      </c>
      <c r="M137" t="s">
        <v>2588</v>
      </c>
      <c r="N137" s="5" t="s">
        <v>3126</v>
      </c>
    </row>
    <row r="138" spans="1:14" x14ac:dyDescent="0.35">
      <c r="A138" t="s">
        <v>2588</v>
      </c>
      <c r="B138" s="11" t="s">
        <v>2837</v>
      </c>
      <c r="C138" s="11" t="s">
        <v>2919</v>
      </c>
      <c r="D138" s="11" t="s">
        <v>2932</v>
      </c>
      <c r="E138" s="11">
        <v>1</v>
      </c>
      <c r="F138" t="s">
        <v>3009</v>
      </c>
      <c r="G138" t="str">
        <f t="shared" si="4"/>
        <v>AMBROXOLSAVALORALJARABE130MG/5ML</v>
      </c>
      <c r="H138" t="str">
        <f>VLOOKUP(A138,'PRINCIPIO ACTIVO'!A:D,4,)&amp;"-"&amp;VLOOKUP(C138,'VIA ADMINISTRACION'!A:D,4,FALSE)&amp;"-"&amp;VLOOKUP(D138,FORMATO!A:D,4,FALSE)&amp;"-"&amp;VLOOKUP(B138,LABORATORIO!A:D,4,FALSE)</f>
        <v>HT-0010-01-002-0174</v>
      </c>
      <c r="I138">
        <f>COUNTIF($H$2:H138,H138)</f>
        <v>2</v>
      </c>
      <c r="J138" t="str">
        <f t="shared" si="5"/>
        <v>HT-0010-01-002-0174-02</v>
      </c>
      <c r="M138" t="s">
        <v>2588</v>
      </c>
      <c r="N138" s="5" t="s">
        <v>3009</v>
      </c>
    </row>
    <row r="139" spans="1:14" x14ac:dyDescent="0.35">
      <c r="A139" t="s">
        <v>2588</v>
      </c>
      <c r="B139" s="2" t="s">
        <v>2869</v>
      </c>
      <c r="C139" s="2" t="s">
        <v>2919</v>
      </c>
      <c r="D139" s="2" t="s">
        <v>2932</v>
      </c>
      <c r="E139" s="2">
        <v>1</v>
      </c>
      <c r="F139" t="s">
        <v>3008</v>
      </c>
      <c r="G139" t="str">
        <f t="shared" si="4"/>
        <v>AMBROXOLOPKOORALJARABE115MG/5ML</v>
      </c>
      <c r="H139" t="str">
        <f>VLOOKUP(A139,'PRINCIPIO ACTIVO'!A:D,4,)&amp;"-"&amp;VLOOKUP(C139,'VIA ADMINISTRACION'!A:D,4,FALSE)&amp;"-"&amp;VLOOKUP(D139,FORMATO!A:D,4,FALSE)&amp;"-"&amp;VLOOKUP(B139,LABORATORIO!A:D,4,FALSE)</f>
        <v>HT-0010-01-002-0208</v>
      </c>
      <c r="I139">
        <f>COUNTIF($H$2:H139,H139)</f>
        <v>1</v>
      </c>
      <c r="J139" t="str">
        <f t="shared" si="5"/>
        <v>HT-0010-01-002-0208-01</v>
      </c>
      <c r="M139" t="s">
        <v>2588</v>
      </c>
      <c r="N139" s="5" t="s">
        <v>3010</v>
      </c>
    </row>
    <row r="140" spans="1:14" x14ac:dyDescent="0.35">
      <c r="A140" t="s">
        <v>2588</v>
      </c>
      <c r="B140" s="2" t="s">
        <v>2869</v>
      </c>
      <c r="C140" s="2" t="s">
        <v>2919</v>
      </c>
      <c r="D140" s="2" t="s">
        <v>2932</v>
      </c>
      <c r="E140" s="2">
        <v>1</v>
      </c>
      <c r="F140" t="s">
        <v>3009</v>
      </c>
      <c r="G140" t="str">
        <f t="shared" si="4"/>
        <v>AMBROXOLOPKOORALJARABE130MG/5ML</v>
      </c>
      <c r="H140" t="str">
        <f>VLOOKUP(A140,'PRINCIPIO ACTIVO'!A:D,4,)&amp;"-"&amp;VLOOKUP(C140,'VIA ADMINISTRACION'!A:D,4,FALSE)&amp;"-"&amp;VLOOKUP(D140,FORMATO!A:D,4,FALSE)&amp;"-"&amp;VLOOKUP(B140,LABORATORIO!A:D,4,FALSE)</f>
        <v>HT-0010-01-002-0208</v>
      </c>
      <c r="I140">
        <f>COUNTIF($H$2:H140,H140)</f>
        <v>2</v>
      </c>
      <c r="J140" t="str">
        <f t="shared" si="5"/>
        <v>HT-0010-01-002-0208-02</v>
      </c>
      <c r="M140" t="s">
        <v>2588</v>
      </c>
      <c r="N140" s="5" t="s">
        <v>3008</v>
      </c>
    </row>
    <row r="141" spans="1:14" x14ac:dyDescent="0.35">
      <c r="A141" t="s">
        <v>2588</v>
      </c>
      <c r="B141" s="5" t="s">
        <v>2834</v>
      </c>
      <c r="C141" s="5" t="s">
        <v>2919</v>
      </c>
      <c r="D141" s="5" t="s">
        <v>2932</v>
      </c>
      <c r="E141" s="5">
        <v>1</v>
      </c>
      <c r="F141" t="s">
        <v>3009</v>
      </c>
      <c r="G141" t="str">
        <f t="shared" si="4"/>
        <v>AMBROXOLMINTLABORALJARABE130MG/5ML</v>
      </c>
      <c r="H141" t="str">
        <f>VLOOKUP(A141,'PRINCIPIO ACTIVO'!A:D,4,)&amp;"-"&amp;VLOOKUP(C141,'VIA ADMINISTRACION'!A:D,4,FALSE)&amp;"-"&amp;VLOOKUP(D141,FORMATO!A:D,4,FALSE)&amp;"-"&amp;VLOOKUP(B141,LABORATORIO!A:D,4,FALSE)</f>
        <v>HT-0010-01-002-0197</v>
      </c>
      <c r="I141">
        <f>COUNTIF($H$2:H141,H141)</f>
        <v>1</v>
      </c>
      <c r="J141" t="str">
        <f t="shared" si="5"/>
        <v>HT-0010-01-002-0197-01</v>
      </c>
      <c r="M141" t="s">
        <v>2685</v>
      </c>
      <c r="N141" s="11" t="s">
        <v>6550</v>
      </c>
    </row>
    <row r="142" spans="1:14" x14ac:dyDescent="0.35">
      <c r="A142" t="s">
        <v>2588</v>
      </c>
      <c r="B142" s="5" t="s">
        <v>2916</v>
      </c>
      <c r="C142" s="5" t="s">
        <v>2919</v>
      </c>
      <c r="D142" s="5" t="s">
        <v>2932</v>
      </c>
      <c r="E142" s="5">
        <v>1</v>
      </c>
      <c r="F142" t="s">
        <v>3008</v>
      </c>
      <c r="G142" t="str">
        <f t="shared" si="4"/>
        <v>AMBROXOLEUROLABORALJARABE115MG/5ML</v>
      </c>
      <c r="H142" t="str">
        <f>VLOOKUP(A142,'PRINCIPIO ACTIVO'!A:D,4,)&amp;"-"&amp;VLOOKUP(C142,'VIA ADMINISTRACION'!A:D,4,FALSE)&amp;"-"&amp;VLOOKUP(D142,FORMATO!A:D,4,FALSE)&amp;"-"&amp;VLOOKUP(B142,LABORATORIO!A:D,4,FALSE)</f>
        <v>HT-0010-01-002-0088</v>
      </c>
      <c r="I142">
        <f>COUNTIF($H$2:H142,H142)</f>
        <v>1</v>
      </c>
      <c r="J142" t="str">
        <f t="shared" si="5"/>
        <v>HT-0010-01-002-0088-01</v>
      </c>
      <c r="M142" t="s">
        <v>2685</v>
      </c>
      <c r="N142" s="5" t="s">
        <v>6550</v>
      </c>
    </row>
    <row r="143" spans="1:14" x14ac:dyDescent="0.35">
      <c r="A143" t="s">
        <v>2588</v>
      </c>
      <c r="B143" s="5" t="s">
        <v>2916</v>
      </c>
      <c r="C143" s="5" t="s">
        <v>2919</v>
      </c>
      <c r="D143" s="5" t="s">
        <v>2932</v>
      </c>
      <c r="E143" s="5">
        <v>1</v>
      </c>
      <c r="F143" t="s">
        <v>3009</v>
      </c>
      <c r="G143" t="str">
        <f t="shared" si="4"/>
        <v>AMBROXOLEUROLABORALJARABE130MG/5ML</v>
      </c>
      <c r="H143" t="str">
        <f>VLOOKUP(A143,'PRINCIPIO ACTIVO'!A:D,4,)&amp;"-"&amp;VLOOKUP(C143,'VIA ADMINISTRACION'!A:D,4,FALSE)&amp;"-"&amp;VLOOKUP(D143,FORMATO!A:D,4,FALSE)&amp;"-"&amp;VLOOKUP(B143,LABORATORIO!A:D,4,FALSE)</f>
        <v>HT-0010-01-002-0088</v>
      </c>
      <c r="I143">
        <f>COUNTIF($H$2:H143,H143)</f>
        <v>2</v>
      </c>
      <c r="J143" t="str">
        <f t="shared" si="5"/>
        <v>HT-0010-01-002-0088-02</v>
      </c>
      <c r="M143" t="s">
        <v>2590</v>
      </c>
      <c r="N143" s="11" t="s">
        <v>3002</v>
      </c>
    </row>
    <row r="144" spans="1:14" x14ac:dyDescent="0.35">
      <c r="A144" t="s">
        <v>2588</v>
      </c>
      <c r="B144" s="5" t="s">
        <v>2834</v>
      </c>
      <c r="C144" s="5" t="s">
        <v>2919</v>
      </c>
      <c r="D144" s="5" t="s">
        <v>2932</v>
      </c>
      <c r="E144" s="5">
        <v>1</v>
      </c>
      <c r="F144" t="s">
        <v>3008</v>
      </c>
      <c r="G144" t="str">
        <f t="shared" si="4"/>
        <v>AMBROXOLMINTLABORALJARABE115MG/5ML</v>
      </c>
      <c r="H144" t="str">
        <f>VLOOKUP(A144,'PRINCIPIO ACTIVO'!A:D,4,)&amp;"-"&amp;VLOOKUP(C144,'VIA ADMINISTRACION'!A:D,4,FALSE)&amp;"-"&amp;VLOOKUP(D144,FORMATO!A:D,4,FALSE)&amp;"-"&amp;VLOOKUP(B144,LABORATORIO!A:D,4,FALSE)</f>
        <v>HT-0010-01-002-0197</v>
      </c>
      <c r="I144">
        <f>COUNTIF($H$2:H144,H144)</f>
        <v>2</v>
      </c>
      <c r="J144" t="str">
        <f t="shared" si="5"/>
        <v>HT-0010-01-002-0197-02</v>
      </c>
      <c r="M144" t="s">
        <v>2590</v>
      </c>
      <c r="N144" s="11" t="s">
        <v>3002</v>
      </c>
    </row>
    <row r="145" spans="1:14" x14ac:dyDescent="0.35">
      <c r="A145" t="s">
        <v>2588</v>
      </c>
      <c r="B145" s="5" t="s">
        <v>2851</v>
      </c>
      <c r="C145" s="5" t="s">
        <v>2919</v>
      </c>
      <c r="D145" s="5" t="s">
        <v>2932</v>
      </c>
      <c r="E145" s="5">
        <v>1</v>
      </c>
      <c r="F145" t="s">
        <v>3009</v>
      </c>
      <c r="G145" t="str">
        <f t="shared" si="4"/>
        <v>AMBROXOLPRATERORALJARABE130MG/5ML</v>
      </c>
      <c r="H145" t="str">
        <f>VLOOKUP(A145,'PRINCIPIO ACTIVO'!A:D,4,)&amp;"-"&amp;VLOOKUP(C145,'VIA ADMINISTRACION'!A:D,4,FALSE)&amp;"-"&amp;VLOOKUP(D145,FORMATO!A:D,4,FALSE)&amp;"-"&amp;VLOOKUP(B145,LABORATORIO!A:D,4,FALSE)</f>
        <v>HT-0010-01-002-0169</v>
      </c>
      <c r="I145">
        <f>COUNTIF($H$2:H145,H145)</f>
        <v>1</v>
      </c>
      <c r="J145" t="str">
        <f t="shared" si="5"/>
        <v>HT-0010-01-002-0169-01</v>
      </c>
      <c r="M145" t="s">
        <v>2591</v>
      </c>
      <c r="N145" s="11" t="s">
        <v>3012</v>
      </c>
    </row>
    <row r="146" spans="1:14" x14ac:dyDescent="0.35">
      <c r="A146" t="s">
        <v>2588</v>
      </c>
      <c r="B146" s="5" t="s">
        <v>2916</v>
      </c>
      <c r="C146" s="5" t="s">
        <v>2919</v>
      </c>
      <c r="D146" s="5" t="s">
        <v>2933</v>
      </c>
      <c r="E146" s="5">
        <v>20</v>
      </c>
      <c r="F146" t="s">
        <v>3126</v>
      </c>
      <c r="G146" t="str">
        <f t="shared" si="4"/>
        <v>AMBROXOLEUROLABORALCOMPRIMIDO2030MG</v>
      </c>
      <c r="H146" t="str">
        <f>VLOOKUP(A146,'PRINCIPIO ACTIVO'!A:D,4,)&amp;"-"&amp;VLOOKUP(C146,'VIA ADMINISTRACION'!A:D,4,FALSE)&amp;"-"&amp;VLOOKUP(D146,FORMATO!A:D,4,FALSE)&amp;"-"&amp;VLOOKUP(B146,LABORATORIO!A:D,4,FALSE)</f>
        <v>HT-0010-01-003-0088</v>
      </c>
      <c r="I146">
        <f>COUNTIF($H$2:H146,H146)</f>
        <v>1</v>
      </c>
      <c r="J146" t="str">
        <f t="shared" si="5"/>
        <v>HT-0010-01-003-0088-01</v>
      </c>
      <c r="M146" t="s">
        <v>2591</v>
      </c>
      <c r="N146" s="5" t="s">
        <v>6549</v>
      </c>
    </row>
    <row r="147" spans="1:14" x14ac:dyDescent="0.35">
      <c r="A147" t="s">
        <v>2588</v>
      </c>
      <c r="B147" s="5" t="s">
        <v>2832</v>
      </c>
      <c r="C147" s="5" t="s">
        <v>2919</v>
      </c>
      <c r="D147" s="5" t="s">
        <v>2932</v>
      </c>
      <c r="E147" s="5">
        <v>1</v>
      </c>
      <c r="F147" t="s">
        <v>3009</v>
      </c>
      <c r="G147" t="str">
        <f t="shared" si="4"/>
        <v>AMBROXOLRECALCINEORALJARABE130MG/5ML</v>
      </c>
      <c r="H147" t="str">
        <f>VLOOKUP(A147,'PRINCIPIO ACTIVO'!A:D,4,)&amp;"-"&amp;VLOOKUP(C147,'VIA ADMINISTRACION'!A:D,4,FALSE)&amp;"-"&amp;VLOOKUP(D147,FORMATO!A:D,4,FALSE)&amp;"-"&amp;VLOOKUP(B147,LABORATORIO!A:D,4,FALSE)</f>
        <v>HT-0010-01-002-0171</v>
      </c>
      <c r="I147">
        <f>COUNTIF($H$2:H147,H147)</f>
        <v>1</v>
      </c>
      <c r="J147" t="str">
        <f t="shared" si="5"/>
        <v>HT-0010-01-002-0171-01</v>
      </c>
      <c r="M147" t="s">
        <v>2592</v>
      </c>
      <c r="N147" s="11" t="s">
        <v>3013</v>
      </c>
    </row>
    <row r="148" spans="1:14" x14ac:dyDescent="0.35">
      <c r="A148" t="s">
        <v>2588</v>
      </c>
      <c r="B148" s="5" t="s">
        <v>2832</v>
      </c>
      <c r="C148" s="5" t="s">
        <v>2919</v>
      </c>
      <c r="D148" s="5" t="s">
        <v>2942</v>
      </c>
      <c r="E148" s="5">
        <v>1</v>
      </c>
      <c r="F148" t="s">
        <v>7035</v>
      </c>
      <c r="G148" t="str">
        <f t="shared" si="4"/>
        <v>AMBROXOLRECALCINEORALSOLUCION17.5MG/1ML</v>
      </c>
      <c r="H148" t="str">
        <f>VLOOKUP(A148,'PRINCIPIO ACTIVO'!A:D,4,)&amp;"-"&amp;VLOOKUP(C148,'VIA ADMINISTRACION'!A:D,4,FALSE)&amp;"-"&amp;VLOOKUP(D148,FORMATO!A:D,4,FALSE)&amp;"-"&amp;VLOOKUP(B148,LABORATORIO!A:D,4,FALSE)</f>
        <v>HT-0010-01-012-0171</v>
      </c>
      <c r="I148">
        <f>COUNTIF($H$2:H148,H148)</f>
        <v>1</v>
      </c>
      <c r="J148" t="str">
        <f t="shared" si="5"/>
        <v>HT-0010-01-012-0171-01</v>
      </c>
      <c r="M148" t="s">
        <v>2592</v>
      </c>
      <c r="N148" s="11" t="s">
        <v>2998</v>
      </c>
    </row>
    <row r="149" spans="1:14" x14ac:dyDescent="0.35">
      <c r="A149" t="s">
        <v>2588</v>
      </c>
      <c r="B149" s="5" t="s">
        <v>2851</v>
      </c>
      <c r="C149" s="5" t="s">
        <v>2919</v>
      </c>
      <c r="D149" s="5" t="s">
        <v>2932</v>
      </c>
      <c r="E149" s="5">
        <v>1</v>
      </c>
      <c r="F149" t="s">
        <v>3008</v>
      </c>
      <c r="G149" t="str">
        <f t="shared" si="4"/>
        <v>AMBROXOLPRATERORALJARABE115MG/5ML</v>
      </c>
      <c r="H149" t="str">
        <f>VLOOKUP(A149,'PRINCIPIO ACTIVO'!A:D,4,)&amp;"-"&amp;VLOOKUP(C149,'VIA ADMINISTRACION'!A:D,4,FALSE)&amp;"-"&amp;VLOOKUP(D149,FORMATO!A:D,4,FALSE)&amp;"-"&amp;VLOOKUP(B149,LABORATORIO!A:D,4,FALSE)</f>
        <v>HT-0010-01-002-0169</v>
      </c>
      <c r="I149">
        <f>COUNTIF($H$2:H149,H149)</f>
        <v>2</v>
      </c>
      <c r="J149" t="str">
        <f t="shared" si="5"/>
        <v>HT-0010-01-002-0169-02</v>
      </c>
      <c r="M149" t="s">
        <v>2592</v>
      </c>
      <c r="N149" s="11" t="s">
        <v>2998</v>
      </c>
    </row>
    <row r="150" spans="1:14" x14ac:dyDescent="0.35">
      <c r="A150" t="s">
        <v>2685</v>
      </c>
      <c r="B150" s="11" t="s">
        <v>2837</v>
      </c>
      <c r="C150" s="11" t="s">
        <v>2919</v>
      </c>
      <c r="D150" s="11" t="s">
        <v>2933</v>
      </c>
      <c r="E150" s="11">
        <v>20</v>
      </c>
      <c r="F150" t="s">
        <v>6550</v>
      </c>
      <c r="G150" t="str">
        <f t="shared" si="4"/>
        <v>AMILORIDA-FUROSEMIDASAVALORALCOMPRIMIDO205MG/40MG</v>
      </c>
      <c r="H150" t="str">
        <f>VLOOKUP(A150,'PRINCIPIO ACTIVO'!A:D,4,)&amp;"-"&amp;VLOOKUP(C150,'VIA ADMINISTRACION'!A:D,4,FALSE)&amp;"-"&amp;VLOOKUP(D150,FORMATO!A:D,4,FALSE)&amp;"-"&amp;VLOOKUP(B150,LABORATORIO!A:D,4,FALSE)</f>
        <v>HT-0242-01-003-0174</v>
      </c>
      <c r="I150">
        <f>COUNTIF($H$2:H150,H150)</f>
        <v>1</v>
      </c>
      <c r="J150" t="str">
        <f t="shared" si="5"/>
        <v>HT-0242-01-003-0174-01</v>
      </c>
      <c r="M150" t="s">
        <v>2592</v>
      </c>
      <c r="N150" s="11" t="s">
        <v>3013</v>
      </c>
    </row>
    <row r="151" spans="1:14" x14ac:dyDescent="0.35">
      <c r="A151" t="s">
        <v>2685</v>
      </c>
      <c r="B151" s="5" t="s">
        <v>2916</v>
      </c>
      <c r="C151" s="5" t="s">
        <v>2919</v>
      </c>
      <c r="D151" s="5" t="s">
        <v>2933</v>
      </c>
      <c r="E151" s="5">
        <v>20</v>
      </c>
      <c r="F151" t="s">
        <v>6550</v>
      </c>
      <c r="G151" t="str">
        <f t="shared" si="4"/>
        <v>AMILORIDA-FUROSEMIDAEUROLABORALCOMPRIMIDO205MG/40MG</v>
      </c>
      <c r="H151" t="str">
        <f>VLOOKUP(A151,'PRINCIPIO ACTIVO'!A:D,4,)&amp;"-"&amp;VLOOKUP(C151,'VIA ADMINISTRACION'!A:D,4,FALSE)&amp;"-"&amp;VLOOKUP(D151,FORMATO!A:D,4,FALSE)&amp;"-"&amp;VLOOKUP(B151,LABORATORIO!A:D,4,FALSE)</f>
        <v>HT-0242-01-003-0088</v>
      </c>
      <c r="I151">
        <f>COUNTIF($H$2:H151,H151)</f>
        <v>1</v>
      </c>
      <c r="J151" t="str">
        <f t="shared" si="5"/>
        <v>HT-0242-01-003-0088-01</v>
      </c>
      <c r="M151" t="s">
        <v>2592</v>
      </c>
      <c r="N151" s="11" t="s">
        <v>2998</v>
      </c>
    </row>
    <row r="152" spans="1:14" x14ac:dyDescent="0.35">
      <c r="A152" t="s">
        <v>2590</v>
      </c>
      <c r="B152" s="11" t="s">
        <v>2838</v>
      </c>
      <c r="C152" s="11" t="s">
        <v>2919</v>
      </c>
      <c r="D152" s="11" t="s">
        <v>2933</v>
      </c>
      <c r="E152" s="11">
        <v>100</v>
      </c>
      <c r="F152" t="s">
        <v>3002</v>
      </c>
      <c r="G152" t="str">
        <f t="shared" si="4"/>
        <v>AMITRIPTILINALABORATORIO CHILEORALCOMPRIMIDO10025MG</v>
      </c>
      <c r="H152" t="str">
        <f>VLOOKUP(A152,'PRINCIPIO ACTIVO'!A:D,4,)&amp;"-"&amp;VLOOKUP(C152,'VIA ADMINISTRACION'!A:D,4,FALSE)&amp;"-"&amp;VLOOKUP(D152,FORMATO!A:D,4,FALSE)&amp;"-"&amp;VLOOKUP(B152,LABORATORIO!A:D,4,FALSE)</f>
        <v>HT-0011-01-003-0148</v>
      </c>
      <c r="I152">
        <f>COUNTIF($H$2:H152,H152)</f>
        <v>1</v>
      </c>
      <c r="J152" t="str">
        <f t="shared" si="5"/>
        <v>HT-0011-01-003-0148-01</v>
      </c>
      <c r="M152" t="s">
        <v>2592</v>
      </c>
      <c r="N152" s="11" t="s">
        <v>2998</v>
      </c>
    </row>
    <row r="153" spans="1:14" x14ac:dyDescent="0.35">
      <c r="A153" t="s">
        <v>2590</v>
      </c>
      <c r="B153" s="11" t="s">
        <v>2838</v>
      </c>
      <c r="C153" s="11" t="s">
        <v>2919</v>
      </c>
      <c r="D153" s="11" t="s">
        <v>2933</v>
      </c>
      <c r="E153" s="11">
        <v>24</v>
      </c>
      <c r="F153" t="s">
        <v>3002</v>
      </c>
      <c r="G153" t="str">
        <f t="shared" si="4"/>
        <v>AMITRIPTILINALABORATORIO CHILEORALCOMPRIMIDO2425MG</v>
      </c>
      <c r="H153" t="str">
        <f>VLOOKUP(A153,'PRINCIPIO ACTIVO'!A:D,4,)&amp;"-"&amp;VLOOKUP(C153,'VIA ADMINISTRACION'!A:D,4,FALSE)&amp;"-"&amp;VLOOKUP(D153,FORMATO!A:D,4,FALSE)&amp;"-"&amp;VLOOKUP(B153,LABORATORIO!A:D,4,FALSE)</f>
        <v>HT-0011-01-003-0148</v>
      </c>
      <c r="I153">
        <f>COUNTIF($H$2:H153,H153)</f>
        <v>2</v>
      </c>
      <c r="J153" t="str">
        <f t="shared" si="5"/>
        <v>HT-0011-01-003-0148-02</v>
      </c>
      <c r="M153" t="s">
        <v>2592</v>
      </c>
      <c r="N153" s="11" t="s">
        <v>2998</v>
      </c>
    </row>
    <row r="154" spans="1:14" x14ac:dyDescent="0.35">
      <c r="A154" t="s">
        <v>2591</v>
      </c>
      <c r="B154" s="11" t="s">
        <v>2837</v>
      </c>
      <c r="C154" s="11" t="s">
        <v>2919</v>
      </c>
      <c r="D154" s="11" t="s">
        <v>2933</v>
      </c>
      <c r="E154" s="11">
        <v>30</v>
      </c>
      <c r="F154" t="s">
        <v>3012</v>
      </c>
      <c r="G154" t="str">
        <f t="shared" si="4"/>
        <v>AMITRIPTILINA-CLORDIAZEPOXIDOSAVALORALCOMPRIMIDO3012.5MG/5MG</v>
      </c>
      <c r="H154" t="str">
        <f>VLOOKUP(A154,'PRINCIPIO ACTIVO'!A:D,4,)&amp;"-"&amp;VLOOKUP(C154,'VIA ADMINISTRACION'!A:D,4,FALSE)&amp;"-"&amp;VLOOKUP(D154,FORMATO!A:D,4,FALSE)&amp;"-"&amp;VLOOKUP(B154,LABORATORIO!A:D,4,FALSE)</f>
        <v>HT-0190-01-003-0174</v>
      </c>
      <c r="I154">
        <f>COUNTIF($H$2:H154,H154)</f>
        <v>1</v>
      </c>
      <c r="J154" t="str">
        <f t="shared" si="5"/>
        <v>HT-0190-01-003-0174-01</v>
      </c>
      <c r="M154" t="s">
        <v>2592</v>
      </c>
      <c r="N154" s="11" t="s">
        <v>3029</v>
      </c>
    </row>
    <row r="155" spans="1:14" x14ac:dyDescent="0.35">
      <c r="A155" t="s">
        <v>2591</v>
      </c>
      <c r="B155" s="5" t="s">
        <v>2837</v>
      </c>
      <c r="C155" s="5" t="s">
        <v>2919</v>
      </c>
      <c r="D155" s="5" t="s">
        <v>2933</v>
      </c>
      <c r="E155" s="5">
        <v>30</v>
      </c>
      <c r="F155" t="s">
        <v>6549</v>
      </c>
      <c r="G155" t="str">
        <f t="shared" si="4"/>
        <v>AMITRIPTILINA-CLORDIAZEPOXIDOSAVALORALCOMPRIMIDO3025MG/10MG</v>
      </c>
      <c r="H155" t="str">
        <f>VLOOKUP(A155,'PRINCIPIO ACTIVO'!A:D,4,)&amp;"-"&amp;VLOOKUP(C155,'VIA ADMINISTRACION'!A:D,4,FALSE)&amp;"-"&amp;VLOOKUP(D155,FORMATO!A:D,4,FALSE)&amp;"-"&amp;VLOOKUP(B155,LABORATORIO!A:D,4,FALSE)</f>
        <v>HT-0190-01-003-0174</v>
      </c>
      <c r="I155">
        <f>COUNTIF($H$2:H155,H155)</f>
        <v>2</v>
      </c>
      <c r="J155" t="str">
        <f t="shared" si="5"/>
        <v>HT-0190-01-003-0174-02</v>
      </c>
      <c r="M155" t="s">
        <v>2592</v>
      </c>
      <c r="N155" s="11" t="s">
        <v>3013</v>
      </c>
    </row>
    <row r="156" spans="1:14" x14ac:dyDescent="0.35">
      <c r="A156" t="s">
        <v>2592</v>
      </c>
      <c r="B156" s="11" t="s">
        <v>2835</v>
      </c>
      <c r="C156" s="11" t="s">
        <v>2919</v>
      </c>
      <c r="D156" s="11" t="s">
        <v>2933</v>
      </c>
      <c r="E156" s="11">
        <v>30</v>
      </c>
      <c r="F156" t="s">
        <v>3013</v>
      </c>
      <c r="G156" t="str">
        <f t="shared" si="4"/>
        <v>AMLODIPINOASCENDORALCOMPRIMIDO3010MG</v>
      </c>
      <c r="H156" t="str">
        <f>VLOOKUP(A156,'PRINCIPIO ACTIVO'!A:D,4,)&amp;"-"&amp;VLOOKUP(C156,'VIA ADMINISTRACION'!A:D,4,FALSE)&amp;"-"&amp;VLOOKUP(D156,FORMATO!A:D,4,FALSE)&amp;"-"&amp;VLOOKUP(B156,LABORATORIO!A:D,4,FALSE)</f>
        <v>HT-0012-01-003-0016</v>
      </c>
      <c r="I156">
        <f>COUNTIF($H$2:H156,H156)</f>
        <v>1</v>
      </c>
      <c r="J156" t="str">
        <f t="shared" si="5"/>
        <v>HT-0012-01-003-0016-01</v>
      </c>
      <c r="M156" t="s">
        <v>2592</v>
      </c>
      <c r="N156" s="2" t="s">
        <v>3013</v>
      </c>
    </row>
    <row r="157" spans="1:14" x14ac:dyDescent="0.35">
      <c r="A157" t="s">
        <v>2592</v>
      </c>
      <c r="B157" s="11" t="s">
        <v>2836</v>
      </c>
      <c r="C157" s="11" t="s">
        <v>2919</v>
      </c>
      <c r="D157" s="11" t="s">
        <v>2933</v>
      </c>
      <c r="E157" s="11">
        <v>60</v>
      </c>
      <c r="F157" t="s">
        <v>2998</v>
      </c>
      <c r="G157" t="str">
        <f t="shared" si="4"/>
        <v>AMLODIPINOSEVENORALCOMPRIMIDO605MG</v>
      </c>
      <c r="H157" t="str">
        <f>VLOOKUP(A157,'PRINCIPIO ACTIVO'!A:D,4,)&amp;"-"&amp;VLOOKUP(C157,'VIA ADMINISTRACION'!A:D,4,FALSE)&amp;"-"&amp;VLOOKUP(D157,FORMATO!A:D,4,FALSE)&amp;"-"&amp;VLOOKUP(B157,LABORATORIO!A:D,4,FALSE)</f>
        <v>HT-0012-01-003-0250</v>
      </c>
      <c r="I157">
        <f>COUNTIF($H$2:H157,H157)</f>
        <v>1</v>
      </c>
      <c r="J157" t="str">
        <f t="shared" si="5"/>
        <v>HT-0012-01-003-0250-01</v>
      </c>
      <c r="M157" t="s">
        <v>2592</v>
      </c>
      <c r="N157" s="2" t="s">
        <v>2998</v>
      </c>
    </row>
    <row r="158" spans="1:14" x14ac:dyDescent="0.35">
      <c r="A158" t="s">
        <v>2592</v>
      </c>
      <c r="B158" s="11" t="s">
        <v>2860</v>
      </c>
      <c r="C158" s="11" t="s">
        <v>2919</v>
      </c>
      <c r="D158" s="11" t="s">
        <v>2933</v>
      </c>
      <c r="E158" s="11">
        <v>30</v>
      </c>
      <c r="F158" t="s">
        <v>2998</v>
      </c>
      <c r="G158" t="str">
        <f t="shared" si="4"/>
        <v>AMLODIPINOMDKORALCOMPRIMIDO305MG</v>
      </c>
      <c r="H158" t="str">
        <f>VLOOKUP(A158,'PRINCIPIO ACTIVO'!A:D,4,)&amp;"-"&amp;VLOOKUP(C158,'VIA ADMINISTRACION'!A:D,4,FALSE)&amp;"-"&amp;VLOOKUP(D158,FORMATO!A:D,4,FALSE)&amp;"-"&amp;VLOOKUP(B158,LABORATORIO!A:D,4,FALSE)</f>
        <v>HT-0012-01-003-0167</v>
      </c>
      <c r="I158">
        <f>COUNTIF($H$2:H158,H158)</f>
        <v>1</v>
      </c>
      <c r="J158" t="str">
        <f t="shared" si="5"/>
        <v>HT-0012-01-003-0167-01</v>
      </c>
      <c r="M158" t="s">
        <v>2592</v>
      </c>
      <c r="N158" s="5" t="s">
        <v>2998</v>
      </c>
    </row>
    <row r="159" spans="1:14" x14ac:dyDescent="0.35">
      <c r="A159" t="s">
        <v>2592</v>
      </c>
      <c r="B159" s="11" t="s">
        <v>2837</v>
      </c>
      <c r="C159" s="11" t="s">
        <v>2919</v>
      </c>
      <c r="D159" s="11" t="s">
        <v>2933</v>
      </c>
      <c r="E159" s="11">
        <v>30</v>
      </c>
      <c r="F159" t="s">
        <v>3013</v>
      </c>
      <c r="G159" t="str">
        <f t="shared" si="4"/>
        <v>AMLODIPINOSAVALORALCOMPRIMIDO3010MG</v>
      </c>
      <c r="H159" t="str">
        <f>VLOOKUP(A159,'PRINCIPIO ACTIVO'!A:D,4,)&amp;"-"&amp;VLOOKUP(C159,'VIA ADMINISTRACION'!A:D,4,FALSE)&amp;"-"&amp;VLOOKUP(D159,FORMATO!A:D,4,FALSE)&amp;"-"&amp;VLOOKUP(B159,LABORATORIO!A:D,4,FALSE)</f>
        <v>HT-0012-01-003-0174</v>
      </c>
      <c r="I159">
        <f>COUNTIF($H$2:H159,H159)</f>
        <v>1</v>
      </c>
      <c r="J159" t="str">
        <f t="shared" si="5"/>
        <v>HT-0012-01-003-0174-01</v>
      </c>
      <c r="M159" t="s">
        <v>2592</v>
      </c>
      <c r="N159" s="5" t="s">
        <v>2998</v>
      </c>
    </row>
    <row r="160" spans="1:14" x14ac:dyDescent="0.35">
      <c r="A160" t="s">
        <v>2592</v>
      </c>
      <c r="B160" s="11" t="s">
        <v>2837</v>
      </c>
      <c r="C160" s="11" t="s">
        <v>2919</v>
      </c>
      <c r="D160" s="11" t="s">
        <v>2933</v>
      </c>
      <c r="E160" s="11">
        <v>30</v>
      </c>
      <c r="F160" t="s">
        <v>2998</v>
      </c>
      <c r="G160" t="str">
        <f t="shared" si="4"/>
        <v>AMLODIPINOSAVALORALCOMPRIMIDO305MG</v>
      </c>
      <c r="H160" t="str">
        <f>VLOOKUP(A160,'PRINCIPIO ACTIVO'!A:D,4,)&amp;"-"&amp;VLOOKUP(C160,'VIA ADMINISTRACION'!A:D,4,FALSE)&amp;"-"&amp;VLOOKUP(D160,FORMATO!A:D,4,FALSE)&amp;"-"&amp;VLOOKUP(B160,LABORATORIO!A:D,4,FALSE)</f>
        <v>HT-0012-01-003-0174</v>
      </c>
      <c r="I160">
        <f>COUNTIF($H$2:H160,H160)</f>
        <v>2</v>
      </c>
      <c r="J160" t="str">
        <f t="shared" si="5"/>
        <v>HT-0012-01-003-0174-02</v>
      </c>
      <c r="M160" t="s">
        <v>2592</v>
      </c>
      <c r="N160" s="5" t="s">
        <v>3013</v>
      </c>
    </row>
    <row r="161" spans="1:14" x14ac:dyDescent="0.35">
      <c r="A161" t="s">
        <v>2592</v>
      </c>
      <c r="B161" s="11" t="s">
        <v>2864</v>
      </c>
      <c r="C161" s="11" t="s">
        <v>2919</v>
      </c>
      <c r="D161" s="11" t="s">
        <v>2933</v>
      </c>
      <c r="E161" s="11">
        <v>30</v>
      </c>
      <c r="F161" t="s">
        <v>2998</v>
      </c>
      <c r="G161" t="str">
        <f t="shared" si="4"/>
        <v>AMLODIPINOPFIZERORALCOMPRIMIDO305MG</v>
      </c>
      <c r="H161" t="str">
        <f>VLOOKUP(A161,'PRINCIPIO ACTIVO'!A:D,4,)&amp;"-"&amp;VLOOKUP(C161,'VIA ADMINISTRACION'!A:D,4,FALSE)&amp;"-"&amp;VLOOKUP(D161,FORMATO!A:D,4,FALSE)&amp;"-"&amp;VLOOKUP(B161,LABORATORIO!A:D,4,FALSE)</f>
        <v>HT-0012-01-003-0212</v>
      </c>
      <c r="I161">
        <f>COUNTIF($H$2:H161,H161)</f>
        <v>1</v>
      </c>
      <c r="J161" t="str">
        <f t="shared" si="5"/>
        <v>HT-0012-01-003-0212-01</v>
      </c>
      <c r="M161" t="s">
        <v>2592</v>
      </c>
      <c r="N161" s="5" t="s">
        <v>3013</v>
      </c>
    </row>
    <row r="162" spans="1:14" x14ac:dyDescent="0.35">
      <c r="A162" t="s">
        <v>2592</v>
      </c>
      <c r="B162" s="11" t="s">
        <v>2864</v>
      </c>
      <c r="C162" s="11" t="s">
        <v>2919</v>
      </c>
      <c r="D162" s="11" t="s">
        <v>2933</v>
      </c>
      <c r="E162" s="11">
        <v>60</v>
      </c>
      <c r="F162" t="s">
        <v>2998</v>
      </c>
      <c r="G162" t="str">
        <f t="shared" si="4"/>
        <v>AMLODIPINOPFIZERORALCOMPRIMIDO605MG</v>
      </c>
      <c r="H162" t="str">
        <f>VLOOKUP(A162,'PRINCIPIO ACTIVO'!A:D,4,)&amp;"-"&amp;VLOOKUP(C162,'VIA ADMINISTRACION'!A:D,4,FALSE)&amp;"-"&amp;VLOOKUP(D162,FORMATO!A:D,4,FALSE)&amp;"-"&amp;VLOOKUP(B162,LABORATORIO!A:D,4,FALSE)</f>
        <v>HT-0012-01-003-0212</v>
      </c>
      <c r="I162">
        <f>COUNTIF($H$2:H162,H162)</f>
        <v>2</v>
      </c>
      <c r="J162" t="str">
        <f t="shared" si="5"/>
        <v>HT-0012-01-003-0212-02</v>
      </c>
      <c r="M162" t="s">
        <v>6461</v>
      </c>
      <c r="N162" s="5" t="s">
        <v>3022</v>
      </c>
    </row>
    <row r="163" spans="1:14" x14ac:dyDescent="0.35">
      <c r="A163" t="s">
        <v>2592</v>
      </c>
      <c r="B163" s="11" t="s">
        <v>2837</v>
      </c>
      <c r="C163" s="11" t="s">
        <v>2919</v>
      </c>
      <c r="D163" s="11" t="s">
        <v>2933</v>
      </c>
      <c r="E163" s="11">
        <v>30</v>
      </c>
      <c r="F163" t="s">
        <v>3029</v>
      </c>
      <c r="G163" t="str">
        <f t="shared" si="4"/>
        <v>AMLODIPINOSAVALORALCOMPRIMIDO30160MG/5MG</v>
      </c>
      <c r="H163" t="str">
        <f>VLOOKUP(A163,'PRINCIPIO ACTIVO'!A:D,4,)&amp;"-"&amp;VLOOKUP(C163,'VIA ADMINISTRACION'!A:D,4,FALSE)&amp;"-"&amp;VLOOKUP(D163,FORMATO!A:D,4,FALSE)&amp;"-"&amp;VLOOKUP(B163,LABORATORIO!A:D,4,FALSE)</f>
        <v>HT-0012-01-003-0174</v>
      </c>
      <c r="I163">
        <f>COUNTIF($H$2:H163,H163)</f>
        <v>3</v>
      </c>
      <c r="J163" t="str">
        <f t="shared" si="5"/>
        <v>HT-0012-01-003-0174-03</v>
      </c>
      <c r="M163" t="s">
        <v>6458</v>
      </c>
      <c r="N163" s="5" t="s">
        <v>3021</v>
      </c>
    </row>
    <row r="164" spans="1:14" x14ac:dyDescent="0.35">
      <c r="A164" t="s">
        <v>2592</v>
      </c>
      <c r="B164" s="11" t="s">
        <v>2864</v>
      </c>
      <c r="C164" s="11" t="s">
        <v>2919</v>
      </c>
      <c r="D164" s="11" t="s">
        <v>2933</v>
      </c>
      <c r="E164" s="11">
        <v>30</v>
      </c>
      <c r="F164" t="s">
        <v>3013</v>
      </c>
      <c r="G164" t="str">
        <f t="shared" si="4"/>
        <v>AMLODIPINOPFIZERORALCOMPRIMIDO3010MG</v>
      </c>
      <c r="H164" t="str">
        <f>VLOOKUP(A164,'PRINCIPIO ACTIVO'!A:D,4,)&amp;"-"&amp;VLOOKUP(C164,'VIA ADMINISTRACION'!A:D,4,FALSE)&amp;"-"&amp;VLOOKUP(D164,FORMATO!A:D,4,FALSE)&amp;"-"&amp;VLOOKUP(B164,LABORATORIO!A:D,4,FALSE)</f>
        <v>HT-0012-01-003-0212</v>
      </c>
      <c r="I164">
        <f>COUNTIF($H$2:H164,H164)</f>
        <v>3</v>
      </c>
      <c r="J164" t="str">
        <f t="shared" si="5"/>
        <v>HT-0012-01-003-0212-03</v>
      </c>
      <c r="M164" t="s">
        <v>6460</v>
      </c>
      <c r="N164" s="5" t="s">
        <v>6552</v>
      </c>
    </row>
    <row r="165" spans="1:14" x14ac:dyDescent="0.35">
      <c r="A165" t="s">
        <v>2592</v>
      </c>
      <c r="B165" s="2" t="s">
        <v>3698</v>
      </c>
      <c r="C165" s="2" t="s">
        <v>2919</v>
      </c>
      <c r="D165" s="2" t="s">
        <v>2933</v>
      </c>
      <c r="E165" s="2">
        <v>30</v>
      </c>
      <c r="F165" t="s">
        <v>3013</v>
      </c>
      <c r="G165" t="str">
        <f t="shared" si="4"/>
        <v>AMLODIPINOMDC HEALTHORALCOMPRIMIDO3010MG</v>
      </c>
      <c r="H165" t="str">
        <f>VLOOKUP(A165,'PRINCIPIO ACTIVO'!A:D,4,)&amp;"-"&amp;VLOOKUP(C165,'VIA ADMINISTRACION'!A:D,4,FALSE)&amp;"-"&amp;VLOOKUP(D165,FORMATO!A:D,4,FALSE)&amp;"-"&amp;VLOOKUP(B165,LABORATORIO!A:D,4,FALSE)</f>
        <v>HT-0012-01-003-0188</v>
      </c>
      <c r="I165">
        <f>COUNTIF($H$2:H165,H165)</f>
        <v>1</v>
      </c>
      <c r="J165" t="str">
        <f t="shared" si="5"/>
        <v>HT-0012-01-003-0188-01</v>
      </c>
      <c r="M165" t="s">
        <v>6460</v>
      </c>
      <c r="N165" s="5" t="s">
        <v>6553</v>
      </c>
    </row>
    <row r="166" spans="1:14" x14ac:dyDescent="0.35">
      <c r="A166" t="s">
        <v>2592</v>
      </c>
      <c r="B166" s="2" t="s">
        <v>2835</v>
      </c>
      <c r="C166" s="2" t="s">
        <v>2919</v>
      </c>
      <c r="D166" s="2" t="s">
        <v>2933</v>
      </c>
      <c r="E166" s="2">
        <v>30</v>
      </c>
      <c r="F166" t="s">
        <v>2998</v>
      </c>
      <c r="G166" t="str">
        <f t="shared" si="4"/>
        <v>AMLODIPINOASCENDORALCOMPRIMIDO305MG</v>
      </c>
      <c r="H166" t="str">
        <f>VLOOKUP(A166,'PRINCIPIO ACTIVO'!A:D,4,)&amp;"-"&amp;VLOOKUP(C166,'VIA ADMINISTRACION'!A:D,4,FALSE)&amp;"-"&amp;VLOOKUP(D166,FORMATO!A:D,4,FALSE)&amp;"-"&amp;VLOOKUP(B166,LABORATORIO!A:D,4,FALSE)</f>
        <v>HT-0012-01-003-0016</v>
      </c>
      <c r="I166">
        <f>COUNTIF($H$2:H166,H166)</f>
        <v>2</v>
      </c>
      <c r="J166" t="str">
        <f t="shared" si="5"/>
        <v>HT-0012-01-003-0016-02</v>
      </c>
      <c r="M166" t="s">
        <v>6460</v>
      </c>
      <c r="N166" s="5" t="s">
        <v>6554</v>
      </c>
    </row>
    <row r="167" spans="1:14" x14ac:dyDescent="0.35">
      <c r="A167" t="s">
        <v>2592</v>
      </c>
      <c r="B167" s="5" t="s">
        <v>2834</v>
      </c>
      <c r="C167" s="5" t="s">
        <v>2919</v>
      </c>
      <c r="D167" s="5" t="s">
        <v>2933</v>
      </c>
      <c r="E167" s="5">
        <v>60</v>
      </c>
      <c r="F167" t="s">
        <v>2998</v>
      </c>
      <c r="G167" t="str">
        <f t="shared" si="4"/>
        <v>AMLODIPINOMINTLABORALCOMPRIMIDO605MG</v>
      </c>
      <c r="H167" t="str">
        <f>VLOOKUP(A167,'PRINCIPIO ACTIVO'!A:D,4,)&amp;"-"&amp;VLOOKUP(C167,'VIA ADMINISTRACION'!A:D,4,FALSE)&amp;"-"&amp;VLOOKUP(D167,FORMATO!A:D,4,FALSE)&amp;"-"&amp;VLOOKUP(B167,LABORATORIO!A:D,4,FALSE)</f>
        <v>HT-0012-01-003-0197</v>
      </c>
      <c r="I167">
        <f>COUNTIF($H$2:H167,H167)</f>
        <v>1</v>
      </c>
      <c r="J167" t="str">
        <f t="shared" si="5"/>
        <v>HT-0012-01-003-0197-01</v>
      </c>
      <c r="M167" t="s">
        <v>6460</v>
      </c>
      <c r="N167" s="5" t="s">
        <v>6554</v>
      </c>
    </row>
    <row r="168" spans="1:14" x14ac:dyDescent="0.35">
      <c r="A168" t="s">
        <v>2592</v>
      </c>
      <c r="B168" s="5" t="s">
        <v>2834</v>
      </c>
      <c r="C168" s="5" t="s">
        <v>2919</v>
      </c>
      <c r="D168" s="5" t="s">
        <v>2933</v>
      </c>
      <c r="E168" s="5">
        <v>30</v>
      </c>
      <c r="F168" t="s">
        <v>2998</v>
      </c>
      <c r="G168" t="str">
        <f t="shared" si="4"/>
        <v>AMLODIPINOMINTLABORALCOMPRIMIDO305MG</v>
      </c>
      <c r="H168" t="str">
        <f>VLOOKUP(A168,'PRINCIPIO ACTIVO'!A:D,4,)&amp;"-"&amp;VLOOKUP(C168,'VIA ADMINISTRACION'!A:D,4,FALSE)&amp;"-"&amp;VLOOKUP(D168,FORMATO!A:D,4,FALSE)&amp;"-"&amp;VLOOKUP(B168,LABORATORIO!A:D,4,FALSE)</f>
        <v>HT-0012-01-003-0197</v>
      </c>
      <c r="I168">
        <f>COUNTIF($H$2:H168,H168)</f>
        <v>2</v>
      </c>
      <c r="J168" t="str">
        <f t="shared" si="5"/>
        <v>HT-0012-01-003-0197-02</v>
      </c>
      <c r="M168" t="s">
        <v>6460</v>
      </c>
      <c r="N168" s="5" t="s">
        <v>6552</v>
      </c>
    </row>
    <row r="169" spans="1:14" x14ac:dyDescent="0.35">
      <c r="A169" t="s">
        <v>2592</v>
      </c>
      <c r="B169" s="5" t="s">
        <v>2834</v>
      </c>
      <c r="C169" s="5" t="s">
        <v>2919</v>
      </c>
      <c r="D169" s="5" t="s">
        <v>2933</v>
      </c>
      <c r="E169" s="5">
        <v>30</v>
      </c>
      <c r="F169" t="s">
        <v>3013</v>
      </c>
      <c r="G169" t="str">
        <f t="shared" si="4"/>
        <v>AMLODIPINOMINTLABORALCOMPRIMIDO3010MG</v>
      </c>
      <c r="H169" t="str">
        <f>VLOOKUP(A169,'PRINCIPIO ACTIVO'!A:D,4,)&amp;"-"&amp;VLOOKUP(C169,'VIA ADMINISTRACION'!A:D,4,FALSE)&amp;"-"&amp;VLOOKUP(D169,FORMATO!A:D,4,FALSE)&amp;"-"&amp;VLOOKUP(B169,LABORATORIO!A:D,4,FALSE)</f>
        <v>HT-0012-01-003-0197</v>
      </c>
      <c r="I169">
        <f>COUNTIF($H$2:H169,H169)</f>
        <v>3</v>
      </c>
      <c r="J169" t="str">
        <f t="shared" si="5"/>
        <v>HT-0012-01-003-0197-03</v>
      </c>
      <c r="M169" t="s">
        <v>6462</v>
      </c>
      <c r="N169" s="5" t="s">
        <v>6555</v>
      </c>
    </row>
    <row r="170" spans="1:14" x14ac:dyDescent="0.35">
      <c r="A170" t="s">
        <v>2592</v>
      </c>
      <c r="B170" s="5" t="s">
        <v>2834</v>
      </c>
      <c r="C170" s="5" t="s">
        <v>2919</v>
      </c>
      <c r="D170" s="5" t="s">
        <v>2933</v>
      </c>
      <c r="E170" s="5">
        <v>60</v>
      </c>
      <c r="F170" t="s">
        <v>3013</v>
      </c>
      <c r="G170" t="str">
        <f t="shared" si="4"/>
        <v>AMLODIPINOMINTLABORALCOMPRIMIDO6010MG</v>
      </c>
      <c r="H170" t="str">
        <f>VLOOKUP(A170,'PRINCIPIO ACTIVO'!A:D,4,)&amp;"-"&amp;VLOOKUP(C170,'VIA ADMINISTRACION'!A:D,4,FALSE)&amp;"-"&amp;VLOOKUP(D170,FORMATO!A:D,4,FALSE)&amp;"-"&amp;VLOOKUP(B170,LABORATORIO!A:D,4,FALSE)</f>
        <v>HT-0012-01-003-0197</v>
      </c>
      <c r="I170">
        <f>COUNTIF($H$2:H170,H170)</f>
        <v>4</v>
      </c>
      <c r="J170" t="str">
        <f t="shared" si="5"/>
        <v>HT-0012-01-003-0197-04</v>
      </c>
      <c r="M170" t="s">
        <v>6462</v>
      </c>
      <c r="N170" s="5" t="s">
        <v>6556</v>
      </c>
    </row>
    <row r="171" spans="1:14" x14ac:dyDescent="0.35">
      <c r="A171" t="s">
        <v>6461</v>
      </c>
      <c r="B171" s="5" t="s">
        <v>2864</v>
      </c>
      <c r="C171" s="5" t="s">
        <v>2919</v>
      </c>
      <c r="D171" s="5" t="s">
        <v>2933</v>
      </c>
      <c r="E171" s="5">
        <v>30</v>
      </c>
      <c r="F171" t="s">
        <v>3022</v>
      </c>
      <c r="G171" t="str">
        <f t="shared" si="4"/>
        <v>AMLODIPINO-ATORVASTATINAPFIZERORALCOMPRIMIDO305MG/10MG</v>
      </c>
      <c r="H171" t="str">
        <f>VLOOKUP(A171,'PRINCIPIO ACTIVO'!A:D,4,)&amp;"-"&amp;VLOOKUP(C171,'VIA ADMINISTRACION'!A:D,4,FALSE)&amp;"-"&amp;VLOOKUP(D171,FORMATO!A:D,4,FALSE)&amp;"-"&amp;VLOOKUP(B171,LABORATORIO!A:D,4,FALSE)</f>
        <v>HT-0329-01-003-0212</v>
      </c>
      <c r="I171">
        <f>COUNTIF($H$2:H171,H171)</f>
        <v>1</v>
      </c>
      <c r="J171" t="str">
        <f t="shared" si="5"/>
        <v>HT-0329-01-003-0212-01</v>
      </c>
      <c r="M171" t="s">
        <v>6457</v>
      </c>
      <c r="N171" s="5" t="s">
        <v>6550</v>
      </c>
    </row>
    <row r="172" spans="1:14" x14ac:dyDescent="0.35">
      <c r="A172" t="s">
        <v>6458</v>
      </c>
      <c r="B172" s="5" t="s">
        <v>2863</v>
      </c>
      <c r="C172" s="5" t="s">
        <v>2919</v>
      </c>
      <c r="D172" s="5" t="s">
        <v>2933</v>
      </c>
      <c r="E172" s="5">
        <v>30</v>
      </c>
      <c r="F172" t="s">
        <v>3021</v>
      </c>
      <c r="G172" t="str">
        <f t="shared" si="4"/>
        <v>AMLODIPINO-BISOPROLOLMERCKORALCOMPRIMIDO305MG/5MG</v>
      </c>
      <c r="H172" t="str">
        <f>VLOOKUP(A172,'PRINCIPIO ACTIVO'!A:D,4,)&amp;"-"&amp;VLOOKUP(C172,'VIA ADMINISTRACION'!A:D,4,FALSE)&amp;"-"&amp;VLOOKUP(D172,FORMATO!A:D,4,FALSE)&amp;"-"&amp;VLOOKUP(B172,LABORATORIO!A:D,4,FALSE)</f>
        <v>HT-0194-01-003-0195</v>
      </c>
      <c r="I172">
        <f>COUNTIF($H$2:H172,H172)</f>
        <v>1</v>
      </c>
      <c r="J172" t="str">
        <f t="shared" si="5"/>
        <v>HT-0194-01-003-0195-01</v>
      </c>
      <c r="M172" t="s">
        <v>6457</v>
      </c>
      <c r="N172" s="5" t="s">
        <v>6551</v>
      </c>
    </row>
    <row r="173" spans="1:14" x14ac:dyDescent="0.35">
      <c r="A173" t="s">
        <v>6458</v>
      </c>
      <c r="B173" s="11" t="s">
        <v>2837</v>
      </c>
      <c r="C173" s="11" t="s">
        <v>2919</v>
      </c>
      <c r="D173" s="11" t="s">
        <v>2933</v>
      </c>
      <c r="E173" s="11">
        <v>35</v>
      </c>
      <c r="F173" t="s">
        <v>3021</v>
      </c>
      <c r="G173" t="str">
        <f t="shared" si="4"/>
        <v>AMLODIPINO-BISOPROLOLSAVALORALCOMPRIMIDO355MG/5MG</v>
      </c>
      <c r="H173" t="str">
        <f>VLOOKUP(A173,'PRINCIPIO ACTIVO'!A:D,4,)&amp;"-"&amp;VLOOKUP(C173,'VIA ADMINISTRACION'!A:D,4,FALSE)&amp;"-"&amp;VLOOKUP(D173,FORMATO!A:D,4,FALSE)&amp;"-"&amp;VLOOKUP(B173,LABORATORIO!A:D,4,FALSE)</f>
        <v>HT-0194-01-003-0174</v>
      </c>
      <c r="I173">
        <f>COUNTIF($H$2:H173,H173)</f>
        <v>1</v>
      </c>
      <c r="J173" t="str">
        <f t="shared" si="5"/>
        <v>HT-0194-01-003-0174-01</v>
      </c>
      <c r="M173" t="s">
        <v>6457</v>
      </c>
      <c r="N173" s="5" t="s">
        <v>6550</v>
      </c>
    </row>
    <row r="174" spans="1:14" x14ac:dyDescent="0.35">
      <c r="A174" t="s">
        <v>6458</v>
      </c>
      <c r="B174" s="11" t="s">
        <v>2863</v>
      </c>
      <c r="C174" s="11" t="s">
        <v>2919</v>
      </c>
      <c r="D174" s="11" t="s">
        <v>2933</v>
      </c>
      <c r="E174" s="11">
        <v>30</v>
      </c>
      <c r="F174" t="s">
        <v>3020</v>
      </c>
      <c r="G174" t="str">
        <f t="shared" si="4"/>
        <v>AMLODIPINO-BISOPROLOLMERCKORALCOMPRIMIDO3010MG/5MG</v>
      </c>
      <c r="H174" t="str">
        <f>VLOOKUP(A174,'PRINCIPIO ACTIVO'!A:D,4,)&amp;"-"&amp;VLOOKUP(C174,'VIA ADMINISTRACION'!A:D,4,FALSE)&amp;"-"&amp;VLOOKUP(D174,FORMATO!A:D,4,FALSE)&amp;"-"&amp;VLOOKUP(B174,LABORATORIO!A:D,4,FALSE)</f>
        <v>HT-0194-01-003-0195</v>
      </c>
      <c r="I174">
        <f>COUNTIF($H$2:H174,H174)</f>
        <v>2</v>
      </c>
      <c r="J174" t="str">
        <f t="shared" si="5"/>
        <v>HT-0194-01-003-0195-02</v>
      </c>
      <c r="M174" t="s">
        <v>6457</v>
      </c>
      <c r="N174" s="5" t="s">
        <v>6551</v>
      </c>
    </row>
    <row r="175" spans="1:14" x14ac:dyDescent="0.35">
      <c r="A175" t="s">
        <v>6460</v>
      </c>
      <c r="B175" s="5" t="s">
        <v>2844</v>
      </c>
      <c r="C175" s="5" t="s">
        <v>2919</v>
      </c>
      <c r="D175" s="5" t="s">
        <v>2933</v>
      </c>
      <c r="E175" s="5">
        <v>28</v>
      </c>
      <c r="F175" t="s">
        <v>6552</v>
      </c>
      <c r="G175" t="str">
        <f t="shared" si="4"/>
        <v>AMLODIPINO-HIDROCLOROTIAZIDA-VALSARTANNOVARTISORALCOMPRIMIDO285MG/12.5MG/160MG</v>
      </c>
      <c r="H175" t="str">
        <f>VLOOKUP(A175,'PRINCIPIO ACTIVO'!A:D,4,)&amp;"-"&amp;VLOOKUP(C175,'VIA ADMINISTRACION'!A:D,4,FALSE)&amp;"-"&amp;VLOOKUP(D175,FORMATO!A:D,4,FALSE)&amp;"-"&amp;VLOOKUP(B175,LABORATORIO!A:D,4,FALSE)</f>
        <v>HT-0197-01-003-0204</v>
      </c>
      <c r="I175">
        <f>COUNTIF($H$2:H175,H175)</f>
        <v>1</v>
      </c>
      <c r="J175" t="str">
        <f t="shared" si="5"/>
        <v>HT-0197-01-003-0204-01</v>
      </c>
      <c r="M175" t="s">
        <v>6457</v>
      </c>
      <c r="N175" s="5" t="s">
        <v>6550</v>
      </c>
    </row>
    <row r="176" spans="1:14" x14ac:dyDescent="0.35">
      <c r="A176" t="s">
        <v>6460</v>
      </c>
      <c r="B176" s="5" t="s">
        <v>2844</v>
      </c>
      <c r="C176" s="5" t="s">
        <v>2919</v>
      </c>
      <c r="D176" s="5" t="s">
        <v>2933</v>
      </c>
      <c r="E176" s="5">
        <v>28</v>
      </c>
      <c r="F176" t="s">
        <v>6553</v>
      </c>
      <c r="G176" t="str">
        <f t="shared" si="4"/>
        <v>AMLODIPINO-HIDROCLOROTIAZIDA-VALSARTANNOVARTISORALCOMPRIMIDO2810MG/25MG/320MG</v>
      </c>
      <c r="H176" t="str">
        <f>VLOOKUP(A176,'PRINCIPIO ACTIVO'!A:D,4,)&amp;"-"&amp;VLOOKUP(C176,'VIA ADMINISTRACION'!A:D,4,FALSE)&amp;"-"&amp;VLOOKUP(D176,FORMATO!A:D,4,FALSE)&amp;"-"&amp;VLOOKUP(B176,LABORATORIO!A:D,4,FALSE)</f>
        <v>HT-0197-01-003-0204</v>
      </c>
      <c r="I176">
        <f>COUNTIF($H$2:H176,H176)</f>
        <v>2</v>
      </c>
      <c r="J176" t="str">
        <f t="shared" si="5"/>
        <v>HT-0197-01-003-0204-02</v>
      </c>
      <c r="M176" t="s">
        <v>6457</v>
      </c>
      <c r="N176" s="5" t="s">
        <v>6557</v>
      </c>
    </row>
    <row r="177" spans="1:14" x14ac:dyDescent="0.35">
      <c r="A177" t="s">
        <v>6460</v>
      </c>
      <c r="B177" s="5" t="s">
        <v>2844</v>
      </c>
      <c r="C177" s="5" t="s">
        <v>2919</v>
      </c>
      <c r="D177" s="5" t="s">
        <v>2933</v>
      </c>
      <c r="E177" s="5">
        <v>28</v>
      </c>
      <c r="F177" t="s">
        <v>6554</v>
      </c>
      <c r="G177" t="str">
        <f t="shared" si="4"/>
        <v>AMLODIPINO-HIDROCLOROTIAZIDA-VALSARTANNOVARTISORALCOMPRIMIDO2810MG/12.5MG/160MG</v>
      </c>
      <c r="H177" t="str">
        <f>VLOOKUP(A177,'PRINCIPIO ACTIVO'!A:D,4,)&amp;"-"&amp;VLOOKUP(C177,'VIA ADMINISTRACION'!A:D,4,FALSE)&amp;"-"&amp;VLOOKUP(D177,FORMATO!A:D,4,FALSE)&amp;"-"&amp;VLOOKUP(B177,LABORATORIO!A:D,4,FALSE)</f>
        <v>HT-0197-01-003-0204</v>
      </c>
      <c r="I177">
        <f>COUNTIF($H$2:H177,H177)</f>
        <v>3</v>
      </c>
      <c r="J177" t="str">
        <f t="shared" si="5"/>
        <v>HT-0197-01-003-0204-03</v>
      </c>
      <c r="M177" t="s">
        <v>6459</v>
      </c>
      <c r="N177" s="5" t="s">
        <v>3018</v>
      </c>
    </row>
    <row r="178" spans="1:14" x14ac:dyDescent="0.35">
      <c r="A178" t="s">
        <v>6460</v>
      </c>
      <c r="B178" s="5" t="s">
        <v>2837</v>
      </c>
      <c r="C178" s="5" t="s">
        <v>2919</v>
      </c>
      <c r="D178" s="5" t="s">
        <v>2933</v>
      </c>
      <c r="E178" s="5">
        <v>30</v>
      </c>
      <c r="F178" t="s">
        <v>6554</v>
      </c>
      <c r="G178" t="str">
        <f t="shared" si="4"/>
        <v>AMLODIPINO-HIDROCLOROTIAZIDA-VALSARTANSAVALORALCOMPRIMIDO3010MG/12.5MG/160MG</v>
      </c>
      <c r="H178" t="str">
        <f>VLOOKUP(A178,'PRINCIPIO ACTIVO'!A:D,4,)&amp;"-"&amp;VLOOKUP(C178,'VIA ADMINISTRACION'!A:D,4,FALSE)&amp;"-"&amp;VLOOKUP(D178,FORMATO!A:D,4,FALSE)&amp;"-"&amp;VLOOKUP(B178,LABORATORIO!A:D,4,FALSE)</f>
        <v>HT-0197-01-003-0174</v>
      </c>
      <c r="I178">
        <f>COUNTIF($H$2:H178,H178)</f>
        <v>1</v>
      </c>
      <c r="J178" t="str">
        <f t="shared" si="5"/>
        <v>HT-0197-01-003-0174-01</v>
      </c>
      <c r="M178" t="s">
        <v>6459</v>
      </c>
      <c r="N178" s="5" t="s">
        <v>3022</v>
      </c>
    </row>
    <row r="179" spans="1:14" x14ac:dyDescent="0.35">
      <c r="A179" t="s">
        <v>6460</v>
      </c>
      <c r="B179" s="5" t="s">
        <v>2837</v>
      </c>
      <c r="C179" s="5" t="s">
        <v>2919</v>
      </c>
      <c r="D179" s="5" t="s">
        <v>2933</v>
      </c>
      <c r="E179" s="5">
        <v>30</v>
      </c>
      <c r="F179" t="s">
        <v>6552</v>
      </c>
      <c r="G179" t="str">
        <f t="shared" si="4"/>
        <v>AMLODIPINO-HIDROCLOROTIAZIDA-VALSARTANSAVALORALCOMPRIMIDO305MG/12.5MG/160MG</v>
      </c>
      <c r="H179" t="str">
        <f>VLOOKUP(A179,'PRINCIPIO ACTIVO'!A:D,4,)&amp;"-"&amp;VLOOKUP(C179,'VIA ADMINISTRACION'!A:D,4,FALSE)&amp;"-"&amp;VLOOKUP(D179,FORMATO!A:D,4,FALSE)&amp;"-"&amp;VLOOKUP(B179,LABORATORIO!A:D,4,FALSE)</f>
        <v>HT-0197-01-003-0174</v>
      </c>
      <c r="I179">
        <f>COUNTIF($H$2:H179,H179)</f>
        <v>2</v>
      </c>
      <c r="J179" t="str">
        <f t="shared" si="5"/>
        <v>HT-0197-01-003-0174-02</v>
      </c>
      <c r="M179" t="s">
        <v>6459</v>
      </c>
      <c r="N179" s="5" t="s">
        <v>3021</v>
      </c>
    </row>
    <row r="180" spans="1:14" x14ac:dyDescent="0.35">
      <c r="A180" t="s">
        <v>6462</v>
      </c>
      <c r="B180" s="5" t="s">
        <v>2843</v>
      </c>
      <c r="C180" s="5" t="s">
        <v>2919</v>
      </c>
      <c r="D180" s="5" t="s">
        <v>2933</v>
      </c>
      <c r="E180" s="5">
        <v>28</v>
      </c>
      <c r="F180" t="s">
        <v>6555</v>
      </c>
      <c r="G180" t="str">
        <f t="shared" si="4"/>
        <v>AMLODIPINO-IRBESARTANSANOFIORALCOMPRIMIDO285MG/150MG</v>
      </c>
      <c r="H180" t="str">
        <f>VLOOKUP(A180,'PRINCIPIO ACTIVO'!A:D,4,)&amp;"-"&amp;VLOOKUP(C180,'VIA ADMINISTRACION'!A:D,4,FALSE)&amp;"-"&amp;VLOOKUP(D180,FORMATO!A:D,4,FALSE)&amp;"-"&amp;VLOOKUP(B180,LABORATORIO!A:D,4,FALSE)</f>
        <v>HT-0195-01-003-0246</v>
      </c>
      <c r="I180">
        <f>COUNTIF($H$2:H180,H180)</f>
        <v>1</v>
      </c>
      <c r="J180" t="str">
        <f t="shared" si="5"/>
        <v>HT-0195-01-003-0246-01</v>
      </c>
      <c r="M180" t="s">
        <v>2598</v>
      </c>
      <c r="N180" s="11" t="s">
        <v>3014</v>
      </c>
    </row>
    <row r="181" spans="1:14" x14ac:dyDescent="0.35">
      <c r="A181" t="s">
        <v>6462</v>
      </c>
      <c r="B181" s="5" t="s">
        <v>2843</v>
      </c>
      <c r="C181" s="5" t="s">
        <v>2919</v>
      </c>
      <c r="D181" s="5" t="s">
        <v>2933</v>
      </c>
      <c r="E181" s="5">
        <v>28</v>
      </c>
      <c r="F181" t="s">
        <v>6556</v>
      </c>
      <c r="G181" t="str">
        <f t="shared" si="4"/>
        <v>AMLODIPINO-IRBESARTANSANOFIORALCOMPRIMIDO285MG/300MG</v>
      </c>
      <c r="H181" t="str">
        <f>VLOOKUP(A181,'PRINCIPIO ACTIVO'!A:D,4,)&amp;"-"&amp;VLOOKUP(C181,'VIA ADMINISTRACION'!A:D,4,FALSE)&amp;"-"&amp;VLOOKUP(D181,FORMATO!A:D,4,FALSE)&amp;"-"&amp;VLOOKUP(B181,LABORATORIO!A:D,4,FALSE)</f>
        <v>HT-0195-01-003-0246</v>
      </c>
      <c r="I181">
        <f>COUNTIF($H$2:H181,H181)</f>
        <v>2</v>
      </c>
      <c r="J181" t="str">
        <f t="shared" si="5"/>
        <v>HT-0195-01-003-0246-02</v>
      </c>
      <c r="M181" t="s">
        <v>2598</v>
      </c>
      <c r="N181" s="11" t="s">
        <v>3027</v>
      </c>
    </row>
    <row r="182" spans="1:14" x14ac:dyDescent="0.35">
      <c r="A182" t="s">
        <v>6457</v>
      </c>
      <c r="B182" s="5" t="s">
        <v>2835</v>
      </c>
      <c r="C182" s="5" t="s">
        <v>2919</v>
      </c>
      <c r="D182" s="5" t="s">
        <v>2933</v>
      </c>
      <c r="E182" s="5">
        <v>30</v>
      </c>
      <c r="F182" t="s">
        <v>6550</v>
      </c>
      <c r="G182" t="str">
        <f t="shared" si="4"/>
        <v>AMLODIPINO-OLMESARTANASCENDORALCOMPRIMIDO305MG/40MG</v>
      </c>
      <c r="H182" t="str">
        <f>VLOOKUP(A182,'PRINCIPIO ACTIVO'!A:D,4,)&amp;"-"&amp;VLOOKUP(C182,'VIA ADMINISTRACION'!A:D,4,FALSE)&amp;"-"&amp;VLOOKUP(D182,FORMATO!A:D,4,FALSE)&amp;"-"&amp;VLOOKUP(B182,LABORATORIO!A:D,4,FALSE)</f>
        <v>HT-0192-01-003-0016</v>
      </c>
      <c r="I182">
        <f>COUNTIF($H$2:H182,H182)</f>
        <v>1</v>
      </c>
      <c r="J182" t="str">
        <f t="shared" si="5"/>
        <v>HT-0192-01-003-0016-01</v>
      </c>
      <c r="M182" t="s">
        <v>2593</v>
      </c>
      <c r="N182" s="11" t="s">
        <v>3014</v>
      </c>
    </row>
    <row r="183" spans="1:14" x14ac:dyDescent="0.35">
      <c r="A183" t="s">
        <v>6457</v>
      </c>
      <c r="B183" s="5" t="s">
        <v>2835</v>
      </c>
      <c r="C183" s="5" t="s">
        <v>2919</v>
      </c>
      <c r="D183" s="5" t="s">
        <v>2933</v>
      </c>
      <c r="E183" s="5">
        <v>30</v>
      </c>
      <c r="F183" t="s">
        <v>6551</v>
      </c>
      <c r="G183" t="str">
        <f t="shared" si="4"/>
        <v>AMLODIPINO-OLMESARTANASCENDORALCOMPRIMIDO3010MG/40MG</v>
      </c>
      <c r="H183" t="str">
        <f>VLOOKUP(A183,'PRINCIPIO ACTIVO'!A:D,4,)&amp;"-"&amp;VLOOKUP(C183,'VIA ADMINISTRACION'!A:D,4,FALSE)&amp;"-"&amp;VLOOKUP(D183,FORMATO!A:D,4,FALSE)&amp;"-"&amp;VLOOKUP(B183,LABORATORIO!A:D,4,FALSE)</f>
        <v>HT-0192-01-003-0016</v>
      </c>
      <c r="I183">
        <f>COUNTIF($H$2:H183,H183)</f>
        <v>2</v>
      </c>
      <c r="J183" t="str">
        <f t="shared" si="5"/>
        <v>HT-0192-01-003-0016-02</v>
      </c>
      <c r="M183" t="s">
        <v>2593</v>
      </c>
      <c r="N183" s="11" t="s">
        <v>3014</v>
      </c>
    </row>
    <row r="184" spans="1:14" x14ac:dyDescent="0.35">
      <c r="A184" t="s">
        <v>6457</v>
      </c>
      <c r="B184" s="5" t="s">
        <v>2853</v>
      </c>
      <c r="C184" s="5" t="s">
        <v>2919</v>
      </c>
      <c r="D184" s="5" t="s">
        <v>2933</v>
      </c>
      <c r="E184" s="5">
        <v>30</v>
      </c>
      <c r="F184" t="s">
        <v>6550</v>
      </c>
      <c r="G184" t="str">
        <f t="shared" si="4"/>
        <v>AMLODIPINO-OLMESARTANITF-LABOMEDORALCOMPRIMIDO305MG/40MG</v>
      </c>
      <c r="H184" t="str">
        <f>VLOOKUP(A184,'PRINCIPIO ACTIVO'!A:D,4,)&amp;"-"&amp;VLOOKUP(C184,'VIA ADMINISTRACION'!A:D,4,FALSE)&amp;"-"&amp;VLOOKUP(D184,FORMATO!A:D,4,FALSE)&amp;"-"&amp;VLOOKUP(B184,LABORATORIO!A:D,4,FALSE)</f>
        <v>HT-0192-01-003-0139</v>
      </c>
      <c r="I184">
        <f>COUNTIF($H$2:H184,H184)</f>
        <v>1</v>
      </c>
      <c r="J184" t="str">
        <f t="shared" si="5"/>
        <v>HT-0192-01-003-0139-01</v>
      </c>
      <c r="M184" t="s">
        <v>2593</v>
      </c>
      <c r="N184" s="11" t="s">
        <v>3024</v>
      </c>
    </row>
    <row r="185" spans="1:14" x14ac:dyDescent="0.35">
      <c r="A185" t="s">
        <v>6457</v>
      </c>
      <c r="B185" s="5" t="s">
        <v>2853</v>
      </c>
      <c r="C185" s="5" t="s">
        <v>2919</v>
      </c>
      <c r="D185" s="5" t="s">
        <v>2933</v>
      </c>
      <c r="E185" s="5">
        <v>30</v>
      </c>
      <c r="F185" t="s">
        <v>6551</v>
      </c>
      <c r="G185" t="str">
        <f t="shared" si="4"/>
        <v>AMLODIPINO-OLMESARTANITF-LABOMEDORALCOMPRIMIDO3010MG/40MG</v>
      </c>
      <c r="H185" t="str">
        <f>VLOOKUP(A185,'PRINCIPIO ACTIVO'!A:D,4,)&amp;"-"&amp;VLOOKUP(C185,'VIA ADMINISTRACION'!A:D,4,FALSE)&amp;"-"&amp;VLOOKUP(D185,FORMATO!A:D,4,FALSE)&amp;"-"&amp;VLOOKUP(B185,LABORATORIO!A:D,4,FALSE)</f>
        <v>HT-0192-01-003-0139</v>
      </c>
      <c r="I185">
        <f>COUNTIF($H$2:H185,H185)</f>
        <v>2</v>
      </c>
      <c r="J185" t="str">
        <f t="shared" si="5"/>
        <v>HT-0192-01-003-0139-02</v>
      </c>
      <c r="M185" t="s">
        <v>2593</v>
      </c>
      <c r="N185" s="11" t="s">
        <v>3025</v>
      </c>
    </row>
    <row r="186" spans="1:14" x14ac:dyDescent="0.35">
      <c r="A186" t="s">
        <v>6457</v>
      </c>
      <c r="B186" s="5" t="s">
        <v>2861</v>
      </c>
      <c r="C186" s="5" t="s">
        <v>2919</v>
      </c>
      <c r="D186" s="5" t="s">
        <v>2933</v>
      </c>
      <c r="E186" s="5">
        <v>28</v>
      </c>
      <c r="F186" t="s">
        <v>6550</v>
      </c>
      <c r="G186" t="str">
        <f t="shared" si="4"/>
        <v>AMLODIPINO-OLMESARTANTECNOFARMAORALCOMPRIMIDO285MG/40MG</v>
      </c>
      <c r="H186" t="str">
        <f>VLOOKUP(A186,'PRINCIPIO ACTIVO'!A:D,4,)&amp;"-"&amp;VLOOKUP(C186,'VIA ADMINISTRACION'!A:D,4,FALSE)&amp;"-"&amp;VLOOKUP(D186,FORMATO!A:D,4,FALSE)&amp;"-"&amp;VLOOKUP(B186,LABORATORIO!A:D,4,FALSE)</f>
        <v>HT-0192-01-003-0274</v>
      </c>
      <c r="I186">
        <f>COUNTIF($H$2:H186,H186)</f>
        <v>1</v>
      </c>
      <c r="J186" t="str">
        <f t="shared" si="5"/>
        <v>HT-0192-01-003-0274-01</v>
      </c>
      <c r="M186" t="s">
        <v>2593</v>
      </c>
      <c r="N186" s="11" t="s">
        <v>3025</v>
      </c>
    </row>
    <row r="187" spans="1:14" x14ac:dyDescent="0.35">
      <c r="A187" t="s">
        <v>6457</v>
      </c>
      <c r="B187" s="5" t="s">
        <v>2861</v>
      </c>
      <c r="C187" s="5" t="s">
        <v>2919</v>
      </c>
      <c r="D187" s="5" t="s">
        <v>2933</v>
      </c>
      <c r="E187" s="5">
        <v>28</v>
      </c>
      <c r="F187" t="s">
        <v>6557</v>
      </c>
      <c r="G187" t="str">
        <f t="shared" si="4"/>
        <v>AMLODIPINO-OLMESARTANTECNOFARMAORALCOMPRIMIDO285MG/20MG</v>
      </c>
      <c r="H187" t="str">
        <f>VLOOKUP(A187,'PRINCIPIO ACTIVO'!A:D,4,)&amp;"-"&amp;VLOOKUP(C187,'VIA ADMINISTRACION'!A:D,4,FALSE)&amp;"-"&amp;VLOOKUP(D187,FORMATO!A:D,4,FALSE)&amp;"-"&amp;VLOOKUP(B187,LABORATORIO!A:D,4,FALSE)</f>
        <v>HT-0192-01-003-0274</v>
      </c>
      <c r="I187">
        <f>COUNTIF($H$2:H187,H187)</f>
        <v>2</v>
      </c>
      <c r="J187" t="str">
        <f t="shared" si="5"/>
        <v>HT-0192-01-003-0274-02</v>
      </c>
      <c r="M187" t="s">
        <v>2593</v>
      </c>
      <c r="N187" s="11" t="s">
        <v>3024</v>
      </c>
    </row>
    <row r="188" spans="1:14" x14ac:dyDescent="0.35">
      <c r="A188" t="s">
        <v>6457</v>
      </c>
      <c r="B188" s="11" t="s">
        <v>2861</v>
      </c>
      <c r="C188" s="11" t="s">
        <v>2919</v>
      </c>
      <c r="D188" s="11" t="s">
        <v>2933</v>
      </c>
      <c r="E188" s="11">
        <v>28</v>
      </c>
      <c r="F188" t="s">
        <v>6551</v>
      </c>
      <c r="G188" t="str">
        <f t="shared" si="4"/>
        <v>AMLODIPINO-OLMESARTANTECNOFARMAORALCOMPRIMIDO2810MG/40MG</v>
      </c>
      <c r="H188" t="str">
        <f>VLOOKUP(A188,'PRINCIPIO ACTIVO'!A:D,4,)&amp;"-"&amp;VLOOKUP(C188,'VIA ADMINISTRACION'!A:D,4,FALSE)&amp;"-"&amp;VLOOKUP(D188,FORMATO!A:D,4,FALSE)&amp;"-"&amp;VLOOKUP(B188,LABORATORIO!A:D,4,FALSE)</f>
        <v>HT-0192-01-003-0274</v>
      </c>
      <c r="I188">
        <f>COUNTIF($H$2:H188,H188)</f>
        <v>3</v>
      </c>
      <c r="J188" t="str">
        <f t="shared" si="5"/>
        <v>HT-0192-01-003-0274-03</v>
      </c>
      <c r="M188" t="s">
        <v>2593</v>
      </c>
      <c r="N188" s="11" t="s">
        <v>3024</v>
      </c>
    </row>
    <row r="189" spans="1:14" x14ac:dyDescent="0.35">
      <c r="A189" t="s">
        <v>6459</v>
      </c>
      <c r="B189" s="5" t="s">
        <v>2862</v>
      </c>
      <c r="C189" s="5" t="s">
        <v>2919</v>
      </c>
      <c r="D189" s="5" t="s">
        <v>2933</v>
      </c>
      <c r="E189" s="5">
        <v>30</v>
      </c>
      <c r="F189" t="s">
        <v>3018</v>
      </c>
      <c r="G189" t="str">
        <f t="shared" si="4"/>
        <v>AMLODIPINO-PERINDOPRILSERVIERORALCOMPRIMIDO3010MG/10MG</v>
      </c>
      <c r="H189" t="str">
        <f>VLOOKUP(A189,'PRINCIPIO ACTIVO'!A:D,4,)&amp;"-"&amp;VLOOKUP(C189,'VIA ADMINISTRACION'!A:D,4,FALSE)&amp;"-"&amp;VLOOKUP(D189,FORMATO!A:D,4,FALSE)&amp;"-"&amp;VLOOKUP(B189,LABORATORIO!A:D,4,FALSE)</f>
        <v>HT-0193-01-003-0158</v>
      </c>
      <c r="I189">
        <f>COUNTIF($H$2:H189,H189)</f>
        <v>1</v>
      </c>
      <c r="J189" t="str">
        <f t="shared" si="5"/>
        <v>HT-0193-01-003-0158-01</v>
      </c>
      <c r="M189" t="s">
        <v>2593</v>
      </c>
      <c r="N189" s="11" t="s">
        <v>3030</v>
      </c>
    </row>
    <row r="190" spans="1:14" x14ac:dyDescent="0.35">
      <c r="A190" t="s">
        <v>6459</v>
      </c>
      <c r="B190" s="5" t="s">
        <v>2862</v>
      </c>
      <c r="C190" s="5" t="s">
        <v>2919</v>
      </c>
      <c r="D190" s="5" t="s">
        <v>2933</v>
      </c>
      <c r="E190" s="5">
        <v>30</v>
      </c>
      <c r="F190" t="s">
        <v>3022</v>
      </c>
      <c r="G190" t="str">
        <f t="shared" si="4"/>
        <v>AMLODIPINO-PERINDOPRILSERVIERORALCOMPRIMIDO305MG/10MG</v>
      </c>
      <c r="H190" t="str">
        <f>VLOOKUP(A190,'PRINCIPIO ACTIVO'!A:D,4,)&amp;"-"&amp;VLOOKUP(C190,'VIA ADMINISTRACION'!A:D,4,FALSE)&amp;"-"&amp;VLOOKUP(D190,FORMATO!A:D,4,FALSE)&amp;"-"&amp;VLOOKUP(B190,LABORATORIO!A:D,4,FALSE)</f>
        <v>HT-0193-01-003-0158</v>
      </c>
      <c r="I190">
        <f>COUNTIF($H$2:H190,H190)</f>
        <v>2</v>
      </c>
      <c r="J190" t="str">
        <f t="shared" si="5"/>
        <v>HT-0193-01-003-0158-02</v>
      </c>
      <c r="M190" t="s">
        <v>2593</v>
      </c>
      <c r="N190" s="11" t="s">
        <v>3030</v>
      </c>
    </row>
    <row r="191" spans="1:14" x14ac:dyDescent="0.35">
      <c r="A191" t="s">
        <v>6459</v>
      </c>
      <c r="B191" s="5" t="s">
        <v>2862</v>
      </c>
      <c r="C191" s="5" t="s">
        <v>2919</v>
      </c>
      <c r="D191" s="5" t="s">
        <v>2933</v>
      </c>
      <c r="E191" s="5">
        <v>30</v>
      </c>
      <c r="F191" t="s">
        <v>3021</v>
      </c>
      <c r="G191" t="str">
        <f t="shared" si="4"/>
        <v>AMLODIPINO-PERINDOPRILSERVIERORALCOMPRIMIDO305MG/5MG</v>
      </c>
      <c r="H191" t="str">
        <f>VLOOKUP(A191,'PRINCIPIO ACTIVO'!A:D,4,)&amp;"-"&amp;VLOOKUP(C191,'VIA ADMINISTRACION'!A:D,4,FALSE)&amp;"-"&amp;VLOOKUP(D191,FORMATO!A:D,4,FALSE)&amp;"-"&amp;VLOOKUP(B191,LABORATORIO!A:D,4,FALSE)</f>
        <v>HT-0193-01-003-0158</v>
      </c>
      <c r="I191">
        <f>COUNTIF($H$2:H191,H191)</f>
        <v>3</v>
      </c>
      <c r="J191" t="str">
        <f t="shared" si="5"/>
        <v>HT-0193-01-003-0158-03</v>
      </c>
      <c r="M191" t="s">
        <v>2593</v>
      </c>
      <c r="N191" s="11" t="s">
        <v>3025</v>
      </c>
    </row>
    <row r="192" spans="1:14" x14ac:dyDescent="0.35">
      <c r="A192" t="s">
        <v>6459</v>
      </c>
      <c r="B192" s="11" t="s">
        <v>2862</v>
      </c>
      <c r="C192" s="11" t="s">
        <v>2919</v>
      </c>
      <c r="D192" s="11" t="s">
        <v>2933</v>
      </c>
      <c r="E192" s="11">
        <v>30</v>
      </c>
      <c r="F192" t="s">
        <v>2998</v>
      </c>
      <c r="G192" t="str">
        <f t="shared" si="4"/>
        <v>AMLODIPINO-PERINDOPRILSERVIERORALCOMPRIMIDO305MG</v>
      </c>
      <c r="H192" t="str">
        <f>VLOOKUP(A192,'PRINCIPIO ACTIVO'!A:D,4,)&amp;"-"&amp;VLOOKUP(C192,'VIA ADMINISTRACION'!A:D,4,FALSE)&amp;"-"&amp;VLOOKUP(D192,FORMATO!A:D,4,FALSE)&amp;"-"&amp;VLOOKUP(B192,LABORATORIO!A:D,4,FALSE)</f>
        <v>HT-0193-01-003-0158</v>
      </c>
      <c r="I192">
        <f>COUNTIF($H$2:H192,H192)</f>
        <v>4</v>
      </c>
      <c r="J192" t="str">
        <f t="shared" si="5"/>
        <v>HT-0193-01-003-0158-04</v>
      </c>
      <c r="M192" t="s">
        <v>2593</v>
      </c>
      <c r="N192" s="11" t="s">
        <v>3033</v>
      </c>
    </row>
    <row r="193" spans="1:14" x14ac:dyDescent="0.35">
      <c r="A193" t="s">
        <v>2598</v>
      </c>
      <c r="B193" s="11" t="s">
        <v>2865</v>
      </c>
      <c r="C193" s="11" t="s">
        <v>2919</v>
      </c>
      <c r="D193" s="11" t="s">
        <v>2933</v>
      </c>
      <c r="E193" s="11">
        <v>28</v>
      </c>
      <c r="F193" t="s">
        <v>3014</v>
      </c>
      <c r="G193" t="str">
        <f t="shared" ref="G193:G253" si="6">_xlfn.CONCAT(A193:F193)</f>
        <v>AMLODIPINO-TELMISARTANBOEHRINGER INGELHEIMORALCOMPRIMIDO285MG/80MG</v>
      </c>
      <c r="H193" t="str">
        <f>VLOOKUP(A193,'PRINCIPIO ACTIVO'!A:D,4,)&amp;"-"&amp;VLOOKUP(C193,'VIA ADMINISTRACION'!A:D,4,FALSE)&amp;"-"&amp;VLOOKUP(D193,FORMATO!A:D,4,FALSE)&amp;"-"&amp;VLOOKUP(B193,LABORATORIO!A:D,4,FALSE)</f>
        <v>HT-0196-01-003-0035</v>
      </c>
      <c r="I193">
        <f>COUNTIF($H$2:H193,H193)</f>
        <v>1</v>
      </c>
      <c r="J193" t="str">
        <f t="shared" ref="J193:J253" si="7">H193&amp;"-"&amp;TEXT(I193,"00")</f>
        <v>HT-0196-01-003-0035-01</v>
      </c>
      <c r="M193" t="s">
        <v>2593</v>
      </c>
      <c r="N193" s="11" t="s">
        <v>3014</v>
      </c>
    </row>
    <row r="194" spans="1:14" x14ac:dyDescent="0.35">
      <c r="A194" t="s">
        <v>2598</v>
      </c>
      <c r="B194" s="11" t="s">
        <v>2865</v>
      </c>
      <c r="C194" s="11" t="s">
        <v>2919</v>
      </c>
      <c r="D194" s="11" t="s">
        <v>2933</v>
      </c>
      <c r="E194" s="11">
        <v>28</v>
      </c>
      <c r="F194" t="s">
        <v>3027</v>
      </c>
      <c r="G194" t="str">
        <f t="shared" si="6"/>
        <v>AMLODIPINO-TELMISARTANBOEHRINGER INGELHEIMORALCOMPRIMIDO2810MG/80MG</v>
      </c>
      <c r="H194" t="str">
        <f>VLOOKUP(A194,'PRINCIPIO ACTIVO'!A:D,4,)&amp;"-"&amp;VLOOKUP(C194,'VIA ADMINISTRACION'!A:D,4,FALSE)&amp;"-"&amp;VLOOKUP(D194,FORMATO!A:D,4,FALSE)&amp;"-"&amp;VLOOKUP(B194,LABORATORIO!A:D,4,FALSE)</f>
        <v>HT-0196-01-003-0035</v>
      </c>
      <c r="I194">
        <f>COUNTIF($H$2:H194,H194)</f>
        <v>2</v>
      </c>
      <c r="J194" t="str">
        <f t="shared" si="7"/>
        <v>HT-0196-01-003-0035-02</v>
      </c>
      <c r="M194" t="s">
        <v>2593</v>
      </c>
      <c r="N194" s="5" t="s">
        <v>3024</v>
      </c>
    </row>
    <row r="195" spans="1:14" x14ac:dyDescent="0.35">
      <c r="A195" t="s">
        <v>2593</v>
      </c>
      <c r="B195" s="11" t="s">
        <v>2837</v>
      </c>
      <c r="C195" s="11" t="s">
        <v>2919</v>
      </c>
      <c r="D195" s="11" t="s">
        <v>2933</v>
      </c>
      <c r="E195" s="11">
        <v>30</v>
      </c>
      <c r="F195" t="s">
        <v>3014</v>
      </c>
      <c r="G195" t="str">
        <f t="shared" si="6"/>
        <v>AMLODIPINO-VALSARTANSAVALORALCOMPRIMIDO305MG/80MG</v>
      </c>
      <c r="H195" t="str">
        <f>VLOOKUP(A195,'PRINCIPIO ACTIVO'!A:D,4,)&amp;"-"&amp;VLOOKUP(C195,'VIA ADMINISTRACION'!A:D,4,FALSE)&amp;"-"&amp;VLOOKUP(D195,FORMATO!A:D,4,FALSE)&amp;"-"&amp;VLOOKUP(B195,LABORATORIO!A:D,4,FALSE)</f>
        <v>HT-0191-01-003-0174</v>
      </c>
      <c r="I195">
        <f>COUNTIF($H$2:H195,H195)</f>
        <v>1</v>
      </c>
      <c r="J195" t="str">
        <f t="shared" si="7"/>
        <v>HT-0191-01-003-0174-01</v>
      </c>
      <c r="M195" t="s">
        <v>2593</v>
      </c>
      <c r="N195" s="5" t="s">
        <v>3033</v>
      </c>
    </row>
    <row r="196" spans="1:14" x14ac:dyDescent="0.35">
      <c r="A196" t="s">
        <v>2593</v>
      </c>
      <c r="B196" s="11" t="s">
        <v>2844</v>
      </c>
      <c r="C196" s="11" t="s">
        <v>2919</v>
      </c>
      <c r="D196" s="11" t="s">
        <v>2933</v>
      </c>
      <c r="E196" s="11">
        <v>28</v>
      </c>
      <c r="F196" t="s">
        <v>3014</v>
      </c>
      <c r="G196" t="str">
        <f t="shared" si="6"/>
        <v>AMLODIPINO-VALSARTANNOVARTISORALCOMPRIMIDO285MG/80MG</v>
      </c>
      <c r="H196" t="str">
        <f>VLOOKUP(A196,'PRINCIPIO ACTIVO'!A:D,4,)&amp;"-"&amp;VLOOKUP(C196,'VIA ADMINISTRACION'!A:D,4,FALSE)&amp;"-"&amp;VLOOKUP(D196,FORMATO!A:D,4,FALSE)&amp;"-"&amp;VLOOKUP(B196,LABORATORIO!A:D,4,FALSE)</f>
        <v>HT-0191-01-003-0204</v>
      </c>
      <c r="I196">
        <f>COUNTIF($H$2:H196,H196)</f>
        <v>1</v>
      </c>
      <c r="J196" t="str">
        <f t="shared" si="7"/>
        <v>HT-0191-01-003-0204-01</v>
      </c>
      <c r="M196" t="s">
        <v>2602</v>
      </c>
      <c r="N196" s="11" t="s">
        <v>2984</v>
      </c>
    </row>
    <row r="197" spans="1:14" x14ac:dyDescent="0.35">
      <c r="A197" t="s">
        <v>2593</v>
      </c>
      <c r="B197" s="11" t="s">
        <v>2844</v>
      </c>
      <c r="C197" s="11" t="s">
        <v>2919</v>
      </c>
      <c r="D197" s="11" t="s">
        <v>2933</v>
      </c>
      <c r="E197" s="11">
        <v>28</v>
      </c>
      <c r="F197" t="s">
        <v>3024</v>
      </c>
      <c r="G197" t="str">
        <f t="shared" si="6"/>
        <v>AMLODIPINO-VALSARTANNOVARTISORALCOMPRIMIDO285MG/160MG</v>
      </c>
      <c r="H197" t="str">
        <f>VLOOKUP(A197,'PRINCIPIO ACTIVO'!A:D,4,)&amp;"-"&amp;VLOOKUP(C197,'VIA ADMINISTRACION'!A:D,4,FALSE)&amp;"-"&amp;VLOOKUP(D197,FORMATO!A:D,4,FALSE)&amp;"-"&amp;VLOOKUP(B197,LABORATORIO!A:D,4,FALSE)</f>
        <v>HT-0191-01-003-0204</v>
      </c>
      <c r="I197">
        <f>COUNTIF($H$2:H197,H197)</f>
        <v>2</v>
      </c>
      <c r="J197" t="str">
        <f t="shared" si="7"/>
        <v>HT-0191-01-003-0204-02</v>
      </c>
      <c r="M197" t="s">
        <v>2602</v>
      </c>
      <c r="N197" s="11" t="s">
        <v>3038</v>
      </c>
    </row>
    <row r="198" spans="1:14" x14ac:dyDescent="0.35">
      <c r="A198" t="s">
        <v>2593</v>
      </c>
      <c r="B198" s="11" t="s">
        <v>2844</v>
      </c>
      <c r="C198" s="11" t="s">
        <v>2919</v>
      </c>
      <c r="D198" s="11" t="s">
        <v>2933</v>
      </c>
      <c r="E198" s="11">
        <v>28</v>
      </c>
      <c r="F198" t="s">
        <v>3025</v>
      </c>
      <c r="G198" t="str">
        <f t="shared" si="6"/>
        <v>AMLODIPINO-VALSARTANNOVARTISORALCOMPRIMIDO2810MG/160MG</v>
      </c>
      <c r="H198" t="str">
        <f>VLOOKUP(A198,'PRINCIPIO ACTIVO'!A:D,4,)&amp;"-"&amp;VLOOKUP(C198,'VIA ADMINISTRACION'!A:D,4,FALSE)&amp;"-"&amp;VLOOKUP(D198,FORMATO!A:D,4,FALSE)&amp;"-"&amp;VLOOKUP(B198,LABORATORIO!A:D,4,FALSE)</f>
        <v>HT-0191-01-003-0204</v>
      </c>
      <c r="I198">
        <f>COUNTIF($H$2:H198,H198)</f>
        <v>3</v>
      </c>
      <c r="J198" t="str">
        <f t="shared" si="7"/>
        <v>HT-0191-01-003-0204-03</v>
      </c>
      <c r="M198" t="s">
        <v>2602</v>
      </c>
      <c r="N198" s="11" t="s">
        <v>3039</v>
      </c>
    </row>
    <row r="199" spans="1:14" x14ac:dyDescent="0.35">
      <c r="A199" t="s">
        <v>2593</v>
      </c>
      <c r="B199" s="11" t="s">
        <v>2838</v>
      </c>
      <c r="C199" s="11" t="s">
        <v>2919</v>
      </c>
      <c r="D199" s="11" t="s">
        <v>2933</v>
      </c>
      <c r="E199" s="11">
        <v>30</v>
      </c>
      <c r="F199" t="s">
        <v>3025</v>
      </c>
      <c r="G199" t="str">
        <f t="shared" si="6"/>
        <v>AMLODIPINO-VALSARTANLABORATORIO CHILEORALCOMPRIMIDO3010MG/160MG</v>
      </c>
      <c r="H199" t="str">
        <f>VLOOKUP(A199,'PRINCIPIO ACTIVO'!A:D,4,)&amp;"-"&amp;VLOOKUP(C199,'VIA ADMINISTRACION'!A:D,4,FALSE)&amp;"-"&amp;VLOOKUP(D199,FORMATO!A:D,4,FALSE)&amp;"-"&amp;VLOOKUP(B199,LABORATORIO!A:D,4,FALSE)</f>
        <v>HT-0191-01-003-0148</v>
      </c>
      <c r="I199">
        <f>COUNTIF($H$2:H199,H199)</f>
        <v>1</v>
      </c>
      <c r="J199" t="str">
        <f t="shared" si="7"/>
        <v>HT-0191-01-003-0148-01</v>
      </c>
      <c r="M199" t="s">
        <v>2602</v>
      </c>
      <c r="N199" s="11" t="s">
        <v>3005</v>
      </c>
    </row>
    <row r="200" spans="1:14" x14ac:dyDescent="0.35">
      <c r="A200" t="s">
        <v>2593</v>
      </c>
      <c r="B200" s="11" t="s">
        <v>2838</v>
      </c>
      <c r="C200" s="11" t="s">
        <v>2919</v>
      </c>
      <c r="D200" s="11" t="s">
        <v>2933</v>
      </c>
      <c r="E200" s="11">
        <v>30</v>
      </c>
      <c r="F200" t="s">
        <v>3024</v>
      </c>
      <c r="G200" t="str">
        <f t="shared" si="6"/>
        <v>AMLODIPINO-VALSARTANLABORATORIO CHILEORALCOMPRIMIDO305MG/160MG</v>
      </c>
      <c r="H200" t="str">
        <f>VLOOKUP(A200,'PRINCIPIO ACTIVO'!A:D,4,)&amp;"-"&amp;VLOOKUP(C200,'VIA ADMINISTRACION'!A:D,4,FALSE)&amp;"-"&amp;VLOOKUP(D200,FORMATO!A:D,4,FALSE)&amp;"-"&amp;VLOOKUP(B200,LABORATORIO!A:D,4,FALSE)</f>
        <v>HT-0191-01-003-0148</v>
      </c>
      <c r="I200">
        <f>COUNTIF($H$2:H200,H200)</f>
        <v>2</v>
      </c>
      <c r="J200" t="str">
        <f t="shared" si="7"/>
        <v>HT-0191-01-003-0148-02</v>
      </c>
      <c r="M200" t="s">
        <v>2602</v>
      </c>
      <c r="N200" s="11" t="s">
        <v>2984</v>
      </c>
    </row>
    <row r="201" spans="1:14" x14ac:dyDescent="0.35">
      <c r="A201" t="s">
        <v>2593</v>
      </c>
      <c r="B201" s="11" t="s">
        <v>2844</v>
      </c>
      <c r="C201" s="11" t="s">
        <v>2919</v>
      </c>
      <c r="D201" s="11" t="s">
        <v>2933</v>
      </c>
      <c r="E201" s="11">
        <v>56</v>
      </c>
      <c r="F201" t="s">
        <v>3024</v>
      </c>
      <c r="G201" t="str">
        <f t="shared" si="6"/>
        <v>AMLODIPINO-VALSARTANNOVARTISORALCOMPRIMIDO565MG/160MG</v>
      </c>
      <c r="H201" t="str">
        <f>VLOOKUP(A201,'PRINCIPIO ACTIVO'!A:D,4,)&amp;"-"&amp;VLOOKUP(C201,'VIA ADMINISTRACION'!A:D,4,FALSE)&amp;"-"&amp;VLOOKUP(D201,FORMATO!A:D,4,FALSE)&amp;"-"&amp;VLOOKUP(B201,LABORATORIO!A:D,4,FALSE)</f>
        <v>HT-0191-01-003-0204</v>
      </c>
      <c r="I201">
        <f>COUNTIF($H$2:H201,H201)</f>
        <v>4</v>
      </c>
      <c r="J201" t="str">
        <f t="shared" si="7"/>
        <v>HT-0191-01-003-0204-04</v>
      </c>
      <c r="M201" t="s">
        <v>2602</v>
      </c>
      <c r="N201" s="11" t="s">
        <v>3042</v>
      </c>
    </row>
    <row r="202" spans="1:14" x14ac:dyDescent="0.35">
      <c r="A202" t="s">
        <v>2593</v>
      </c>
      <c r="B202" s="11" t="s">
        <v>2844</v>
      </c>
      <c r="C202" s="11" t="s">
        <v>2919</v>
      </c>
      <c r="D202" s="11" t="s">
        <v>2933</v>
      </c>
      <c r="E202" s="11">
        <v>28</v>
      </c>
      <c r="F202" t="s">
        <v>3030</v>
      </c>
      <c r="G202" t="str">
        <f t="shared" si="6"/>
        <v>AMLODIPINO-VALSARTANNOVARTISORALCOMPRIMIDO285MG/320MG</v>
      </c>
      <c r="H202" t="str">
        <f>VLOOKUP(A202,'PRINCIPIO ACTIVO'!A:D,4,)&amp;"-"&amp;VLOOKUP(C202,'VIA ADMINISTRACION'!A:D,4,FALSE)&amp;"-"&amp;VLOOKUP(D202,FORMATO!A:D,4,FALSE)&amp;"-"&amp;VLOOKUP(B202,LABORATORIO!A:D,4,FALSE)</f>
        <v>HT-0191-01-003-0204</v>
      </c>
      <c r="I202">
        <f>COUNTIF($H$2:H202,H202)</f>
        <v>5</v>
      </c>
      <c r="J202" t="str">
        <f t="shared" si="7"/>
        <v>HT-0191-01-003-0204-05</v>
      </c>
      <c r="M202" t="s">
        <v>2602</v>
      </c>
      <c r="N202" s="11" t="s">
        <v>3039</v>
      </c>
    </row>
    <row r="203" spans="1:14" x14ac:dyDescent="0.35">
      <c r="A203" t="s">
        <v>2593</v>
      </c>
      <c r="B203" s="11" t="s">
        <v>2844</v>
      </c>
      <c r="C203" s="11" t="s">
        <v>2919</v>
      </c>
      <c r="D203" s="11" t="s">
        <v>2933</v>
      </c>
      <c r="E203" s="11">
        <v>56</v>
      </c>
      <c r="F203" t="s">
        <v>3030</v>
      </c>
      <c r="G203" t="str">
        <f t="shared" si="6"/>
        <v>AMLODIPINO-VALSARTANNOVARTISORALCOMPRIMIDO565MG/320MG</v>
      </c>
      <c r="H203" t="str">
        <f>VLOOKUP(A203,'PRINCIPIO ACTIVO'!A:D,4,)&amp;"-"&amp;VLOOKUP(C203,'VIA ADMINISTRACION'!A:D,4,FALSE)&amp;"-"&amp;VLOOKUP(D203,FORMATO!A:D,4,FALSE)&amp;"-"&amp;VLOOKUP(B203,LABORATORIO!A:D,4,FALSE)</f>
        <v>HT-0191-01-003-0204</v>
      </c>
      <c r="I203">
        <f>COUNTIF($H$2:H203,H203)</f>
        <v>6</v>
      </c>
      <c r="J203" t="str">
        <f t="shared" si="7"/>
        <v>HT-0191-01-003-0204-06</v>
      </c>
      <c r="M203" t="s">
        <v>2602</v>
      </c>
      <c r="N203" s="11" t="s">
        <v>3042</v>
      </c>
    </row>
    <row r="204" spans="1:14" x14ac:dyDescent="0.35">
      <c r="A204" t="s">
        <v>2593</v>
      </c>
      <c r="B204" s="11" t="s">
        <v>2844</v>
      </c>
      <c r="C204" s="11" t="s">
        <v>2919</v>
      </c>
      <c r="D204" s="11" t="s">
        <v>2933</v>
      </c>
      <c r="E204" s="11">
        <v>56</v>
      </c>
      <c r="F204" t="s">
        <v>3025</v>
      </c>
      <c r="G204" t="str">
        <f t="shared" si="6"/>
        <v>AMLODIPINO-VALSARTANNOVARTISORALCOMPRIMIDO5610MG/160MG</v>
      </c>
      <c r="H204" t="str">
        <f>VLOOKUP(A204,'PRINCIPIO ACTIVO'!A:D,4,)&amp;"-"&amp;VLOOKUP(C204,'VIA ADMINISTRACION'!A:D,4,FALSE)&amp;"-"&amp;VLOOKUP(D204,FORMATO!A:D,4,FALSE)&amp;"-"&amp;VLOOKUP(B204,LABORATORIO!A:D,4,FALSE)</f>
        <v>HT-0191-01-003-0204</v>
      </c>
      <c r="I204">
        <f>COUNTIF($H$2:H204,H204)</f>
        <v>7</v>
      </c>
      <c r="J204" t="str">
        <f t="shared" si="7"/>
        <v>HT-0191-01-003-0204-07</v>
      </c>
      <c r="M204" t="s">
        <v>2602</v>
      </c>
      <c r="N204" s="11" t="s">
        <v>3005</v>
      </c>
    </row>
    <row r="205" spans="1:14" x14ac:dyDescent="0.35">
      <c r="A205" t="s">
        <v>2593</v>
      </c>
      <c r="B205" s="11" t="s">
        <v>2844</v>
      </c>
      <c r="C205" s="11" t="s">
        <v>2919</v>
      </c>
      <c r="D205" s="11" t="s">
        <v>2933</v>
      </c>
      <c r="E205" s="11">
        <v>28</v>
      </c>
      <c r="F205" t="s">
        <v>3033</v>
      </c>
      <c r="G205" t="str">
        <f t="shared" si="6"/>
        <v>AMLODIPINO-VALSARTANNOVARTISORALCOMPRIMIDO2810MG/320MG</v>
      </c>
      <c r="H205" t="str">
        <f>VLOOKUP(A205,'PRINCIPIO ACTIVO'!A:D,4,)&amp;"-"&amp;VLOOKUP(C205,'VIA ADMINISTRACION'!A:D,4,FALSE)&amp;"-"&amp;VLOOKUP(D205,FORMATO!A:D,4,FALSE)&amp;"-"&amp;VLOOKUP(B205,LABORATORIO!A:D,4,FALSE)</f>
        <v>HT-0191-01-003-0204</v>
      </c>
      <c r="I205">
        <f>COUNTIF($H$2:H205,H205)</f>
        <v>8</v>
      </c>
      <c r="J205" t="str">
        <f t="shared" si="7"/>
        <v>HT-0191-01-003-0204-08</v>
      </c>
      <c r="M205" t="s">
        <v>2602</v>
      </c>
      <c r="N205" s="11" t="s">
        <v>3043</v>
      </c>
    </row>
    <row r="206" spans="1:14" x14ac:dyDescent="0.35">
      <c r="A206" t="s">
        <v>2593</v>
      </c>
      <c r="B206" s="11" t="s">
        <v>2844</v>
      </c>
      <c r="C206" s="11" t="s">
        <v>2919</v>
      </c>
      <c r="D206" s="11" t="s">
        <v>2933</v>
      </c>
      <c r="E206" s="11">
        <v>56</v>
      </c>
      <c r="F206" t="s">
        <v>3014</v>
      </c>
      <c r="G206" t="str">
        <f t="shared" si="6"/>
        <v>AMLODIPINO-VALSARTANNOVARTISORALCOMPRIMIDO565MG/80MG</v>
      </c>
      <c r="H206" t="str">
        <f>VLOOKUP(A206,'PRINCIPIO ACTIVO'!A:D,4,)&amp;"-"&amp;VLOOKUP(C206,'VIA ADMINISTRACION'!A:D,4,FALSE)&amp;"-"&amp;VLOOKUP(D206,FORMATO!A:D,4,FALSE)&amp;"-"&amp;VLOOKUP(B206,LABORATORIO!A:D,4,FALSE)</f>
        <v>HT-0191-01-003-0204</v>
      </c>
      <c r="I206">
        <f>COUNTIF($H$2:H206,H206)</f>
        <v>9</v>
      </c>
      <c r="J206" t="str">
        <f t="shared" si="7"/>
        <v>HT-0191-01-003-0204-09</v>
      </c>
      <c r="M206" t="s">
        <v>2602</v>
      </c>
      <c r="N206" s="11" t="s">
        <v>2981</v>
      </c>
    </row>
    <row r="207" spans="1:14" x14ac:dyDescent="0.35">
      <c r="A207" t="s">
        <v>2593</v>
      </c>
      <c r="B207" s="5" t="s">
        <v>2837</v>
      </c>
      <c r="C207" s="5" t="s">
        <v>2919</v>
      </c>
      <c r="D207" s="5" t="s">
        <v>2933</v>
      </c>
      <c r="E207" s="5">
        <v>30</v>
      </c>
      <c r="F207" t="s">
        <v>3024</v>
      </c>
      <c r="G207" t="str">
        <f t="shared" si="6"/>
        <v>AMLODIPINO-VALSARTANSAVALORALCOMPRIMIDO305MG/160MG</v>
      </c>
      <c r="H207" t="str">
        <f>VLOOKUP(A207,'PRINCIPIO ACTIVO'!A:D,4,)&amp;"-"&amp;VLOOKUP(C207,'VIA ADMINISTRACION'!A:D,4,FALSE)&amp;"-"&amp;VLOOKUP(D207,FORMATO!A:D,4,FALSE)&amp;"-"&amp;VLOOKUP(B207,LABORATORIO!A:D,4,FALSE)</f>
        <v>HT-0191-01-003-0174</v>
      </c>
      <c r="I207">
        <f>COUNTIF($H$2:H207,H207)</f>
        <v>2</v>
      </c>
      <c r="J207" t="str">
        <f t="shared" si="7"/>
        <v>HT-0191-01-003-0174-02</v>
      </c>
      <c r="M207" t="s">
        <v>2602</v>
      </c>
      <c r="N207" s="11" t="s">
        <v>3038</v>
      </c>
    </row>
    <row r="208" spans="1:14" x14ac:dyDescent="0.35">
      <c r="A208" t="s">
        <v>2593</v>
      </c>
      <c r="B208" s="5" t="s">
        <v>2837</v>
      </c>
      <c r="C208" s="5" t="s">
        <v>2919</v>
      </c>
      <c r="D208" s="5" t="s">
        <v>2933</v>
      </c>
      <c r="E208" s="5">
        <v>30</v>
      </c>
      <c r="F208" t="s">
        <v>3033</v>
      </c>
      <c r="G208" t="str">
        <f t="shared" si="6"/>
        <v>AMLODIPINO-VALSARTANSAVALORALCOMPRIMIDO3010MG/320MG</v>
      </c>
      <c r="H208" t="str">
        <f>VLOOKUP(A208,'PRINCIPIO ACTIVO'!A:D,4,)&amp;"-"&amp;VLOOKUP(C208,'VIA ADMINISTRACION'!A:D,4,FALSE)&amp;"-"&amp;VLOOKUP(D208,FORMATO!A:D,4,FALSE)&amp;"-"&amp;VLOOKUP(B208,LABORATORIO!A:D,4,FALSE)</f>
        <v>HT-0191-01-003-0174</v>
      </c>
      <c r="I208">
        <f>COUNTIF($H$2:H208,H208)</f>
        <v>3</v>
      </c>
      <c r="J208" t="str">
        <f t="shared" si="7"/>
        <v>HT-0191-01-003-0174-03</v>
      </c>
      <c r="M208" t="s">
        <v>2602</v>
      </c>
      <c r="N208" s="11" t="s">
        <v>3042</v>
      </c>
    </row>
    <row r="209" spans="1:14" x14ac:dyDescent="0.35">
      <c r="A209" t="s">
        <v>2593</v>
      </c>
      <c r="B209" s="11" t="s">
        <v>2837</v>
      </c>
      <c r="C209" s="11" t="s">
        <v>2919</v>
      </c>
      <c r="D209" s="11" t="s">
        <v>2933</v>
      </c>
      <c r="E209" s="11">
        <v>30</v>
      </c>
      <c r="F209" t="s">
        <v>3030</v>
      </c>
      <c r="G209" t="str">
        <f t="shared" si="6"/>
        <v>AMLODIPINO-VALSARTANSAVALORALCOMPRIMIDO305MG/320MG</v>
      </c>
      <c r="H209" t="str">
        <f>VLOOKUP(A209,'PRINCIPIO ACTIVO'!A:D,4,)&amp;"-"&amp;VLOOKUP(C209,'VIA ADMINISTRACION'!A:D,4,FALSE)&amp;"-"&amp;VLOOKUP(D209,FORMATO!A:D,4,FALSE)&amp;"-"&amp;VLOOKUP(B209,LABORATORIO!A:D,4,FALSE)</f>
        <v>HT-0191-01-003-0174</v>
      </c>
      <c r="I209">
        <f>COUNTIF($H$2:H209,H209)</f>
        <v>4</v>
      </c>
      <c r="J209" t="str">
        <f t="shared" si="7"/>
        <v>HT-0191-01-003-0174-04</v>
      </c>
      <c r="M209" t="s">
        <v>2602</v>
      </c>
      <c r="N209" s="11" t="s">
        <v>3044</v>
      </c>
    </row>
    <row r="210" spans="1:14" x14ac:dyDescent="0.35">
      <c r="A210" t="s">
        <v>2602</v>
      </c>
      <c r="B210" s="11" t="s">
        <v>2869</v>
      </c>
      <c r="C210" s="11" t="s">
        <v>2919</v>
      </c>
      <c r="D210" s="11" t="s">
        <v>2933</v>
      </c>
      <c r="E210" s="11">
        <v>21</v>
      </c>
      <c r="F210" t="s">
        <v>2984</v>
      </c>
      <c r="G210" t="str">
        <f t="shared" si="6"/>
        <v>AMOXICILINAOPKOORALCOMPRIMIDO21500MG</v>
      </c>
      <c r="H210" t="str">
        <f>VLOOKUP(A210,'PRINCIPIO ACTIVO'!A:D,4,)&amp;"-"&amp;VLOOKUP(C210,'VIA ADMINISTRACION'!A:D,4,FALSE)&amp;"-"&amp;VLOOKUP(D210,FORMATO!A:D,4,FALSE)&amp;"-"&amp;VLOOKUP(B210,LABORATORIO!A:D,4,FALSE)</f>
        <v>HT-0013-01-003-0208</v>
      </c>
      <c r="I210">
        <f>COUNTIF($H$2:H210,H210)</f>
        <v>1</v>
      </c>
      <c r="J210" t="str">
        <f t="shared" si="7"/>
        <v>HT-0013-01-003-0208-01</v>
      </c>
      <c r="M210" t="s">
        <v>2602</v>
      </c>
      <c r="N210" s="11" t="s">
        <v>3042</v>
      </c>
    </row>
    <row r="211" spans="1:14" x14ac:dyDescent="0.35">
      <c r="A211" t="s">
        <v>2602</v>
      </c>
      <c r="B211" s="11" t="s">
        <v>2834</v>
      </c>
      <c r="C211" s="11" t="s">
        <v>2919</v>
      </c>
      <c r="D211" s="11" t="s">
        <v>2933</v>
      </c>
      <c r="E211" s="11">
        <v>10</v>
      </c>
      <c r="F211" t="s">
        <v>3038</v>
      </c>
      <c r="G211" t="str">
        <f t="shared" si="6"/>
        <v>AMOXICILINAMINTLABORALCOMPRIMIDO10750MG</v>
      </c>
      <c r="H211" t="str">
        <f>VLOOKUP(A211,'PRINCIPIO ACTIVO'!A:D,4,)&amp;"-"&amp;VLOOKUP(C211,'VIA ADMINISTRACION'!A:D,4,FALSE)&amp;"-"&amp;VLOOKUP(D211,FORMATO!A:D,4,FALSE)&amp;"-"&amp;VLOOKUP(B211,LABORATORIO!A:D,4,FALSE)</f>
        <v>HT-0013-01-003-0197</v>
      </c>
      <c r="I211">
        <f>COUNTIF($H$2:H211,H211)</f>
        <v>1</v>
      </c>
      <c r="J211" t="str">
        <f t="shared" si="7"/>
        <v>HT-0013-01-003-0197-01</v>
      </c>
      <c r="M211" t="s">
        <v>2602</v>
      </c>
      <c r="N211" s="11" t="s">
        <v>3039</v>
      </c>
    </row>
    <row r="212" spans="1:14" x14ac:dyDescent="0.35">
      <c r="A212" t="s">
        <v>2602</v>
      </c>
      <c r="B212" s="11" t="s">
        <v>2869</v>
      </c>
      <c r="C212" s="11" t="s">
        <v>2919</v>
      </c>
      <c r="D212" s="11" t="s">
        <v>2935</v>
      </c>
      <c r="E212" s="11">
        <v>1</v>
      </c>
      <c r="F212" t="s">
        <v>3039</v>
      </c>
      <c r="G212" t="str">
        <f t="shared" si="6"/>
        <v>AMOXICILINAOPKOORALSUSPENSION1500MG/5ML</v>
      </c>
      <c r="H212" t="str">
        <f>VLOOKUP(A212,'PRINCIPIO ACTIVO'!A:D,4,)&amp;"-"&amp;VLOOKUP(C212,'VIA ADMINISTRACION'!A:D,4,FALSE)&amp;"-"&amp;VLOOKUP(D212,FORMATO!A:D,4,FALSE)&amp;"-"&amp;VLOOKUP(B212,LABORATORIO!A:D,4,FALSE)</f>
        <v>HT-0013-01-005-0208</v>
      </c>
      <c r="I212">
        <f>COUNTIF($H$2:H212,H212)</f>
        <v>1</v>
      </c>
      <c r="J212" t="str">
        <f t="shared" si="7"/>
        <v>HT-0013-01-005-0208-01</v>
      </c>
      <c r="M212" t="s">
        <v>2602</v>
      </c>
      <c r="N212" s="11" t="s">
        <v>3042</v>
      </c>
    </row>
    <row r="213" spans="1:14" x14ac:dyDescent="0.35">
      <c r="A213" t="s">
        <v>2602</v>
      </c>
      <c r="B213" s="11" t="s">
        <v>2869</v>
      </c>
      <c r="C213" s="11" t="s">
        <v>2919</v>
      </c>
      <c r="D213" s="11" t="s">
        <v>2935</v>
      </c>
      <c r="E213" s="11">
        <v>1</v>
      </c>
      <c r="F213" t="s">
        <v>3005</v>
      </c>
      <c r="G213" t="str">
        <f t="shared" si="6"/>
        <v>AMOXICILINAOPKOORALSUSPENSION1250MG/5ML</v>
      </c>
      <c r="H213" t="str">
        <f>VLOOKUP(A213,'PRINCIPIO ACTIVO'!A:D,4,)&amp;"-"&amp;VLOOKUP(C213,'VIA ADMINISTRACION'!A:D,4,FALSE)&amp;"-"&amp;VLOOKUP(D213,FORMATO!A:D,4,FALSE)&amp;"-"&amp;VLOOKUP(B213,LABORATORIO!A:D,4,FALSE)</f>
        <v>HT-0013-01-005-0208</v>
      </c>
      <c r="I213">
        <f>COUNTIF($H$2:H213,H213)</f>
        <v>2</v>
      </c>
      <c r="J213" t="str">
        <f t="shared" si="7"/>
        <v>HT-0013-01-005-0208-02</v>
      </c>
      <c r="M213" t="s">
        <v>2602</v>
      </c>
      <c r="N213" s="11" t="s">
        <v>3045</v>
      </c>
    </row>
    <row r="214" spans="1:14" x14ac:dyDescent="0.35">
      <c r="A214" t="s">
        <v>2602</v>
      </c>
      <c r="B214" s="11" t="s">
        <v>2835</v>
      </c>
      <c r="C214" s="11" t="s">
        <v>2919</v>
      </c>
      <c r="D214" s="11" t="s">
        <v>2937</v>
      </c>
      <c r="E214" s="11">
        <v>6</v>
      </c>
      <c r="F214" t="s">
        <v>2984</v>
      </c>
      <c r="G214" t="str">
        <f t="shared" si="6"/>
        <v>AMOXICILINAASCENDORALCAPSULA6500MG</v>
      </c>
      <c r="H214" t="str">
        <f>VLOOKUP(A214,'PRINCIPIO ACTIVO'!A:D,4,)&amp;"-"&amp;VLOOKUP(C214,'VIA ADMINISTRACION'!A:D,4,FALSE)&amp;"-"&amp;VLOOKUP(D214,FORMATO!A:D,4,FALSE)&amp;"-"&amp;VLOOKUP(B214,LABORATORIO!A:D,4,FALSE)</f>
        <v>HT-0013-01-007-0016</v>
      </c>
      <c r="I214">
        <f>COUNTIF($H$2:H214,H214)</f>
        <v>1</v>
      </c>
      <c r="J214" t="str">
        <f t="shared" si="7"/>
        <v>HT-0013-01-007-0016-01</v>
      </c>
      <c r="M214" t="s">
        <v>2602</v>
      </c>
      <c r="N214" s="11" t="s">
        <v>3042</v>
      </c>
    </row>
    <row r="215" spans="1:14" x14ac:dyDescent="0.35">
      <c r="A215" t="s">
        <v>2602</v>
      </c>
      <c r="B215" s="11" t="s">
        <v>2847</v>
      </c>
      <c r="C215" s="11" t="s">
        <v>2919</v>
      </c>
      <c r="D215" s="11" t="s">
        <v>2933</v>
      </c>
      <c r="E215" s="11">
        <v>20</v>
      </c>
      <c r="F215" t="s">
        <v>3042</v>
      </c>
      <c r="G215" t="str">
        <f t="shared" si="6"/>
        <v>AMOXICILINAPASTEURORALCOMPRIMIDO201000MG</v>
      </c>
      <c r="H215" t="str">
        <f>VLOOKUP(A215,'PRINCIPIO ACTIVO'!A:D,4,)&amp;"-"&amp;VLOOKUP(C215,'VIA ADMINISTRACION'!A:D,4,FALSE)&amp;"-"&amp;VLOOKUP(D215,FORMATO!A:D,4,FALSE)&amp;"-"&amp;VLOOKUP(B215,LABORATORIO!A:D,4,FALSE)</f>
        <v>HT-0013-01-003-0155</v>
      </c>
      <c r="I215">
        <f>COUNTIF($H$2:H215,H215)</f>
        <v>1</v>
      </c>
      <c r="J215" t="str">
        <f t="shared" si="7"/>
        <v>HT-0013-01-003-0155-01</v>
      </c>
      <c r="M215" t="s">
        <v>2602</v>
      </c>
      <c r="N215" s="11" t="s">
        <v>3042</v>
      </c>
    </row>
    <row r="216" spans="1:14" x14ac:dyDescent="0.35">
      <c r="A216" t="s">
        <v>2602</v>
      </c>
      <c r="B216" s="11" t="s">
        <v>2838</v>
      </c>
      <c r="C216" s="11" t="s">
        <v>2919</v>
      </c>
      <c r="D216" s="11" t="s">
        <v>2935</v>
      </c>
      <c r="E216" s="11">
        <v>1</v>
      </c>
      <c r="F216" t="s">
        <v>3039</v>
      </c>
      <c r="G216" t="str">
        <f t="shared" si="6"/>
        <v>AMOXICILINALABORATORIO CHILEORALSUSPENSION1500MG/5ML</v>
      </c>
      <c r="H216" t="str">
        <f>VLOOKUP(A216,'PRINCIPIO ACTIVO'!A:D,4,)&amp;"-"&amp;VLOOKUP(C216,'VIA ADMINISTRACION'!A:D,4,FALSE)&amp;"-"&amp;VLOOKUP(D216,FORMATO!A:D,4,FALSE)&amp;"-"&amp;VLOOKUP(B216,LABORATORIO!A:D,4,FALSE)</f>
        <v>HT-0013-01-005-0148</v>
      </c>
      <c r="I216">
        <f>COUNTIF($H$2:H216,H216)</f>
        <v>1</v>
      </c>
      <c r="J216" t="str">
        <f t="shared" si="7"/>
        <v>HT-0013-01-005-0148-01</v>
      </c>
      <c r="M216" t="s">
        <v>2602</v>
      </c>
      <c r="N216" s="2" t="s">
        <v>3003</v>
      </c>
    </row>
    <row r="217" spans="1:14" x14ac:dyDescent="0.35">
      <c r="A217" t="s">
        <v>2602</v>
      </c>
      <c r="B217" s="11" t="s">
        <v>2847</v>
      </c>
      <c r="C217" s="11" t="s">
        <v>2919</v>
      </c>
      <c r="D217" s="11" t="s">
        <v>2933</v>
      </c>
      <c r="E217" s="11">
        <v>14</v>
      </c>
      <c r="F217" t="s">
        <v>3042</v>
      </c>
      <c r="G217" t="str">
        <f t="shared" si="6"/>
        <v>AMOXICILINAPASTEURORALCOMPRIMIDO141000MG</v>
      </c>
      <c r="H217" t="str">
        <f>VLOOKUP(A217,'PRINCIPIO ACTIVO'!A:D,4,)&amp;"-"&amp;VLOOKUP(C217,'VIA ADMINISTRACION'!A:D,4,FALSE)&amp;"-"&amp;VLOOKUP(D217,FORMATO!A:D,4,FALSE)&amp;"-"&amp;VLOOKUP(B217,LABORATORIO!A:D,4,FALSE)</f>
        <v>HT-0013-01-003-0155</v>
      </c>
      <c r="I217">
        <f>COUNTIF($H$2:H217,H217)</f>
        <v>2</v>
      </c>
      <c r="J217" t="str">
        <f t="shared" si="7"/>
        <v>HT-0013-01-003-0155-02</v>
      </c>
      <c r="M217" t="s">
        <v>2602</v>
      </c>
      <c r="N217" s="2" t="s">
        <v>2984</v>
      </c>
    </row>
    <row r="218" spans="1:14" x14ac:dyDescent="0.35">
      <c r="A218" t="s">
        <v>2602</v>
      </c>
      <c r="B218" s="11" t="s">
        <v>2837</v>
      </c>
      <c r="C218" s="11" t="s">
        <v>2919</v>
      </c>
      <c r="D218" s="11" t="s">
        <v>2935</v>
      </c>
      <c r="E218" s="11">
        <v>1</v>
      </c>
      <c r="F218" t="s">
        <v>3005</v>
      </c>
      <c r="G218" t="str">
        <f t="shared" si="6"/>
        <v>AMOXICILINASAVALORALSUSPENSION1250MG/5ML</v>
      </c>
      <c r="H218" t="str">
        <f>VLOOKUP(A218,'PRINCIPIO ACTIVO'!A:D,4,)&amp;"-"&amp;VLOOKUP(C218,'VIA ADMINISTRACION'!A:D,4,FALSE)&amp;"-"&amp;VLOOKUP(D218,FORMATO!A:D,4,FALSE)&amp;"-"&amp;VLOOKUP(B218,LABORATORIO!A:D,4,FALSE)</f>
        <v>HT-0013-01-005-0174</v>
      </c>
      <c r="I218">
        <f>COUNTIF($H$2:H218,H218)</f>
        <v>1</v>
      </c>
      <c r="J218" t="str">
        <f t="shared" si="7"/>
        <v>HT-0013-01-005-0174-01</v>
      </c>
      <c r="M218" t="s">
        <v>2602</v>
      </c>
      <c r="N218" s="2" t="s">
        <v>3707</v>
      </c>
    </row>
    <row r="219" spans="1:14" x14ac:dyDescent="0.35">
      <c r="A219" t="s">
        <v>2602</v>
      </c>
      <c r="B219" s="11" t="s">
        <v>2838</v>
      </c>
      <c r="C219" s="11" t="s">
        <v>2919</v>
      </c>
      <c r="D219" s="11" t="s">
        <v>2935</v>
      </c>
      <c r="E219" s="11">
        <v>1</v>
      </c>
      <c r="F219" t="s">
        <v>3043</v>
      </c>
      <c r="G219" t="str">
        <f t="shared" si="6"/>
        <v>AMOXICILINALABORATORIO CHILEORALSUSPENSION11000MG/5ML</v>
      </c>
      <c r="H219" t="str">
        <f>VLOOKUP(A219,'PRINCIPIO ACTIVO'!A:D,4,)&amp;"-"&amp;VLOOKUP(C219,'VIA ADMINISTRACION'!A:D,4,FALSE)&amp;"-"&amp;VLOOKUP(D219,FORMATO!A:D,4,FALSE)&amp;"-"&amp;VLOOKUP(B219,LABORATORIO!A:D,4,FALSE)</f>
        <v>HT-0013-01-005-0148</v>
      </c>
      <c r="I219">
        <f>COUNTIF($H$2:H219,H219)</f>
        <v>2</v>
      </c>
      <c r="J219" t="str">
        <f t="shared" si="7"/>
        <v>HT-0013-01-005-0148-02</v>
      </c>
      <c r="M219" t="s">
        <v>2602</v>
      </c>
      <c r="N219" s="2" t="s">
        <v>3708</v>
      </c>
    </row>
    <row r="220" spans="1:14" x14ac:dyDescent="0.35">
      <c r="A220" t="s">
        <v>2602</v>
      </c>
      <c r="B220" s="11" t="s">
        <v>2837</v>
      </c>
      <c r="C220" s="11" t="s">
        <v>2919</v>
      </c>
      <c r="D220" s="11" t="s">
        <v>2935</v>
      </c>
      <c r="E220" s="11">
        <v>1</v>
      </c>
      <c r="F220" t="s">
        <v>2981</v>
      </c>
      <c r="G220" t="str">
        <f t="shared" si="6"/>
        <v>AMOXICILINASAVALORALSUSPENSION1400MG/5ML</v>
      </c>
      <c r="H220" t="str">
        <f>VLOOKUP(A220,'PRINCIPIO ACTIVO'!A:D,4,)&amp;"-"&amp;VLOOKUP(C220,'VIA ADMINISTRACION'!A:D,4,FALSE)&amp;"-"&amp;VLOOKUP(D220,FORMATO!A:D,4,FALSE)&amp;"-"&amp;VLOOKUP(B220,LABORATORIO!A:D,4,FALSE)</f>
        <v>HT-0013-01-005-0174</v>
      </c>
      <c r="I220">
        <f>COUNTIF($H$2:H220,H220)</f>
        <v>2</v>
      </c>
      <c r="J220" t="str">
        <f t="shared" si="7"/>
        <v>HT-0013-01-005-0174-02</v>
      </c>
      <c r="M220" t="s">
        <v>2602</v>
      </c>
      <c r="N220" s="2" t="s">
        <v>3005</v>
      </c>
    </row>
    <row r="221" spans="1:14" x14ac:dyDescent="0.35">
      <c r="A221" t="s">
        <v>2602</v>
      </c>
      <c r="B221" s="11" t="s">
        <v>2837</v>
      </c>
      <c r="C221" s="11" t="s">
        <v>2919</v>
      </c>
      <c r="D221" s="11" t="s">
        <v>2933</v>
      </c>
      <c r="E221" s="11">
        <v>21</v>
      </c>
      <c r="F221" t="s">
        <v>3038</v>
      </c>
      <c r="G221" t="str">
        <f t="shared" si="6"/>
        <v>AMOXICILINASAVALORALCOMPRIMIDO21750MG</v>
      </c>
      <c r="H221" t="str">
        <f>VLOOKUP(A221,'PRINCIPIO ACTIVO'!A:D,4,)&amp;"-"&amp;VLOOKUP(C221,'VIA ADMINISTRACION'!A:D,4,FALSE)&amp;"-"&amp;VLOOKUP(D221,FORMATO!A:D,4,FALSE)&amp;"-"&amp;VLOOKUP(B221,LABORATORIO!A:D,4,FALSE)</f>
        <v>HT-0013-01-003-0174</v>
      </c>
      <c r="I221">
        <f>COUNTIF($H$2:H221,H221)</f>
        <v>1</v>
      </c>
      <c r="J221" t="str">
        <f t="shared" si="7"/>
        <v>HT-0013-01-003-0174-01</v>
      </c>
      <c r="M221" t="s">
        <v>2602</v>
      </c>
      <c r="N221" s="2" t="s">
        <v>3039</v>
      </c>
    </row>
    <row r="222" spans="1:14" x14ac:dyDescent="0.35">
      <c r="A222" t="s">
        <v>2602</v>
      </c>
      <c r="B222" s="11" t="s">
        <v>2837</v>
      </c>
      <c r="C222" s="11" t="s">
        <v>2919</v>
      </c>
      <c r="D222" s="11" t="s">
        <v>2933</v>
      </c>
      <c r="E222" s="11">
        <v>20</v>
      </c>
      <c r="F222" t="s">
        <v>3042</v>
      </c>
      <c r="G222" t="str">
        <f t="shared" si="6"/>
        <v>AMOXICILINASAVALORALCOMPRIMIDO201000MG</v>
      </c>
      <c r="H222" t="str">
        <f>VLOOKUP(A222,'PRINCIPIO ACTIVO'!A:D,4,)&amp;"-"&amp;VLOOKUP(C222,'VIA ADMINISTRACION'!A:D,4,FALSE)&amp;"-"&amp;VLOOKUP(D222,FORMATO!A:D,4,FALSE)&amp;"-"&amp;VLOOKUP(B222,LABORATORIO!A:D,4,FALSE)</f>
        <v>HT-0013-01-003-0174</v>
      </c>
      <c r="I222">
        <f>COUNTIF($H$2:H222,H222)</f>
        <v>2</v>
      </c>
      <c r="J222" t="str">
        <f t="shared" si="7"/>
        <v>HT-0013-01-003-0174-02</v>
      </c>
      <c r="M222" t="s">
        <v>2602</v>
      </c>
      <c r="N222" s="5" t="s">
        <v>2984</v>
      </c>
    </row>
    <row r="223" spans="1:14" x14ac:dyDescent="0.35">
      <c r="A223" t="s">
        <v>2602</v>
      </c>
      <c r="B223" s="11" t="s">
        <v>2837</v>
      </c>
      <c r="C223" s="11" t="s">
        <v>2919</v>
      </c>
      <c r="D223" s="11" t="s">
        <v>2935</v>
      </c>
      <c r="E223" s="11">
        <v>1</v>
      </c>
      <c r="F223" t="s">
        <v>3044</v>
      </c>
      <c r="G223" t="str">
        <f t="shared" si="6"/>
        <v>AMOXICILINASAVALORALSUSPENSION1800MG/5ML</v>
      </c>
      <c r="H223" t="str">
        <f>VLOOKUP(A223,'PRINCIPIO ACTIVO'!A:D,4,)&amp;"-"&amp;VLOOKUP(C223,'VIA ADMINISTRACION'!A:D,4,FALSE)&amp;"-"&amp;VLOOKUP(D223,FORMATO!A:D,4,FALSE)&amp;"-"&amp;VLOOKUP(B223,LABORATORIO!A:D,4,FALSE)</f>
        <v>HT-0013-01-005-0174</v>
      </c>
      <c r="I223">
        <f>COUNTIF($H$2:H223,H223)</f>
        <v>3</v>
      </c>
      <c r="J223" t="str">
        <f t="shared" si="7"/>
        <v>HT-0013-01-005-0174-03</v>
      </c>
      <c r="M223" t="s">
        <v>6463</v>
      </c>
      <c r="N223" s="11" t="s">
        <v>6558</v>
      </c>
    </row>
    <row r="224" spans="1:14" x14ac:dyDescent="0.35">
      <c r="A224" t="s">
        <v>2602</v>
      </c>
      <c r="B224" s="11" t="s">
        <v>2837</v>
      </c>
      <c r="C224" s="11" t="s">
        <v>2919</v>
      </c>
      <c r="D224" s="11" t="s">
        <v>2933</v>
      </c>
      <c r="E224" s="11">
        <v>21</v>
      </c>
      <c r="F224" t="s">
        <v>2984</v>
      </c>
      <c r="G224" t="str">
        <f t="shared" si="6"/>
        <v>AMOXICILINASAVALORALCOMPRIMIDO21500MG</v>
      </c>
      <c r="H224" t="str">
        <f>VLOOKUP(A224,'PRINCIPIO ACTIVO'!A:D,4,)&amp;"-"&amp;VLOOKUP(C224,'VIA ADMINISTRACION'!A:D,4,FALSE)&amp;"-"&amp;VLOOKUP(D224,FORMATO!A:D,4,FALSE)&amp;"-"&amp;VLOOKUP(B224,LABORATORIO!A:D,4,FALSE)</f>
        <v>HT-0013-01-003-0174</v>
      </c>
      <c r="I224">
        <f>COUNTIF($H$2:H224,H224)</f>
        <v>3</v>
      </c>
      <c r="J224" t="str">
        <f t="shared" si="7"/>
        <v>HT-0013-01-003-0174-03</v>
      </c>
      <c r="M224" t="s">
        <v>6463</v>
      </c>
      <c r="N224" s="11" t="s">
        <v>6562</v>
      </c>
    </row>
    <row r="225" spans="1:14" x14ac:dyDescent="0.35">
      <c r="A225" t="s">
        <v>2602</v>
      </c>
      <c r="B225" s="11" t="s">
        <v>2837</v>
      </c>
      <c r="C225" s="11" t="s">
        <v>2919</v>
      </c>
      <c r="D225" s="11" t="s">
        <v>2935</v>
      </c>
      <c r="E225" s="11">
        <v>1</v>
      </c>
      <c r="F225" t="s">
        <v>3043</v>
      </c>
      <c r="G225" t="str">
        <f t="shared" si="6"/>
        <v>AMOXICILINASAVALORALSUSPENSION11000MG/5ML</v>
      </c>
      <c r="H225" t="str">
        <f>VLOOKUP(A225,'PRINCIPIO ACTIVO'!A:D,4,)&amp;"-"&amp;VLOOKUP(C225,'VIA ADMINISTRACION'!A:D,4,FALSE)&amp;"-"&amp;VLOOKUP(D225,FORMATO!A:D,4,FALSE)&amp;"-"&amp;VLOOKUP(B225,LABORATORIO!A:D,4,FALSE)</f>
        <v>HT-0013-01-005-0174</v>
      </c>
      <c r="I225">
        <f>COUNTIF($H$2:H225,H225)</f>
        <v>4</v>
      </c>
      <c r="J225" t="str">
        <f t="shared" si="7"/>
        <v>HT-0013-01-005-0174-04</v>
      </c>
      <c r="M225" t="s">
        <v>6463</v>
      </c>
      <c r="N225" s="11" t="s">
        <v>6558</v>
      </c>
    </row>
    <row r="226" spans="1:14" x14ac:dyDescent="0.35">
      <c r="A226" t="s">
        <v>2602</v>
      </c>
      <c r="B226" s="11" t="s">
        <v>2845</v>
      </c>
      <c r="C226" s="11" t="s">
        <v>2919</v>
      </c>
      <c r="D226" s="11" t="s">
        <v>2933</v>
      </c>
      <c r="E226" s="11">
        <v>14</v>
      </c>
      <c r="F226" t="s">
        <v>3045</v>
      </c>
      <c r="G226" t="str">
        <f t="shared" si="6"/>
        <v>AMOXICILINAMEGALABSORALCOMPRIMIDO14875MG</v>
      </c>
      <c r="H226" t="str">
        <f>VLOOKUP(A226,'PRINCIPIO ACTIVO'!A:D,4,)&amp;"-"&amp;VLOOKUP(C226,'VIA ADMINISTRACION'!A:D,4,FALSE)&amp;"-"&amp;VLOOKUP(D226,FORMATO!A:D,4,FALSE)&amp;"-"&amp;VLOOKUP(B226,LABORATORIO!A:D,4,FALSE)</f>
        <v>HT-0013-01-003-0194</v>
      </c>
      <c r="I226">
        <f>COUNTIF($H$2:H226,H226)</f>
        <v>1</v>
      </c>
      <c r="J226" t="str">
        <f t="shared" si="7"/>
        <v>HT-0013-01-003-0194-01</v>
      </c>
      <c r="M226" t="s">
        <v>6463</v>
      </c>
      <c r="N226" s="11" t="s">
        <v>6559</v>
      </c>
    </row>
    <row r="227" spans="1:14" x14ac:dyDescent="0.35">
      <c r="A227" t="s">
        <v>2602</v>
      </c>
      <c r="B227" s="11" t="s">
        <v>2838</v>
      </c>
      <c r="C227" s="11" t="s">
        <v>2919</v>
      </c>
      <c r="D227" s="11" t="s">
        <v>2933</v>
      </c>
      <c r="E227" s="11">
        <v>20</v>
      </c>
      <c r="F227" t="s">
        <v>3042</v>
      </c>
      <c r="G227" t="str">
        <f t="shared" si="6"/>
        <v>AMOXICILINALABORATORIO CHILEORALCOMPRIMIDO201000MG</v>
      </c>
      <c r="H227" t="str">
        <f>VLOOKUP(A227,'PRINCIPIO ACTIVO'!A:D,4,)&amp;"-"&amp;VLOOKUP(C227,'VIA ADMINISTRACION'!A:D,4,FALSE)&amp;"-"&amp;VLOOKUP(D227,FORMATO!A:D,4,FALSE)&amp;"-"&amp;VLOOKUP(B227,LABORATORIO!A:D,4,FALSE)</f>
        <v>HT-0013-01-003-0148</v>
      </c>
      <c r="I227">
        <f>COUNTIF($H$2:H227,H227)</f>
        <v>1</v>
      </c>
      <c r="J227" t="str">
        <f t="shared" si="7"/>
        <v>HT-0013-01-003-0148-01</v>
      </c>
      <c r="M227" t="s">
        <v>6463</v>
      </c>
      <c r="N227" s="11" t="s">
        <v>7036</v>
      </c>
    </row>
    <row r="228" spans="1:14" x14ac:dyDescent="0.35">
      <c r="A228" t="s">
        <v>2602</v>
      </c>
      <c r="B228" s="11" t="s">
        <v>2837</v>
      </c>
      <c r="C228" s="11" t="s">
        <v>2919</v>
      </c>
      <c r="D228" s="11" t="s">
        <v>2935</v>
      </c>
      <c r="E228" s="11">
        <v>1</v>
      </c>
      <c r="F228" t="s">
        <v>3039</v>
      </c>
      <c r="G228" t="str">
        <f t="shared" si="6"/>
        <v>AMOXICILINASAVALORALSUSPENSION1500MG/5ML</v>
      </c>
      <c r="H228" t="str">
        <f>VLOOKUP(A228,'PRINCIPIO ACTIVO'!A:D,4,)&amp;"-"&amp;VLOOKUP(C228,'VIA ADMINISTRACION'!A:D,4,FALSE)&amp;"-"&amp;VLOOKUP(D228,FORMATO!A:D,4,FALSE)&amp;"-"&amp;VLOOKUP(B228,LABORATORIO!A:D,4,FALSE)</f>
        <v>HT-0013-01-005-0174</v>
      </c>
      <c r="I228">
        <f>COUNTIF($H$2:H228,H228)</f>
        <v>5</v>
      </c>
      <c r="J228" t="str">
        <f t="shared" si="7"/>
        <v>HT-0013-01-005-0174-05</v>
      </c>
      <c r="M228" t="s">
        <v>6463</v>
      </c>
      <c r="N228" s="2" t="s">
        <v>6558</v>
      </c>
    </row>
    <row r="229" spans="1:14" x14ac:dyDescent="0.35">
      <c r="A229" t="s">
        <v>2602</v>
      </c>
      <c r="B229" s="11" t="s">
        <v>2838</v>
      </c>
      <c r="C229" s="11" t="s">
        <v>2919</v>
      </c>
      <c r="D229" s="11" t="s">
        <v>2933</v>
      </c>
      <c r="E229" s="11">
        <v>14</v>
      </c>
      <c r="F229" t="s">
        <v>3042</v>
      </c>
      <c r="G229" t="str">
        <f t="shared" si="6"/>
        <v>AMOXICILINALABORATORIO CHILEORALCOMPRIMIDO141000MG</v>
      </c>
      <c r="H229" t="str">
        <f>VLOOKUP(A229,'PRINCIPIO ACTIVO'!A:D,4,)&amp;"-"&amp;VLOOKUP(C229,'VIA ADMINISTRACION'!A:D,4,FALSE)&amp;"-"&amp;VLOOKUP(D229,FORMATO!A:D,4,FALSE)&amp;"-"&amp;VLOOKUP(B229,LABORATORIO!A:D,4,FALSE)</f>
        <v>HT-0013-01-003-0148</v>
      </c>
      <c r="I229">
        <f>COUNTIF($H$2:H229,H229)</f>
        <v>2</v>
      </c>
      <c r="J229" t="str">
        <f t="shared" si="7"/>
        <v>HT-0013-01-003-0148-02</v>
      </c>
      <c r="M229" t="s">
        <v>6463</v>
      </c>
      <c r="N229" s="2" t="s">
        <v>6559</v>
      </c>
    </row>
    <row r="230" spans="1:14" x14ac:dyDescent="0.35">
      <c r="A230" t="s">
        <v>2602</v>
      </c>
      <c r="B230" s="11" t="s">
        <v>2845</v>
      </c>
      <c r="C230" s="11" t="s">
        <v>2919</v>
      </c>
      <c r="D230" s="11" t="s">
        <v>2933</v>
      </c>
      <c r="E230" s="11">
        <v>21</v>
      </c>
      <c r="F230" t="s">
        <v>3045</v>
      </c>
      <c r="G230" t="str">
        <f t="shared" si="6"/>
        <v>AMOXICILINAMEGALABSORALCOMPRIMIDO21875MG</v>
      </c>
      <c r="H230" t="str">
        <f>VLOOKUP(A230,'PRINCIPIO ACTIVO'!A:D,4,)&amp;"-"&amp;VLOOKUP(C230,'VIA ADMINISTRACION'!A:D,4,FALSE)&amp;"-"&amp;VLOOKUP(D230,FORMATO!A:D,4,FALSE)&amp;"-"&amp;VLOOKUP(B230,LABORATORIO!A:D,4,FALSE)</f>
        <v>HT-0013-01-003-0194</v>
      </c>
      <c r="I230">
        <f>COUNTIF($H$2:H230,H230)</f>
        <v>2</v>
      </c>
      <c r="J230" t="str">
        <f t="shared" si="7"/>
        <v>HT-0013-01-003-0194-02</v>
      </c>
      <c r="M230" t="s">
        <v>6463</v>
      </c>
      <c r="N230" s="2" t="s">
        <v>7067</v>
      </c>
    </row>
    <row r="231" spans="1:14" x14ac:dyDescent="0.35">
      <c r="A231" t="s">
        <v>2602</v>
      </c>
      <c r="B231" s="11" t="s">
        <v>2837</v>
      </c>
      <c r="C231" s="11" t="s">
        <v>2919</v>
      </c>
      <c r="D231" s="11" t="s">
        <v>2933</v>
      </c>
      <c r="E231" s="11">
        <v>14</v>
      </c>
      <c r="F231" t="s">
        <v>3042</v>
      </c>
      <c r="G231" t="str">
        <f t="shared" si="6"/>
        <v>AMOXICILINASAVALORALCOMPRIMIDO141000MG</v>
      </c>
      <c r="H231" t="str">
        <f>VLOOKUP(A231,'PRINCIPIO ACTIVO'!A:D,4,)&amp;"-"&amp;VLOOKUP(C231,'VIA ADMINISTRACION'!A:D,4,FALSE)&amp;"-"&amp;VLOOKUP(D231,FORMATO!A:D,4,FALSE)&amp;"-"&amp;VLOOKUP(B231,LABORATORIO!A:D,4,FALSE)</f>
        <v>HT-0013-01-003-0174</v>
      </c>
      <c r="I231">
        <f>COUNTIF($H$2:H231,H231)</f>
        <v>4</v>
      </c>
      <c r="J231" t="str">
        <f t="shared" si="7"/>
        <v>HT-0013-01-003-0174-04</v>
      </c>
      <c r="M231" t="s">
        <v>6464</v>
      </c>
      <c r="N231" s="5" t="s">
        <v>6565</v>
      </c>
    </row>
    <row r="232" spans="1:14" x14ac:dyDescent="0.35">
      <c r="A232" t="s">
        <v>2602</v>
      </c>
      <c r="B232" s="11" t="s">
        <v>2837</v>
      </c>
      <c r="C232" s="11" t="s">
        <v>2919</v>
      </c>
      <c r="D232" s="11" t="s">
        <v>2935</v>
      </c>
      <c r="E232" s="11">
        <v>1</v>
      </c>
      <c r="F232" t="s">
        <v>3042</v>
      </c>
      <c r="G232" t="str">
        <f t="shared" si="6"/>
        <v>AMOXICILINASAVALORALSUSPENSION11000MG</v>
      </c>
      <c r="H232" t="str">
        <f>VLOOKUP(A232,'PRINCIPIO ACTIVO'!A:D,4,)&amp;"-"&amp;VLOOKUP(C232,'VIA ADMINISTRACION'!A:D,4,FALSE)&amp;"-"&amp;VLOOKUP(D232,FORMATO!A:D,4,FALSE)&amp;"-"&amp;VLOOKUP(B232,LABORATORIO!A:D,4,FALSE)</f>
        <v>HT-0013-01-005-0174</v>
      </c>
      <c r="I232">
        <f>COUNTIF($H$2:H232,H232)</f>
        <v>6</v>
      </c>
      <c r="J232" t="str">
        <f t="shared" si="7"/>
        <v>HT-0013-01-005-0174-06</v>
      </c>
      <c r="M232" t="s">
        <v>6465</v>
      </c>
      <c r="N232" s="5" t="s">
        <v>6566</v>
      </c>
    </row>
    <row r="233" spans="1:14" x14ac:dyDescent="0.35">
      <c r="A233" t="s">
        <v>2602</v>
      </c>
      <c r="B233" s="2" t="s">
        <v>2913</v>
      </c>
      <c r="C233" s="2" t="s">
        <v>2919</v>
      </c>
      <c r="D233" s="2" t="s">
        <v>2937</v>
      </c>
      <c r="E233" s="2">
        <v>500</v>
      </c>
      <c r="F233" t="s">
        <v>3003</v>
      </c>
      <c r="G233" t="str">
        <f t="shared" si="6"/>
        <v>AMOXICILINADIFEMORALCAPSULA500250MG</v>
      </c>
      <c r="H233" t="str">
        <f>VLOOKUP(A233,'PRINCIPIO ACTIVO'!A:D,4,)&amp;"-"&amp;VLOOKUP(C233,'VIA ADMINISTRACION'!A:D,4,FALSE)&amp;"-"&amp;VLOOKUP(D233,FORMATO!A:D,4,FALSE)&amp;"-"&amp;VLOOKUP(B233,LABORATORIO!A:D,4,FALSE)</f>
        <v>HT-0013-01-007-0068</v>
      </c>
      <c r="I233">
        <f>COUNTIF($H$2:H233,H233)</f>
        <v>1</v>
      </c>
      <c r="J233" t="str">
        <f t="shared" si="7"/>
        <v>HT-0013-01-007-0068-01</v>
      </c>
      <c r="M233" t="s">
        <v>2603</v>
      </c>
      <c r="N233" s="11" t="s">
        <v>2977</v>
      </c>
    </row>
    <row r="234" spans="1:14" x14ac:dyDescent="0.35">
      <c r="A234" t="s">
        <v>2602</v>
      </c>
      <c r="B234" s="2" t="s">
        <v>2913</v>
      </c>
      <c r="C234" s="2" t="s">
        <v>2919</v>
      </c>
      <c r="D234" s="2" t="s">
        <v>2937</v>
      </c>
      <c r="E234" s="2">
        <v>21</v>
      </c>
      <c r="F234" t="s">
        <v>2984</v>
      </c>
      <c r="G234" t="str">
        <f t="shared" si="6"/>
        <v>AMOXICILINADIFEMORALCAPSULA21500MG</v>
      </c>
      <c r="H234" t="str">
        <f>VLOOKUP(A234,'PRINCIPIO ACTIVO'!A:D,4,)&amp;"-"&amp;VLOOKUP(C234,'VIA ADMINISTRACION'!A:D,4,FALSE)&amp;"-"&amp;VLOOKUP(D234,FORMATO!A:D,4,FALSE)&amp;"-"&amp;VLOOKUP(B234,LABORATORIO!A:D,4,FALSE)</f>
        <v>HT-0013-01-007-0068</v>
      </c>
      <c r="I234">
        <f>COUNTIF($H$2:H234,H234)</f>
        <v>2</v>
      </c>
      <c r="J234" t="str">
        <f t="shared" si="7"/>
        <v>HT-0013-01-007-0068-02</v>
      </c>
      <c r="M234" t="s">
        <v>2603</v>
      </c>
      <c r="N234" s="11" t="s">
        <v>3046</v>
      </c>
    </row>
    <row r="235" spans="1:14" x14ac:dyDescent="0.35">
      <c r="A235" t="s">
        <v>2602</v>
      </c>
      <c r="B235" s="2" t="s">
        <v>2845</v>
      </c>
      <c r="C235" s="2" t="s">
        <v>2919</v>
      </c>
      <c r="D235" s="2" t="s">
        <v>2933</v>
      </c>
      <c r="E235" s="2">
        <v>21</v>
      </c>
      <c r="F235" t="s">
        <v>7066</v>
      </c>
      <c r="G235" t="str">
        <f t="shared" si="6"/>
        <v>AMOXICILINAMEGALABSORALCOMPRIMIDO21875000MG</v>
      </c>
      <c r="H235" t="str">
        <f>VLOOKUP(A235,'PRINCIPIO ACTIVO'!A:D,4,)&amp;"-"&amp;VLOOKUP(C235,'VIA ADMINISTRACION'!A:D,4,FALSE)&amp;"-"&amp;VLOOKUP(D235,FORMATO!A:D,4,FALSE)&amp;"-"&amp;VLOOKUP(B235,LABORATORIO!A:D,4,FALSE)</f>
        <v>HT-0013-01-003-0194</v>
      </c>
      <c r="I235">
        <f>COUNTIF($H$2:H235,H235)</f>
        <v>3</v>
      </c>
      <c r="J235" t="str">
        <f t="shared" si="7"/>
        <v>HT-0013-01-003-0194-03</v>
      </c>
      <c r="M235" t="s">
        <v>2603</v>
      </c>
      <c r="N235" s="2" t="s">
        <v>3046</v>
      </c>
    </row>
    <row r="236" spans="1:14" x14ac:dyDescent="0.35">
      <c r="A236" t="s">
        <v>2602</v>
      </c>
      <c r="B236" s="2" t="s">
        <v>3698</v>
      </c>
      <c r="C236" s="2" t="s">
        <v>2919</v>
      </c>
      <c r="D236" s="2" t="s">
        <v>2935</v>
      </c>
      <c r="E236" s="2">
        <v>1</v>
      </c>
      <c r="F236" t="s">
        <v>3005</v>
      </c>
      <c r="G236" t="str">
        <f t="shared" si="6"/>
        <v>AMOXICILINAMDC HEALTHORALSUSPENSION1250MG/5ML</v>
      </c>
      <c r="H236" t="str">
        <f>VLOOKUP(A236,'PRINCIPIO ACTIVO'!A:D,4,)&amp;"-"&amp;VLOOKUP(C236,'VIA ADMINISTRACION'!A:D,4,FALSE)&amp;"-"&amp;VLOOKUP(D236,FORMATO!A:D,4,FALSE)&amp;"-"&amp;VLOOKUP(B236,LABORATORIO!A:D,4,FALSE)</f>
        <v>HT-0013-01-005-0188</v>
      </c>
      <c r="I236">
        <f>COUNTIF($H$2:H236,H236)</f>
        <v>1</v>
      </c>
      <c r="J236" t="str">
        <f t="shared" si="7"/>
        <v>HT-0013-01-005-0188-01</v>
      </c>
      <c r="M236" t="s">
        <v>2604</v>
      </c>
      <c r="N236" s="11" t="s">
        <v>2986</v>
      </c>
    </row>
    <row r="237" spans="1:14" x14ac:dyDescent="0.35">
      <c r="A237" t="s">
        <v>2602</v>
      </c>
      <c r="B237" s="2" t="s">
        <v>2913</v>
      </c>
      <c r="C237" s="2" t="s">
        <v>2919</v>
      </c>
      <c r="D237" s="2" t="s">
        <v>2935</v>
      </c>
      <c r="E237" s="2">
        <v>1</v>
      </c>
      <c r="F237" t="s">
        <v>3039</v>
      </c>
      <c r="G237" t="str">
        <f t="shared" si="6"/>
        <v>AMOXICILINADIFEMORALSUSPENSION1500MG/5ML</v>
      </c>
      <c r="H237" t="str">
        <f>VLOOKUP(A237,'PRINCIPIO ACTIVO'!A:D,4,)&amp;"-"&amp;VLOOKUP(C237,'VIA ADMINISTRACION'!A:D,4,FALSE)&amp;"-"&amp;VLOOKUP(D237,FORMATO!A:D,4,FALSE)&amp;"-"&amp;VLOOKUP(B237,LABORATORIO!A:D,4,FALSE)</f>
        <v>HT-0013-01-005-0068</v>
      </c>
      <c r="I237">
        <f>COUNTIF($H$2:H237,H237)</f>
        <v>1</v>
      </c>
      <c r="J237" t="str">
        <f t="shared" si="7"/>
        <v>HT-0013-01-005-0068-01</v>
      </c>
      <c r="M237" t="s">
        <v>2604</v>
      </c>
      <c r="N237" s="11" t="s">
        <v>3013</v>
      </c>
    </row>
    <row r="238" spans="1:14" x14ac:dyDescent="0.35">
      <c r="A238" t="s">
        <v>2602</v>
      </c>
      <c r="B238" s="5" t="s">
        <v>2834</v>
      </c>
      <c r="C238" s="5" t="s">
        <v>2919</v>
      </c>
      <c r="D238" s="5" t="s">
        <v>2937</v>
      </c>
      <c r="E238" s="5">
        <v>21</v>
      </c>
      <c r="F238" t="s">
        <v>2984</v>
      </c>
      <c r="G238" t="str">
        <f t="shared" si="6"/>
        <v>AMOXICILINAMINTLABORALCAPSULA21500MG</v>
      </c>
      <c r="H238" t="str">
        <f>VLOOKUP(A238,'PRINCIPIO ACTIVO'!A:D,4,)&amp;"-"&amp;VLOOKUP(C238,'VIA ADMINISTRACION'!A:D,4,FALSE)&amp;"-"&amp;VLOOKUP(D238,FORMATO!A:D,4,FALSE)&amp;"-"&amp;VLOOKUP(B238,LABORATORIO!A:D,4,FALSE)</f>
        <v>HT-0013-01-007-0197</v>
      </c>
      <c r="I238">
        <f>COUNTIF($H$2:H238,H238)</f>
        <v>1</v>
      </c>
      <c r="J238" t="str">
        <f t="shared" si="7"/>
        <v>HT-0013-01-007-0197-01</v>
      </c>
      <c r="M238" t="s">
        <v>2604</v>
      </c>
      <c r="N238" s="11" t="s">
        <v>2985</v>
      </c>
    </row>
    <row r="239" spans="1:14" x14ac:dyDescent="0.35">
      <c r="A239" t="s">
        <v>6463</v>
      </c>
      <c r="B239" s="11" t="s">
        <v>2835</v>
      </c>
      <c r="C239" s="11" t="s">
        <v>2919</v>
      </c>
      <c r="D239" s="11" t="s">
        <v>2933</v>
      </c>
      <c r="E239" s="11">
        <v>14</v>
      </c>
      <c r="F239" t="s">
        <v>6558</v>
      </c>
      <c r="G239" t="str">
        <f t="shared" si="6"/>
        <v>ACIDO CLAVULANICO-AMOXICILINAASCENDORALCOMPRIMIDO14125MG/875MG</v>
      </c>
      <c r="H239" t="str">
        <f>VLOOKUP(A239,'PRINCIPIO ACTIVO'!A:D,4,)&amp;"-"&amp;VLOOKUP(C239,'VIA ADMINISTRACION'!A:D,4,FALSE)&amp;"-"&amp;VLOOKUP(D239,FORMATO!A:D,4,FALSE)&amp;"-"&amp;VLOOKUP(B239,LABORATORIO!A:D,4,FALSE)</f>
        <v>HT-0014-01-003-0016</v>
      </c>
      <c r="I239">
        <f>COUNTIF($H$2:H239,H239)</f>
        <v>1</v>
      </c>
      <c r="J239" t="str">
        <f t="shared" si="7"/>
        <v>HT-0014-01-003-0016-01</v>
      </c>
      <c r="M239" t="s">
        <v>2604</v>
      </c>
      <c r="N239" s="11" t="s">
        <v>2985</v>
      </c>
    </row>
    <row r="240" spans="1:14" x14ac:dyDescent="0.35">
      <c r="A240" t="s">
        <v>6463</v>
      </c>
      <c r="B240" s="11" t="s">
        <v>2838</v>
      </c>
      <c r="C240" s="11" t="s">
        <v>2919</v>
      </c>
      <c r="D240" s="11" t="s">
        <v>2935</v>
      </c>
      <c r="E240" s="11">
        <v>1</v>
      </c>
      <c r="F240" t="s">
        <v>6562</v>
      </c>
      <c r="G240" t="str">
        <f t="shared" si="6"/>
        <v>ACIDO CLAVULANICO-AMOXICILINALABORATORIO CHILEORALSUSPENSION157MG/800MG/5ML</v>
      </c>
      <c r="H240" t="str">
        <f>VLOOKUP(A240,'PRINCIPIO ACTIVO'!A:D,4,)&amp;"-"&amp;VLOOKUP(C240,'VIA ADMINISTRACION'!A:D,4,FALSE)&amp;"-"&amp;VLOOKUP(D240,FORMATO!A:D,4,FALSE)&amp;"-"&amp;VLOOKUP(B240,LABORATORIO!A:D,4,FALSE)</f>
        <v>HT-0014-01-005-0148</v>
      </c>
      <c r="I240">
        <f>COUNTIF($H$2:H240,H240)</f>
        <v>2</v>
      </c>
      <c r="J240" t="str">
        <f t="shared" si="7"/>
        <v>HT-0014-01-005-0148-02</v>
      </c>
      <c r="M240" t="s">
        <v>2604</v>
      </c>
      <c r="N240" s="11" t="s">
        <v>2985</v>
      </c>
    </row>
    <row r="241" spans="1:14" x14ac:dyDescent="0.35">
      <c r="A241" t="s">
        <v>6463</v>
      </c>
      <c r="B241" s="11" t="s">
        <v>2868</v>
      </c>
      <c r="C241" s="11" t="s">
        <v>2919</v>
      </c>
      <c r="D241" s="11" t="s">
        <v>2933</v>
      </c>
      <c r="E241" s="11">
        <v>14</v>
      </c>
      <c r="F241" t="s">
        <v>6558</v>
      </c>
      <c r="G241" t="str">
        <f t="shared" si="6"/>
        <v>ACIDO CLAVULANICO-AMOXICILINALAFIORALCOMPRIMIDO14125MG/875MG</v>
      </c>
      <c r="H241" t="str">
        <f>VLOOKUP(A241,'PRINCIPIO ACTIVO'!A:D,4,)&amp;"-"&amp;VLOOKUP(C241,'VIA ADMINISTRACION'!A:D,4,FALSE)&amp;"-"&amp;VLOOKUP(D241,FORMATO!A:D,4,FALSE)&amp;"-"&amp;VLOOKUP(B241,LABORATORIO!A:D,4,FALSE)</f>
        <v>HT-0014-01-003-0166</v>
      </c>
      <c r="I241">
        <f>COUNTIF($H$2:H241,H241)</f>
        <v>1</v>
      </c>
      <c r="J241" t="str">
        <f t="shared" si="7"/>
        <v>HT-0014-01-003-0166-01</v>
      </c>
      <c r="M241" t="s">
        <v>2604</v>
      </c>
      <c r="N241" s="11" t="s">
        <v>3013</v>
      </c>
    </row>
    <row r="242" spans="1:14" x14ac:dyDescent="0.35">
      <c r="A242" t="s">
        <v>6463</v>
      </c>
      <c r="B242" s="11" t="s">
        <v>2835</v>
      </c>
      <c r="C242" s="11" t="s">
        <v>2919</v>
      </c>
      <c r="D242" s="11" t="s">
        <v>2933</v>
      </c>
      <c r="E242" s="11">
        <v>20</v>
      </c>
      <c r="F242" t="s">
        <v>6559</v>
      </c>
      <c r="G242" t="str">
        <f t="shared" si="6"/>
        <v>ACIDO CLAVULANICO-AMOXICILINAASCENDORALCOMPRIMIDO20125MG/500MG</v>
      </c>
      <c r="H242" t="str">
        <f>VLOOKUP(A242,'PRINCIPIO ACTIVO'!A:D,4,)&amp;"-"&amp;VLOOKUP(C242,'VIA ADMINISTRACION'!A:D,4,FALSE)&amp;"-"&amp;VLOOKUP(D242,FORMATO!A:D,4,FALSE)&amp;"-"&amp;VLOOKUP(B242,LABORATORIO!A:D,4,FALSE)</f>
        <v>HT-0014-01-003-0016</v>
      </c>
      <c r="I242">
        <f>COUNTIF($H$2:H242,H242)</f>
        <v>2</v>
      </c>
      <c r="J242" t="str">
        <f t="shared" si="7"/>
        <v>HT-0014-01-003-0016-02</v>
      </c>
      <c r="M242" t="s">
        <v>2604</v>
      </c>
      <c r="N242" s="11" t="s">
        <v>3013</v>
      </c>
    </row>
    <row r="243" spans="1:14" x14ac:dyDescent="0.35">
      <c r="A243" t="s">
        <v>6463</v>
      </c>
      <c r="B243" s="11" t="s">
        <v>2837</v>
      </c>
      <c r="C243" s="11" t="s">
        <v>2919</v>
      </c>
      <c r="D243" s="11" t="s">
        <v>2935</v>
      </c>
      <c r="E243" s="11">
        <v>1</v>
      </c>
      <c r="F243" t="s">
        <v>7036</v>
      </c>
      <c r="G243" t="str">
        <f t="shared" si="6"/>
        <v>ACIDO CLAVULANICO-AMOXICILINASAVALORALSUSPENSION180MG/114MG/5ML</v>
      </c>
      <c r="H243" t="str">
        <f>VLOOKUP(A243,'PRINCIPIO ACTIVO'!A:D,4,)&amp;"-"&amp;VLOOKUP(C243,'VIA ADMINISTRACION'!A:D,4,FALSE)&amp;"-"&amp;VLOOKUP(D243,FORMATO!A:D,4,FALSE)&amp;"-"&amp;VLOOKUP(B243,LABORATORIO!A:D,4,FALSE)</f>
        <v>HT-0014-01-005-0174</v>
      </c>
      <c r="I243">
        <f>COUNTIF($H$2:H243,H243)</f>
        <v>4</v>
      </c>
      <c r="J243" t="str">
        <f t="shared" si="7"/>
        <v>HT-0014-01-005-0174-04</v>
      </c>
      <c r="M243" t="s">
        <v>2604</v>
      </c>
      <c r="N243" s="11" t="s">
        <v>2985</v>
      </c>
    </row>
    <row r="244" spans="1:14" x14ac:dyDescent="0.35">
      <c r="A244" t="s">
        <v>6463</v>
      </c>
      <c r="B244" s="2" t="s">
        <v>3699</v>
      </c>
      <c r="C244" s="2" t="s">
        <v>2919</v>
      </c>
      <c r="D244" s="2" t="s">
        <v>2933</v>
      </c>
      <c r="E244" s="2">
        <v>14</v>
      </c>
      <c r="F244" t="s">
        <v>6558</v>
      </c>
      <c r="G244" t="str">
        <f t="shared" si="6"/>
        <v>ACIDO CLAVULANICO-AMOXICILINAPHARMATECHORALCOMPRIMIDO14125MG/875MG</v>
      </c>
      <c r="H244" t="str">
        <f>VLOOKUP(A244,'PRINCIPIO ACTIVO'!A:D,4,)&amp;"-"&amp;VLOOKUP(C244,'VIA ADMINISTRACION'!A:D,4,FALSE)&amp;"-"&amp;VLOOKUP(D244,FORMATO!A:D,4,FALSE)&amp;"-"&amp;VLOOKUP(B244,LABORATORIO!A:D,4,FALSE)</f>
        <v>HT-0014-01-003-0217</v>
      </c>
      <c r="I244">
        <f>COUNTIF($H$2:H244,H244)</f>
        <v>1</v>
      </c>
      <c r="J244" t="str">
        <f t="shared" si="7"/>
        <v>HT-0014-01-003-0217-01</v>
      </c>
      <c r="M244" t="s">
        <v>2604</v>
      </c>
      <c r="N244" s="11" t="s">
        <v>2986</v>
      </c>
    </row>
    <row r="245" spans="1:14" x14ac:dyDescent="0.35">
      <c r="A245" t="s">
        <v>6463</v>
      </c>
      <c r="B245" s="2" t="s">
        <v>2913</v>
      </c>
      <c r="C245" s="2" t="s">
        <v>2919</v>
      </c>
      <c r="D245" s="2" t="s">
        <v>2933</v>
      </c>
      <c r="E245" s="2">
        <v>20</v>
      </c>
      <c r="F245" t="s">
        <v>6559</v>
      </c>
      <c r="G245" t="str">
        <f t="shared" si="6"/>
        <v>ACIDO CLAVULANICO-AMOXICILINADIFEMORALCOMPRIMIDO20125MG/500MG</v>
      </c>
      <c r="H245" t="str">
        <f>VLOOKUP(A245,'PRINCIPIO ACTIVO'!A:D,4,)&amp;"-"&amp;VLOOKUP(C245,'VIA ADMINISTRACION'!A:D,4,FALSE)&amp;"-"&amp;VLOOKUP(D245,FORMATO!A:D,4,FALSE)&amp;"-"&amp;VLOOKUP(B245,LABORATORIO!A:D,4,FALSE)</f>
        <v>HT-0014-01-003-0068</v>
      </c>
      <c r="I245">
        <f>COUNTIF($H$2:H245,H245)</f>
        <v>1</v>
      </c>
      <c r="J245" t="str">
        <f t="shared" si="7"/>
        <v>HT-0014-01-003-0068-01</v>
      </c>
      <c r="M245" t="s">
        <v>2604</v>
      </c>
      <c r="N245" s="11" t="s">
        <v>3047</v>
      </c>
    </row>
    <row r="246" spans="1:14" x14ac:dyDescent="0.35">
      <c r="A246" t="s">
        <v>6463</v>
      </c>
      <c r="B246" s="2" t="s">
        <v>1439</v>
      </c>
      <c r="C246" s="2" t="s">
        <v>2919</v>
      </c>
      <c r="D246" s="2" t="s">
        <v>2943</v>
      </c>
      <c r="E246" s="2">
        <v>10</v>
      </c>
      <c r="F246" t="s">
        <v>7067</v>
      </c>
      <c r="G246" t="str">
        <f t="shared" si="6"/>
        <v>ACIDO CLAVULANICO-AMOXICILINA-ORALPOLVO10200MG/1000MG</v>
      </c>
      <c r="H246" t="e">
        <f>VLOOKUP(A246,'PRINCIPIO ACTIVO'!A:D,4,)&amp;"-"&amp;VLOOKUP(C246,'VIA ADMINISTRACION'!A:D,4,FALSE)&amp;"-"&amp;VLOOKUP(D246,FORMATO!A:D,4,FALSE)&amp;"-"&amp;VLOOKUP(B246,LABORATORIO!A:D,4,FALSE)</f>
        <v>#N/A</v>
      </c>
      <c r="I246">
        <f>COUNTIF($H$2:H246,H246)</f>
        <v>2</v>
      </c>
      <c r="J246" t="e">
        <f t="shared" si="7"/>
        <v>#N/A</v>
      </c>
      <c r="M246" t="s">
        <v>2604</v>
      </c>
      <c r="N246" s="11" t="s">
        <v>3047</v>
      </c>
    </row>
    <row r="247" spans="1:14" x14ac:dyDescent="0.35">
      <c r="A247" t="s">
        <v>6464</v>
      </c>
      <c r="B247" s="5" t="s">
        <v>2837</v>
      </c>
      <c r="C247" s="5" t="s">
        <v>2919</v>
      </c>
      <c r="D247" s="5" t="s">
        <v>2933</v>
      </c>
      <c r="E247" s="5">
        <v>28</v>
      </c>
      <c r="F247" t="s">
        <v>6565</v>
      </c>
      <c r="G247" t="str">
        <f t="shared" si="6"/>
        <v>AMOXICILINA-CLARITROMICINA-ESOMEPRAZOLSAVALORALCOMPRIMIDO281000MG/500MG/20MG</v>
      </c>
      <c r="H247" t="str">
        <f>VLOOKUP(A247,'PRINCIPIO ACTIVO'!A:D,4,)&amp;"-"&amp;VLOOKUP(C247,'VIA ADMINISTRACION'!A:D,4,FALSE)&amp;"-"&amp;VLOOKUP(D247,FORMATO!A:D,4,FALSE)&amp;"-"&amp;VLOOKUP(B247,LABORATORIO!A:D,4,FALSE)</f>
        <v>HT-0201-01-003-0174</v>
      </c>
      <c r="I247">
        <f>COUNTIF($H$2:H247,H247)</f>
        <v>1</v>
      </c>
      <c r="J247" t="str">
        <f t="shared" si="7"/>
        <v>HT-0201-01-003-0174-01</v>
      </c>
      <c r="M247" t="s">
        <v>2604</v>
      </c>
      <c r="N247" s="11" t="s">
        <v>2986</v>
      </c>
    </row>
    <row r="248" spans="1:14" x14ac:dyDescent="0.35">
      <c r="A248" t="s">
        <v>6464</v>
      </c>
      <c r="B248" s="11" t="s">
        <v>2837</v>
      </c>
      <c r="C248" s="11" t="s">
        <v>2919</v>
      </c>
      <c r="D248" s="11" t="s">
        <v>2954</v>
      </c>
      <c r="E248" s="11">
        <v>14</v>
      </c>
      <c r="F248" t="s">
        <v>6565</v>
      </c>
      <c r="G248" t="str">
        <f t="shared" si="6"/>
        <v>AMOXICILINA-CLARITROMICINA-ESOMEPRAZOLSAVALORALBLISTER141000MG/500MG/20MG</v>
      </c>
      <c r="H248" t="str">
        <f>VLOOKUP(A248,'PRINCIPIO ACTIVO'!A:D,4,)&amp;"-"&amp;VLOOKUP(C248,'VIA ADMINISTRACION'!A:D,4,FALSE)&amp;"-"&amp;VLOOKUP(D248,FORMATO!A:D,4,FALSE)&amp;"-"&amp;VLOOKUP(B248,LABORATORIO!A:D,4,FALSE)</f>
        <v>HT-0201-01-024-0174</v>
      </c>
      <c r="I248">
        <f>COUNTIF($H$2:H248,H248)</f>
        <v>1</v>
      </c>
      <c r="J248" t="str">
        <f t="shared" si="7"/>
        <v>HT-0201-01-024-0174-01</v>
      </c>
      <c r="M248" t="s">
        <v>2604</v>
      </c>
      <c r="N248" s="11" t="s">
        <v>3047</v>
      </c>
    </row>
    <row r="249" spans="1:14" x14ac:dyDescent="0.35">
      <c r="A249" t="s">
        <v>6465</v>
      </c>
      <c r="B249" s="5" t="s">
        <v>2845</v>
      </c>
      <c r="C249" s="5" t="s">
        <v>2919</v>
      </c>
      <c r="D249" s="5" t="s">
        <v>2954</v>
      </c>
      <c r="E249" s="5">
        <v>14</v>
      </c>
      <c r="F249" t="s">
        <v>6566</v>
      </c>
      <c r="G249" t="str">
        <f t="shared" si="6"/>
        <v>AMOXICILINA-CLARITROMICINA-LANSOPRAZOLMEGALABSORALBLISTER14500MG/500MG/30MG</v>
      </c>
      <c r="H249" t="str">
        <f>VLOOKUP(A249,'PRINCIPIO ACTIVO'!A:D,4,)&amp;"-"&amp;VLOOKUP(C249,'VIA ADMINISTRACION'!A:D,4,FALSE)&amp;"-"&amp;VLOOKUP(D249,FORMATO!A:D,4,FALSE)&amp;"-"&amp;VLOOKUP(B249,LABORATORIO!A:D,4,FALSE)</f>
        <v>HT-0200-01-024-0194</v>
      </c>
      <c r="I249">
        <f>COUNTIF($H$2:H249,H249)</f>
        <v>1</v>
      </c>
      <c r="J249" t="str">
        <f t="shared" si="7"/>
        <v>HT-0200-01-024-0194-01</v>
      </c>
      <c r="M249" t="s">
        <v>2604</v>
      </c>
      <c r="N249" s="11" t="s">
        <v>3013</v>
      </c>
    </row>
    <row r="250" spans="1:14" x14ac:dyDescent="0.35">
      <c r="A250" t="s">
        <v>2603</v>
      </c>
      <c r="B250" s="11" t="s">
        <v>2834</v>
      </c>
      <c r="C250" s="11" t="s">
        <v>2919</v>
      </c>
      <c r="D250" s="11" t="s">
        <v>2933</v>
      </c>
      <c r="E250" s="11">
        <v>20</v>
      </c>
      <c r="F250" t="s">
        <v>2977</v>
      </c>
      <c r="G250" t="str">
        <f t="shared" si="6"/>
        <v>ATENOLOLMINTLABORALCOMPRIMIDO20100MG</v>
      </c>
      <c r="H250" t="str">
        <f>VLOOKUP(A250,'PRINCIPIO ACTIVO'!A:D,4,)&amp;"-"&amp;VLOOKUP(C250,'VIA ADMINISTRACION'!A:D,4,FALSE)&amp;"-"&amp;VLOOKUP(D250,FORMATO!A:D,4,FALSE)&amp;"-"&amp;VLOOKUP(B250,LABORATORIO!A:D,4,FALSE)</f>
        <v>HT-0015-01-003-0197</v>
      </c>
      <c r="I250">
        <f>COUNTIF($H$2:H250,H250)</f>
        <v>1</v>
      </c>
      <c r="J250" t="str">
        <f t="shared" si="7"/>
        <v>HT-0015-01-003-0197-01</v>
      </c>
      <c r="M250" t="s">
        <v>2604</v>
      </c>
      <c r="N250" s="11" t="s">
        <v>2985</v>
      </c>
    </row>
    <row r="251" spans="1:14" x14ac:dyDescent="0.35">
      <c r="A251" t="s">
        <v>2603</v>
      </c>
      <c r="B251" s="11" t="s">
        <v>2857</v>
      </c>
      <c r="C251" s="11" t="s">
        <v>2919</v>
      </c>
      <c r="D251" s="11" t="s">
        <v>2933</v>
      </c>
      <c r="E251" s="11">
        <v>20</v>
      </c>
      <c r="F251" t="s">
        <v>3046</v>
      </c>
      <c r="G251" t="str">
        <f t="shared" si="6"/>
        <v>ATENOLOLANDROMACOORALCOMPRIMIDO2050MG</v>
      </c>
      <c r="H251" t="str">
        <f>VLOOKUP(A251,'PRINCIPIO ACTIVO'!A:D,4,)&amp;"-"&amp;VLOOKUP(C251,'VIA ADMINISTRACION'!A:D,4,FALSE)&amp;"-"&amp;VLOOKUP(D251,FORMATO!A:D,4,FALSE)&amp;"-"&amp;VLOOKUP(B251,LABORATORIO!A:D,4,FALSE)</f>
        <v>HT-0015-01-003-0161</v>
      </c>
      <c r="I251">
        <f>COUNTIF($H$2:H251,H251)</f>
        <v>1</v>
      </c>
      <c r="J251" t="str">
        <f t="shared" si="7"/>
        <v>HT-0015-01-003-0161-01</v>
      </c>
      <c r="M251" t="s">
        <v>2604</v>
      </c>
      <c r="N251" s="11" t="s">
        <v>2986</v>
      </c>
    </row>
    <row r="252" spans="1:14" x14ac:dyDescent="0.35">
      <c r="A252" t="s">
        <v>2603</v>
      </c>
      <c r="B252" s="2" t="s">
        <v>2869</v>
      </c>
      <c r="C252" s="2" t="s">
        <v>2919</v>
      </c>
      <c r="D252" s="2" t="s">
        <v>2933</v>
      </c>
      <c r="E252" s="2">
        <v>20</v>
      </c>
      <c r="F252" t="s">
        <v>3046</v>
      </c>
      <c r="G252" t="str">
        <f t="shared" si="6"/>
        <v>ATENOLOLOPKOORALCOMPRIMIDO2050MG</v>
      </c>
      <c r="H252" t="str">
        <f>VLOOKUP(A252,'PRINCIPIO ACTIVO'!A:D,4,)&amp;"-"&amp;VLOOKUP(C252,'VIA ADMINISTRACION'!A:D,4,FALSE)&amp;"-"&amp;VLOOKUP(D252,FORMATO!A:D,4,FALSE)&amp;"-"&amp;VLOOKUP(B252,LABORATORIO!A:D,4,FALSE)</f>
        <v>HT-0015-01-003-0208</v>
      </c>
      <c r="I252">
        <f>COUNTIF($H$2:H252,H252)</f>
        <v>1</v>
      </c>
      <c r="J252" t="str">
        <f t="shared" si="7"/>
        <v>HT-0015-01-003-0208-01</v>
      </c>
      <c r="M252" t="s">
        <v>2604</v>
      </c>
      <c r="N252" s="11" t="s">
        <v>2985</v>
      </c>
    </row>
    <row r="253" spans="1:14" x14ac:dyDescent="0.35">
      <c r="A253" t="s">
        <v>2604</v>
      </c>
      <c r="B253" s="11" t="s">
        <v>2835</v>
      </c>
      <c r="C253" s="11" t="s">
        <v>2919</v>
      </c>
      <c r="D253" s="11" t="s">
        <v>2933</v>
      </c>
      <c r="E253" s="11">
        <v>30</v>
      </c>
      <c r="F253" t="s">
        <v>2986</v>
      </c>
      <c r="G253" t="str">
        <f t="shared" si="6"/>
        <v>ATORVASTATINAASCENDORALCOMPRIMIDO3040MG</v>
      </c>
      <c r="H253" t="str">
        <f>VLOOKUP(A253,'PRINCIPIO ACTIVO'!A:D,4,)&amp;"-"&amp;VLOOKUP(C253,'VIA ADMINISTRACION'!A:D,4,FALSE)&amp;"-"&amp;VLOOKUP(D253,FORMATO!A:D,4,FALSE)&amp;"-"&amp;VLOOKUP(B253,LABORATORIO!A:D,4,FALSE)</f>
        <v>HT-0016-01-003-0016</v>
      </c>
      <c r="I253">
        <f>COUNTIF($H$2:H253,H253)</f>
        <v>1</v>
      </c>
      <c r="J253" t="str">
        <f t="shared" si="7"/>
        <v>HT-0016-01-003-0016-01</v>
      </c>
      <c r="M253" t="s">
        <v>2604</v>
      </c>
      <c r="N253" s="11" t="s">
        <v>3013</v>
      </c>
    </row>
    <row r="254" spans="1:14" x14ac:dyDescent="0.35">
      <c r="A254" t="s">
        <v>2604</v>
      </c>
      <c r="B254" s="11" t="s">
        <v>2835</v>
      </c>
      <c r="C254" s="11" t="s">
        <v>2919</v>
      </c>
      <c r="D254" s="11" t="s">
        <v>2933</v>
      </c>
      <c r="E254" s="11">
        <v>30</v>
      </c>
      <c r="F254" t="s">
        <v>3013</v>
      </c>
      <c r="G254" t="str">
        <f t="shared" ref="G254:G317" si="8">_xlfn.CONCAT(A254:F254)</f>
        <v>ATORVASTATINAASCENDORALCOMPRIMIDO3010MG</v>
      </c>
      <c r="H254" t="str">
        <f>VLOOKUP(A254,'PRINCIPIO ACTIVO'!A:D,4,)&amp;"-"&amp;VLOOKUP(C254,'VIA ADMINISTRACION'!A:D,4,FALSE)&amp;"-"&amp;VLOOKUP(D254,FORMATO!A:D,4,FALSE)&amp;"-"&amp;VLOOKUP(B254,LABORATORIO!A:D,4,FALSE)</f>
        <v>HT-0016-01-003-0016</v>
      </c>
      <c r="I254">
        <f>COUNTIF($H$2:H254,H254)</f>
        <v>2</v>
      </c>
      <c r="J254" t="str">
        <f t="shared" ref="J254:J317" si="9">H254&amp;"-"&amp;TEXT(I254,"00")</f>
        <v>HT-0016-01-003-0016-02</v>
      </c>
      <c r="M254" t="s">
        <v>2604</v>
      </c>
      <c r="N254" s="11" t="s">
        <v>3013</v>
      </c>
    </row>
    <row r="255" spans="1:14" x14ac:dyDescent="0.35">
      <c r="A255" t="s">
        <v>2604</v>
      </c>
      <c r="B255" s="11" t="s">
        <v>2835</v>
      </c>
      <c r="C255" s="11" t="s">
        <v>2919</v>
      </c>
      <c r="D255" s="11" t="s">
        <v>2933</v>
      </c>
      <c r="E255" s="11">
        <v>30</v>
      </c>
      <c r="F255" t="s">
        <v>2985</v>
      </c>
      <c r="G255" t="str">
        <f t="shared" si="8"/>
        <v>ATORVASTATINAASCENDORALCOMPRIMIDO3020MG</v>
      </c>
      <c r="H255" t="str">
        <f>VLOOKUP(A255,'PRINCIPIO ACTIVO'!A:D,4,)&amp;"-"&amp;VLOOKUP(C255,'VIA ADMINISTRACION'!A:D,4,FALSE)&amp;"-"&amp;VLOOKUP(D255,FORMATO!A:D,4,FALSE)&amp;"-"&amp;VLOOKUP(B255,LABORATORIO!A:D,4,FALSE)</f>
        <v>HT-0016-01-003-0016</v>
      </c>
      <c r="I255">
        <f>COUNTIF($H$2:H255,H255)</f>
        <v>3</v>
      </c>
      <c r="J255" t="str">
        <f t="shared" si="9"/>
        <v>HT-0016-01-003-0016-03</v>
      </c>
      <c r="M255" t="s">
        <v>2604</v>
      </c>
      <c r="N255" s="11" t="s">
        <v>2986</v>
      </c>
    </row>
    <row r="256" spans="1:14" x14ac:dyDescent="0.35">
      <c r="A256" t="s">
        <v>2604</v>
      </c>
      <c r="B256" s="11" t="s">
        <v>2864</v>
      </c>
      <c r="C256" s="11" t="s">
        <v>2919</v>
      </c>
      <c r="D256" s="11" t="s">
        <v>2933</v>
      </c>
      <c r="E256" s="11">
        <v>60</v>
      </c>
      <c r="F256" t="s">
        <v>2985</v>
      </c>
      <c r="G256" t="str">
        <f t="shared" si="8"/>
        <v>ATORVASTATINAPFIZERORALCOMPRIMIDO6020MG</v>
      </c>
      <c r="H256" t="str">
        <f>VLOOKUP(A256,'PRINCIPIO ACTIVO'!A:D,4,)&amp;"-"&amp;VLOOKUP(C256,'VIA ADMINISTRACION'!A:D,4,FALSE)&amp;"-"&amp;VLOOKUP(D256,FORMATO!A:D,4,FALSE)&amp;"-"&amp;VLOOKUP(B256,LABORATORIO!A:D,4,FALSE)</f>
        <v>HT-0016-01-003-0212</v>
      </c>
      <c r="I256">
        <f>COUNTIF($H$2:H256,H256)</f>
        <v>1</v>
      </c>
      <c r="J256" t="str">
        <f t="shared" si="9"/>
        <v>HT-0016-01-003-0212-01</v>
      </c>
      <c r="M256" t="s">
        <v>2604</v>
      </c>
      <c r="N256" s="2" t="s">
        <v>3013</v>
      </c>
    </row>
    <row r="257" spans="1:14" x14ac:dyDescent="0.35">
      <c r="A257" t="s">
        <v>2604</v>
      </c>
      <c r="B257" s="11" t="s">
        <v>2864</v>
      </c>
      <c r="C257" s="11" t="s">
        <v>2919</v>
      </c>
      <c r="D257" s="11" t="s">
        <v>2933</v>
      </c>
      <c r="E257" s="11">
        <v>90</v>
      </c>
      <c r="F257" t="s">
        <v>2985</v>
      </c>
      <c r="G257" t="str">
        <f t="shared" si="8"/>
        <v>ATORVASTATINAPFIZERORALCOMPRIMIDO9020MG</v>
      </c>
      <c r="H257" t="str">
        <f>VLOOKUP(A257,'PRINCIPIO ACTIVO'!A:D,4,)&amp;"-"&amp;VLOOKUP(C257,'VIA ADMINISTRACION'!A:D,4,FALSE)&amp;"-"&amp;VLOOKUP(D257,FORMATO!A:D,4,FALSE)&amp;"-"&amp;VLOOKUP(B257,LABORATORIO!A:D,4,FALSE)</f>
        <v>HT-0016-01-003-0212</v>
      </c>
      <c r="I257">
        <f>COUNTIF($H$2:H257,H257)</f>
        <v>2</v>
      </c>
      <c r="J257" t="str">
        <f t="shared" si="9"/>
        <v>HT-0016-01-003-0212-02</v>
      </c>
      <c r="M257" t="s">
        <v>2604</v>
      </c>
      <c r="N257" s="2" t="s">
        <v>2985</v>
      </c>
    </row>
    <row r="258" spans="1:14" x14ac:dyDescent="0.35">
      <c r="A258" t="s">
        <v>2604</v>
      </c>
      <c r="B258" s="11" t="s">
        <v>2864</v>
      </c>
      <c r="C258" s="11" t="s">
        <v>2919</v>
      </c>
      <c r="D258" s="11" t="s">
        <v>2933</v>
      </c>
      <c r="E258" s="11">
        <v>30</v>
      </c>
      <c r="F258" t="s">
        <v>3013</v>
      </c>
      <c r="G258" t="str">
        <f t="shared" si="8"/>
        <v>ATORVASTATINAPFIZERORALCOMPRIMIDO3010MG</v>
      </c>
      <c r="H258" t="str">
        <f>VLOOKUP(A258,'PRINCIPIO ACTIVO'!A:D,4,)&amp;"-"&amp;VLOOKUP(C258,'VIA ADMINISTRACION'!A:D,4,FALSE)&amp;"-"&amp;VLOOKUP(D258,FORMATO!A:D,4,FALSE)&amp;"-"&amp;VLOOKUP(B258,LABORATORIO!A:D,4,FALSE)</f>
        <v>HT-0016-01-003-0212</v>
      </c>
      <c r="I258">
        <f>COUNTIF($H$2:H258,H258)</f>
        <v>3</v>
      </c>
      <c r="J258" t="str">
        <f t="shared" si="9"/>
        <v>HT-0016-01-003-0212-03</v>
      </c>
      <c r="M258" t="s">
        <v>2604</v>
      </c>
      <c r="N258" s="5" t="s">
        <v>3047</v>
      </c>
    </row>
    <row r="259" spans="1:14" x14ac:dyDescent="0.35">
      <c r="A259" t="s">
        <v>2604</v>
      </c>
      <c r="B259" s="11" t="s">
        <v>2864</v>
      </c>
      <c r="C259" s="11" t="s">
        <v>2919</v>
      </c>
      <c r="D259" s="11" t="s">
        <v>2933</v>
      </c>
      <c r="E259" s="11">
        <v>60</v>
      </c>
      <c r="F259" t="s">
        <v>3013</v>
      </c>
      <c r="G259" t="str">
        <f t="shared" si="8"/>
        <v>ATORVASTATINAPFIZERORALCOMPRIMIDO6010MG</v>
      </c>
      <c r="H259" t="str">
        <f>VLOOKUP(A259,'PRINCIPIO ACTIVO'!A:D,4,)&amp;"-"&amp;VLOOKUP(C259,'VIA ADMINISTRACION'!A:D,4,FALSE)&amp;"-"&amp;VLOOKUP(D259,FORMATO!A:D,4,FALSE)&amp;"-"&amp;VLOOKUP(B259,LABORATORIO!A:D,4,FALSE)</f>
        <v>HT-0016-01-003-0212</v>
      </c>
      <c r="I259">
        <f>COUNTIF($H$2:H259,H259)</f>
        <v>4</v>
      </c>
      <c r="J259" t="str">
        <f t="shared" si="9"/>
        <v>HT-0016-01-003-0212-04</v>
      </c>
      <c r="M259" t="s">
        <v>2604</v>
      </c>
      <c r="N259" s="5" t="s">
        <v>2985</v>
      </c>
    </row>
    <row r="260" spans="1:14" x14ac:dyDescent="0.35">
      <c r="A260" t="s">
        <v>2604</v>
      </c>
      <c r="B260" s="11" t="s">
        <v>2864</v>
      </c>
      <c r="C260" s="11" t="s">
        <v>2919</v>
      </c>
      <c r="D260" s="11" t="s">
        <v>2933</v>
      </c>
      <c r="E260" s="11">
        <v>30</v>
      </c>
      <c r="F260" t="s">
        <v>2985</v>
      </c>
      <c r="G260" t="str">
        <f t="shared" si="8"/>
        <v>ATORVASTATINAPFIZERORALCOMPRIMIDO3020MG</v>
      </c>
      <c r="H260" t="str">
        <f>VLOOKUP(A260,'PRINCIPIO ACTIVO'!A:D,4,)&amp;"-"&amp;VLOOKUP(C260,'VIA ADMINISTRACION'!A:D,4,FALSE)&amp;"-"&amp;VLOOKUP(D260,FORMATO!A:D,4,FALSE)&amp;"-"&amp;VLOOKUP(B260,LABORATORIO!A:D,4,FALSE)</f>
        <v>HT-0016-01-003-0212</v>
      </c>
      <c r="I260">
        <f>COUNTIF($H$2:H260,H260)</f>
        <v>5</v>
      </c>
      <c r="J260" t="str">
        <f t="shared" si="9"/>
        <v>HT-0016-01-003-0212-05</v>
      </c>
      <c r="M260" t="s">
        <v>2604</v>
      </c>
      <c r="N260" s="5" t="s">
        <v>2986</v>
      </c>
    </row>
    <row r="261" spans="1:14" x14ac:dyDescent="0.35">
      <c r="A261" t="s">
        <v>2604</v>
      </c>
      <c r="B261" s="11" t="s">
        <v>2864</v>
      </c>
      <c r="C261" s="11" t="s">
        <v>2919</v>
      </c>
      <c r="D261" s="11" t="s">
        <v>2933</v>
      </c>
      <c r="E261" s="11">
        <v>30</v>
      </c>
      <c r="F261" t="s">
        <v>2986</v>
      </c>
      <c r="G261" t="str">
        <f t="shared" si="8"/>
        <v>ATORVASTATINAPFIZERORALCOMPRIMIDO3040MG</v>
      </c>
      <c r="H261" t="str">
        <f>VLOOKUP(A261,'PRINCIPIO ACTIVO'!A:D,4,)&amp;"-"&amp;VLOOKUP(C261,'VIA ADMINISTRACION'!A:D,4,FALSE)&amp;"-"&amp;VLOOKUP(D261,FORMATO!A:D,4,FALSE)&amp;"-"&amp;VLOOKUP(B261,LABORATORIO!A:D,4,FALSE)</f>
        <v>HT-0016-01-003-0212</v>
      </c>
      <c r="I261">
        <f>COUNTIF($H$2:H261,H261)</f>
        <v>6</v>
      </c>
      <c r="J261" t="str">
        <f t="shared" si="9"/>
        <v>HT-0016-01-003-0212-06</v>
      </c>
      <c r="M261" t="s">
        <v>2604</v>
      </c>
      <c r="N261" s="5" t="s">
        <v>3013</v>
      </c>
    </row>
    <row r="262" spans="1:14" x14ac:dyDescent="0.35">
      <c r="A262" t="s">
        <v>2604</v>
      </c>
      <c r="B262" s="11" t="s">
        <v>2838</v>
      </c>
      <c r="C262" s="11" t="s">
        <v>2919</v>
      </c>
      <c r="D262" s="11" t="s">
        <v>2933</v>
      </c>
      <c r="E262" s="11">
        <v>30</v>
      </c>
      <c r="F262" t="s">
        <v>3047</v>
      </c>
      <c r="G262" t="str">
        <f t="shared" si="8"/>
        <v>ATORVASTATINALABORATORIO CHILEORALCOMPRIMIDO3080MG</v>
      </c>
      <c r="H262" t="str">
        <f>VLOOKUP(A262,'PRINCIPIO ACTIVO'!A:D,4,)&amp;"-"&amp;VLOOKUP(C262,'VIA ADMINISTRACION'!A:D,4,FALSE)&amp;"-"&amp;VLOOKUP(D262,FORMATO!A:D,4,FALSE)&amp;"-"&amp;VLOOKUP(B262,LABORATORIO!A:D,4,FALSE)</f>
        <v>HT-0016-01-003-0148</v>
      </c>
      <c r="I262">
        <f>COUNTIF($H$2:H262,H262)</f>
        <v>1</v>
      </c>
      <c r="J262" t="str">
        <f t="shared" si="9"/>
        <v>HT-0016-01-003-0148-01</v>
      </c>
      <c r="M262" t="s">
        <v>2604</v>
      </c>
      <c r="N262" s="5" t="s">
        <v>3013</v>
      </c>
    </row>
    <row r="263" spans="1:14" x14ac:dyDescent="0.35">
      <c r="A263" t="s">
        <v>2604</v>
      </c>
      <c r="B263" s="11" t="s">
        <v>2864</v>
      </c>
      <c r="C263" s="11" t="s">
        <v>2919</v>
      </c>
      <c r="D263" s="11" t="s">
        <v>2933</v>
      </c>
      <c r="E263" s="11">
        <v>30</v>
      </c>
      <c r="F263" t="s">
        <v>3047</v>
      </c>
      <c r="G263" t="str">
        <f t="shared" si="8"/>
        <v>ATORVASTATINAPFIZERORALCOMPRIMIDO3080MG</v>
      </c>
      <c r="H263" t="str">
        <f>VLOOKUP(A263,'PRINCIPIO ACTIVO'!A:D,4,)&amp;"-"&amp;VLOOKUP(C263,'VIA ADMINISTRACION'!A:D,4,FALSE)&amp;"-"&amp;VLOOKUP(D263,FORMATO!A:D,4,FALSE)&amp;"-"&amp;VLOOKUP(B263,LABORATORIO!A:D,4,FALSE)</f>
        <v>HT-0016-01-003-0212</v>
      </c>
      <c r="I263">
        <f>COUNTIF($H$2:H263,H263)</f>
        <v>7</v>
      </c>
      <c r="J263" t="str">
        <f t="shared" si="9"/>
        <v>HT-0016-01-003-0212-07</v>
      </c>
      <c r="M263" t="s">
        <v>2605</v>
      </c>
      <c r="N263" s="11" t="s">
        <v>2986</v>
      </c>
    </row>
    <row r="264" spans="1:14" x14ac:dyDescent="0.35">
      <c r="A264" t="s">
        <v>2604</v>
      </c>
      <c r="B264" s="11" t="s">
        <v>2855</v>
      </c>
      <c r="C264" s="11" t="s">
        <v>2919</v>
      </c>
      <c r="D264" s="11" t="s">
        <v>2933</v>
      </c>
      <c r="E264" s="11">
        <v>28</v>
      </c>
      <c r="F264" t="s">
        <v>2986</v>
      </c>
      <c r="G264" t="str">
        <f t="shared" si="8"/>
        <v>ATORVASTATINAEXELTISORALCOMPRIMIDO2840MG</v>
      </c>
      <c r="H264" t="str">
        <f>VLOOKUP(A264,'PRINCIPIO ACTIVO'!A:D,4,)&amp;"-"&amp;VLOOKUP(C264,'VIA ADMINISTRACION'!A:D,4,FALSE)&amp;"-"&amp;VLOOKUP(D264,FORMATO!A:D,4,FALSE)&amp;"-"&amp;VLOOKUP(B264,LABORATORIO!A:D,4,FALSE)</f>
        <v>HT-0016-01-003-0089</v>
      </c>
      <c r="I264">
        <f>COUNTIF($H$2:H264,H264)</f>
        <v>1</v>
      </c>
      <c r="J264" t="str">
        <f t="shared" si="9"/>
        <v>HT-0016-01-003-0089-01</v>
      </c>
      <c r="M264" t="s">
        <v>2605</v>
      </c>
      <c r="N264" s="11" t="s">
        <v>3018</v>
      </c>
    </row>
    <row r="265" spans="1:14" x14ac:dyDescent="0.35">
      <c r="A265" t="s">
        <v>2604</v>
      </c>
      <c r="B265" s="11" t="s">
        <v>2855</v>
      </c>
      <c r="C265" s="11" t="s">
        <v>2919</v>
      </c>
      <c r="D265" s="11" t="s">
        <v>2933</v>
      </c>
      <c r="E265" s="11">
        <v>28</v>
      </c>
      <c r="F265" t="s">
        <v>3047</v>
      </c>
      <c r="G265" t="str">
        <f t="shared" si="8"/>
        <v>ATORVASTATINAEXELTISORALCOMPRIMIDO2880MG</v>
      </c>
      <c r="H265" t="str">
        <f>VLOOKUP(A265,'PRINCIPIO ACTIVO'!A:D,4,)&amp;"-"&amp;VLOOKUP(C265,'VIA ADMINISTRACION'!A:D,4,FALSE)&amp;"-"&amp;VLOOKUP(D265,FORMATO!A:D,4,FALSE)&amp;"-"&amp;VLOOKUP(B265,LABORATORIO!A:D,4,FALSE)</f>
        <v>HT-0016-01-003-0089</v>
      </c>
      <c r="I265">
        <f>COUNTIF($H$2:H265,H265)</f>
        <v>2</v>
      </c>
      <c r="J265" t="str">
        <f t="shared" si="9"/>
        <v>HT-0016-01-003-0089-02</v>
      </c>
      <c r="M265" t="s">
        <v>2605</v>
      </c>
      <c r="N265" s="11" t="s">
        <v>3048</v>
      </c>
    </row>
    <row r="266" spans="1:14" x14ac:dyDescent="0.35">
      <c r="A266" t="s">
        <v>2604</v>
      </c>
      <c r="B266" s="11" t="s">
        <v>2847</v>
      </c>
      <c r="C266" s="11" t="s">
        <v>2919</v>
      </c>
      <c r="D266" s="11" t="s">
        <v>2933</v>
      </c>
      <c r="E266" s="11">
        <v>30</v>
      </c>
      <c r="F266" t="s">
        <v>3013</v>
      </c>
      <c r="G266" t="str">
        <f t="shared" si="8"/>
        <v>ATORVASTATINAPASTEURORALCOMPRIMIDO3010MG</v>
      </c>
      <c r="H266" t="str">
        <f>VLOOKUP(A266,'PRINCIPIO ACTIVO'!A:D,4,)&amp;"-"&amp;VLOOKUP(C266,'VIA ADMINISTRACION'!A:D,4,FALSE)&amp;"-"&amp;VLOOKUP(D266,FORMATO!A:D,4,FALSE)&amp;"-"&amp;VLOOKUP(B266,LABORATORIO!A:D,4,FALSE)</f>
        <v>HT-0016-01-003-0155</v>
      </c>
      <c r="I266">
        <f>COUNTIF($H$2:H266,H266)</f>
        <v>1</v>
      </c>
      <c r="J266" t="str">
        <f t="shared" si="9"/>
        <v>HT-0016-01-003-0155-01</v>
      </c>
      <c r="M266" t="s">
        <v>2605</v>
      </c>
      <c r="N266" s="11" t="s">
        <v>3048</v>
      </c>
    </row>
    <row r="267" spans="1:14" x14ac:dyDescent="0.35">
      <c r="A267" t="s">
        <v>2604</v>
      </c>
      <c r="B267" s="11" t="s">
        <v>2837</v>
      </c>
      <c r="C267" s="11" t="s">
        <v>2919</v>
      </c>
      <c r="D267" s="11" t="s">
        <v>2933</v>
      </c>
      <c r="E267" s="11">
        <v>60</v>
      </c>
      <c r="F267" t="s">
        <v>2985</v>
      </c>
      <c r="G267" t="str">
        <f t="shared" si="8"/>
        <v>ATORVASTATINASAVALORALCOMPRIMIDO6020MG</v>
      </c>
      <c r="H267" t="str">
        <f>VLOOKUP(A267,'PRINCIPIO ACTIVO'!A:D,4,)&amp;"-"&amp;VLOOKUP(C267,'VIA ADMINISTRACION'!A:D,4,FALSE)&amp;"-"&amp;VLOOKUP(D267,FORMATO!A:D,4,FALSE)&amp;"-"&amp;VLOOKUP(B267,LABORATORIO!A:D,4,FALSE)</f>
        <v>HT-0016-01-003-0174</v>
      </c>
      <c r="I267">
        <f>COUNTIF($H$2:H267,H267)</f>
        <v>1</v>
      </c>
      <c r="J267" t="str">
        <f t="shared" si="9"/>
        <v>HT-0016-01-003-0174-01</v>
      </c>
      <c r="M267" t="s">
        <v>2605</v>
      </c>
      <c r="N267" s="5" t="s">
        <v>3015</v>
      </c>
    </row>
    <row r="268" spans="1:14" x14ac:dyDescent="0.35">
      <c r="A268" t="s">
        <v>2604</v>
      </c>
      <c r="B268" s="11" t="s">
        <v>2837</v>
      </c>
      <c r="C268" s="11" t="s">
        <v>2919</v>
      </c>
      <c r="D268" s="11" t="s">
        <v>2933</v>
      </c>
      <c r="E268" s="11">
        <v>30</v>
      </c>
      <c r="F268" t="s">
        <v>2986</v>
      </c>
      <c r="G268" t="str">
        <f t="shared" si="8"/>
        <v>ATORVASTATINASAVALORALCOMPRIMIDO3040MG</v>
      </c>
      <c r="H268" t="str">
        <f>VLOOKUP(A268,'PRINCIPIO ACTIVO'!A:D,4,)&amp;"-"&amp;VLOOKUP(C268,'VIA ADMINISTRACION'!A:D,4,FALSE)&amp;"-"&amp;VLOOKUP(D268,FORMATO!A:D,4,FALSE)&amp;"-"&amp;VLOOKUP(B268,LABORATORIO!A:D,4,FALSE)</f>
        <v>HT-0016-01-003-0174</v>
      </c>
      <c r="I268">
        <f>COUNTIF($H$2:H268,H268)</f>
        <v>2</v>
      </c>
      <c r="J268" t="str">
        <f t="shared" si="9"/>
        <v>HT-0016-01-003-0174-02</v>
      </c>
      <c r="M268" t="s">
        <v>6492</v>
      </c>
      <c r="N268" s="5" t="s">
        <v>6631</v>
      </c>
    </row>
    <row r="269" spans="1:14" x14ac:dyDescent="0.35">
      <c r="A269" t="s">
        <v>2604</v>
      </c>
      <c r="B269" s="11" t="s">
        <v>2837</v>
      </c>
      <c r="C269" s="11" t="s">
        <v>2919</v>
      </c>
      <c r="D269" s="11" t="s">
        <v>2933</v>
      </c>
      <c r="E269" s="11">
        <v>30</v>
      </c>
      <c r="F269" t="s">
        <v>2985</v>
      </c>
      <c r="G269" t="str">
        <f t="shared" si="8"/>
        <v>ATORVASTATINASAVALORALCOMPRIMIDO3020MG</v>
      </c>
      <c r="H269" t="str">
        <f>VLOOKUP(A269,'PRINCIPIO ACTIVO'!A:D,4,)&amp;"-"&amp;VLOOKUP(C269,'VIA ADMINISTRACION'!A:D,4,FALSE)&amp;"-"&amp;VLOOKUP(D269,FORMATO!A:D,4,FALSE)&amp;"-"&amp;VLOOKUP(B269,LABORATORIO!A:D,4,FALSE)</f>
        <v>HT-0016-01-003-0174</v>
      </c>
      <c r="I269">
        <f>COUNTIF($H$2:H269,H269)</f>
        <v>3</v>
      </c>
      <c r="J269" t="str">
        <f t="shared" si="9"/>
        <v>HT-0016-01-003-0174-03</v>
      </c>
      <c r="M269" t="s">
        <v>2608</v>
      </c>
      <c r="N269" s="11" t="s">
        <v>2982</v>
      </c>
    </row>
    <row r="270" spans="1:14" x14ac:dyDescent="0.35">
      <c r="A270" t="s">
        <v>2604</v>
      </c>
      <c r="B270" s="11" t="s">
        <v>2837</v>
      </c>
      <c r="C270" s="11" t="s">
        <v>2919</v>
      </c>
      <c r="D270" s="11" t="s">
        <v>2933</v>
      </c>
      <c r="E270" s="11">
        <v>30</v>
      </c>
      <c r="F270" t="s">
        <v>3013</v>
      </c>
      <c r="G270" t="str">
        <f t="shared" si="8"/>
        <v>ATORVASTATINASAVALORALCOMPRIMIDO3010MG</v>
      </c>
      <c r="H270" t="str">
        <f>VLOOKUP(A270,'PRINCIPIO ACTIVO'!A:D,4,)&amp;"-"&amp;VLOOKUP(C270,'VIA ADMINISTRACION'!A:D,4,FALSE)&amp;"-"&amp;VLOOKUP(D270,FORMATO!A:D,4,FALSE)&amp;"-"&amp;VLOOKUP(B270,LABORATORIO!A:D,4,FALSE)</f>
        <v>HT-0016-01-003-0174</v>
      </c>
      <c r="I270">
        <f>COUNTIF($H$2:H270,H270)</f>
        <v>4</v>
      </c>
      <c r="J270" t="str">
        <f t="shared" si="9"/>
        <v>HT-0016-01-003-0174-04</v>
      </c>
      <c r="M270" t="s">
        <v>2608</v>
      </c>
      <c r="N270" s="11" t="s">
        <v>2984</v>
      </c>
    </row>
    <row r="271" spans="1:14" x14ac:dyDescent="0.35">
      <c r="A271" t="s">
        <v>2604</v>
      </c>
      <c r="B271" s="11" t="s">
        <v>2837</v>
      </c>
      <c r="C271" s="11" t="s">
        <v>2919</v>
      </c>
      <c r="D271" s="11" t="s">
        <v>2933</v>
      </c>
      <c r="E271" s="11">
        <v>60</v>
      </c>
      <c r="F271" t="s">
        <v>3013</v>
      </c>
      <c r="G271" t="str">
        <f t="shared" si="8"/>
        <v>ATORVASTATINASAVALORALCOMPRIMIDO6010MG</v>
      </c>
      <c r="H271" t="str">
        <f>VLOOKUP(A271,'PRINCIPIO ACTIVO'!A:D,4,)&amp;"-"&amp;VLOOKUP(C271,'VIA ADMINISTRACION'!A:D,4,FALSE)&amp;"-"&amp;VLOOKUP(D271,FORMATO!A:D,4,FALSE)&amp;"-"&amp;VLOOKUP(B271,LABORATORIO!A:D,4,FALSE)</f>
        <v>HT-0016-01-003-0174</v>
      </c>
      <c r="I271">
        <f>COUNTIF($H$2:H271,H271)</f>
        <v>5</v>
      </c>
      <c r="J271" t="str">
        <f t="shared" si="9"/>
        <v>HT-0016-01-003-0174-05</v>
      </c>
      <c r="M271" t="s">
        <v>2608</v>
      </c>
      <c r="N271" s="11" t="s">
        <v>2984</v>
      </c>
    </row>
    <row r="272" spans="1:14" x14ac:dyDescent="0.35">
      <c r="A272" t="s">
        <v>2604</v>
      </c>
      <c r="B272" s="11" t="s">
        <v>2847</v>
      </c>
      <c r="C272" s="11" t="s">
        <v>2919</v>
      </c>
      <c r="D272" s="11" t="s">
        <v>2933</v>
      </c>
      <c r="E272" s="11">
        <v>30</v>
      </c>
      <c r="F272" t="s">
        <v>2986</v>
      </c>
      <c r="G272" t="str">
        <f t="shared" si="8"/>
        <v>ATORVASTATINAPASTEURORALCOMPRIMIDO3040MG</v>
      </c>
      <c r="H272" t="str">
        <f>VLOOKUP(A272,'PRINCIPIO ACTIVO'!A:D,4,)&amp;"-"&amp;VLOOKUP(C272,'VIA ADMINISTRACION'!A:D,4,FALSE)&amp;"-"&amp;VLOOKUP(D272,FORMATO!A:D,4,FALSE)&amp;"-"&amp;VLOOKUP(B272,LABORATORIO!A:D,4,FALSE)</f>
        <v>HT-0016-01-003-0155</v>
      </c>
      <c r="I272">
        <f>COUNTIF($H$2:H272,H272)</f>
        <v>2</v>
      </c>
      <c r="J272" t="str">
        <f t="shared" si="9"/>
        <v>HT-0016-01-003-0155-02</v>
      </c>
      <c r="M272" t="s">
        <v>2608</v>
      </c>
      <c r="N272" s="11" t="s">
        <v>2984</v>
      </c>
    </row>
    <row r="273" spans="1:14" x14ac:dyDescent="0.35">
      <c r="A273" t="s">
        <v>2604</v>
      </c>
      <c r="B273" s="2" t="s">
        <v>2836</v>
      </c>
      <c r="C273" s="2" t="s">
        <v>2919</v>
      </c>
      <c r="D273" s="2" t="s">
        <v>2933</v>
      </c>
      <c r="E273" s="2">
        <v>30</v>
      </c>
      <c r="F273" t="s">
        <v>3013</v>
      </c>
      <c r="G273" t="str">
        <f t="shared" si="8"/>
        <v>ATORVASTATINASEVENORALCOMPRIMIDO3010MG</v>
      </c>
      <c r="H273" t="str">
        <f>VLOOKUP(A273,'PRINCIPIO ACTIVO'!A:D,4,)&amp;"-"&amp;VLOOKUP(C273,'VIA ADMINISTRACION'!A:D,4,FALSE)&amp;"-"&amp;VLOOKUP(D273,FORMATO!A:D,4,FALSE)&amp;"-"&amp;VLOOKUP(B273,LABORATORIO!A:D,4,FALSE)</f>
        <v>HT-0016-01-003-0250</v>
      </c>
      <c r="I273">
        <f>COUNTIF($H$2:H273,H273)</f>
        <v>1</v>
      </c>
      <c r="J273" t="str">
        <f t="shared" si="9"/>
        <v>HT-0016-01-003-0250-01</v>
      </c>
      <c r="M273" t="s">
        <v>2608</v>
      </c>
      <c r="N273" s="11" t="s">
        <v>3050</v>
      </c>
    </row>
    <row r="274" spans="1:14" x14ac:dyDescent="0.35">
      <c r="A274" t="s">
        <v>2604</v>
      </c>
      <c r="B274" s="2" t="s">
        <v>2836</v>
      </c>
      <c r="C274" s="2" t="s">
        <v>2919</v>
      </c>
      <c r="D274" s="2" t="s">
        <v>2933</v>
      </c>
      <c r="E274" s="2">
        <v>30</v>
      </c>
      <c r="F274" t="s">
        <v>2985</v>
      </c>
      <c r="G274" t="str">
        <f t="shared" si="8"/>
        <v>ATORVASTATINASEVENORALCOMPRIMIDO3020MG</v>
      </c>
      <c r="H274" t="str">
        <f>VLOOKUP(A274,'PRINCIPIO ACTIVO'!A:D,4,)&amp;"-"&amp;VLOOKUP(C274,'VIA ADMINISTRACION'!A:D,4,FALSE)&amp;"-"&amp;VLOOKUP(D274,FORMATO!A:D,4,FALSE)&amp;"-"&amp;VLOOKUP(B274,LABORATORIO!A:D,4,FALSE)</f>
        <v>HT-0016-01-003-0250</v>
      </c>
      <c r="I274">
        <f>COUNTIF($H$2:H274,H274)</f>
        <v>2</v>
      </c>
      <c r="J274" t="str">
        <f t="shared" si="9"/>
        <v>HT-0016-01-003-0250-02</v>
      </c>
      <c r="M274" t="s">
        <v>2608</v>
      </c>
      <c r="N274" s="11" t="s">
        <v>2984</v>
      </c>
    </row>
    <row r="275" spans="1:14" x14ac:dyDescent="0.35">
      <c r="A275" t="s">
        <v>2604</v>
      </c>
      <c r="B275" s="5" t="s">
        <v>2835</v>
      </c>
      <c r="C275" s="5" t="s">
        <v>2919</v>
      </c>
      <c r="D275" s="5" t="s">
        <v>2933</v>
      </c>
      <c r="E275" s="5">
        <v>30</v>
      </c>
      <c r="F275" t="s">
        <v>3047</v>
      </c>
      <c r="G275" t="str">
        <f t="shared" si="8"/>
        <v>ATORVASTATINAASCENDORALCOMPRIMIDO3080MG</v>
      </c>
      <c r="H275" t="str">
        <f>VLOOKUP(A275,'PRINCIPIO ACTIVO'!A:D,4,)&amp;"-"&amp;VLOOKUP(C275,'VIA ADMINISTRACION'!A:D,4,FALSE)&amp;"-"&amp;VLOOKUP(D275,FORMATO!A:D,4,FALSE)&amp;"-"&amp;VLOOKUP(B275,LABORATORIO!A:D,4,FALSE)</f>
        <v>HT-0016-01-003-0016</v>
      </c>
      <c r="I275">
        <f>COUNTIF($H$2:H275,H275)</f>
        <v>4</v>
      </c>
      <c r="J275" t="str">
        <f t="shared" si="9"/>
        <v>HT-0016-01-003-0016-04</v>
      </c>
      <c r="M275" t="s">
        <v>2608</v>
      </c>
      <c r="N275" s="11" t="s">
        <v>2981</v>
      </c>
    </row>
    <row r="276" spans="1:14" x14ac:dyDescent="0.35">
      <c r="A276" t="s">
        <v>2604</v>
      </c>
      <c r="B276" s="5" t="s">
        <v>2847</v>
      </c>
      <c r="C276" s="5" t="s">
        <v>2919</v>
      </c>
      <c r="D276" s="5" t="s">
        <v>2933</v>
      </c>
      <c r="E276" s="5">
        <v>30</v>
      </c>
      <c r="F276" t="s">
        <v>2985</v>
      </c>
      <c r="G276" t="str">
        <f t="shared" si="8"/>
        <v>ATORVASTATINAPASTEURORALCOMPRIMIDO3020MG</v>
      </c>
      <c r="H276" t="str">
        <f>VLOOKUP(A276,'PRINCIPIO ACTIVO'!A:D,4,)&amp;"-"&amp;VLOOKUP(C276,'VIA ADMINISTRACION'!A:D,4,FALSE)&amp;"-"&amp;VLOOKUP(D276,FORMATO!A:D,4,FALSE)&amp;"-"&amp;VLOOKUP(B276,LABORATORIO!A:D,4,FALSE)</f>
        <v>HT-0016-01-003-0155</v>
      </c>
      <c r="I276">
        <f>COUNTIF($H$2:H276,H276)</f>
        <v>3</v>
      </c>
      <c r="J276" t="str">
        <f t="shared" si="9"/>
        <v>HT-0016-01-003-0155-03</v>
      </c>
      <c r="M276" t="s">
        <v>2608</v>
      </c>
      <c r="N276" s="11" t="s">
        <v>2981</v>
      </c>
    </row>
    <row r="277" spans="1:14" x14ac:dyDescent="0.35">
      <c r="A277" t="s">
        <v>2604</v>
      </c>
      <c r="B277" s="5" t="s">
        <v>2906</v>
      </c>
      <c r="C277" s="5" t="s">
        <v>2919</v>
      </c>
      <c r="D277" s="5" t="s">
        <v>2933</v>
      </c>
      <c r="E277" s="5">
        <v>30</v>
      </c>
      <c r="F277" t="s">
        <v>2986</v>
      </c>
      <c r="G277" t="str">
        <f t="shared" si="8"/>
        <v>ATORVASTATINADR REDDYSORALCOMPRIMIDO3040MG</v>
      </c>
      <c r="H277" t="str">
        <f>VLOOKUP(A277,'PRINCIPIO ACTIVO'!A:D,4,)&amp;"-"&amp;VLOOKUP(C277,'VIA ADMINISTRACION'!A:D,4,FALSE)&amp;"-"&amp;VLOOKUP(D277,FORMATO!A:D,4,FALSE)&amp;"-"&amp;VLOOKUP(B277,LABORATORIO!A:D,4,FALSE)</f>
        <v>HT-0016-01-003-0073</v>
      </c>
      <c r="I277">
        <f>COUNTIF($H$2:H277,H277)</f>
        <v>1</v>
      </c>
      <c r="J277" t="str">
        <f t="shared" si="9"/>
        <v>HT-0016-01-003-0073-01</v>
      </c>
      <c r="M277" t="s">
        <v>2608</v>
      </c>
      <c r="N277" s="11" t="s">
        <v>2984</v>
      </c>
    </row>
    <row r="278" spans="1:14" x14ac:dyDescent="0.35">
      <c r="A278" t="s">
        <v>2604</v>
      </c>
      <c r="B278" s="5" t="s">
        <v>2869</v>
      </c>
      <c r="C278" s="5" t="s">
        <v>2919</v>
      </c>
      <c r="D278" s="5" t="s">
        <v>2933</v>
      </c>
      <c r="E278" s="5">
        <v>30</v>
      </c>
      <c r="F278" t="s">
        <v>3013</v>
      </c>
      <c r="G278" t="str">
        <f t="shared" si="8"/>
        <v>ATORVASTATINAOPKOORALCOMPRIMIDO3010MG</v>
      </c>
      <c r="H278" t="str">
        <f>VLOOKUP(A278,'PRINCIPIO ACTIVO'!A:D,4,)&amp;"-"&amp;VLOOKUP(C278,'VIA ADMINISTRACION'!A:D,4,FALSE)&amp;"-"&amp;VLOOKUP(D278,FORMATO!A:D,4,FALSE)&amp;"-"&amp;VLOOKUP(B278,LABORATORIO!A:D,4,FALSE)</f>
        <v>HT-0016-01-003-0208</v>
      </c>
      <c r="I278">
        <f>COUNTIF($H$2:H278,H278)</f>
        <v>1</v>
      </c>
      <c r="J278" t="str">
        <f t="shared" si="9"/>
        <v>HT-0016-01-003-0208-01</v>
      </c>
      <c r="M278" t="s">
        <v>2608</v>
      </c>
      <c r="N278" s="11" t="s">
        <v>2982</v>
      </c>
    </row>
    <row r="279" spans="1:14" x14ac:dyDescent="0.35">
      <c r="A279" t="s">
        <v>2604</v>
      </c>
      <c r="B279" s="5" t="s">
        <v>2834</v>
      </c>
      <c r="C279" s="5" t="s">
        <v>2919</v>
      </c>
      <c r="D279" s="5" t="s">
        <v>2933</v>
      </c>
      <c r="E279" s="5">
        <v>60</v>
      </c>
      <c r="F279" t="s">
        <v>3013</v>
      </c>
      <c r="G279" t="str">
        <f t="shared" si="8"/>
        <v>ATORVASTATINAMINTLABORALCOMPRIMIDO6010MG</v>
      </c>
      <c r="H279" t="str">
        <f>VLOOKUP(A279,'PRINCIPIO ACTIVO'!A:D,4,)&amp;"-"&amp;VLOOKUP(C279,'VIA ADMINISTRACION'!A:D,4,FALSE)&amp;"-"&amp;VLOOKUP(D279,FORMATO!A:D,4,FALSE)&amp;"-"&amp;VLOOKUP(B279,LABORATORIO!A:D,4,FALSE)</f>
        <v>HT-0016-01-003-0197</v>
      </c>
      <c r="I279">
        <f>COUNTIF($H$2:H279,H279)</f>
        <v>1</v>
      </c>
      <c r="J279" t="str">
        <f t="shared" si="9"/>
        <v>HT-0016-01-003-0197-01</v>
      </c>
      <c r="M279" t="s">
        <v>2608</v>
      </c>
      <c r="N279" s="11" t="s">
        <v>2982</v>
      </c>
    </row>
    <row r="280" spans="1:14" x14ac:dyDescent="0.35">
      <c r="A280" t="s">
        <v>2604</v>
      </c>
      <c r="B280" s="11" t="s">
        <v>2838</v>
      </c>
      <c r="C280" s="11" t="s">
        <v>2919</v>
      </c>
      <c r="D280" s="11" t="s">
        <v>2933</v>
      </c>
      <c r="E280" s="11">
        <v>30</v>
      </c>
      <c r="F280" t="s">
        <v>2986</v>
      </c>
      <c r="G280" t="str">
        <f t="shared" si="8"/>
        <v>ATORVASTATINALABORATORIO CHILEORALCOMPRIMIDO3040MG</v>
      </c>
      <c r="H280" t="str">
        <f>VLOOKUP(A280,'PRINCIPIO ACTIVO'!A:D,4,)&amp;"-"&amp;VLOOKUP(C280,'VIA ADMINISTRACION'!A:D,4,FALSE)&amp;"-"&amp;VLOOKUP(D280,FORMATO!A:D,4,FALSE)&amp;"-"&amp;VLOOKUP(B280,LABORATORIO!A:D,4,FALSE)</f>
        <v>HT-0016-01-003-0148</v>
      </c>
      <c r="I280">
        <f>COUNTIF($H$2:H280,H280)</f>
        <v>2</v>
      </c>
      <c r="J280" t="str">
        <f t="shared" si="9"/>
        <v>HT-0016-01-003-0148-02</v>
      </c>
      <c r="M280" t="s">
        <v>2608</v>
      </c>
      <c r="N280" s="11" t="s">
        <v>2984</v>
      </c>
    </row>
    <row r="281" spans="1:14" x14ac:dyDescent="0.35">
      <c r="A281" t="s">
        <v>2605</v>
      </c>
      <c r="B281" s="11" t="s">
        <v>2861</v>
      </c>
      <c r="C281" s="11" t="s">
        <v>2919</v>
      </c>
      <c r="D281" s="11" t="s">
        <v>2933</v>
      </c>
      <c r="E281" s="11">
        <v>30</v>
      </c>
      <c r="F281" t="s">
        <v>2986</v>
      </c>
      <c r="G281" t="str">
        <f t="shared" si="8"/>
        <v>ATORVASTATINA-EZETIMIBATECNOFARMAORALCOMPRIMIDO3040MG</v>
      </c>
      <c r="H281" t="str">
        <f>VLOOKUP(A281,'PRINCIPIO ACTIVO'!A:D,4,)&amp;"-"&amp;VLOOKUP(C281,'VIA ADMINISTRACION'!A:D,4,FALSE)&amp;"-"&amp;VLOOKUP(D281,FORMATO!A:D,4,FALSE)&amp;"-"&amp;VLOOKUP(B281,LABORATORIO!A:D,4,FALSE)</f>
        <v>HT-0202-01-003-0274</v>
      </c>
      <c r="I281">
        <f>COUNTIF($H$2:H281,H281)</f>
        <v>1</v>
      </c>
      <c r="J281" t="str">
        <f t="shared" si="9"/>
        <v>HT-0202-01-003-0274-01</v>
      </c>
      <c r="M281" t="s">
        <v>2608</v>
      </c>
      <c r="N281" s="11" t="s">
        <v>2984</v>
      </c>
    </row>
    <row r="282" spans="1:14" x14ac:dyDescent="0.35">
      <c r="A282" t="s">
        <v>2605</v>
      </c>
      <c r="B282" s="11" t="s">
        <v>2861</v>
      </c>
      <c r="C282" s="11" t="s">
        <v>2919</v>
      </c>
      <c r="D282" s="11" t="s">
        <v>2933</v>
      </c>
      <c r="E282" s="11">
        <v>30</v>
      </c>
      <c r="F282" t="s">
        <v>3018</v>
      </c>
      <c r="G282" t="str">
        <f t="shared" si="8"/>
        <v>ATORVASTATINA-EZETIMIBATECNOFARMAORALCOMPRIMIDO3010MG/10MG</v>
      </c>
      <c r="H282" t="str">
        <f>VLOOKUP(A282,'PRINCIPIO ACTIVO'!A:D,4,)&amp;"-"&amp;VLOOKUP(C282,'VIA ADMINISTRACION'!A:D,4,FALSE)&amp;"-"&amp;VLOOKUP(D282,FORMATO!A:D,4,FALSE)&amp;"-"&amp;VLOOKUP(B282,LABORATORIO!A:D,4,FALSE)</f>
        <v>HT-0202-01-003-0274</v>
      </c>
      <c r="I282">
        <f>COUNTIF($H$2:H282,H282)</f>
        <v>2</v>
      </c>
      <c r="J282" t="str">
        <f t="shared" si="9"/>
        <v>HT-0202-01-003-0274-02</v>
      </c>
      <c r="M282" t="s">
        <v>2608</v>
      </c>
      <c r="N282" s="2" t="s">
        <v>2984</v>
      </c>
    </row>
    <row r="283" spans="1:14" x14ac:dyDescent="0.35">
      <c r="A283" t="s">
        <v>2605</v>
      </c>
      <c r="B283" s="11" t="s">
        <v>2861</v>
      </c>
      <c r="C283" s="11" t="s">
        <v>2919</v>
      </c>
      <c r="D283" s="11" t="s">
        <v>2933</v>
      </c>
      <c r="E283" s="11">
        <v>30</v>
      </c>
      <c r="F283" t="s">
        <v>3048</v>
      </c>
      <c r="G283" t="str">
        <f t="shared" si="8"/>
        <v>ATORVASTATINA-EZETIMIBATECNOFARMAORALCOMPRIMIDO3020MG/10MG</v>
      </c>
      <c r="H283" t="str">
        <f>VLOOKUP(A283,'PRINCIPIO ACTIVO'!A:D,4,)&amp;"-"&amp;VLOOKUP(C283,'VIA ADMINISTRACION'!A:D,4,FALSE)&amp;"-"&amp;VLOOKUP(D283,FORMATO!A:D,4,FALSE)&amp;"-"&amp;VLOOKUP(B283,LABORATORIO!A:D,4,FALSE)</f>
        <v>HT-0202-01-003-0274</v>
      </c>
      <c r="I283">
        <f>COUNTIF($H$2:H283,H283)</f>
        <v>3</v>
      </c>
      <c r="J283" t="str">
        <f t="shared" si="9"/>
        <v>HT-0202-01-003-0274-03</v>
      </c>
      <c r="M283" t="s">
        <v>2608</v>
      </c>
      <c r="N283" s="2" t="s">
        <v>2984</v>
      </c>
    </row>
    <row r="284" spans="1:14" x14ac:dyDescent="0.35">
      <c r="A284" t="s">
        <v>2605</v>
      </c>
      <c r="B284" s="11" t="s">
        <v>2870</v>
      </c>
      <c r="C284" s="11" t="s">
        <v>2919</v>
      </c>
      <c r="D284" s="11" t="s">
        <v>2933</v>
      </c>
      <c r="E284" s="11">
        <v>30</v>
      </c>
      <c r="F284" t="s">
        <v>3048</v>
      </c>
      <c r="G284" t="str">
        <f t="shared" si="8"/>
        <v>ATORVASTATINA-EZETIMIBAMSDORALCOMPRIMIDO3020MG/10MG</v>
      </c>
      <c r="H284" t="str">
        <f>VLOOKUP(A284,'PRINCIPIO ACTIVO'!A:D,4,)&amp;"-"&amp;VLOOKUP(C284,'VIA ADMINISTRACION'!A:D,4,FALSE)&amp;"-"&amp;VLOOKUP(D284,FORMATO!A:D,4,FALSE)&amp;"-"&amp;VLOOKUP(B284,LABORATORIO!A:D,4,FALSE)</f>
        <v>HT-0202-01-003-0196</v>
      </c>
      <c r="I284">
        <f>COUNTIF($H$2:H284,H284)</f>
        <v>1</v>
      </c>
      <c r="J284" t="str">
        <f t="shared" si="9"/>
        <v>HT-0202-01-003-0196-01</v>
      </c>
      <c r="M284" t="s">
        <v>2608</v>
      </c>
      <c r="N284" s="2" t="s">
        <v>2982</v>
      </c>
    </row>
    <row r="285" spans="1:14" x14ac:dyDescent="0.35">
      <c r="A285" t="s">
        <v>2605</v>
      </c>
      <c r="B285" s="5" t="s">
        <v>2861</v>
      </c>
      <c r="C285" s="5" t="s">
        <v>2919</v>
      </c>
      <c r="D285" s="5" t="s">
        <v>2933</v>
      </c>
      <c r="E285" s="5">
        <v>30</v>
      </c>
      <c r="F285" t="s">
        <v>3015</v>
      </c>
      <c r="G285" t="str">
        <f t="shared" si="8"/>
        <v>ATORVASTATINA-EZETIMIBATECNOFARMAORALCOMPRIMIDO3040MG/10MG</v>
      </c>
      <c r="H285" t="str">
        <f>VLOOKUP(A285,'PRINCIPIO ACTIVO'!A:D,4,)&amp;"-"&amp;VLOOKUP(C285,'VIA ADMINISTRACION'!A:D,4,FALSE)&amp;"-"&amp;VLOOKUP(D285,FORMATO!A:D,4,FALSE)&amp;"-"&amp;VLOOKUP(B285,LABORATORIO!A:D,4,FALSE)</f>
        <v>HT-0202-01-003-0274</v>
      </c>
      <c r="I285">
        <f>COUNTIF($H$2:H285,H285)</f>
        <v>4</v>
      </c>
      <c r="J285" t="str">
        <f t="shared" si="9"/>
        <v>HT-0202-01-003-0274-04</v>
      </c>
      <c r="M285" t="s">
        <v>2608</v>
      </c>
      <c r="N285" s="5" t="s">
        <v>2984</v>
      </c>
    </row>
    <row r="286" spans="1:14" x14ac:dyDescent="0.35">
      <c r="A286" t="s">
        <v>6492</v>
      </c>
      <c r="B286" s="5" t="s">
        <v>2866</v>
      </c>
      <c r="C286" s="5" t="s">
        <v>2919</v>
      </c>
      <c r="D286" s="5" t="s">
        <v>2933</v>
      </c>
      <c r="E286" s="5">
        <v>12</v>
      </c>
      <c r="F286" t="s">
        <v>6631</v>
      </c>
      <c r="G286" t="str">
        <f t="shared" si="8"/>
        <v>ATOVACUONA-HIDROCLORURO DE PROGUANILGLAXOSMITHKLINEORALCOMPRIMIDO12250MG/100MG</v>
      </c>
      <c r="H286" t="str">
        <f>VLOOKUP(A286,'PRINCIPIO ACTIVO'!A:D,4,)&amp;"-"&amp;VLOOKUP(C286,'VIA ADMINISTRACION'!A:D,4,FALSE)&amp;"-"&amp;VLOOKUP(D286,FORMATO!A:D,4,FALSE)&amp;"-"&amp;VLOOKUP(B286,LABORATORIO!A:D,4,FALSE)</f>
        <v>HT-0337-01-003-0113</v>
      </c>
      <c r="I286">
        <f>COUNTIF($H$2:H286,H286)</f>
        <v>1</v>
      </c>
      <c r="J286" t="str">
        <f t="shared" si="9"/>
        <v>HT-0337-01-003-0113-01</v>
      </c>
      <c r="M286" t="s">
        <v>2608</v>
      </c>
      <c r="N286" s="5" t="s">
        <v>2984</v>
      </c>
    </row>
    <row r="287" spans="1:14" x14ac:dyDescent="0.35">
      <c r="A287" t="s">
        <v>2608</v>
      </c>
      <c r="B287" s="11" t="s">
        <v>2871</v>
      </c>
      <c r="C287" s="11" t="s">
        <v>2919</v>
      </c>
      <c r="D287" s="11" t="s">
        <v>2935</v>
      </c>
      <c r="E287" s="11">
        <v>1</v>
      </c>
      <c r="F287" t="s">
        <v>2982</v>
      </c>
      <c r="G287" t="str">
        <f t="shared" si="8"/>
        <v>AZITROMICINAHOSPIFARMAORALSUSPENSION1200MG/5ML</v>
      </c>
      <c r="H287" t="str">
        <f>VLOOKUP(A287,'PRINCIPIO ACTIVO'!A:D,4,)&amp;"-"&amp;VLOOKUP(C287,'VIA ADMINISTRACION'!A:D,4,FALSE)&amp;"-"&amp;VLOOKUP(D287,FORMATO!A:D,4,FALSE)&amp;"-"&amp;VLOOKUP(B287,LABORATORIO!A:D,4,FALSE)</f>
        <v>HT-0017-01-005-0151</v>
      </c>
      <c r="I287">
        <f>COUNTIF($H$2:H287,H287)</f>
        <v>1</v>
      </c>
      <c r="J287" t="str">
        <f t="shared" si="9"/>
        <v>HT-0017-01-005-0151-01</v>
      </c>
      <c r="M287" t="s">
        <v>2608</v>
      </c>
      <c r="N287" s="5" t="s">
        <v>2984</v>
      </c>
    </row>
    <row r="288" spans="1:14" x14ac:dyDescent="0.35">
      <c r="A288" t="s">
        <v>2608</v>
      </c>
      <c r="B288" s="11" t="s">
        <v>2835</v>
      </c>
      <c r="C288" s="11" t="s">
        <v>2919</v>
      </c>
      <c r="D288" s="11" t="s">
        <v>2933</v>
      </c>
      <c r="E288" s="11">
        <v>3</v>
      </c>
      <c r="F288" t="s">
        <v>2984</v>
      </c>
      <c r="G288" t="str">
        <f t="shared" si="8"/>
        <v>AZITROMICINAASCENDORALCOMPRIMIDO3500MG</v>
      </c>
      <c r="H288" t="str">
        <f>VLOOKUP(A288,'PRINCIPIO ACTIVO'!A:D,4,)&amp;"-"&amp;VLOOKUP(C288,'VIA ADMINISTRACION'!A:D,4,FALSE)&amp;"-"&amp;VLOOKUP(D288,FORMATO!A:D,4,FALSE)&amp;"-"&amp;VLOOKUP(B288,LABORATORIO!A:D,4,FALSE)</f>
        <v>HT-0017-01-003-0016</v>
      </c>
      <c r="I288">
        <f>COUNTIF($H$2:H288,H288)</f>
        <v>1</v>
      </c>
      <c r="J288" t="str">
        <f t="shared" si="9"/>
        <v>HT-0017-01-003-0016-01</v>
      </c>
      <c r="M288" t="s">
        <v>2608</v>
      </c>
      <c r="N288" s="5" t="s">
        <v>3050</v>
      </c>
    </row>
    <row r="289" spans="1:14" x14ac:dyDescent="0.35">
      <c r="A289" t="s">
        <v>2608</v>
      </c>
      <c r="B289" s="11" t="s">
        <v>2835</v>
      </c>
      <c r="C289" s="11" t="s">
        <v>2919</v>
      </c>
      <c r="D289" s="11" t="s">
        <v>2933</v>
      </c>
      <c r="E289" s="11">
        <v>6</v>
      </c>
      <c r="F289" t="s">
        <v>2984</v>
      </c>
      <c r="G289" t="str">
        <f t="shared" si="8"/>
        <v>AZITROMICINAASCENDORALCOMPRIMIDO6500MG</v>
      </c>
      <c r="H289" t="str">
        <f>VLOOKUP(A289,'PRINCIPIO ACTIVO'!A:D,4,)&amp;"-"&amp;VLOOKUP(C289,'VIA ADMINISTRACION'!A:D,4,FALSE)&amp;"-"&amp;VLOOKUP(D289,FORMATO!A:D,4,FALSE)&amp;"-"&amp;VLOOKUP(B289,LABORATORIO!A:D,4,FALSE)</f>
        <v>HT-0017-01-003-0016</v>
      </c>
      <c r="I289">
        <f>COUNTIF($H$2:H289,H289)</f>
        <v>2</v>
      </c>
      <c r="J289" t="str">
        <f t="shared" si="9"/>
        <v>HT-0017-01-003-0016-02</v>
      </c>
      <c r="M289" t="s">
        <v>2608</v>
      </c>
      <c r="N289" s="5" t="s">
        <v>2982</v>
      </c>
    </row>
    <row r="290" spans="1:14" x14ac:dyDescent="0.35">
      <c r="A290" t="s">
        <v>2608</v>
      </c>
      <c r="B290" s="11" t="s">
        <v>2832</v>
      </c>
      <c r="C290" s="11" t="s">
        <v>2919</v>
      </c>
      <c r="D290" s="11" t="s">
        <v>2933</v>
      </c>
      <c r="E290" s="11">
        <v>6</v>
      </c>
      <c r="F290" t="s">
        <v>2984</v>
      </c>
      <c r="G290" t="str">
        <f t="shared" si="8"/>
        <v>AZITROMICINARECALCINEORALCOMPRIMIDO6500MG</v>
      </c>
      <c r="H290" t="str">
        <f>VLOOKUP(A290,'PRINCIPIO ACTIVO'!A:D,4,)&amp;"-"&amp;VLOOKUP(C290,'VIA ADMINISTRACION'!A:D,4,FALSE)&amp;"-"&amp;VLOOKUP(D290,FORMATO!A:D,4,FALSE)&amp;"-"&amp;VLOOKUP(B290,LABORATORIO!A:D,4,FALSE)</f>
        <v>HT-0017-01-003-0171</v>
      </c>
      <c r="I290">
        <f>COUNTIF($H$2:H290,H290)</f>
        <v>1</v>
      </c>
      <c r="J290" t="str">
        <f t="shared" si="9"/>
        <v>HT-0017-01-003-0171-01</v>
      </c>
      <c r="M290" t="s">
        <v>2608</v>
      </c>
      <c r="N290" s="5" t="s">
        <v>2981</v>
      </c>
    </row>
    <row r="291" spans="1:14" x14ac:dyDescent="0.35">
      <c r="A291" t="s">
        <v>2608</v>
      </c>
      <c r="B291" s="11" t="s">
        <v>2872</v>
      </c>
      <c r="C291" s="11" t="s">
        <v>2921</v>
      </c>
      <c r="D291" s="11" t="s">
        <v>2939</v>
      </c>
      <c r="E291" s="11">
        <v>6</v>
      </c>
      <c r="F291" t="s">
        <v>3050</v>
      </c>
      <c r="G291" t="str">
        <f t="shared" si="8"/>
        <v>AZITROMICINATHEA PHARMAOFTALMICAAMPOLLA61.43%</v>
      </c>
      <c r="H291" t="str">
        <f>VLOOKUP(A291,'PRINCIPIO ACTIVO'!A:D,4,)&amp;"-"&amp;VLOOKUP(C291,'VIA ADMINISTRACION'!A:D,4,FALSE)&amp;"-"&amp;VLOOKUP(D291,FORMATO!A:D,4,FALSE)&amp;"-"&amp;VLOOKUP(B291,LABORATORIO!A:D,4,FALSE)</f>
        <v>HT-0017-05-009-0275</v>
      </c>
      <c r="I291">
        <f>COUNTIF($H$2:H291,H291)</f>
        <v>1</v>
      </c>
      <c r="J291" t="str">
        <f t="shared" si="9"/>
        <v>HT-0017-05-009-0275-01</v>
      </c>
      <c r="M291" t="s">
        <v>2779</v>
      </c>
      <c r="N291" s="11" t="s">
        <v>3233</v>
      </c>
    </row>
    <row r="292" spans="1:14" x14ac:dyDescent="0.35">
      <c r="A292" t="s">
        <v>2608</v>
      </c>
      <c r="B292" s="11" t="s">
        <v>2838</v>
      </c>
      <c r="C292" s="11" t="s">
        <v>2919</v>
      </c>
      <c r="D292" s="11" t="s">
        <v>2933</v>
      </c>
      <c r="E292" s="11">
        <v>6</v>
      </c>
      <c r="F292" t="s">
        <v>2984</v>
      </c>
      <c r="G292" t="str">
        <f t="shared" si="8"/>
        <v>AZITROMICINALABORATORIO CHILEORALCOMPRIMIDO6500MG</v>
      </c>
      <c r="H292" t="str">
        <f>VLOOKUP(A292,'PRINCIPIO ACTIVO'!A:D,4,)&amp;"-"&amp;VLOOKUP(C292,'VIA ADMINISTRACION'!A:D,4,FALSE)&amp;"-"&amp;VLOOKUP(D292,FORMATO!A:D,4,FALSE)&amp;"-"&amp;VLOOKUP(B292,LABORATORIO!A:D,4,FALSE)</f>
        <v>HT-0017-01-003-0148</v>
      </c>
      <c r="I292">
        <f>COUNTIF($H$2:H292,H292)</f>
        <v>1</v>
      </c>
      <c r="J292" t="str">
        <f t="shared" si="9"/>
        <v>HT-0017-01-003-0148-01</v>
      </c>
      <c r="M292" t="s">
        <v>2779</v>
      </c>
      <c r="N292" s="2" t="s">
        <v>3724</v>
      </c>
    </row>
    <row r="293" spans="1:14" x14ac:dyDescent="0.35">
      <c r="A293" t="s">
        <v>2608</v>
      </c>
      <c r="B293" s="11" t="s">
        <v>2838</v>
      </c>
      <c r="C293" s="11" t="s">
        <v>2919</v>
      </c>
      <c r="D293" s="11" t="s">
        <v>2935</v>
      </c>
      <c r="E293" s="11">
        <v>1</v>
      </c>
      <c r="F293" t="s">
        <v>2981</v>
      </c>
      <c r="G293" t="str">
        <f t="shared" si="8"/>
        <v>AZITROMICINALABORATORIO CHILEORALSUSPENSION1400MG/5ML</v>
      </c>
      <c r="H293" t="str">
        <f>VLOOKUP(A293,'PRINCIPIO ACTIVO'!A:D,4,)&amp;"-"&amp;VLOOKUP(C293,'VIA ADMINISTRACION'!A:D,4,FALSE)&amp;"-"&amp;VLOOKUP(D293,FORMATO!A:D,4,FALSE)&amp;"-"&amp;VLOOKUP(B293,LABORATORIO!A:D,4,FALSE)</f>
        <v>HT-0017-01-005-0148</v>
      </c>
      <c r="I293">
        <f>COUNTIF($H$2:H293,H293)</f>
        <v>1</v>
      </c>
      <c r="J293" t="str">
        <f t="shared" si="9"/>
        <v>HT-0017-01-005-0148-01</v>
      </c>
      <c r="M293" t="s">
        <v>2779</v>
      </c>
      <c r="N293" s="5" t="s">
        <v>6669</v>
      </c>
    </row>
    <row r="294" spans="1:14" x14ac:dyDescent="0.35">
      <c r="A294" t="s">
        <v>2608</v>
      </c>
      <c r="B294" s="11" t="s">
        <v>2837</v>
      </c>
      <c r="C294" s="11" t="s">
        <v>2919</v>
      </c>
      <c r="D294" s="11" t="s">
        <v>2935</v>
      </c>
      <c r="E294" s="11">
        <v>1</v>
      </c>
      <c r="F294" t="s">
        <v>2981</v>
      </c>
      <c r="G294" t="str">
        <f t="shared" si="8"/>
        <v>AZITROMICINASAVALORALSUSPENSION1400MG/5ML</v>
      </c>
      <c r="H294" t="str">
        <f>VLOOKUP(A294,'PRINCIPIO ACTIVO'!A:D,4,)&amp;"-"&amp;VLOOKUP(C294,'VIA ADMINISTRACION'!A:D,4,FALSE)&amp;"-"&amp;VLOOKUP(D294,FORMATO!A:D,4,FALSE)&amp;"-"&amp;VLOOKUP(B294,LABORATORIO!A:D,4,FALSE)</f>
        <v>HT-0017-01-005-0174</v>
      </c>
      <c r="I294">
        <f>COUNTIF($H$2:H294,H294)</f>
        <v>1</v>
      </c>
      <c r="J294" t="str">
        <f t="shared" si="9"/>
        <v>HT-0017-01-005-0174-01</v>
      </c>
      <c r="M294" t="s">
        <v>2779</v>
      </c>
      <c r="N294" s="5" t="s">
        <v>6671</v>
      </c>
    </row>
    <row r="295" spans="1:14" x14ac:dyDescent="0.35">
      <c r="A295" t="s">
        <v>2608</v>
      </c>
      <c r="B295" s="11" t="s">
        <v>2837</v>
      </c>
      <c r="C295" s="11" t="s">
        <v>2919</v>
      </c>
      <c r="D295" s="11" t="s">
        <v>2933</v>
      </c>
      <c r="E295" s="11">
        <v>3</v>
      </c>
      <c r="F295" t="s">
        <v>2984</v>
      </c>
      <c r="G295" t="str">
        <f t="shared" si="8"/>
        <v>AZITROMICINASAVALORALCOMPRIMIDO3500MG</v>
      </c>
      <c r="H295" t="str">
        <f>VLOOKUP(A295,'PRINCIPIO ACTIVO'!A:D,4,)&amp;"-"&amp;VLOOKUP(C295,'VIA ADMINISTRACION'!A:D,4,FALSE)&amp;"-"&amp;VLOOKUP(D295,FORMATO!A:D,4,FALSE)&amp;"-"&amp;VLOOKUP(B295,LABORATORIO!A:D,4,FALSE)</f>
        <v>HT-0017-01-003-0174</v>
      </c>
      <c r="I295">
        <f>COUNTIF($H$2:H295,H295)</f>
        <v>1</v>
      </c>
      <c r="J295" t="str">
        <f t="shared" si="9"/>
        <v>HT-0017-01-003-0174-01</v>
      </c>
      <c r="M295" t="s">
        <v>6516</v>
      </c>
      <c r="N295" s="5" t="s">
        <v>7105</v>
      </c>
    </row>
    <row r="296" spans="1:14" x14ac:dyDescent="0.35">
      <c r="A296" t="s">
        <v>2608</v>
      </c>
      <c r="B296" s="11" t="s">
        <v>2837</v>
      </c>
      <c r="C296" s="11" t="s">
        <v>2919</v>
      </c>
      <c r="D296" s="11" t="s">
        <v>2935</v>
      </c>
      <c r="E296" s="11">
        <v>1</v>
      </c>
      <c r="F296" t="s">
        <v>2982</v>
      </c>
      <c r="G296" t="str">
        <f t="shared" si="8"/>
        <v>AZITROMICINASAVALORALSUSPENSION1200MG/5ML</v>
      </c>
      <c r="H296" t="str">
        <f>VLOOKUP(A296,'PRINCIPIO ACTIVO'!A:D,4,)&amp;"-"&amp;VLOOKUP(C296,'VIA ADMINISTRACION'!A:D,4,FALSE)&amp;"-"&amp;VLOOKUP(D296,FORMATO!A:D,4,FALSE)&amp;"-"&amp;VLOOKUP(B296,LABORATORIO!A:D,4,FALSE)</f>
        <v>HT-0017-01-005-0174</v>
      </c>
      <c r="I296">
        <f>COUNTIF($H$2:H296,H296)</f>
        <v>2</v>
      </c>
      <c r="J296" t="str">
        <f t="shared" si="9"/>
        <v>HT-0017-01-005-0174-02</v>
      </c>
      <c r="M296" t="s">
        <v>2812</v>
      </c>
      <c r="N296" s="11" t="s">
        <v>3256</v>
      </c>
    </row>
    <row r="297" spans="1:14" x14ac:dyDescent="0.35">
      <c r="A297" t="s">
        <v>2608</v>
      </c>
      <c r="B297" s="11" t="s">
        <v>2838</v>
      </c>
      <c r="C297" s="11" t="s">
        <v>2919</v>
      </c>
      <c r="D297" s="11" t="s">
        <v>2935</v>
      </c>
      <c r="E297" s="11">
        <v>1</v>
      </c>
      <c r="F297" t="s">
        <v>2982</v>
      </c>
      <c r="G297" t="str">
        <f t="shared" si="8"/>
        <v>AZITROMICINALABORATORIO CHILEORALSUSPENSION1200MG/5ML</v>
      </c>
      <c r="H297" t="str">
        <f>VLOOKUP(A297,'PRINCIPIO ACTIVO'!A:D,4,)&amp;"-"&amp;VLOOKUP(C297,'VIA ADMINISTRACION'!A:D,4,FALSE)&amp;"-"&amp;VLOOKUP(D297,FORMATO!A:D,4,FALSE)&amp;"-"&amp;VLOOKUP(B297,LABORATORIO!A:D,4,FALSE)</f>
        <v>HT-0017-01-005-0148</v>
      </c>
      <c r="I297">
        <f>COUNTIF($H$2:H297,H297)</f>
        <v>2</v>
      </c>
      <c r="J297" t="str">
        <f t="shared" si="9"/>
        <v>HT-0017-01-005-0148-02</v>
      </c>
      <c r="M297" t="s">
        <v>2812</v>
      </c>
      <c r="N297" s="11" t="s">
        <v>3256</v>
      </c>
    </row>
    <row r="298" spans="1:14" x14ac:dyDescent="0.35">
      <c r="A298" t="s">
        <v>2608</v>
      </c>
      <c r="B298" s="11" t="s">
        <v>2873</v>
      </c>
      <c r="C298" s="11" t="s">
        <v>2919</v>
      </c>
      <c r="D298" s="11" t="s">
        <v>2933</v>
      </c>
      <c r="E298" s="11">
        <v>6</v>
      </c>
      <c r="F298" t="s">
        <v>2984</v>
      </c>
      <c r="G298" t="str">
        <f t="shared" si="8"/>
        <v>AZITROMICINAINTERPHARMAORALCOMPRIMIDO6500MG</v>
      </c>
      <c r="H298" t="str">
        <f>VLOOKUP(A298,'PRINCIPIO ACTIVO'!A:D,4,)&amp;"-"&amp;VLOOKUP(C298,'VIA ADMINISTRACION'!A:D,4,FALSE)&amp;"-"&amp;VLOOKUP(D298,FORMATO!A:D,4,FALSE)&amp;"-"&amp;VLOOKUP(B298,LABORATORIO!A:D,4,FALSE)</f>
        <v>HT-0017-01-003-0135</v>
      </c>
      <c r="I298">
        <f>COUNTIF($H$2:H298,H298)</f>
        <v>1</v>
      </c>
      <c r="J298" t="str">
        <f t="shared" si="9"/>
        <v>HT-0017-01-003-0135-01</v>
      </c>
      <c r="M298" t="s">
        <v>6477</v>
      </c>
      <c r="N298" s="5" t="s">
        <v>6598</v>
      </c>
    </row>
    <row r="299" spans="1:14" x14ac:dyDescent="0.35">
      <c r="A299" t="s">
        <v>2608</v>
      </c>
      <c r="B299" s="11" t="s">
        <v>2837</v>
      </c>
      <c r="C299" s="11" t="s">
        <v>2919</v>
      </c>
      <c r="D299" s="11" t="s">
        <v>2933</v>
      </c>
      <c r="E299" s="11">
        <v>6</v>
      </c>
      <c r="F299" t="s">
        <v>2984</v>
      </c>
      <c r="G299" t="str">
        <f t="shared" si="8"/>
        <v>AZITROMICINASAVALORALCOMPRIMIDO6500MG</v>
      </c>
      <c r="H299" t="str">
        <f>VLOOKUP(A299,'PRINCIPIO ACTIVO'!A:D,4,)&amp;"-"&amp;VLOOKUP(C299,'VIA ADMINISTRACION'!A:D,4,FALSE)&amp;"-"&amp;VLOOKUP(D299,FORMATO!A:D,4,FALSE)&amp;"-"&amp;VLOOKUP(B299,LABORATORIO!A:D,4,FALSE)</f>
        <v>HT-0017-01-003-0174</v>
      </c>
      <c r="I299">
        <f>COUNTIF($H$2:H299,H299)</f>
        <v>2</v>
      </c>
      <c r="J299" t="str">
        <f t="shared" si="9"/>
        <v>HT-0017-01-003-0174-02</v>
      </c>
      <c r="M299" t="s">
        <v>6477</v>
      </c>
      <c r="N299" s="5" t="s">
        <v>3101</v>
      </c>
    </row>
    <row r="300" spans="1:14" x14ac:dyDescent="0.35">
      <c r="A300" t="s">
        <v>2608</v>
      </c>
      <c r="B300" s="2" t="s">
        <v>3695</v>
      </c>
      <c r="C300" s="2" t="s">
        <v>2919</v>
      </c>
      <c r="D300" s="2" t="s">
        <v>2933</v>
      </c>
      <c r="E300" s="2">
        <v>6</v>
      </c>
      <c r="F300" t="s">
        <v>2984</v>
      </c>
      <c r="G300" t="str">
        <f t="shared" si="8"/>
        <v>AZITROMICINAEXPORTADORA Y COMERCIALIZADORA DE PRODUCTOS FARMACEUTICOSORALCOMPRIMIDO6500MG</v>
      </c>
      <c r="H300" t="str">
        <f>VLOOKUP(A300,'PRINCIPIO ACTIVO'!A:D,4,)&amp;"-"&amp;VLOOKUP(C300,'VIA ADMINISTRACION'!A:D,4,FALSE)&amp;"-"&amp;VLOOKUP(D300,FORMATO!A:D,4,FALSE)&amp;"-"&amp;VLOOKUP(B300,LABORATORIO!A:D,4,FALSE)</f>
        <v>HT-0017-01-003-0090</v>
      </c>
      <c r="I300">
        <f>COUNTIF($H$2:H300,H300)</f>
        <v>1</v>
      </c>
      <c r="J300" t="str">
        <f t="shared" si="9"/>
        <v>HT-0017-01-003-0090-01</v>
      </c>
      <c r="M300" t="s">
        <v>6472</v>
      </c>
      <c r="N300" s="5" t="s">
        <v>6585</v>
      </c>
    </row>
    <row r="301" spans="1:14" x14ac:dyDescent="0.35">
      <c r="A301" t="s">
        <v>2608</v>
      </c>
      <c r="B301" s="2" t="s">
        <v>3695</v>
      </c>
      <c r="C301" s="2" t="s">
        <v>2919</v>
      </c>
      <c r="D301" s="2" t="s">
        <v>2933</v>
      </c>
      <c r="E301" s="2">
        <v>3</v>
      </c>
      <c r="F301" t="s">
        <v>2984</v>
      </c>
      <c r="G301" t="str">
        <f t="shared" si="8"/>
        <v>AZITROMICINAEXPORTADORA Y COMERCIALIZADORA DE PRODUCTOS FARMACEUTICOSORALCOMPRIMIDO3500MG</v>
      </c>
      <c r="H301" t="str">
        <f>VLOOKUP(A301,'PRINCIPIO ACTIVO'!A:D,4,)&amp;"-"&amp;VLOOKUP(C301,'VIA ADMINISTRACION'!A:D,4,FALSE)&amp;"-"&amp;VLOOKUP(D301,FORMATO!A:D,4,FALSE)&amp;"-"&amp;VLOOKUP(B301,LABORATORIO!A:D,4,FALSE)</f>
        <v>HT-0017-01-003-0090</v>
      </c>
      <c r="I301">
        <f>COUNTIF($H$2:H301,H301)</f>
        <v>2</v>
      </c>
      <c r="J301" t="str">
        <f t="shared" si="9"/>
        <v>HT-0017-01-003-0090-02</v>
      </c>
      <c r="M301" t="s">
        <v>6472</v>
      </c>
      <c r="N301" s="5" t="s">
        <v>6588</v>
      </c>
    </row>
    <row r="302" spans="1:14" x14ac:dyDescent="0.35">
      <c r="A302" t="s">
        <v>2608</v>
      </c>
      <c r="B302" s="2" t="s">
        <v>2871</v>
      </c>
      <c r="C302" s="2" t="s">
        <v>2919</v>
      </c>
      <c r="D302" s="2" t="s">
        <v>2943</v>
      </c>
      <c r="E302" s="2">
        <v>1</v>
      </c>
      <c r="F302" t="s">
        <v>2982</v>
      </c>
      <c r="G302" t="str">
        <f t="shared" si="8"/>
        <v>AZITROMICINAHOSPIFARMAORALPOLVO1200MG/5ML</v>
      </c>
      <c r="H302" t="str">
        <f>VLOOKUP(A302,'PRINCIPIO ACTIVO'!A:D,4,)&amp;"-"&amp;VLOOKUP(C302,'VIA ADMINISTRACION'!A:D,4,FALSE)&amp;"-"&amp;VLOOKUP(D302,FORMATO!A:D,4,FALSE)&amp;"-"&amp;VLOOKUP(B302,LABORATORIO!A:D,4,FALSE)</f>
        <v>HT-0017-01-013-0151</v>
      </c>
      <c r="I302">
        <f>COUNTIF($H$2:H302,H302)</f>
        <v>1</v>
      </c>
      <c r="J302" t="str">
        <f t="shared" si="9"/>
        <v>HT-0017-01-013-0151-01</v>
      </c>
      <c r="M302" t="s">
        <v>6472</v>
      </c>
      <c r="N302" s="5" t="s">
        <v>6588</v>
      </c>
    </row>
    <row r="303" spans="1:14" x14ac:dyDescent="0.35">
      <c r="A303" t="s">
        <v>2608</v>
      </c>
      <c r="B303" s="5" t="s">
        <v>2834</v>
      </c>
      <c r="C303" s="5" t="s">
        <v>2919</v>
      </c>
      <c r="D303" s="5" t="s">
        <v>2933</v>
      </c>
      <c r="E303" s="5">
        <v>3</v>
      </c>
      <c r="F303" t="s">
        <v>2984</v>
      </c>
      <c r="G303" t="str">
        <f t="shared" si="8"/>
        <v>AZITROMICINAMINTLABORALCOMPRIMIDO3500MG</v>
      </c>
      <c r="H303" t="str">
        <f>VLOOKUP(A303,'PRINCIPIO ACTIVO'!A:D,4,)&amp;"-"&amp;VLOOKUP(C303,'VIA ADMINISTRACION'!A:D,4,FALSE)&amp;"-"&amp;VLOOKUP(D303,FORMATO!A:D,4,FALSE)&amp;"-"&amp;VLOOKUP(B303,LABORATORIO!A:D,4,FALSE)</f>
        <v>HT-0017-01-003-0197</v>
      </c>
      <c r="I303">
        <f>COUNTIF($H$2:H303,H303)</f>
        <v>1</v>
      </c>
      <c r="J303" t="str">
        <f t="shared" si="9"/>
        <v>HT-0017-01-003-0197-01</v>
      </c>
      <c r="M303" t="s">
        <v>6482</v>
      </c>
      <c r="N303" s="5" t="s">
        <v>6609</v>
      </c>
    </row>
    <row r="304" spans="1:14" x14ac:dyDescent="0.35">
      <c r="A304" t="s">
        <v>2608</v>
      </c>
      <c r="B304" s="5" t="s">
        <v>2916</v>
      </c>
      <c r="C304" s="5" t="s">
        <v>2919</v>
      </c>
      <c r="D304" s="5" t="s">
        <v>2933</v>
      </c>
      <c r="E304" s="5">
        <v>3</v>
      </c>
      <c r="F304" t="s">
        <v>2984</v>
      </c>
      <c r="G304" t="str">
        <f t="shared" si="8"/>
        <v>AZITROMICINAEUROLABORALCOMPRIMIDO3500MG</v>
      </c>
      <c r="H304" t="str">
        <f>VLOOKUP(A304,'PRINCIPIO ACTIVO'!A:D,4,)&amp;"-"&amp;VLOOKUP(C304,'VIA ADMINISTRACION'!A:D,4,FALSE)&amp;"-"&amp;VLOOKUP(D304,FORMATO!A:D,4,FALSE)&amp;"-"&amp;VLOOKUP(B304,LABORATORIO!A:D,4,FALSE)</f>
        <v>HT-0017-01-003-0088</v>
      </c>
      <c r="I304">
        <f>COUNTIF($H$2:H304,H304)</f>
        <v>1</v>
      </c>
      <c r="J304" t="str">
        <f t="shared" si="9"/>
        <v>HT-0017-01-003-0088-01</v>
      </c>
      <c r="M304" t="s">
        <v>6482</v>
      </c>
      <c r="N304" s="5" t="s">
        <v>6610</v>
      </c>
    </row>
    <row r="305" spans="1:14" x14ac:dyDescent="0.35">
      <c r="A305" t="s">
        <v>2608</v>
      </c>
      <c r="B305" s="5" t="s">
        <v>2916</v>
      </c>
      <c r="C305" s="5" t="s">
        <v>2919</v>
      </c>
      <c r="D305" s="5" t="s">
        <v>2933</v>
      </c>
      <c r="E305" s="5">
        <v>6</v>
      </c>
      <c r="F305" t="s">
        <v>2984</v>
      </c>
      <c r="G305" t="str">
        <f t="shared" si="8"/>
        <v>AZITROMICINAEUROLABORALCOMPRIMIDO6500MG</v>
      </c>
      <c r="H305" t="str">
        <f>VLOOKUP(A305,'PRINCIPIO ACTIVO'!A:D,4,)&amp;"-"&amp;VLOOKUP(C305,'VIA ADMINISTRACION'!A:D,4,FALSE)&amp;"-"&amp;VLOOKUP(D305,FORMATO!A:D,4,FALSE)&amp;"-"&amp;VLOOKUP(B305,LABORATORIO!A:D,4,FALSE)</f>
        <v>HT-0017-01-003-0088</v>
      </c>
      <c r="I305">
        <f>COUNTIF($H$2:H305,H305)</f>
        <v>2</v>
      </c>
      <c r="J305" t="str">
        <f t="shared" si="9"/>
        <v>HT-0017-01-003-0088-02</v>
      </c>
      <c r="M305" t="s">
        <v>6482</v>
      </c>
      <c r="N305" s="5" t="s">
        <v>6611</v>
      </c>
    </row>
    <row r="306" spans="1:14" x14ac:dyDescent="0.35">
      <c r="A306" t="s">
        <v>2608</v>
      </c>
      <c r="B306" s="5" t="s">
        <v>2857</v>
      </c>
      <c r="C306" s="5" t="s">
        <v>2921</v>
      </c>
      <c r="D306" s="5" t="s">
        <v>2942</v>
      </c>
      <c r="E306" s="5">
        <v>6</v>
      </c>
      <c r="F306" t="s">
        <v>3050</v>
      </c>
      <c r="G306" t="str">
        <f t="shared" si="8"/>
        <v>AZITROMICINAANDROMACOOFTALMICASOLUCION61.43%</v>
      </c>
      <c r="H306" t="str">
        <f>VLOOKUP(A306,'PRINCIPIO ACTIVO'!A:D,4,)&amp;"-"&amp;VLOOKUP(C306,'VIA ADMINISTRACION'!A:D,4,FALSE)&amp;"-"&amp;VLOOKUP(D306,FORMATO!A:D,4,FALSE)&amp;"-"&amp;VLOOKUP(B306,LABORATORIO!A:D,4,FALSE)</f>
        <v>HT-0017-05-012-0161</v>
      </c>
      <c r="I306">
        <f>COUNTIF($H$2:H306,H306)</f>
        <v>1</v>
      </c>
      <c r="J306" t="str">
        <f t="shared" si="9"/>
        <v>HT-0017-05-012-0161-01</v>
      </c>
      <c r="M306" t="s">
        <v>6482</v>
      </c>
      <c r="N306" s="6" t="s">
        <v>6609</v>
      </c>
    </row>
    <row r="307" spans="1:14" x14ac:dyDescent="0.35">
      <c r="A307" t="s">
        <v>2608</v>
      </c>
      <c r="B307" s="5" t="s">
        <v>2916</v>
      </c>
      <c r="C307" s="5" t="s">
        <v>2919</v>
      </c>
      <c r="D307" s="5" t="s">
        <v>2935</v>
      </c>
      <c r="E307" s="5">
        <v>1</v>
      </c>
      <c r="F307" t="s">
        <v>2982</v>
      </c>
      <c r="G307" t="str">
        <f t="shared" si="8"/>
        <v>AZITROMICINAEUROLABORALSUSPENSION1200MG/5ML</v>
      </c>
      <c r="H307" t="str">
        <f>VLOOKUP(A307,'PRINCIPIO ACTIVO'!A:D,4,)&amp;"-"&amp;VLOOKUP(C307,'VIA ADMINISTRACION'!A:D,4,FALSE)&amp;"-"&amp;VLOOKUP(D307,FORMATO!A:D,4,FALSE)&amp;"-"&amp;VLOOKUP(B307,LABORATORIO!A:D,4,FALSE)</f>
        <v>HT-0017-01-005-0088</v>
      </c>
      <c r="I307">
        <f>COUNTIF($H$2:H307,H307)</f>
        <v>1</v>
      </c>
      <c r="J307" t="str">
        <f t="shared" si="9"/>
        <v>HT-0017-01-005-0088-01</v>
      </c>
      <c r="M307" t="s">
        <v>6503</v>
      </c>
      <c r="N307" s="5" t="s">
        <v>6649</v>
      </c>
    </row>
    <row r="308" spans="1:14" x14ac:dyDescent="0.35">
      <c r="A308" t="s">
        <v>2608</v>
      </c>
      <c r="B308" s="5" t="s">
        <v>2916</v>
      </c>
      <c r="C308" s="5" t="s">
        <v>2919</v>
      </c>
      <c r="D308" s="5" t="s">
        <v>2935</v>
      </c>
      <c r="E308" s="5">
        <v>1</v>
      </c>
      <c r="F308" t="s">
        <v>2981</v>
      </c>
      <c r="G308" t="str">
        <f t="shared" si="8"/>
        <v>AZITROMICINAEUROLABORALSUSPENSION1400MG/5ML</v>
      </c>
      <c r="H308" t="str">
        <f>VLOOKUP(A308,'PRINCIPIO ACTIVO'!A:D,4,)&amp;"-"&amp;VLOOKUP(C308,'VIA ADMINISTRACION'!A:D,4,FALSE)&amp;"-"&amp;VLOOKUP(D308,FORMATO!A:D,4,FALSE)&amp;"-"&amp;VLOOKUP(B308,LABORATORIO!A:D,4,FALSE)</f>
        <v>HT-0017-01-005-0088</v>
      </c>
      <c r="I308">
        <f>COUNTIF($H$2:H308,H308)</f>
        <v>2</v>
      </c>
      <c r="J308" t="str">
        <f t="shared" si="9"/>
        <v>HT-0017-01-005-0088-02</v>
      </c>
      <c r="M308" t="s">
        <v>2780</v>
      </c>
      <c r="N308" s="11" t="s">
        <v>3235</v>
      </c>
    </row>
    <row r="309" spans="1:14" x14ac:dyDescent="0.35">
      <c r="A309" t="s">
        <v>7017</v>
      </c>
      <c r="B309" s="11" t="s">
        <v>2851</v>
      </c>
      <c r="C309" s="11" t="s">
        <v>2919</v>
      </c>
      <c r="D309" s="11" t="s">
        <v>2933</v>
      </c>
      <c r="E309" s="11">
        <v>30</v>
      </c>
      <c r="F309" s="11" t="s">
        <v>1439</v>
      </c>
      <c r="G309" t="str">
        <f t="shared" si="8"/>
        <v>BACILLUS COAGULANS-MULTIVITAMINASPRATERORALCOMPRIMIDO30-</v>
      </c>
      <c r="H309" t="str">
        <f>VLOOKUP(A309,'PRINCIPIO ACTIVO'!A:D,4,)&amp;"-"&amp;VLOOKUP(C309,'VIA ADMINISTRACION'!A:D,4,FALSE)&amp;"-"&amp;VLOOKUP(D309,FORMATO!A:D,4,FALSE)&amp;"-"&amp;VLOOKUP(B309,LABORATORIO!A:D,4,FALSE)</f>
        <v>HT-0291-01-003-0169</v>
      </c>
      <c r="I309">
        <f>COUNTIF($H$2:H309,H309)</f>
        <v>1</v>
      </c>
      <c r="J309" t="str">
        <f t="shared" si="9"/>
        <v>HT-0291-01-003-0169-01</v>
      </c>
      <c r="M309" t="s">
        <v>2780</v>
      </c>
      <c r="N309" s="5" t="s">
        <v>6670</v>
      </c>
    </row>
    <row r="310" spans="1:14" x14ac:dyDescent="0.35">
      <c r="A310" t="s">
        <v>2779</v>
      </c>
      <c r="B310" s="11" t="s">
        <v>2838</v>
      </c>
      <c r="C310" s="11" t="s">
        <v>2920</v>
      </c>
      <c r="D310" s="11" t="s">
        <v>2936</v>
      </c>
      <c r="E310" s="11">
        <v>1</v>
      </c>
      <c r="F310" t="s">
        <v>3233</v>
      </c>
      <c r="G310" t="str">
        <f t="shared" si="8"/>
        <v>BACITRACINA-NEOMICINALABORATORIO CHILETOPICOUNGUENTO15%-500UI</v>
      </c>
      <c r="H310" t="str">
        <f>VLOOKUP(A310,'PRINCIPIO ACTIVO'!A:D,4,)&amp;"-"&amp;VLOOKUP(C310,'VIA ADMINISTRACION'!A:D,4,FALSE)&amp;"-"&amp;VLOOKUP(D310,FORMATO!A:D,4,FALSE)&amp;"-"&amp;VLOOKUP(B310,LABORATORIO!A:D,4,FALSE)</f>
        <v>HT-0297-04-006-0148</v>
      </c>
      <c r="I310">
        <f>COUNTIF($H$2:H310,H310)</f>
        <v>1</v>
      </c>
      <c r="J310" t="str">
        <f t="shared" si="9"/>
        <v>HT-0297-04-006-0148-01</v>
      </c>
      <c r="M310" t="s">
        <v>2780</v>
      </c>
      <c r="N310" s="5" t="s">
        <v>7106</v>
      </c>
    </row>
    <row r="311" spans="1:14" x14ac:dyDescent="0.35">
      <c r="A311" t="s">
        <v>2779</v>
      </c>
      <c r="B311" s="2" t="s">
        <v>2838</v>
      </c>
      <c r="C311" s="2" t="s">
        <v>2920</v>
      </c>
      <c r="D311" s="2" t="s">
        <v>2936</v>
      </c>
      <c r="E311" s="2">
        <v>1</v>
      </c>
      <c r="F311" t="s">
        <v>3724</v>
      </c>
      <c r="G311" t="str">
        <f t="shared" si="8"/>
        <v>BACITRACINA-NEOMICINALABORATORIO CHILETOPICOUNGUENTO1500UI/5MG</v>
      </c>
      <c r="H311" t="str">
        <f>VLOOKUP(A311,'PRINCIPIO ACTIVO'!A:D,4,)&amp;"-"&amp;VLOOKUP(C311,'VIA ADMINISTRACION'!A:D,4,FALSE)&amp;"-"&amp;VLOOKUP(D311,FORMATO!A:D,4,FALSE)&amp;"-"&amp;VLOOKUP(B311,LABORATORIO!A:D,4,FALSE)</f>
        <v>HT-0297-04-006-0148</v>
      </c>
      <c r="I311">
        <f>COUNTIF($H$2:H311,H311)</f>
        <v>2</v>
      </c>
      <c r="J311" t="str">
        <f t="shared" si="9"/>
        <v>HT-0297-04-006-0148-02</v>
      </c>
      <c r="M311" t="s">
        <v>2609</v>
      </c>
      <c r="N311" s="11" t="s">
        <v>2998</v>
      </c>
    </row>
    <row r="312" spans="1:14" x14ac:dyDescent="0.35">
      <c r="A312" t="s">
        <v>2779</v>
      </c>
      <c r="B312" s="5" t="s">
        <v>2834</v>
      </c>
      <c r="C312" s="5" t="s">
        <v>2920</v>
      </c>
      <c r="D312" s="5" t="s">
        <v>2936</v>
      </c>
      <c r="E312" s="5">
        <v>1</v>
      </c>
      <c r="F312" t="s">
        <v>3724</v>
      </c>
      <c r="G312" t="str">
        <f t="shared" si="8"/>
        <v>BACITRACINA-NEOMICINAMINTLABTOPICOUNGUENTO1500UI/5MG</v>
      </c>
      <c r="H312" t="str">
        <f>VLOOKUP(A312,'PRINCIPIO ACTIVO'!A:D,4,)&amp;"-"&amp;VLOOKUP(C312,'VIA ADMINISTRACION'!A:D,4,FALSE)&amp;"-"&amp;VLOOKUP(D312,FORMATO!A:D,4,FALSE)&amp;"-"&amp;VLOOKUP(B312,LABORATORIO!A:D,4,FALSE)</f>
        <v>HT-0297-04-006-0197</v>
      </c>
      <c r="I312">
        <f>COUNTIF($H$2:H312,H312)</f>
        <v>1</v>
      </c>
      <c r="J312" t="str">
        <f t="shared" si="9"/>
        <v>HT-0297-04-006-0197-01</v>
      </c>
      <c r="M312" t="s">
        <v>2611</v>
      </c>
      <c r="N312" s="11" t="s">
        <v>3052</v>
      </c>
    </row>
    <row r="313" spans="1:14" x14ac:dyDescent="0.35">
      <c r="A313" t="s">
        <v>2779</v>
      </c>
      <c r="B313" s="5" t="s">
        <v>2880</v>
      </c>
      <c r="C313" s="5" t="s">
        <v>2920</v>
      </c>
      <c r="D313" s="5" t="s">
        <v>2936</v>
      </c>
      <c r="E313" s="5">
        <v>1</v>
      </c>
      <c r="F313" t="s">
        <v>6671</v>
      </c>
      <c r="G313" t="str">
        <f t="shared" si="8"/>
        <v>BACITRACINA-NEOMICINAMEDIPHARMTOPICOUNGUENTO15%/500UI</v>
      </c>
      <c r="H313" t="str">
        <f>VLOOKUP(A313,'PRINCIPIO ACTIVO'!A:D,4,)&amp;"-"&amp;VLOOKUP(C313,'VIA ADMINISTRACION'!A:D,4,FALSE)&amp;"-"&amp;VLOOKUP(D313,FORMATO!A:D,4,FALSE)&amp;"-"&amp;VLOOKUP(B313,LABORATORIO!A:D,4,FALSE)</f>
        <v>HT-0297-04-006-0192</v>
      </c>
      <c r="I313">
        <f>COUNTIF($H$2:H313,H313)</f>
        <v>1</v>
      </c>
      <c r="J313" t="str">
        <f t="shared" si="9"/>
        <v>HT-0297-04-006-0192-01</v>
      </c>
      <c r="M313" t="s">
        <v>2611</v>
      </c>
      <c r="N313" s="11" t="s">
        <v>3054</v>
      </c>
    </row>
    <row r="314" spans="1:14" x14ac:dyDescent="0.35">
      <c r="A314" t="s">
        <v>6516</v>
      </c>
      <c r="B314" s="5" t="s">
        <v>2837</v>
      </c>
      <c r="C314" s="5" t="s">
        <v>2921</v>
      </c>
      <c r="D314" s="5" t="s">
        <v>2936</v>
      </c>
      <c r="E314" s="5">
        <v>1</v>
      </c>
      <c r="F314" t="s">
        <v>6672</v>
      </c>
      <c r="G314" t="str">
        <f t="shared" si="8"/>
        <v>BACITRACINA-NEOMICINA-POLIMIXINA BSAVALOFTALMICAUNGUENTO172UI/700MCG/8300UI/MG</v>
      </c>
      <c r="H314" t="str">
        <f>VLOOKUP(A314,'PRINCIPIO ACTIVO'!A:D,4,)&amp;"-"&amp;VLOOKUP(C314,'VIA ADMINISTRACION'!A:D,4,FALSE)&amp;"-"&amp;VLOOKUP(D314,FORMATO!A:D,4,FALSE)&amp;"-"&amp;VLOOKUP(B314,LABORATORIO!A:D,4,FALSE)</f>
        <v>HT-0301-05-006-0174</v>
      </c>
      <c r="I314">
        <f>COUNTIF($H$2:H314,H314)</f>
        <v>1</v>
      </c>
      <c r="J314" t="str">
        <f t="shared" si="9"/>
        <v>HT-0301-05-006-0174-01</v>
      </c>
      <c r="M314" t="s">
        <v>2611</v>
      </c>
      <c r="N314" s="11" t="s">
        <v>3013</v>
      </c>
    </row>
    <row r="315" spans="1:14" x14ac:dyDescent="0.35">
      <c r="A315" t="s">
        <v>7022</v>
      </c>
      <c r="B315" s="11" t="s">
        <v>2837</v>
      </c>
      <c r="C315" s="11" t="s">
        <v>2920</v>
      </c>
      <c r="D315" s="11" t="s">
        <v>2936</v>
      </c>
      <c r="E315" s="11">
        <v>1</v>
      </c>
      <c r="F315" t="s">
        <v>7088</v>
      </c>
      <c r="G315" t="str">
        <f t="shared" si="8"/>
        <v>BACITRACINA-POLIMIXINA BSAVALTOPICOUNGUENTO1500UI/10000UI/1000MG</v>
      </c>
      <c r="H315" t="str">
        <f>VLOOKUP(A315,'PRINCIPIO ACTIVO'!A:D,4,)&amp;"-"&amp;VLOOKUP(C315,'VIA ADMINISTRACION'!A:D,4,FALSE)&amp;"-"&amp;VLOOKUP(D315,FORMATO!A:D,4,FALSE)&amp;"-"&amp;VLOOKUP(B315,LABORATORIO!A:D,4,FALSE)</f>
        <v>HT-0309-04-006-0174</v>
      </c>
      <c r="I315">
        <f>COUNTIF($H$2:H315,H315)</f>
        <v>1</v>
      </c>
      <c r="J315" t="str">
        <f t="shared" si="9"/>
        <v>HT-0309-04-006-0174-01</v>
      </c>
      <c r="M315" t="s">
        <v>2611</v>
      </c>
      <c r="N315" s="11" t="s">
        <v>3055</v>
      </c>
    </row>
    <row r="316" spans="1:14" x14ac:dyDescent="0.35">
      <c r="A316" t="s">
        <v>2812</v>
      </c>
      <c r="B316" s="11" t="s">
        <v>2878</v>
      </c>
      <c r="C316" s="11" t="s">
        <v>2922</v>
      </c>
      <c r="D316" s="11" t="s">
        <v>2941</v>
      </c>
      <c r="E316" s="11">
        <v>250</v>
      </c>
      <c r="F316" t="s">
        <v>3256</v>
      </c>
      <c r="G316" t="str">
        <f t="shared" si="8"/>
        <v>BECLOMETASONA-SALBUTAMOLD&amp;M PHARMAINHALATORIAAEROSOL25050MCG/100MCG</v>
      </c>
      <c r="H316" t="str">
        <f>VLOOKUP(A316,'PRINCIPIO ACTIVO'!A:D,4,)&amp;"-"&amp;VLOOKUP(C316,'VIA ADMINISTRACION'!A:D,4,FALSE)&amp;"-"&amp;VLOOKUP(D316,FORMATO!A:D,4,FALSE)&amp;"-"&amp;VLOOKUP(B316,LABORATORIO!A:D,4,FALSE)</f>
        <v>HT-0312-07-011-0149</v>
      </c>
      <c r="I316">
        <f>COUNTIF($H$2:H316,H316)</f>
        <v>1</v>
      </c>
      <c r="J316" t="str">
        <f t="shared" si="9"/>
        <v>HT-0312-07-011-0149-01</v>
      </c>
      <c r="M316" t="s">
        <v>2611</v>
      </c>
      <c r="N316" s="11" t="s">
        <v>3054</v>
      </c>
    </row>
    <row r="317" spans="1:14" x14ac:dyDescent="0.35">
      <c r="A317" t="s">
        <v>2812</v>
      </c>
      <c r="B317" s="11" t="s">
        <v>2838</v>
      </c>
      <c r="C317" s="11" t="s">
        <v>2922</v>
      </c>
      <c r="D317" s="11" t="s">
        <v>2941</v>
      </c>
      <c r="E317" s="11">
        <v>200</v>
      </c>
      <c r="F317" t="s">
        <v>3256</v>
      </c>
      <c r="G317" t="str">
        <f t="shared" si="8"/>
        <v>BECLOMETASONA-SALBUTAMOLLABORATORIO CHILEINHALATORIAAEROSOL20050MCG/100MCG</v>
      </c>
      <c r="H317" t="str">
        <f>VLOOKUP(A317,'PRINCIPIO ACTIVO'!A:D,4,)&amp;"-"&amp;VLOOKUP(C317,'VIA ADMINISTRACION'!A:D,4,FALSE)&amp;"-"&amp;VLOOKUP(D317,FORMATO!A:D,4,FALSE)&amp;"-"&amp;VLOOKUP(B317,LABORATORIO!A:D,4,FALSE)</f>
        <v>HT-0312-07-011-0148</v>
      </c>
      <c r="I317">
        <f>COUNTIF($H$2:H317,H317)</f>
        <v>1</v>
      </c>
      <c r="J317" t="str">
        <f t="shared" si="9"/>
        <v>HT-0312-07-011-0148-01</v>
      </c>
      <c r="M317" t="s">
        <v>2611</v>
      </c>
      <c r="N317" s="11" t="s">
        <v>2998</v>
      </c>
    </row>
    <row r="318" spans="1:14" x14ac:dyDescent="0.35">
      <c r="A318" t="s">
        <v>2812</v>
      </c>
      <c r="B318" s="11" t="s">
        <v>2849</v>
      </c>
      <c r="C318" s="11" t="s">
        <v>2922</v>
      </c>
      <c r="D318" s="11" t="s">
        <v>2941</v>
      </c>
      <c r="E318" s="11">
        <v>200</v>
      </c>
      <c r="F318" t="s">
        <v>3256</v>
      </c>
      <c r="G318" t="str">
        <f t="shared" ref="G318:G380" si="10">_xlfn.CONCAT(A318:F318)</f>
        <v>BECLOMETASONA-SALBUTAMOLCHEMOPHARMAINHALATORIAAEROSOL20050MCG/100MCG</v>
      </c>
      <c r="H318" t="str">
        <f>VLOOKUP(A318,'PRINCIPIO ACTIVO'!A:D,4,)&amp;"-"&amp;VLOOKUP(C318,'VIA ADMINISTRACION'!A:D,4,FALSE)&amp;"-"&amp;VLOOKUP(D318,FORMATO!A:D,4,FALSE)&amp;"-"&amp;VLOOKUP(B318,LABORATORIO!A:D,4,FALSE)</f>
        <v>HT-0312-07-011-0044</v>
      </c>
      <c r="I318">
        <f>COUNTIF($H$2:H318,H318)</f>
        <v>1</v>
      </c>
      <c r="J318" t="str">
        <f t="shared" ref="J318:J380" si="11">H318&amp;"-"&amp;TEXT(I318,"00")</f>
        <v>HT-0312-07-011-0044-01</v>
      </c>
      <c r="M318" t="s">
        <v>2611</v>
      </c>
      <c r="N318" s="11" t="s">
        <v>3055</v>
      </c>
    </row>
    <row r="319" spans="1:14" x14ac:dyDescent="0.35">
      <c r="A319" t="s">
        <v>6477</v>
      </c>
      <c r="B319" s="5" t="s">
        <v>2847</v>
      </c>
      <c r="C319" s="5" t="s">
        <v>2923</v>
      </c>
      <c r="D319" s="5" t="s">
        <v>2942</v>
      </c>
      <c r="E319" s="5">
        <v>1</v>
      </c>
      <c r="F319" t="s">
        <v>6598</v>
      </c>
      <c r="G319" t="str">
        <f t="shared" si="10"/>
        <v>BENZALCONIO CLORURO-CLORURO DE SODIOPASTEURNASALSOLUCION160MG/900MG/100ML</v>
      </c>
      <c r="H319" t="str">
        <f>VLOOKUP(A319,'PRINCIPIO ACTIVO'!A:D,4,)&amp;"-"&amp;VLOOKUP(C319,'VIA ADMINISTRACION'!A:D,4,FALSE)&amp;"-"&amp;VLOOKUP(D319,FORMATO!A:D,4,FALSE)&amp;"-"&amp;VLOOKUP(B319,LABORATORIO!A:D,4,FALSE)</f>
        <v>HT-0331-11-012-0155</v>
      </c>
      <c r="I319">
        <f>COUNTIF($H$2:H319,H319)</f>
        <v>1</v>
      </c>
      <c r="J319" t="str">
        <f t="shared" si="11"/>
        <v>HT-0331-11-012-0155-01</v>
      </c>
      <c r="M319" t="s">
        <v>2611</v>
      </c>
      <c r="N319" s="11" t="s">
        <v>2998</v>
      </c>
    </row>
    <row r="320" spans="1:14" x14ac:dyDescent="0.35">
      <c r="A320" t="s">
        <v>6477</v>
      </c>
      <c r="B320" s="5" t="s">
        <v>2847</v>
      </c>
      <c r="C320" s="5" t="s">
        <v>2923</v>
      </c>
      <c r="D320" s="5" t="s">
        <v>2942</v>
      </c>
      <c r="E320" s="5">
        <v>1</v>
      </c>
      <c r="F320" t="s">
        <v>3101</v>
      </c>
      <c r="G320" t="str">
        <f t="shared" si="10"/>
        <v>BENZALCONIO CLORURO-CLORURO DE SODIOPASTEURNASALSOLUCION10.9%</v>
      </c>
      <c r="H320" t="str">
        <f>VLOOKUP(A320,'PRINCIPIO ACTIVO'!A:D,4,)&amp;"-"&amp;VLOOKUP(C320,'VIA ADMINISTRACION'!A:D,4,FALSE)&amp;"-"&amp;VLOOKUP(D320,FORMATO!A:D,4,FALSE)&amp;"-"&amp;VLOOKUP(B320,LABORATORIO!A:D,4,FALSE)</f>
        <v>HT-0331-11-012-0155</v>
      </c>
      <c r="I320">
        <f>COUNTIF($H$2:H320,H320)</f>
        <v>2</v>
      </c>
      <c r="J320" t="str">
        <f t="shared" si="11"/>
        <v>HT-0331-11-012-0155-02</v>
      </c>
      <c r="M320" t="s">
        <v>2611</v>
      </c>
      <c r="N320" s="11" t="s">
        <v>3013</v>
      </c>
    </row>
    <row r="321" spans="1:14" x14ac:dyDescent="0.35">
      <c r="A321" t="s">
        <v>6472</v>
      </c>
      <c r="B321" s="5" t="s">
        <v>2847</v>
      </c>
      <c r="C321" s="5" t="s">
        <v>2919</v>
      </c>
      <c r="D321" s="5" t="s">
        <v>2932</v>
      </c>
      <c r="E321" s="5">
        <v>1</v>
      </c>
      <c r="F321" t="s">
        <v>6585</v>
      </c>
      <c r="G321" t="str">
        <f t="shared" si="10"/>
        <v>BETAMETASONA-CLORFENAMINAPASTEURORALJARABE10.25MG/2MG/5ML</v>
      </c>
      <c r="H321" t="str">
        <f>VLOOKUP(A321,'PRINCIPIO ACTIVO'!A:D,4,)&amp;"-"&amp;VLOOKUP(C321,'VIA ADMINISTRACION'!A:D,4,FALSE)&amp;"-"&amp;VLOOKUP(D321,FORMATO!A:D,4,FALSE)&amp;"-"&amp;VLOOKUP(B321,LABORATORIO!A:D,4,FALSE)</f>
        <v>HT-0222-01-002-0155</v>
      </c>
      <c r="I321">
        <f>COUNTIF($H$2:H321,H321)</f>
        <v>1</v>
      </c>
      <c r="J321" t="str">
        <f t="shared" si="11"/>
        <v>HT-0222-01-002-0155-01</v>
      </c>
      <c r="M321" t="s">
        <v>2611</v>
      </c>
      <c r="N321" s="11" t="s">
        <v>2998</v>
      </c>
    </row>
    <row r="322" spans="1:14" x14ac:dyDescent="0.35">
      <c r="A322" t="s">
        <v>6472</v>
      </c>
      <c r="B322" s="5" t="s">
        <v>2847</v>
      </c>
      <c r="C322" s="5" t="s">
        <v>2919</v>
      </c>
      <c r="D322" s="5" t="s">
        <v>2933</v>
      </c>
      <c r="E322" s="5">
        <v>30</v>
      </c>
      <c r="F322" t="s">
        <v>6588</v>
      </c>
      <c r="G322" t="str">
        <f t="shared" si="10"/>
        <v>BETAMETASONA-CLORFENAMINAPASTEURORALCOMPRIMIDO300.25MG/2MG</v>
      </c>
      <c r="H322" t="str">
        <f>VLOOKUP(A322,'PRINCIPIO ACTIVO'!A:D,4,)&amp;"-"&amp;VLOOKUP(C322,'VIA ADMINISTRACION'!A:D,4,FALSE)&amp;"-"&amp;VLOOKUP(D322,FORMATO!A:D,4,FALSE)&amp;"-"&amp;VLOOKUP(B322,LABORATORIO!A:D,4,FALSE)</f>
        <v>HT-0222-01-003-0155</v>
      </c>
      <c r="I322">
        <f>COUNTIF($H$2:H322,H322)</f>
        <v>1</v>
      </c>
      <c r="J322" t="str">
        <f t="shared" si="11"/>
        <v>HT-0222-01-003-0155-01</v>
      </c>
      <c r="M322" t="s">
        <v>2611</v>
      </c>
      <c r="N322" s="11" t="s">
        <v>2998</v>
      </c>
    </row>
    <row r="323" spans="1:14" x14ac:dyDescent="0.35">
      <c r="A323" t="s">
        <v>6472</v>
      </c>
      <c r="B323" s="5" t="s">
        <v>2847</v>
      </c>
      <c r="C323" s="5" t="s">
        <v>2919</v>
      </c>
      <c r="D323" s="5" t="s">
        <v>2933</v>
      </c>
      <c r="E323" s="5">
        <v>10</v>
      </c>
      <c r="F323" t="s">
        <v>6588</v>
      </c>
      <c r="G323" t="str">
        <f t="shared" si="10"/>
        <v>BETAMETASONA-CLORFENAMINAPASTEURORALCOMPRIMIDO100.25MG/2MG</v>
      </c>
      <c r="H323" t="str">
        <f>VLOOKUP(A323,'PRINCIPIO ACTIVO'!A:D,4,)&amp;"-"&amp;VLOOKUP(C323,'VIA ADMINISTRACION'!A:D,4,FALSE)&amp;"-"&amp;VLOOKUP(D323,FORMATO!A:D,4,FALSE)&amp;"-"&amp;VLOOKUP(B323,LABORATORIO!A:D,4,FALSE)</f>
        <v>HT-0222-01-003-0155</v>
      </c>
      <c r="I323">
        <f>COUNTIF($H$2:H323,H323)</f>
        <v>2</v>
      </c>
      <c r="J323" t="str">
        <f t="shared" si="11"/>
        <v>HT-0222-01-003-0155-02</v>
      </c>
      <c r="M323" t="s">
        <v>2611</v>
      </c>
      <c r="N323" s="11" t="s">
        <v>3055</v>
      </c>
    </row>
    <row r="324" spans="1:14" x14ac:dyDescent="0.35">
      <c r="A324" t="s">
        <v>6482</v>
      </c>
      <c r="B324" s="5" t="s">
        <v>2834</v>
      </c>
      <c r="C324" s="5" t="s">
        <v>2920</v>
      </c>
      <c r="D324" s="5" t="s">
        <v>2934</v>
      </c>
      <c r="E324" s="5">
        <v>1</v>
      </c>
      <c r="F324" t="s">
        <v>6609</v>
      </c>
      <c r="G324" t="str">
        <f t="shared" si="10"/>
        <v>BETAMETASONA-CLOTRIMAZOLMINTLABTOPICOCREMA10.5MG/10MG</v>
      </c>
      <c r="H324" t="str">
        <f>VLOOKUP(A324,'PRINCIPIO ACTIVO'!A:D,4,)&amp;"-"&amp;VLOOKUP(C324,'VIA ADMINISTRACION'!A:D,4,FALSE)&amp;"-"&amp;VLOOKUP(D324,FORMATO!A:D,4,FALSE)&amp;"-"&amp;VLOOKUP(B324,LABORATORIO!A:D,4,FALSE)</f>
        <v>HT-0228-04-004-0197</v>
      </c>
      <c r="I324">
        <f>COUNTIF($H$2:H324,H324)</f>
        <v>1</v>
      </c>
      <c r="J324" t="str">
        <f t="shared" si="11"/>
        <v>HT-0228-04-004-0197-01</v>
      </c>
      <c r="M324" t="s">
        <v>2611</v>
      </c>
      <c r="N324" s="11" t="s">
        <v>3055</v>
      </c>
    </row>
    <row r="325" spans="1:14" x14ac:dyDescent="0.35">
      <c r="A325" t="s">
        <v>6482</v>
      </c>
      <c r="B325" s="5" t="s">
        <v>2845</v>
      </c>
      <c r="C325" s="5" t="s">
        <v>2920</v>
      </c>
      <c r="D325" s="5" t="s">
        <v>2934</v>
      </c>
      <c r="E325" s="5">
        <v>1</v>
      </c>
      <c r="F325" t="s">
        <v>6610</v>
      </c>
      <c r="G325" t="str">
        <f t="shared" si="10"/>
        <v>BETAMETASONA-CLOTRIMAZOLMEGALABSTOPICOCREMA10.64MG/10MG</v>
      </c>
      <c r="H325" t="str">
        <f>VLOOKUP(A325,'PRINCIPIO ACTIVO'!A:D,4,)&amp;"-"&amp;VLOOKUP(C325,'VIA ADMINISTRACION'!A:D,4,FALSE)&amp;"-"&amp;VLOOKUP(D325,FORMATO!A:D,4,FALSE)&amp;"-"&amp;VLOOKUP(B325,LABORATORIO!A:D,4,FALSE)</f>
        <v>HT-0228-04-004-0194</v>
      </c>
      <c r="I325">
        <f>COUNTIF($H$2:H325,H325)</f>
        <v>1</v>
      </c>
      <c r="J325" t="str">
        <f t="shared" si="11"/>
        <v>HT-0228-04-004-0194-01</v>
      </c>
      <c r="M325" t="s">
        <v>2611</v>
      </c>
      <c r="N325" s="2" t="s">
        <v>3055</v>
      </c>
    </row>
    <row r="326" spans="1:14" x14ac:dyDescent="0.35">
      <c r="A326" t="s">
        <v>6482</v>
      </c>
      <c r="B326" s="5" t="s">
        <v>2869</v>
      </c>
      <c r="C326" s="5" t="s">
        <v>2920</v>
      </c>
      <c r="D326" s="5" t="s">
        <v>2934</v>
      </c>
      <c r="E326" s="5">
        <v>1</v>
      </c>
      <c r="F326" t="s">
        <v>6611</v>
      </c>
      <c r="G326" t="str">
        <f t="shared" si="10"/>
        <v>BETAMETASONA-CLOTRIMAZOLOPKOTOPICOCREMA11MG/0.05MG</v>
      </c>
      <c r="H326" t="str">
        <f>VLOOKUP(A326,'PRINCIPIO ACTIVO'!A:D,4,)&amp;"-"&amp;VLOOKUP(C326,'VIA ADMINISTRACION'!A:D,4,FALSE)&amp;"-"&amp;VLOOKUP(D326,FORMATO!A:D,4,FALSE)&amp;"-"&amp;VLOOKUP(B326,LABORATORIO!A:D,4,FALSE)</f>
        <v>HT-0228-04-004-0208</v>
      </c>
      <c r="I326">
        <f>COUNTIF($H$2:H326,H326)</f>
        <v>1</v>
      </c>
      <c r="J326" t="str">
        <f t="shared" si="11"/>
        <v>HT-0228-04-004-0208-01</v>
      </c>
      <c r="M326" t="s">
        <v>2611</v>
      </c>
      <c r="N326" s="5" t="s">
        <v>3055</v>
      </c>
    </row>
    <row r="327" spans="1:14" x14ac:dyDescent="0.35">
      <c r="A327" t="s">
        <v>6482</v>
      </c>
      <c r="B327" s="5" t="s">
        <v>2838</v>
      </c>
      <c r="C327" s="5" t="s">
        <v>2920</v>
      </c>
      <c r="D327" s="5" t="s">
        <v>2934</v>
      </c>
      <c r="E327" s="5">
        <v>1</v>
      </c>
      <c r="F327" t="s">
        <v>6609</v>
      </c>
      <c r="G327" t="str">
        <f t="shared" si="10"/>
        <v>BETAMETASONA-CLOTRIMAZOLLABORATORIO CHILETOPICOCREMA10.5MG/10MG</v>
      </c>
      <c r="H327" t="str">
        <f>VLOOKUP(A327,'PRINCIPIO ACTIVO'!A:D,4,)&amp;"-"&amp;VLOOKUP(C327,'VIA ADMINISTRACION'!A:D,4,FALSE)&amp;"-"&amp;VLOOKUP(D327,FORMATO!A:D,4,FALSE)&amp;"-"&amp;VLOOKUP(B327,LABORATORIO!A:D,4,FALSE)</f>
        <v>HT-0228-04-004-0148</v>
      </c>
      <c r="I327">
        <f>COUNTIF($H$2:H327,H327)</f>
        <v>1</v>
      </c>
      <c r="J327" t="str">
        <f t="shared" si="11"/>
        <v>HT-0228-04-004-0148-01</v>
      </c>
      <c r="M327" t="s">
        <v>2611</v>
      </c>
      <c r="N327" s="5" t="s">
        <v>2998</v>
      </c>
    </row>
    <row r="328" spans="1:14" x14ac:dyDescent="0.35">
      <c r="A328" t="s">
        <v>6482</v>
      </c>
      <c r="B328" s="11" t="s">
        <v>2870</v>
      </c>
      <c r="C328" s="11" t="s">
        <v>2920</v>
      </c>
      <c r="D328" s="11" t="s">
        <v>2934</v>
      </c>
      <c r="E328" s="11">
        <v>1</v>
      </c>
      <c r="F328" t="s">
        <v>3104</v>
      </c>
      <c r="G328" t="str">
        <f t="shared" si="10"/>
        <v>BETAMETASONA-CLOTRIMAZOLMSDTOPICOCREMA10.05%/1%</v>
      </c>
      <c r="H328" t="str">
        <f>VLOOKUP(A328,'PRINCIPIO ACTIVO'!A:D,4,)&amp;"-"&amp;VLOOKUP(C328,'VIA ADMINISTRACION'!A:D,4,FALSE)&amp;"-"&amp;VLOOKUP(D328,FORMATO!A:D,4,FALSE)&amp;"-"&amp;VLOOKUP(B328,LABORATORIO!A:D,4,FALSE)</f>
        <v>HT-0228-04-004-0196</v>
      </c>
      <c r="I328">
        <f>COUNTIF($H$2:H328,H328)</f>
        <v>1</v>
      </c>
      <c r="J328" t="str">
        <f t="shared" si="11"/>
        <v>HT-0228-04-004-0196-01</v>
      </c>
      <c r="M328" t="s">
        <v>2611</v>
      </c>
      <c r="N328" s="5" t="s">
        <v>3055</v>
      </c>
    </row>
    <row r="329" spans="1:14" x14ac:dyDescent="0.35">
      <c r="A329" t="s">
        <v>6482</v>
      </c>
      <c r="B329" s="11" t="s">
        <v>2880</v>
      </c>
      <c r="C329" s="11" t="s">
        <v>2920</v>
      </c>
      <c r="D329" s="11" t="s">
        <v>2934</v>
      </c>
      <c r="E329" s="11">
        <v>1</v>
      </c>
      <c r="F329" t="s">
        <v>3104</v>
      </c>
      <c r="G329" t="str">
        <f t="shared" si="10"/>
        <v>BETAMETASONA-CLOTRIMAZOLMEDIPHARMTOPICOCREMA10.05%/1%</v>
      </c>
      <c r="H329" t="str">
        <f>VLOOKUP(A329,'PRINCIPIO ACTIVO'!A:D,4,)&amp;"-"&amp;VLOOKUP(C329,'VIA ADMINISTRACION'!A:D,4,FALSE)&amp;"-"&amp;VLOOKUP(D329,FORMATO!A:D,4,FALSE)&amp;"-"&amp;VLOOKUP(B329,LABORATORIO!A:D,4,FALSE)</f>
        <v>HT-0228-04-004-0192</v>
      </c>
      <c r="I329">
        <f>COUNTIF($H$2:H329,H329)</f>
        <v>1</v>
      </c>
      <c r="J329" t="str">
        <f t="shared" si="11"/>
        <v>HT-0228-04-004-0192-01</v>
      </c>
      <c r="M329" t="s">
        <v>2611</v>
      </c>
      <c r="N329" s="5" t="s">
        <v>2998</v>
      </c>
    </row>
    <row r="330" spans="1:14" x14ac:dyDescent="0.35">
      <c r="A330" t="s">
        <v>6482</v>
      </c>
      <c r="B330" s="11" t="s">
        <v>2851</v>
      </c>
      <c r="C330" s="11" t="s">
        <v>2920</v>
      </c>
      <c r="D330" s="11" t="s">
        <v>2934</v>
      </c>
      <c r="E330" s="11">
        <v>1</v>
      </c>
      <c r="F330" t="s">
        <v>3103</v>
      </c>
      <c r="G330" t="str">
        <f t="shared" si="10"/>
        <v>BETAMETASONA-CLOTRIMAZOLPRATERTOPICOCREMA11%/0.05%</v>
      </c>
      <c r="H330" t="str">
        <f>VLOOKUP(A330,'PRINCIPIO ACTIVO'!A:D,4,)&amp;"-"&amp;VLOOKUP(C330,'VIA ADMINISTRACION'!A:D,4,FALSE)&amp;"-"&amp;VLOOKUP(D330,FORMATO!A:D,4,FALSE)&amp;"-"&amp;VLOOKUP(B330,LABORATORIO!A:D,4,FALSE)</f>
        <v>HT-0228-04-004-0169</v>
      </c>
      <c r="I330">
        <f>COUNTIF($H$2:H330,H330)</f>
        <v>1</v>
      </c>
      <c r="J330" t="str">
        <f t="shared" si="11"/>
        <v>HT-0228-04-004-0169-01</v>
      </c>
      <c r="M330" t="s">
        <v>2611</v>
      </c>
      <c r="N330" s="5" t="s">
        <v>3013</v>
      </c>
    </row>
    <row r="331" spans="1:14" x14ac:dyDescent="0.35">
      <c r="A331" t="s">
        <v>6482</v>
      </c>
      <c r="B331" s="11" t="s">
        <v>2838</v>
      </c>
      <c r="C331" s="11" t="s">
        <v>2920</v>
      </c>
      <c r="D331" s="11" t="s">
        <v>2934</v>
      </c>
      <c r="E331" s="11">
        <v>1</v>
      </c>
      <c r="F331" t="s">
        <v>3103</v>
      </c>
      <c r="G331" t="str">
        <f t="shared" si="10"/>
        <v>BETAMETASONA-CLOTRIMAZOLLABORATORIO CHILETOPICOCREMA11%/0.05%</v>
      </c>
      <c r="H331" t="str">
        <f>VLOOKUP(A331,'PRINCIPIO ACTIVO'!A:D,4,)&amp;"-"&amp;VLOOKUP(C331,'VIA ADMINISTRACION'!A:D,4,FALSE)&amp;"-"&amp;VLOOKUP(D331,FORMATO!A:D,4,FALSE)&amp;"-"&amp;VLOOKUP(B331,LABORATORIO!A:D,4,FALSE)</f>
        <v>HT-0228-04-004-0148</v>
      </c>
      <c r="I331">
        <f>COUNTIF($H$2:H331,H331)</f>
        <v>2</v>
      </c>
      <c r="J331" t="str">
        <f t="shared" si="11"/>
        <v>HT-0228-04-004-0148-02</v>
      </c>
      <c r="M331" t="s">
        <v>2611</v>
      </c>
      <c r="N331" s="5" t="s">
        <v>3054</v>
      </c>
    </row>
    <row r="332" spans="1:14" x14ac:dyDescent="0.35">
      <c r="A332" t="s">
        <v>6482</v>
      </c>
      <c r="B332" s="11" t="s">
        <v>2871</v>
      </c>
      <c r="C332" s="11" t="s">
        <v>2920</v>
      </c>
      <c r="D332" s="11" t="s">
        <v>2934</v>
      </c>
      <c r="E332" s="11">
        <v>1</v>
      </c>
      <c r="F332" t="s">
        <v>3103</v>
      </c>
      <c r="G332" t="str">
        <f t="shared" si="10"/>
        <v>BETAMETASONA-CLOTRIMAZOLHOSPIFARMATOPICOCREMA11%/0.05%</v>
      </c>
      <c r="H332" t="str">
        <f>VLOOKUP(A332,'PRINCIPIO ACTIVO'!A:D,4,)&amp;"-"&amp;VLOOKUP(C332,'VIA ADMINISTRACION'!A:D,4,FALSE)&amp;"-"&amp;VLOOKUP(D332,FORMATO!A:D,4,FALSE)&amp;"-"&amp;VLOOKUP(B332,LABORATORIO!A:D,4,FALSE)</f>
        <v>HT-0228-04-004-0151</v>
      </c>
      <c r="I332">
        <f>COUNTIF($H$2:H332,H332)</f>
        <v>1</v>
      </c>
      <c r="J332" t="str">
        <f t="shared" si="11"/>
        <v>HT-0228-04-004-0151-01</v>
      </c>
      <c r="M332" t="s">
        <v>2611</v>
      </c>
      <c r="N332" s="5" t="s">
        <v>3054</v>
      </c>
    </row>
    <row r="333" spans="1:14" x14ac:dyDescent="0.35">
      <c r="A333" t="s">
        <v>6482</v>
      </c>
      <c r="B333" s="2" t="s">
        <v>2869</v>
      </c>
      <c r="C333" s="2" t="s">
        <v>2920</v>
      </c>
      <c r="D333" s="2" t="s">
        <v>2934</v>
      </c>
      <c r="E333" s="2">
        <v>1</v>
      </c>
      <c r="F333" t="s">
        <v>3104</v>
      </c>
      <c r="G333" t="str">
        <f t="shared" si="10"/>
        <v>BETAMETASONA-CLOTRIMAZOLOPKOTOPICOCREMA10.05%/1%</v>
      </c>
      <c r="H333" t="str">
        <f>VLOOKUP(A333,'PRINCIPIO ACTIVO'!A:D,4,)&amp;"-"&amp;VLOOKUP(C333,'VIA ADMINISTRACION'!A:D,4,FALSE)&amp;"-"&amp;VLOOKUP(D333,FORMATO!A:D,4,FALSE)&amp;"-"&amp;VLOOKUP(B333,LABORATORIO!A:D,4,FALSE)</f>
        <v>HT-0228-04-004-0208</v>
      </c>
      <c r="I333">
        <f>COUNTIF($H$2:H333,H333)</f>
        <v>2</v>
      </c>
      <c r="J333" t="str">
        <f t="shared" si="11"/>
        <v>HT-0228-04-004-0208-02</v>
      </c>
      <c r="M333" t="s">
        <v>2611</v>
      </c>
      <c r="N333" s="5" t="s">
        <v>3055</v>
      </c>
    </row>
    <row r="334" spans="1:14" x14ac:dyDescent="0.35">
      <c r="A334" t="s">
        <v>6503</v>
      </c>
      <c r="B334" s="5" t="s">
        <v>2838</v>
      </c>
      <c r="C334" s="5" t="s">
        <v>2928</v>
      </c>
      <c r="D334" s="5" t="s">
        <v>2967</v>
      </c>
      <c r="E334" s="5">
        <v>6</v>
      </c>
      <c r="F334" t="s">
        <v>6649</v>
      </c>
      <c r="G334" t="str">
        <f t="shared" si="10"/>
        <v>BETAMETASONA-LIDOCAINA-ZINCLABORATORIO CHILERECTALSUPOSITORIO61MG/20MG/250MG</v>
      </c>
      <c r="H334" t="str">
        <f>VLOOKUP(A334,'PRINCIPIO ACTIVO'!A:D,4,)&amp;"-"&amp;VLOOKUP(C334,'VIA ADMINISTRACION'!A:D,4,FALSE)&amp;"-"&amp;VLOOKUP(D334,FORMATO!A:D,4,FALSE)&amp;"-"&amp;VLOOKUP(B334,LABORATORIO!A:D,4,FALSE)</f>
        <v>HT-0280-03-037-0148</v>
      </c>
      <c r="I334">
        <f>COUNTIF($H$2:H334,H334)</f>
        <v>1</v>
      </c>
      <c r="J334" t="str">
        <f t="shared" si="11"/>
        <v>HT-0280-03-037-0148-01</v>
      </c>
      <c r="M334" t="s">
        <v>2611</v>
      </c>
      <c r="N334" s="5" t="s">
        <v>2998</v>
      </c>
    </row>
    <row r="335" spans="1:14" x14ac:dyDescent="0.35">
      <c r="A335" t="s">
        <v>2780</v>
      </c>
      <c r="B335" s="11" t="s">
        <v>2838</v>
      </c>
      <c r="C335" s="11" t="s">
        <v>2920</v>
      </c>
      <c r="D335" s="11" t="s">
        <v>2936</v>
      </c>
      <c r="E335" s="11">
        <v>1</v>
      </c>
      <c r="F335" t="s">
        <v>7048</v>
      </c>
      <c r="G335" t="str">
        <f t="shared" si="10"/>
        <v>BETAMETASONA-NEOMICINALABORATORIO CHILETOPICOUNGUENTO10.5MG/5MG</v>
      </c>
      <c r="H335" t="str">
        <f>VLOOKUP(A335,'PRINCIPIO ACTIVO'!A:D,4,)&amp;"-"&amp;VLOOKUP(C335,'VIA ADMINISTRACION'!A:D,4,FALSE)&amp;"-"&amp;VLOOKUP(D335,FORMATO!A:D,4,FALSE)&amp;"-"&amp;VLOOKUP(B335,LABORATORIO!A:D,4,FALSE)</f>
        <v>HT-0298-04-006-0148</v>
      </c>
      <c r="I335">
        <f>COUNTIF($H$2:H335,H335)</f>
        <v>1</v>
      </c>
      <c r="J335" t="str">
        <f t="shared" si="11"/>
        <v>HT-0298-04-006-0148-01</v>
      </c>
      <c r="M335" t="s">
        <v>2611</v>
      </c>
      <c r="N335" s="5" t="s">
        <v>3013</v>
      </c>
    </row>
    <row r="336" spans="1:14" x14ac:dyDescent="0.35">
      <c r="A336" t="s">
        <v>2780</v>
      </c>
      <c r="B336" s="11" t="s">
        <v>2837</v>
      </c>
      <c r="C336" s="11" t="s">
        <v>2921</v>
      </c>
      <c r="D336" s="11" t="s">
        <v>2942</v>
      </c>
      <c r="E336" s="11">
        <v>1</v>
      </c>
      <c r="F336" t="s">
        <v>3235</v>
      </c>
      <c r="G336" t="str">
        <f t="shared" si="10"/>
        <v>BETAMETASONA-NEOMICINASAVALOFTALMICASOLUCION11MG/3.5MG/ML</v>
      </c>
      <c r="H336" t="str">
        <f>VLOOKUP(A336,'PRINCIPIO ACTIVO'!A:D,4,)&amp;"-"&amp;VLOOKUP(C336,'VIA ADMINISTRACION'!A:D,4,FALSE)&amp;"-"&amp;VLOOKUP(D336,FORMATO!A:D,4,FALSE)&amp;"-"&amp;VLOOKUP(B336,LABORATORIO!A:D,4,FALSE)</f>
        <v>HT-0298-05-012-0174</v>
      </c>
      <c r="I336">
        <f>COUNTIF($H$2:H336,H336)</f>
        <v>1</v>
      </c>
      <c r="J336" t="str">
        <f t="shared" si="11"/>
        <v>HT-0298-05-012-0174-01</v>
      </c>
      <c r="M336" t="s">
        <v>2611</v>
      </c>
      <c r="N336" s="5" t="s">
        <v>3054</v>
      </c>
    </row>
    <row r="337" spans="1:14" x14ac:dyDescent="0.35">
      <c r="A337" t="s">
        <v>2780</v>
      </c>
      <c r="B337" s="11" t="s">
        <v>2837</v>
      </c>
      <c r="C337" s="11" t="s">
        <v>2921</v>
      </c>
      <c r="D337" s="11" t="s">
        <v>2936</v>
      </c>
      <c r="E337" s="11">
        <v>1</v>
      </c>
      <c r="F337" t="s">
        <v>7049</v>
      </c>
      <c r="G337" t="str">
        <f t="shared" si="10"/>
        <v>BETAMETASONA-NEOMICINASAVALOFTALMICAUNGUENTO11MG/3.5MG</v>
      </c>
      <c r="H337" t="str">
        <f>VLOOKUP(A337,'PRINCIPIO ACTIVO'!A:D,4,)&amp;"-"&amp;VLOOKUP(C337,'VIA ADMINISTRACION'!A:D,4,FALSE)&amp;"-"&amp;VLOOKUP(D337,FORMATO!A:D,4,FALSE)&amp;"-"&amp;VLOOKUP(B337,LABORATORIO!A:D,4,FALSE)</f>
        <v>HT-0298-05-006-0174</v>
      </c>
      <c r="I337">
        <f>COUNTIF($H$2:H337,H337)</f>
        <v>1</v>
      </c>
      <c r="J337" t="str">
        <f t="shared" si="11"/>
        <v>HT-0298-05-006-0174-01</v>
      </c>
      <c r="M337" t="s">
        <v>2611</v>
      </c>
      <c r="N337" s="5" t="s">
        <v>3013</v>
      </c>
    </row>
    <row r="338" spans="1:14" x14ac:dyDescent="0.35">
      <c r="A338" t="s">
        <v>2780</v>
      </c>
      <c r="B338" s="5" t="s">
        <v>2838</v>
      </c>
      <c r="C338" s="5" t="s">
        <v>2920</v>
      </c>
      <c r="D338" s="5" t="s">
        <v>2936</v>
      </c>
      <c r="E338" s="5">
        <v>1</v>
      </c>
      <c r="F338" t="s">
        <v>6670</v>
      </c>
      <c r="G338" t="str">
        <f t="shared" si="10"/>
        <v>BETAMETASONA-NEOMICINALABORATORIO CHILETOPICOUNGUENTO10.05%/0.5%</v>
      </c>
      <c r="H338" t="str">
        <f>VLOOKUP(A338,'PRINCIPIO ACTIVO'!A:D,4,)&amp;"-"&amp;VLOOKUP(C338,'VIA ADMINISTRACION'!A:D,4,FALSE)&amp;"-"&amp;VLOOKUP(D338,FORMATO!A:D,4,FALSE)&amp;"-"&amp;VLOOKUP(B338,LABORATORIO!A:D,4,FALSE)</f>
        <v>HT-0298-04-006-0148</v>
      </c>
      <c r="I338">
        <f>COUNTIF($H$2:H338,H338)</f>
        <v>2</v>
      </c>
      <c r="J338" t="str">
        <f t="shared" si="11"/>
        <v>HT-0298-04-006-0148-02</v>
      </c>
      <c r="M338" t="s">
        <v>6458</v>
      </c>
      <c r="N338" s="11" t="s">
        <v>3021</v>
      </c>
    </row>
    <row r="339" spans="1:14" x14ac:dyDescent="0.35">
      <c r="A339" t="s">
        <v>7019</v>
      </c>
      <c r="B339" s="11" t="s">
        <v>2845</v>
      </c>
      <c r="C339" s="11" t="s">
        <v>2927</v>
      </c>
      <c r="D339" s="11" t="s">
        <v>2942</v>
      </c>
      <c r="E339" s="11">
        <v>1</v>
      </c>
      <c r="F339" t="s">
        <v>7089</v>
      </c>
      <c r="G339" t="str">
        <f t="shared" si="10"/>
        <v>BETAMETASONA-NEOMICINA-POLIMIXINA BMEGALABSOTICASOLUCION11MG/3.5MG/1000000UI/ML</v>
      </c>
      <c r="H339" t="str">
        <f>VLOOKUP(A339,'PRINCIPIO ACTIVO'!A:D,4,)&amp;"-"&amp;VLOOKUP(C339,'VIA ADMINISTRACION'!A:D,4,FALSE)&amp;"-"&amp;VLOOKUP(D339,FORMATO!A:D,4,FALSE)&amp;"-"&amp;VLOOKUP(B339,LABORATORIO!A:D,4,FALSE)</f>
        <v>HT-0300-10-012-0194</v>
      </c>
      <c r="I339">
        <f>COUNTIF($H$2:H339,H339)</f>
        <v>1</v>
      </c>
      <c r="J339" t="str">
        <f t="shared" si="11"/>
        <v>HT-0300-10-012-0194-01</v>
      </c>
      <c r="M339" t="s">
        <v>6458</v>
      </c>
      <c r="N339" s="11" t="s">
        <v>3022</v>
      </c>
    </row>
    <row r="340" spans="1:14" x14ac:dyDescent="0.35">
      <c r="A340" t="s">
        <v>7019</v>
      </c>
      <c r="B340" s="11" t="s">
        <v>2837</v>
      </c>
      <c r="C340" s="11" t="s">
        <v>2927</v>
      </c>
      <c r="D340" s="11" t="s">
        <v>2942</v>
      </c>
      <c r="E340" s="11">
        <v>1</v>
      </c>
      <c r="F340" t="s">
        <v>7089</v>
      </c>
      <c r="G340" t="str">
        <f t="shared" si="10"/>
        <v>BETAMETASONA-NEOMICINA-POLIMIXINA BSAVALOTICASOLUCION11MG/3.5MG/1000000UI/ML</v>
      </c>
      <c r="H340" t="str">
        <f>VLOOKUP(A340,'PRINCIPIO ACTIVO'!A:D,4,)&amp;"-"&amp;VLOOKUP(C340,'VIA ADMINISTRACION'!A:D,4,FALSE)&amp;"-"&amp;VLOOKUP(D340,FORMATO!A:D,4,FALSE)&amp;"-"&amp;VLOOKUP(B340,LABORATORIO!A:D,4,FALSE)</f>
        <v>HT-0300-10-012-0174</v>
      </c>
      <c r="I340">
        <f>COUNTIF($H$2:H340,H340)</f>
        <v>1</v>
      </c>
      <c r="J340" t="str">
        <f t="shared" si="11"/>
        <v>HT-0300-10-012-0174-01</v>
      </c>
      <c r="M340" t="s">
        <v>2610</v>
      </c>
      <c r="N340" s="11" t="s">
        <v>3051</v>
      </c>
    </row>
    <row r="341" spans="1:14" x14ac:dyDescent="0.35">
      <c r="A341" t="s">
        <v>2609</v>
      </c>
      <c r="B341" s="11" t="s">
        <v>2874</v>
      </c>
      <c r="C341" s="11" t="s">
        <v>2919</v>
      </c>
      <c r="D341" s="11" t="s">
        <v>2940</v>
      </c>
      <c r="E341" s="11">
        <v>45</v>
      </c>
      <c r="F341" t="s">
        <v>2998</v>
      </c>
      <c r="G341" t="str">
        <f t="shared" si="10"/>
        <v>BISACODILOPHARMASANORALGRAGEA455MG</v>
      </c>
      <c r="H341" t="str">
        <f>VLOOKUP(A341,'PRINCIPIO ACTIVO'!A:D,4,)&amp;"-"&amp;VLOOKUP(C341,'VIA ADMINISTRACION'!A:D,4,FALSE)&amp;"-"&amp;VLOOKUP(D341,FORMATO!A:D,4,FALSE)&amp;"-"&amp;VLOOKUP(B341,LABORATORIO!A:D,4,FALSE)</f>
        <v>HT-0019-01-010-0216</v>
      </c>
      <c r="I341">
        <f>COUNTIF($H$2:H341,H341)</f>
        <v>1</v>
      </c>
      <c r="J341" t="str">
        <f t="shared" si="11"/>
        <v>HT-0019-01-010-0216-01</v>
      </c>
      <c r="M341" t="s">
        <v>2610</v>
      </c>
      <c r="N341" s="11" t="s">
        <v>3053</v>
      </c>
    </row>
    <row r="342" spans="1:14" x14ac:dyDescent="0.35">
      <c r="A342" t="s">
        <v>2611</v>
      </c>
      <c r="B342" s="11" t="s">
        <v>2837</v>
      </c>
      <c r="C342" s="11" t="s">
        <v>2919</v>
      </c>
      <c r="D342" s="11" t="s">
        <v>2933</v>
      </c>
      <c r="E342" s="11">
        <v>14</v>
      </c>
      <c r="F342" t="s">
        <v>3052</v>
      </c>
      <c r="G342" t="str">
        <f t="shared" si="10"/>
        <v>BISOPROLOLSAVALORALCOMPRIMIDO141.5MG</v>
      </c>
      <c r="H342" t="str">
        <f>VLOOKUP(A342,'PRINCIPIO ACTIVO'!A:D,4,)&amp;"-"&amp;VLOOKUP(C342,'VIA ADMINISTRACION'!A:D,4,FALSE)&amp;"-"&amp;VLOOKUP(D342,FORMATO!A:D,4,FALSE)&amp;"-"&amp;VLOOKUP(B342,LABORATORIO!A:D,4,FALSE)</f>
        <v>HT-0020-01-003-0174</v>
      </c>
      <c r="I342">
        <f>COUNTIF($H$2:H342,H342)</f>
        <v>1</v>
      </c>
      <c r="J342" t="str">
        <f t="shared" si="11"/>
        <v>HT-0020-01-003-0174-01</v>
      </c>
      <c r="M342" t="s">
        <v>2610</v>
      </c>
      <c r="N342" s="11" t="s">
        <v>3053</v>
      </c>
    </row>
    <row r="343" spans="1:14" x14ac:dyDescent="0.35">
      <c r="A343" t="s">
        <v>2611</v>
      </c>
      <c r="B343" s="11" t="s">
        <v>2863</v>
      </c>
      <c r="C343" s="11" t="s">
        <v>2919</v>
      </c>
      <c r="D343" s="11" t="s">
        <v>2933</v>
      </c>
      <c r="E343" s="11">
        <v>14</v>
      </c>
      <c r="F343" t="s">
        <v>3054</v>
      </c>
      <c r="G343" t="str">
        <f t="shared" si="10"/>
        <v>BISOPROLOLMERCKORALCOMPRIMIDO141.25MG</v>
      </c>
      <c r="H343" t="str">
        <f>VLOOKUP(A343,'PRINCIPIO ACTIVO'!A:D,4,)&amp;"-"&amp;VLOOKUP(C343,'VIA ADMINISTRACION'!A:D,4,FALSE)&amp;"-"&amp;VLOOKUP(D343,FORMATO!A:D,4,FALSE)&amp;"-"&amp;VLOOKUP(B343,LABORATORIO!A:D,4,FALSE)</f>
        <v>HT-0020-01-003-0195</v>
      </c>
      <c r="I343">
        <f>COUNTIF($H$2:H343,H343)</f>
        <v>1</v>
      </c>
      <c r="J343" t="str">
        <f t="shared" si="11"/>
        <v>HT-0020-01-003-0195-01</v>
      </c>
      <c r="M343" t="s">
        <v>2610</v>
      </c>
      <c r="N343" s="11" t="s">
        <v>3053</v>
      </c>
    </row>
    <row r="344" spans="1:14" x14ac:dyDescent="0.35">
      <c r="A344" t="s">
        <v>2611</v>
      </c>
      <c r="B344" s="11" t="s">
        <v>2837</v>
      </c>
      <c r="C344" s="11" t="s">
        <v>2919</v>
      </c>
      <c r="D344" s="11" t="s">
        <v>2933</v>
      </c>
      <c r="E344" s="11">
        <v>35</v>
      </c>
      <c r="F344" t="s">
        <v>3013</v>
      </c>
      <c r="G344" t="str">
        <f t="shared" si="10"/>
        <v>BISOPROLOLSAVALORALCOMPRIMIDO3510MG</v>
      </c>
      <c r="H344" t="str">
        <f>VLOOKUP(A344,'PRINCIPIO ACTIVO'!A:D,4,)&amp;"-"&amp;VLOOKUP(C344,'VIA ADMINISTRACION'!A:D,4,FALSE)&amp;"-"&amp;VLOOKUP(D344,FORMATO!A:D,4,FALSE)&amp;"-"&amp;VLOOKUP(B344,LABORATORIO!A:D,4,FALSE)</f>
        <v>HT-0020-01-003-0174</v>
      </c>
      <c r="I344">
        <f>COUNTIF($H$2:H344,H344)</f>
        <v>2</v>
      </c>
      <c r="J344" t="str">
        <f t="shared" si="11"/>
        <v>HT-0020-01-003-0174-02</v>
      </c>
      <c r="M344" t="s">
        <v>2610</v>
      </c>
      <c r="N344" s="11" t="s">
        <v>3051</v>
      </c>
    </row>
    <row r="345" spans="1:14" x14ac:dyDescent="0.35">
      <c r="A345" t="s">
        <v>2611</v>
      </c>
      <c r="B345" s="11" t="s">
        <v>2837</v>
      </c>
      <c r="C345" s="11" t="s">
        <v>2919</v>
      </c>
      <c r="D345" s="11" t="s">
        <v>2933</v>
      </c>
      <c r="E345" s="11">
        <v>35</v>
      </c>
      <c r="F345" t="s">
        <v>3055</v>
      </c>
      <c r="G345" t="str">
        <f t="shared" si="10"/>
        <v>BISOPROLOLSAVALORALCOMPRIMIDO352.5MG</v>
      </c>
      <c r="H345" t="str">
        <f>VLOOKUP(A345,'PRINCIPIO ACTIVO'!A:D,4,)&amp;"-"&amp;VLOOKUP(C345,'VIA ADMINISTRACION'!A:D,4,FALSE)&amp;"-"&amp;VLOOKUP(D345,FORMATO!A:D,4,FALSE)&amp;"-"&amp;VLOOKUP(B345,LABORATORIO!A:D,4,FALSE)</f>
        <v>HT-0020-01-003-0174</v>
      </c>
      <c r="I345">
        <f>COUNTIF($H$2:H345,H345)</f>
        <v>3</v>
      </c>
      <c r="J345" t="str">
        <f t="shared" si="11"/>
        <v>HT-0020-01-003-0174-03</v>
      </c>
      <c r="M345" t="s">
        <v>2610</v>
      </c>
      <c r="N345" s="5" t="s">
        <v>7107</v>
      </c>
    </row>
    <row r="346" spans="1:14" x14ac:dyDescent="0.35">
      <c r="A346" t="s">
        <v>2611</v>
      </c>
      <c r="B346" s="11" t="s">
        <v>2867</v>
      </c>
      <c r="C346" s="11" t="s">
        <v>2919</v>
      </c>
      <c r="D346" s="11" t="s">
        <v>2933</v>
      </c>
      <c r="E346" s="11">
        <v>30</v>
      </c>
      <c r="F346" t="s">
        <v>3054</v>
      </c>
      <c r="G346" t="str">
        <f t="shared" si="10"/>
        <v>BISOPROLOLEUROFARMAORALCOMPRIMIDO301.25MG</v>
      </c>
      <c r="H346" t="str">
        <f>VLOOKUP(A346,'PRINCIPIO ACTIVO'!A:D,4,)&amp;"-"&amp;VLOOKUP(C346,'VIA ADMINISTRACION'!A:D,4,FALSE)&amp;"-"&amp;VLOOKUP(D346,FORMATO!A:D,4,FALSE)&amp;"-"&amp;VLOOKUP(B346,LABORATORIO!A:D,4,FALSE)</f>
        <v>HT-0020-01-003-0087</v>
      </c>
      <c r="I346">
        <f>COUNTIF($H$2:H346,H346)</f>
        <v>1</v>
      </c>
      <c r="J346" t="str">
        <f t="shared" si="11"/>
        <v>HT-0020-01-003-0087-01</v>
      </c>
      <c r="M346" t="s">
        <v>2610</v>
      </c>
      <c r="N346" s="5" t="s">
        <v>3053</v>
      </c>
    </row>
    <row r="347" spans="1:14" x14ac:dyDescent="0.35">
      <c r="A347" t="s">
        <v>2611</v>
      </c>
      <c r="B347" s="11" t="s">
        <v>2837</v>
      </c>
      <c r="C347" s="11" t="s">
        <v>2919</v>
      </c>
      <c r="D347" s="11" t="s">
        <v>2933</v>
      </c>
      <c r="E347" s="11">
        <v>35</v>
      </c>
      <c r="F347" t="s">
        <v>2998</v>
      </c>
      <c r="G347" t="str">
        <f t="shared" si="10"/>
        <v>BISOPROLOLSAVALORALCOMPRIMIDO355MG</v>
      </c>
      <c r="H347" t="str">
        <f>VLOOKUP(A347,'PRINCIPIO ACTIVO'!A:D,4,)&amp;"-"&amp;VLOOKUP(C347,'VIA ADMINISTRACION'!A:D,4,FALSE)&amp;"-"&amp;VLOOKUP(D347,FORMATO!A:D,4,FALSE)&amp;"-"&amp;VLOOKUP(B347,LABORATORIO!A:D,4,FALSE)</f>
        <v>HT-0020-01-003-0174</v>
      </c>
      <c r="I347">
        <f>COUNTIF($H$2:H347,H347)</f>
        <v>4</v>
      </c>
      <c r="J347" t="str">
        <f t="shared" si="11"/>
        <v>HT-0020-01-003-0174-04</v>
      </c>
      <c r="M347" t="s">
        <v>2610</v>
      </c>
      <c r="N347" s="5" t="s">
        <v>3051</v>
      </c>
    </row>
    <row r="348" spans="1:14" x14ac:dyDescent="0.35">
      <c r="A348" t="s">
        <v>2611</v>
      </c>
      <c r="B348" s="11" t="s">
        <v>2845</v>
      </c>
      <c r="C348" s="11" t="s">
        <v>2919</v>
      </c>
      <c r="D348" s="11" t="s">
        <v>2933</v>
      </c>
      <c r="E348" s="11">
        <v>30</v>
      </c>
      <c r="F348" t="s">
        <v>3055</v>
      </c>
      <c r="G348" t="str">
        <f t="shared" si="10"/>
        <v>BISOPROLOLMEGALABSORALCOMPRIMIDO302.5MG</v>
      </c>
      <c r="H348" t="str">
        <f>VLOOKUP(A348,'PRINCIPIO ACTIVO'!A:D,4,)&amp;"-"&amp;VLOOKUP(C348,'VIA ADMINISTRACION'!A:D,4,FALSE)&amp;"-"&amp;VLOOKUP(D348,FORMATO!A:D,4,FALSE)&amp;"-"&amp;VLOOKUP(B348,LABORATORIO!A:D,4,FALSE)</f>
        <v>HT-0020-01-003-0194</v>
      </c>
      <c r="I348">
        <f>COUNTIF($H$2:H348,H348)</f>
        <v>1</v>
      </c>
      <c r="J348" t="str">
        <f t="shared" si="11"/>
        <v>HT-0020-01-003-0194-01</v>
      </c>
      <c r="M348" t="s">
        <v>2589</v>
      </c>
      <c r="N348" s="11" t="s">
        <v>3011</v>
      </c>
    </row>
    <row r="349" spans="1:14" x14ac:dyDescent="0.35">
      <c r="A349" t="s">
        <v>2611</v>
      </c>
      <c r="B349" s="11" t="s">
        <v>2845</v>
      </c>
      <c r="C349" s="11" t="s">
        <v>2919</v>
      </c>
      <c r="D349" s="11" t="s">
        <v>2933</v>
      </c>
      <c r="E349" s="11">
        <v>30</v>
      </c>
      <c r="F349" t="s">
        <v>2998</v>
      </c>
      <c r="G349" t="str">
        <f t="shared" si="10"/>
        <v>BISOPROLOLMEGALABSORALCOMPRIMIDO305MG</v>
      </c>
      <c r="H349" t="str">
        <f>VLOOKUP(A349,'PRINCIPIO ACTIVO'!A:D,4,)&amp;"-"&amp;VLOOKUP(C349,'VIA ADMINISTRACION'!A:D,4,FALSE)&amp;"-"&amp;VLOOKUP(D349,FORMATO!A:D,4,FALSE)&amp;"-"&amp;VLOOKUP(B349,LABORATORIO!A:D,4,FALSE)</f>
        <v>HT-0020-01-003-0194</v>
      </c>
      <c r="I349">
        <f>COUNTIF($H$2:H349,H349)</f>
        <v>2</v>
      </c>
      <c r="J349" t="str">
        <f t="shared" si="11"/>
        <v>HT-0020-01-003-0194-02</v>
      </c>
      <c r="M349" t="s">
        <v>2614</v>
      </c>
      <c r="N349" s="11" t="s">
        <v>3059</v>
      </c>
    </row>
    <row r="350" spans="1:14" x14ac:dyDescent="0.35">
      <c r="A350" t="s">
        <v>2611</v>
      </c>
      <c r="B350" s="11" t="s">
        <v>2863</v>
      </c>
      <c r="C350" s="11" t="s">
        <v>2919</v>
      </c>
      <c r="D350" s="11" t="s">
        <v>2933</v>
      </c>
      <c r="E350" s="11">
        <v>28</v>
      </c>
      <c r="F350" t="s">
        <v>3013</v>
      </c>
      <c r="G350" t="str">
        <f t="shared" si="10"/>
        <v>BISOPROLOLMERCKORALCOMPRIMIDO2810MG</v>
      </c>
      <c r="H350" t="str">
        <f>VLOOKUP(A350,'PRINCIPIO ACTIVO'!A:D,4,)&amp;"-"&amp;VLOOKUP(C350,'VIA ADMINISTRACION'!A:D,4,FALSE)&amp;"-"&amp;VLOOKUP(D350,FORMATO!A:D,4,FALSE)&amp;"-"&amp;VLOOKUP(B350,LABORATORIO!A:D,4,FALSE)</f>
        <v>HT-0020-01-003-0195</v>
      </c>
      <c r="I350">
        <f>COUNTIF($H$2:H350,H350)</f>
        <v>2</v>
      </c>
      <c r="J350" t="str">
        <f t="shared" si="11"/>
        <v>HT-0020-01-003-0195-02</v>
      </c>
      <c r="M350" t="s">
        <v>2614</v>
      </c>
      <c r="N350" s="11" t="s">
        <v>3060</v>
      </c>
    </row>
    <row r="351" spans="1:14" x14ac:dyDescent="0.35">
      <c r="A351" t="s">
        <v>2611</v>
      </c>
      <c r="B351" s="11" t="s">
        <v>2863</v>
      </c>
      <c r="C351" s="11" t="s">
        <v>2919</v>
      </c>
      <c r="D351" s="11" t="s">
        <v>2933</v>
      </c>
      <c r="E351" s="11">
        <v>28</v>
      </c>
      <c r="F351" t="s">
        <v>2998</v>
      </c>
      <c r="G351" t="str">
        <f t="shared" si="10"/>
        <v>BISOPROLOLMERCKORALCOMPRIMIDO285MG</v>
      </c>
      <c r="H351" t="str">
        <f>VLOOKUP(A351,'PRINCIPIO ACTIVO'!A:D,4,)&amp;"-"&amp;VLOOKUP(C351,'VIA ADMINISTRACION'!A:D,4,FALSE)&amp;"-"&amp;VLOOKUP(D351,FORMATO!A:D,4,FALSE)&amp;"-"&amp;VLOOKUP(B351,LABORATORIO!A:D,4,FALSE)</f>
        <v>HT-0020-01-003-0195</v>
      </c>
      <c r="I351">
        <f>COUNTIF($H$2:H351,H351)</f>
        <v>3</v>
      </c>
      <c r="J351" t="str">
        <f t="shared" si="11"/>
        <v>HT-0020-01-003-0195-03</v>
      </c>
      <c r="M351" t="s">
        <v>2614</v>
      </c>
      <c r="N351" s="11" t="s">
        <v>3061</v>
      </c>
    </row>
    <row r="352" spans="1:14" x14ac:dyDescent="0.35">
      <c r="A352" t="s">
        <v>2611</v>
      </c>
      <c r="B352" s="11" t="s">
        <v>2867</v>
      </c>
      <c r="C352" s="11" t="s">
        <v>2919</v>
      </c>
      <c r="D352" s="11" t="s">
        <v>2933</v>
      </c>
      <c r="E352" s="11">
        <v>30</v>
      </c>
      <c r="F352" t="s">
        <v>2998</v>
      </c>
      <c r="G352" t="str">
        <f t="shared" si="10"/>
        <v>BISOPROLOLEUROFARMAORALCOMPRIMIDO305MG</v>
      </c>
      <c r="H352" t="str">
        <f>VLOOKUP(A352,'PRINCIPIO ACTIVO'!A:D,4,)&amp;"-"&amp;VLOOKUP(C352,'VIA ADMINISTRACION'!A:D,4,FALSE)&amp;"-"&amp;VLOOKUP(D352,FORMATO!A:D,4,FALSE)&amp;"-"&amp;VLOOKUP(B352,LABORATORIO!A:D,4,FALSE)</f>
        <v>HT-0020-01-003-0087</v>
      </c>
      <c r="I352">
        <f>COUNTIF($H$2:H352,H352)</f>
        <v>2</v>
      </c>
      <c r="J352" t="str">
        <f t="shared" si="11"/>
        <v>HT-0020-01-003-0087-02</v>
      </c>
      <c r="M352" t="s">
        <v>2614</v>
      </c>
      <c r="N352" s="11" t="s">
        <v>3060</v>
      </c>
    </row>
    <row r="353" spans="1:14" x14ac:dyDescent="0.35">
      <c r="A353" t="s">
        <v>2611</v>
      </c>
      <c r="B353" s="11" t="s">
        <v>2863</v>
      </c>
      <c r="C353" s="11" t="s">
        <v>2919</v>
      </c>
      <c r="D353" s="11" t="s">
        <v>2933</v>
      </c>
      <c r="E353" s="11">
        <v>28</v>
      </c>
      <c r="F353" t="s">
        <v>3055</v>
      </c>
      <c r="G353" t="str">
        <f t="shared" si="10"/>
        <v>BISOPROLOLMERCKORALCOMPRIMIDO282.5MG</v>
      </c>
      <c r="H353" t="str">
        <f>VLOOKUP(A353,'PRINCIPIO ACTIVO'!A:D,4,)&amp;"-"&amp;VLOOKUP(C353,'VIA ADMINISTRACION'!A:D,4,FALSE)&amp;"-"&amp;VLOOKUP(D353,FORMATO!A:D,4,FALSE)&amp;"-"&amp;VLOOKUP(B353,LABORATORIO!A:D,4,FALSE)</f>
        <v>HT-0020-01-003-0195</v>
      </c>
      <c r="I353">
        <f>COUNTIF($H$2:H353,H353)</f>
        <v>4</v>
      </c>
      <c r="J353" t="str">
        <f t="shared" si="11"/>
        <v>HT-0020-01-003-0195-04</v>
      </c>
      <c r="M353" t="s">
        <v>2614</v>
      </c>
      <c r="N353" s="11" t="s">
        <v>3059</v>
      </c>
    </row>
    <row r="354" spans="1:14" x14ac:dyDescent="0.35">
      <c r="A354" t="s">
        <v>2611</v>
      </c>
      <c r="B354" s="11" t="s">
        <v>2867</v>
      </c>
      <c r="C354" s="11" t="s">
        <v>2919</v>
      </c>
      <c r="D354" s="11" t="s">
        <v>2933</v>
      </c>
      <c r="E354" s="11">
        <v>30</v>
      </c>
      <c r="F354" t="s">
        <v>3055</v>
      </c>
      <c r="G354" t="str">
        <f t="shared" si="10"/>
        <v>BISOPROLOLEUROFARMAORALCOMPRIMIDO302.5MG</v>
      </c>
      <c r="H354" t="str">
        <f>VLOOKUP(A354,'PRINCIPIO ACTIVO'!A:D,4,)&amp;"-"&amp;VLOOKUP(C354,'VIA ADMINISTRACION'!A:D,4,FALSE)&amp;"-"&amp;VLOOKUP(D354,FORMATO!A:D,4,FALSE)&amp;"-"&amp;VLOOKUP(B354,LABORATORIO!A:D,4,FALSE)</f>
        <v>HT-0020-01-003-0087</v>
      </c>
      <c r="I354">
        <f>COUNTIF($H$2:H354,H354)</f>
        <v>3</v>
      </c>
      <c r="J354" t="str">
        <f t="shared" si="11"/>
        <v>HT-0020-01-003-0087-03</v>
      </c>
      <c r="M354" t="s">
        <v>2614</v>
      </c>
      <c r="N354" s="11" t="s">
        <v>3060</v>
      </c>
    </row>
    <row r="355" spans="1:14" x14ac:dyDescent="0.35">
      <c r="A355" t="s">
        <v>2611</v>
      </c>
      <c r="B355" s="2" t="s">
        <v>2838</v>
      </c>
      <c r="C355" s="2" t="s">
        <v>2919</v>
      </c>
      <c r="D355" s="2" t="s">
        <v>2933</v>
      </c>
      <c r="E355" s="2">
        <v>30</v>
      </c>
      <c r="F355" t="s">
        <v>3055</v>
      </c>
      <c r="G355" t="str">
        <f t="shared" si="10"/>
        <v>BISOPROLOLLABORATORIO CHILEORALCOMPRIMIDO302.5MG</v>
      </c>
      <c r="H355" t="str">
        <f>VLOOKUP(A355,'PRINCIPIO ACTIVO'!A:D,4,)&amp;"-"&amp;VLOOKUP(C355,'VIA ADMINISTRACION'!A:D,4,FALSE)&amp;"-"&amp;VLOOKUP(D355,FORMATO!A:D,4,FALSE)&amp;"-"&amp;VLOOKUP(B355,LABORATORIO!A:D,4,FALSE)</f>
        <v>HT-0020-01-003-0148</v>
      </c>
      <c r="I355">
        <f>COUNTIF($H$2:H355,H355)</f>
        <v>1</v>
      </c>
      <c r="J355" t="str">
        <f t="shared" si="11"/>
        <v>HT-0020-01-003-0148-01</v>
      </c>
      <c r="M355" t="s">
        <v>2614</v>
      </c>
      <c r="N355" s="2" t="s">
        <v>3061</v>
      </c>
    </row>
    <row r="356" spans="1:14" x14ac:dyDescent="0.35">
      <c r="A356" t="s">
        <v>2611</v>
      </c>
      <c r="B356" s="5" t="s">
        <v>2835</v>
      </c>
      <c r="C356" s="5" t="s">
        <v>2919</v>
      </c>
      <c r="D356" s="5" t="s">
        <v>2933</v>
      </c>
      <c r="E356" s="5">
        <v>30</v>
      </c>
      <c r="F356" t="s">
        <v>3055</v>
      </c>
      <c r="G356" t="str">
        <f t="shared" si="10"/>
        <v>BISOPROLOLASCENDORALCOMPRIMIDO302.5MG</v>
      </c>
      <c r="H356" t="str">
        <f>VLOOKUP(A356,'PRINCIPIO ACTIVO'!A:D,4,)&amp;"-"&amp;VLOOKUP(C356,'VIA ADMINISTRACION'!A:D,4,FALSE)&amp;"-"&amp;VLOOKUP(D356,FORMATO!A:D,4,FALSE)&amp;"-"&amp;VLOOKUP(B356,LABORATORIO!A:D,4,FALSE)</f>
        <v>HT-0020-01-003-0016</v>
      </c>
      <c r="I356">
        <f>COUNTIF($H$2:H356,H356)</f>
        <v>1</v>
      </c>
      <c r="J356" t="str">
        <f t="shared" si="11"/>
        <v>HT-0020-01-003-0016-01</v>
      </c>
      <c r="M356" t="s">
        <v>2614</v>
      </c>
      <c r="N356" s="2" t="s">
        <v>3710</v>
      </c>
    </row>
    <row r="357" spans="1:14" x14ac:dyDescent="0.35">
      <c r="A357" t="s">
        <v>2611</v>
      </c>
      <c r="B357" s="5" t="s">
        <v>2835</v>
      </c>
      <c r="C357" s="5" t="s">
        <v>2919</v>
      </c>
      <c r="D357" s="5" t="s">
        <v>2933</v>
      </c>
      <c r="E357" s="5">
        <v>30</v>
      </c>
      <c r="F357" t="s">
        <v>2998</v>
      </c>
      <c r="G357" t="str">
        <f t="shared" si="10"/>
        <v>BISOPROLOLASCENDORALCOMPRIMIDO305MG</v>
      </c>
      <c r="H357" t="str">
        <f>VLOOKUP(A357,'PRINCIPIO ACTIVO'!A:D,4,)&amp;"-"&amp;VLOOKUP(C357,'VIA ADMINISTRACION'!A:D,4,FALSE)&amp;"-"&amp;VLOOKUP(D357,FORMATO!A:D,4,FALSE)&amp;"-"&amp;VLOOKUP(B357,LABORATORIO!A:D,4,FALSE)</f>
        <v>HT-0020-01-003-0016</v>
      </c>
      <c r="I357">
        <f>COUNTIF($H$2:H357,H357)</f>
        <v>2</v>
      </c>
      <c r="J357" t="str">
        <f t="shared" si="11"/>
        <v>HT-0020-01-003-0016-02</v>
      </c>
      <c r="M357" t="s">
        <v>2614</v>
      </c>
      <c r="N357" s="2" t="s">
        <v>3710</v>
      </c>
    </row>
    <row r="358" spans="1:14" x14ac:dyDescent="0.35">
      <c r="A358" t="s">
        <v>2611</v>
      </c>
      <c r="B358" s="5" t="s">
        <v>2916</v>
      </c>
      <c r="C358" s="5" t="s">
        <v>2919</v>
      </c>
      <c r="D358" s="5" t="s">
        <v>2933</v>
      </c>
      <c r="E358" s="5">
        <v>35</v>
      </c>
      <c r="F358" t="s">
        <v>3055</v>
      </c>
      <c r="G358" t="str">
        <f t="shared" si="10"/>
        <v>BISOPROLOLEUROLABORALCOMPRIMIDO352.5MG</v>
      </c>
      <c r="H358" t="str">
        <f>VLOOKUP(A358,'PRINCIPIO ACTIVO'!A:D,4,)&amp;"-"&amp;VLOOKUP(C358,'VIA ADMINISTRACION'!A:D,4,FALSE)&amp;"-"&amp;VLOOKUP(D358,FORMATO!A:D,4,FALSE)&amp;"-"&amp;VLOOKUP(B358,LABORATORIO!A:D,4,FALSE)</f>
        <v>HT-0020-01-003-0088</v>
      </c>
      <c r="I358">
        <f>COUNTIF($H$2:H358,H358)</f>
        <v>1</v>
      </c>
      <c r="J358" t="str">
        <f t="shared" si="11"/>
        <v>HT-0020-01-003-0088-01</v>
      </c>
      <c r="M358" t="s">
        <v>2614</v>
      </c>
      <c r="N358" s="5" t="s">
        <v>3061</v>
      </c>
    </row>
    <row r="359" spans="1:14" x14ac:dyDescent="0.35">
      <c r="A359" t="s">
        <v>2611</v>
      </c>
      <c r="B359" s="5" t="s">
        <v>2916</v>
      </c>
      <c r="C359" s="5" t="s">
        <v>2919</v>
      </c>
      <c r="D359" s="5" t="s">
        <v>2933</v>
      </c>
      <c r="E359" s="5">
        <v>35</v>
      </c>
      <c r="F359" t="s">
        <v>2998</v>
      </c>
      <c r="G359" t="str">
        <f t="shared" si="10"/>
        <v>BISOPROLOLEUROLABORALCOMPRIMIDO355MG</v>
      </c>
      <c r="H359" t="str">
        <f>VLOOKUP(A359,'PRINCIPIO ACTIVO'!A:D,4,)&amp;"-"&amp;VLOOKUP(C359,'VIA ADMINISTRACION'!A:D,4,FALSE)&amp;"-"&amp;VLOOKUP(D359,FORMATO!A:D,4,FALSE)&amp;"-"&amp;VLOOKUP(B359,LABORATORIO!A:D,4,FALSE)</f>
        <v>HT-0020-01-003-0088</v>
      </c>
      <c r="I359">
        <f>COUNTIF($H$2:H359,H359)</f>
        <v>2</v>
      </c>
      <c r="J359" t="str">
        <f t="shared" si="11"/>
        <v>HT-0020-01-003-0088-02</v>
      </c>
      <c r="M359" t="s">
        <v>2614</v>
      </c>
      <c r="N359" s="5" t="s">
        <v>3060</v>
      </c>
    </row>
    <row r="360" spans="1:14" x14ac:dyDescent="0.35">
      <c r="A360" t="s">
        <v>2611</v>
      </c>
      <c r="B360" s="5" t="s">
        <v>2916</v>
      </c>
      <c r="C360" s="5" t="s">
        <v>2919</v>
      </c>
      <c r="D360" s="5" t="s">
        <v>2933</v>
      </c>
      <c r="E360" s="5">
        <v>35</v>
      </c>
      <c r="F360" t="s">
        <v>3013</v>
      </c>
      <c r="G360" t="str">
        <f t="shared" si="10"/>
        <v>BISOPROLOLEUROLABORALCOMPRIMIDO3510MG</v>
      </c>
      <c r="H360" t="str">
        <f>VLOOKUP(A360,'PRINCIPIO ACTIVO'!A:D,4,)&amp;"-"&amp;VLOOKUP(C360,'VIA ADMINISTRACION'!A:D,4,FALSE)&amp;"-"&amp;VLOOKUP(D360,FORMATO!A:D,4,FALSE)&amp;"-"&amp;VLOOKUP(B360,LABORATORIO!A:D,4,FALSE)</f>
        <v>HT-0020-01-003-0088</v>
      </c>
      <c r="I360">
        <f>COUNTIF($H$2:H360,H360)</f>
        <v>3</v>
      </c>
      <c r="J360" t="str">
        <f t="shared" si="11"/>
        <v>HT-0020-01-003-0088-03</v>
      </c>
      <c r="M360" t="s">
        <v>2614</v>
      </c>
      <c r="N360" s="5" t="s">
        <v>3059</v>
      </c>
    </row>
    <row r="361" spans="1:14" x14ac:dyDescent="0.35">
      <c r="A361" t="s">
        <v>2611</v>
      </c>
      <c r="B361" s="5" t="s">
        <v>2916</v>
      </c>
      <c r="C361" s="5" t="s">
        <v>2919</v>
      </c>
      <c r="D361" s="5" t="s">
        <v>2933</v>
      </c>
      <c r="E361" s="5">
        <v>14</v>
      </c>
      <c r="F361" t="s">
        <v>3054</v>
      </c>
      <c r="G361" t="str">
        <f t="shared" si="10"/>
        <v>BISOPROLOLEUROLABORALCOMPRIMIDO141.25MG</v>
      </c>
      <c r="H361" t="str">
        <f>VLOOKUP(A361,'PRINCIPIO ACTIVO'!A:D,4,)&amp;"-"&amp;VLOOKUP(C361,'VIA ADMINISTRACION'!A:D,4,FALSE)&amp;"-"&amp;VLOOKUP(D361,FORMATO!A:D,4,FALSE)&amp;"-"&amp;VLOOKUP(B361,LABORATORIO!A:D,4,FALSE)</f>
        <v>HT-0020-01-003-0088</v>
      </c>
      <c r="I361">
        <f>COUNTIF($H$2:H361,H361)</f>
        <v>4</v>
      </c>
      <c r="J361" t="str">
        <f t="shared" si="11"/>
        <v>HT-0020-01-003-0088-04</v>
      </c>
      <c r="M361" t="s">
        <v>6467</v>
      </c>
      <c r="N361" s="5" t="s">
        <v>6570</v>
      </c>
    </row>
    <row r="362" spans="1:14" x14ac:dyDescent="0.35">
      <c r="A362" t="s">
        <v>2611</v>
      </c>
      <c r="B362" s="5" t="s">
        <v>2845</v>
      </c>
      <c r="C362" s="5" t="s">
        <v>2919</v>
      </c>
      <c r="D362" s="5" t="s">
        <v>2933</v>
      </c>
      <c r="E362" s="5">
        <v>14</v>
      </c>
      <c r="F362" t="s">
        <v>3054</v>
      </c>
      <c r="G362" t="str">
        <f t="shared" si="10"/>
        <v>BISOPROLOLMEGALABSORALCOMPRIMIDO141.25MG</v>
      </c>
      <c r="H362" t="str">
        <f>VLOOKUP(A362,'PRINCIPIO ACTIVO'!A:D,4,)&amp;"-"&amp;VLOOKUP(C362,'VIA ADMINISTRACION'!A:D,4,FALSE)&amp;"-"&amp;VLOOKUP(D362,FORMATO!A:D,4,FALSE)&amp;"-"&amp;VLOOKUP(B362,LABORATORIO!A:D,4,FALSE)</f>
        <v>HT-0020-01-003-0194</v>
      </c>
      <c r="I362">
        <f>COUNTIF($H$2:H362,H362)</f>
        <v>3</v>
      </c>
      <c r="J362" t="str">
        <f t="shared" si="11"/>
        <v>HT-0020-01-003-0194-03</v>
      </c>
      <c r="M362" t="s">
        <v>6467</v>
      </c>
      <c r="N362" s="5" t="s">
        <v>6571</v>
      </c>
    </row>
    <row r="363" spans="1:14" x14ac:dyDescent="0.35">
      <c r="A363" t="s">
        <v>2611</v>
      </c>
      <c r="B363" s="5" t="s">
        <v>2845</v>
      </c>
      <c r="C363" s="5" t="s">
        <v>2919</v>
      </c>
      <c r="D363" s="5" t="s">
        <v>2933</v>
      </c>
      <c r="E363" s="5">
        <v>28</v>
      </c>
      <c r="F363" t="s">
        <v>3055</v>
      </c>
      <c r="G363" t="str">
        <f t="shared" si="10"/>
        <v>BISOPROLOLMEGALABSORALCOMPRIMIDO282.5MG</v>
      </c>
      <c r="H363" t="str">
        <f>VLOOKUP(A363,'PRINCIPIO ACTIVO'!A:D,4,)&amp;"-"&amp;VLOOKUP(C363,'VIA ADMINISTRACION'!A:D,4,FALSE)&amp;"-"&amp;VLOOKUP(D363,FORMATO!A:D,4,FALSE)&amp;"-"&amp;VLOOKUP(B363,LABORATORIO!A:D,4,FALSE)</f>
        <v>HT-0020-01-003-0194</v>
      </c>
      <c r="I363">
        <f>COUNTIF($H$2:H363,H363)</f>
        <v>4</v>
      </c>
      <c r="J363" t="str">
        <f t="shared" si="11"/>
        <v>HT-0020-01-003-0194-04</v>
      </c>
      <c r="M363" t="s">
        <v>7103</v>
      </c>
      <c r="N363" s="5" t="s">
        <v>6569</v>
      </c>
    </row>
    <row r="364" spans="1:14" x14ac:dyDescent="0.35">
      <c r="A364" t="s">
        <v>2611</v>
      </c>
      <c r="B364" s="5" t="s">
        <v>2845</v>
      </c>
      <c r="C364" s="5" t="s">
        <v>2919</v>
      </c>
      <c r="D364" s="5" t="s">
        <v>2933</v>
      </c>
      <c r="E364" s="5">
        <v>28</v>
      </c>
      <c r="F364" t="s">
        <v>2998</v>
      </c>
      <c r="G364" t="str">
        <f t="shared" si="10"/>
        <v>BISOPROLOLMEGALABSORALCOMPRIMIDO285MG</v>
      </c>
      <c r="H364" t="str">
        <f>VLOOKUP(A364,'PRINCIPIO ACTIVO'!A:D,4,)&amp;"-"&amp;VLOOKUP(C364,'VIA ADMINISTRACION'!A:D,4,FALSE)&amp;"-"&amp;VLOOKUP(D364,FORMATO!A:D,4,FALSE)&amp;"-"&amp;VLOOKUP(B364,LABORATORIO!A:D,4,FALSE)</f>
        <v>HT-0020-01-003-0194</v>
      </c>
      <c r="I364">
        <f>COUNTIF($H$2:H364,H364)</f>
        <v>5</v>
      </c>
      <c r="J364" t="str">
        <f t="shared" si="11"/>
        <v>HT-0020-01-003-0194-05</v>
      </c>
      <c r="M364" t="s">
        <v>2616</v>
      </c>
      <c r="N364" s="11" t="s">
        <v>3064</v>
      </c>
    </row>
    <row r="365" spans="1:14" x14ac:dyDescent="0.35">
      <c r="A365" t="s">
        <v>2611</v>
      </c>
      <c r="B365" s="5" t="s">
        <v>2845</v>
      </c>
      <c r="C365" s="5" t="s">
        <v>2919</v>
      </c>
      <c r="D365" s="5" t="s">
        <v>2933</v>
      </c>
      <c r="E365" s="5">
        <v>28</v>
      </c>
      <c r="F365" t="s">
        <v>3013</v>
      </c>
      <c r="G365" t="str">
        <f t="shared" si="10"/>
        <v>BISOPROLOLMEGALABSORALCOMPRIMIDO2810MG</v>
      </c>
      <c r="H365" t="str">
        <f>VLOOKUP(A365,'PRINCIPIO ACTIVO'!A:D,4,)&amp;"-"&amp;VLOOKUP(C365,'VIA ADMINISTRACION'!A:D,4,FALSE)&amp;"-"&amp;VLOOKUP(D365,FORMATO!A:D,4,FALSE)&amp;"-"&amp;VLOOKUP(B365,LABORATORIO!A:D,4,FALSE)</f>
        <v>HT-0020-01-003-0194</v>
      </c>
      <c r="I365">
        <f>COUNTIF($H$2:H365,H365)</f>
        <v>6</v>
      </c>
      <c r="J365" t="str">
        <f t="shared" si="11"/>
        <v>HT-0020-01-003-0194-06</v>
      </c>
      <c r="M365" t="s">
        <v>2616</v>
      </c>
      <c r="N365" s="11" t="s">
        <v>3064</v>
      </c>
    </row>
    <row r="366" spans="1:14" x14ac:dyDescent="0.35">
      <c r="A366" t="s">
        <v>2611</v>
      </c>
      <c r="B366" s="5" t="s">
        <v>2845</v>
      </c>
      <c r="C366" s="5" t="s">
        <v>2919</v>
      </c>
      <c r="D366" s="5" t="s">
        <v>2933</v>
      </c>
      <c r="E366" s="5">
        <v>30</v>
      </c>
      <c r="F366" t="s">
        <v>3054</v>
      </c>
      <c r="G366" t="str">
        <f t="shared" si="10"/>
        <v>BISOPROLOLMEGALABSORALCOMPRIMIDO301.25MG</v>
      </c>
      <c r="H366" t="str">
        <f>VLOOKUP(A366,'PRINCIPIO ACTIVO'!A:D,4,)&amp;"-"&amp;VLOOKUP(C366,'VIA ADMINISTRACION'!A:D,4,FALSE)&amp;"-"&amp;VLOOKUP(D366,FORMATO!A:D,4,FALSE)&amp;"-"&amp;VLOOKUP(B366,LABORATORIO!A:D,4,FALSE)</f>
        <v>HT-0020-01-003-0194</v>
      </c>
      <c r="I366">
        <f>COUNTIF($H$2:H366,H366)</f>
        <v>7</v>
      </c>
      <c r="J366" t="str">
        <f t="shared" si="11"/>
        <v>HT-0020-01-003-0194-07</v>
      </c>
      <c r="M366" t="s">
        <v>2616</v>
      </c>
      <c r="N366" s="11" t="s">
        <v>3067</v>
      </c>
    </row>
    <row r="367" spans="1:14" x14ac:dyDescent="0.35">
      <c r="A367" t="s">
        <v>2611</v>
      </c>
      <c r="B367" s="5" t="s">
        <v>2845</v>
      </c>
      <c r="C367" s="5" t="s">
        <v>2919</v>
      </c>
      <c r="D367" s="5" t="s">
        <v>2933</v>
      </c>
      <c r="E367" s="5">
        <v>30</v>
      </c>
      <c r="F367" t="s">
        <v>3013</v>
      </c>
      <c r="G367" t="str">
        <f t="shared" si="10"/>
        <v>BISOPROLOLMEGALABSORALCOMPRIMIDO3010MG</v>
      </c>
      <c r="H367" t="str">
        <f>VLOOKUP(A367,'PRINCIPIO ACTIVO'!A:D,4,)&amp;"-"&amp;VLOOKUP(C367,'VIA ADMINISTRACION'!A:D,4,FALSE)&amp;"-"&amp;VLOOKUP(D367,FORMATO!A:D,4,FALSE)&amp;"-"&amp;VLOOKUP(B367,LABORATORIO!A:D,4,FALSE)</f>
        <v>HT-0020-01-003-0194</v>
      </c>
      <c r="I367">
        <f>COUNTIF($H$2:H367,H367)</f>
        <v>8</v>
      </c>
      <c r="J367" t="str">
        <f t="shared" si="11"/>
        <v>HT-0020-01-003-0194-08</v>
      </c>
      <c r="M367" t="s">
        <v>2616</v>
      </c>
      <c r="N367" s="11" t="s">
        <v>3064</v>
      </c>
    </row>
    <row r="368" spans="1:14" x14ac:dyDescent="0.35">
      <c r="A368" t="s">
        <v>2610</v>
      </c>
      <c r="B368" s="11" t="s">
        <v>2837</v>
      </c>
      <c r="C368" s="11" t="s">
        <v>2919</v>
      </c>
      <c r="D368" s="11" t="s">
        <v>2933</v>
      </c>
      <c r="E368" s="11">
        <v>35</v>
      </c>
      <c r="F368" t="s">
        <v>3051</v>
      </c>
      <c r="G368" t="str">
        <f t="shared" si="10"/>
        <v>BISOPROLOL-HIDROCLOROTIAZIDASAVALORALCOMPRIMIDO352.5MG/6.25MG</v>
      </c>
      <c r="H368" t="str">
        <f>VLOOKUP(A368,'PRINCIPIO ACTIVO'!A:D,4,)&amp;"-"&amp;VLOOKUP(C368,'VIA ADMINISTRACION'!A:D,4,FALSE)&amp;"-"&amp;VLOOKUP(D368,FORMATO!A:D,4,FALSE)&amp;"-"&amp;VLOOKUP(B368,LABORATORIO!A:D,4,FALSE)</f>
        <v>HT-0205-01-003-0174</v>
      </c>
      <c r="I368">
        <f>COUNTIF($H$2:H368,H368)</f>
        <v>1</v>
      </c>
      <c r="J368" t="str">
        <f t="shared" si="11"/>
        <v>HT-0205-01-003-0174-01</v>
      </c>
      <c r="M368" t="s">
        <v>2616</v>
      </c>
      <c r="N368" s="11" t="s">
        <v>3064</v>
      </c>
    </row>
    <row r="369" spans="1:14" x14ac:dyDescent="0.35">
      <c r="A369" t="s">
        <v>2610</v>
      </c>
      <c r="B369" s="11" t="s">
        <v>2863</v>
      </c>
      <c r="C369" s="11" t="s">
        <v>2919</v>
      </c>
      <c r="D369" s="11" t="s">
        <v>2933</v>
      </c>
      <c r="E369" s="11">
        <v>30</v>
      </c>
      <c r="F369" t="s">
        <v>3053</v>
      </c>
      <c r="G369" t="str">
        <f t="shared" si="10"/>
        <v>BISOPROLOL-HIDROCLOROTIAZIDAMERCKORALCOMPRIMIDO305MG/6.25MG</v>
      </c>
      <c r="H369" t="str">
        <f>VLOOKUP(A369,'PRINCIPIO ACTIVO'!A:D,4,)&amp;"-"&amp;VLOOKUP(C369,'VIA ADMINISTRACION'!A:D,4,FALSE)&amp;"-"&amp;VLOOKUP(D369,FORMATO!A:D,4,FALSE)&amp;"-"&amp;VLOOKUP(B369,LABORATORIO!A:D,4,FALSE)</f>
        <v>HT-0205-01-003-0195</v>
      </c>
      <c r="I369">
        <f>COUNTIF($H$2:H369,H369)</f>
        <v>1</v>
      </c>
      <c r="J369" t="str">
        <f t="shared" si="11"/>
        <v>HT-0205-01-003-0195-01</v>
      </c>
      <c r="M369" t="s">
        <v>2616</v>
      </c>
      <c r="N369" s="11" t="s">
        <v>3069</v>
      </c>
    </row>
    <row r="370" spans="1:14" x14ac:dyDescent="0.35">
      <c r="A370" t="s">
        <v>2610</v>
      </c>
      <c r="B370" s="11" t="s">
        <v>2837</v>
      </c>
      <c r="C370" s="11" t="s">
        <v>2919</v>
      </c>
      <c r="D370" s="11" t="s">
        <v>2933</v>
      </c>
      <c r="E370" s="11">
        <v>35</v>
      </c>
      <c r="F370" t="s">
        <v>3053</v>
      </c>
      <c r="G370" t="str">
        <f t="shared" si="10"/>
        <v>BISOPROLOL-HIDROCLOROTIAZIDASAVALORALCOMPRIMIDO355MG/6.25MG</v>
      </c>
      <c r="H370" t="str">
        <f>VLOOKUP(A370,'PRINCIPIO ACTIVO'!A:D,4,)&amp;"-"&amp;VLOOKUP(C370,'VIA ADMINISTRACION'!A:D,4,FALSE)&amp;"-"&amp;VLOOKUP(D370,FORMATO!A:D,4,FALSE)&amp;"-"&amp;VLOOKUP(B370,LABORATORIO!A:D,4,FALSE)</f>
        <v>HT-0205-01-003-0174</v>
      </c>
      <c r="I370">
        <f>COUNTIF($H$2:H370,H370)</f>
        <v>2</v>
      </c>
      <c r="J370" t="str">
        <f t="shared" si="11"/>
        <v>HT-0205-01-003-0174-02</v>
      </c>
      <c r="M370" t="s">
        <v>2616</v>
      </c>
      <c r="N370" s="5" t="s">
        <v>3069</v>
      </c>
    </row>
    <row r="371" spans="1:14" x14ac:dyDescent="0.35">
      <c r="A371" t="s">
        <v>2610</v>
      </c>
      <c r="B371" s="11" t="s">
        <v>2845</v>
      </c>
      <c r="C371" s="11" t="s">
        <v>2919</v>
      </c>
      <c r="D371" s="11" t="s">
        <v>2933</v>
      </c>
      <c r="E371" s="11">
        <v>30</v>
      </c>
      <c r="F371" t="s">
        <v>3053</v>
      </c>
      <c r="G371" t="str">
        <f t="shared" si="10"/>
        <v>BISOPROLOL-HIDROCLOROTIAZIDAMEGALABSORALCOMPRIMIDO305MG/6.25MG</v>
      </c>
      <c r="H371" t="str">
        <f>VLOOKUP(A371,'PRINCIPIO ACTIVO'!A:D,4,)&amp;"-"&amp;VLOOKUP(C371,'VIA ADMINISTRACION'!A:D,4,FALSE)&amp;"-"&amp;VLOOKUP(D371,FORMATO!A:D,4,FALSE)&amp;"-"&amp;VLOOKUP(B371,LABORATORIO!A:D,4,FALSE)</f>
        <v>HT-0205-01-003-0194</v>
      </c>
      <c r="I371">
        <f>COUNTIF($H$2:H371,H371)</f>
        <v>1</v>
      </c>
      <c r="J371" t="str">
        <f t="shared" si="11"/>
        <v>HT-0205-01-003-0194-01</v>
      </c>
      <c r="M371" t="s">
        <v>2616</v>
      </c>
      <c r="N371" s="5" t="s">
        <v>3064</v>
      </c>
    </row>
    <row r="372" spans="1:14" x14ac:dyDescent="0.35">
      <c r="A372" t="s">
        <v>2610</v>
      </c>
      <c r="B372" s="11" t="s">
        <v>2863</v>
      </c>
      <c r="C372" s="11" t="s">
        <v>2919</v>
      </c>
      <c r="D372" s="11" t="s">
        <v>2933</v>
      </c>
      <c r="E372" s="11">
        <v>30</v>
      </c>
      <c r="F372" t="s">
        <v>3051</v>
      </c>
      <c r="G372" t="str">
        <f t="shared" si="10"/>
        <v>BISOPROLOL-HIDROCLOROTIAZIDAMERCKORALCOMPRIMIDO302.5MG/6.25MG</v>
      </c>
      <c r="H372" t="str">
        <f>VLOOKUP(A372,'PRINCIPIO ACTIVO'!A:D,4,)&amp;"-"&amp;VLOOKUP(C372,'VIA ADMINISTRACION'!A:D,4,FALSE)&amp;"-"&amp;VLOOKUP(D372,FORMATO!A:D,4,FALSE)&amp;"-"&amp;VLOOKUP(B372,LABORATORIO!A:D,4,FALSE)</f>
        <v>HT-0205-01-003-0195</v>
      </c>
      <c r="I372">
        <f>COUNTIF($H$2:H372,H372)</f>
        <v>2</v>
      </c>
      <c r="J372" t="str">
        <f t="shared" si="11"/>
        <v>HT-0205-01-003-0195-02</v>
      </c>
      <c r="M372" t="s">
        <v>2616</v>
      </c>
      <c r="N372" s="5" t="s">
        <v>3064</v>
      </c>
    </row>
    <row r="373" spans="1:14" x14ac:dyDescent="0.35">
      <c r="A373" t="s">
        <v>2610</v>
      </c>
      <c r="B373" s="5" t="s">
        <v>2863</v>
      </c>
      <c r="C373" s="5" t="s">
        <v>2919</v>
      </c>
      <c r="D373" s="5" t="s">
        <v>2933</v>
      </c>
      <c r="E373" s="5">
        <v>30</v>
      </c>
      <c r="F373" t="s">
        <v>6568</v>
      </c>
      <c r="G373" t="str">
        <f t="shared" si="10"/>
        <v>BISOPROLOL-HIDROCLOROTIAZIDAMERCKORALCOMPRIMIDO306.25MG/10MG</v>
      </c>
      <c r="H373" t="str">
        <f>VLOOKUP(A373,'PRINCIPIO ACTIVO'!A:D,4,)&amp;"-"&amp;VLOOKUP(C373,'VIA ADMINISTRACION'!A:D,4,FALSE)&amp;"-"&amp;VLOOKUP(D373,FORMATO!A:D,4,FALSE)&amp;"-"&amp;VLOOKUP(B373,LABORATORIO!A:D,4,FALSE)</f>
        <v>HT-0205-01-003-0195</v>
      </c>
      <c r="I373">
        <f>COUNTIF($H$2:H373,H373)</f>
        <v>3</v>
      </c>
      <c r="J373" t="str">
        <f t="shared" si="11"/>
        <v>HT-0205-01-003-0195-03</v>
      </c>
      <c r="M373" t="s">
        <v>2616</v>
      </c>
      <c r="N373" s="5" t="s">
        <v>6574</v>
      </c>
    </row>
    <row r="374" spans="1:14" x14ac:dyDescent="0.35">
      <c r="A374" t="s">
        <v>2610</v>
      </c>
      <c r="B374" s="5" t="s">
        <v>2916</v>
      </c>
      <c r="C374" s="5" t="s">
        <v>2919</v>
      </c>
      <c r="D374" s="5" t="s">
        <v>2933</v>
      </c>
      <c r="E374" s="5">
        <v>35</v>
      </c>
      <c r="F374" t="s">
        <v>3053</v>
      </c>
      <c r="G374" t="str">
        <f t="shared" si="10"/>
        <v>BISOPROLOL-HIDROCLOROTIAZIDAEUROLABORALCOMPRIMIDO355MG/6.25MG</v>
      </c>
      <c r="H374" t="str">
        <f>VLOOKUP(A374,'PRINCIPIO ACTIVO'!A:D,4,)&amp;"-"&amp;VLOOKUP(C374,'VIA ADMINISTRACION'!A:D,4,FALSE)&amp;"-"&amp;VLOOKUP(D374,FORMATO!A:D,4,FALSE)&amp;"-"&amp;VLOOKUP(B374,LABORATORIO!A:D,4,FALSE)</f>
        <v>HT-0205-01-003-0088</v>
      </c>
      <c r="I374">
        <f>COUNTIF($H$2:H374,H374)</f>
        <v>1</v>
      </c>
      <c r="J374" t="str">
        <f t="shared" si="11"/>
        <v>HT-0205-01-003-0088-01</v>
      </c>
      <c r="M374" t="s">
        <v>2616</v>
      </c>
      <c r="N374" s="5" t="s">
        <v>6576</v>
      </c>
    </row>
    <row r="375" spans="1:14" x14ac:dyDescent="0.35">
      <c r="A375" t="s">
        <v>2610</v>
      </c>
      <c r="B375" s="5" t="s">
        <v>2916</v>
      </c>
      <c r="C375" s="5" t="s">
        <v>2919</v>
      </c>
      <c r="D375" s="5" t="s">
        <v>2933</v>
      </c>
      <c r="E375" s="5">
        <v>35</v>
      </c>
      <c r="F375" t="s">
        <v>3051</v>
      </c>
      <c r="G375" t="str">
        <f t="shared" si="10"/>
        <v>BISOPROLOL-HIDROCLOROTIAZIDAEUROLABORALCOMPRIMIDO352.5MG/6.25MG</v>
      </c>
      <c r="H375" t="str">
        <f>VLOOKUP(A375,'PRINCIPIO ACTIVO'!A:D,4,)&amp;"-"&amp;VLOOKUP(C375,'VIA ADMINISTRACION'!A:D,4,FALSE)&amp;"-"&amp;VLOOKUP(D375,FORMATO!A:D,4,FALSE)&amp;"-"&amp;VLOOKUP(B375,LABORATORIO!A:D,4,FALSE)</f>
        <v>HT-0205-01-003-0088</v>
      </c>
      <c r="I375">
        <f>COUNTIF($H$2:H375,H375)</f>
        <v>2</v>
      </c>
      <c r="J375" t="str">
        <f t="shared" si="11"/>
        <v>HT-0205-01-003-0088-02</v>
      </c>
      <c r="M375" t="s">
        <v>2616</v>
      </c>
      <c r="N375" s="5" t="s">
        <v>3064</v>
      </c>
    </row>
    <row r="376" spans="1:14" x14ac:dyDescent="0.35">
      <c r="A376" t="s">
        <v>2589</v>
      </c>
      <c r="B376" s="11" t="s">
        <v>2843</v>
      </c>
      <c r="C376" s="11" t="s">
        <v>2919</v>
      </c>
      <c r="D376" s="11" t="s">
        <v>2932</v>
      </c>
      <c r="E376" s="11">
        <v>1</v>
      </c>
      <c r="F376" t="s">
        <v>3011</v>
      </c>
      <c r="G376" t="str">
        <f t="shared" si="10"/>
        <v>BROMHEXINASANOFIORALJARABE18MG/5ML</v>
      </c>
      <c r="H376" t="str">
        <f>VLOOKUP(A376,'PRINCIPIO ACTIVO'!A:D,4,)&amp;"-"&amp;VLOOKUP(C376,'VIA ADMINISTRACION'!A:D,4,FALSE)&amp;"-"&amp;VLOOKUP(D376,FORMATO!A:D,4,FALSE)&amp;"-"&amp;VLOOKUP(B376,LABORATORIO!A:D,4,FALSE)</f>
        <v>HT-0189-01-002-0246</v>
      </c>
      <c r="I376">
        <f>COUNTIF($H$2:H376,H376)</f>
        <v>1</v>
      </c>
      <c r="J376" t="str">
        <f t="shared" si="11"/>
        <v>HT-0189-01-002-0246-01</v>
      </c>
      <c r="M376" t="s">
        <v>2617</v>
      </c>
      <c r="N376" s="11" t="s">
        <v>3065</v>
      </c>
    </row>
    <row r="377" spans="1:14" x14ac:dyDescent="0.35">
      <c r="A377" t="s">
        <v>2614</v>
      </c>
      <c r="B377" s="11" t="s">
        <v>2876</v>
      </c>
      <c r="C377" s="11" t="s">
        <v>2922</v>
      </c>
      <c r="D377" s="11" t="s">
        <v>2942</v>
      </c>
      <c r="E377" s="11">
        <v>1</v>
      </c>
      <c r="F377" t="s">
        <v>3059</v>
      </c>
      <c r="G377" t="str">
        <f t="shared" si="10"/>
        <v>BROMURO DE IPRATROPIOLUXYPHARMINHALATORIASOLUCION10.025%</v>
      </c>
      <c r="H377" t="str">
        <f>VLOOKUP(A377,'PRINCIPIO ACTIVO'!A:D,4,)&amp;"-"&amp;VLOOKUP(C377,'VIA ADMINISTRACION'!A:D,4,FALSE)&amp;"-"&amp;VLOOKUP(D377,FORMATO!A:D,4,FALSE)&amp;"-"&amp;VLOOKUP(B377,LABORATORIO!A:D,4,FALSE)</f>
        <v>HT-0025-07-012-0183</v>
      </c>
      <c r="I377">
        <f>COUNTIF($H$2:H377,H377)</f>
        <v>1</v>
      </c>
      <c r="J377" t="str">
        <f t="shared" si="11"/>
        <v>HT-0025-07-012-0183-01</v>
      </c>
      <c r="M377" t="s">
        <v>2617</v>
      </c>
      <c r="N377" s="11" t="s">
        <v>6573</v>
      </c>
    </row>
    <row r="378" spans="1:14" x14ac:dyDescent="0.35">
      <c r="A378" t="s">
        <v>2614</v>
      </c>
      <c r="B378" s="11" t="s">
        <v>2877</v>
      </c>
      <c r="C378" s="11" t="s">
        <v>2922</v>
      </c>
      <c r="D378" s="11" t="s">
        <v>2942</v>
      </c>
      <c r="E378" s="11">
        <v>1</v>
      </c>
      <c r="F378" t="s">
        <v>3060</v>
      </c>
      <c r="G378" t="str">
        <f t="shared" si="10"/>
        <v>BROMURO DE IPRATROPIOFAES FARMAINHALATORIASOLUCION120MCG/DOSIS</v>
      </c>
      <c r="H378" t="str">
        <f>VLOOKUP(A378,'PRINCIPIO ACTIVO'!A:D,4,)&amp;"-"&amp;VLOOKUP(C378,'VIA ADMINISTRACION'!A:D,4,FALSE)&amp;"-"&amp;VLOOKUP(D378,FORMATO!A:D,4,FALSE)&amp;"-"&amp;VLOOKUP(B378,LABORATORIO!A:D,4,FALSE)</f>
        <v>HT-0025-07-012-0091</v>
      </c>
      <c r="I378">
        <f>COUNTIF($H$2:H378,H378)</f>
        <v>1</v>
      </c>
      <c r="J378" t="str">
        <f t="shared" si="11"/>
        <v>HT-0025-07-012-0091-01</v>
      </c>
      <c r="M378" t="s">
        <v>2617</v>
      </c>
      <c r="N378" s="11" t="s">
        <v>6572</v>
      </c>
    </row>
    <row r="379" spans="1:14" x14ac:dyDescent="0.35">
      <c r="A379" t="s">
        <v>2614</v>
      </c>
      <c r="B379" s="11" t="s">
        <v>2843</v>
      </c>
      <c r="C379" s="11" t="s">
        <v>2922</v>
      </c>
      <c r="D379" s="11" t="s">
        <v>2942</v>
      </c>
      <c r="E379" s="11">
        <v>1</v>
      </c>
      <c r="F379" t="s">
        <v>3061</v>
      </c>
      <c r="G379" t="str">
        <f t="shared" si="10"/>
        <v>BROMURO DE IPRATROPIOSANOFIINHALATORIASOLUCION10.03%</v>
      </c>
      <c r="H379" t="str">
        <f>VLOOKUP(A379,'PRINCIPIO ACTIVO'!A:D,4,)&amp;"-"&amp;VLOOKUP(C379,'VIA ADMINISTRACION'!A:D,4,FALSE)&amp;"-"&amp;VLOOKUP(D379,FORMATO!A:D,4,FALSE)&amp;"-"&amp;VLOOKUP(B379,LABORATORIO!A:D,4,FALSE)</f>
        <v>HT-0025-07-012-0246</v>
      </c>
      <c r="I379">
        <f>COUNTIF($H$2:H379,H379)</f>
        <v>1</v>
      </c>
      <c r="J379" t="str">
        <f t="shared" si="11"/>
        <v>HT-0025-07-012-0246-01</v>
      </c>
      <c r="M379" t="s">
        <v>2617</v>
      </c>
      <c r="N379" s="11" t="s">
        <v>6573</v>
      </c>
    </row>
    <row r="380" spans="1:14" x14ac:dyDescent="0.35">
      <c r="A380" t="s">
        <v>2614</v>
      </c>
      <c r="B380" s="11" t="s">
        <v>2878</v>
      </c>
      <c r="C380" s="11" t="s">
        <v>2922</v>
      </c>
      <c r="D380" s="11" t="s">
        <v>2942</v>
      </c>
      <c r="E380" s="11">
        <v>1</v>
      </c>
      <c r="F380" t="s">
        <v>3060</v>
      </c>
      <c r="G380" t="str">
        <f t="shared" si="10"/>
        <v>BROMURO DE IPRATROPIOD&amp;M PHARMAINHALATORIASOLUCION120MCG/DOSIS</v>
      </c>
      <c r="H380" t="str">
        <f>VLOOKUP(A380,'PRINCIPIO ACTIVO'!A:D,4,)&amp;"-"&amp;VLOOKUP(C380,'VIA ADMINISTRACION'!A:D,4,FALSE)&amp;"-"&amp;VLOOKUP(D380,FORMATO!A:D,4,FALSE)&amp;"-"&amp;VLOOKUP(B380,LABORATORIO!A:D,4,FALSE)</f>
        <v>HT-0025-07-012-0149</v>
      </c>
      <c r="I380">
        <f>COUNTIF($H$2:H380,H380)</f>
        <v>1</v>
      </c>
      <c r="J380" t="str">
        <f t="shared" si="11"/>
        <v>HT-0025-07-012-0149-01</v>
      </c>
      <c r="M380" t="s">
        <v>2617</v>
      </c>
      <c r="N380" s="5" t="s">
        <v>6572</v>
      </c>
    </row>
    <row r="381" spans="1:14" x14ac:dyDescent="0.35">
      <c r="A381" t="s">
        <v>2614</v>
      </c>
      <c r="B381" s="11" t="s">
        <v>2865</v>
      </c>
      <c r="C381" s="11" t="s">
        <v>2922</v>
      </c>
      <c r="D381" s="11" t="s">
        <v>2942</v>
      </c>
      <c r="E381" s="11">
        <v>1</v>
      </c>
      <c r="F381" t="s">
        <v>3059</v>
      </c>
      <c r="G381" t="str">
        <f t="shared" ref="G381:G443" si="12">_xlfn.CONCAT(A381:F381)</f>
        <v>BROMURO DE IPRATROPIOBOEHRINGER INGELHEIMINHALATORIASOLUCION10.025%</v>
      </c>
      <c r="H381" t="str">
        <f>VLOOKUP(A381,'PRINCIPIO ACTIVO'!A:D,4,)&amp;"-"&amp;VLOOKUP(C381,'VIA ADMINISTRACION'!A:D,4,FALSE)&amp;"-"&amp;VLOOKUP(D381,FORMATO!A:D,4,FALSE)&amp;"-"&amp;VLOOKUP(B381,LABORATORIO!A:D,4,FALSE)</f>
        <v>HT-0025-07-012-0035</v>
      </c>
      <c r="I381">
        <f>COUNTIF($H$2:H381,H381)</f>
        <v>1</v>
      </c>
      <c r="J381" t="str">
        <f t="shared" ref="J381:J443" si="13">H381&amp;"-"&amp;TEXT(I381,"00")</f>
        <v>HT-0025-07-012-0035-01</v>
      </c>
      <c r="M381" t="s">
        <v>2617</v>
      </c>
      <c r="N381" s="5" t="s">
        <v>6573</v>
      </c>
    </row>
    <row r="382" spans="1:14" x14ac:dyDescent="0.35">
      <c r="A382" t="s">
        <v>2614</v>
      </c>
      <c r="B382" s="11" t="s">
        <v>2865</v>
      </c>
      <c r="C382" s="11" t="s">
        <v>2922</v>
      </c>
      <c r="D382" s="11" t="s">
        <v>2942</v>
      </c>
      <c r="E382" s="11">
        <v>1</v>
      </c>
      <c r="F382" t="s">
        <v>3060</v>
      </c>
      <c r="G382" t="str">
        <f t="shared" si="12"/>
        <v>BROMURO DE IPRATROPIOBOEHRINGER INGELHEIMINHALATORIASOLUCION120MCG/DOSIS</v>
      </c>
      <c r="H382" t="str">
        <f>VLOOKUP(A382,'PRINCIPIO ACTIVO'!A:D,4,)&amp;"-"&amp;VLOOKUP(C382,'VIA ADMINISTRACION'!A:D,4,FALSE)&amp;"-"&amp;VLOOKUP(D382,FORMATO!A:D,4,FALSE)&amp;"-"&amp;VLOOKUP(B382,LABORATORIO!A:D,4,FALSE)</f>
        <v>HT-0025-07-012-0035</v>
      </c>
      <c r="I382">
        <f>COUNTIF($H$2:H382,H382)</f>
        <v>2</v>
      </c>
      <c r="J382" t="str">
        <f t="shared" si="13"/>
        <v>HT-0025-07-012-0035-02</v>
      </c>
      <c r="M382" t="s">
        <v>2617</v>
      </c>
      <c r="N382" s="5" t="s">
        <v>6573</v>
      </c>
    </row>
    <row r="383" spans="1:14" x14ac:dyDescent="0.35">
      <c r="A383" t="s">
        <v>2614</v>
      </c>
      <c r="B383" s="2" t="s">
        <v>2876</v>
      </c>
      <c r="C383" s="2" t="s">
        <v>2922</v>
      </c>
      <c r="D383" s="2" t="s">
        <v>2942</v>
      </c>
      <c r="E383" s="2">
        <v>1</v>
      </c>
      <c r="F383" t="s">
        <v>3061</v>
      </c>
      <c r="G383" t="str">
        <f t="shared" si="12"/>
        <v>BROMURO DE IPRATROPIOLUXYPHARMINHALATORIASOLUCION10.03%</v>
      </c>
      <c r="H383" t="str">
        <f>VLOOKUP(A383,'PRINCIPIO ACTIVO'!A:D,4,)&amp;"-"&amp;VLOOKUP(C383,'VIA ADMINISTRACION'!A:D,4,FALSE)&amp;"-"&amp;VLOOKUP(D383,FORMATO!A:D,4,FALSE)&amp;"-"&amp;VLOOKUP(B383,LABORATORIO!A:D,4,FALSE)</f>
        <v>HT-0025-07-012-0183</v>
      </c>
      <c r="I383">
        <f>COUNTIF($H$2:H383,H383)</f>
        <v>2</v>
      </c>
      <c r="J383" t="str">
        <f t="shared" si="13"/>
        <v>HT-0025-07-012-0183-02</v>
      </c>
      <c r="M383" t="s">
        <v>2617</v>
      </c>
      <c r="N383" s="5" t="s">
        <v>6572</v>
      </c>
    </row>
    <row r="384" spans="1:14" x14ac:dyDescent="0.35">
      <c r="A384" t="s">
        <v>2614</v>
      </c>
      <c r="B384" s="2" t="s">
        <v>2878</v>
      </c>
      <c r="C384" s="2" t="s">
        <v>2922</v>
      </c>
      <c r="D384" s="2" t="s">
        <v>2941</v>
      </c>
      <c r="E384" s="2">
        <v>250</v>
      </c>
      <c r="F384" t="s">
        <v>3710</v>
      </c>
      <c r="G384" t="str">
        <f t="shared" si="12"/>
        <v>BROMURO DE IPRATROPIOD&amp;M PHARMAINHALATORIAAEROSOL25020MCG</v>
      </c>
      <c r="H384" t="str">
        <f>VLOOKUP(A384,'PRINCIPIO ACTIVO'!A:D,4,)&amp;"-"&amp;VLOOKUP(C384,'VIA ADMINISTRACION'!A:D,4,FALSE)&amp;"-"&amp;VLOOKUP(D384,FORMATO!A:D,4,FALSE)&amp;"-"&amp;VLOOKUP(B384,LABORATORIO!A:D,4,FALSE)</f>
        <v>HT-0025-07-011-0149</v>
      </c>
      <c r="I384">
        <f>COUNTIF($H$2:H384,H384)</f>
        <v>1</v>
      </c>
      <c r="J384" t="str">
        <f t="shared" si="13"/>
        <v>HT-0025-07-011-0149-01</v>
      </c>
      <c r="M384" t="s">
        <v>2617</v>
      </c>
      <c r="N384" s="5" t="s">
        <v>6575</v>
      </c>
    </row>
    <row r="385" spans="1:14" x14ac:dyDescent="0.35">
      <c r="A385" t="s">
        <v>2614</v>
      </c>
      <c r="B385" s="2" t="s">
        <v>2877</v>
      </c>
      <c r="C385" s="2" t="s">
        <v>2922</v>
      </c>
      <c r="D385" s="2" t="s">
        <v>2941</v>
      </c>
      <c r="E385" s="2">
        <v>200</v>
      </c>
      <c r="F385" t="s">
        <v>3710</v>
      </c>
      <c r="G385" t="str">
        <f t="shared" si="12"/>
        <v>BROMURO DE IPRATROPIOFAES FARMAINHALATORIAAEROSOL20020MCG</v>
      </c>
      <c r="H385" t="str">
        <f>VLOOKUP(A385,'PRINCIPIO ACTIVO'!A:D,4,)&amp;"-"&amp;VLOOKUP(C385,'VIA ADMINISTRACION'!A:D,4,FALSE)&amp;"-"&amp;VLOOKUP(D385,FORMATO!A:D,4,FALSE)&amp;"-"&amp;VLOOKUP(B385,LABORATORIO!A:D,4,FALSE)</f>
        <v>HT-0025-07-011-0091</v>
      </c>
      <c r="I385">
        <f>COUNTIF($H$2:H385,H385)</f>
        <v>1</v>
      </c>
      <c r="J385" t="str">
        <f t="shared" si="13"/>
        <v>HT-0025-07-011-0091-01</v>
      </c>
      <c r="M385" t="s">
        <v>6468</v>
      </c>
      <c r="N385" s="5" t="s">
        <v>6577</v>
      </c>
    </row>
    <row r="386" spans="1:14" x14ac:dyDescent="0.35">
      <c r="A386" t="s">
        <v>2614</v>
      </c>
      <c r="B386" s="5" t="s">
        <v>2843</v>
      </c>
      <c r="C386" s="5" t="s">
        <v>2923</v>
      </c>
      <c r="D386" s="5" t="s">
        <v>2968</v>
      </c>
      <c r="E386" s="5">
        <v>1</v>
      </c>
      <c r="F386" t="s">
        <v>3061</v>
      </c>
      <c r="G386" t="str">
        <f t="shared" si="12"/>
        <v>BROMURO DE IPRATROPIOSANOFINASALSPRAY10.03%</v>
      </c>
      <c r="H386" t="str">
        <f>VLOOKUP(A386,'PRINCIPIO ACTIVO'!A:D,4,)&amp;"-"&amp;VLOOKUP(C386,'VIA ADMINISTRACION'!A:D,4,FALSE)&amp;"-"&amp;VLOOKUP(D386,FORMATO!A:D,4,FALSE)&amp;"-"&amp;VLOOKUP(B386,LABORATORIO!A:D,4,FALSE)</f>
        <v>HT-0025-11-042-0246</v>
      </c>
      <c r="I386">
        <f>COUNTIF($H$2:H386,H386)</f>
        <v>1</v>
      </c>
      <c r="J386" t="str">
        <f t="shared" si="13"/>
        <v>HT-0025-11-042-0246-01</v>
      </c>
      <c r="M386" t="s">
        <v>6468</v>
      </c>
      <c r="N386" s="5" t="s">
        <v>6578</v>
      </c>
    </row>
    <row r="387" spans="1:14" x14ac:dyDescent="0.35">
      <c r="A387" t="s">
        <v>2614</v>
      </c>
      <c r="B387" s="5" t="s">
        <v>2843</v>
      </c>
      <c r="C387" s="5" t="s">
        <v>2922</v>
      </c>
      <c r="D387" s="5" t="s">
        <v>2942</v>
      </c>
      <c r="E387" s="5">
        <v>1</v>
      </c>
      <c r="F387" t="s">
        <v>3060</v>
      </c>
      <c r="G387" t="str">
        <f t="shared" si="12"/>
        <v>BROMURO DE IPRATROPIOSANOFIINHALATORIASOLUCION120MCG/DOSIS</v>
      </c>
      <c r="H387" t="str">
        <f>VLOOKUP(A387,'PRINCIPIO ACTIVO'!A:D,4,)&amp;"-"&amp;VLOOKUP(C387,'VIA ADMINISTRACION'!A:D,4,FALSE)&amp;"-"&amp;VLOOKUP(D387,FORMATO!A:D,4,FALSE)&amp;"-"&amp;VLOOKUP(B387,LABORATORIO!A:D,4,FALSE)</f>
        <v>HT-0025-07-012-0246</v>
      </c>
      <c r="I387">
        <f>COUNTIF($H$2:H387,H387)</f>
        <v>2</v>
      </c>
      <c r="J387" t="str">
        <f t="shared" si="13"/>
        <v>HT-0025-07-012-0246-02</v>
      </c>
      <c r="M387" t="s">
        <v>6468</v>
      </c>
      <c r="N387" s="5" t="s">
        <v>6579</v>
      </c>
    </row>
    <row r="388" spans="1:14" x14ac:dyDescent="0.35">
      <c r="A388" t="s">
        <v>2614</v>
      </c>
      <c r="B388" s="5" t="s">
        <v>2843</v>
      </c>
      <c r="C388" s="5" t="s">
        <v>2922</v>
      </c>
      <c r="D388" s="5" t="s">
        <v>2942</v>
      </c>
      <c r="E388" s="5">
        <v>1</v>
      </c>
      <c r="F388" t="s">
        <v>3059</v>
      </c>
      <c r="G388" t="str">
        <f t="shared" si="12"/>
        <v>BROMURO DE IPRATROPIOSANOFIINHALATORIASOLUCION10.025%</v>
      </c>
      <c r="H388" t="str">
        <f>VLOOKUP(A388,'PRINCIPIO ACTIVO'!A:D,4,)&amp;"-"&amp;VLOOKUP(C388,'VIA ADMINISTRACION'!A:D,4,FALSE)&amp;"-"&amp;VLOOKUP(D388,FORMATO!A:D,4,FALSE)&amp;"-"&amp;VLOOKUP(B388,LABORATORIO!A:D,4,FALSE)</f>
        <v>HT-0025-07-012-0246</v>
      </c>
      <c r="I388">
        <f>COUNTIF($H$2:H388,H388)</f>
        <v>3</v>
      </c>
      <c r="J388" t="str">
        <f t="shared" si="13"/>
        <v>HT-0025-07-012-0246-03</v>
      </c>
      <c r="M388" t="s">
        <v>6470</v>
      </c>
      <c r="N388" s="5" t="s">
        <v>6582</v>
      </c>
    </row>
    <row r="389" spans="1:14" x14ac:dyDescent="0.35">
      <c r="A389" t="s">
        <v>6467</v>
      </c>
      <c r="B389" s="5" t="s">
        <v>2865</v>
      </c>
      <c r="C389" s="5" t="s">
        <v>2922</v>
      </c>
      <c r="D389" s="5" t="s">
        <v>2942</v>
      </c>
      <c r="E389" s="5">
        <v>1</v>
      </c>
      <c r="F389" t="s">
        <v>6570</v>
      </c>
      <c r="G389" t="str">
        <f t="shared" si="12"/>
        <v>BROMURO DE IPRATROPIO-FENOTEROLBOEHRINGER INGELHEIMINHALATORIASOLUCION120MCG/50MCG/DOSIS</v>
      </c>
      <c r="H389" t="str">
        <f>VLOOKUP(A389,'PRINCIPIO ACTIVO'!A:D,4,)&amp;"-"&amp;VLOOKUP(C389,'VIA ADMINISTRACION'!A:D,4,FALSE)&amp;"-"&amp;VLOOKUP(D389,FORMATO!A:D,4,FALSE)&amp;"-"&amp;VLOOKUP(B389,LABORATORIO!A:D,4,FALSE)</f>
        <v>HT-0208-07-012-0035</v>
      </c>
      <c r="I389">
        <f>COUNTIF($H$2:H389,H389)</f>
        <v>1</v>
      </c>
      <c r="J389" t="str">
        <f t="shared" si="13"/>
        <v>HT-0208-07-012-0035-01</v>
      </c>
      <c r="M389" t="s">
        <v>6471</v>
      </c>
      <c r="N389" s="5" t="s">
        <v>6584</v>
      </c>
    </row>
    <row r="390" spans="1:14" x14ac:dyDescent="0.35">
      <c r="A390" t="s">
        <v>6467</v>
      </c>
      <c r="B390" s="5" t="s">
        <v>2865</v>
      </c>
      <c r="C390" s="5" t="s">
        <v>2922</v>
      </c>
      <c r="D390" s="5" t="s">
        <v>2942</v>
      </c>
      <c r="E390" s="5">
        <v>1</v>
      </c>
      <c r="F390" t="s">
        <v>6571</v>
      </c>
      <c r="G390" t="str">
        <f t="shared" si="12"/>
        <v>BROMURO DE IPRATROPIO-FENOTEROLBOEHRINGER INGELHEIMINHALATORIASOLUCION10.25MG/0.5MG/ML</v>
      </c>
      <c r="H390" t="str">
        <f>VLOOKUP(A390,'PRINCIPIO ACTIVO'!A:D,4,)&amp;"-"&amp;VLOOKUP(C390,'VIA ADMINISTRACION'!A:D,4,FALSE)&amp;"-"&amp;VLOOKUP(D390,FORMATO!A:D,4,FALSE)&amp;"-"&amp;VLOOKUP(B390,LABORATORIO!A:D,4,FALSE)</f>
        <v>HT-0208-07-012-0035</v>
      </c>
      <c r="I390">
        <f>COUNTIF($H$2:H390,H390)</f>
        <v>2</v>
      </c>
      <c r="J390" t="str">
        <f t="shared" si="13"/>
        <v>HT-0208-07-012-0035-02</v>
      </c>
      <c r="M390" t="s">
        <v>6471</v>
      </c>
      <c r="N390" s="5" t="s">
        <v>6592</v>
      </c>
    </row>
    <row r="391" spans="1:14" x14ac:dyDescent="0.35">
      <c r="A391" t="s">
        <v>6466</v>
      </c>
      <c r="B391" s="5" t="s">
        <v>2878</v>
      </c>
      <c r="C391" s="5" t="s">
        <v>2922</v>
      </c>
      <c r="D391" s="5" t="s">
        <v>2942</v>
      </c>
      <c r="E391" s="5">
        <v>1</v>
      </c>
      <c r="F391" t="s">
        <v>6569</v>
      </c>
      <c r="G391" t="str">
        <f t="shared" si="12"/>
        <v>BROMURO-SALBUTAMOLD&amp;M PHARMAINHALATORIASOLUCION120MCG/100MCG/DOSIS</v>
      </c>
      <c r="H391" t="str">
        <f>VLOOKUP(A391,'PRINCIPIO ACTIVO'!A:D,4,)&amp;"-"&amp;VLOOKUP(C391,'VIA ADMINISTRACION'!A:D,4,FALSE)&amp;"-"&amp;VLOOKUP(D391,FORMATO!A:D,4,FALSE)&amp;"-"&amp;VLOOKUP(B391,LABORATORIO!A:D,4,FALSE)</f>
        <v>HT-0314-07-012-0149</v>
      </c>
      <c r="I391">
        <f>COUNTIF($H$2:H391,H391)</f>
        <v>1</v>
      </c>
      <c r="J391" t="str">
        <f t="shared" si="13"/>
        <v>HT-0314-07-012-0149-01</v>
      </c>
      <c r="M391" t="s">
        <v>6449</v>
      </c>
      <c r="N391" s="5" t="s">
        <v>6534</v>
      </c>
    </row>
    <row r="392" spans="1:14" x14ac:dyDescent="0.35">
      <c r="A392" t="s">
        <v>6466</v>
      </c>
      <c r="B392" s="11" t="s">
        <v>2878</v>
      </c>
      <c r="C392" s="11" t="s">
        <v>2922</v>
      </c>
      <c r="D392" s="11" t="s">
        <v>2941</v>
      </c>
      <c r="E392" s="11">
        <v>250</v>
      </c>
      <c r="F392" t="s">
        <v>7050</v>
      </c>
      <c r="G392" t="str">
        <f t="shared" si="12"/>
        <v>BROMURO-SALBUTAMOLD&amp;M PHARMAINHALATORIAAEROSOL25020MCG/100MCG</v>
      </c>
      <c r="H392" t="str">
        <f>VLOOKUP(A392,'PRINCIPIO ACTIVO'!A:D,4,)&amp;"-"&amp;VLOOKUP(C392,'VIA ADMINISTRACION'!A:D,4,FALSE)&amp;"-"&amp;VLOOKUP(D392,FORMATO!A:D,4,FALSE)&amp;"-"&amp;VLOOKUP(B392,LABORATORIO!A:D,4,FALSE)</f>
        <v>HT-0314-07-011-0149</v>
      </c>
      <c r="I392">
        <f>COUNTIF($H$2:H392,H392)</f>
        <v>1</v>
      </c>
      <c r="J392" t="str">
        <f t="shared" si="13"/>
        <v>HT-0314-07-011-0149-01</v>
      </c>
      <c r="M392" t="s">
        <v>6449</v>
      </c>
      <c r="N392" s="5" t="s">
        <v>6536</v>
      </c>
    </row>
    <row r="393" spans="1:14" x14ac:dyDescent="0.35">
      <c r="A393" t="s">
        <v>2616</v>
      </c>
      <c r="B393" s="11" t="s">
        <v>2877</v>
      </c>
      <c r="C393" s="11" t="s">
        <v>2922</v>
      </c>
      <c r="D393" s="11" t="s">
        <v>2941</v>
      </c>
      <c r="E393" s="11">
        <v>1</v>
      </c>
      <c r="F393" t="s">
        <v>3064</v>
      </c>
      <c r="G393" t="str">
        <f t="shared" si="12"/>
        <v>BUDESONIDAFAES FARMAINHALATORIAAEROSOL1200MCG/DOSIS</v>
      </c>
      <c r="H393" t="str">
        <f>VLOOKUP(A393,'PRINCIPIO ACTIVO'!A:D,4,)&amp;"-"&amp;VLOOKUP(C393,'VIA ADMINISTRACION'!A:D,4,FALSE)&amp;"-"&amp;VLOOKUP(D393,FORMATO!A:D,4,FALSE)&amp;"-"&amp;VLOOKUP(B393,LABORATORIO!A:D,4,FALSE)</f>
        <v>HT-0026-07-011-0091</v>
      </c>
      <c r="I393">
        <f>COUNTIF($H$2:H393,H393)</f>
        <v>1</v>
      </c>
      <c r="J393" t="str">
        <f t="shared" si="13"/>
        <v>HT-0026-07-011-0091-01</v>
      </c>
      <c r="M393" t="s">
        <v>6449</v>
      </c>
      <c r="N393" s="5" t="s">
        <v>6534</v>
      </c>
    </row>
    <row r="394" spans="1:14" x14ac:dyDescent="0.35">
      <c r="A394" t="s">
        <v>2616</v>
      </c>
      <c r="B394" s="11" t="s">
        <v>2878</v>
      </c>
      <c r="C394" s="11" t="s">
        <v>2922</v>
      </c>
      <c r="D394" s="11" t="s">
        <v>2941</v>
      </c>
      <c r="E394" s="11">
        <v>200</v>
      </c>
      <c r="F394" t="s">
        <v>3064</v>
      </c>
      <c r="G394" t="str">
        <f t="shared" si="12"/>
        <v>BUDESONIDAD&amp;M PHARMAINHALATORIAAEROSOL200200MCG/DOSIS</v>
      </c>
      <c r="H394" t="str">
        <f>VLOOKUP(A394,'PRINCIPIO ACTIVO'!A:D,4,)&amp;"-"&amp;VLOOKUP(C394,'VIA ADMINISTRACION'!A:D,4,FALSE)&amp;"-"&amp;VLOOKUP(D394,FORMATO!A:D,4,FALSE)&amp;"-"&amp;VLOOKUP(B394,LABORATORIO!A:D,4,FALSE)</f>
        <v>HT-0026-07-011-0149</v>
      </c>
      <c r="I394">
        <f>COUNTIF($H$2:H394,H394)</f>
        <v>1</v>
      </c>
      <c r="J394" t="str">
        <f t="shared" si="13"/>
        <v>HT-0026-07-011-0149-01</v>
      </c>
      <c r="M394" t="s">
        <v>6449</v>
      </c>
      <c r="N394" s="5" t="s">
        <v>6536</v>
      </c>
    </row>
    <row r="395" spans="1:14" x14ac:dyDescent="0.35">
      <c r="A395" t="s">
        <v>2616</v>
      </c>
      <c r="B395" s="11" t="s">
        <v>2879</v>
      </c>
      <c r="C395" s="11" t="s">
        <v>2919</v>
      </c>
      <c r="D395" s="11" t="s">
        <v>2937</v>
      </c>
      <c r="E395" s="11">
        <v>100</v>
      </c>
      <c r="F395" t="s">
        <v>3067</v>
      </c>
      <c r="G395" t="str">
        <f t="shared" si="12"/>
        <v>BUDESONIDABIOTOSCANAORALCAPSULA1003MG</v>
      </c>
      <c r="H395" t="str">
        <f>VLOOKUP(A395,'PRINCIPIO ACTIVO'!A:D,4,)&amp;"-"&amp;VLOOKUP(C395,'VIA ADMINISTRACION'!A:D,4,FALSE)&amp;"-"&amp;VLOOKUP(D395,FORMATO!A:D,4,FALSE)&amp;"-"&amp;VLOOKUP(B395,LABORATORIO!A:D,4,FALSE)</f>
        <v>HT-0026-01-007-0146</v>
      </c>
      <c r="I395">
        <f>COUNTIF($H$2:H395,H395)</f>
        <v>1</v>
      </c>
      <c r="J395" t="str">
        <f t="shared" si="13"/>
        <v>HT-0026-01-007-0146-01</v>
      </c>
      <c r="M395" t="s">
        <v>3687</v>
      </c>
      <c r="N395" s="2" t="s">
        <v>2978</v>
      </c>
    </row>
    <row r="396" spans="1:14" x14ac:dyDescent="0.35">
      <c r="A396" t="s">
        <v>2616</v>
      </c>
      <c r="B396" s="11" t="s">
        <v>2838</v>
      </c>
      <c r="C396" s="11" t="s">
        <v>2922</v>
      </c>
      <c r="D396" s="11" t="s">
        <v>2941</v>
      </c>
      <c r="E396" s="11">
        <v>200</v>
      </c>
      <c r="F396" t="s">
        <v>3064</v>
      </c>
      <c r="G396" t="str">
        <f t="shared" si="12"/>
        <v>BUDESONIDALABORATORIO CHILEINHALATORIAAEROSOL200200MCG/DOSIS</v>
      </c>
      <c r="H396" t="str">
        <f>VLOOKUP(A396,'PRINCIPIO ACTIVO'!A:D,4,)&amp;"-"&amp;VLOOKUP(C396,'VIA ADMINISTRACION'!A:D,4,FALSE)&amp;"-"&amp;VLOOKUP(D396,FORMATO!A:D,4,FALSE)&amp;"-"&amp;VLOOKUP(B396,LABORATORIO!A:D,4,FALSE)</f>
        <v>HT-0026-07-011-0148</v>
      </c>
      <c r="I396">
        <f>COUNTIF($H$2:H396,H396)</f>
        <v>1</v>
      </c>
      <c r="J396" t="str">
        <f t="shared" si="13"/>
        <v>HT-0026-07-011-0148-01</v>
      </c>
      <c r="M396" t="s">
        <v>6525</v>
      </c>
      <c r="N396" s="5" t="s">
        <v>6685</v>
      </c>
    </row>
    <row r="397" spans="1:14" x14ac:dyDescent="0.35">
      <c r="A397" t="s">
        <v>2616</v>
      </c>
      <c r="B397" s="11" t="s">
        <v>2868</v>
      </c>
      <c r="C397" s="11" t="s">
        <v>2922</v>
      </c>
      <c r="D397" s="11" t="s">
        <v>2941</v>
      </c>
      <c r="E397" s="11">
        <v>200</v>
      </c>
      <c r="F397" t="s">
        <v>3064</v>
      </c>
      <c r="G397" t="str">
        <f t="shared" si="12"/>
        <v>BUDESONIDALAFIINHALATORIAAEROSOL200200MCG/DOSIS</v>
      </c>
      <c r="H397" t="str">
        <f>VLOOKUP(A397,'PRINCIPIO ACTIVO'!A:D,4,)&amp;"-"&amp;VLOOKUP(C397,'VIA ADMINISTRACION'!A:D,4,FALSE)&amp;"-"&amp;VLOOKUP(D397,FORMATO!A:D,4,FALSE)&amp;"-"&amp;VLOOKUP(B397,LABORATORIO!A:D,4,FALSE)</f>
        <v>HT-0026-07-011-0166</v>
      </c>
      <c r="I397">
        <f>COUNTIF($H$2:H397,H397)</f>
        <v>1</v>
      </c>
      <c r="J397" t="str">
        <f t="shared" si="13"/>
        <v>HT-0026-07-011-0166-01</v>
      </c>
      <c r="M397" t="s">
        <v>2619</v>
      </c>
      <c r="N397" s="11" t="s">
        <v>3071</v>
      </c>
    </row>
    <row r="398" spans="1:14" x14ac:dyDescent="0.35">
      <c r="A398" t="s">
        <v>2616</v>
      </c>
      <c r="B398" s="11" t="s">
        <v>2878</v>
      </c>
      <c r="C398" s="11" t="s">
        <v>2923</v>
      </c>
      <c r="D398" s="11" t="s">
        <v>2935</v>
      </c>
      <c r="E398" s="11">
        <v>100</v>
      </c>
      <c r="F398" t="s">
        <v>3069</v>
      </c>
      <c r="G398" t="str">
        <f t="shared" si="12"/>
        <v>BUDESONIDAD&amp;M PHARMANASALSUSPENSION100100MCG/DOSIS</v>
      </c>
      <c r="H398" t="str">
        <f>VLOOKUP(A398,'PRINCIPIO ACTIVO'!A:D,4,)&amp;"-"&amp;VLOOKUP(C398,'VIA ADMINISTRACION'!A:D,4,FALSE)&amp;"-"&amp;VLOOKUP(D398,FORMATO!A:D,4,FALSE)&amp;"-"&amp;VLOOKUP(B398,LABORATORIO!A:D,4,FALSE)</f>
        <v>HT-0026-11-005-0149</v>
      </c>
      <c r="I398">
        <f>COUNTIF($H$2:H398,H398)</f>
        <v>1</v>
      </c>
      <c r="J398" t="str">
        <f t="shared" si="13"/>
        <v>HT-0026-11-005-0149-01</v>
      </c>
      <c r="M398" t="s">
        <v>2619</v>
      </c>
      <c r="N398" s="11" t="s">
        <v>3073</v>
      </c>
    </row>
    <row r="399" spans="1:14" x14ac:dyDescent="0.35">
      <c r="A399" t="s">
        <v>2616</v>
      </c>
      <c r="B399" s="5" t="s">
        <v>2878</v>
      </c>
      <c r="C399" s="5" t="s">
        <v>2923</v>
      </c>
      <c r="D399" s="5" t="s">
        <v>2935</v>
      </c>
      <c r="E399" s="5">
        <v>1</v>
      </c>
      <c r="F399" t="s">
        <v>3069</v>
      </c>
      <c r="G399" t="str">
        <f t="shared" si="12"/>
        <v>BUDESONIDAD&amp;M PHARMANASALSUSPENSION1100MCG/DOSIS</v>
      </c>
      <c r="H399" t="str">
        <f>VLOOKUP(A399,'PRINCIPIO ACTIVO'!A:D,4,)&amp;"-"&amp;VLOOKUP(C399,'VIA ADMINISTRACION'!A:D,4,FALSE)&amp;"-"&amp;VLOOKUP(D399,FORMATO!A:D,4,FALSE)&amp;"-"&amp;VLOOKUP(B399,LABORATORIO!A:D,4,FALSE)</f>
        <v>HT-0026-11-005-0149</v>
      </c>
      <c r="I399">
        <f>COUNTIF($H$2:H399,H399)</f>
        <v>2</v>
      </c>
      <c r="J399" t="str">
        <f t="shared" si="13"/>
        <v>HT-0026-11-005-0149-02</v>
      </c>
      <c r="M399" t="s">
        <v>2619</v>
      </c>
      <c r="N399" s="11" t="s">
        <v>3073</v>
      </c>
    </row>
    <row r="400" spans="1:14" x14ac:dyDescent="0.35">
      <c r="A400" t="s">
        <v>2616</v>
      </c>
      <c r="B400" s="5" t="s">
        <v>2838</v>
      </c>
      <c r="C400" s="5" t="s">
        <v>2922</v>
      </c>
      <c r="D400" s="5" t="s">
        <v>2941</v>
      </c>
      <c r="E400" s="5">
        <v>1</v>
      </c>
      <c r="F400" t="s">
        <v>3064</v>
      </c>
      <c r="G400" t="str">
        <f t="shared" si="12"/>
        <v>BUDESONIDALABORATORIO CHILEINHALATORIAAEROSOL1200MCG/DOSIS</v>
      </c>
      <c r="H400" t="str">
        <f>VLOOKUP(A400,'PRINCIPIO ACTIVO'!A:D,4,)&amp;"-"&amp;VLOOKUP(C400,'VIA ADMINISTRACION'!A:D,4,FALSE)&amp;"-"&amp;VLOOKUP(D400,FORMATO!A:D,4,FALSE)&amp;"-"&amp;VLOOKUP(B400,LABORATORIO!A:D,4,FALSE)</f>
        <v>HT-0026-07-011-0148</v>
      </c>
      <c r="I400">
        <f>COUNTIF($H$2:H400,H400)</f>
        <v>2</v>
      </c>
      <c r="J400" t="str">
        <f t="shared" si="13"/>
        <v>HT-0026-07-011-0148-02</v>
      </c>
      <c r="M400" t="s">
        <v>2619</v>
      </c>
      <c r="N400" s="11" t="s">
        <v>3074</v>
      </c>
    </row>
    <row r="401" spans="1:14" x14ac:dyDescent="0.35">
      <c r="A401" t="s">
        <v>2616</v>
      </c>
      <c r="B401" s="5" t="s">
        <v>2868</v>
      </c>
      <c r="C401" s="5" t="s">
        <v>2922</v>
      </c>
      <c r="D401" s="5" t="s">
        <v>2941</v>
      </c>
      <c r="E401" s="5">
        <v>1</v>
      </c>
      <c r="F401" t="s">
        <v>3064</v>
      </c>
      <c r="G401" t="str">
        <f t="shared" si="12"/>
        <v>BUDESONIDALAFIINHALATORIAAEROSOL1200MCG/DOSIS</v>
      </c>
      <c r="H401" t="str">
        <f>VLOOKUP(A401,'PRINCIPIO ACTIVO'!A:D,4,)&amp;"-"&amp;VLOOKUP(C401,'VIA ADMINISTRACION'!A:D,4,FALSE)&amp;"-"&amp;VLOOKUP(D401,FORMATO!A:D,4,FALSE)&amp;"-"&amp;VLOOKUP(B401,LABORATORIO!A:D,4,FALSE)</f>
        <v>HT-0026-07-011-0166</v>
      </c>
      <c r="I401">
        <f>COUNTIF($H$2:H401,H401)</f>
        <v>2</v>
      </c>
      <c r="J401" t="str">
        <f t="shared" si="13"/>
        <v>HT-0026-07-011-0166-02</v>
      </c>
      <c r="M401" t="s">
        <v>2619</v>
      </c>
      <c r="N401" s="11" t="s">
        <v>3071</v>
      </c>
    </row>
    <row r="402" spans="1:14" x14ac:dyDescent="0.35">
      <c r="A402" t="s">
        <v>2616</v>
      </c>
      <c r="B402" s="5" t="s">
        <v>2879</v>
      </c>
      <c r="C402" s="5" t="s">
        <v>2928</v>
      </c>
      <c r="D402" s="5" t="s">
        <v>2946</v>
      </c>
      <c r="E402" s="5">
        <v>1</v>
      </c>
      <c r="F402" t="s">
        <v>6574</v>
      </c>
      <c r="G402" t="str">
        <f t="shared" si="12"/>
        <v>BUDESONIDABIOTOSCANARECTALESPUMA12MG/DOSIS</v>
      </c>
      <c r="H402" t="str">
        <f>VLOOKUP(A402,'PRINCIPIO ACTIVO'!A:D,4,)&amp;"-"&amp;VLOOKUP(C402,'VIA ADMINISTRACION'!A:D,4,FALSE)&amp;"-"&amp;VLOOKUP(D402,FORMATO!A:D,4,FALSE)&amp;"-"&amp;VLOOKUP(B402,LABORATORIO!A:D,4,FALSE)</f>
        <v>HT-0026-03-016-0146</v>
      </c>
      <c r="I402">
        <f>COUNTIF($H$2:H402,H402)</f>
        <v>1</v>
      </c>
      <c r="J402" t="str">
        <f t="shared" si="13"/>
        <v>HT-0026-03-016-0146-01</v>
      </c>
      <c r="M402" t="s">
        <v>2619</v>
      </c>
      <c r="N402" s="5" t="s">
        <v>3071</v>
      </c>
    </row>
    <row r="403" spans="1:14" x14ac:dyDescent="0.35">
      <c r="A403" t="s">
        <v>2616</v>
      </c>
      <c r="B403" s="5" t="s">
        <v>2912</v>
      </c>
      <c r="C403" s="5" t="s">
        <v>2919</v>
      </c>
      <c r="D403" s="5" t="s">
        <v>2933</v>
      </c>
      <c r="E403" s="5">
        <v>30</v>
      </c>
      <c r="F403" t="s">
        <v>6576</v>
      </c>
      <c r="G403" t="str">
        <f t="shared" si="12"/>
        <v>BUDESONIDAFERRING PRODUCTOS FARMACEUTICOSORALCOMPRIMIDO309MG</v>
      </c>
      <c r="H403" t="str">
        <f>VLOOKUP(A403,'PRINCIPIO ACTIVO'!A:D,4,)&amp;"-"&amp;VLOOKUP(C403,'VIA ADMINISTRACION'!A:D,4,FALSE)&amp;"-"&amp;VLOOKUP(D403,FORMATO!A:D,4,FALSE)&amp;"-"&amp;VLOOKUP(B403,LABORATORIO!A:D,4,FALSE)</f>
        <v>HT-0026-01-003-0102</v>
      </c>
      <c r="I403">
        <f>COUNTIF($H$2:H403,H403)</f>
        <v>1</v>
      </c>
      <c r="J403" t="str">
        <f t="shared" si="13"/>
        <v>HT-0026-01-003-0102-01</v>
      </c>
      <c r="M403" t="s">
        <v>2619</v>
      </c>
      <c r="N403" s="5" t="s">
        <v>3073</v>
      </c>
    </row>
    <row r="404" spans="1:14" x14ac:dyDescent="0.35">
      <c r="A404" t="s">
        <v>2616</v>
      </c>
      <c r="B404" s="5" t="s">
        <v>2878</v>
      </c>
      <c r="C404" s="5" t="s">
        <v>2922</v>
      </c>
      <c r="D404" s="5" t="s">
        <v>2941</v>
      </c>
      <c r="E404" s="5">
        <v>1</v>
      </c>
      <c r="F404" t="s">
        <v>3064</v>
      </c>
      <c r="G404" t="str">
        <f t="shared" si="12"/>
        <v>BUDESONIDAD&amp;M PHARMAINHALATORIAAEROSOL1200MCG/DOSIS</v>
      </c>
      <c r="H404" t="str">
        <f>VLOOKUP(A404,'PRINCIPIO ACTIVO'!A:D,4,)&amp;"-"&amp;VLOOKUP(C404,'VIA ADMINISTRACION'!A:D,4,FALSE)&amp;"-"&amp;VLOOKUP(D404,FORMATO!A:D,4,FALSE)&amp;"-"&amp;VLOOKUP(B404,LABORATORIO!A:D,4,FALSE)</f>
        <v>HT-0026-07-011-0149</v>
      </c>
      <c r="I404">
        <f>COUNTIF($H$2:H404,H404)</f>
        <v>2</v>
      </c>
      <c r="J404" t="str">
        <f t="shared" si="13"/>
        <v>HT-0026-07-011-0149-02</v>
      </c>
      <c r="M404" t="s">
        <v>2619</v>
      </c>
      <c r="N404" s="5" t="s">
        <v>3074</v>
      </c>
    </row>
    <row r="405" spans="1:14" x14ac:dyDescent="0.35">
      <c r="A405" t="s">
        <v>2617</v>
      </c>
      <c r="B405" s="11" t="s">
        <v>2853</v>
      </c>
      <c r="C405" s="11" t="s">
        <v>2922</v>
      </c>
      <c r="D405" s="11" t="s">
        <v>2937</v>
      </c>
      <c r="E405" s="11">
        <v>60</v>
      </c>
      <c r="F405" t="s">
        <v>3065</v>
      </c>
      <c r="G405" t="str">
        <f t="shared" si="12"/>
        <v>BUDESONIDA-FORMOTEROLITF-LABOMEDINHALATORIACAPSULA60160MCG/4.5MCG</v>
      </c>
      <c r="H405" t="str">
        <f>VLOOKUP(A405,'PRINCIPIO ACTIVO'!A:D,4,)&amp;"-"&amp;VLOOKUP(C405,'VIA ADMINISTRACION'!A:D,4,FALSE)&amp;"-"&amp;VLOOKUP(D405,FORMATO!A:D,4,FALSE)&amp;"-"&amp;VLOOKUP(B405,LABORATORIO!A:D,4,FALSE)</f>
        <v>HT-0209-07-007-0139</v>
      </c>
      <c r="I405">
        <f>COUNTIF($H$2:H405,H405)</f>
        <v>1</v>
      </c>
      <c r="J405" t="str">
        <f t="shared" si="13"/>
        <v>HT-0209-07-007-0139-01</v>
      </c>
      <c r="M405" t="s">
        <v>2618</v>
      </c>
      <c r="N405" s="11" t="s">
        <v>3072</v>
      </c>
    </row>
    <row r="406" spans="1:14" x14ac:dyDescent="0.35">
      <c r="A406" t="s">
        <v>2617</v>
      </c>
      <c r="B406" s="11" t="s">
        <v>2840</v>
      </c>
      <c r="C406" s="11" t="s">
        <v>2922</v>
      </c>
      <c r="D406" s="11" t="s">
        <v>2943</v>
      </c>
      <c r="E406" s="11">
        <v>120</v>
      </c>
      <c r="F406" t="s">
        <v>3065</v>
      </c>
      <c r="G406" t="str">
        <f t="shared" si="12"/>
        <v>BUDESONIDA-FORMOTEROLASTRAZENECAINHALATORIAPOLVO120160MCG/4.5MCG</v>
      </c>
      <c r="H406" t="str">
        <f>VLOOKUP(A406,'PRINCIPIO ACTIVO'!A:D,4,)&amp;"-"&amp;VLOOKUP(C406,'VIA ADMINISTRACION'!A:D,4,FALSE)&amp;"-"&amp;VLOOKUP(D406,FORMATO!A:D,4,FALSE)&amp;"-"&amp;VLOOKUP(B406,LABORATORIO!A:D,4,FALSE)</f>
        <v>HT-0209-07-013-0020</v>
      </c>
      <c r="I406">
        <f>COUNTIF($H$2:H406,H406)</f>
        <v>1</v>
      </c>
      <c r="J406" t="str">
        <f t="shared" si="13"/>
        <v>HT-0209-07-013-0020-01</v>
      </c>
      <c r="M406" t="s">
        <v>2618</v>
      </c>
      <c r="N406" s="11" t="s">
        <v>3072</v>
      </c>
    </row>
    <row r="407" spans="1:14" x14ac:dyDescent="0.35">
      <c r="A407" t="s">
        <v>2617</v>
      </c>
      <c r="B407" s="11" t="s">
        <v>2840</v>
      </c>
      <c r="C407" s="11" t="s">
        <v>2922</v>
      </c>
      <c r="D407" s="11" t="s">
        <v>2943</v>
      </c>
      <c r="E407" s="11">
        <v>60</v>
      </c>
      <c r="F407" t="s">
        <v>3066</v>
      </c>
      <c r="G407" t="str">
        <f t="shared" si="12"/>
        <v>BUDESONIDA-FORMOTEROLASTRAZENECAINHALATORIAPOLVO60320MCG/9MCG</v>
      </c>
      <c r="H407" t="str">
        <f>VLOOKUP(A407,'PRINCIPIO ACTIVO'!A:D,4,)&amp;"-"&amp;VLOOKUP(C407,'VIA ADMINISTRACION'!A:D,4,FALSE)&amp;"-"&amp;VLOOKUP(D407,FORMATO!A:D,4,FALSE)&amp;"-"&amp;VLOOKUP(B407,LABORATORIO!A:D,4,FALSE)</f>
        <v>HT-0209-07-013-0020</v>
      </c>
      <c r="I407">
        <f>COUNTIF($H$2:H407,H407)</f>
        <v>2</v>
      </c>
      <c r="J407" t="str">
        <f t="shared" si="13"/>
        <v>HT-0209-07-013-0020-02</v>
      </c>
      <c r="M407" t="s">
        <v>2618</v>
      </c>
      <c r="N407" s="5" t="s">
        <v>3070</v>
      </c>
    </row>
    <row r="408" spans="1:14" x14ac:dyDescent="0.35">
      <c r="A408" t="s">
        <v>2617</v>
      </c>
      <c r="B408" s="11" t="s">
        <v>2838</v>
      </c>
      <c r="C408" s="11" t="s">
        <v>2922</v>
      </c>
      <c r="D408" s="11" t="s">
        <v>2943</v>
      </c>
      <c r="E408" s="11">
        <v>120</v>
      </c>
      <c r="F408" t="s">
        <v>3065</v>
      </c>
      <c r="G408" t="str">
        <f t="shared" si="12"/>
        <v>BUDESONIDA-FORMOTEROLLABORATORIO CHILEINHALATORIAPOLVO120160MCG/4.5MCG</v>
      </c>
      <c r="H408" t="str">
        <f>VLOOKUP(A408,'PRINCIPIO ACTIVO'!A:D,4,)&amp;"-"&amp;VLOOKUP(C408,'VIA ADMINISTRACION'!A:D,4,FALSE)&amp;"-"&amp;VLOOKUP(D408,FORMATO!A:D,4,FALSE)&amp;"-"&amp;VLOOKUP(B408,LABORATORIO!A:D,4,FALSE)</f>
        <v>HT-0209-07-013-0148</v>
      </c>
      <c r="I408">
        <f>COUNTIF($H$2:H408,H408)</f>
        <v>1</v>
      </c>
      <c r="J408" t="str">
        <f t="shared" si="13"/>
        <v>HT-0209-07-013-0148-01</v>
      </c>
      <c r="M408" t="s">
        <v>2618</v>
      </c>
      <c r="N408" s="5" t="s">
        <v>3072</v>
      </c>
    </row>
    <row r="409" spans="1:14" x14ac:dyDescent="0.35">
      <c r="A409" t="s">
        <v>2617</v>
      </c>
      <c r="B409" s="11" t="s">
        <v>2837</v>
      </c>
      <c r="C409" s="11" t="s">
        <v>2922</v>
      </c>
      <c r="D409" s="11" t="s">
        <v>2943</v>
      </c>
      <c r="E409" s="11">
        <v>120</v>
      </c>
      <c r="F409" t="s">
        <v>3065</v>
      </c>
      <c r="G409" t="str">
        <f t="shared" si="12"/>
        <v>BUDESONIDA-FORMOTEROLSAVALINHALATORIAPOLVO120160MCG/4.5MCG</v>
      </c>
      <c r="H409" t="str">
        <f>VLOOKUP(A409,'PRINCIPIO ACTIVO'!A:D,4,)&amp;"-"&amp;VLOOKUP(C409,'VIA ADMINISTRACION'!A:D,4,FALSE)&amp;"-"&amp;VLOOKUP(D409,FORMATO!A:D,4,FALSE)&amp;"-"&amp;VLOOKUP(B409,LABORATORIO!A:D,4,FALSE)</f>
        <v>HT-0209-07-013-0174</v>
      </c>
      <c r="I409">
        <f>COUNTIF($H$2:H409,H409)</f>
        <v>1</v>
      </c>
      <c r="J409" t="str">
        <f t="shared" si="13"/>
        <v>HT-0209-07-013-0174-01</v>
      </c>
      <c r="M409" t="s">
        <v>2618</v>
      </c>
      <c r="N409" s="5" t="s">
        <v>3075</v>
      </c>
    </row>
    <row r="410" spans="1:14" x14ac:dyDescent="0.35">
      <c r="A410" t="s">
        <v>2617</v>
      </c>
      <c r="B410" s="11" t="s">
        <v>2840</v>
      </c>
      <c r="C410" s="11" t="s">
        <v>2922</v>
      </c>
      <c r="D410" s="11" t="s">
        <v>2935</v>
      </c>
      <c r="E410" s="11">
        <v>120</v>
      </c>
      <c r="F410" t="s">
        <v>3065</v>
      </c>
      <c r="G410" t="str">
        <f t="shared" si="12"/>
        <v>BUDESONIDA-FORMOTEROLASTRAZENECAINHALATORIASUSPENSION120160MCG/4.5MCG</v>
      </c>
      <c r="H410" t="str">
        <f>VLOOKUP(A410,'PRINCIPIO ACTIVO'!A:D,4,)&amp;"-"&amp;VLOOKUP(C410,'VIA ADMINISTRACION'!A:D,4,FALSE)&amp;"-"&amp;VLOOKUP(D410,FORMATO!A:D,4,FALSE)&amp;"-"&amp;VLOOKUP(B410,LABORATORIO!A:D,4,FALSE)</f>
        <v>HT-0209-07-005-0020</v>
      </c>
      <c r="I410">
        <f>COUNTIF($H$2:H410,H410)</f>
        <v>1</v>
      </c>
      <c r="J410" t="str">
        <f t="shared" si="13"/>
        <v>HT-0209-07-005-0020-01</v>
      </c>
      <c r="M410" t="s">
        <v>2620</v>
      </c>
      <c r="N410" s="11" t="s">
        <v>3005</v>
      </c>
    </row>
    <row r="411" spans="1:14" x14ac:dyDescent="0.35">
      <c r="A411" t="s">
        <v>2617</v>
      </c>
      <c r="B411" s="11" t="s">
        <v>2838</v>
      </c>
      <c r="C411" s="11" t="s">
        <v>2922</v>
      </c>
      <c r="D411" s="11" t="s">
        <v>2943</v>
      </c>
      <c r="E411" s="11">
        <v>60</v>
      </c>
      <c r="F411" t="s">
        <v>3066</v>
      </c>
      <c r="G411" t="str">
        <f t="shared" si="12"/>
        <v>BUDESONIDA-FORMOTEROLLABORATORIO CHILEINHALATORIAPOLVO60320MCG/9MCG</v>
      </c>
      <c r="H411" t="str">
        <f>VLOOKUP(A411,'PRINCIPIO ACTIVO'!A:D,4,)&amp;"-"&amp;VLOOKUP(C411,'VIA ADMINISTRACION'!A:D,4,FALSE)&amp;"-"&amp;VLOOKUP(D411,FORMATO!A:D,4,FALSE)&amp;"-"&amp;VLOOKUP(B411,LABORATORIO!A:D,4,FALSE)</f>
        <v>HT-0209-07-013-0148</v>
      </c>
      <c r="I411">
        <f>COUNTIF($H$2:H411,H411)</f>
        <v>2</v>
      </c>
      <c r="J411" t="str">
        <f t="shared" si="13"/>
        <v>HT-0209-07-013-0148-02</v>
      </c>
      <c r="M411" t="s">
        <v>2620</v>
      </c>
      <c r="N411" s="11" t="s">
        <v>2984</v>
      </c>
    </row>
    <row r="412" spans="1:14" x14ac:dyDescent="0.35">
      <c r="A412" t="s">
        <v>2617</v>
      </c>
      <c r="B412" s="11" t="s">
        <v>2878</v>
      </c>
      <c r="C412" s="11" t="s">
        <v>2922</v>
      </c>
      <c r="D412" s="11" t="s">
        <v>2941</v>
      </c>
      <c r="E412" s="11">
        <v>150</v>
      </c>
      <c r="F412" t="s">
        <v>3065</v>
      </c>
      <c r="G412" t="str">
        <f t="shared" si="12"/>
        <v>BUDESONIDA-FORMOTEROLD&amp;M PHARMAINHALATORIAAEROSOL150160MCG/4.5MCG</v>
      </c>
      <c r="H412" t="str">
        <f>VLOOKUP(A412,'PRINCIPIO ACTIVO'!A:D,4,)&amp;"-"&amp;VLOOKUP(C412,'VIA ADMINISTRACION'!A:D,4,FALSE)&amp;"-"&amp;VLOOKUP(D412,FORMATO!A:D,4,FALSE)&amp;"-"&amp;VLOOKUP(B412,LABORATORIO!A:D,4,FALSE)</f>
        <v>HT-0209-07-011-0149</v>
      </c>
      <c r="I412">
        <f>COUNTIF($H$2:H412,H412)</f>
        <v>1</v>
      </c>
      <c r="J412" t="str">
        <f t="shared" si="13"/>
        <v>HT-0209-07-011-0149-01</v>
      </c>
      <c r="M412" t="s">
        <v>2620</v>
      </c>
      <c r="N412" s="11" t="s">
        <v>3005</v>
      </c>
    </row>
    <row r="413" spans="1:14" x14ac:dyDescent="0.35">
      <c r="A413" t="s">
        <v>2617</v>
      </c>
      <c r="B413" s="11" t="s">
        <v>2840</v>
      </c>
      <c r="C413" s="11" t="s">
        <v>2922</v>
      </c>
      <c r="D413" s="11" t="s">
        <v>2935</v>
      </c>
      <c r="E413" s="11">
        <v>120</v>
      </c>
      <c r="F413" t="s">
        <v>3068</v>
      </c>
      <c r="G413" t="str">
        <f t="shared" si="12"/>
        <v>BUDESONIDA-FORMOTEROLASTRAZENECAINHALATORIASUSPENSION12080MCG/4.5MCG</v>
      </c>
      <c r="H413" t="str">
        <f>VLOOKUP(A413,'PRINCIPIO ACTIVO'!A:D,4,)&amp;"-"&amp;VLOOKUP(C413,'VIA ADMINISTRACION'!A:D,4,FALSE)&amp;"-"&amp;VLOOKUP(D413,FORMATO!A:D,4,FALSE)&amp;"-"&amp;VLOOKUP(B413,LABORATORIO!A:D,4,FALSE)</f>
        <v>HT-0209-07-005-0020</v>
      </c>
      <c r="I413">
        <f>COUNTIF($H$2:H413,H413)</f>
        <v>2</v>
      </c>
      <c r="J413" t="str">
        <f t="shared" si="13"/>
        <v>HT-0209-07-005-0020-02</v>
      </c>
      <c r="M413" t="s">
        <v>2620</v>
      </c>
      <c r="N413" s="11" t="s">
        <v>3039</v>
      </c>
    </row>
    <row r="414" spans="1:14" x14ac:dyDescent="0.35">
      <c r="A414" t="s">
        <v>2617</v>
      </c>
      <c r="B414" s="11" t="s">
        <v>2837</v>
      </c>
      <c r="C414" s="11" t="s">
        <v>2922</v>
      </c>
      <c r="D414" s="11" t="s">
        <v>2943</v>
      </c>
      <c r="E414" s="11">
        <v>60</v>
      </c>
      <c r="F414" t="s">
        <v>3066</v>
      </c>
      <c r="G414" t="str">
        <f t="shared" si="12"/>
        <v>BUDESONIDA-FORMOTEROLSAVALINHALATORIAPOLVO60320MCG/9MCG</v>
      </c>
      <c r="H414" t="str">
        <f>VLOOKUP(A414,'PRINCIPIO ACTIVO'!A:D,4,)&amp;"-"&amp;VLOOKUP(C414,'VIA ADMINISTRACION'!A:D,4,FALSE)&amp;"-"&amp;VLOOKUP(D414,FORMATO!A:D,4,FALSE)&amp;"-"&amp;VLOOKUP(B414,LABORATORIO!A:D,4,FALSE)</f>
        <v>HT-0209-07-013-0174</v>
      </c>
      <c r="I414">
        <f>COUNTIF($H$2:H414,H414)</f>
        <v>2</v>
      </c>
      <c r="J414" t="str">
        <f t="shared" si="13"/>
        <v>HT-0209-07-013-0174-02</v>
      </c>
      <c r="M414" t="s">
        <v>2620</v>
      </c>
      <c r="N414" s="2" t="s">
        <v>2984</v>
      </c>
    </row>
    <row r="415" spans="1:14" x14ac:dyDescent="0.35">
      <c r="A415" t="s">
        <v>2617</v>
      </c>
      <c r="B415" s="5" t="s">
        <v>2837</v>
      </c>
      <c r="C415" s="5" t="s">
        <v>2922</v>
      </c>
      <c r="D415" s="5" t="s">
        <v>2943</v>
      </c>
      <c r="E415" s="5">
        <v>1</v>
      </c>
      <c r="F415" t="s">
        <v>6572</v>
      </c>
      <c r="G415" t="str">
        <f t="shared" si="12"/>
        <v>BUDESONIDA-FORMOTEROLSAVALINHALATORIAPOLVO1320MCG/9MCG/DOSIS</v>
      </c>
      <c r="H415" t="str">
        <f>VLOOKUP(A415,'PRINCIPIO ACTIVO'!A:D,4,)&amp;"-"&amp;VLOOKUP(C415,'VIA ADMINISTRACION'!A:D,4,FALSE)&amp;"-"&amp;VLOOKUP(D415,FORMATO!A:D,4,FALSE)&amp;"-"&amp;VLOOKUP(B415,LABORATORIO!A:D,4,FALSE)</f>
        <v>HT-0209-07-013-0174</v>
      </c>
      <c r="I415">
        <f>COUNTIF($H$2:H415,H415)</f>
        <v>3</v>
      </c>
      <c r="J415" t="str">
        <f t="shared" si="13"/>
        <v>HT-0209-07-013-0174-03</v>
      </c>
      <c r="M415" t="s">
        <v>2620</v>
      </c>
      <c r="N415" s="5" t="s">
        <v>2984</v>
      </c>
    </row>
    <row r="416" spans="1:14" x14ac:dyDescent="0.35">
      <c r="A416" t="s">
        <v>2617</v>
      </c>
      <c r="B416" s="5" t="s">
        <v>2853</v>
      </c>
      <c r="C416" s="5" t="s">
        <v>2922</v>
      </c>
      <c r="D416" s="5" t="s">
        <v>2937</v>
      </c>
      <c r="E416" s="5">
        <v>60</v>
      </c>
      <c r="F416" t="s">
        <v>6573</v>
      </c>
      <c r="G416" t="str">
        <f t="shared" si="12"/>
        <v>BUDESONIDA-FORMOTEROLITF-LABOMEDINHALATORIACAPSULA60160MCG/4.5MCG/DOSIS</v>
      </c>
      <c r="H416" t="str">
        <f>VLOOKUP(A416,'PRINCIPIO ACTIVO'!A:D,4,)&amp;"-"&amp;VLOOKUP(C416,'VIA ADMINISTRACION'!A:D,4,FALSE)&amp;"-"&amp;VLOOKUP(D416,FORMATO!A:D,4,FALSE)&amp;"-"&amp;VLOOKUP(B416,LABORATORIO!A:D,4,FALSE)</f>
        <v>HT-0209-07-007-0139</v>
      </c>
      <c r="I416">
        <f>COUNTIF($H$2:H416,H416)</f>
        <v>2</v>
      </c>
      <c r="J416" t="str">
        <f t="shared" si="13"/>
        <v>HT-0209-07-007-0139-02</v>
      </c>
      <c r="M416" t="s">
        <v>2620</v>
      </c>
      <c r="N416" s="5" t="s">
        <v>2984</v>
      </c>
    </row>
    <row r="417" spans="1:14" x14ac:dyDescent="0.35">
      <c r="A417" t="s">
        <v>2617</v>
      </c>
      <c r="B417" s="5" t="s">
        <v>2837</v>
      </c>
      <c r="C417" s="5" t="s">
        <v>2922</v>
      </c>
      <c r="D417" s="5" t="s">
        <v>2943</v>
      </c>
      <c r="E417" s="5">
        <v>1</v>
      </c>
      <c r="F417" t="s">
        <v>6573</v>
      </c>
      <c r="G417" t="str">
        <f t="shared" si="12"/>
        <v>BUDESONIDA-FORMOTEROLSAVALINHALATORIAPOLVO1160MCG/4.5MCG/DOSIS</v>
      </c>
      <c r="H417" t="str">
        <f>VLOOKUP(A417,'PRINCIPIO ACTIVO'!A:D,4,)&amp;"-"&amp;VLOOKUP(C417,'VIA ADMINISTRACION'!A:D,4,FALSE)&amp;"-"&amp;VLOOKUP(D417,FORMATO!A:D,4,FALSE)&amp;"-"&amp;VLOOKUP(B417,LABORATORIO!A:D,4,FALSE)</f>
        <v>HT-0209-07-013-0174</v>
      </c>
      <c r="I417">
        <f>COUNTIF($H$2:H417,H417)</f>
        <v>4</v>
      </c>
      <c r="J417" t="str">
        <f t="shared" si="13"/>
        <v>HT-0209-07-013-0174-04</v>
      </c>
      <c r="M417" t="s">
        <v>2621</v>
      </c>
      <c r="N417" s="11" t="s">
        <v>3042</v>
      </c>
    </row>
    <row r="418" spans="1:14" x14ac:dyDescent="0.35">
      <c r="A418" t="s">
        <v>2617</v>
      </c>
      <c r="B418" s="5" t="s">
        <v>2840</v>
      </c>
      <c r="C418" s="24" t="s">
        <v>2922</v>
      </c>
      <c r="D418" s="5" t="s">
        <v>2935</v>
      </c>
      <c r="E418" s="5">
        <v>1</v>
      </c>
      <c r="F418" t="s">
        <v>6573</v>
      </c>
      <c r="G418" t="str">
        <f t="shared" si="12"/>
        <v>BUDESONIDA-FORMOTEROLASTRAZENECAINHALATORIASUSPENSION1160MCG/4.5MCG/DOSIS</v>
      </c>
      <c r="H418" t="str">
        <f>VLOOKUP(A418,'PRINCIPIO ACTIVO'!A:D,4,)&amp;"-"&amp;VLOOKUP(C418,'VIA ADMINISTRACION'!A:D,4,FALSE)&amp;"-"&amp;VLOOKUP(D418,FORMATO!A:D,4,FALSE)&amp;"-"&amp;VLOOKUP(B418,LABORATORIO!A:D,4,FALSE)</f>
        <v>HT-0209-07-005-0020</v>
      </c>
      <c r="I418">
        <f>COUNTIF($H$2:H418,H418)</f>
        <v>3</v>
      </c>
      <c r="J418" t="str">
        <f t="shared" si="13"/>
        <v>HT-0209-07-005-0020-03</v>
      </c>
      <c r="M418" t="s">
        <v>2622</v>
      </c>
      <c r="N418" s="11" t="s">
        <v>7108</v>
      </c>
    </row>
    <row r="419" spans="1:14" x14ac:dyDescent="0.35">
      <c r="A419" t="s">
        <v>2617</v>
      </c>
      <c r="B419" s="5" t="s">
        <v>2840</v>
      </c>
      <c r="C419" s="5" t="s">
        <v>2922</v>
      </c>
      <c r="D419" s="5" t="s">
        <v>2943</v>
      </c>
      <c r="E419" s="5">
        <v>1</v>
      </c>
      <c r="F419" t="s">
        <v>6573</v>
      </c>
      <c r="G419" t="str">
        <f t="shared" si="12"/>
        <v>BUDESONIDA-FORMOTEROLASTRAZENECAINHALATORIAPOLVO1160MCG/4.5MCG/DOSIS</v>
      </c>
      <c r="H419" t="str">
        <f>VLOOKUP(A419,'PRINCIPIO ACTIVO'!A:D,4,)&amp;"-"&amp;VLOOKUP(C419,'VIA ADMINISTRACION'!A:D,4,FALSE)&amp;"-"&amp;VLOOKUP(D419,FORMATO!A:D,4,FALSE)&amp;"-"&amp;VLOOKUP(B419,LABORATORIO!A:D,4,FALSE)</f>
        <v>HT-0209-07-013-0020</v>
      </c>
      <c r="I419">
        <f>COUNTIF($H$2:H419,H419)</f>
        <v>3</v>
      </c>
      <c r="J419" t="str">
        <f t="shared" si="13"/>
        <v>HT-0209-07-013-0020-03</v>
      </c>
      <c r="M419" t="s">
        <v>2623</v>
      </c>
      <c r="N419" s="11" t="s">
        <v>2978</v>
      </c>
    </row>
    <row r="420" spans="1:14" x14ac:dyDescent="0.35">
      <c r="A420" t="s">
        <v>2617</v>
      </c>
      <c r="B420" s="5" t="s">
        <v>2840</v>
      </c>
      <c r="C420" s="5" t="s">
        <v>2922</v>
      </c>
      <c r="D420" s="5" t="s">
        <v>2943</v>
      </c>
      <c r="E420" s="5">
        <v>1</v>
      </c>
      <c r="F420" t="s">
        <v>6572</v>
      </c>
      <c r="G420" t="str">
        <f t="shared" si="12"/>
        <v>BUDESONIDA-FORMOTEROLASTRAZENECAINHALATORIAPOLVO1320MCG/9MCG/DOSIS</v>
      </c>
      <c r="H420" t="str">
        <f>VLOOKUP(A420,'PRINCIPIO ACTIVO'!A:D,4,)&amp;"-"&amp;VLOOKUP(C420,'VIA ADMINISTRACION'!A:D,4,FALSE)&amp;"-"&amp;VLOOKUP(D420,FORMATO!A:D,4,FALSE)&amp;"-"&amp;VLOOKUP(B420,LABORATORIO!A:D,4,FALSE)</f>
        <v>HT-0209-07-013-0020</v>
      </c>
      <c r="I420">
        <f>COUNTIF($H$2:H420,H420)</f>
        <v>4</v>
      </c>
      <c r="J420" t="str">
        <f t="shared" si="13"/>
        <v>HT-0209-07-013-0020-04</v>
      </c>
      <c r="M420" t="s">
        <v>2623</v>
      </c>
      <c r="N420" s="11" t="s">
        <v>2978</v>
      </c>
    </row>
    <row r="421" spans="1:14" x14ac:dyDescent="0.35">
      <c r="A421" t="s">
        <v>2617</v>
      </c>
      <c r="B421" s="5" t="s">
        <v>2840</v>
      </c>
      <c r="C421" s="5" t="s">
        <v>2922</v>
      </c>
      <c r="D421" s="5" t="s">
        <v>2935</v>
      </c>
      <c r="E421" s="5">
        <v>1</v>
      </c>
      <c r="F421" t="s">
        <v>6575</v>
      </c>
      <c r="G421" t="str">
        <f t="shared" si="12"/>
        <v>BUDESONIDA-FORMOTEROLASTRAZENECAINHALATORIASUSPENSION180MCG/4.5MCG/DOSIS</v>
      </c>
      <c r="H421" t="str">
        <f>VLOOKUP(A421,'PRINCIPIO ACTIVO'!A:D,4,)&amp;"-"&amp;VLOOKUP(C421,'VIA ADMINISTRACION'!A:D,4,FALSE)&amp;"-"&amp;VLOOKUP(D421,FORMATO!A:D,4,FALSE)&amp;"-"&amp;VLOOKUP(B421,LABORATORIO!A:D,4,FALSE)</f>
        <v>HT-0209-07-005-0020</v>
      </c>
      <c r="I421">
        <f>COUNTIF($H$2:H421,H421)</f>
        <v>4</v>
      </c>
      <c r="J421" t="str">
        <f t="shared" si="13"/>
        <v>HT-0209-07-005-0020-04</v>
      </c>
      <c r="M421" t="s">
        <v>2623</v>
      </c>
      <c r="N421" s="11" t="s">
        <v>2978</v>
      </c>
    </row>
    <row r="422" spans="1:14" x14ac:dyDescent="0.35">
      <c r="A422" t="s">
        <v>2617</v>
      </c>
      <c r="B422" s="5" t="s">
        <v>2878</v>
      </c>
      <c r="C422" s="5" t="s">
        <v>2922</v>
      </c>
      <c r="D422" s="5" t="s">
        <v>2941</v>
      </c>
      <c r="E422" s="5">
        <v>1</v>
      </c>
      <c r="F422" t="s">
        <v>6573</v>
      </c>
      <c r="G422" t="str">
        <f t="shared" si="12"/>
        <v>BUDESONIDA-FORMOTEROLD&amp;M PHARMAINHALATORIAAEROSOL1160MCG/4.5MCG/DOSIS</v>
      </c>
      <c r="H422" t="str">
        <f>VLOOKUP(A422,'PRINCIPIO ACTIVO'!A:D,4,)&amp;"-"&amp;VLOOKUP(C422,'VIA ADMINISTRACION'!A:D,4,FALSE)&amp;"-"&amp;VLOOKUP(D422,FORMATO!A:D,4,FALSE)&amp;"-"&amp;VLOOKUP(B422,LABORATORIO!A:D,4,FALSE)</f>
        <v>HT-0209-07-011-0149</v>
      </c>
      <c r="I422">
        <f>COUNTIF($H$2:H422,H422)</f>
        <v>2</v>
      </c>
      <c r="J422" t="str">
        <f t="shared" si="13"/>
        <v>HT-0209-07-011-0149-02</v>
      </c>
      <c r="M422" t="s">
        <v>2623</v>
      </c>
      <c r="N422" s="11" t="s">
        <v>2978</v>
      </c>
    </row>
    <row r="423" spans="1:14" x14ac:dyDescent="0.35">
      <c r="A423" t="s">
        <v>6468</v>
      </c>
      <c r="B423" s="5" t="s">
        <v>2858</v>
      </c>
      <c r="C423" s="5" t="s">
        <v>6531</v>
      </c>
      <c r="D423" s="5" t="s">
        <v>2969</v>
      </c>
      <c r="E423" s="5">
        <v>5</v>
      </c>
      <c r="F423" t="s">
        <v>6577</v>
      </c>
      <c r="G423" t="str">
        <f t="shared" si="12"/>
        <v>BUPRENORFINAGRUNENTHALTRANSDERMICAPARCHE535MCG/HORA</v>
      </c>
      <c r="H423" t="str">
        <f>VLOOKUP(A423,'PRINCIPIO ACTIVO'!A:D,4,)&amp;"-"&amp;VLOOKUP(C423,'VIA ADMINISTRACION'!A:D,4,FALSE)&amp;"-"&amp;VLOOKUP(D423,FORMATO!A:D,4,FALSE)&amp;"-"&amp;VLOOKUP(B423,LABORATORIO!A:D,4,FALSE)</f>
        <v>HT-0027-09-041-0116</v>
      </c>
      <c r="I423">
        <f>COUNTIF($H$2:H423,H423)</f>
        <v>1</v>
      </c>
      <c r="J423" t="str">
        <f t="shared" si="13"/>
        <v>HT-0027-09-041-0116-01</v>
      </c>
      <c r="M423" t="s">
        <v>2623</v>
      </c>
      <c r="N423" s="11" t="s">
        <v>2978</v>
      </c>
    </row>
    <row r="424" spans="1:14" x14ac:dyDescent="0.35">
      <c r="A424" t="s">
        <v>6468</v>
      </c>
      <c r="B424" s="5" t="s">
        <v>2858</v>
      </c>
      <c r="C424" s="5" t="s">
        <v>6531</v>
      </c>
      <c r="D424" s="5" t="s">
        <v>2969</v>
      </c>
      <c r="E424" s="5">
        <v>2</v>
      </c>
      <c r="F424" t="s">
        <v>6578</v>
      </c>
      <c r="G424" t="str">
        <f t="shared" si="12"/>
        <v>BUPRENORFINAGRUNENTHALTRANSDERMICAPARCHE210MCG/HORA</v>
      </c>
      <c r="H424" t="str">
        <f>VLOOKUP(A424,'PRINCIPIO ACTIVO'!A:D,4,)&amp;"-"&amp;VLOOKUP(C424,'VIA ADMINISTRACION'!A:D,4,FALSE)&amp;"-"&amp;VLOOKUP(D424,FORMATO!A:D,4,FALSE)&amp;"-"&amp;VLOOKUP(B424,LABORATORIO!A:D,4,FALSE)</f>
        <v>HT-0027-09-041-0116</v>
      </c>
      <c r="I424">
        <f>COUNTIF($H$2:H424,H424)</f>
        <v>2</v>
      </c>
      <c r="J424" t="str">
        <f t="shared" si="13"/>
        <v>HT-0027-09-041-0116-02</v>
      </c>
      <c r="M424" t="s">
        <v>2623</v>
      </c>
      <c r="N424" s="11" t="s">
        <v>2978</v>
      </c>
    </row>
    <row r="425" spans="1:14" x14ac:dyDescent="0.35">
      <c r="A425" t="s">
        <v>6468</v>
      </c>
      <c r="B425" s="5" t="s">
        <v>2858</v>
      </c>
      <c r="C425" s="5" t="s">
        <v>6531</v>
      </c>
      <c r="D425" s="5" t="s">
        <v>2969</v>
      </c>
      <c r="E425" s="5">
        <v>2</v>
      </c>
      <c r="F425" t="s">
        <v>6579</v>
      </c>
      <c r="G425" t="str">
        <f t="shared" si="12"/>
        <v>BUPRENORFINAGRUNENTHALTRANSDERMICAPARCHE25MCG/HORA</v>
      </c>
      <c r="H425" t="str">
        <f>VLOOKUP(A425,'PRINCIPIO ACTIVO'!A:D,4,)&amp;"-"&amp;VLOOKUP(C425,'VIA ADMINISTRACION'!A:D,4,FALSE)&amp;"-"&amp;VLOOKUP(D425,FORMATO!A:D,4,FALSE)&amp;"-"&amp;VLOOKUP(B425,LABORATORIO!A:D,4,FALSE)</f>
        <v>HT-0027-09-041-0116</v>
      </c>
      <c r="I425">
        <f>COUNTIF($H$2:H425,H425)</f>
        <v>3</v>
      </c>
      <c r="J425" t="str">
        <f t="shared" si="13"/>
        <v>HT-0027-09-041-0116-03</v>
      </c>
      <c r="M425" t="s">
        <v>2623</v>
      </c>
      <c r="N425" s="11" t="s">
        <v>2978</v>
      </c>
    </row>
    <row r="426" spans="1:14" x14ac:dyDescent="0.35">
      <c r="A426" t="s">
        <v>6470</v>
      </c>
      <c r="B426" s="5" t="s">
        <v>2847</v>
      </c>
      <c r="C426" s="5" t="s">
        <v>2919</v>
      </c>
      <c r="D426" s="5" t="s">
        <v>2933</v>
      </c>
      <c r="E426" s="5">
        <v>20</v>
      </c>
      <c r="F426" t="s">
        <v>6582</v>
      </c>
      <c r="G426" t="str">
        <f t="shared" si="12"/>
        <v>CAFEINA-CLORFENAMINA-METAMIZOLPASTEURORALCOMPRIMIDO2025MG/2MG/322MG</v>
      </c>
      <c r="H426" t="str">
        <f>VLOOKUP(A426,'PRINCIPIO ACTIVO'!A:D,4,)&amp;"-"&amp;VLOOKUP(C426,'VIA ADMINISTRACION'!A:D,4,FALSE)&amp;"-"&amp;VLOOKUP(D426,FORMATO!A:D,4,FALSE)&amp;"-"&amp;VLOOKUP(B426,LABORATORIO!A:D,4,FALSE)</f>
        <v>HT-0220-01-003-0155</v>
      </c>
      <c r="I426">
        <f>COUNTIF($H$2:H426,H426)</f>
        <v>1</v>
      </c>
      <c r="J426" t="str">
        <f t="shared" si="13"/>
        <v>HT-0220-01-003-0155-01</v>
      </c>
      <c r="M426" t="s">
        <v>2623</v>
      </c>
      <c r="N426" s="11" t="s">
        <v>2978</v>
      </c>
    </row>
    <row r="427" spans="1:14" x14ac:dyDescent="0.35">
      <c r="A427" t="s">
        <v>6471</v>
      </c>
      <c r="B427" s="5" t="s">
        <v>2838</v>
      </c>
      <c r="C427" s="5" t="s">
        <v>2919</v>
      </c>
      <c r="D427" s="5" t="s">
        <v>2933</v>
      </c>
      <c r="E427" s="5">
        <v>9</v>
      </c>
      <c r="F427" t="s">
        <v>6592</v>
      </c>
      <c r="G427" t="str">
        <f t="shared" si="12"/>
        <v>CAFEINA-CLORFENAMINA-PARACETAMOLLABORATORIO CHILEORALCOMPRIMIDO925MG/2MG/500MG</v>
      </c>
      <c r="H427" t="str">
        <f>VLOOKUP(A427,'PRINCIPIO ACTIVO'!A:D,4,)&amp;"-"&amp;VLOOKUP(C427,'VIA ADMINISTRACION'!A:D,4,FALSE)&amp;"-"&amp;VLOOKUP(D427,FORMATO!A:D,4,FALSE)&amp;"-"&amp;VLOOKUP(B427,LABORATORIO!A:D,4,FALSE)</f>
        <v>HT-0218-01-003-0148</v>
      </c>
      <c r="I427">
        <f>COUNTIF($H$2:H427,H427)</f>
        <v>1</v>
      </c>
      <c r="J427" t="str">
        <f t="shared" si="13"/>
        <v>HT-0218-01-003-0148-01</v>
      </c>
      <c r="M427" t="s">
        <v>2623</v>
      </c>
      <c r="N427" s="11" t="s">
        <v>2978</v>
      </c>
    </row>
    <row r="428" spans="1:14" x14ac:dyDescent="0.35">
      <c r="A428" t="s">
        <v>6471</v>
      </c>
      <c r="B428" s="11" t="s">
        <v>2883</v>
      </c>
      <c r="C428" s="11" t="s">
        <v>2919</v>
      </c>
      <c r="D428" s="11" t="s">
        <v>2933</v>
      </c>
      <c r="E428" s="11">
        <v>18</v>
      </c>
      <c r="F428" t="s">
        <v>7037</v>
      </c>
      <c r="G428" t="str">
        <f t="shared" si="12"/>
        <v>CAFEINA-CLORFENAMINA-PARACETAMOLBAGOORALCOMPRIMIDO1835MG/2MG/300MG</v>
      </c>
      <c r="H428" t="str">
        <f>VLOOKUP(A428,'PRINCIPIO ACTIVO'!A:D,4,)&amp;"-"&amp;VLOOKUP(C428,'VIA ADMINISTRACION'!A:D,4,FALSE)&amp;"-"&amp;VLOOKUP(D428,FORMATO!A:D,4,FALSE)&amp;"-"&amp;VLOOKUP(B428,LABORATORIO!A:D,4,FALSE)</f>
        <v>HT-0218-01-003-0143</v>
      </c>
      <c r="I428">
        <f>COUNTIF($H$2:H428,H428)</f>
        <v>1</v>
      </c>
      <c r="J428" t="str">
        <f t="shared" si="13"/>
        <v>HT-0218-01-003-0143-01</v>
      </c>
      <c r="M428" t="s">
        <v>2623</v>
      </c>
      <c r="N428" s="11" t="s">
        <v>2978</v>
      </c>
    </row>
    <row r="429" spans="1:14" x14ac:dyDescent="0.35">
      <c r="A429" t="s">
        <v>6471</v>
      </c>
      <c r="B429" s="11" t="s">
        <v>2838</v>
      </c>
      <c r="C429" s="11" t="s">
        <v>2919</v>
      </c>
      <c r="D429" s="11" t="s">
        <v>2933</v>
      </c>
      <c r="E429" s="11">
        <v>9</v>
      </c>
      <c r="F429" s="11" t="s">
        <v>1439</v>
      </c>
      <c r="G429" t="str">
        <f t="shared" si="12"/>
        <v>CAFEINA-CLORFENAMINA-PARACETAMOLLABORATORIO CHILEORALCOMPRIMIDO9-</v>
      </c>
      <c r="H429" t="str">
        <f>VLOOKUP(A429,'PRINCIPIO ACTIVO'!A:D,4,)&amp;"-"&amp;VLOOKUP(C429,'VIA ADMINISTRACION'!A:D,4,FALSE)&amp;"-"&amp;VLOOKUP(D429,FORMATO!A:D,4,FALSE)&amp;"-"&amp;VLOOKUP(B429,LABORATORIO!A:D,4,FALSE)</f>
        <v>HT-0218-01-003-0148</v>
      </c>
      <c r="I429">
        <f>COUNTIF($H$2:H429,H429)</f>
        <v>2</v>
      </c>
      <c r="J429" t="str">
        <f t="shared" si="13"/>
        <v>HT-0218-01-003-0148-02</v>
      </c>
      <c r="M429" t="s">
        <v>2623</v>
      </c>
      <c r="N429" s="11" t="s">
        <v>2978</v>
      </c>
    </row>
    <row r="430" spans="1:14" x14ac:dyDescent="0.35">
      <c r="A430" t="s">
        <v>7016</v>
      </c>
      <c r="B430" s="5" t="s">
        <v>2883</v>
      </c>
      <c r="C430" s="5" t="s">
        <v>2919</v>
      </c>
      <c r="D430" s="5" t="s">
        <v>2933</v>
      </c>
      <c r="E430" s="5">
        <v>10</v>
      </c>
      <c r="F430" t="s">
        <v>7047</v>
      </c>
      <c r="G430" t="str">
        <f t="shared" si="12"/>
        <v>CAFEINA-ERGOTAMINA-METAMIZOLBAGOORALCOMPRIMIDO10100MG/1MG/300MG</v>
      </c>
      <c r="H430" t="str">
        <f>VLOOKUP(A430,'PRINCIPIO ACTIVO'!A:D,4,)&amp;"-"&amp;VLOOKUP(C430,'VIA ADMINISTRACION'!A:D,4,FALSE)&amp;"-"&amp;VLOOKUP(D430,FORMATO!A:D,4,FALSE)&amp;"-"&amp;VLOOKUP(B430,LABORATORIO!A:D,4,FALSE)</f>
        <v>HT-0282-01-003-0143</v>
      </c>
      <c r="I430">
        <f>COUNTIF($H$2:H430,H430)</f>
        <v>1</v>
      </c>
      <c r="J430" t="str">
        <f t="shared" si="13"/>
        <v>HT-0282-01-003-0143-01</v>
      </c>
      <c r="M430" t="s">
        <v>2623</v>
      </c>
      <c r="N430" s="11" t="s">
        <v>2978</v>
      </c>
    </row>
    <row r="431" spans="1:14" x14ac:dyDescent="0.35">
      <c r="A431" t="s">
        <v>7016</v>
      </c>
      <c r="B431" s="5" t="s">
        <v>2838</v>
      </c>
      <c r="C431" s="5" t="s">
        <v>2919</v>
      </c>
      <c r="D431" s="5" t="s">
        <v>2933</v>
      </c>
      <c r="E431" s="5">
        <v>10</v>
      </c>
      <c r="F431" t="s">
        <v>7047</v>
      </c>
      <c r="G431" t="str">
        <f t="shared" si="12"/>
        <v>CAFEINA-ERGOTAMINA-METAMIZOLLABORATORIO CHILEORALCOMPRIMIDO10100MG/1MG/300MG</v>
      </c>
      <c r="H431" t="str">
        <f>VLOOKUP(A431,'PRINCIPIO ACTIVO'!A:D,4,)&amp;"-"&amp;VLOOKUP(C431,'VIA ADMINISTRACION'!A:D,4,FALSE)&amp;"-"&amp;VLOOKUP(D431,FORMATO!A:D,4,FALSE)&amp;"-"&amp;VLOOKUP(B431,LABORATORIO!A:D,4,FALSE)</f>
        <v>HT-0282-01-003-0148</v>
      </c>
      <c r="I431">
        <f>COUNTIF($H$2:H431,H431)</f>
        <v>1</v>
      </c>
      <c r="J431" t="str">
        <f t="shared" si="13"/>
        <v>HT-0282-01-003-0148-01</v>
      </c>
      <c r="M431" t="s">
        <v>2623</v>
      </c>
      <c r="N431" s="2" t="s">
        <v>2978</v>
      </c>
    </row>
    <row r="432" spans="1:14" x14ac:dyDescent="0.35">
      <c r="A432" t="s">
        <v>6449</v>
      </c>
      <c r="B432" s="5" t="s">
        <v>2841</v>
      </c>
      <c r="C432" s="5" t="s">
        <v>2919</v>
      </c>
      <c r="D432" s="5" t="s">
        <v>2933</v>
      </c>
      <c r="E432" s="5">
        <v>20</v>
      </c>
      <c r="F432" t="s">
        <v>6534</v>
      </c>
      <c r="G432" t="str">
        <f t="shared" si="12"/>
        <v>CAFEINA-PARACETAMOLMAVERORALCOMPRIMIDO2040MG/650MG</v>
      </c>
      <c r="H432" t="str">
        <f>VLOOKUP(A432,'PRINCIPIO ACTIVO'!A:D,4,)&amp;"-"&amp;VLOOKUP(C432,'VIA ADMINISTRACION'!A:D,4,FALSE)&amp;"-"&amp;VLOOKUP(D432,FORMATO!A:D,4,FALSE)&amp;"-"&amp;VLOOKUP(B432,LABORATORIO!A:D,4,FALSE)</f>
        <v>HT-0271-01-003-0154</v>
      </c>
      <c r="I432">
        <f>COUNTIF($H$2:H432,H432)</f>
        <v>1</v>
      </c>
      <c r="J432" t="str">
        <f t="shared" si="13"/>
        <v>HT-0271-01-003-0154-01</v>
      </c>
      <c r="M432" t="s">
        <v>2623</v>
      </c>
      <c r="N432" s="5" t="s">
        <v>2978</v>
      </c>
    </row>
    <row r="433" spans="1:14" x14ac:dyDescent="0.35">
      <c r="A433" t="s">
        <v>6449</v>
      </c>
      <c r="B433" s="5" t="s">
        <v>2841</v>
      </c>
      <c r="C433" s="5" t="s">
        <v>2919</v>
      </c>
      <c r="D433" s="5" t="s">
        <v>2933</v>
      </c>
      <c r="E433" s="5">
        <v>30</v>
      </c>
      <c r="F433" t="s">
        <v>6536</v>
      </c>
      <c r="G433" t="str">
        <f t="shared" si="12"/>
        <v>CAFEINA-PARACETAMOLMAVERORALCOMPRIMIDO3033MG/400MG</v>
      </c>
      <c r="H433" t="str">
        <f>VLOOKUP(A433,'PRINCIPIO ACTIVO'!A:D,4,)&amp;"-"&amp;VLOOKUP(C433,'VIA ADMINISTRACION'!A:D,4,FALSE)&amp;"-"&amp;VLOOKUP(D433,FORMATO!A:D,4,FALSE)&amp;"-"&amp;VLOOKUP(B433,LABORATORIO!A:D,4,FALSE)</f>
        <v>HT-0271-01-003-0154</v>
      </c>
      <c r="I433">
        <f>COUNTIF($H$2:H433,H433)</f>
        <v>2</v>
      </c>
      <c r="J433" t="str">
        <f t="shared" si="13"/>
        <v>HT-0271-01-003-0154-02</v>
      </c>
      <c r="M433" t="s">
        <v>2623</v>
      </c>
      <c r="N433" s="5" t="s">
        <v>2978</v>
      </c>
    </row>
    <row r="434" spans="1:14" x14ac:dyDescent="0.35">
      <c r="A434" t="s">
        <v>6449</v>
      </c>
      <c r="B434" s="5" t="s">
        <v>2841</v>
      </c>
      <c r="C434" s="5" t="s">
        <v>2919</v>
      </c>
      <c r="D434" s="5" t="s">
        <v>2933</v>
      </c>
      <c r="E434" s="5">
        <v>30</v>
      </c>
      <c r="F434" t="s">
        <v>6534</v>
      </c>
      <c r="G434" t="str">
        <f t="shared" si="12"/>
        <v>CAFEINA-PARACETAMOLMAVERORALCOMPRIMIDO3040MG/650MG</v>
      </c>
      <c r="H434" t="str">
        <f>VLOOKUP(A434,'PRINCIPIO ACTIVO'!A:D,4,)&amp;"-"&amp;VLOOKUP(C434,'VIA ADMINISTRACION'!A:D,4,FALSE)&amp;"-"&amp;VLOOKUP(D434,FORMATO!A:D,4,FALSE)&amp;"-"&amp;VLOOKUP(B434,LABORATORIO!A:D,4,FALSE)</f>
        <v>HT-0271-01-003-0154</v>
      </c>
      <c r="I434">
        <f>COUNTIF($H$2:H434,H434)</f>
        <v>3</v>
      </c>
      <c r="J434" t="str">
        <f t="shared" si="13"/>
        <v>HT-0271-01-003-0154-03</v>
      </c>
      <c r="M434" t="s">
        <v>2623</v>
      </c>
      <c r="N434" s="5" t="s">
        <v>2978</v>
      </c>
    </row>
    <row r="435" spans="1:14" x14ac:dyDescent="0.35">
      <c r="A435" t="s">
        <v>6449</v>
      </c>
      <c r="B435" s="5" t="s">
        <v>2841</v>
      </c>
      <c r="C435" s="5" t="s">
        <v>2919</v>
      </c>
      <c r="D435" s="5" t="s">
        <v>2933</v>
      </c>
      <c r="E435" s="5">
        <v>12</v>
      </c>
      <c r="F435" t="s">
        <v>6536</v>
      </c>
      <c r="G435" t="str">
        <f t="shared" si="12"/>
        <v>CAFEINA-PARACETAMOLMAVERORALCOMPRIMIDO1233MG/400MG</v>
      </c>
      <c r="H435" t="str">
        <f>VLOOKUP(A435,'PRINCIPIO ACTIVO'!A:D,4,)&amp;"-"&amp;VLOOKUP(C435,'VIA ADMINISTRACION'!A:D,4,FALSE)&amp;"-"&amp;VLOOKUP(D435,FORMATO!A:D,4,FALSE)&amp;"-"&amp;VLOOKUP(B435,LABORATORIO!A:D,4,FALSE)</f>
        <v>HT-0271-01-003-0154</v>
      </c>
      <c r="I435">
        <f>COUNTIF($H$2:H435,H435)</f>
        <v>4</v>
      </c>
      <c r="J435" t="str">
        <f t="shared" si="13"/>
        <v>HT-0271-01-003-0154-04</v>
      </c>
      <c r="M435" t="s">
        <v>2642</v>
      </c>
      <c r="N435" s="11" t="s">
        <v>3077</v>
      </c>
    </row>
    <row r="436" spans="1:14" x14ac:dyDescent="0.35">
      <c r="A436" t="s">
        <v>6449</v>
      </c>
      <c r="B436" s="5" t="s">
        <v>2841</v>
      </c>
      <c r="C436" s="5" t="s">
        <v>2919</v>
      </c>
      <c r="D436" s="5" t="s">
        <v>2933</v>
      </c>
      <c r="E436" s="5">
        <v>12</v>
      </c>
      <c r="F436" t="s">
        <v>3081</v>
      </c>
      <c r="G436" t="str">
        <f t="shared" si="12"/>
        <v>CAFEINA-PARACETAMOLMAVERORALCOMPRIMIDO122MG/500MG</v>
      </c>
      <c r="H436" t="str">
        <f>VLOOKUP(A436,'PRINCIPIO ACTIVO'!A:D,4,)&amp;"-"&amp;VLOOKUP(C436,'VIA ADMINISTRACION'!A:D,4,FALSE)&amp;"-"&amp;VLOOKUP(D436,FORMATO!A:D,4,FALSE)&amp;"-"&amp;VLOOKUP(B436,LABORATORIO!A:D,4,FALSE)</f>
        <v>HT-0271-01-003-0154</v>
      </c>
      <c r="I436">
        <f>COUNTIF($H$2:H436,H436)</f>
        <v>5</v>
      </c>
      <c r="J436" t="str">
        <f t="shared" si="13"/>
        <v>HT-0271-01-003-0154-05</v>
      </c>
      <c r="M436" t="s">
        <v>2642</v>
      </c>
      <c r="N436" s="11" t="s">
        <v>3098</v>
      </c>
    </row>
    <row r="437" spans="1:14" x14ac:dyDescent="0.35">
      <c r="A437" t="s">
        <v>6449</v>
      </c>
      <c r="B437" s="11" t="s">
        <v>2838</v>
      </c>
      <c r="C437" s="11" t="s">
        <v>2919</v>
      </c>
      <c r="D437" s="11" t="s">
        <v>2933</v>
      </c>
      <c r="E437" s="11">
        <v>10</v>
      </c>
      <c r="F437" t="s">
        <v>3162</v>
      </c>
      <c r="G437" t="str">
        <f t="shared" si="12"/>
        <v>CAFEINA-PARACETAMOLLABORATORIO CHILEORALCOMPRIMIDO1050MG/500MG</v>
      </c>
      <c r="H437" t="str">
        <f>VLOOKUP(A437,'PRINCIPIO ACTIVO'!A:D,4,)&amp;"-"&amp;VLOOKUP(C437,'VIA ADMINISTRACION'!A:D,4,FALSE)&amp;"-"&amp;VLOOKUP(D437,FORMATO!A:D,4,FALSE)&amp;"-"&amp;VLOOKUP(B437,LABORATORIO!A:D,4,FALSE)</f>
        <v>HT-0271-01-003-0148</v>
      </c>
      <c r="I437">
        <f>COUNTIF($H$2:H437,H437)</f>
        <v>1</v>
      </c>
      <c r="J437" t="str">
        <f t="shared" si="13"/>
        <v>HT-0271-01-003-0148-01</v>
      </c>
      <c r="M437" t="s">
        <v>2642</v>
      </c>
      <c r="N437" s="5" t="s">
        <v>6594</v>
      </c>
    </row>
    <row r="438" spans="1:14" x14ac:dyDescent="0.35">
      <c r="A438" t="s">
        <v>3687</v>
      </c>
      <c r="B438" s="2" t="s">
        <v>1439</v>
      </c>
      <c r="C438" s="2" t="s">
        <v>2919</v>
      </c>
      <c r="D438" s="2" t="s">
        <v>2971</v>
      </c>
      <c r="E438" s="2">
        <v>20</v>
      </c>
      <c r="F438" t="s">
        <v>2978</v>
      </c>
      <c r="G438" t="str">
        <f t="shared" si="12"/>
        <v>CALCIO-ORALTABLETA20200MG</v>
      </c>
      <c r="H438" t="e">
        <f>VLOOKUP(A438,'PRINCIPIO ACTIVO'!A:D,4,)&amp;"-"&amp;VLOOKUP(C438,'VIA ADMINISTRACION'!A:D,4,FALSE)&amp;"-"&amp;VLOOKUP(D438,FORMATO!A:D,4,FALSE)&amp;"-"&amp;VLOOKUP(B438,LABORATORIO!A:D,4,FALSE)</f>
        <v>#N/A</v>
      </c>
      <c r="I438">
        <f>COUNTIF($H$2:H438,H438)</f>
        <v>3</v>
      </c>
      <c r="J438" t="e">
        <f t="shared" si="13"/>
        <v>#N/A</v>
      </c>
      <c r="M438" t="s">
        <v>2642</v>
      </c>
      <c r="N438" s="5" t="s">
        <v>6595</v>
      </c>
    </row>
    <row r="439" spans="1:14" x14ac:dyDescent="0.35">
      <c r="A439" t="s">
        <v>6525</v>
      </c>
      <c r="B439" s="5" t="s">
        <v>2852</v>
      </c>
      <c r="C439" s="5" t="s">
        <v>2919</v>
      </c>
      <c r="D439" s="5" t="s">
        <v>2942</v>
      </c>
      <c r="E439" s="5">
        <v>1</v>
      </c>
      <c r="F439" t="s">
        <v>7068</v>
      </c>
      <c r="G439" t="str">
        <f t="shared" si="12"/>
        <v>CALCIO FOSFATO-SODIO BIFOSFATOSYNTHONORALSOLUCION12400MG/900MG/5ML</v>
      </c>
      <c r="H439" t="str">
        <f>VLOOKUP(A439,'PRINCIPIO ACTIVO'!A:D,4,)&amp;"-"&amp;VLOOKUP(C439,'VIA ADMINISTRACION'!A:D,4,FALSE)&amp;"-"&amp;VLOOKUP(D439,FORMATO!A:D,4,FALSE)&amp;"-"&amp;VLOOKUP(B439,LABORATORIO!A:D,4,FALSE)</f>
        <v>HT-0359-01-012-0269</v>
      </c>
      <c r="I439">
        <f>COUNTIF($H$2:H439,H439)</f>
        <v>1</v>
      </c>
      <c r="J439" t="str">
        <f t="shared" si="13"/>
        <v>HT-0359-01-012-0269-01</v>
      </c>
      <c r="M439" t="s">
        <v>6514</v>
      </c>
      <c r="N439" s="5" t="s">
        <v>6668</v>
      </c>
    </row>
    <row r="440" spans="1:14" x14ac:dyDescent="0.35">
      <c r="A440" t="s">
        <v>2619</v>
      </c>
      <c r="B440" s="11" t="s">
        <v>2840</v>
      </c>
      <c r="C440" s="11" t="s">
        <v>2919</v>
      </c>
      <c r="D440" s="11" t="s">
        <v>2933</v>
      </c>
      <c r="E440" s="11">
        <v>30</v>
      </c>
      <c r="F440" t="s">
        <v>3071</v>
      </c>
      <c r="G440" t="str">
        <f t="shared" si="12"/>
        <v>CANDESARTANASTRAZENECAORALCOMPRIMIDO3016MG</v>
      </c>
      <c r="H440" t="str">
        <f>VLOOKUP(A440,'PRINCIPIO ACTIVO'!A:D,4,)&amp;"-"&amp;VLOOKUP(C440,'VIA ADMINISTRACION'!A:D,4,FALSE)&amp;"-"&amp;VLOOKUP(D440,FORMATO!A:D,4,FALSE)&amp;"-"&amp;VLOOKUP(B440,LABORATORIO!A:D,4,FALSE)</f>
        <v>HT-0028-01-003-0020</v>
      </c>
      <c r="I440">
        <f>COUNTIF($H$2:H440,H440)</f>
        <v>1</v>
      </c>
      <c r="J440" t="str">
        <f t="shared" si="13"/>
        <v>HT-0028-01-003-0020-01</v>
      </c>
      <c r="M440" t="s">
        <v>2624</v>
      </c>
      <c r="N440" s="11" t="s">
        <v>3013</v>
      </c>
    </row>
    <row r="441" spans="1:14" x14ac:dyDescent="0.35">
      <c r="A441" t="s">
        <v>2619</v>
      </c>
      <c r="B441" s="11" t="s">
        <v>2837</v>
      </c>
      <c r="C441" s="11" t="s">
        <v>2919</v>
      </c>
      <c r="D441" s="11" t="s">
        <v>2933</v>
      </c>
      <c r="E441" s="11">
        <v>30</v>
      </c>
      <c r="F441" t="s">
        <v>3073</v>
      </c>
      <c r="G441" t="str">
        <f t="shared" si="12"/>
        <v>CANDESARTANSAVALORALCOMPRIMIDO308MG</v>
      </c>
      <c r="H441" t="str">
        <f>VLOOKUP(A441,'PRINCIPIO ACTIVO'!A:D,4,)&amp;"-"&amp;VLOOKUP(C441,'VIA ADMINISTRACION'!A:D,4,FALSE)&amp;"-"&amp;VLOOKUP(D441,FORMATO!A:D,4,FALSE)&amp;"-"&amp;VLOOKUP(B441,LABORATORIO!A:D,4,FALSE)</f>
        <v>HT-0028-01-003-0174</v>
      </c>
      <c r="I441">
        <f>COUNTIF($H$2:H441,H441)</f>
        <v>1</v>
      </c>
      <c r="J441" t="str">
        <f t="shared" si="13"/>
        <v>HT-0028-01-003-0174-01</v>
      </c>
      <c r="M441" t="s">
        <v>2624</v>
      </c>
      <c r="N441" s="11" t="s">
        <v>3013</v>
      </c>
    </row>
    <row r="442" spans="1:14" x14ac:dyDescent="0.35">
      <c r="A442" t="s">
        <v>2619</v>
      </c>
      <c r="B442" s="11" t="s">
        <v>2840</v>
      </c>
      <c r="C442" s="11" t="s">
        <v>2919</v>
      </c>
      <c r="D442" s="11" t="s">
        <v>2933</v>
      </c>
      <c r="E442" s="11">
        <v>30</v>
      </c>
      <c r="F442" t="s">
        <v>3073</v>
      </c>
      <c r="G442" t="str">
        <f t="shared" si="12"/>
        <v>CANDESARTANASTRAZENECAORALCOMPRIMIDO308MG</v>
      </c>
      <c r="H442" t="str">
        <f>VLOOKUP(A442,'PRINCIPIO ACTIVO'!A:D,4,)&amp;"-"&amp;VLOOKUP(C442,'VIA ADMINISTRACION'!A:D,4,FALSE)&amp;"-"&amp;VLOOKUP(D442,FORMATO!A:D,4,FALSE)&amp;"-"&amp;VLOOKUP(B442,LABORATORIO!A:D,4,FALSE)</f>
        <v>HT-0028-01-003-0020</v>
      </c>
      <c r="I442">
        <f>COUNTIF($H$2:H442,H442)</f>
        <v>2</v>
      </c>
      <c r="J442" t="str">
        <f t="shared" si="13"/>
        <v>HT-0028-01-003-0020-02</v>
      </c>
      <c r="M442" t="s">
        <v>2624</v>
      </c>
      <c r="N442" s="11" t="s">
        <v>2985</v>
      </c>
    </row>
    <row r="443" spans="1:14" x14ac:dyDescent="0.35">
      <c r="A443" t="s">
        <v>2619</v>
      </c>
      <c r="B443" s="11" t="s">
        <v>2837</v>
      </c>
      <c r="C443" s="11" t="s">
        <v>2919</v>
      </c>
      <c r="D443" s="11" t="s">
        <v>2933</v>
      </c>
      <c r="E443" s="11">
        <v>30</v>
      </c>
      <c r="F443" t="s">
        <v>3074</v>
      </c>
      <c r="G443" t="str">
        <f t="shared" si="12"/>
        <v>CANDESARTANSAVALORALCOMPRIMIDO3032MG</v>
      </c>
      <c r="H443" t="str">
        <f>VLOOKUP(A443,'PRINCIPIO ACTIVO'!A:D,4,)&amp;"-"&amp;VLOOKUP(C443,'VIA ADMINISTRACION'!A:D,4,FALSE)&amp;"-"&amp;VLOOKUP(D443,FORMATO!A:D,4,FALSE)&amp;"-"&amp;VLOOKUP(B443,LABORATORIO!A:D,4,FALSE)</f>
        <v>HT-0028-01-003-0174</v>
      </c>
      <c r="I443">
        <f>COUNTIF($H$2:H443,H443)</f>
        <v>2</v>
      </c>
      <c r="J443" t="str">
        <f t="shared" si="13"/>
        <v>HT-0028-01-003-0174-02</v>
      </c>
      <c r="M443" t="s">
        <v>2624</v>
      </c>
      <c r="N443" s="11" t="s">
        <v>3013</v>
      </c>
    </row>
    <row r="444" spans="1:14" x14ac:dyDescent="0.35">
      <c r="A444" t="s">
        <v>2619</v>
      </c>
      <c r="B444" s="11" t="s">
        <v>2837</v>
      </c>
      <c r="C444" s="11" t="s">
        <v>2919</v>
      </c>
      <c r="D444" s="11" t="s">
        <v>2933</v>
      </c>
      <c r="E444" s="11">
        <v>30</v>
      </c>
      <c r="F444" t="s">
        <v>3071</v>
      </c>
      <c r="G444" t="str">
        <f t="shared" ref="G444:G507" si="14">_xlfn.CONCAT(A444:F444)</f>
        <v>CANDESARTANSAVALORALCOMPRIMIDO3016MG</v>
      </c>
      <c r="H444" t="str">
        <f>VLOOKUP(A444,'PRINCIPIO ACTIVO'!A:D,4,)&amp;"-"&amp;VLOOKUP(C444,'VIA ADMINISTRACION'!A:D,4,FALSE)&amp;"-"&amp;VLOOKUP(D444,FORMATO!A:D,4,FALSE)&amp;"-"&amp;VLOOKUP(B444,LABORATORIO!A:D,4,FALSE)</f>
        <v>HT-0028-01-003-0174</v>
      </c>
      <c r="I444">
        <f>COUNTIF($H$2:H444,H444)</f>
        <v>3</v>
      </c>
      <c r="J444" t="str">
        <f t="shared" ref="J444:J507" si="15">H444&amp;"-"&amp;TEXT(I444,"00")</f>
        <v>HT-0028-01-003-0174-03</v>
      </c>
      <c r="M444" t="s">
        <v>2624</v>
      </c>
      <c r="N444" s="11" t="s">
        <v>3013</v>
      </c>
    </row>
    <row r="445" spans="1:14" x14ac:dyDescent="0.35">
      <c r="A445" t="s">
        <v>2619</v>
      </c>
      <c r="B445" s="5" t="s">
        <v>2916</v>
      </c>
      <c r="C445" s="5" t="s">
        <v>2919</v>
      </c>
      <c r="D445" s="5" t="s">
        <v>2933</v>
      </c>
      <c r="E445" s="5">
        <v>30</v>
      </c>
      <c r="F445" t="s">
        <v>3071</v>
      </c>
      <c r="G445" t="str">
        <f t="shared" si="14"/>
        <v>CANDESARTANEUROLABORALCOMPRIMIDO3016MG</v>
      </c>
      <c r="H445" t="str">
        <f>VLOOKUP(A445,'PRINCIPIO ACTIVO'!A:D,4,)&amp;"-"&amp;VLOOKUP(C445,'VIA ADMINISTRACION'!A:D,4,FALSE)&amp;"-"&amp;VLOOKUP(D445,FORMATO!A:D,4,FALSE)&amp;"-"&amp;VLOOKUP(B445,LABORATORIO!A:D,4,FALSE)</f>
        <v>HT-0028-01-003-0088</v>
      </c>
      <c r="I445">
        <f>COUNTIF($H$2:H445,H445)</f>
        <v>1</v>
      </c>
      <c r="J445" t="str">
        <f t="shared" si="15"/>
        <v>HT-0028-01-003-0088-01</v>
      </c>
      <c r="M445" t="s">
        <v>2624</v>
      </c>
      <c r="N445" s="11" t="s">
        <v>3013</v>
      </c>
    </row>
    <row r="446" spans="1:14" x14ac:dyDescent="0.35">
      <c r="A446" t="s">
        <v>2619</v>
      </c>
      <c r="B446" s="5" t="s">
        <v>2916</v>
      </c>
      <c r="C446" s="5" t="s">
        <v>2919</v>
      </c>
      <c r="D446" s="5" t="s">
        <v>2933</v>
      </c>
      <c r="E446" s="5">
        <v>30</v>
      </c>
      <c r="F446" t="s">
        <v>3073</v>
      </c>
      <c r="G446" t="str">
        <f t="shared" si="14"/>
        <v>CANDESARTANEUROLABORALCOMPRIMIDO308MG</v>
      </c>
      <c r="H446" t="str">
        <f>VLOOKUP(A446,'PRINCIPIO ACTIVO'!A:D,4,)&amp;"-"&amp;VLOOKUP(C446,'VIA ADMINISTRACION'!A:D,4,FALSE)&amp;"-"&amp;VLOOKUP(D446,FORMATO!A:D,4,FALSE)&amp;"-"&amp;VLOOKUP(B446,LABORATORIO!A:D,4,FALSE)</f>
        <v>HT-0028-01-003-0088</v>
      </c>
      <c r="I446">
        <f>COUNTIF($H$2:H446,H446)</f>
        <v>2</v>
      </c>
      <c r="J446" t="str">
        <f t="shared" si="15"/>
        <v>HT-0028-01-003-0088-02</v>
      </c>
      <c r="M446" t="s">
        <v>2624</v>
      </c>
      <c r="N446" s="11" t="s">
        <v>2998</v>
      </c>
    </row>
    <row r="447" spans="1:14" x14ac:dyDescent="0.35">
      <c r="A447" t="s">
        <v>2619</v>
      </c>
      <c r="B447" s="5" t="s">
        <v>2916</v>
      </c>
      <c r="C447" s="5" t="s">
        <v>2919</v>
      </c>
      <c r="D447" s="5" t="s">
        <v>2933</v>
      </c>
      <c r="E447" s="5">
        <v>30</v>
      </c>
      <c r="F447" t="s">
        <v>3074</v>
      </c>
      <c r="G447" t="str">
        <f t="shared" si="14"/>
        <v>CANDESARTANEUROLABORALCOMPRIMIDO3032MG</v>
      </c>
      <c r="H447" t="str">
        <f>VLOOKUP(A447,'PRINCIPIO ACTIVO'!A:D,4,)&amp;"-"&amp;VLOOKUP(C447,'VIA ADMINISTRACION'!A:D,4,FALSE)&amp;"-"&amp;VLOOKUP(D447,FORMATO!A:D,4,FALSE)&amp;"-"&amp;VLOOKUP(B447,LABORATORIO!A:D,4,FALSE)</f>
        <v>HT-0028-01-003-0088</v>
      </c>
      <c r="I447">
        <f>COUNTIF($H$2:H447,H447)</f>
        <v>3</v>
      </c>
      <c r="J447" t="str">
        <f t="shared" si="15"/>
        <v>HT-0028-01-003-0088-03</v>
      </c>
      <c r="M447" t="s">
        <v>2624</v>
      </c>
      <c r="N447" s="11" t="s">
        <v>3013</v>
      </c>
    </row>
    <row r="448" spans="1:14" x14ac:dyDescent="0.35">
      <c r="A448" t="s">
        <v>2618</v>
      </c>
      <c r="B448" s="11" t="s">
        <v>2837</v>
      </c>
      <c r="C448" s="11" t="s">
        <v>2919</v>
      </c>
      <c r="D448" s="11" t="s">
        <v>2933</v>
      </c>
      <c r="E448" s="11">
        <v>30</v>
      </c>
      <c r="F448" t="s">
        <v>3070</v>
      </c>
      <c r="G448" t="str">
        <f t="shared" si="14"/>
        <v>CANDESARTAN-HIDROCLOROTIAZIDASAVALORALCOMPRIMIDO308MG/12.5MG</v>
      </c>
      <c r="H448" t="str">
        <f>VLOOKUP(A448,'PRINCIPIO ACTIVO'!A:D,4,)&amp;"-"&amp;VLOOKUP(C448,'VIA ADMINISTRACION'!A:D,4,FALSE)&amp;"-"&amp;VLOOKUP(D448,FORMATO!A:D,4,FALSE)&amp;"-"&amp;VLOOKUP(B448,LABORATORIO!A:D,4,FALSE)</f>
        <v>HT-0210-01-003-0174</v>
      </c>
      <c r="I448">
        <f>COUNTIF($H$2:H448,H448)</f>
        <v>1</v>
      </c>
      <c r="J448" t="str">
        <f t="shared" si="15"/>
        <v>HT-0210-01-003-0174-01</v>
      </c>
      <c r="M448" t="s">
        <v>2624</v>
      </c>
      <c r="N448" s="11" t="s">
        <v>3013</v>
      </c>
    </row>
    <row r="449" spans="1:14" x14ac:dyDescent="0.35">
      <c r="A449" t="s">
        <v>2618</v>
      </c>
      <c r="B449" s="11" t="s">
        <v>2837</v>
      </c>
      <c r="C449" s="11" t="s">
        <v>2919</v>
      </c>
      <c r="D449" s="11" t="s">
        <v>2933</v>
      </c>
      <c r="E449" s="11">
        <v>30</v>
      </c>
      <c r="F449" t="s">
        <v>3072</v>
      </c>
      <c r="G449" t="str">
        <f t="shared" si="14"/>
        <v>CANDESARTAN-HIDROCLOROTIAZIDASAVALORALCOMPRIMIDO3016MG/12.5MG</v>
      </c>
      <c r="H449" t="str">
        <f>VLOOKUP(A449,'PRINCIPIO ACTIVO'!A:D,4,)&amp;"-"&amp;VLOOKUP(C449,'VIA ADMINISTRACION'!A:D,4,FALSE)&amp;"-"&amp;VLOOKUP(D449,FORMATO!A:D,4,FALSE)&amp;"-"&amp;VLOOKUP(B449,LABORATORIO!A:D,4,FALSE)</f>
        <v>HT-0210-01-003-0174</v>
      </c>
      <c r="I449">
        <f>COUNTIF($H$2:H449,H449)</f>
        <v>2</v>
      </c>
      <c r="J449" t="str">
        <f t="shared" si="15"/>
        <v>HT-0210-01-003-0174-02</v>
      </c>
      <c r="M449" t="s">
        <v>2624</v>
      </c>
      <c r="N449" s="11" t="s">
        <v>2998</v>
      </c>
    </row>
    <row r="450" spans="1:14" x14ac:dyDescent="0.35">
      <c r="A450" t="s">
        <v>2618</v>
      </c>
      <c r="B450" s="11" t="s">
        <v>2880</v>
      </c>
      <c r="C450" s="11" t="s">
        <v>2919</v>
      </c>
      <c r="D450" s="11" t="s">
        <v>2933</v>
      </c>
      <c r="E450" s="11">
        <v>30</v>
      </c>
      <c r="F450" t="s">
        <v>3072</v>
      </c>
      <c r="G450" t="str">
        <f t="shared" si="14"/>
        <v>CANDESARTAN-HIDROCLOROTIAZIDAMEDIPHARMORALCOMPRIMIDO3016MG/12.5MG</v>
      </c>
      <c r="H450" t="str">
        <f>VLOOKUP(A450,'PRINCIPIO ACTIVO'!A:D,4,)&amp;"-"&amp;VLOOKUP(C450,'VIA ADMINISTRACION'!A:D,4,FALSE)&amp;"-"&amp;VLOOKUP(D450,FORMATO!A:D,4,FALSE)&amp;"-"&amp;VLOOKUP(B450,LABORATORIO!A:D,4,FALSE)</f>
        <v>HT-0210-01-003-0192</v>
      </c>
      <c r="I450">
        <f>COUNTIF($H$2:H450,H450)</f>
        <v>1</v>
      </c>
      <c r="J450" t="str">
        <f t="shared" si="15"/>
        <v>HT-0210-01-003-0192-01</v>
      </c>
      <c r="M450" t="s">
        <v>2624</v>
      </c>
      <c r="N450" s="11" t="s">
        <v>3013</v>
      </c>
    </row>
    <row r="451" spans="1:14" x14ac:dyDescent="0.35">
      <c r="A451" t="s">
        <v>2618</v>
      </c>
      <c r="B451" s="11" t="s">
        <v>2840</v>
      </c>
      <c r="C451" s="11" t="s">
        <v>2919</v>
      </c>
      <c r="D451" s="11" t="s">
        <v>2933</v>
      </c>
      <c r="E451" s="11">
        <v>30</v>
      </c>
      <c r="F451" t="s">
        <v>3072</v>
      </c>
      <c r="G451" t="str">
        <f t="shared" si="14"/>
        <v>CANDESARTAN-HIDROCLOROTIAZIDAASTRAZENECAORALCOMPRIMIDO3016MG/12.5MG</v>
      </c>
      <c r="H451" t="str">
        <f>VLOOKUP(A451,'PRINCIPIO ACTIVO'!A:D,4,)&amp;"-"&amp;VLOOKUP(C451,'VIA ADMINISTRACION'!A:D,4,FALSE)&amp;"-"&amp;VLOOKUP(D451,FORMATO!A:D,4,FALSE)&amp;"-"&amp;VLOOKUP(B451,LABORATORIO!A:D,4,FALSE)</f>
        <v>HT-0210-01-003-0020</v>
      </c>
      <c r="I451">
        <f>COUNTIF($H$2:H451,H451)</f>
        <v>1</v>
      </c>
      <c r="J451" t="str">
        <f t="shared" si="15"/>
        <v>HT-0210-01-003-0020-01</v>
      </c>
      <c r="M451" t="s">
        <v>2624</v>
      </c>
      <c r="N451" s="11" t="s">
        <v>2998</v>
      </c>
    </row>
    <row r="452" spans="1:14" x14ac:dyDescent="0.35">
      <c r="A452" t="s">
        <v>2618</v>
      </c>
      <c r="B452" s="11" t="s">
        <v>2837</v>
      </c>
      <c r="C452" s="11" t="s">
        <v>2919</v>
      </c>
      <c r="D452" s="11" t="s">
        <v>2933</v>
      </c>
      <c r="E452" s="11">
        <v>30</v>
      </c>
      <c r="F452" t="s">
        <v>3075</v>
      </c>
      <c r="G452" t="str">
        <f t="shared" si="14"/>
        <v>CANDESARTAN-HIDROCLOROTIAZIDASAVALORALCOMPRIMIDO3032MG/12.5MG</v>
      </c>
      <c r="H452" t="str">
        <f>VLOOKUP(A452,'PRINCIPIO ACTIVO'!A:D,4,)&amp;"-"&amp;VLOOKUP(C452,'VIA ADMINISTRACION'!A:D,4,FALSE)&amp;"-"&amp;VLOOKUP(D452,FORMATO!A:D,4,FALSE)&amp;"-"&amp;VLOOKUP(B452,LABORATORIO!A:D,4,FALSE)</f>
        <v>HT-0210-01-003-0174</v>
      </c>
      <c r="I452">
        <f>COUNTIF($H$2:H452,H452)</f>
        <v>3</v>
      </c>
      <c r="J452" t="str">
        <f t="shared" si="15"/>
        <v>HT-0210-01-003-0174-03</v>
      </c>
      <c r="M452" t="s">
        <v>2624</v>
      </c>
      <c r="N452" s="11" t="s">
        <v>3013</v>
      </c>
    </row>
    <row r="453" spans="1:14" x14ac:dyDescent="0.35">
      <c r="A453" t="s">
        <v>2618</v>
      </c>
      <c r="B453" s="5" t="s">
        <v>2916</v>
      </c>
      <c r="C453" s="5" t="s">
        <v>2919</v>
      </c>
      <c r="D453" s="5" t="s">
        <v>2933</v>
      </c>
      <c r="E453" s="5">
        <v>30</v>
      </c>
      <c r="F453" t="s">
        <v>3070</v>
      </c>
      <c r="G453" t="str">
        <f t="shared" si="14"/>
        <v>CANDESARTAN-HIDROCLOROTIAZIDAEUROLABORALCOMPRIMIDO308MG/12.5MG</v>
      </c>
      <c r="H453" t="str">
        <f>VLOOKUP(A453,'PRINCIPIO ACTIVO'!A:D,4,)&amp;"-"&amp;VLOOKUP(C453,'VIA ADMINISTRACION'!A:D,4,FALSE)&amp;"-"&amp;VLOOKUP(D453,FORMATO!A:D,4,FALSE)&amp;"-"&amp;VLOOKUP(B453,LABORATORIO!A:D,4,FALSE)</f>
        <v>HT-0210-01-003-0088</v>
      </c>
      <c r="I453">
        <f>COUNTIF($H$2:H453,H453)</f>
        <v>1</v>
      </c>
      <c r="J453" t="str">
        <f t="shared" si="15"/>
        <v>HT-0210-01-003-0088-01</v>
      </c>
      <c r="M453" t="s">
        <v>2624</v>
      </c>
      <c r="N453" s="2" t="s">
        <v>3013</v>
      </c>
    </row>
    <row r="454" spans="1:14" x14ac:dyDescent="0.35">
      <c r="A454" t="s">
        <v>2618</v>
      </c>
      <c r="B454" s="5" t="s">
        <v>2916</v>
      </c>
      <c r="C454" s="5" t="s">
        <v>2919</v>
      </c>
      <c r="D454" s="5" t="s">
        <v>2933</v>
      </c>
      <c r="E454" s="5">
        <v>30</v>
      </c>
      <c r="F454" t="s">
        <v>3072</v>
      </c>
      <c r="G454" t="str">
        <f t="shared" si="14"/>
        <v>CANDESARTAN-HIDROCLOROTIAZIDAEUROLABORALCOMPRIMIDO3016MG/12.5MG</v>
      </c>
      <c r="H454" t="str">
        <f>VLOOKUP(A454,'PRINCIPIO ACTIVO'!A:D,4,)&amp;"-"&amp;VLOOKUP(C454,'VIA ADMINISTRACION'!A:D,4,FALSE)&amp;"-"&amp;VLOOKUP(D454,FORMATO!A:D,4,FALSE)&amp;"-"&amp;VLOOKUP(B454,LABORATORIO!A:D,4,FALSE)</f>
        <v>HT-0210-01-003-0088</v>
      </c>
      <c r="I454">
        <f>COUNTIF($H$2:H454,H454)</f>
        <v>2</v>
      </c>
      <c r="J454" t="str">
        <f t="shared" si="15"/>
        <v>HT-0210-01-003-0088-02</v>
      </c>
      <c r="M454" t="s">
        <v>2624</v>
      </c>
      <c r="N454" s="5" t="s">
        <v>2998</v>
      </c>
    </row>
    <row r="455" spans="1:14" x14ac:dyDescent="0.35">
      <c r="A455" t="s">
        <v>2618</v>
      </c>
      <c r="B455" s="5" t="s">
        <v>2916</v>
      </c>
      <c r="C455" s="5" t="s">
        <v>2919</v>
      </c>
      <c r="D455" s="5" t="s">
        <v>2933</v>
      </c>
      <c r="E455" s="5">
        <v>30</v>
      </c>
      <c r="F455" t="s">
        <v>3075</v>
      </c>
      <c r="G455" t="str">
        <f t="shared" si="14"/>
        <v>CANDESARTAN-HIDROCLOROTIAZIDAEUROLABORALCOMPRIMIDO3032MG/12.5MG</v>
      </c>
      <c r="H455" t="str">
        <f>VLOOKUP(A455,'PRINCIPIO ACTIVO'!A:D,4,)&amp;"-"&amp;VLOOKUP(C455,'VIA ADMINISTRACION'!A:D,4,FALSE)&amp;"-"&amp;VLOOKUP(D455,FORMATO!A:D,4,FALSE)&amp;"-"&amp;VLOOKUP(B455,LABORATORIO!A:D,4,FALSE)</f>
        <v>HT-0210-01-003-0088</v>
      </c>
      <c r="I455">
        <f>COUNTIF($H$2:H455,H455)</f>
        <v>3</v>
      </c>
      <c r="J455" t="str">
        <f t="shared" si="15"/>
        <v>HT-0210-01-003-0088-03</v>
      </c>
      <c r="M455" t="s">
        <v>2624</v>
      </c>
      <c r="N455" s="5" t="s">
        <v>3013</v>
      </c>
    </row>
    <row r="456" spans="1:14" x14ac:dyDescent="0.35">
      <c r="A456" t="s">
        <v>7028</v>
      </c>
      <c r="B456" s="5" t="s">
        <v>2915</v>
      </c>
      <c r="C456" s="5" t="s">
        <v>2919</v>
      </c>
      <c r="D456" s="5" t="s">
        <v>2933</v>
      </c>
      <c r="E456" s="5">
        <v>10</v>
      </c>
      <c r="F456" t="s">
        <v>7059</v>
      </c>
      <c r="G456" t="str">
        <f t="shared" si="14"/>
        <v>CARBONATO DE CALCIO-HIDROXIDO DE ALUMINIO-HIDROXIDO DE MAGNESIOASPENORALCOMPRIMIDO10805MG/70MG/100MG</v>
      </c>
      <c r="H456" t="str">
        <f>VLOOKUP(A456,'PRINCIPIO ACTIVO'!A:D,4,)&amp;"-"&amp;VLOOKUP(C456,'VIA ADMINISTRACION'!A:D,4,FALSE)&amp;"-"&amp;VLOOKUP(D456,FORMATO!A:D,4,FALSE)&amp;"-"&amp;VLOOKUP(B456,LABORATORIO!A:D,4,FALSE)</f>
        <v>HT-0338-01-003-0019</v>
      </c>
      <c r="I456">
        <f>COUNTIF($H$2:H456,H456)</f>
        <v>1</v>
      </c>
      <c r="J456" t="str">
        <f t="shared" si="15"/>
        <v>HT-0338-01-003-0019-01</v>
      </c>
      <c r="M456" t="s">
        <v>2624</v>
      </c>
      <c r="N456" s="5" t="s">
        <v>2998</v>
      </c>
    </row>
    <row r="457" spans="1:14" x14ac:dyDescent="0.35">
      <c r="A457" t="s">
        <v>7028</v>
      </c>
      <c r="B457" s="5" t="s">
        <v>2915</v>
      </c>
      <c r="C457" s="5" t="s">
        <v>2919</v>
      </c>
      <c r="D457" s="5" t="s">
        <v>2933</v>
      </c>
      <c r="E457" s="5">
        <v>30</v>
      </c>
      <c r="F457" t="s">
        <v>7059</v>
      </c>
      <c r="G457" t="str">
        <f t="shared" si="14"/>
        <v>CARBONATO DE CALCIO-HIDROXIDO DE ALUMINIO-HIDROXIDO DE MAGNESIOASPENORALCOMPRIMIDO30805MG/70MG/100MG</v>
      </c>
      <c r="H457" t="str">
        <f>VLOOKUP(A457,'PRINCIPIO ACTIVO'!A:D,4,)&amp;"-"&amp;VLOOKUP(C457,'VIA ADMINISTRACION'!A:D,4,FALSE)&amp;"-"&amp;VLOOKUP(D457,FORMATO!A:D,4,FALSE)&amp;"-"&amp;VLOOKUP(B457,LABORATORIO!A:D,4,FALSE)</f>
        <v>HT-0338-01-003-0019</v>
      </c>
      <c r="I457">
        <f>COUNTIF($H$2:H457,H457)</f>
        <v>2</v>
      </c>
      <c r="J457" t="str">
        <f t="shared" si="15"/>
        <v>HT-0338-01-003-0019-02</v>
      </c>
      <c r="M457" t="s">
        <v>2624</v>
      </c>
      <c r="N457" s="5" t="s">
        <v>2998</v>
      </c>
    </row>
    <row r="458" spans="1:14" x14ac:dyDescent="0.35">
      <c r="A458" t="s">
        <v>2620</v>
      </c>
      <c r="B458" s="11" t="s">
        <v>2857</v>
      </c>
      <c r="C458" s="11" t="s">
        <v>2919</v>
      </c>
      <c r="D458" s="11" t="s">
        <v>2935</v>
      </c>
      <c r="E458" s="11">
        <v>1</v>
      </c>
      <c r="F458" t="s">
        <v>3005</v>
      </c>
      <c r="G458" t="str">
        <f t="shared" si="14"/>
        <v>CEFADROXILOANDROMACOORALSUSPENSION1250MG/5ML</v>
      </c>
      <c r="H458" t="str">
        <f>VLOOKUP(A458,'PRINCIPIO ACTIVO'!A:D,4,)&amp;"-"&amp;VLOOKUP(C458,'VIA ADMINISTRACION'!A:D,4,FALSE)&amp;"-"&amp;VLOOKUP(D458,FORMATO!A:D,4,FALSE)&amp;"-"&amp;VLOOKUP(B458,LABORATORIO!A:D,4,FALSE)</f>
        <v>HT-0029-01-005-0161</v>
      </c>
      <c r="I458">
        <f>COUNTIF($H$2:H458,H458)</f>
        <v>1</v>
      </c>
      <c r="J458" t="str">
        <f t="shared" si="15"/>
        <v>HT-0029-01-005-0161-01</v>
      </c>
      <c r="M458" t="s">
        <v>2661</v>
      </c>
      <c r="N458" s="5" t="s">
        <v>6615</v>
      </c>
    </row>
    <row r="459" spans="1:14" x14ac:dyDescent="0.35">
      <c r="A459" t="s">
        <v>2620</v>
      </c>
      <c r="B459" s="11" t="s">
        <v>2857</v>
      </c>
      <c r="C459" s="11" t="s">
        <v>2919</v>
      </c>
      <c r="D459" s="11" t="s">
        <v>2937</v>
      </c>
      <c r="E459" s="11">
        <v>8</v>
      </c>
      <c r="F459" t="s">
        <v>2984</v>
      </c>
      <c r="G459" t="str">
        <f t="shared" si="14"/>
        <v>CEFADROXILOANDROMACOORALCAPSULA8500MG</v>
      </c>
      <c r="H459" t="str">
        <f>VLOOKUP(A459,'PRINCIPIO ACTIVO'!A:D,4,)&amp;"-"&amp;VLOOKUP(C459,'VIA ADMINISTRACION'!A:D,4,FALSE)&amp;"-"&amp;VLOOKUP(D459,FORMATO!A:D,4,FALSE)&amp;"-"&amp;VLOOKUP(B459,LABORATORIO!A:D,4,FALSE)</f>
        <v>HT-0029-01-007-0161</v>
      </c>
      <c r="I459">
        <f>COUNTIF($H$2:H459,H459)</f>
        <v>1</v>
      </c>
      <c r="J459" t="str">
        <f t="shared" si="15"/>
        <v>HT-0029-01-007-0161-01</v>
      </c>
      <c r="M459" t="s">
        <v>2661</v>
      </c>
      <c r="N459" s="5" t="s">
        <v>6615</v>
      </c>
    </row>
    <row r="460" spans="1:14" x14ac:dyDescent="0.35">
      <c r="A460" t="s">
        <v>2620</v>
      </c>
      <c r="B460" s="11" t="s">
        <v>2838</v>
      </c>
      <c r="C460" s="11" t="s">
        <v>2919</v>
      </c>
      <c r="D460" s="11" t="s">
        <v>2935</v>
      </c>
      <c r="E460" s="11">
        <v>1</v>
      </c>
      <c r="F460" t="s">
        <v>3005</v>
      </c>
      <c r="G460" t="str">
        <f t="shared" si="14"/>
        <v>CEFADROXILOLABORATORIO CHILEORALSUSPENSION1250MG/5ML</v>
      </c>
      <c r="H460" t="str">
        <f>VLOOKUP(A460,'PRINCIPIO ACTIVO'!A:D,4,)&amp;"-"&amp;VLOOKUP(C460,'VIA ADMINISTRACION'!A:D,4,FALSE)&amp;"-"&amp;VLOOKUP(D460,FORMATO!A:D,4,FALSE)&amp;"-"&amp;VLOOKUP(B460,LABORATORIO!A:D,4,FALSE)</f>
        <v>HT-0029-01-005-0148</v>
      </c>
      <c r="I460">
        <f>COUNTIF($H$2:H460,H460)</f>
        <v>1</v>
      </c>
      <c r="J460" t="str">
        <f t="shared" si="15"/>
        <v>HT-0029-01-005-0148-01</v>
      </c>
      <c r="M460" t="s">
        <v>2661</v>
      </c>
      <c r="N460" s="5" t="s">
        <v>6615</v>
      </c>
    </row>
    <row r="461" spans="1:14" x14ac:dyDescent="0.35">
      <c r="A461" t="s">
        <v>2620</v>
      </c>
      <c r="B461" s="11" t="s">
        <v>2838</v>
      </c>
      <c r="C461" s="11" t="s">
        <v>2919</v>
      </c>
      <c r="D461" s="11" t="s">
        <v>2935</v>
      </c>
      <c r="E461" s="11">
        <v>1</v>
      </c>
      <c r="F461" t="s">
        <v>3039</v>
      </c>
      <c r="G461" t="str">
        <f t="shared" si="14"/>
        <v>CEFADROXILOLABORATORIO CHILEORALSUSPENSION1500MG/5ML</v>
      </c>
      <c r="H461" t="str">
        <f>VLOOKUP(A461,'PRINCIPIO ACTIVO'!A:D,4,)&amp;"-"&amp;VLOOKUP(C461,'VIA ADMINISTRACION'!A:D,4,FALSE)&amp;"-"&amp;VLOOKUP(D461,FORMATO!A:D,4,FALSE)&amp;"-"&amp;VLOOKUP(B461,LABORATORIO!A:D,4,FALSE)</f>
        <v>HT-0029-01-005-0148</v>
      </c>
      <c r="I461">
        <f>COUNTIF($H$2:H461,H461)</f>
        <v>2</v>
      </c>
      <c r="J461" t="str">
        <f t="shared" si="15"/>
        <v>HT-0029-01-005-0148-02</v>
      </c>
      <c r="M461" t="s">
        <v>2661</v>
      </c>
      <c r="N461" s="5" t="s">
        <v>6615</v>
      </c>
    </row>
    <row r="462" spans="1:14" x14ac:dyDescent="0.35">
      <c r="A462" t="s">
        <v>2620</v>
      </c>
      <c r="B462" s="2" t="s">
        <v>2869</v>
      </c>
      <c r="C462" s="2" t="s">
        <v>2919</v>
      </c>
      <c r="D462" s="2" t="s">
        <v>2937</v>
      </c>
      <c r="E462" s="2">
        <v>8</v>
      </c>
      <c r="F462" t="s">
        <v>2984</v>
      </c>
      <c r="G462" t="str">
        <f t="shared" si="14"/>
        <v>CEFADROXILOOPKOORALCAPSULA8500MG</v>
      </c>
      <c r="H462" t="str">
        <f>VLOOKUP(A462,'PRINCIPIO ACTIVO'!A:D,4,)&amp;"-"&amp;VLOOKUP(C462,'VIA ADMINISTRACION'!A:D,4,FALSE)&amp;"-"&amp;VLOOKUP(D462,FORMATO!A:D,4,FALSE)&amp;"-"&amp;VLOOKUP(B462,LABORATORIO!A:D,4,FALSE)</f>
        <v>HT-0029-01-007-0208</v>
      </c>
      <c r="I462">
        <f>COUNTIF($H$2:H462,H462)</f>
        <v>1</v>
      </c>
      <c r="J462" t="str">
        <f t="shared" si="15"/>
        <v>HT-0029-01-007-0208-01</v>
      </c>
      <c r="M462" t="s">
        <v>2661</v>
      </c>
      <c r="N462" s="5" t="s">
        <v>6615</v>
      </c>
    </row>
    <row r="463" spans="1:14" x14ac:dyDescent="0.35">
      <c r="A463" t="s">
        <v>2620</v>
      </c>
      <c r="B463" s="5" t="s">
        <v>2834</v>
      </c>
      <c r="C463" s="5" t="s">
        <v>2919</v>
      </c>
      <c r="D463" s="5" t="s">
        <v>2937</v>
      </c>
      <c r="E463" s="5">
        <v>8</v>
      </c>
      <c r="F463" t="s">
        <v>2984</v>
      </c>
      <c r="G463" t="str">
        <f t="shared" si="14"/>
        <v>CEFADROXILOMINTLABORALCAPSULA8500MG</v>
      </c>
      <c r="H463" t="str">
        <f>VLOOKUP(A463,'PRINCIPIO ACTIVO'!A:D,4,)&amp;"-"&amp;VLOOKUP(C463,'VIA ADMINISTRACION'!A:D,4,FALSE)&amp;"-"&amp;VLOOKUP(D463,FORMATO!A:D,4,FALSE)&amp;"-"&amp;VLOOKUP(B463,LABORATORIO!A:D,4,FALSE)</f>
        <v>HT-0029-01-007-0197</v>
      </c>
      <c r="I463">
        <f>COUNTIF($H$2:H463,H463)</f>
        <v>1</v>
      </c>
      <c r="J463" t="str">
        <f t="shared" si="15"/>
        <v>HT-0029-01-007-0197-01</v>
      </c>
      <c r="M463" t="s">
        <v>2661</v>
      </c>
      <c r="N463" s="5" t="s">
        <v>6615</v>
      </c>
    </row>
    <row r="464" spans="1:14" x14ac:dyDescent="0.35">
      <c r="A464" t="s">
        <v>2620</v>
      </c>
      <c r="B464" s="5" t="s">
        <v>2838</v>
      </c>
      <c r="C464" s="23" t="s">
        <v>2919</v>
      </c>
      <c r="D464" s="5" t="s">
        <v>2937</v>
      </c>
      <c r="E464" s="5">
        <v>14</v>
      </c>
      <c r="F464" t="s">
        <v>2984</v>
      </c>
      <c r="G464" t="str">
        <f t="shared" si="14"/>
        <v>CEFADROXILOLABORATORIO CHILEORALCAPSULA14500MG</v>
      </c>
      <c r="H464" t="str">
        <f>VLOOKUP(A464,'PRINCIPIO ACTIVO'!A:D,4,)&amp;"-"&amp;VLOOKUP(C464,'VIA ADMINISTRACION'!A:D,4,FALSE)&amp;"-"&amp;VLOOKUP(D464,FORMATO!A:D,4,FALSE)&amp;"-"&amp;VLOOKUP(B464,LABORATORIO!A:D,4,FALSE)</f>
        <v>HT-0029-01-007-0148</v>
      </c>
      <c r="I464">
        <f>COUNTIF($H$2:H464,H464)</f>
        <v>1</v>
      </c>
      <c r="J464" t="str">
        <f t="shared" si="15"/>
        <v>HT-0029-01-007-0148-01</v>
      </c>
      <c r="M464" t="s">
        <v>2661</v>
      </c>
      <c r="N464" s="5" t="s">
        <v>6615</v>
      </c>
    </row>
    <row r="465" spans="1:14" x14ac:dyDescent="0.35">
      <c r="A465" t="s">
        <v>2621</v>
      </c>
      <c r="B465" s="11" t="s">
        <v>2881</v>
      </c>
      <c r="C465" s="11" t="s">
        <v>2924</v>
      </c>
      <c r="D465" s="11" t="s">
        <v>2939</v>
      </c>
      <c r="E465" s="11">
        <v>1</v>
      </c>
      <c r="F465" t="s">
        <v>3042</v>
      </c>
      <c r="G465" t="str">
        <f t="shared" si="14"/>
        <v>CEFTRIAXONAROCHEPARENTERALAMPOLLA11000MG</v>
      </c>
      <c r="H465" t="str">
        <f>VLOOKUP(A465,'PRINCIPIO ACTIVO'!A:D,4,)&amp;"-"&amp;VLOOKUP(C465,'VIA ADMINISTRACION'!A:D,4,FALSE)&amp;"-"&amp;VLOOKUP(D465,FORMATO!A:D,4,FALSE)&amp;"-"&amp;VLOOKUP(B465,LABORATORIO!A:D,4,FALSE)</f>
        <v>HT-0030-02-009-0240</v>
      </c>
      <c r="I465">
        <f>COUNTIF($H$2:H465,H465)</f>
        <v>1</v>
      </c>
      <c r="J465" t="str">
        <f t="shared" si="15"/>
        <v>HT-0030-02-009-0240-01</v>
      </c>
      <c r="M465" t="s">
        <v>2625</v>
      </c>
      <c r="N465" s="11" t="s">
        <v>2985</v>
      </c>
    </row>
    <row r="466" spans="1:14" x14ac:dyDescent="0.35">
      <c r="A466" t="s">
        <v>2622</v>
      </c>
      <c r="B466" s="11" t="s">
        <v>2881</v>
      </c>
      <c r="C466" s="11" t="s">
        <v>2924</v>
      </c>
      <c r="D466" s="11" t="s">
        <v>2939</v>
      </c>
      <c r="E466" s="11">
        <v>1</v>
      </c>
      <c r="F466" t="s">
        <v>3042</v>
      </c>
      <c r="G466" t="str">
        <f t="shared" si="14"/>
        <v>CEFTRIAXONA-LIDOCAINAROCHEPARENTERALAMPOLLA11000MG</v>
      </c>
      <c r="H466" t="str">
        <f>VLOOKUP(A466,'PRINCIPIO ACTIVO'!A:D,4,)&amp;"-"&amp;VLOOKUP(C466,'VIA ADMINISTRACION'!A:D,4,FALSE)&amp;"-"&amp;VLOOKUP(D466,FORMATO!A:D,4,FALSE)&amp;"-"&amp;VLOOKUP(B466,LABORATORIO!A:D,4,FALSE)</f>
        <v>HT-0211-02-009-0240</v>
      </c>
      <c r="I466">
        <f>COUNTIF($H$2:H466,H466)</f>
        <v>1</v>
      </c>
      <c r="J466" t="str">
        <f t="shared" si="15"/>
        <v>HT-0211-02-009-0240-01</v>
      </c>
      <c r="M466" t="s">
        <v>2625</v>
      </c>
      <c r="N466" s="11" t="s">
        <v>2985</v>
      </c>
    </row>
    <row r="467" spans="1:14" x14ac:dyDescent="0.35">
      <c r="A467" t="s">
        <v>2623</v>
      </c>
      <c r="B467" s="11" t="s">
        <v>2835</v>
      </c>
      <c r="C467" s="11" t="s">
        <v>2919</v>
      </c>
      <c r="D467" s="11" t="s">
        <v>2937</v>
      </c>
      <c r="E467" s="11">
        <v>10</v>
      </c>
      <c r="F467" t="s">
        <v>2978</v>
      </c>
      <c r="G467" t="str">
        <f t="shared" si="14"/>
        <v>CELECOXIBASCENDORALCAPSULA10200MG</v>
      </c>
      <c r="H467" t="str">
        <f>VLOOKUP(A467,'PRINCIPIO ACTIVO'!A:D,4,)&amp;"-"&amp;VLOOKUP(C467,'VIA ADMINISTRACION'!A:D,4,FALSE)&amp;"-"&amp;VLOOKUP(D467,FORMATO!A:D,4,FALSE)&amp;"-"&amp;VLOOKUP(B467,LABORATORIO!A:D,4,FALSE)</f>
        <v>HT-0031-01-007-0016</v>
      </c>
      <c r="I467">
        <f>COUNTIF($H$2:H467,H467)</f>
        <v>1</v>
      </c>
      <c r="J467" t="str">
        <f t="shared" si="15"/>
        <v>HT-0031-01-007-0016-01</v>
      </c>
      <c r="M467" t="s">
        <v>2625</v>
      </c>
      <c r="N467" s="2" t="s">
        <v>2985</v>
      </c>
    </row>
    <row r="468" spans="1:14" x14ac:dyDescent="0.35">
      <c r="A468" t="s">
        <v>2623</v>
      </c>
      <c r="B468" s="11" t="s">
        <v>2853</v>
      </c>
      <c r="C468" s="15" t="s">
        <v>2919</v>
      </c>
      <c r="D468" s="11" t="s">
        <v>2937</v>
      </c>
      <c r="E468" s="11">
        <v>10</v>
      </c>
      <c r="F468" t="s">
        <v>2978</v>
      </c>
      <c r="G468" t="str">
        <f t="shared" si="14"/>
        <v>CELECOXIBITF-LABOMEDORALCAPSULA10200MG</v>
      </c>
      <c r="H468" t="str">
        <f>VLOOKUP(A468,'PRINCIPIO ACTIVO'!A:D,4,)&amp;"-"&amp;VLOOKUP(C468,'VIA ADMINISTRACION'!A:D,4,FALSE)&amp;"-"&amp;VLOOKUP(D468,FORMATO!A:D,4,FALSE)&amp;"-"&amp;VLOOKUP(B468,LABORATORIO!A:D,4,FALSE)</f>
        <v>HT-0031-01-007-0139</v>
      </c>
      <c r="I468">
        <f>COUNTIF($H$2:H468,H468)</f>
        <v>1</v>
      </c>
      <c r="J468" t="str">
        <f t="shared" si="15"/>
        <v>HT-0031-01-007-0139-01</v>
      </c>
      <c r="M468" t="s">
        <v>2625</v>
      </c>
      <c r="N468" s="5" t="s">
        <v>2985</v>
      </c>
    </row>
    <row r="469" spans="1:14" x14ac:dyDescent="0.35">
      <c r="A469" t="s">
        <v>2623</v>
      </c>
      <c r="B469" s="11" t="s">
        <v>2844</v>
      </c>
      <c r="C469" s="11" t="s">
        <v>2919</v>
      </c>
      <c r="D469" s="11" t="s">
        <v>2937</v>
      </c>
      <c r="E469" s="11">
        <v>30</v>
      </c>
      <c r="F469" t="s">
        <v>2978</v>
      </c>
      <c r="G469" t="str">
        <f t="shared" si="14"/>
        <v>CELECOXIBNOVARTISORALCAPSULA30200MG</v>
      </c>
      <c r="H469" t="str">
        <f>VLOOKUP(A469,'PRINCIPIO ACTIVO'!A:D,4,)&amp;"-"&amp;VLOOKUP(C469,'VIA ADMINISTRACION'!A:D,4,FALSE)&amp;"-"&amp;VLOOKUP(D469,FORMATO!A:D,4,FALSE)&amp;"-"&amp;VLOOKUP(B469,LABORATORIO!A:D,4,FALSE)</f>
        <v>HT-0031-01-007-0204</v>
      </c>
      <c r="I469">
        <f>COUNTIF($H$2:H469,H469)</f>
        <v>1</v>
      </c>
      <c r="J469" t="str">
        <f t="shared" si="15"/>
        <v>HT-0031-01-007-0204-01</v>
      </c>
      <c r="M469" t="s">
        <v>2625</v>
      </c>
      <c r="N469" s="5" t="s">
        <v>2985</v>
      </c>
    </row>
    <row r="470" spans="1:14" x14ac:dyDescent="0.35">
      <c r="A470" t="s">
        <v>2623</v>
      </c>
      <c r="B470" s="11" t="s">
        <v>2853</v>
      </c>
      <c r="C470" s="11" t="s">
        <v>2919</v>
      </c>
      <c r="D470" s="11" t="s">
        <v>2937</v>
      </c>
      <c r="E470" s="11">
        <v>30</v>
      </c>
      <c r="F470" t="s">
        <v>2978</v>
      </c>
      <c r="G470" t="str">
        <f t="shared" si="14"/>
        <v>CELECOXIBITF-LABOMEDORALCAPSULA30200MG</v>
      </c>
      <c r="H470" t="str">
        <f>VLOOKUP(A470,'PRINCIPIO ACTIVO'!A:D,4,)&amp;"-"&amp;VLOOKUP(C470,'VIA ADMINISTRACION'!A:D,4,FALSE)&amp;"-"&amp;VLOOKUP(D470,FORMATO!A:D,4,FALSE)&amp;"-"&amp;VLOOKUP(B470,LABORATORIO!A:D,4,FALSE)</f>
        <v>HT-0031-01-007-0139</v>
      </c>
      <c r="I470">
        <f>COUNTIF($H$2:H470,H470)</f>
        <v>2</v>
      </c>
      <c r="J470" t="str">
        <f t="shared" si="15"/>
        <v>HT-0031-01-007-0139-02</v>
      </c>
      <c r="M470" t="s">
        <v>2626</v>
      </c>
      <c r="N470" s="11" t="s">
        <v>3013</v>
      </c>
    </row>
    <row r="471" spans="1:14" x14ac:dyDescent="0.35">
      <c r="A471" t="s">
        <v>2623</v>
      </c>
      <c r="B471" s="11" t="s">
        <v>2882</v>
      </c>
      <c r="C471" s="11" t="s">
        <v>2919</v>
      </c>
      <c r="D471" s="11" t="s">
        <v>2937</v>
      </c>
      <c r="E471" s="11">
        <v>10</v>
      </c>
      <c r="F471" t="s">
        <v>2978</v>
      </c>
      <c r="G471" t="str">
        <f t="shared" si="14"/>
        <v>CELECOXIBWYETHORALCAPSULA10200MG</v>
      </c>
      <c r="H471" t="str">
        <f>VLOOKUP(A471,'PRINCIPIO ACTIVO'!A:D,4,)&amp;"-"&amp;VLOOKUP(C471,'VIA ADMINISTRACION'!A:D,4,FALSE)&amp;"-"&amp;VLOOKUP(D471,FORMATO!A:D,4,FALSE)&amp;"-"&amp;VLOOKUP(B471,LABORATORIO!A:D,4,FALSE)</f>
        <v>HT-0031-01-007-0178</v>
      </c>
      <c r="I471">
        <f>COUNTIF($H$2:H471,H471)</f>
        <v>1</v>
      </c>
      <c r="J471" t="str">
        <f t="shared" si="15"/>
        <v>HT-0031-01-007-0178-01</v>
      </c>
      <c r="M471" t="s">
        <v>2627</v>
      </c>
      <c r="N471" s="11" t="s">
        <v>3077</v>
      </c>
    </row>
    <row r="472" spans="1:14" x14ac:dyDescent="0.35">
      <c r="A472" t="s">
        <v>2623</v>
      </c>
      <c r="B472" s="11" t="s">
        <v>2882</v>
      </c>
      <c r="C472" s="11" t="s">
        <v>2919</v>
      </c>
      <c r="D472" s="11" t="s">
        <v>2937</v>
      </c>
      <c r="E472" s="11">
        <v>30</v>
      </c>
      <c r="F472" t="s">
        <v>2978</v>
      </c>
      <c r="G472" t="str">
        <f t="shared" si="14"/>
        <v>CELECOXIBWYETHORALCAPSULA30200MG</v>
      </c>
      <c r="H472" t="str">
        <f>VLOOKUP(A472,'PRINCIPIO ACTIVO'!A:D,4,)&amp;"-"&amp;VLOOKUP(C472,'VIA ADMINISTRACION'!A:D,4,FALSE)&amp;"-"&amp;VLOOKUP(D472,FORMATO!A:D,4,FALSE)&amp;"-"&amp;VLOOKUP(B472,LABORATORIO!A:D,4,FALSE)</f>
        <v>HT-0031-01-007-0178</v>
      </c>
      <c r="I472">
        <f>COUNTIF($H$2:H472,H472)</f>
        <v>2</v>
      </c>
      <c r="J472" t="str">
        <f t="shared" si="15"/>
        <v>HT-0031-01-007-0178-02</v>
      </c>
      <c r="M472" t="s">
        <v>2627</v>
      </c>
      <c r="N472" s="11" t="s">
        <v>3077</v>
      </c>
    </row>
    <row r="473" spans="1:14" x14ac:dyDescent="0.35">
      <c r="A473" t="s">
        <v>2623</v>
      </c>
      <c r="B473" s="11" t="s">
        <v>2838</v>
      </c>
      <c r="C473" s="11" t="s">
        <v>2919</v>
      </c>
      <c r="D473" s="11" t="s">
        <v>2937</v>
      </c>
      <c r="E473" s="11">
        <v>30</v>
      </c>
      <c r="F473" t="s">
        <v>2978</v>
      </c>
      <c r="G473" t="str">
        <f t="shared" si="14"/>
        <v>CELECOXIBLABORATORIO CHILEORALCAPSULA30200MG</v>
      </c>
      <c r="H473" t="str">
        <f>VLOOKUP(A473,'PRINCIPIO ACTIVO'!A:D,4,)&amp;"-"&amp;VLOOKUP(C473,'VIA ADMINISTRACION'!A:D,4,FALSE)&amp;"-"&amp;VLOOKUP(D473,FORMATO!A:D,4,FALSE)&amp;"-"&amp;VLOOKUP(B473,LABORATORIO!A:D,4,FALSE)</f>
        <v>HT-0031-01-007-0148</v>
      </c>
      <c r="I473">
        <f>COUNTIF($H$2:H473,H473)</f>
        <v>1</v>
      </c>
      <c r="J473" t="str">
        <f t="shared" si="15"/>
        <v>HT-0031-01-007-0148-01</v>
      </c>
      <c r="M473" t="s">
        <v>2627</v>
      </c>
      <c r="N473" s="11" t="s">
        <v>3077</v>
      </c>
    </row>
    <row r="474" spans="1:14" x14ac:dyDescent="0.35">
      <c r="A474" t="s">
        <v>2623</v>
      </c>
      <c r="B474" s="11" t="s">
        <v>2864</v>
      </c>
      <c r="C474" s="11" t="s">
        <v>2919</v>
      </c>
      <c r="D474" s="11" t="s">
        <v>2937</v>
      </c>
      <c r="E474" s="11">
        <v>10</v>
      </c>
      <c r="F474" t="s">
        <v>2978</v>
      </c>
      <c r="G474" t="str">
        <f t="shared" si="14"/>
        <v>CELECOXIBPFIZERORALCAPSULA10200MG</v>
      </c>
      <c r="H474" t="str">
        <f>VLOOKUP(A474,'PRINCIPIO ACTIVO'!A:D,4,)&amp;"-"&amp;VLOOKUP(C474,'VIA ADMINISTRACION'!A:D,4,FALSE)&amp;"-"&amp;VLOOKUP(D474,FORMATO!A:D,4,FALSE)&amp;"-"&amp;VLOOKUP(B474,LABORATORIO!A:D,4,FALSE)</f>
        <v>HT-0031-01-007-0212</v>
      </c>
      <c r="I474">
        <f>COUNTIF($H$2:H474,H474)</f>
        <v>1</v>
      </c>
      <c r="J474" t="str">
        <f t="shared" si="15"/>
        <v>HT-0031-01-007-0212-01</v>
      </c>
      <c r="M474" t="s">
        <v>2627</v>
      </c>
      <c r="N474" s="11" t="s">
        <v>3077</v>
      </c>
    </row>
    <row r="475" spans="1:14" x14ac:dyDescent="0.35">
      <c r="A475" t="s">
        <v>2623</v>
      </c>
      <c r="B475" s="11" t="s">
        <v>2864</v>
      </c>
      <c r="C475" s="11" t="s">
        <v>2919</v>
      </c>
      <c r="D475" s="11" t="s">
        <v>2937</v>
      </c>
      <c r="E475" s="11">
        <v>30</v>
      </c>
      <c r="F475" t="s">
        <v>2978</v>
      </c>
      <c r="G475" t="str">
        <f t="shared" si="14"/>
        <v>CELECOXIBPFIZERORALCAPSULA30200MG</v>
      </c>
      <c r="H475" t="str">
        <f>VLOOKUP(A475,'PRINCIPIO ACTIVO'!A:D,4,)&amp;"-"&amp;VLOOKUP(C475,'VIA ADMINISTRACION'!A:D,4,FALSE)&amp;"-"&amp;VLOOKUP(D475,FORMATO!A:D,4,FALSE)&amp;"-"&amp;VLOOKUP(B475,LABORATORIO!A:D,4,FALSE)</f>
        <v>HT-0031-01-007-0212</v>
      </c>
      <c r="I475">
        <f>COUNTIF($H$2:H475,H475)</f>
        <v>2</v>
      </c>
      <c r="J475" t="str">
        <f t="shared" si="15"/>
        <v>HT-0031-01-007-0212-02</v>
      </c>
      <c r="M475" t="s">
        <v>2627</v>
      </c>
      <c r="N475" s="11" t="s">
        <v>3077</v>
      </c>
    </row>
    <row r="476" spans="1:14" x14ac:dyDescent="0.35">
      <c r="A476" t="s">
        <v>2623</v>
      </c>
      <c r="B476" s="11" t="s">
        <v>2852</v>
      </c>
      <c r="C476" s="11" t="s">
        <v>2919</v>
      </c>
      <c r="D476" s="11" t="s">
        <v>2937</v>
      </c>
      <c r="E476" s="11">
        <v>10</v>
      </c>
      <c r="F476" t="s">
        <v>2978</v>
      </c>
      <c r="G476" t="str">
        <f t="shared" si="14"/>
        <v>CELECOXIBSYNTHONORALCAPSULA10200MG</v>
      </c>
      <c r="H476" t="str">
        <f>VLOOKUP(A476,'PRINCIPIO ACTIVO'!A:D,4,)&amp;"-"&amp;VLOOKUP(C476,'VIA ADMINISTRACION'!A:D,4,FALSE)&amp;"-"&amp;VLOOKUP(D476,FORMATO!A:D,4,FALSE)&amp;"-"&amp;VLOOKUP(B476,LABORATORIO!A:D,4,FALSE)</f>
        <v>HT-0031-01-007-0269</v>
      </c>
      <c r="I476">
        <f>COUNTIF($H$2:H476,H476)</f>
        <v>1</v>
      </c>
      <c r="J476" t="str">
        <f t="shared" si="15"/>
        <v>HT-0031-01-007-0269-01</v>
      </c>
      <c r="M476" t="s">
        <v>2627</v>
      </c>
      <c r="N476" s="11" t="s">
        <v>3077</v>
      </c>
    </row>
    <row r="477" spans="1:14" x14ac:dyDescent="0.35">
      <c r="A477" t="s">
        <v>2623</v>
      </c>
      <c r="B477" s="11" t="s">
        <v>2837</v>
      </c>
      <c r="C477" s="11" t="s">
        <v>2919</v>
      </c>
      <c r="D477" s="11" t="s">
        <v>2937</v>
      </c>
      <c r="E477" s="11">
        <v>30</v>
      </c>
      <c r="F477" t="s">
        <v>2978</v>
      </c>
      <c r="G477" t="str">
        <f t="shared" si="14"/>
        <v>CELECOXIBSAVALORALCAPSULA30200MG</v>
      </c>
      <c r="H477" t="str">
        <f>VLOOKUP(A477,'PRINCIPIO ACTIVO'!A:D,4,)&amp;"-"&amp;VLOOKUP(C477,'VIA ADMINISTRACION'!A:D,4,FALSE)&amp;"-"&amp;VLOOKUP(D477,FORMATO!A:D,4,FALSE)&amp;"-"&amp;VLOOKUP(B477,LABORATORIO!A:D,4,FALSE)</f>
        <v>HT-0031-01-007-0174</v>
      </c>
      <c r="I477">
        <f>COUNTIF($H$2:H477,H477)</f>
        <v>1</v>
      </c>
      <c r="J477" t="str">
        <f t="shared" si="15"/>
        <v>HT-0031-01-007-0174-01</v>
      </c>
      <c r="M477" t="s">
        <v>2627</v>
      </c>
      <c r="N477" s="11" t="s">
        <v>3077</v>
      </c>
    </row>
    <row r="478" spans="1:14" x14ac:dyDescent="0.35">
      <c r="A478" t="s">
        <v>2623</v>
      </c>
      <c r="B478" s="11" t="s">
        <v>2837</v>
      </c>
      <c r="C478" s="11" t="s">
        <v>2919</v>
      </c>
      <c r="D478" s="11" t="s">
        <v>2937</v>
      </c>
      <c r="E478" s="11">
        <v>10</v>
      </c>
      <c r="F478" t="s">
        <v>2978</v>
      </c>
      <c r="G478" t="str">
        <f t="shared" si="14"/>
        <v>CELECOXIBSAVALORALCAPSULA10200MG</v>
      </c>
      <c r="H478" t="str">
        <f>VLOOKUP(A478,'PRINCIPIO ACTIVO'!A:D,4,)&amp;"-"&amp;VLOOKUP(C478,'VIA ADMINISTRACION'!A:D,4,FALSE)&amp;"-"&amp;VLOOKUP(D478,FORMATO!A:D,4,FALSE)&amp;"-"&amp;VLOOKUP(B478,LABORATORIO!A:D,4,FALSE)</f>
        <v>HT-0031-01-007-0174</v>
      </c>
      <c r="I478">
        <f>COUNTIF($H$2:H478,H478)</f>
        <v>2</v>
      </c>
      <c r="J478" t="str">
        <f t="shared" si="15"/>
        <v>HT-0031-01-007-0174-02</v>
      </c>
      <c r="M478" t="s">
        <v>2627</v>
      </c>
      <c r="N478" s="11" t="s">
        <v>3077</v>
      </c>
    </row>
    <row r="479" spans="1:14" x14ac:dyDescent="0.35">
      <c r="A479" t="s">
        <v>2623</v>
      </c>
      <c r="B479" s="11" t="s">
        <v>2844</v>
      </c>
      <c r="C479" s="11" t="s">
        <v>2919</v>
      </c>
      <c r="D479" s="11" t="s">
        <v>2937</v>
      </c>
      <c r="E479" s="11">
        <v>10</v>
      </c>
      <c r="F479" t="s">
        <v>2978</v>
      </c>
      <c r="G479" t="str">
        <f t="shared" si="14"/>
        <v>CELECOXIBNOVARTISORALCAPSULA10200MG</v>
      </c>
      <c r="H479" t="str">
        <f>VLOOKUP(A479,'PRINCIPIO ACTIVO'!A:D,4,)&amp;"-"&amp;VLOOKUP(C479,'VIA ADMINISTRACION'!A:D,4,FALSE)&amp;"-"&amp;VLOOKUP(D479,FORMATO!A:D,4,FALSE)&amp;"-"&amp;VLOOKUP(B479,LABORATORIO!A:D,4,FALSE)</f>
        <v>HT-0031-01-007-0204</v>
      </c>
      <c r="I479">
        <f>COUNTIF($H$2:H479,H479)</f>
        <v>2</v>
      </c>
      <c r="J479" t="str">
        <f t="shared" si="15"/>
        <v>HT-0031-01-007-0204-02</v>
      </c>
      <c r="M479" t="s">
        <v>2627</v>
      </c>
      <c r="N479" s="11" t="s">
        <v>3077</v>
      </c>
    </row>
    <row r="480" spans="1:14" x14ac:dyDescent="0.35">
      <c r="A480" t="s">
        <v>2623</v>
      </c>
      <c r="B480" s="2" t="s">
        <v>2835</v>
      </c>
      <c r="C480" s="2" t="s">
        <v>2919</v>
      </c>
      <c r="D480" s="2" t="s">
        <v>2937</v>
      </c>
      <c r="E480" s="2">
        <v>30</v>
      </c>
      <c r="F480" t="s">
        <v>2978</v>
      </c>
      <c r="G480" t="str">
        <f t="shared" si="14"/>
        <v>CELECOXIBASCENDORALCAPSULA30200MG</v>
      </c>
      <c r="H480" t="str">
        <f>VLOOKUP(A480,'PRINCIPIO ACTIVO'!A:D,4,)&amp;"-"&amp;VLOOKUP(C480,'VIA ADMINISTRACION'!A:D,4,FALSE)&amp;"-"&amp;VLOOKUP(D480,FORMATO!A:D,4,FALSE)&amp;"-"&amp;VLOOKUP(B480,LABORATORIO!A:D,4,FALSE)</f>
        <v>HT-0031-01-007-0016</v>
      </c>
      <c r="I480">
        <f>COUNTIF($H$2:H480,H480)</f>
        <v>2</v>
      </c>
      <c r="J480" t="str">
        <f t="shared" si="15"/>
        <v>HT-0031-01-007-0016-02</v>
      </c>
      <c r="M480" t="s">
        <v>2627</v>
      </c>
      <c r="N480" s="11" t="s">
        <v>3077</v>
      </c>
    </row>
    <row r="481" spans="1:14" x14ac:dyDescent="0.35">
      <c r="A481" t="s">
        <v>2623</v>
      </c>
      <c r="B481" s="5" t="s">
        <v>2867</v>
      </c>
      <c r="C481" s="5" t="s">
        <v>2919</v>
      </c>
      <c r="D481" s="5" t="s">
        <v>2937</v>
      </c>
      <c r="E481" s="5">
        <v>10</v>
      </c>
      <c r="F481" t="s">
        <v>2978</v>
      </c>
      <c r="G481" t="str">
        <f t="shared" si="14"/>
        <v>CELECOXIBEUROFARMAORALCAPSULA10200MG</v>
      </c>
      <c r="H481" t="str">
        <f>VLOOKUP(A481,'PRINCIPIO ACTIVO'!A:D,4,)&amp;"-"&amp;VLOOKUP(C481,'VIA ADMINISTRACION'!A:D,4,FALSE)&amp;"-"&amp;VLOOKUP(D481,FORMATO!A:D,4,FALSE)&amp;"-"&amp;VLOOKUP(B481,LABORATORIO!A:D,4,FALSE)</f>
        <v>HT-0031-01-007-0087</v>
      </c>
      <c r="I481">
        <f>COUNTIF($H$2:H481,H481)</f>
        <v>1</v>
      </c>
      <c r="J481" t="str">
        <f t="shared" si="15"/>
        <v>HT-0031-01-007-0087-01</v>
      </c>
      <c r="M481" t="s">
        <v>2627</v>
      </c>
      <c r="N481" s="11" t="s">
        <v>3077</v>
      </c>
    </row>
    <row r="482" spans="1:14" x14ac:dyDescent="0.35">
      <c r="A482" t="s">
        <v>2623</v>
      </c>
      <c r="B482" s="5" t="s">
        <v>2852</v>
      </c>
      <c r="C482" s="5" t="s">
        <v>2919</v>
      </c>
      <c r="D482" s="5" t="s">
        <v>2937</v>
      </c>
      <c r="E482" s="5">
        <v>30</v>
      </c>
      <c r="F482" t="s">
        <v>2978</v>
      </c>
      <c r="G482" t="str">
        <f t="shared" si="14"/>
        <v>CELECOXIBSYNTHONORALCAPSULA30200MG</v>
      </c>
      <c r="H482" t="str">
        <f>VLOOKUP(A482,'PRINCIPIO ACTIVO'!A:D,4,)&amp;"-"&amp;VLOOKUP(C482,'VIA ADMINISTRACION'!A:D,4,FALSE)&amp;"-"&amp;VLOOKUP(D482,FORMATO!A:D,4,FALSE)&amp;"-"&amp;VLOOKUP(B482,LABORATORIO!A:D,4,FALSE)</f>
        <v>HT-0031-01-007-0269</v>
      </c>
      <c r="I482">
        <f>COUNTIF($H$2:H482,H482)</f>
        <v>2</v>
      </c>
      <c r="J482" t="str">
        <f t="shared" si="15"/>
        <v>HT-0031-01-007-0269-02</v>
      </c>
      <c r="M482" t="s">
        <v>2627</v>
      </c>
      <c r="N482" s="2" t="s">
        <v>3077</v>
      </c>
    </row>
    <row r="483" spans="1:14" x14ac:dyDescent="0.35">
      <c r="A483" t="s">
        <v>2623</v>
      </c>
      <c r="B483" s="5" t="s">
        <v>2867</v>
      </c>
      <c r="C483" s="5" t="s">
        <v>2919</v>
      </c>
      <c r="D483" s="5" t="s">
        <v>2937</v>
      </c>
      <c r="E483" s="5">
        <v>30</v>
      </c>
      <c r="F483" t="s">
        <v>2978</v>
      </c>
      <c r="G483" t="str">
        <f t="shared" si="14"/>
        <v>CELECOXIBEUROFARMAORALCAPSULA30200MG</v>
      </c>
      <c r="H483" t="str">
        <f>VLOOKUP(A483,'PRINCIPIO ACTIVO'!A:D,4,)&amp;"-"&amp;VLOOKUP(C483,'VIA ADMINISTRACION'!A:D,4,FALSE)&amp;"-"&amp;VLOOKUP(D483,FORMATO!A:D,4,FALSE)&amp;"-"&amp;VLOOKUP(B483,LABORATORIO!A:D,4,FALSE)</f>
        <v>HT-0031-01-007-0087</v>
      </c>
      <c r="I483">
        <f>COUNTIF($H$2:H483,H483)</f>
        <v>2</v>
      </c>
      <c r="J483" t="str">
        <f t="shared" si="15"/>
        <v>HT-0031-01-007-0087-02</v>
      </c>
      <c r="M483" t="s">
        <v>2627</v>
      </c>
      <c r="N483" s="5" t="s">
        <v>3077</v>
      </c>
    </row>
    <row r="484" spans="1:14" x14ac:dyDescent="0.35">
      <c r="A484" t="s">
        <v>2642</v>
      </c>
      <c r="B484" s="11" t="s">
        <v>2886</v>
      </c>
      <c r="C484" s="11" t="s">
        <v>2925</v>
      </c>
      <c r="D484" s="11" t="s">
        <v>2949</v>
      </c>
      <c r="E484" s="11">
        <v>1</v>
      </c>
      <c r="F484" t="s">
        <v>3077</v>
      </c>
      <c r="G484" t="str">
        <f t="shared" si="14"/>
        <v>CETILPIRIDINIO CLORURO-CLORHEXIDINADENTAIDBUCALFRASCO10.05%</v>
      </c>
      <c r="H484" t="str">
        <f>VLOOKUP(A484,'PRINCIPIO ACTIVO'!A:D,4,)&amp;"-"&amp;VLOOKUP(C484,'VIA ADMINISTRACION'!A:D,4,FALSE)&amp;"-"&amp;VLOOKUP(D484,FORMATO!A:D,4,FALSE)&amp;"-"&amp;VLOOKUP(B484,LABORATORIO!A:D,4,FALSE)</f>
        <v>HT-0224-12-019-0163</v>
      </c>
      <c r="I484">
        <f>COUNTIF($H$2:H484,H484)</f>
        <v>1</v>
      </c>
      <c r="J484" t="str">
        <f t="shared" si="15"/>
        <v>HT-0224-12-019-0163-01</v>
      </c>
      <c r="M484" t="s">
        <v>2627</v>
      </c>
      <c r="N484" s="5" t="s">
        <v>3077</v>
      </c>
    </row>
    <row r="485" spans="1:14" x14ac:dyDescent="0.35">
      <c r="A485" t="s">
        <v>2642</v>
      </c>
      <c r="B485" s="11" t="s">
        <v>2886</v>
      </c>
      <c r="C485" s="11" t="s">
        <v>2925</v>
      </c>
      <c r="D485" s="11" t="s">
        <v>2949</v>
      </c>
      <c r="E485" s="11">
        <v>1</v>
      </c>
      <c r="F485" t="s">
        <v>3098</v>
      </c>
      <c r="G485" t="str">
        <f t="shared" si="14"/>
        <v>CETILPIRIDINIO CLORURO-CLORHEXIDINADENTAIDBUCALFRASCO10.12%</v>
      </c>
      <c r="H485" t="str">
        <f>VLOOKUP(A485,'PRINCIPIO ACTIVO'!A:D,4,)&amp;"-"&amp;VLOOKUP(C485,'VIA ADMINISTRACION'!A:D,4,FALSE)&amp;"-"&amp;VLOOKUP(D485,FORMATO!A:D,4,FALSE)&amp;"-"&amp;VLOOKUP(B485,LABORATORIO!A:D,4,FALSE)</f>
        <v>HT-0224-12-019-0163</v>
      </c>
      <c r="I485">
        <f>COUNTIF($H$2:H485,H485)</f>
        <v>2</v>
      </c>
      <c r="J485" t="str">
        <f t="shared" si="15"/>
        <v>HT-0224-12-019-0163-02</v>
      </c>
      <c r="M485" t="s">
        <v>2627</v>
      </c>
      <c r="N485" s="5" t="s">
        <v>3077</v>
      </c>
    </row>
    <row r="486" spans="1:14" x14ac:dyDescent="0.35">
      <c r="A486" t="s">
        <v>2642</v>
      </c>
      <c r="B486" s="5" t="s">
        <v>2886</v>
      </c>
      <c r="C486" s="5" t="s">
        <v>2925</v>
      </c>
      <c r="D486" s="5" t="s">
        <v>2942</v>
      </c>
      <c r="E486" s="5">
        <v>1</v>
      </c>
      <c r="F486" t="s">
        <v>6594</v>
      </c>
      <c r="G486" t="str">
        <f t="shared" si="14"/>
        <v>CETILPIRIDINIO CLORURO-CLORHEXIDINADENTAIDBUCALSOLUCION11.12%-0.05%</v>
      </c>
      <c r="H486" t="str">
        <f>VLOOKUP(A486,'PRINCIPIO ACTIVO'!A:D,4,)&amp;"-"&amp;VLOOKUP(C486,'VIA ADMINISTRACION'!A:D,4,FALSE)&amp;"-"&amp;VLOOKUP(D486,FORMATO!A:D,4,FALSE)&amp;"-"&amp;VLOOKUP(B486,LABORATORIO!A:D,4,FALSE)</f>
        <v>HT-0224-12-012-0163</v>
      </c>
      <c r="I486">
        <f>COUNTIF($H$2:H486,H486)</f>
        <v>1</v>
      </c>
      <c r="J486" t="str">
        <f t="shared" si="15"/>
        <v>HT-0224-12-012-0163-01</v>
      </c>
      <c r="M486" t="s">
        <v>2652</v>
      </c>
      <c r="N486" s="11" t="s">
        <v>7109</v>
      </c>
    </row>
    <row r="487" spans="1:14" x14ac:dyDescent="0.35">
      <c r="A487" t="s">
        <v>2642</v>
      </c>
      <c r="B487" s="5" t="s">
        <v>2886</v>
      </c>
      <c r="C487" s="5" t="s">
        <v>2925</v>
      </c>
      <c r="D487" s="5" t="s">
        <v>2942</v>
      </c>
      <c r="E487" s="5">
        <v>1</v>
      </c>
      <c r="F487" t="s">
        <v>6595</v>
      </c>
      <c r="G487" t="str">
        <f t="shared" si="14"/>
        <v>CETILPIRIDINIO CLORURO-CLORHEXIDINADENTAIDBUCALSOLUCION10.5%-0.5%</v>
      </c>
      <c r="H487" t="str">
        <f>VLOOKUP(A487,'PRINCIPIO ACTIVO'!A:D,4,)&amp;"-"&amp;VLOOKUP(C487,'VIA ADMINISTRACION'!A:D,4,FALSE)&amp;"-"&amp;VLOOKUP(D487,FORMATO!A:D,4,FALSE)&amp;"-"&amp;VLOOKUP(B487,LABORATORIO!A:D,4,FALSE)</f>
        <v>HT-0224-12-012-0163</v>
      </c>
      <c r="I487">
        <f>COUNTIF($H$2:H487,H487)</f>
        <v>2</v>
      </c>
      <c r="J487" t="str">
        <f t="shared" si="15"/>
        <v>HT-0224-12-012-0163-02</v>
      </c>
      <c r="M487" t="s">
        <v>2628</v>
      </c>
      <c r="N487" s="11" t="s">
        <v>3007</v>
      </c>
    </row>
    <row r="488" spans="1:14" x14ac:dyDescent="0.35">
      <c r="A488" t="s">
        <v>6514</v>
      </c>
      <c r="B488" s="5" t="s">
        <v>2863</v>
      </c>
      <c r="C488" s="5" t="s">
        <v>2919</v>
      </c>
      <c r="D488" s="5" t="s">
        <v>2933</v>
      </c>
      <c r="E488" s="5">
        <v>20</v>
      </c>
      <c r="F488" t="s">
        <v>6668</v>
      </c>
      <c r="G488" t="str">
        <f t="shared" si="14"/>
        <v>CIANOCOBALAMINA-PIRIDOXINA-TIAMINAMERCKORALCOMPRIMIDO20200MCG/200MG/100MG</v>
      </c>
      <c r="H488" t="str">
        <f>VLOOKUP(A488,'PRINCIPIO ACTIVO'!A:D,4,)&amp;"-"&amp;VLOOKUP(C488,'VIA ADMINISTRACION'!A:D,4,FALSE)&amp;"-"&amp;VLOOKUP(D488,FORMATO!A:D,4,FALSE)&amp;"-"&amp;VLOOKUP(B488,LABORATORIO!A:D,4,FALSE)</f>
        <v>HT-0351-01-003-0195</v>
      </c>
      <c r="I488">
        <f>COUNTIF($H$2:H488,H488)</f>
        <v>1</v>
      </c>
      <c r="J488" t="str">
        <f t="shared" si="15"/>
        <v>HT-0351-01-003-0195-01</v>
      </c>
      <c r="M488" t="s">
        <v>2628</v>
      </c>
      <c r="N488" s="11" t="s">
        <v>3078</v>
      </c>
    </row>
    <row r="489" spans="1:14" x14ac:dyDescent="0.35">
      <c r="A489" t="s">
        <v>2624</v>
      </c>
      <c r="B489" s="11" t="s">
        <v>2838</v>
      </c>
      <c r="C489" s="11" t="s">
        <v>2919</v>
      </c>
      <c r="D489" s="11" t="s">
        <v>2933</v>
      </c>
      <c r="E489" s="11">
        <v>20</v>
      </c>
      <c r="F489" t="s">
        <v>3013</v>
      </c>
      <c r="G489" t="str">
        <f t="shared" si="14"/>
        <v>CICLOBENZAPRINALABORATORIO CHILEORALCOMPRIMIDO2010MG</v>
      </c>
      <c r="H489" t="str">
        <f>VLOOKUP(A489,'PRINCIPIO ACTIVO'!A:D,4,)&amp;"-"&amp;VLOOKUP(C489,'VIA ADMINISTRACION'!A:D,4,FALSE)&amp;"-"&amp;VLOOKUP(D489,FORMATO!A:D,4,FALSE)&amp;"-"&amp;VLOOKUP(B489,LABORATORIO!A:D,4,FALSE)</f>
        <v>HT-0032-01-003-0148</v>
      </c>
      <c r="I489">
        <f>COUNTIF($H$2:H489,H489)</f>
        <v>1</v>
      </c>
      <c r="J489" t="str">
        <f t="shared" si="15"/>
        <v>HT-0032-01-003-0148-01</v>
      </c>
      <c r="M489" t="s">
        <v>2628</v>
      </c>
      <c r="N489" s="11" t="s">
        <v>3007</v>
      </c>
    </row>
    <row r="490" spans="1:14" x14ac:dyDescent="0.35">
      <c r="A490" t="s">
        <v>2624</v>
      </c>
      <c r="B490" s="11" t="s">
        <v>2837</v>
      </c>
      <c r="C490" s="11" t="s">
        <v>2919</v>
      </c>
      <c r="D490" s="11" t="s">
        <v>2933</v>
      </c>
      <c r="E490" s="11">
        <v>20</v>
      </c>
      <c r="F490" t="s">
        <v>3013</v>
      </c>
      <c r="G490" t="str">
        <f t="shared" si="14"/>
        <v>CICLOBENZAPRINASAVALORALCOMPRIMIDO2010MG</v>
      </c>
      <c r="H490" t="str">
        <f>VLOOKUP(A490,'PRINCIPIO ACTIVO'!A:D,4,)&amp;"-"&amp;VLOOKUP(C490,'VIA ADMINISTRACION'!A:D,4,FALSE)&amp;"-"&amp;VLOOKUP(D490,FORMATO!A:D,4,FALSE)&amp;"-"&amp;VLOOKUP(B490,LABORATORIO!A:D,4,FALSE)</f>
        <v>HT-0032-01-003-0174</v>
      </c>
      <c r="I490">
        <f>COUNTIF($H$2:H490,H490)</f>
        <v>1</v>
      </c>
      <c r="J490" t="str">
        <f t="shared" si="15"/>
        <v>HT-0032-01-003-0174-01</v>
      </c>
      <c r="M490" t="s">
        <v>2628</v>
      </c>
      <c r="N490" s="11" t="s">
        <v>2996</v>
      </c>
    </row>
    <row r="491" spans="1:14" x14ac:dyDescent="0.35">
      <c r="A491" t="s">
        <v>2624</v>
      </c>
      <c r="B491" s="11" t="s">
        <v>2837</v>
      </c>
      <c r="C491" s="11" t="s">
        <v>2919</v>
      </c>
      <c r="D491" s="11" t="s">
        <v>2933</v>
      </c>
      <c r="E491" s="11">
        <v>20</v>
      </c>
      <c r="F491" t="s">
        <v>2985</v>
      </c>
      <c r="G491" t="str">
        <f t="shared" si="14"/>
        <v>CICLOBENZAPRINASAVALORALCOMPRIMIDO2020MG</v>
      </c>
      <c r="H491" t="str">
        <f>VLOOKUP(A491,'PRINCIPIO ACTIVO'!A:D,4,)&amp;"-"&amp;VLOOKUP(C491,'VIA ADMINISTRACION'!A:D,4,FALSE)&amp;"-"&amp;VLOOKUP(D491,FORMATO!A:D,4,FALSE)&amp;"-"&amp;VLOOKUP(B491,LABORATORIO!A:D,4,FALSE)</f>
        <v>HT-0032-01-003-0174</v>
      </c>
      <c r="I491">
        <f>COUNTIF($H$2:H491,H491)</f>
        <v>2</v>
      </c>
      <c r="J491" t="str">
        <f t="shared" si="15"/>
        <v>HT-0032-01-003-0174-02</v>
      </c>
      <c r="M491" t="s">
        <v>2628</v>
      </c>
      <c r="N491" s="11" t="s">
        <v>2996</v>
      </c>
    </row>
    <row r="492" spans="1:14" x14ac:dyDescent="0.35">
      <c r="A492" t="s">
        <v>2624</v>
      </c>
      <c r="B492" s="11" t="s">
        <v>2867</v>
      </c>
      <c r="C492" s="11" t="s">
        <v>2919</v>
      </c>
      <c r="D492" s="11" t="s">
        <v>2933</v>
      </c>
      <c r="E492" s="11">
        <v>10</v>
      </c>
      <c r="F492" t="s">
        <v>3013</v>
      </c>
      <c r="G492" t="str">
        <f t="shared" si="14"/>
        <v>CICLOBENZAPRINAEUROFARMAORALCOMPRIMIDO1010MG</v>
      </c>
      <c r="H492" t="str">
        <f>VLOOKUP(A492,'PRINCIPIO ACTIVO'!A:D,4,)&amp;"-"&amp;VLOOKUP(C492,'VIA ADMINISTRACION'!A:D,4,FALSE)&amp;"-"&amp;VLOOKUP(D492,FORMATO!A:D,4,FALSE)&amp;"-"&amp;VLOOKUP(B492,LABORATORIO!A:D,4,FALSE)</f>
        <v>HT-0032-01-003-0087</v>
      </c>
      <c r="I492">
        <f>COUNTIF($H$2:H492,H492)</f>
        <v>1</v>
      </c>
      <c r="J492" t="str">
        <f t="shared" si="15"/>
        <v>HT-0032-01-003-0087-01</v>
      </c>
      <c r="M492" t="s">
        <v>2628</v>
      </c>
      <c r="N492" s="11" t="s">
        <v>3078</v>
      </c>
    </row>
    <row r="493" spans="1:14" x14ac:dyDescent="0.35">
      <c r="A493" t="s">
        <v>2624</v>
      </c>
      <c r="B493" s="11" t="s">
        <v>2883</v>
      </c>
      <c r="C493" s="11" t="s">
        <v>2919</v>
      </c>
      <c r="D493" s="11" t="s">
        <v>2933</v>
      </c>
      <c r="E493" s="11">
        <v>20</v>
      </c>
      <c r="F493" t="s">
        <v>3013</v>
      </c>
      <c r="G493" t="str">
        <f t="shared" si="14"/>
        <v>CICLOBENZAPRINABAGOORALCOMPRIMIDO2010MG</v>
      </c>
      <c r="H493" t="str">
        <f>VLOOKUP(A493,'PRINCIPIO ACTIVO'!A:D,4,)&amp;"-"&amp;VLOOKUP(C493,'VIA ADMINISTRACION'!A:D,4,FALSE)&amp;"-"&amp;VLOOKUP(D493,FORMATO!A:D,4,FALSE)&amp;"-"&amp;VLOOKUP(B493,LABORATORIO!A:D,4,FALSE)</f>
        <v>HT-0032-01-003-0143</v>
      </c>
      <c r="I493">
        <f>COUNTIF($H$2:H493,H493)</f>
        <v>1</v>
      </c>
      <c r="J493" t="str">
        <f t="shared" si="15"/>
        <v>HT-0032-01-003-0143-01</v>
      </c>
      <c r="M493" t="s">
        <v>2628</v>
      </c>
      <c r="N493" s="11" t="s">
        <v>3078</v>
      </c>
    </row>
    <row r="494" spans="1:14" x14ac:dyDescent="0.35">
      <c r="A494" t="s">
        <v>2624</v>
      </c>
      <c r="B494" s="11" t="s">
        <v>2867</v>
      </c>
      <c r="C494" s="11" t="s">
        <v>2919</v>
      </c>
      <c r="D494" s="11" t="s">
        <v>2933</v>
      </c>
      <c r="E494" s="11">
        <v>20</v>
      </c>
      <c r="F494" t="s">
        <v>3013</v>
      </c>
      <c r="G494" t="str">
        <f t="shared" si="14"/>
        <v>CICLOBENZAPRINAEUROFARMAORALCOMPRIMIDO2010MG</v>
      </c>
      <c r="H494" t="str">
        <f>VLOOKUP(A494,'PRINCIPIO ACTIVO'!A:D,4,)&amp;"-"&amp;VLOOKUP(C494,'VIA ADMINISTRACION'!A:D,4,FALSE)&amp;"-"&amp;VLOOKUP(D494,FORMATO!A:D,4,FALSE)&amp;"-"&amp;VLOOKUP(B494,LABORATORIO!A:D,4,FALSE)</f>
        <v>HT-0032-01-003-0087</v>
      </c>
      <c r="I494">
        <f>COUNTIF($H$2:H494,H494)</f>
        <v>2</v>
      </c>
      <c r="J494" t="str">
        <f t="shared" si="15"/>
        <v>HT-0032-01-003-0087-02</v>
      </c>
      <c r="M494" t="s">
        <v>2628</v>
      </c>
      <c r="N494" s="11" t="s">
        <v>3007</v>
      </c>
    </row>
    <row r="495" spans="1:14" x14ac:dyDescent="0.35">
      <c r="A495" t="s">
        <v>2624</v>
      </c>
      <c r="B495" s="11" t="s">
        <v>2873</v>
      </c>
      <c r="C495" s="11" t="s">
        <v>2919</v>
      </c>
      <c r="D495" s="11" t="s">
        <v>2933</v>
      </c>
      <c r="E495" s="11">
        <v>20</v>
      </c>
      <c r="F495" t="s">
        <v>2998</v>
      </c>
      <c r="G495" t="str">
        <f t="shared" si="14"/>
        <v>CICLOBENZAPRINAINTERPHARMAORALCOMPRIMIDO205MG</v>
      </c>
      <c r="H495" t="str">
        <f>VLOOKUP(A495,'PRINCIPIO ACTIVO'!A:D,4,)&amp;"-"&amp;VLOOKUP(C495,'VIA ADMINISTRACION'!A:D,4,FALSE)&amp;"-"&amp;VLOOKUP(D495,FORMATO!A:D,4,FALSE)&amp;"-"&amp;VLOOKUP(B495,LABORATORIO!A:D,4,FALSE)</f>
        <v>HT-0032-01-003-0135</v>
      </c>
      <c r="I495">
        <f>COUNTIF($H$2:H495,H495)</f>
        <v>1</v>
      </c>
      <c r="J495" t="str">
        <f t="shared" si="15"/>
        <v>HT-0032-01-003-0135-01</v>
      </c>
      <c r="M495" t="s">
        <v>2628</v>
      </c>
      <c r="N495" s="11" t="s">
        <v>3007</v>
      </c>
    </row>
    <row r="496" spans="1:14" x14ac:dyDescent="0.35">
      <c r="A496" t="s">
        <v>2624</v>
      </c>
      <c r="B496" s="11" t="s">
        <v>2868</v>
      </c>
      <c r="C496" s="11" t="s">
        <v>2919</v>
      </c>
      <c r="D496" s="11" t="s">
        <v>2933</v>
      </c>
      <c r="E496" s="11">
        <v>10</v>
      </c>
      <c r="F496" t="s">
        <v>3013</v>
      </c>
      <c r="G496" t="str">
        <f t="shared" si="14"/>
        <v>CICLOBENZAPRINALAFIORALCOMPRIMIDO1010MG</v>
      </c>
      <c r="H496" t="str">
        <f>VLOOKUP(A496,'PRINCIPIO ACTIVO'!A:D,4,)&amp;"-"&amp;VLOOKUP(C496,'VIA ADMINISTRACION'!A:D,4,FALSE)&amp;"-"&amp;VLOOKUP(D496,FORMATO!A:D,4,FALSE)&amp;"-"&amp;VLOOKUP(B496,LABORATORIO!A:D,4,FALSE)</f>
        <v>HT-0032-01-003-0166</v>
      </c>
      <c r="I496">
        <f>COUNTIF($H$2:H496,H496)</f>
        <v>1</v>
      </c>
      <c r="J496" t="str">
        <f t="shared" si="15"/>
        <v>HT-0032-01-003-0166-01</v>
      </c>
      <c r="M496" t="s">
        <v>2628</v>
      </c>
      <c r="N496" s="11" t="s">
        <v>3007</v>
      </c>
    </row>
    <row r="497" spans="1:14" x14ac:dyDescent="0.35">
      <c r="A497" t="s">
        <v>2624</v>
      </c>
      <c r="B497" s="11" t="s">
        <v>2868</v>
      </c>
      <c r="C497" s="11" t="s">
        <v>2919</v>
      </c>
      <c r="D497" s="11" t="s">
        <v>2933</v>
      </c>
      <c r="E497" s="11">
        <v>20</v>
      </c>
      <c r="F497" t="s">
        <v>3013</v>
      </c>
      <c r="G497" t="str">
        <f t="shared" si="14"/>
        <v>CICLOBENZAPRINALAFIORALCOMPRIMIDO2010MG</v>
      </c>
      <c r="H497" t="str">
        <f>VLOOKUP(A497,'PRINCIPIO ACTIVO'!A:D,4,)&amp;"-"&amp;VLOOKUP(C497,'VIA ADMINISTRACION'!A:D,4,FALSE)&amp;"-"&amp;VLOOKUP(D497,FORMATO!A:D,4,FALSE)&amp;"-"&amp;VLOOKUP(B497,LABORATORIO!A:D,4,FALSE)</f>
        <v>HT-0032-01-003-0166</v>
      </c>
      <c r="I497">
        <f>COUNTIF($H$2:H497,H497)</f>
        <v>2</v>
      </c>
      <c r="J497" t="str">
        <f t="shared" si="15"/>
        <v>HT-0032-01-003-0166-02</v>
      </c>
      <c r="M497" t="s">
        <v>2628</v>
      </c>
      <c r="N497" s="11" t="s">
        <v>3078</v>
      </c>
    </row>
    <row r="498" spans="1:14" x14ac:dyDescent="0.35">
      <c r="A498" t="s">
        <v>2624</v>
      </c>
      <c r="B498" s="11" t="s">
        <v>2845</v>
      </c>
      <c r="C498" s="11" t="s">
        <v>2919</v>
      </c>
      <c r="D498" s="11" t="s">
        <v>2933</v>
      </c>
      <c r="E498" s="11">
        <v>20</v>
      </c>
      <c r="F498" t="s">
        <v>2998</v>
      </c>
      <c r="G498" t="str">
        <f t="shared" si="14"/>
        <v>CICLOBENZAPRINAMEGALABSORALCOMPRIMIDO205MG</v>
      </c>
      <c r="H498" t="str">
        <f>VLOOKUP(A498,'PRINCIPIO ACTIVO'!A:D,4,)&amp;"-"&amp;VLOOKUP(C498,'VIA ADMINISTRACION'!A:D,4,FALSE)&amp;"-"&amp;VLOOKUP(D498,FORMATO!A:D,4,FALSE)&amp;"-"&amp;VLOOKUP(B498,LABORATORIO!A:D,4,FALSE)</f>
        <v>HT-0032-01-003-0194</v>
      </c>
      <c r="I498">
        <f>COUNTIF($H$2:H498,H498)</f>
        <v>1</v>
      </c>
      <c r="J498" t="str">
        <f t="shared" si="15"/>
        <v>HT-0032-01-003-0194-01</v>
      </c>
      <c r="M498" t="s">
        <v>2628</v>
      </c>
      <c r="N498" s="11" t="s">
        <v>3078</v>
      </c>
    </row>
    <row r="499" spans="1:14" x14ac:dyDescent="0.35">
      <c r="A499" t="s">
        <v>2624</v>
      </c>
      <c r="B499" s="11" t="s">
        <v>2845</v>
      </c>
      <c r="C499" s="11" t="s">
        <v>2919</v>
      </c>
      <c r="D499" s="11" t="s">
        <v>2933</v>
      </c>
      <c r="E499" s="11">
        <v>10</v>
      </c>
      <c r="F499" t="s">
        <v>3013</v>
      </c>
      <c r="G499" t="str">
        <f t="shared" si="14"/>
        <v>CICLOBENZAPRINAMEGALABSORALCOMPRIMIDO1010MG</v>
      </c>
      <c r="H499" t="str">
        <f>VLOOKUP(A499,'PRINCIPIO ACTIVO'!A:D,4,)&amp;"-"&amp;VLOOKUP(C499,'VIA ADMINISTRACION'!A:D,4,FALSE)&amp;"-"&amp;VLOOKUP(D499,FORMATO!A:D,4,FALSE)&amp;"-"&amp;VLOOKUP(B499,LABORATORIO!A:D,4,FALSE)</f>
        <v>HT-0032-01-003-0194</v>
      </c>
      <c r="I499">
        <f>COUNTIF($H$2:H499,H499)</f>
        <v>2</v>
      </c>
      <c r="J499" t="str">
        <f t="shared" si="15"/>
        <v>HT-0032-01-003-0194-02</v>
      </c>
      <c r="M499" t="s">
        <v>2628</v>
      </c>
      <c r="N499" s="2" t="s">
        <v>3007</v>
      </c>
    </row>
    <row r="500" spans="1:14" x14ac:dyDescent="0.35">
      <c r="A500" t="s">
        <v>2624</v>
      </c>
      <c r="B500" s="11" t="s">
        <v>2868</v>
      </c>
      <c r="C500" s="11" t="s">
        <v>2919</v>
      </c>
      <c r="D500" s="11" t="s">
        <v>2933</v>
      </c>
      <c r="E500" s="11">
        <v>20</v>
      </c>
      <c r="F500" t="s">
        <v>2998</v>
      </c>
      <c r="G500" t="str">
        <f t="shared" si="14"/>
        <v>CICLOBENZAPRINALAFIORALCOMPRIMIDO205MG</v>
      </c>
      <c r="H500" t="str">
        <f>VLOOKUP(A500,'PRINCIPIO ACTIVO'!A:D,4,)&amp;"-"&amp;VLOOKUP(C500,'VIA ADMINISTRACION'!A:D,4,FALSE)&amp;"-"&amp;VLOOKUP(D500,FORMATO!A:D,4,FALSE)&amp;"-"&amp;VLOOKUP(B500,LABORATORIO!A:D,4,FALSE)</f>
        <v>HT-0032-01-003-0166</v>
      </c>
      <c r="I500">
        <f>COUNTIF($H$2:H500,H500)</f>
        <v>3</v>
      </c>
      <c r="J500" t="str">
        <f t="shared" si="15"/>
        <v>HT-0032-01-003-0166-03</v>
      </c>
      <c r="M500" t="s">
        <v>2628</v>
      </c>
      <c r="N500" s="5" t="s">
        <v>3078</v>
      </c>
    </row>
    <row r="501" spans="1:14" x14ac:dyDescent="0.35">
      <c r="A501" t="s">
        <v>2624</v>
      </c>
      <c r="B501" s="11" t="s">
        <v>2845</v>
      </c>
      <c r="C501" s="11" t="s">
        <v>2919</v>
      </c>
      <c r="D501" s="11" t="s">
        <v>2933</v>
      </c>
      <c r="E501" s="11">
        <v>20</v>
      </c>
      <c r="F501" t="s">
        <v>3013</v>
      </c>
      <c r="G501" t="str">
        <f t="shared" si="14"/>
        <v>CICLOBENZAPRINAMEGALABSORALCOMPRIMIDO2010MG</v>
      </c>
      <c r="H501" t="str">
        <f>VLOOKUP(A501,'PRINCIPIO ACTIVO'!A:D,4,)&amp;"-"&amp;VLOOKUP(C501,'VIA ADMINISTRACION'!A:D,4,FALSE)&amp;"-"&amp;VLOOKUP(D501,FORMATO!A:D,4,FALSE)&amp;"-"&amp;VLOOKUP(B501,LABORATORIO!A:D,4,FALSE)</f>
        <v>HT-0032-01-003-0194</v>
      </c>
      <c r="I501">
        <f>COUNTIF($H$2:H501,H501)</f>
        <v>3</v>
      </c>
      <c r="J501" t="str">
        <f t="shared" si="15"/>
        <v>HT-0032-01-003-0194-03</v>
      </c>
      <c r="M501" t="s">
        <v>2628</v>
      </c>
      <c r="N501" s="5" t="s">
        <v>3007</v>
      </c>
    </row>
    <row r="502" spans="1:14" x14ac:dyDescent="0.35">
      <c r="A502" t="s">
        <v>2624</v>
      </c>
      <c r="B502" s="2" t="s">
        <v>2873</v>
      </c>
      <c r="C502" s="2" t="s">
        <v>2919</v>
      </c>
      <c r="D502" s="2" t="s">
        <v>2933</v>
      </c>
      <c r="E502" s="2">
        <v>20</v>
      </c>
      <c r="F502" t="s">
        <v>3013</v>
      </c>
      <c r="G502" t="str">
        <f t="shared" si="14"/>
        <v>CICLOBENZAPRINAINTERPHARMAORALCOMPRIMIDO2010MG</v>
      </c>
      <c r="H502" t="str">
        <f>VLOOKUP(A502,'PRINCIPIO ACTIVO'!A:D,4,)&amp;"-"&amp;VLOOKUP(C502,'VIA ADMINISTRACION'!A:D,4,FALSE)&amp;"-"&amp;VLOOKUP(D502,FORMATO!A:D,4,FALSE)&amp;"-"&amp;VLOOKUP(B502,LABORATORIO!A:D,4,FALSE)</f>
        <v>HT-0032-01-003-0135</v>
      </c>
      <c r="I502">
        <f>COUNTIF($H$2:H502,H502)</f>
        <v>2</v>
      </c>
      <c r="J502" t="str">
        <f t="shared" si="15"/>
        <v>HT-0032-01-003-0135-02</v>
      </c>
      <c r="M502" t="s">
        <v>2628</v>
      </c>
      <c r="N502" s="5" t="s">
        <v>3078</v>
      </c>
    </row>
    <row r="503" spans="1:14" x14ac:dyDescent="0.35">
      <c r="A503" t="s">
        <v>2624</v>
      </c>
      <c r="B503" s="5" t="s">
        <v>2834</v>
      </c>
      <c r="C503" s="5" t="s">
        <v>2919</v>
      </c>
      <c r="D503" s="5" t="s">
        <v>2933</v>
      </c>
      <c r="E503" s="5">
        <v>20</v>
      </c>
      <c r="F503" t="s">
        <v>2998</v>
      </c>
      <c r="G503" t="str">
        <f t="shared" si="14"/>
        <v>CICLOBENZAPRINAMINTLABORALCOMPRIMIDO205MG</v>
      </c>
      <c r="H503" t="str">
        <f>VLOOKUP(A503,'PRINCIPIO ACTIVO'!A:D,4,)&amp;"-"&amp;VLOOKUP(C503,'VIA ADMINISTRACION'!A:D,4,FALSE)&amp;"-"&amp;VLOOKUP(D503,FORMATO!A:D,4,FALSE)&amp;"-"&amp;VLOOKUP(B503,LABORATORIO!A:D,4,FALSE)</f>
        <v>HT-0032-01-003-0197</v>
      </c>
      <c r="I503">
        <f>COUNTIF($H$2:H503,H503)</f>
        <v>1</v>
      </c>
      <c r="J503" t="str">
        <f t="shared" si="15"/>
        <v>HT-0032-01-003-0197-01</v>
      </c>
      <c r="M503" t="s">
        <v>2628</v>
      </c>
      <c r="N503" s="5" t="s">
        <v>3007</v>
      </c>
    </row>
    <row r="504" spans="1:14" x14ac:dyDescent="0.35">
      <c r="A504" t="s">
        <v>2624</v>
      </c>
      <c r="B504" s="5" t="s">
        <v>2834</v>
      </c>
      <c r="C504" s="5" t="s">
        <v>2919</v>
      </c>
      <c r="D504" s="5" t="s">
        <v>2933</v>
      </c>
      <c r="E504" s="5">
        <v>20</v>
      </c>
      <c r="F504" t="s">
        <v>3013</v>
      </c>
      <c r="G504" t="str">
        <f t="shared" si="14"/>
        <v>CICLOBENZAPRINAMINTLABORALCOMPRIMIDO2010MG</v>
      </c>
      <c r="H504" t="str">
        <f>VLOOKUP(A504,'PRINCIPIO ACTIVO'!A:D,4,)&amp;"-"&amp;VLOOKUP(C504,'VIA ADMINISTRACION'!A:D,4,FALSE)&amp;"-"&amp;VLOOKUP(D504,FORMATO!A:D,4,FALSE)&amp;"-"&amp;VLOOKUP(B504,LABORATORIO!A:D,4,FALSE)</f>
        <v>HT-0032-01-003-0197</v>
      </c>
      <c r="I504">
        <f>COUNTIF($H$2:H504,H504)</f>
        <v>2</v>
      </c>
      <c r="J504" t="str">
        <f t="shared" si="15"/>
        <v>HT-0032-01-003-0197-02</v>
      </c>
      <c r="M504" t="s">
        <v>2628</v>
      </c>
      <c r="N504" s="5" t="s">
        <v>2996</v>
      </c>
    </row>
    <row r="505" spans="1:14" x14ac:dyDescent="0.35">
      <c r="A505" t="s">
        <v>2624</v>
      </c>
      <c r="B505" s="5" t="s">
        <v>2867</v>
      </c>
      <c r="C505" s="5" t="s">
        <v>2919</v>
      </c>
      <c r="D505" s="5" t="s">
        <v>2933</v>
      </c>
      <c r="E505" s="5">
        <v>30</v>
      </c>
      <c r="F505" t="s">
        <v>2998</v>
      </c>
      <c r="G505" t="str">
        <f t="shared" si="14"/>
        <v>CICLOBENZAPRINAEUROFARMAORALCOMPRIMIDO305MG</v>
      </c>
      <c r="H505" t="str">
        <f>VLOOKUP(A505,'PRINCIPIO ACTIVO'!A:D,4,)&amp;"-"&amp;VLOOKUP(C505,'VIA ADMINISTRACION'!A:D,4,FALSE)&amp;"-"&amp;VLOOKUP(D505,FORMATO!A:D,4,FALSE)&amp;"-"&amp;VLOOKUP(B505,LABORATORIO!A:D,4,FALSE)</f>
        <v>HT-0032-01-003-0087</v>
      </c>
      <c r="I505">
        <f>COUNTIF($H$2:H505,H505)</f>
        <v>3</v>
      </c>
      <c r="J505" t="str">
        <f t="shared" si="15"/>
        <v>HT-0032-01-003-0087-03</v>
      </c>
      <c r="M505" t="s">
        <v>2628</v>
      </c>
      <c r="N505" s="5" t="s">
        <v>3078</v>
      </c>
    </row>
    <row r="506" spans="1:14" x14ac:dyDescent="0.35">
      <c r="A506" t="s">
        <v>2624</v>
      </c>
      <c r="B506" s="5" t="s">
        <v>2883</v>
      </c>
      <c r="C506" s="5" t="s">
        <v>2919</v>
      </c>
      <c r="D506" s="5" t="s">
        <v>2933</v>
      </c>
      <c r="E506" s="5">
        <v>20</v>
      </c>
      <c r="F506" t="s">
        <v>2998</v>
      </c>
      <c r="G506" t="str">
        <f t="shared" si="14"/>
        <v>CICLOBENZAPRINABAGOORALCOMPRIMIDO205MG</v>
      </c>
      <c r="H506" t="str">
        <f>VLOOKUP(A506,'PRINCIPIO ACTIVO'!A:D,4,)&amp;"-"&amp;VLOOKUP(C506,'VIA ADMINISTRACION'!A:D,4,FALSE)&amp;"-"&amp;VLOOKUP(D506,FORMATO!A:D,4,FALSE)&amp;"-"&amp;VLOOKUP(B506,LABORATORIO!A:D,4,FALSE)</f>
        <v>HT-0032-01-003-0143</v>
      </c>
      <c r="I506">
        <f>COUNTIF($H$2:H506,H506)</f>
        <v>2</v>
      </c>
      <c r="J506" t="str">
        <f t="shared" si="15"/>
        <v>HT-0032-01-003-0143-02</v>
      </c>
      <c r="M506" t="s">
        <v>2628</v>
      </c>
      <c r="N506" s="5" t="s">
        <v>3706</v>
      </c>
    </row>
    <row r="507" spans="1:14" x14ac:dyDescent="0.35">
      <c r="A507" t="s">
        <v>2661</v>
      </c>
      <c r="B507" s="11" t="s">
        <v>2878</v>
      </c>
      <c r="C507" s="11" t="s">
        <v>2921</v>
      </c>
      <c r="D507" s="11" t="s">
        <v>2942</v>
      </c>
      <c r="E507" s="11">
        <v>1</v>
      </c>
      <c r="F507" t="s">
        <v>3117</v>
      </c>
      <c r="G507" t="str">
        <f t="shared" si="14"/>
        <v>CIPROFLOXACINO-DEXAMETASONAD&amp;M PHARMAOFTALMICASOLUCION10.1%</v>
      </c>
      <c r="H507" t="str">
        <f>VLOOKUP(A507,'PRINCIPIO ACTIVO'!A:D,4,)&amp;"-"&amp;VLOOKUP(C507,'VIA ADMINISTRACION'!A:D,4,FALSE)&amp;"-"&amp;VLOOKUP(D507,FORMATO!A:D,4,FALSE)&amp;"-"&amp;VLOOKUP(B507,LABORATORIO!A:D,4,FALSE)</f>
        <v>HT-0235-05-012-0149</v>
      </c>
      <c r="I507">
        <f>COUNTIF($H$2:H507,H507)</f>
        <v>1</v>
      </c>
      <c r="J507" t="str">
        <f t="shared" si="15"/>
        <v>HT-0235-05-012-0149-01</v>
      </c>
      <c r="M507" t="s">
        <v>2628</v>
      </c>
      <c r="N507" s="5" t="s">
        <v>3007</v>
      </c>
    </row>
    <row r="508" spans="1:14" x14ac:dyDescent="0.35">
      <c r="A508" t="s">
        <v>2661</v>
      </c>
      <c r="B508" s="11" t="s">
        <v>2892</v>
      </c>
      <c r="C508" s="11" t="s">
        <v>2921</v>
      </c>
      <c r="D508" s="11" t="s">
        <v>2936</v>
      </c>
      <c r="E508" s="11">
        <v>1</v>
      </c>
      <c r="F508" t="s">
        <v>3118</v>
      </c>
      <c r="G508" t="str">
        <f t="shared" ref="G508:G571" si="16">_xlfn.CONCAT(A508:F508)</f>
        <v>CIPROFLOXACINO-DEXAMETASONAGLOBAL MERCURYOFTALMICAUNGUENTO10.3%</v>
      </c>
      <c r="H508" t="str">
        <f>VLOOKUP(A508,'PRINCIPIO ACTIVO'!A:D,4,)&amp;"-"&amp;VLOOKUP(C508,'VIA ADMINISTRACION'!A:D,4,FALSE)&amp;"-"&amp;VLOOKUP(D508,FORMATO!A:D,4,FALSE)&amp;"-"&amp;VLOOKUP(B508,LABORATORIO!A:D,4,FALSE)</f>
        <v>HT-0235-05-006-0114</v>
      </c>
      <c r="I508">
        <f>COUNTIF($H$2:H508,H508)</f>
        <v>1</v>
      </c>
      <c r="J508" t="str">
        <f t="shared" ref="J508:J571" si="17">H508&amp;"-"&amp;TEXT(I508,"00")</f>
        <v>HT-0235-05-006-0114-01</v>
      </c>
      <c r="M508" t="s">
        <v>2628</v>
      </c>
      <c r="N508" s="5" t="s">
        <v>2996</v>
      </c>
    </row>
    <row r="509" spans="1:14" x14ac:dyDescent="0.35">
      <c r="A509" t="s">
        <v>2661</v>
      </c>
      <c r="B509" s="5" t="s">
        <v>2845</v>
      </c>
      <c r="C509" s="5" t="s">
        <v>2921</v>
      </c>
      <c r="D509" s="5" t="s">
        <v>2935</v>
      </c>
      <c r="E509" s="5">
        <v>1</v>
      </c>
      <c r="F509" t="s">
        <v>6615</v>
      </c>
      <c r="G509" t="str">
        <f t="shared" si="16"/>
        <v>CIPROFLOXACINO-DEXAMETASONAMEGALABSOFTALMICASUSPENSION10.3%/0.1%</v>
      </c>
      <c r="H509" t="str">
        <f>VLOOKUP(A509,'PRINCIPIO ACTIVO'!A:D,4,)&amp;"-"&amp;VLOOKUP(C509,'VIA ADMINISTRACION'!A:D,4,FALSE)&amp;"-"&amp;VLOOKUP(D509,FORMATO!A:D,4,FALSE)&amp;"-"&amp;VLOOKUP(B509,LABORATORIO!A:D,4,FALSE)</f>
        <v>HT-0235-05-005-0194</v>
      </c>
      <c r="I509">
        <f>COUNTIF($H$2:H509,H509)</f>
        <v>1</v>
      </c>
      <c r="J509" t="str">
        <f t="shared" si="17"/>
        <v>HT-0235-05-005-0194-01</v>
      </c>
      <c r="M509" t="s">
        <v>2775</v>
      </c>
      <c r="N509" s="11" t="s">
        <v>3231</v>
      </c>
    </row>
    <row r="510" spans="1:14" x14ac:dyDescent="0.35">
      <c r="A510" t="s">
        <v>2661</v>
      </c>
      <c r="B510" s="5" t="s">
        <v>2888</v>
      </c>
      <c r="C510" s="5" t="s">
        <v>2921</v>
      </c>
      <c r="D510" s="5" t="s">
        <v>2935</v>
      </c>
      <c r="E510" s="5">
        <v>1</v>
      </c>
      <c r="F510" t="s">
        <v>6615</v>
      </c>
      <c r="G510" t="str">
        <f t="shared" si="16"/>
        <v>CIPROFLOXACINO-DEXAMETASONAALCONOFTALMICASUSPENSION10.3%/0.1%</v>
      </c>
      <c r="H510" t="str">
        <f>VLOOKUP(A510,'PRINCIPIO ACTIVO'!A:D,4,)&amp;"-"&amp;VLOOKUP(C510,'VIA ADMINISTRACION'!A:D,4,FALSE)&amp;"-"&amp;VLOOKUP(D510,FORMATO!A:D,4,FALSE)&amp;"-"&amp;VLOOKUP(B510,LABORATORIO!A:D,4,FALSE)</f>
        <v>HT-0235-05-005-0007</v>
      </c>
      <c r="I510">
        <f>COUNTIF($H$2:H510,H510)</f>
        <v>1</v>
      </c>
      <c r="J510" t="str">
        <f t="shared" si="17"/>
        <v>HT-0235-05-005-0007-01</v>
      </c>
      <c r="M510" t="s">
        <v>2775</v>
      </c>
      <c r="N510" s="11" t="s">
        <v>3231</v>
      </c>
    </row>
    <row r="511" spans="1:14" x14ac:dyDescent="0.35">
      <c r="A511" t="s">
        <v>2661</v>
      </c>
      <c r="B511" s="5" t="s">
        <v>2837</v>
      </c>
      <c r="C511" s="5" t="s">
        <v>2921</v>
      </c>
      <c r="D511" s="5" t="s">
        <v>2935</v>
      </c>
      <c r="E511" s="5">
        <v>1</v>
      </c>
      <c r="F511" t="s">
        <v>6615</v>
      </c>
      <c r="G511" t="str">
        <f t="shared" si="16"/>
        <v>CIPROFLOXACINO-DEXAMETASONASAVALOFTALMICASUSPENSION10.3%/0.1%</v>
      </c>
      <c r="H511" t="str">
        <f>VLOOKUP(A511,'PRINCIPIO ACTIVO'!A:D,4,)&amp;"-"&amp;VLOOKUP(C511,'VIA ADMINISTRACION'!A:D,4,FALSE)&amp;"-"&amp;VLOOKUP(D511,FORMATO!A:D,4,FALSE)&amp;"-"&amp;VLOOKUP(B511,LABORATORIO!A:D,4,FALSE)</f>
        <v>HT-0235-05-005-0174</v>
      </c>
      <c r="I511">
        <f>COUNTIF($H$2:H511,H511)</f>
        <v>1</v>
      </c>
      <c r="J511" t="str">
        <f t="shared" si="17"/>
        <v>HT-0235-05-005-0174-01</v>
      </c>
      <c r="M511" t="s">
        <v>2775</v>
      </c>
      <c r="N511" s="2" t="s">
        <v>3231</v>
      </c>
    </row>
    <row r="512" spans="1:14" x14ac:dyDescent="0.35">
      <c r="A512" t="s">
        <v>2661</v>
      </c>
      <c r="B512" s="5" t="s">
        <v>2878</v>
      </c>
      <c r="C512" s="5" t="s">
        <v>2921</v>
      </c>
      <c r="D512" s="5" t="s">
        <v>2935</v>
      </c>
      <c r="E512" s="5">
        <v>1</v>
      </c>
      <c r="F512" t="s">
        <v>6615</v>
      </c>
      <c r="G512" t="str">
        <f t="shared" si="16"/>
        <v>CIPROFLOXACINO-DEXAMETASONAD&amp;M PHARMAOFTALMICASUSPENSION10.3%/0.1%</v>
      </c>
      <c r="H512" t="str">
        <f>VLOOKUP(A512,'PRINCIPIO ACTIVO'!A:D,4,)&amp;"-"&amp;VLOOKUP(C512,'VIA ADMINISTRACION'!A:D,4,FALSE)&amp;"-"&amp;VLOOKUP(D512,FORMATO!A:D,4,FALSE)&amp;"-"&amp;VLOOKUP(B512,LABORATORIO!A:D,4,FALSE)</f>
        <v>HT-0235-05-005-0149</v>
      </c>
      <c r="I512">
        <f>COUNTIF($H$2:H512,H512)</f>
        <v>1</v>
      </c>
      <c r="J512" t="str">
        <f t="shared" si="17"/>
        <v>HT-0235-05-005-0149-01</v>
      </c>
      <c r="M512" t="s">
        <v>2775</v>
      </c>
      <c r="N512" s="5" t="s">
        <v>3231</v>
      </c>
    </row>
    <row r="513" spans="1:14" x14ac:dyDescent="0.35">
      <c r="A513" t="s">
        <v>2661</v>
      </c>
      <c r="B513" s="5" t="s">
        <v>2837</v>
      </c>
      <c r="C513" s="5" t="s">
        <v>2927</v>
      </c>
      <c r="D513" s="5" t="s">
        <v>2935</v>
      </c>
      <c r="E513" s="5">
        <v>1</v>
      </c>
      <c r="F513" t="s">
        <v>6615</v>
      </c>
      <c r="G513" t="str">
        <f t="shared" si="16"/>
        <v>CIPROFLOXACINO-DEXAMETASONASAVALOTICASUSPENSION10.3%/0.1%</v>
      </c>
      <c r="H513" t="str">
        <f>VLOOKUP(A513,'PRINCIPIO ACTIVO'!A:D,4,)&amp;"-"&amp;VLOOKUP(C513,'VIA ADMINISTRACION'!A:D,4,FALSE)&amp;"-"&amp;VLOOKUP(D513,FORMATO!A:D,4,FALSE)&amp;"-"&amp;VLOOKUP(B513,LABORATORIO!A:D,4,FALSE)</f>
        <v>HT-0235-10-005-0174</v>
      </c>
      <c r="I513">
        <f>COUNTIF($H$2:H513,H513)</f>
        <v>1</v>
      </c>
      <c r="J513" t="str">
        <f t="shared" si="17"/>
        <v>HT-0235-10-005-0174-01</v>
      </c>
      <c r="M513" t="s">
        <v>2775</v>
      </c>
      <c r="N513" s="6">
        <v>0.05</v>
      </c>
    </row>
    <row r="514" spans="1:14" x14ac:dyDescent="0.35">
      <c r="A514" t="s">
        <v>2661</v>
      </c>
      <c r="B514" s="5" t="s">
        <v>2837</v>
      </c>
      <c r="C514" s="5" t="s">
        <v>2921</v>
      </c>
      <c r="D514" s="5" t="s">
        <v>2936</v>
      </c>
      <c r="E514" s="5">
        <v>1</v>
      </c>
      <c r="F514" t="s">
        <v>6615</v>
      </c>
      <c r="G514" t="str">
        <f t="shared" si="16"/>
        <v>CIPROFLOXACINO-DEXAMETASONASAVALOFTALMICAUNGUENTO10.3%/0.1%</v>
      </c>
      <c r="H514" t="str">
        <f>VLOOKUP(A514,'PRINCIPIO ACTIVO'!A:D,4,)&amp;"-"&amp;VLOOKUP(C514,'VIA ADMINISTRACION'!A:D,4,FALSE)&amp;"-"&amp;VLOOKUP(D514,FORMATO!A:D,4,FALSE)&amp;"-"&amp;VLOOKUP(B514,LABORATORIO!A:D,4,FALSE)</f>
        <v>HT-0235-05-006-0174</v>
      </c>
      <c r="I514">
        <f>COUNTIF($H$2:H514,H514)</f>
        <v>1</v>
      </c>
      <c r="J514" t="str">
        <f t="shared" si="17"/>
        <v>HT-0235-05-006-0174-01</v>
      </c>
      <c r="M514" t="s">
        <v>2777</v>
      </c>
      <c r="N514" s="11" t="s">
        <v>3232</v>
      </c>
    </row>
    <row r="515" spans="1:14" x14ac:dyDescent="0.35">
      <c r="A515" t="s">
        <v>2661</v>
      </c>
      <c r="B515" s="5" t="s">
        <v>2892</v>
      </c>
      <c r="C515" s="5" t="s">
        <v>2921</v>
      </c>
      <c r="D515" s="5" t="s">
        <v>2936</v>
      </c>
      <c r="E515" s="5">
        <v>1</v>
      </c>
      <c r="F515" t="s">
        <v>6615</v>
      </c>
      <c r="G515" t="str">
        <f t="shared" si="16"/>
        <v>CIPROFLOXACINO-DEXAMETASONAGLOBAL MERCURYOFTALMICAUNGUENTO10.3%/0.1%</v>
      </c>
      <c r="H515" t="str">
        <f>VLOOKUP(A515,'PRINCIPIO ACTIVO'!A:D,4,)&amp;"-"&amp;VLOOKUP(C515,'VIA ADMINISTRACION'!A:D,4,FALSE)&amp;"-"&amp;VLOOKUP(D515,FORMATO!A:D,4,FALSE)&amp;"-"&amp;VLOOKUP(B515,LABORATORIO!A:D,4,FALSE)</f>
        <v>HT-0235-05-006-0114</v>
      </c>
      <c r="I515">
        <f>COUNTIF($H$2:H515,H515)</f>
        <v>2</v>
      </c>
      <c r="J515" t="str">
        <f t="shared" si="17"/>
        <v>HT-0235-05-006-0114-02</v>
      </c>
      <c r="M515" t="s">
        <v>2776</v>
      </c>
      <c r="N515" s="13">
        <v>0.02</v>
      </c>
    </row>
    <row r="516" spans="1:14" x14ac:dyDescent="0.35">
      <c r="A516" t="s">
        <v>2661</v>
      </c>
      <c r="B516" s="11" t="s">
        <v>2892</v>
      </c>
      <c r="C516" s="11" t="s">
        <v>2921</v>
      </c>
      <c r="D516" s="11" t="s">
        <v>2942</v>
      </c>
      <c r="E516" s="11">
        <v>1</v>
      </c>
      <c r="F516" t="s">
        <v>7071</v>
      </c>
      <c r="G516" t="str">
        <f t="shared" si="16"/>
        <v>CIPROFLOXACINO-DEXAMETASONAGLOBAL MERCURYOFTALMICASOLUCION1350MG/100MG/ML</v>
      </c>
      <c r="H516" t="str">
        <f>VLOOKUP(A516,'PRINCIPIO ACTIVO'!A:D,4,)&amp;"-"&amp;VLOOKUP(C516,'VIA ADMINISTRACION'!A:D,4,FALSE)&amp;"-"&amp;VLOOKUP(D516,FORMATO!A:D,4,FALSE)&amp;"-"&amp;VLOOKUP(B516,LABORATORIO!A:D,4,FALSE)</f>
        <v>HT-0235-05-012-0114</v>
      </c>
      <c r="I516">
        <f>COUNTIF($H$2:H516,H516)</f>
        <v>1</v>
      </c>
      <c r="J516" t="str">
        <f t="shared" si="17"/>
        <v>HT-0235-05-012-0114-01</v>
      </c>
      <c r="M516" t="s">
        <v>6469</v>
      </c>
      <c r="N516" s="5" t="s">
        <v>3187</v>
      </c>
    </row>
    <row r="517" spans="1:14" x14ac:dyDescent="0.35">
      <c r="A517" t="s">
        <v>2661</v>
      </c>
      <c r="B517" s="11" t="s">
        <v>2837</v>
      </c>
      <c r="C517" s="11" t="s">
        <v>2921</v>
      </c>
      <c r="D517" s="11" t="s">
        <v>2935</v>
      </c>
      <c r="E517" s="11">
        <v>1</v>
      </c>
      <c r="F517" t="s">
        <v>7071</v>
      </c>
      <c r="G517" t="str">
        <f t="shared" si="16"/>
        <v>CIPROFLOXACINO-DEXAMETASONASAVALOFTALMICASUSPENSION1350MG/100MG/ML</v>
      </c>
      <c r="H517" t="str">
        <f>VLOOKUP(A517,'PRINCIPIO ACTIVO'!A:D,4,)&amp;"-"&amp;VLOOKUP(C517,'VIA ADMINISTRACION'!A:D,4,FALSE)&amp;"-"&amp;VLOOKUP(D517,FORMATO!A:D,4,FALSE)&amp;"-"&amp;VLOOKUP(B517,LABORATORIO!A:D,4,FALSE)</f>
        <v>HT-0235-05-005-0174</v>
      </c>
      <c r="I517">
        <f>COUNTIF($H$2:H517,H517)</f>
        <v>2</v>
      </c>
      <c r="J517" t="str">
        <f t="shared" si="17"/>
        <v>HT-0235-05-005-0174-02</v>
      </c>
      <c r="M517" t="s">
        <v>6469</v>
      </c>
      <c r="N517" s="5" t="s">
        <v>3231</v>
      </c>
    </row>
    <row r="518" spans="1:14" x14ac:dyDescent="0.35">
      <c r="A518" t="s">
        <v>2661</v>
      </c>
      <c r="B518" s="11" t="s">
        <v>2837</v>
      </c>
      <c r="C518" s="11" t="s">
        <v>2921</v>
      </c>
      <c r="D518" s="11" t="s">
        <v>2936</v>
      </c>
      <c r="E518" s="11">
        <v>1</v>
      </c>
      <c r="F518" t="s">
        <v>7038</v>
      </c>
      <c r="G518" t="str">
        <f t="shared" si="16"/>
        <v>CIPROFLOXACINO-DEXAMETASONASAVALOFTALMICAUNGUENTO1350MG/100MG</v>
      </c>
      <c r="H518" t="str">
        <f>VLOOKUP(A518,'PRINCIPIO ACTIVO'!A:D,4,)&amp;"-"&amp;VLOOKUP(C518,'VIA ADMINISTRACION'!A:D,4,FALSE)&amp;"-"&amp;VLOOKUP(D518,FORMATO!A:D,4,FALSE)&amp;"-"&amp;VLOOKUP(B518,LABORATORIO!A:D,4,FALSE)</f>
        <v>HT-0235-05-006-0174</v>
      </c>
      <c r="I518">
        <f>COUNTIF($H$2:H518,H518)</f>
        <v>2</v>
      </c>
      <c r="J518" t="str">
        <f t="shared" si="17"/>
        <v>HT-0235-05-006-0174-02</v>
      </c>
      <c r="M518" t="s">
        <v>2774</v>
      </c>
      <c r="N518" s="11" t="s">
        <v>3230</v>
      </c>
    </row>
    <row r="519" spans="1:14" x14ac:dyDescent="0.35">
      <c r="A519" t="s">
        <v>2661</v>
      </c>
      <c r="B519" s="11" t="s">
        <v>2837</v>
      </c>
      <c r="C519" s="11" t="s">
        <v>2927</v>
      </c>
      <c r="D519" s="11" t="s">
        <v>2938</v>
      </c>
      <c r="E519" s="11">
        <v>1</v>
      </c>
      <c r="F519" t="s">
        <v>7071</v>
      </c>
      <c r="G519" t="str">
        <f t="shared" si="16"/>
        <v>CIPROFLOXACINO-DEXAMETASONASAVALOTICAGOTAS1350MG/100MG/ML</v>
      </c>
      <c r="H519" t="str">
        <f>VLOOKUP(A519,'PRINCIPIO ACTIVO'!A:D,4,)&amp;"-"&amp;VLOOKUP(C519,'VIA ADMINISTRACION'!A:D,4,FALSE)&amp;"-"&amp;VLOOKUP(D519,FORMATO!A:D,4,FALSE)&amp;"-"&amp;VLOOKUP(B519,LABORATORIO!A:D,4,FALSE)</f>
        <v>HT-0235-10-008-0174</v>
      </c>
      <c r="I519">
        <f>COUNTIF($H$2:H519,H519)</f>
        <v>1</v>
      </c>
      <c r="J519" t="str">
        <f t="shared" si="17"/>
        <v>HT-0235-10-008-0174-01</v>
      </c>
      <c r="M519" t="s">
        <v>2575</v>
      </c>
      <c r="N519" s="11" t="s">
        <v>2990</v>
      </c>
    </row>
    <row r="520" spans="1:14" x14ac:dyDescent="0.35">
      <c r="A520" t="s">
        <v>2625</v>
      </c>
      <c r="B520" s="11" t="s">
        <v>2838</v>
      </c>
      <c r="C520" s="11" t="s">
        <v>2919</v>
      </c>
      <c r="D520" s="11" t="s">
        <v>2933</v>
      </c>
      <c r="E520" s="11">
        <v>30</v>
      </c>
      <c r="F520" t="s">
        <v>2985</v>
      </c>
      <c r="G520" t="str">
        <f t="shared" si="16"/>
        <v>CITALOPRAMLABORATORIO CHILEORALCOMPRIMIDO3020MG</v>
      </c>
      <c r="H520" t="str">
        <f>VLOOKUP(A520,'PRINCIPIO ACTIVO'!A:D,4,)&amp;"-"&amp;VLOOKUP(C520,'VIA ADMINISTRACION'!A:D,4,FALSE)&amp;"-"&amp;VLOOKUP(D520,FORMATO!A:D,4,FALSE)&amp;"-"&amp;VLOOKUP(B520,LABORATORIO!A:D,4,FALSE)</f>
        <v>HT-0034-01-003-0148</v>
      </c>
      <c r="I520">
        <f>COUNTIF($H$2:H520,H520)</f>
        <v>1</v>
      </c>
      <c r="J520" t="str">
        <f t="shared" si="17"/>
        <v>HT-0034-01-003-0148-01</v>
      </c>
      <c r="M520" t="s">
        <v>2575</v>
      </c>
      <c r="N520" s="11" t="s">
        <v>2990</v>
      </c>
    </row>
    <row r="521" spans="1:14" x14ac:dyDescent="0.35">
      <c r="A521" t="s">
        <v>2625</v>
      </c>
      <c r="B521" s="11" t="s">
        <v>2884</v>
      </c>
      <c r="C521" s="11" t="s">
        <v>2919</v>
      </c>
      <c r="D521" s="11" t="s">
        <v>2933</v>
      </c>
      <c r="E521" s="11">
        <v>28</v>
      </c>
      <c r="F521" t="s">
        <v>2985</v>
      </c>
      <c r="G521" t="str">
        <f t="shared" si="16"/>
        <v>CITALOPRAMLUNDBECKORALCOMPRIMIDO2820MG</v>
      </c>
      <c r="H521" t="str">
        <f>VLOOKUP(A521,'PRINCIPIO ACTIVO'!A:D,4,)&amp;"-"&amp;VLOOKUP(C521,'VIA ADMINISTRACION'!A:D,4,FALSE)&amp;"-"&amp;VLOOKUP(D521,FORMATO!A:D,4,FALSE)&amp;"-"&amp;VLOOKUP(B521,LABORATORIO!A:D,4,FALSE)</f>
        <v>HT-0034-01-003-0182</v>
      </c>
      <c r="I521">
        <f>COUNTIF($H$2:H521,H521)</f>
        <v>1</v>
      </c>
      <c r="J521" t="str">
        <f t="shared" si="17"/>
        <v>HT-0034-01-003-0182-01</v>
      </c>
      <c r="M521" t="s">
        <v>6509</v>
      </c>
      <c r="N521" s="5" t="s">
        <v>6662</v>
      </c>
    </row>
    <row r="522" spans="1:14" x14ac:dyDescent="0.35">
      <c r="A522" t="s">
        <v>2625</v>
      </c>
      <c r="B522" s="2" t="s">
        <v>2838</v>
      </c>
      <c r="C522" s="2" t="s">
        <v>2919</v>
      </c>
      <c r="D522" s="2" t="s">
        <v>2933</v>
      </c>
      <c r="E522" s="2">
        <v>28</v>
      </c>
      <c r="F522" t="s">
        <v>2985</v>
      </c>
      <c r="G522" t="str">
        <f t="shared" si="16"/>
        <v>CITALOPRAMLABORATORIO CHILEORALCOMPRIMIDO2820MG</v>
      </c>
      <c r="H522" t="str">
        <f>VLOOKUP(A522,'PRINCIPIO ACTIVO'!A:D,4,)&amp;"-"&amp;VLOOKUP(C522,'VIA ADMINISTRACION'!A:D,4,FALSE)&amp;"-"&amp;VLOOKUP(D522,FORMATO!A:D,4,FALSE)&amp;"-"&amp;VLOOKUP(B522,LABORATORIO!A:D,4,FALSE)</f>
        <v>HT-0034-01-003-0148</v>
      </c>
      <c r="I522">
        <f>COUNTIF($H$2:H522,H522)</f>
        <v>2</v>
      </c>
      <c r="J522" t="str">
        <f t="shared" si="17"/>
        <v>HT-0034-01-003-0148-02</v>
      </c>
      <c r="M522" t="s">
        <v>6509</v>
      </c>
      <c r="N522" s="5" t="s">
        <v>6662</v>
      </c>
    </row>
    <row r="523" spans="1:14" x14ac:dyDescent="0.35">
      <c r="A523" t="s">
        <v>2625</v>
      </c>
      <c r="B523" s="5" t="s">
        <v>2834</v>
      </c>
      <c r="C523" s="5" t="s">
        <v>2919</v>
      </c>
      <c r="D523" s="5" t="s">
        <v>2933</v>
      </c>
      <c r="E523" s="5">
        <v>30</v>
      </c>
      <c r="F523" t="s">
        <v>2985</v>
      </c>
      <c r="G523" t="str">
        <f t="shared" si="16"/>
        <v>CITALOPRAMMINTLABORALCOMPRIMIDO3020MG</v>
      </c>
      <c r="H523" t="str">
        <f>VLOOKUP(A523,'PRINCIPIO ACTIVO'!A:D,4,)&amp;"-"&amp;VLOOKUP(C523,'VIA ADMINISTRACION'!A:D,4,FALSE)&amp;"-"&amp;VLOOKUP(D523,FORMATO!A:D,4,FALSE)&amp;"-"&amp;VLOOKUP(B523,LABORATORIO!A:D,4,FALSE)</f>
        <v>HT-0034-01-003-0197</v>
      </c>
      <c r="I523">
        <f>COUNTIF($H$2:H523,H523)</f>
        <v>1</v>
      </c>
      <c r="J523" t="str">
        <f t="shared" si="17"/>
        <v>HT-0034-01-003-0197-01</v>
      </c>
      <c r="M523" t="s">
        <v>2629</v>
      </c>
      <c r="N523" s="11" t="s">
        <v>3079</v>
      </c>
    </row>
    <row r="524" spans="1:14" x14ac:dyDescent="0.35">
      <c r="A524" t="s">
        <v>2625</v>
      </c>
      <c r="B524" s="5" t="s">
        <v>2867</v>
      </c>
      <c r="C524" s="5" t="s">
        <v>2919</v>
      </c>
      <c r="D524" s="5" t="s">
        <v>2933</v>
      </c>
      <c r="E524" s="5">
        <v>30</v>
      </c>
      <c r="F524" t="s">
        <v>2985</v>
      </c>
      <c r="G524" t="str">
        <f t="shared" si="16"/>
        <v>CITALOPRAMEUROFARMAORALCOMPRIMIDO3020MG</v>
      </c>
      <c r="H524" t="str">
        <f>VLOOKUP(A524,'PRINCIPIO ACTIVO'!A:D,4,)&amp;"-"&amp;VLOOKUP(C524,'VIA ADMINISTRACION'!A:D,4,FALSE)&amp;"-"&amp;VLOOKUP(D524,FORMATO!A:D,4,FALSE)&amp;"-"&amp;VLOOKUP(B524,LABORATORIO!A:D,4,FALSE)</f>
        <v>HT-0034-01-003-0087</v>
      </c>
      <c r="I524">
        <f>COUNTIF($H$2:H524,H524)</f>
        <v>1</v>
      </c>
      <c r="J524" t="str">
        <f t="shared" si="17"/>
        <v>HT-0034-01-003-0087-01</v>
      </c>
      <c r="M524" t="s">
        <v>2629</v>
      </c>
      <c r="N524" s="2" t="s">
        <v>3097</v>
      </c>
    </row>
    <row r="525" spans="1:14" x14ac:dyDescent="0.35">
      <c r="A525" t="s">
        <v>2626</v>
      </c>
      <c r="B525" s="11" t="s">
        <v>2838</v>
      </c>
      <c r="C525" s="11" t="s">
        <v>2919</v>
      </c>
      <c r="D525" s="11" t="s">
        <v>2933</v>
      </c>
      <c r="E525" s="11">
        <v>20</v>
      </c>
      <c r="F525" t="s">
        <v>3013</v>
      </c>
      <c r="G525" t="str">
        <f t="shared" si="16"/>
        <v>CLOBAZAMLABORATORIO CHILEORALCOMPRIMIDO2010MG</v>
      </c>
      <c r="H525" t="str">
        <f>VLOOKUP(A525,'PRINCIPIO ACTIVO'!A:D,4,)&amp;"-"&amp;VLOOKUP(C525,'VIA ADMINISTRACION'!A:D,4,FALSE)&amp;"-"&amp;VLOOKUP(D525,FORMATO!A:D,4,FALSE)&amp;"-"&amp;VLOOKUP(B525,LABORATORIO!A:D,4,FALSE)</f>
        <v>HT-0035-01-003-0148</v>
      </c>
      <c r="I525">
        <f>COUNTIF($H$2:H525,H525)</f>
        <v>1</v>
      </c>
      <c r="J525" t="str">
        <f t="shared" si="17"/>
        <v>HT-0035-01-003-0148-01</v>
      </c>
      <c r="M525" t="s">
        <v>2629</v>
      </c>
      <c r="N525" s="5" t="s">
        <v>3079</v>
      </c>
    </row>
    <row r="526" spans="1:14" x14ac:dyDescent="0.35">
      <c r="A526" t="s">
        <v>2627</v>
      </c>
      <c r="B526" s="11" t="s">
        <v>2871</v>
      </c>
      <c r="C526" s="11" t="s">
        <v>2920</v>
      </c>
      <c r="D526" s="11" t="s">
        <v>2936</v>
      </c>
      <c r="E526" s="11">
        <v>1</v>
      </c>
      <c r="F526" t="s">
        <v>3077</v>
      </c>
      <c r="G526" t="str">
        <f t="shared" si="16"/>
        <v>CLOBETASOLHOSPIFARMATOPICOUNGUENTO10.05%</v>
      </c>
      <c r="H526" t="str">
        <f>VLOOKUP(A526,'PRINCIPIO ACTIVO'!A:D,4,)&amp;"-"&amp;VLOOKUP(C526,'VIA ADMINISTRACION'!A:D,4,FALSE)&amp;"-"&amp;VLOOKUP(D526,FORMATO!A:D,4,FALSE)&amp;"-"&amp;VLOOKUP(B526,LABORATORIO!A:D,4,FALSE)</f>
        <v>HT-0036-04-006-0151</v>
      </c>
      <c r="I526">
        <f>COUNTIF($H$2:H526,H526)</f>
        <v>1</v>
      </c>
      <c r="J526" t="str">
        <f t="shared" si="17"/>
        <v>HT-0036-04-006-0151-01</v>
      </c>
      <c r="M526" t="s">
        <v>2629</v>
      </c>
      <c r="N526" s="5" t="s">
        <v>3079</v>
      </c>
    </row>
    <row r="527" spans="1:14" x14ac:dyDescent="0.35">
      <c r="A527" t="s">
        <v>2627</v>
      </c>
      <c r="B527" s="11" t="s">
        <v>2866</v>
      </c>
      <c r="C527" s="11" t="s">
        <v>2920</v>
      </c>
      <c r="D527" s="11" t="s">
        <v>2944</v>
      </c>
      <c r="E527" s="11">
        <v>1</v>
      </c>
      <c r="F527" t="s">
        <v>3077</v>
      </c>
      <c r="G527" t="str">
        <f t="shared" si="16"/>
        <v>CLOBETASOLGLAXOSMITHKLINETOPICOLOCION10.05%</v>
      </c>
      <c r="H527" t="str">
        <f>VLOOKUP(A527,'PRINCIPIO ACTIVO'!A:D,4,)&amp;"-"&amp;VLOOKUP(C527,'VIA ADMINISTRACION'!A:D,4,FALSE)&amp;"-"&amp;VLOOKUP(D527,FORMATO!A:D,4,FALSE)&amp;"-"&amp;VLOOKUP(B527,LABORATORIO!A:D,4,FALSE)</f>
        <v>HT-0036-04-014-0113</v>
      </c>
      <c r="I527">
        <f>COUNTIF($H$2:H527,H527)</f>
        <v>1</v>
      </c>
      <c r="J527" t="str">
        <f t="shared" si="17"/>
        <v>HT-0036-04-014-0113-01</v>
      </c>
      <c r="M527" t="s">
        <v>2629</v>
      </c>
      <c r="N527" s="5" t="s">
        <v>3111</v>
      </c>
    </row>
    <row r="528" spans="1:14" x14ac:dyDescent="0.35">
      <c r="A528" t="s">
        <v>2627</v>
      </c>
      <c r="B528" s="11" t="s">
        <v>2866</v>
      </c>
      <c r="C528" s="11" t="s">
        <v>2920</v>
      </c>
      <c r="D528" s="11" t="s">
        <v>2934</v>
      </c>
      <c r="E528" s="11">
        <v>1</v>
      </c>
      <c r="F528" t="s">
        <v>3077</v>
      </c>
      <c r="G528" t="str">
        <f t="shared" si="16"/>
        <v>CLOBETASOLGLAXOSMITHKLINETOPICOCREMA10.05%</v>
      </c>
      <c r="H528" t="str">
        <f>VLOOKUP(A528,'PRINCIPIO ACTIVO'!A:D,4,)&amp;"-"&amp;VLOOKUP(C528,'VIA ADMINISTRACION'!A:D,4,FALSE)&amp;"-"&amp;VLOOKUP(D528,FORMATO!A:D,4,FALSE)&amp;"-"&amp;VLOOKUP(B528,LABORATORIO!A:D,4,FALSE)</f>
        <v>HT-0036-04-004-0113</v>
      </c>
      <c r="I528">
        <f>COUNTIF($H$2:H528,H528)</f>
        <v>1</v>
      </c>
      <c r="J528" t="str">
        <f t="shared" si="17"/>
        <v>HT-0036-04-004-0113-01</v>
      </c>
      <c r="M528" t="s">
        <v>6472</v>
      </c>
      <c r="N528" s="11" t="s">
        <v>3092</v>
      </c>
    </row>
    <row r="529" spans="1:14" x14ac:dyDescent="0.35">
      <c r="A529" t="s">
        <v>2627</v>
      </c>
      <c r="B529" s="11" t="s">
        <v>2866</v>
      </c>
      <c r="C529" s="11" t="s">
        <v>2920</v>
      </c>
      <c r="D529" s="11" t="s">
        <v>2945</v>
      </c>
      <c r="E529" s="11">
        <v>1</v>
      </c>
      <c r="F529" t="s">
        <v>3077</v>
      </c>
      <c r="G529" t="str">
        <f t="shared" si="16"/>
        <v>CLOBETASOLGLAXOSMITHKLINETOPICOPOMADA10.05%</v>
      </c>
      <c r="H529" t="str">
        <f>VLOOKUP(A529,'PRINCIPIO ACTIVO'!A:D,4,)&amp;"-"&amp;VLOOKUP(C529,'VIA ADMINISTRACION'!A:D,4,FALSE)&amp;"-"&amp;VLOOKUP(D529,FORMATO!A:D,4,FALSE)&amp;"-"&amp;VLOOKUP(B529,LABORATORIO!A:D,4,FALSE)</f>
        <v>HT-0036-04-015-0113</v>
      </c>
      <c r="I529">
        <f>COUNTIF($H$2:H529,H529)</f>
        <v>1</v>
      </c>
      <c r="J529" t="str">
        <f t="shared" si="17"/>
        <v>HT-0036-04-015-0113-01</v>
      </c>
      <c r="M529" t="s">
        <v>6472</v>
      </c>
      <c r="N529" s="11" t="s">
        <v>3095</v>
      </c>
    </row>
    <row r="530" spans="1:14" x14ac:dyDescent="0.35">
      <c r="A530" t="s">
        <v>2627</v>
      </c>
      <c r="B530" s="11" t="s">
        <v>2878</v>
      </c>
      <c r="C530" s="11" t="s">
        <v>2920</v>
      </c>
      <c r="D530" s="11" t="s">
        <v>2946</v>
      </c>
      <c r="E530" s="11">
        <v>1</v>
      </c>
      <c r="F530" t="s">
        <v>3077</v>
      </c>
      <c r="G530" t="str">
        <f t="shared" si="16"/>
        <v>CLOBETASOLD&amp;M PHARMATOPICOESPUMA10.05%</v>
      </c>
      <c r="H530" t="str">
        <f>VLOOKUP(A530,'PRINCIPIO ACTIVO'!A:D,4,)&amp;"-"&amp;VLOOKUP(C530,'VIA ADMINISTRACION'!A:D,4,FALSE)&amp;"-"&amp;VLOOKUP(D530,FORMATO!A:D,4,FALSE)&amp;"-"&amp;VLOOKUP(B530,LABORATORIO!A:D,4,FALSE)</f>
        <v>HT-0036-04-016-0149</v>
      </c>
      <c r="I530">
        <f>COUNTIF($H$2:H530,H530)</f>
        <v>1</v>
      </c>
      <c r="J530" t="str">
        <f t="shared" si="17"/>
        <v>HT-0036-04-016-0149-01</v>
      </c>
      <c r="M530" t="s">
        <v>6473</v>
      </c>
      <c r="N530" s="5" t="s">
        <v>6587</v>
      </c>
    </row>
    <row r="531" spans="1:14" x14ac:dyDescent="0.35">
      <c r="A531" t="s">
        <v>2627</v>
      </c>
      <c r="B531" s="11" t="s">
        <v>2880</v>
      </c>
      <c r="C531" s="11" t="s">
        <v>2920</v>
      </c>
      <c r="D531" s="11" t="s">
        <v>2934</v>
      </c>
      <c r="E531" s="11">
        <v>1</v>
      </c>
      <c r="F531" t="s">
        <v>3077</v>
      </c>
      <c r="G531" t="str">
        <f t="shared" si="16"/>
        <v>CLOBETASOLMEDIPHARMTOPICOCREMA10.05%</v>
      </c>
      <c r="H531" t="str">
        <f>VLOOKUP(A531,'PRINCIPIO ACTIVO'!A:D,4,)&amp;"-"&amp;VLOOKUP(C531,'VIA ADMINISTRACION'!A:D,4,FALSE)&amp;"-"&amp;VLOOKUP(D531,FORMATO!A:D,4,FALSE)&amp;"-"&amp;VLOOKUP(B531,LABORATORIO!A:D,4,FALSE)</f>
        <v>HT-0036-04-004-0192</v>
      </c>
      <c r="I531">
        <f>COUNTIF($H$2:H531,H531)</f>
        <v>1</v>
      </c>
      <c r="J531" t="str">
        <f t="shared" si="17"/>
        <v>HT-0036-04-004-0192-01</v>
      </c>
      <c r="M531" t="s">
        <v>6473</v>
      </c>
      <c r="N531" s="5" t="s">
        <v>6587</v>
      </c>
    </row>
    <row r="532" spans="1:14" x14ac:dyDescent="0.35">
      <c r="A532" t="s">
        <v>2627</v>
      </c>
      <c r="B532" s="11" t="s">
        <v>2845</v>
      </c>
      <c r="C532" s="11" t="s">
        <v>2920</v>
      </c>
      <c r="D532" s="11" t="s">
        <v>2934</v>
      </c>
      <c r="E532" s="11">
        <v>1</v>
      </c>
      <c r="F532" t="s">
        <v>3077</v>
      </c>
      <c r="G532" t="str">
        <f t="shared" si="16"/>
        <v>CLOBETASOLMEGALABSTOPICOCREMA10.05%</v>
      </c>
      <c r="H532" t="str">
        <f>VLOOKUP(A532,'PRINCIPIO ACTIVO'!A:D,4,)&amp;"-"&amp;VLOOKUP(C532,'VIA ADMINISTRACION'!A:D,4,FALSE)&amp;"-"&amp;VLOOKUP(D532,FORMATO!A:D,4,FALSE)&amp;"-"&amp;VLOOKUP(B532,LABORATORIO!A:D,4,FALSE)</f>
        <v>HT-0036-04-004-0194</v>
      </c>
      <c r="I532">
        <f>COUNTIF($H$2:H532,H532)</f>
        <v>1</v>
      </c>
      <c r="J532" t="str">
        <f t="shared" si="17"/>
        <v>HT-0036-04-004-0194-01</v>
      </c>
      <c r="M532" t="s">
        <v>6473</v>
      </c>
      <c r="N532" s="5" t="s">
        <v>6591</v>
      </c>
    </row>
    <row r="533" spans="1:14" x14ac:dyDescent="0.35">
      <c r="A533" t="s">
        <v>2627</v>
      </c>
      <c r="B533" s="11" t="s">
        <v>2878</v>
      </c>
      <c r="C533" s="11" t="s">
        <v>2920</v>
      </c>
      <c r="D533" s="11" t="s">
        <v>2934</v>
      </c>
      <c r="E533" s="11">
        <v>1</v>
      </c>
      <c r="F533" t="s">
        <v>3077</v>
      </c>
      <c r="G533" t="str">
        <f t="shared" si="16"/>
        <v>CLOBETASOLD&amp;M PHARMATOPICOCREMA10.05%</v>
      </c>
      <c r="H533" t="str">
        <f>VLOOKUP(A533,'PRINCIPIO ACTIVO'!A:D,4,)&amp;"-"&amp;VLOOKUP(C533,'VIA ADMINISTRACION'!A:D,4,FALSE)&amp;"-"&amp;VLOOKUP(D533,FORMATO!A:D,4,FALSE)&amp;"-"&amp;VLOOKUP(B533,LABORATORIO!A:D,4,FALSE)</f>
        <v>HT-0036-04-004-0149</v>
      </c>
      <c r="I533">
        <f>COUNTIF($H$2:H533,H533)</f>
        <v>1</v>
      </c>
      <c r="J533" t="str">
        <f t="shared" si="17"/>
        <v>HT-0036-04-004-0149-01</v>
      </c>
      <c r="M533" t="s">
        <v>6473</v>
      </c>
      <c r="N533" s="5" t="s">
        <v>6591</v>
      </c>
    </row>
    <row r="534" spans="1:14" x14ac:dyDescent="0.35">
      <c r="A534" t="s">
        <v>2627</v>
      </c>
      <c r="B534" s="11" t="s">
        <v>2885</v>
      </c>
      <c r="C534" s="11" t="s">
        <v>2920</v>
      </c>
      <c r="D534" s="11" t="s">
        <v>2947</v>
      </c>
      <c r="E534" s="11">
        <v>1</v>
      </c>
      <c r="F534" t="s">
        <v>3077</v>
      </c>
      <c r="G534" t="str">
        <f t="shared" si="16"/>
        <v>CLOBETASOLGALDERMATOPICOSHAMPOO10.05%</v>
      </c>
      <c r="H534" t="str">
        <f>VLOOKUP(A534,'PRINCIPIO ACTIVO'!A:D,4,)&amp;"-"&amp;VLOOKUP(C534,'VIA ADMINISTRACION'!A:D,4,FALSE)&amp;"-"&amp;VLOOKUP(D534,FORMATO!A:D,4,FALSE)&amp;"-"&amp;VLOOKUP(B534,LABORATORIO!A:D,4,FALSE)</f>
        <v>HT-0036-04-017-0107</v>
      </c>
      <c r="I534">
        <f>COUNTIF($H$2:H534,H534)</f>
        <v>1</v>
      </c>
      <c r="J534" t="str">
        <f t="shared" si="17"/>
        <v>HT-0036-04-017-0107-01</v>
      </c>
      <c r="M534" t="s">
        <v>6473</v>
      </c>
      <c r="N534" s="5" t="s">
        <v>6591</v>
      </c>
    </row>
    <row r="535" spans="1:14" x14ac:dyDescent="0.35">
      <c r="A535" t="s">
        <v>2627</v>
      </c>
      <c r="B535" s="11" t="s">
        <v>2878</v>
      </c>
      <c r="C535" s="11" t="s">
        <v>2920</v>
      </c>
      <c r="D535" s="11" t="s">
        <v>2944</v>
      </c>
      <c r="E535" s="11">
        <v>1</v>
      </c>
      <c r="F535" t="s">
        <v>3077</v>
      </c>
      <c r="G535" t="str">
        <f t="shared" si="16"/>
        <v>CLOBETASOLD&amp;M PHARMATOPICOLOCION10.05%</v>
      </c>
      <c r="H535" t="str">
        <f>VLOOKUP(A535,'PRINCIPIO ACTIVO'!A:D,4,)&amp;"-"&amp;VLOOKUP(C535,'VIA ADMINISTRACION'!A:D,4,FALSE)&amp;"-"&amp;VLOOKUP(D535,FORMATO!A:D,4,FALSE)&amp;"-"&amp;VLOOKUP(B535,LABORATORIO!A:D,4,FALSE)</f>
        <v>HT-0036-04-014-0149</v>
      </c>
      <c r="I535">
        <f>COUNTIF($H$2:H535,H535)</f>
        <v>1</v>
      </c>
      <c r="J535" t="str">
        <f t="shared" si="17"/>
        <v>HT-0036-04-014-0149-01</v>
      </c>
      <c r="M535" t="s">
        <v>6473</v>
      </c>
      <c r="N535" s="5" t="s">
        <v>6591</v>
      </c>
    </row>
    <row r="536" spans="1:14" x14ac:dyDescent="0.35">
      <c r="A536" t="s">
        <v>2627</v>
      </c>
      <c r="B536" s="11" t="s">
        <v>2878</v>
      </c>
      <c r="C536" s="11" t="s">
        <v>2920</v>
      </c>
      <c r="D536" s="11" t="s">
        <v>2936</v>
      </c>
      <c r="E536" s="11">
        <v>1</v>
      </c>
      <c r="F536" t="s">
        <v>3077</v>
      </c>
      <c r="G536" t="str">
        <f t="shared" si="16"/>
        <v>CLOBETASOLD&amp;M PHARMATOPICOUNGUENTO10.05%</v>
      </c>
      <c r="H536" t="str">
        <f>VLOOKUP(A536,'PRINCIPIO ACTIVO'!A:D,4,)&amp;"-"&amp;VLOOKUP(C536,'VIA ADMINISTRACION'!A:D,4,FALSE)&amp;"-"&amp;VLOOKUP(D536,FORMATO!A:D,4,FALSE)&amp;"-"&amp;VLOOKUP(B536,LABORATORIO!A:D,4,FALSE)</f>
        <v>HT-0036-04-006-0149</v>
      </c>
      <c r="I536">
        <f>COUNTIF($H$2:H536,H536)</f>
        <v>1</v>
      </c>
      <c r="J536" t="str">
        <f t="shared" si="17"/>
        <v>HT-0036-04-006-0149-01</v>
      </c>
      <c r="M536" t="s">
        <v>6473</v>
      </c>
      <c r="N536" s="5" t="s">
        <v>6587</v>
      </c>
    </row>
    <row r="537" spans="1:14" x14ac:dyDescent="0.35">
      <c r="A537" t="s">
        <v>2627</v>
      </c>
      <c r="B537" s="2" t="s">
        <v>2847</v>
      </c>
      <c r="C537" s="2" t="s">
        <v>2920</v>
      </c>
      <c r="D537" s="2" t="s">
        <v>2934</v>
      </c>
      <c r="E537" s="2">
        <v>1</v>
      </c>
      <c r="F537" t="s">
        <v>3077</v>
      </c>
      <c r="G537" t="str">
        <f t="shared" si="16"/>
        <v>CLOBETASOLPASTEURTOPICOCREMA10.05%</v>
      </c>
      <c r="H537" t="str">
        <f>VLOOKUP(A537,'PRINCIPIO ACTIVO'!A:D,4,)&amp;"-"&amp;VLOOKUP(C537,'VIA ADMINISTRACION'!A:D,4,FALSE)&amp;"-"&amp;VLOOKUP(D537,FORMATO!A:D,4,FALSE)&amp;"-"&amp;VLOOKUP(B537,LABORATORIO!A:D,4,FALSE)</f>
        <v>HT-0036-04-004-0155</v>
      </c>
      <c r="I537">
        <f>COUNTIF($H$2:H537,H537)</f>
        <v>1</v>
      </c>
      <c r="J537" t="str">
        <f t="shared" si="17"/>
        <v>HT-0036-04-004-0155-01</v>
      </c>
      <c r="M537" t="s">
        <v>6473</v>
      </c>
      <c r="N537" s="5" t="s">
        <v>6587</v>
      </c>
    </row>
    <row r="538" spans="1:14" x14ac:dyDescent="0.35">
      <c r="A538" t="s">
        <v>2627</v>
      </c>
      <c r="B538" s="5" t="s">
        <v>2878</v>
      </c>
      <c r="C538" s="5" t="s">
        <v>2920</v>
      </c>
      <c r="D538" s="5" t="s">
        <v>2947</v>
      </c>
      <c r="E538" s="5">
        <v>1</v>
      </c>
      <c r="F538" t="s">
        <v>3077</v>
      </c>
      <c r="G538" t="str">
        <f t="shared" si="16"/>
        <v>CLOBETASOLD&amp;M PHARMATOPICOSHAMPOO10.05%</v>
      </c>
      <c r="H538" t="str">
        <f>VLOOKUP(A538,'PRINCIPIO ACTIVO'!A:D,4,)&amp;"-"&amp;VLOOKUP(C538,'VIA ADMINISTRACION'!A:D,4,FALSE)&amp;"-"&amp;VLOOKUP(D538,FORMATO!A:D,4,FALSE)&amp;"-"&amp;VLOOKUP(B538,LABORATORIO!A:D,4,FALSE)</f>
        <v>HT-0036-04-017-0149</v>
      </c>
      <c r="I538">
        <f>COUNTIF($H$2:H538,H538)</f>
        <v>1</v>
      </c>
      <c r="J538" t="str">
        <f t="shared" si="17"/>
        <v>HT-0036-04-017-0149-01</v>
      </c>
      <c r="M538" t="s">
        <v>6473</v>
      </c>
      <c r="N538" s="5" t="s">
        <v>6591</v>
      </c>
    </row>
    <row r="539" spans="1:14" x14ac:dyDescent="0.35">
      <c r="A539" t="s">
        <v>2627</v>
      </c>
      <c r="B539" s="5" t="s">
        <v>2847</v>
      </c>
      <c r="C539" s="5" t="s">
        <v>2920</v>
      </c>
      <c r="D539" s="5" t="s">
        <v>2936</v>
      </c>
      <c r="E539" s="5">
        <v>1</v>
      </c>
      <c r="F539" t="s">
        <v>3077</v>
      </c>
      <c r="G539" t="str">
        <f t="shared" si="16"/>
        <v>CLOBETASOLPASTEURTOPICOUNGUENTO10.05%</v>
      </c>
      <c r="H539" t="str">
        <f>VLOOKUP(A539,'PRINCIPIO ACTIVO'!A:D,4,)&amp;"-"&amp;VLOOKUP(C539,'VIA ADMINISTRACION'!A:D,4,FALSE)&amp;"-"&amp;VLOOKUP(D539,FORMATO!A:D,4,FALSE)&amp;"-"&amp;VLOOKUP(B539,LABORATORIO!A:D,4,FALSE)</f>
        <v>HT-0036-04-006-0155</v>
      </c>
      <c r="I539">
        <f>COUNTIF($H$2:H539,H539)</f>
        <v>1</v>
      </c>
      <c r="J539" t="str">
        <f t="shared" si="17"/>
        <v>HT-0036-04-006-0155-01</v>
      </c>
      <c r="M539" t="s">
        <v>2638</v>
      </c>
      <c r="N539" s="11" t="s">
        <v>3091</v>
      </c>
    </row>
    <row r="540" spans="1:14" x14ac:dyDescent="0.35">
      <c r="A540" t="s">
        <v>2627</v>
      </c>
      <c r="B540" s="5" t="s">
        <v>3696</v>
      </c>
      <c r="C540" s="5" t="s">
        <v>2920</v>
      </c>
      <c r="D540" s="5" t="s">
        <v>2934</v>
      </c>
      <c r="E540" s="5">
        <v>1</v>
      </c>
      <c r="F540" t="s">
        <v>3077</v>
      </c>
      <c r="G540" t="str">
        <f t="shared" si="16"/>
        <v>CLOBETASOLB Y B FARMACEUTICATOPICOCREMA10.05%</v>
      </c>
      <c r="H540" t="str">
        <f>VLOOKUP(A540,'PRINCIPIO ACTIVO'!A:D,4,)&amp;"-"&amp;VLOOKUP(C540,'VIA ADMINISTRACION'!A:D,4,FALSE)&amp;"-"&amp;VLOOKUP(D540,FORMATO!A:D,4,FALSE)&amp;"-"&amp;VLOOKUP(B540,LABORATORIO!A:D,4,FALSE)</f>
        <v>HT-0036-04-004-0024</v>
      </c>
      <c r="I540">
        <f>COUNTIF($H$2:H540,H540)</f>
        <v>1</v>
      </c>
      <c r="J540" t="str">
        <f t="shared" si="17"/>
        <v>HT-0036-04-004-0024-01</v>
      </c>
      <c r="M540" t="s">
        <v>6474</v>
      </c>
      <c r="N540" s="5" t="s">
        <v>6593</v>
      </c>
    </row>
    <row r="541" spans="1:14" x14ac:dyDescent="0.35">
      <c r="A541" t="s">
        <v>2652</v>
      </c>
      <c r="B541" s="11" t="s">
        <v>2837</v>
      </c>
      <c r="C541" s="11" t="s">
        <v>2919</v>
      </c>
      <c r="D541" s="11" t="s">
        <v>2942</v>
      </c>
      <c r="E541" s="11">
        <v>1</v>
      </c>
      <c r="F541" t="s">
        <v>3106</v>
      </c>
      <c r="G541" t="str">
        <f t="shared" si="16"/>
        <v>CLOBUTINOL-ORCIPRENALINASAVALORALSOLUCION14MG/1MG/ML</v>
      </c>
      <c r="H541" t="str">
        <f>VLOOKUP(A541,'PRINCIPIO ACTIVO'!A:D,4,)&amp;"-"&amp;VLOOKUP(C541,'VIA ADMINISTRACION'!A:D,4,FALSE)&amp;"-"&amp;VLOOKUP(D541,FORMATO!A:D,4,FALSE)&amp;"-"&amp;VLOOKUP(B541,LABORATORIO!A:D,4,FALSE)</f>
        <v>HT-0232-01-012-0174</v>
      </c>
      <c r="I541">
        <f>COUNTIF($H$2:H541,H541)</f>
        <v>1</v>
      </c>
      <c r="J541" t="str">
        <f t="shared" si="17"/>
        <v>HT-0232-01-012-0174-01</v>
      </c>
      <c r="M541" t="s">
        <v>2631</v>
      </c>
      <c r="N541" s="11" t="s">
        <v>3081</v>
      </c>
    </row>
    <row r="542" spans="1:14" x14ac:dyDescent="0.35">
      <c r="A542" t="s">
        <v>2628</v>
      </c>
      <c r="B542" s="11" t="s">
        <v>2838</v>
      </c>
      <c r="C542" s="11" t="s">
        <v>2919</v>
      </c>
      <c r="D542" s="11" t="s">
        <v>2933</v>
      </c>
      <c r="E542" s="11">
        <v>30</v>
      </c>
      <c r="F542" t="s">
        <v>3007</v>
      </c>
      <c r="G542" t="str">
        <f t="shared" si="16"/>
        <v>CLONAZEPAMLABORATORIO CHILEORALCOMPRIMIDO300.5MG</v>
      </c>
      <c r="H542" t="str">
        <f>VLOOKUP(A542,'PRINCIPIO ACTIVO'!A:D,4,)&amp;"-"&amp;VLOOKUP(C542,'VIA ADMINISTRACION'!A:D,4,FALSE)&amp;"-"&amp;VLOOKUP(D542,FORMATO!A:D,4,FALSE)&amp;"-"&amp;VLOOKUP(B542,LABORATORIO!A:D,4,FALSE)</f>
        <v>HT-0037-01-003-0148</v>
      </c>
      <c r="I542">
        <f>COUNTIF($H$2:H542,H542)</f>
        <v>1</v>
      </c>
      <c r="J542" t="str">
        <f t="shared" si="17"/>
        <v>HT-0037-01-003-0148-01</v>
      </c>
      <c r="M542" t="s">
        <v>6450</v>
      </c>
      <c r="N542" s="5" t="s">
        <v>6535</v>
      </c>
    </row>
    <row r="543" spans="1:14" x14ac:dyDescent="0.35">
      <c r="A543" t="s">
        <v>2628</v>
      </c>
      <c r="B543" s="11" t="s">
        <v>2838</v>
      </c>
      <c r="C543" s="11" t="s">
        <v>2919</v>
      </c>
      <c r="D543" s="11" t="s">
        <v>2933</v>
      </c>
      <c r="E543" s="11">
        <v>30</v>
      </c>
      <c r="F543" t="s">
        <v>3078</v>
      </c>
      <c r="G543" t="str">
        <f t="shared" si="16"/>
        <v>CLONAZEPAMLABORATORIO CHILEORALCOMPRIMIDO302MG</v>
      </c>
      <c r="H543" t="str">
        <f>VLOOKUP(A543,'PRINCIPIO ACTIVO'!A:D,4,)&amp;"-"&amp;VLOOKUP(C543,'VIA ADMINISTRACION'!A:D,4,FALSE)&amp;"-"&amp;VLOOKUP(D543,FORMATO!A:D,4,FALSE)&amp;"-"&amp;VLOOKUP(B543,LABORATORIO!A:D,4,FALSE)</f>
        <v>HT-0037-01-003-0148</v>
      </c>
      <c r="I543">
        <f>COUNTIF($H$2:H543,H543)</f>
        <v>2</v>
      </c>
      <c r="J543" t="str">
        <f t="shared" si="17"/>
        <v>HT-0037-01-003-0148-02</v>
      </c>
      <c r="M543" t="s">
        <v>6450</v>
      </c>
      <c r="N543" s="5" t="s">
        <v>6535</v>
      </c>
    </row>
    <row r="544" spans="1:14" x14ac:dyDescent="0.35">
      <c r="A544" t="s">
        <v>2628</v>
      </c>
      <c r="B544" s="11" t="s">
        <v>2883</v>
      </c>
      <c r="C544" s="11" t="s">
        <v>2919</v>
      </c>
      <c r="D544" s="11" t="s">
        <v>2933</v>
      </c>
      <c r="E544" s="11">
        <v>30</v>
      </c>
      <c r="F544" t="s">
        <v>3007</v>
      </c>
      <c r="G544" t="str">
        <f t="shared" si="16"/>
        <v>CLONAZEPAMBAGOORALCOMPRIMIDO300.5MG</v>
      </c>
      <c r="H544" t="str">
        <f>VLOOKUP(A544,'PRINCIPIO ACTIVO'!A:D,4,)&amp;"-"&amp;VLOOKUP(C544,'VIA ADMINISTRACION'!A:D,4,FALSE)&amp;"-"&amp;VLOOKUP(D544,FORMATO!A:D,4,FALSE)&amp;"-"&amp;VLOOKUP(B544,LABORATORIO!A:D,4,FALSE)</f>
        <v>HT-0037-01-003-0143</v>
      </c>
      <c r="I544">
        <f>COUNTIF($H$2:H544,H544)</f>
        <v>1</v>
      </c>
      <c r="J544" t="str">
        <f t="shared" si="17"/>
        <v>HT-0037-01-003-0143-01</v>
      </c>
      <c r="M544" t="s">
        <v>6450</v>
      </c>
      <c r="N544" s="5" t="s">
        <v>6535</v>
      </c>
    </row>
    <row r="545" spans="1:14" x14ac:dyDescent="0.35">
      <c r="A545" t="s">
        <v>2628</v>
      </c>
      <c r="B545" s="11" t="s">
        <v>2837</v>
      </c>
      <c r="C545" s="11" t="s">
        <v>2919</v>
      </c>
      <c r="D545" s="11" t="s">
        <v>2933</v>
      </c>
      <c r="E545" s="11">
        <v>30</v>
      </c>
      <c r="F545" t="s">
        <v>2996</v>
      </c>
      <c r="G545" t="str">
        <f t="shared" si="16"/>
        <v>CLONAZEPAMSAVALORALCOMPRIMIDO301MG</v>
      </c>
      <c r="H545" t="str">
        <f>VLOOKUP(A545,'PRINCIPIO ACTIVO'!A:D,4,)&amp;"-"&amp;VLOOKUP(C545,'VIA ADMINISTRACION'!A:D,4,FALSE)&amp;"-"&amp;VLOOKUP(D545,FORMATO!A:D,4,FALSE)&amp;"-"&amp;VLOOKUP(B545,LABORATORIO!A:D,4,FALSE)</f>
        <v>HT-0037-01-003-0174</v>
      </c>
      <c r="I545">
        <f>COUNTIF($H$2:H545,H545)</f>
        <v>1</v>
      </c>
      <c r="J545" t="str">
        <f t="shared" si="17"/>
        <v>HT-0037-01-003-0174-01</v>
      </c>
      <c r="M545" t="s">
        <v>6450</v>
      </c>
      <c r="N545" s="5" t="s">
        <v>7110</v>
      </c>
    </row>
    <row r="546" spans="1:14" x14ac:dyDescent="0.35">
      <c r="A546" t="s">
        <v>2628</v>
      </c>
      <c r="B546" s="11" t="s">
        <v>2868</v>
      </c>
      <c r="C546" s="11" t="s">
        <v>2919</v>
      </c>
      <c r="D546" s="11" t="s">
        <v>2933</v>
      </c>
      <c r="E546" s="11">
        <v>30</v>
      </c>
      <c r="F546" t="s">
        <v>2996</v>
      </c>
      <c r="G546" t="str">
        <f t="shared" si="16"/>
        <v>CLONAZEPAMLAFIORALCOMPRIMIDO301MG</v>
      </c>
      <c r="H546" t="str">
        <f>VLOOKUP(A546,'PRINCIPIO ACTIVO'!A:D,4,)&amp;"-"&amp;VLOOKUP(C546,'VIA ADMINISTRACION'!A:D,4,FALSE)&amp;"-"&amp;VLOOKUP(D546,FORMATO!A:D,4,FALSE)&amp;"-"&amp;VLOOKUP(B546,LABORATORIO!A:D,4,FALSE)</f>
        <v>HT-0037-01-003-0166</v>
      </c>
      <c r="I546">
        <f>COUNTIF($H$2:H546,H546)</f>
        <v>1</v>
      </c>
      <c r="J546" t="str">
        <f t="shared" si="17"/>
        <v>HT-0037-01-003-0166-01</v>
      </c>
      <c r="M546" t="s">
        <v>6450</v>
      </c>
      <c r="N546" s="5" t="s">
        <v>6535</v>
      </c>
    </row>
    <row r="547" spans="1:14" x14ac:dyDescent="0.35">
      <c r="A547" t="s">
        <v>2628</v>
      </c>
      <c r="B547" s="11" t="s">
        <v>2850</v>
      </c>
      <c r="C547" s="11" t="s">
        <v>2919</v>
      </c>
      <c r="D547" s="11" t="s">
        <v>2933</v>
      </c>
      <c r="E547" s="11">
        <v>30</v>
      </c>
      <c r="F547" t="s">
        <v>3078</v>
      </c>
      <c r="G547" t="str">
        <f t="shared" si="16"/>
        <v>CLONAZEPAMINSTITUTO SANITASORALCOMPRIMIDO302MG</v>
      </c>
      <c r="H547" t="str">
        <f>VLOOKUP(A547,'PRINCIPIO ACTIVO'!A:D,4,)&amp;"-"&amp;VLOOKUP(C547,'VIA ADMINISTRACION'!A:D,4,FALSE)&amp;"-"&amp;VLOOKUP(D547,FORMATO!A:D,4,FALSE)&amp;"-"&amp;VLOOKUP(B547,LABORATORIO!A:D,4,FALSE)</f>
        <v>HT-0037-01-003-0133</v>
      </c>
      <c r="I547">
        <f>COUNTIF($H$2:H547,H547)</f>
        <v>1</v>
      </c>
      <c r="J547" t="str">
        <f t="shared" si="17"/>
        <v>HT-0037-01-003-0133-01</v>
      </c>
      <c r="M547" t="s">
        <v>6450</v>
      </c>
      <c r="N547" s="5" t="s">
        <v>6535</v>
      </c>
    </row>
    <row r="548" spans="1:14" x14ac:dyDescent="0.35">
      <c r="A548" t="s">
        <v>2628</v>
      </c>
      <c r="B548" s="11" t="s">
        <v>2837</v>
      </c>
      <c r="C548" s="11" t="s">
        <v>2919</v>
      </c>
      <c r="D548" s="11" t="s">
        <v>2933</v>
      </c>
      <c r="E548" s="11">
        <v>30</v>
      </c>
      <c r="F548" t="s">
        <v>3078</v>
      </c>
      <c r="G548" t="str">
        <f t="shared" si="16"/>
        <v>CLONAZEPAMSAVALORALCOMPRIMIDO302MG</v>
      </c>
      <c r="H548" t="str">
        <f>VLOOKUP(A548,'PRINCIPIO ACTIVO'!A:D,4,)&amp;"-"&amp;VLOOKUP(C548,'VIA ADMINISTRACION'!A:D,4,FALSE)&amp;"-"&amp;VLOOKUP(D548,FORMATO!A:D,4,FALSE)&amp;"-"&amp;VLOOKUP(B548,LABORATORIO!A:D,4,FALSE)</f>
        <v>HT-0037-01-003-0174</v>
      </c>
      <c r="I548">
        <f>COUNTIF($H$2:H548,H548)</f>
        <v>2</v>
      </c>
      <c r="J548" t="str">
        <f t="shared" si="17"/>
        <v>HT-0037-01-003-0174-02</v>
      </c>
      <c r="M548" t="s">
        <v>6450</v>
      </c>
      <c r="N548" s="5" t="s">
        <v>6535</v>
      </c>
    </row>
    <row r="549" spans="1:14" x14ac:dyDescent="0.35">
      <c r="A549" t="s">
        <v>2628</v>
      </c>
      <c r="B549" s="11" t="s">
        <v>2837</v>
      </c>
      <c r="C549" s="11" t="s">
        <v>2919</v>
      </c>
      <c r="D549" s="11" t="s">
        <v>2933</v>
      </c>
      <c r="E549" s="11">
        <v>30</v>
      </c>
      <c r="F549" t="s">
        <v>3007</v>
      </c>
      <c r="G549" t="str">
        <f t="shared" si="16"/>
        <v>CLONAZEPAMSAVALORALCOMPRIMIDO300.5MG</v>
      </c>
      <c r="H549" t="str">
        <f>VLOOKUP(A549,'PRINCIPIO ACTIVO'!A:D,4,)&amp;"-"&amp;VLOOKUP(C549,'VIA ADMINISTRACION'!A:D,4,FALSE)&amp;"-"&amp;VLOOKUP(D549,FORMATO!A:D,4,FALSE)&amp;"-"&amp;VLOOKUP(B549,LABORATORIO!A:D,4,FALSE)</f>
        <v>HT-0037-01-003-0174</v>
      </c>
      <c r="I549">
        <f>COUNTIF($H$2:H549,H549)</f>
        <v>3</v>
      </c>
      <c r="J549" t="str">
        <f t="shared" si="17"/>
        <v>HT-0037-01-003-0174-03</v>
      </c>
      <c r="M549" t="s">
        <v>6450</v>
      </c>
      <c r="N549" s="5" t="s">
        <v>6589</v>
      </c>
    </row>
    <row r="550" spans="1:14" x14ac:dyDescent="0.35">
      <c r="A550" t="s">
        <v>2628</v>
      </c>
      <c r="B550" s="11" t="s">
        <v>2850</v>
      </c>
      <c r="C550" s="11" t="s">
        <v>2919</v>
      </c>
      <c r="D550" s="11" t="s">
        <v>2933</v>
      </c>
      <c r="E550" s="11">
        <v>30</v>
      </c>
      <c r="F550" t="s">
        <v>3007</v>
      </c>
      <c r="G550" t="str">
        <f t="shared" si="16"/>
        <v>CLONAZEPAMINSTITUTO SANITASORALCOMPRIMIDO300.5MG</v>
      </c>
      <c r="H550" t="str">
        <f>VLOOKUP(A550,'PRINCIPIO ACTIVO'!A:D,4,)&amp;"-"&amp;VLOOKUP(C550,'VIA ADMINISTRACION'!A:D,4,FALSE)&amp;"-"&amp;VLOOKUP(D550,FORMATO!A:D,4,FALSE)&amp;"-"&amp;VLOOKUP(B550,LABORATORIO!A:D,4,FALSE)</f>
        <v>HT-0037-01-003-0133</v>
      </c>
      <c r="I550">
        <f>COUNTIF($H$2:H550,H550)</f>
        <v>2</v>
      </c>
      <c r="J550" t="str">
        <f t="shared" si="17"/>
        <v>HT-0037-01-003-0133-02</v>
      </c>
      <c r="M550" t="s">
        <v>6450</v>
      </c>
      <c r="N550" s="5" t="s">
        <v>6590</v>
      </c>
    </row>
    <row r="551" spans="1:14" x14ac:dyDescent="0.35">
      <c r="A551" t="s">
        <v>2628</v>
      </c>
      <c r="B551" s="11" t="s">
        <v>2868</v>
      </c>
      <c r="C551" s="11" t="s">
        <v>2919</v>
      </c>
      <c r="D551" s="11" t="s">
        <v>2933</v>
      </c>
      <c r="E551" s="11">
        <v>30</v>
      </c>
      <c r="F551" t="s">
        <v>3007</v>
      </c>
      <c r="G551" t="str">
        <f t="shared" si="16"/>
        <v>CLONAZEPAMLAFIORALCOMPRIMIDO300.5MG</v>
      </c>
      <c r="H551" t="str">
        <f>VLOOKUP(A551,'PRINCIPIO ACTIVO'!A:D,4,)&amp;"-"&amp;VLOOKUP(C551,'VIA ADMINISTRACION'!A:D,4,FALSE)&amp;"-"&amp;VLOOKUP(D551,FORMATO!A:D,4,FALSE)&amp;"-"&amp;VLOOKUP(B551,LABORATORIO!A:D,4,FALSE)</f>
        <v>HT-0037-01-003-0166</v>
      </c>
      <c r="I551">
        <f>COUNTIF($H$2:H551,H551)</f>
        <v>2</v>
      </c>
      <c r="J551" t="str">
        <f t="shared" si="17"/>
        <v>HT-0037-01-003-0166-02</v>
      </c>
      <c r="M551" t="s">
        <v>6450</v>
      </c>
      <c r="N551" s="5" t="s">
        <v>6589</v>
      </c>
    </row>
    <row r="552" spans="1:14" x14ac:dyDescent="0.35">
      <c r="A552" t="s">
        <v>2628</v>
      </c>
      <c r="B552" s="11" t="s">
        <v>2868</v>
      </c>
      <c r="C552" s="11" t="s">
        <v>2919</v>
      </c>
      <c r="D552" s="11" t="s">
        <v>2933</v>
      </c>
      <c r="E552" s="11">
        <v>30</v>
      </c>
      <c r="F552" t="s">
        <v>3078</v>
      </c>
      <c r="G552" t="str">
        <f t="shared" si="16"/>
        <v>CLONAZEPAMLAFIORALCOMPRIMIDO302MG</v>
      </c>
      <c r="H552" t="str">
        <f>VLOOKUP(A552,'PRINCIPIO ACTIVO'!A:D,4,)&amp;"-"&amp;VLOOKUP(C552,'VIA ADMINISTRACION'!A:D,4,FALSE)&amp;"-"&amp;VLOOKUP(D552,FORMATO!A:D,4,FALSE)&amp;"-"&amp;VLOOKUP(B552,LABORATORIO!A:D,4,FALSE)</f>
        <v>HT-0037-01-003-0166</v>
      </c>
      <c r="I552">
        <f>COUNTIF($H$2:H552,H552)</f>
        <v>3</v>
      </c>
      <c r="J552" t="str">
        <f t="shared" si="17"/>
        <v>HT-0037-01-003-0166-03</v>
      </c>
      <c r="M552" t="s">
        <v>6450</v>
      </c>
      <c r="N552" s="5" t="s">
        <v>6589</v>
      </c>
    </row>
    <row r="553" spans="1:14" x14ac:dyDescent="0.35">
      <c r="A553" t="s">
        <v>2628</v>
      </c>
      <c r="B553" s="11" t="s">
        <v>2883</v>
      </c>
      <c r="C553" s="11" t="s">
        <v>2919</v>
      </c>
      <c r="D553" s="11" t="s">
        <v>2933</v>
      </c>
      <c r="E553" s="11">
        <v>30</v>
      </c>
      <c r="F553" t="s">
        <v>3078</v>
      </c>
      <c r="G553" t="str">
        <f t="shared" si="16"/>
        <v>CLONAZEPAMBAGOORALCOMPRIMIDO302MG</v>
      </c>
      <c r="H553" t="str">
        <f>VLOOKUP(A553,'PRINCIPIO ACTIVO'!A:D,4,)&amp;"-"&amp;VLOOKUP(C553,'VIA ADMINISTRACION'!A:D,4,FALSE)&amp;"-"&amp;VLOOKUP(D553,FORMATO!A:D,4,FALSE)&amp;"-"&amp;VLOOKUP(B553,LABORATORIO!A:D,4,FALSE)</f>
        <v>HT-0037-01-003-0143</v>
      </c>
      <c r="I553">
        <f>COUNTIF($H$2:H553,H553)</f>
        <v>2</v>
      </c>
      <c r="J553" t="str">
        <f t="shared" si="17"/>
        <v>HT-0037-01-003-0143-02</v>
      </c>
      <c r="M553" t="s">
        <v>6450</v>
      </c>
      <c r="N553" s="5" t="s">
        <v>6535</v>
      </c>
    </row>
    <row r="554" spans="1:14" x14ac:dyDescent="0.35">
      <c r="A554" t="s">
        <v>2628</v>
      </c>
      <c r="B554" s="2" t="s">
        <v>2873</v>
      </c>
      <c r="C554" s="2" t="s">
        <v>2919</v>
      </c>
      <c r="D554" s="2" t="s">
        <v>2933</v>
      </c>
      <c r="E554" s="2">
        <v>30</v>
      </c>
      <c r="F554" t="s">
        <v>3007</v>
      </c>
      <c r="G554" t="str">
        <f t="shared" si="16"/>
        <v>CLONAZEPAMINTERPHARMAORALCOMPRIMIDO300.5MG</v>
      </c>
      <c r="H554" t="str">
        <f>VLOOKUP(A554,'PRINCIPIO ACTIVO'!A:D,4,)&amp;"-"&amp;VLOOKUP(C554,'VIA ADMINISTRACION'!A:D,4,FALSE)&amp;"-"&amp;VLOOKUP(D554,FORMATO!A:D,4,FALSE)&amp;"-"&amp;VLOOKUP(B554,LABORATORIO!A:D,4,FALSE)</f>
        <v>HT-0037-01-003-0135</v>
      </c>
      <c r="I554">
        <f>COUNTIF($H$2:H554,H554)</f>
        <v>1</v>
      </c>
      <c r="J554" t="str">
        <f t="shared" si="17"/>
        <v>HT-0037-01-003-0135-01</v>
      </c>
      <c r="M554" t="s">
        <v>6450</v>
      </c>
      <c r="N554" s="5" t="s">
        <v>6589</v>
      </c>
    </row>
    <row r="555" spans="1:14" x14ac:dyDescent="0.35">
      <c r="A555" t="s">
        <v>2628</v>
      </c>
      <c r="B555" s="5" t="s">
        <v>2834</v>
      </c>
      <c r="C555" s="5" t="s">
        <v>2919</v>
      </c>
      <c r="D555" s="5" t="s">
        <v>2933</v>
      </c>
      <c r="E555" s="5">
        <v>30</v>
      </c>
      <c r="F555" t="s">
        <v>3078</v>
      </c>
      <c r="G555" t="str">
        <f t="shared" si="16"/>
        <v>CLONAZEPAMMINTLABORALCOMPRIMIDO302MG</v>
      </c>
      <c r="H555" t="str">
        <f>VLOOKUP(A555,'PRINCIPIO ACTIVO'!A:D,4,)&amp;"-"&amp;VLOOKUP(C555,'VIA ADMINISTRACION'!A:D,4,FALSE)&amp;"-"&amp;VLOOKUP(D555,FORMATO!A:D,4,FALSE)&amp;"-"&amp;VLOOKUP(B555,LABORATORIO!A:D,4,FALSE)</f>
        <v>HT-0037-01-003-0197</v>
      </c>
      <c r="I555">
        <f>COUNTIF($H$2:H555,H555)</f>
        <v>1</v>
      </c>
      <c r="J555" t="str">
        <f t="shared" si="17"/>
        <v>HT-0037-01-003-0197-01</v>
      </c>
      <c r="M555" t="s">
        <v>6450</v>
      </c>
      <c r="N555" s="5" t="s">
        <v>6590</v>
      </c>
    </row>
    <row r="556" spans="1:14" x14ac:dyDescent="0.35">
      <c r="A556" t="s">
        <v>2628</v>
      </c>
      <c r="B556" s="5" t="s">
        <v>2834</v>
      </c>
      <c r="C556" s="5" t="s">
        <v>2919</v>
      </c>
      <c r="D556" s="5" t="s">
        <v>2933</v>
      </c>
      <c r="E556" s="5">
        <v>30</v>
      </c>
      <c r="F556" t="s">
        <v>3007</v>
      </c>
      <c r="G556" t="str">
        <f t="shared" si="16"/>
        <v>CLONAZEPAMMINTLABORALCOMPRIMIDO300.5MG</v>
      </c>
      <c r="H556" t="str">
        <f>VLOOKUP(A556,'PRINCIPIO ACTIVO'!A:D,4,)&amp;"-"&amp;VLOOKUP(C556,'VIA ADMINISTRACION'!A:D,4,FALSE)&amp;"-"&amp;VLOOKUP(D556,FORMATO!A:D,4,FALSE)&amp;"-"&amp;VLOOKUP(B556,LABORATORIO!A:D,4,FALSE)</f>
        <v>HT-0037-01-003-0197</v>
      </c>
      <c r="I556">
        <f>COUNTIF($H$2:H556,H556)</f>
        <v>2</v>
      </c>
      <c r="J556" t="str">
        <f t="shared" si="17"/>
        <v>HT-0037-01-003-0197-02</v>
      </c>
      <c r="M556" t="s">
        <v>2634</v>
      </c>
      <c r="N556" s="11" t="s">
        <v>3084</v>
      </c>
    </row>
    <row r="557" spans="1:14" x14ac:dyDescent="0.35">
      <c r="A557" t="s">
        <v>2628</v>
      </c>
      <c r="B557" s="5" t="s">
        <v>2881</v>
      </c>
      <c r="C557" s="5" t="s">
        <v>2919</v>
      </c>
      <c r="D557" s="5" t="s">
        <v>2933</v>
      </c>
      <c r="E557" s="5">
        <v>30</v>
      </c>
      <c r="F557" t="s">
        <v>3078</v>
      </c>
      <c r="G557" t="str">
        <f t="shared" si="16"/>
        <v>CLONAZEPAMROCHEORALCOMPRIMIDO302MG</v>
      </c>
      <c r="H557" t="str">
        <f>VLOOKUP(A557,'PRINCIPIO ACTIVO'!A:D,4,)&amp;"-"&amp;VLOOKUP(C557,'VIA ADMINISTRACION'!A:D,4,FALSE)&amp;"-"&amp;VLOOKUP(D557,FORMATO!A:D,4,FALSE)&amp;"-"&amp;VLOOKUP(B557,LABORATORIO!A:D,4,FALSE)</f>
        <v>HT-0037-01-003-0240</v>
      </c>
      <c r="I557">
        <f>COUNTIF($H$2:H557,H557)</f>
        <v>1</v>
      </c>
      <c r="J557" t="str">
        <f t="shared" si="17"/>
        <v>HT-0037-01-003-0240-01</v>
      </c>
      <c r="M557" t="s">
        <v>2634</v>
      </c>
      <c r="N557" s="11" t="s">
        <v>3085</v>
      </c>
    </row>
    <row r="558" spans="1:14" x14ac:dyDescent="0.35">
      <c r="A558" t="s">
        <v>2628</v>
      </c>
      <c r="B558" s="5" t="s">
        <v>2881</v>
      </c>
      <c r="C558" s="5" t="s">
        <v>2919</v>
      </c>
      <c r="D558" s="5" t="s">
        <v>2933</v>
      </c>
      <c r="E558" s="5">
        <v>30</v>
      </c>
      <c r="F558" t="s">
        <v>3007</v>
      </c>
      <c r="G558" t="str">
        <f t="shared" si="16"/>
        <v>CLONAZEPAMROCHEORALCOMPRIMIDO300.5MG</v>
      </c>
      <c r="H558" t="str">
        <f>VLOOKUP(A558,'PRINCIPIO ACTIVO'!A:D,4,)&amp;"-"&amp;VLOOKUP(C558,'VIA ADMINISTRACION'!A:D,4,FALSE)&amp;"-"&amp;VLOOKUP(D558,FORMATO!A:D,4,FALSE)&amp;"-"&amp;VLOOKUP(B558,LABORATORIO!A:D,4,FALSE)</f>
        <v>HT-0037-01-003-0240</v>
      </c>
      <c r="I558">
        <f>COUNTIF($H$2:H558,H558)</f>
        <v>2</v>
      </c>
      <c r="J558" t="str">
        <f t="shared" si="17"/>
        <v>HT-0037-01-003-0240-02</v>
      </c>
      <c r="M558" t="s">
        <v>2634</v>
      </c>
      <c r="N558" s="11" t="s">
        <v>3088</v>
      </c>
    </row>
    <row r="559" spans="1:14" x14ac:dyDescent="0.35">
      <c r="A559" t="s">
        <v>2628</v>
      </c>
      <c r="B559" s="5" t="s">
        <v>2916</v>
      </c>
      <c r="C559" s="5" t="s">
        <v>2919</v>
      </c>
      <c r="D559" s="5" t="s">
        <v>2933</v>
      </c>
      <c r="E559" s="5">
        <v>30</v>
      </c>
      <c r="F559" t="s">
        <v>2996</v>
      </c>
      <c r="G559" t="str">
        <f t="shared" si="16"/>
        <v>CLONAZEPAMEUROLABORALCOMPRIMIDO301MG</v>
      </c>
      <c r="H559" t="str">
        <f>VLOOKUP(A559,'PRINCIPIO ACTIVO'!A:D,4,)&amp;"-"&amp;VLOOKUP(C559,'VIA ADMINISTRACION'!A:D,4,FALSE)&amp;"-"&amp;VLOOKUP(D559,FORMATO!A:D,4,FALSE)&amp;"-"&amp;VLOOKUP(B559,LABORATORIO!A:D,4,FALSE)</f>
        <v>HT-0037-01-003-0088</v>
      </c>
      <c r="I559">
        <f>COUNTIF($H$2:H559,H559)</f>
        <v>1</v>
      </c>
      <c r="J559" t="str">
        <f t="shared" si="17"/>
        <v>HT-0037-01-003-0088-01</v>
      </c>
      <c r="M559" t="s">
        <v>2634</v>
      </c>
      <c r="N559" s="11" t="s">
        <v>3085</v>
      </c>
    </row>
    <row r="560" spans="1:14" x14ac:dyDescent="0.35">
      <c r="A560" t="s">
        <v>2628</v>
      </c>
      <c r="B560" s="5" t="s">
        <v>2916</v>
      </c>
      <c r="C560" s="5" t="s">
        <v>2919</v>
      </c>
      <c r="D560" s="5" t="s">
        <v>2933</v>
      </c>
      <c r="E560" s="5">
        <v>30</v>
      </c>
      <c r="F560" t="s">
        <v>3078</v>
      </c>
      <c r="G560" t="str">
        <f t="shared" si="16"/>
        <v>CLONAZEPAMEUROLABORALCOMPRIMIDO302MG</v>
      </c>
      <c r="H560" t="str">
        <f>VLOOKUP(A560,'PRINCIPIO ACTIVO'!A:D,4,)&amp;"-"&amp;VLOOKUP(C560,'VIA ADMINISTRACION'!A:D,4,FALSE)&amp;"-"&amp;VLOOKUP(D560,FORMATO!A:D,4,FALSE)&amp;"-"&amp;VLOOKUP(B560,LABORATORIO!A:D,4,FALSE)</f>
        <v>HT-0037-01-003-0088</v>
      </c>
      <c r="I560">
        <f>COUNTIF($H$2:H560,H560)</f>
        <v>2</v>
      </c>
      <c r="J560" t="str">
        <f t="shared" si="17"/>
        <v>HT-0037-01-003-0088-02</v>
      </c>
      <c r="M560" t="s">
        <v>2634</v>
      </c>
      <c r="N560" s="11" t="s">
        <v>3088</v>
      </c>
    </row>
    <row r="561" spans="1:14" x14ac:dyDescent="0.35">
      <c r="A561" t="s">
        <v>2628</v>
      </c>
      <c r="B561" s="5" t="s">
        <v>2881</v>
      </c>
      <c r="C561" s="5" t="s">
        <v>2929</v>
      </c>
      <c r="D561" s="5" t="s">
        <v>2933</v>
      </c>
      <c r="E561" s="5">
        <v>10</v>
      </c>
      <c r="F561" t="s">
        <v>3706</v>
      </c>
      <c r="G561" t="str">
        <f t="shared" si="16"/>
        <v>CLONAZEPAMROCHESUBLINGUALCOMPRIMIDO100.25MG</v>
      </c>
      <c r="H561" t="str">
        <f>VLOOKUP(A561,'PRINCIPIO ACTIVO'!A:D,4,)&amp;"-"&amp;VLOOKUP(C561,'VIA ADMINISTRACION'!A:D,4,FALSE)&amp;"-"&amp;VLOOKUP(D561,FORMATO!A:D,4,FALSE)&amp;"-"&amp;VLOOKUP(B561,LABORATORIO!A:D,4,FALSE)</f>
        <v>HT-0037-08-003-0240</v>
      </c>
      <c r="I561">
        <f>COUNTIF($H$2:H561,H561)</f>
        <v>1</v>
      </c>
      <c r="J561" t="str">
        <f t="shared" si="17"/>
        <v>HT-0037-08-003-0240-01</v>
      </c>
      <c r="M561" t="s">
        <v>2634</v>
      </c>
      <c r="N561" s="11" t="s">
        <v>3088</v>
      </c>
    </row>
    <row r="562" spans="1:14" x14ac:dyDescent="0.35">
      <c r="A562" t="s">
        <v>2628</v>
      </c>
      <c r="B562" s="5" t="s">
        <v>2916</v>
      </c>
      <c r="C562" s="5" t="s">
        <v>2919</v>
      </c>
      <c r="D562" s="5" t="s">
        <v>2933</v>
      </c>
      <c r="E562" s="5">
        <v>30</v>
      </c>
      <c r="F562" t="s">
        <v>3007</v>
      </c>
      <c r="G562" t="str">
        <f t="shared" si="16"/>
        <v>CLONAZEPAMEUROLABORALCOMPRIMIDO300.5MG</v>
      </c>
      <c r="H562" t="str">
        <f>VLOOKUP(A562,'PRINCIPIO ACTIVO'!A:D,4,)&amp;"-"&amp;VLOOKUP(C562,'VIA ADMINISTRACION'!A:D,4,FALSE)&amp;"-"&amp;VLOOKUP(D562,FORMATO!A:D,4,FALSE)&amp;"-"&amp;VLOOKUP(B562,LABORATORIO!A:D,4,FALSE)</f>
        <v>HT-0037-01-003-0088</v>
      </c>
      <c r="I562">
        <f>COUNTIF($H$2:H562,H562)</f>
        <v>3</v>
      </c>
      <c r="J562" t="str">
        <f t="shared" si="17"/>
        <v>HT-0037-01-003-0088-03</v>
      </c>
      <c r="M562" t="s">
        <v>2634</v>
      </c>
      <c r="N562" s="11" t="s">
        <v>3084</v>
      </c>
    </row>
    <row r="563" spans="1:14" x14ac:dyDescent="0.35">
      <c r="A563" t="s">
        <v>2628</v>
      </c>
      <c r="B563" s="5" t="s">
        <v>2881</v>
      </c>
      <c r="C563" s="5" t="s">
        <v>2919</v>
      </c>
      <c r="D563" s="5" t="s">
        <v>2933</v>
      </c>
      <c r="E563" s="5">
        <v>30</v>
      </c>
      <c r="F563" t="s">
        <v>2996</v>
      </c>
      <c r="G563" t="str">
        <f t="shared" si="16"/>
        <v>CLONAZEPAMROCHEORALCOMPRIMIDO301MG</v>
      </c>
      <c r="H563" t="str">
        <f>VLOOKUP(A563,'PRINCIPIO ACTIVO'!A:D,4,)&amp;"-"&amp;VLOOKUP(C563,'VIA ADMINISTRACION'!A:D,4,FALSE)&amp;"-"&amp;VLOOKUP(D563,FORMATO!A:D,4,FALSE)&amp;"-"&amp;VLOOKUP(B563,LABORATORIO!A:D,4,FALSE)</f>
        <v>HT-0037-01-003-0240</v>
      </c>
      <c r="I563">
        <f>COUNTIF($H$2:H563,H563)</f>
        <v>3</v>
      </c>
      <c r="J563" t="str">
        <f t="shared" si="17"/>
        <v>HT-0037-01-003-0240-03</v>
      </c>
      <c r="M563" t="s">
        <v>2634</v>
      </c>
      <c r="N563" s="5" t="s">
        <v>3084</v>
      </c>
    </row>
    <row r="564" spans="1:14" x14ac:dyDescent="0.35">
      <c r="A564" t="s">
        <v>2775</v>
      </c>
      <c r="B564" s="11" t="s">
        <v>2845</v>
      </c>
      <c r="C564" s="11" t="s">
        <v>2919</v>
      </c>
      <c r="D564" s="11" t="s">
        <v>2933</v>
      </c>
      <c r="E564" s="11">
        <v>10</v>
      </c>
      <c r="F564" t="s">
        <v>3231</v>
      </c>
      <c r="G564" t="str">
        <f t="shared" si="16"/>
        <v>CLONIXINATOMEGALABSORALCOMPRIMIDO10125MG</v>
      </c>
      <c r="H564" t="str">
        <f>VLOOKUP(A564,'PRINCIPIO ACTIVO'!A:D,4,)&amp;"-"&amp;VLOOKUP(C564,'VIA ADMINISTRACION'!A:D,4,FALSE)&amp;"-"&amp;VLOOKUP(D564,FORMATO!A:D,4,FALSE)&amp;"-"&amp;VLOOKUP(B564,LABORATORIO!A:D,4,FALSE)</f>
        <v>HT-0294-01-003-0194</v>
      </c>
      <c r="I564">
        <f>COUNTIF($H$2:H564,H564)</f>
        <v>1</v>
      </c>
      <c r="J564" t="str">
        <f t="shared" si="17"/>
        <v>HT-0294-01-003-0194-01</v>
      </c>
      <c r="M564" t="s">
        <v>2634</v>
      </c>
      <c r="N564" s="5" t="s">
        <v>3088</v>
      </c>
    </row>
    <row r="565" spans="1:14" x14ac:dyDescent="0.35">
      <c r="A565" t="s">
        <v>2775</v>
      </c>
      <c r="B565" s="11" t="s">
        <v>2845</v>
      </c>
      <c r="C565" s="11" t="s">
        <v>2919</v>
      </c>
      <c r="D565" s="11" t="s">
        <v>2937</v>
      </c>
      <c r="E565" s="11">
        <v>10</v>
      </c>
      <c r="F565" t="s">
        <v>3231</v>
      </c>
      <c r="G565" t="str">
        <f t="shared" si="16"/>
        <v>CLONIXINATOMEGALABSORALCAPSULA10125MG</v>
      </c>
      <c r="H565" t="str">
        <f>VLOOKUP(A565,'PRINCIPIO ACTIVO'!A:D,4,)&amp;"-"&amp;VLOOKUP(C565,'VIA ADMINISTRACION'!A:D,4,FALSE)&amp;"-"&amp;VLOOKUP(D565,FORMATO!A:D,4,FALSE)&amp;"-"&amp;VLOOKUP(B565,LABORATORIO!A:D,4,FALSE)</f>
        <v>HT-0294-01-007-0194</v>
      </c>
      <c r="I565">
        <f>COUNTIF($H$2:H565,H565)</f>
        <v>1</v>
      </c>
      <c r="J565" t="str">
        <f t="shared" si="17"/>
        <v>HT-0294-01-007-0194-01</v>
      </c>
      <c r="M565" t="s">
        <v>2634</v>
      </c>
      <c r="N565" s="5" t="s">
        <v>3088</v>
      </c>
    </row>
    <row r="566" spans="1:14" x14ac:dyDescent="0.35">
      <c r="A566" t="s">
        <v>2775</v>
      </c>
      <c r="B566" s="2" t="s">
        <v>2857</v>
      </c>
      <c r="C566" s="2" t="s">
        <v>2919</v>
      </c>
      <c r="D566" s="2" t="s">
        <v>2933</v>
      </c>
      <c r="E566" s="2">
        <v>10</v>
      </c>
      <c r="F566" t="s">
        <v>3231</v>
      </c>
      <c r="G566" t="str">
        <f t="shared" si="16"/>
        <v>CLONIXINATOANDROMACOORALCOMPRIMIDO10125MG</v>
      </c>
      <c r="H566" t="str">
        <f>VLOOKUP(A566,'PRINCIPIO ACTIVO'!A:D,4,)&amp;"-"&amp;VLOOKUP(C566,'VIA ADMINISTRACION'!A:D,4,FALSE)&amp;"-"&amp;VLOOKUP(D566,FORMATO!A:D,4,FALSE)&amp;"-"&amp;VLOOKUP(B566,LABORATORIO!A:D,4,FALSE)</f>
        <v>HT-0294-01-003-0161</v>
      </c>
      <c r="I566">
        <f>COUNTIF($H$2:H566,H566)</f>
        <v>1</v>
      </c>
      <c r="J566" t="str">
        <f t="shared" si="17"/>
        <v>HT-0294-01-003-0161-01</v>
      </c>
      <c r="M566" t="s">
        <v>2634</v>
      </c>
      <c r="N566" s="5" t="s">
        <v>3088</v>
      </c>
    </row>
    <row r="567" spans="1:14" x14ac:dyDescent="0.35">
      <c r="A567" t="s">
        <v>2775</v>
      </c>
      <c r="B567" s="5" t="s">
        <v>2834</v>
      </c>
      <c r="C567" s="5" t="s">
        <v>2919</v>
      </c>
      <c r="D567" s="5" t="s">
        <v>2933</v>
      </c>
      <c r="E567" s="5">
        <v>10</v>
      </c>
      <c r="F567" t="s">
        <v>3231</v>
      </c>
      <c r="G567" t="str">
        <f t="shared" si="16"/>
        <v>CLONIXINATOMINTLABORALCOMPRIMIDO10125MG</v>
      </c>
      <c r="H567" t="str">
        <f>VLOOKUP(A567,'PRINCIPIO ACTIVO'!A:D,4,)&amp;"-"&amp;VLOOKUP(C567,'VIA ADMINISTRACION'!A:D,4,FALSE)&amp;"-"&amp;VLOOKUP(D567,FORMATO!A:D,4,FALSE)&amp;"-"&amp;VLOOKUP(B567,LABORATORIO!A:D,4,FALSE)</f>
        <v>HT-0294-01-003-0197</v>
      </c>
      <c r="I567">
        <f>COUNTIF($H$2:H567,H567)</f>
        <v>1</v>
      </c>
      <c r="J567" t="str">
        <f t="shared" si="17"/>
        <v>HT-0294-01-003-0197-01</v>
      </c>
      <c r="M567" t="s">
        <v>6450</v>
      </c>
      <c r="N567" s="11" t="s">
        <v>6535</v>
      </c>
    </row>
    <row r="568" spans="1:14" x14ac:dyDescent="0.35">
      <c r="A568" t="s">
        <v>2775</v>
      </c>
      <c r="B568" s="5" t="s">
        <v>2845</v>
      </c>
      <c r="C568" s="5" t="s">
        <v>2920</v>
      </c>
      <c r="D568" s="5" t="s">
        <v>2956</v>
      </c>
      <c r="E568" s="5">
        <v>1</v>
      </c>
      <c r="F568" s="22">
        <v>0.05</v>
      </c>
      <c r="G568" t="str">
        <f t="shared" si="16"/>
        <v>CLONIXINATOMEGALABSTOPICOGEL10,05</v>
      </c>
      <c r="H568" t="str">
        <f>VLOOKUP(A568,'PRINCIPIO ACTIVO'!A:D,4,)&amp;"-"&amp;VLOOKUP(C568,'VIA ADMINISTRACION'!A:D,4,FALSE)&amp;"-"&amp;VLOOKUP(D568,FORMATO!A:D,4,FALSE)&amp;"-"&amp;VLOOKUP(B568,LABORATORIO!A:D,4,FALSE)</f>
        <v>HT-0294-04-026-0194</v>
      </c>
      <c r="I568">
        <f>COUNTIF($H$2:H568,H568)</f>
        <v>1</v>
      </c>
      <c r="J568" t="str">
        <f t="shared" si="17"/>
        <v>HT-0294-04-026-0194-01</v>
      </c>
      <c r="M568" t="s">
        <v>6450</v>
      </c>
      <c r="N568" s="11" t="s">
        <v>6535</v>
      </c>
    </row>
    <row r="569" spans="1:14" x14ac:dyDescent="0.35">
      <c r="A569" t="s">
        <v>2777</v>
      </c>
      <c r="B569" s="11" t="s">
        <v>2845</v>
      </c>
      <c r="C569" s="11" t="s">
        <v>2919</v>
      </c>
      <c r="D569" s="11" t="s">
        <v>2933</v>
      </c>
      <c r="E569" s="11">
        <v>10</v>
      </c>
      <c r="F569" t="s">
        <v>3232</v>
      </c>
      <c r="G569" t="str">
        <f t="shared" si="16"/>
        <v>CLONIXINATO-COMPLEJO BMEGALABSORALCOMPRIMIDO10125MG/80MG</v>
      </c>
      <c r="H569" t="str">
        <f>VLOOKUP(A569,'PRINCIPIO ACTIVO'!A:D,4,)&amp;"-"&amp;VLOOKUP(C569,'VIA ADMINISTRACION'!A:D,4,FALSE)&amp;"-"&amp;VLOOKUP(D569,FORMATO!A:D,4,FALSE)&amp;"-"&amp;VLOOKUP(B569,LABORATORIO!A:D,4,FALSE)</f>
        <v>HT-0296-01-003-0194</v>
      </c>
      <c r="I569">
        <f>COUNTIF($H$2:H569,H569)</f>
        <v>1</v>
      </c>
      <c r="J569" t="str">
        <f t="shared" si="17"/>
        <v>HT-0296-01-003-0194-01</v>
      </c>
      <c r="M569" t="s">
        <v>6450</v>
      </c>
      <c r="N569" s="11" t="s">
        <v>7110</v>
      </c>
    </row>
    <row r="570" spans="1:14" x14ac:dyDescent="0.35">
      <c r="A570" t="s">
        <v>2776</v>
      </c>
      <c r="B570" s="11" t="s">
        <v>2845</v>
      </c>
      <c r="C570" s="11" t="s">
        <v>2920</v>
      </c>
      <c r="D570" s="11" t="s">
        <v>2956</v>
      </c>
      <c r="E570" s="11">
        <v>1</v>
      </c>
      <c r="F570" s="22">
        <v>0.02</v>
      </c>
      <c r="G570" t="str">
        <f t="shared" si="16"/>
        <v>CLONIXINIOMEGALABSTOPICOGEL10,02</v>
      </c>
      <c r="H570" t="str">
        <f>VLOOKUP(A570,'PRINCIPIO ACTIVO'!A:D,4,)&amp;"-"&amp;VLOOKUP(C570,'VIA ADMINISTRACION'!A:D,4,FALSE)&amp;"-"&amp;VLOOKUP(D570,FORMATO!A:D,4,FALSE)&amp;"-"&amp;VLOOKUP(B570,LABORATORIO!A:D,4,FALSE)</f>
        <v>HT-0295-04-026-0194</v>
      </c>
      <c r="I570">
        <f>COUNTIF($H$2:H570,H570)</f>
        <v>1</v>
      </c>
      <c r="J570" t="str">
        <f t="shared" si="17"/>
        <v>HT-0295-04-026-0194-01</v>
      </c>
      <c r="M570" t="s">
        <v>2632</v>
      </c>
      <c r="N570" s="11" t="s">
        <v>3079</v>
      </c>
    </row>
    <row r="571" spans="1:14" x14ac:dyDescent="0.35">
      <c r="A571" t="s">
        <v>6469</v>
      </c>
      <c r="B571" s="5" t="s">
        <v>2845</v>
      </c>
      <c r="C571" s="5" t="s">
        <v>2924</v>
      </c>
      <c r="D571" s="5" t="s">
        <v>2939</v>
      </c>
      <c r="E571" s="5">
        <v>5</v>
      </c>
      <c r="F571" t="s">
        <v>3187</v>
      </c>
      <c r="G571" t="str">
        <f t="shared" si="16"/>
        <v>CLONIXINIO DE LISINAMEGALABSPARENTERALAMPOLLA5100MG/2ML</v>
      </c>
      <c r="H571" t="str">
        <f>VLOOKUP(A571,'PRINCIPIO ACTIVO'!A:D,4,)&amp;"-"&amp;VLOOKUP(C571,'VIA ADMINISTRACION'!A:D,4,FALSE)&amp;"-"&amp;VLOOKUP(D571,FORMATO!A:D,4,FALSE)&amp;"-"&amp;VLOOKUP(B571,LABORATORIO!A:D,4,FALSE)</f>
        <v>HT-0038-02-009-0194</v>
      </c>
      <c r="I571">
        <f>COUNTIF($H$2:H571,H571)</f>
        <v>1</v>
      </c>
      <c r="J571" t="str">
        <f t="shared" si="17"/>
        <v>HT-0038-02-009-0194-01</v>
      </c>
      <c r="M571" t="s">
        <v>2632</v>
      </c>
      <c r="N571" s="11" t="s">
        <v>3097</v>
      </c>
    </row>
    <row r="572" spans="1:14" x14ac:dyDescent="0.35">
      <c r="A572" t="s">
        <v>6469</v>
      </c>
      <c r="B572" s="5" t="s">
        <v>2857</v>
      </c>
      <c r="C572" s="5" t="s">
        <v>2919</v>
      </c>
      <c r="D572" s="5" t="s">
        <v>2933</v>
      </c>
      <c r="E572" s="5">
        <v>10</v>
      </c>
      <c r="F572" t="s">
        <v>3231</v>
      </c>
      <c r="G572" t="str">
        <f t="shared" ref="G572:G632" si="18">_xlfn.CONCAT(A572:F572)</f>
        <v>CLONIXINIO DE LISINAANDROMACOORALCOMPRIMIDO10125MG</v>
      </c>
      <c r="H572" t="str">
        <f>VLOOKUP(A572,'PRINCIPIO ACTIVO'!A:D,4,)&amp;"-"&amp;VLOOKUP(C572,'VIA ADMINISTRACION'!A:D,4,FALSE)&amp;"-"&amp;VLOOKUP(D572,FORMATO!A:D,4,FALSE)&amp;"-"&amp;VLOOKUP(B572,LABORATORIO!A:D,4,FALSE)</f>
        <v>HT-0038-01-003-0161</v>
      </c>
      <c r="I572">
        <f>COUNTIF($H$2:H572,H572)</f>
        <v>1</v>
      </c>
      <c r="J572" t="str">
        <f t="shared" ref="J572:J632" si="19">H572&amp;"-"&amp;TEXT(I572,"00")</f>
        <v>HT-0038-01-003-0161-01</v>
      </c>
      <c r="M572" t="s">
        <v>2641</v>
      </c>
      <c r="N572" s="11" t="s">
        <v>3098</v>
      </c>
    </row>
    <row r="573" spans="1:14" x14ac:dyDescent="0.35">
      <c r="A573" t="s">
        <v>2774</v>
      </c>
      <c r="B573" s="11" t="s">
        <v>2845</v>
      </c>
      <c r="C573" s="11" t="s">
        <v>2919</v>
      </c>
      <c r="D573" s="11" t="s">
        <v>2933</v>
      </c>
      <c r="E573" s="11">
        <v>10</v>
      </c>
      <c r="F573" t="s">
        <v>3230</v>
      </c>
      <c r="G573" t="str">
        <f t="shared" si="18"/>
        <v>CLONIXINIO-ERGOMETRINAMEGALABSORALCOMPRIMIDO10125MG/1MG</v>
      </c>
      <c r="H573" t="str">
        <f>VLOOKUP(A573,'PRINCIPIO ACTIVO'!A:D,4,)&amp;"-"&amp;VLOOKUP(C573,'VIA ADMINISTRACION'!A:D,4,FALSE)&amp;"-"&amp;VLOOKUP(D573,FORMATO!A:D,4,FALSE)&amp;"-"&amp;VLOOKUP(B573,LABORATORIO!A:D,4,FALSE)</f>
        <v>HT-0293-01-003-0194</v>
      </c>
      <c r="I573">
        <f>COUNTIF($H$2:H573,H573)</f>
        <v>1</v>
      </c>
      <c r="J573" t="str">
        <f t="shared" si="19"/>
        <v>HT-0293-01-003-0194-01</v>
      </c>
      <c r="M573" t="s">
        <v>2641</v>
      </c>
      <c r="N573" s="11" t="s">
        <v>2998</v>
      </c>
    </row>
    <row r="574" spans="1:14" x14ac:dyDescent="0.35">
      <c r="A574" t="s">
        <v>2575</v>
      </c>
      <c r="B574" s="11" t="s">
        <v>2844</v>
      </c>
      <c r="C574" s="11" t="s">
        <v>2919</v>
      </c>
      <c r="D574" s="11" t="s">
        <v>2933</v>
      </c>
      <c r="E574" s="11">
        <v>30</v>
      </c>
      <c r="F574" t="s">
        <v>2990</v>
      </c>
      <c r="G574" t="str">
        <f t="shared" si="18"/>
        <v>CLOPIDOGRELNOVARTISORALCOMPRIMIDO3075MG</v>
      </c>
      <c r="H574" t="str">
        <f>VLOOKUP(A574,'PRINCIPIO ACTIVO'!A:D,4,)&amp;"-"&amp;VLOOKUP(C574,'VIA ADMINISTRACION'!A:D,4,FALSE)&amp;"-"&amp;VLOOKUP(D574,FORMATO!A:D,4,FALSE)&amp;"-"&amp;VLOOKUP(B574,LABORATORIO!A:D,4,FALSE)</f>
        <v>HT-0182-01-003-0204</v>
      </c>
      <c r="I574">
        <f>COUNTIF($H$2:H574,H574)</f>
        <v>1</v>
      </c>
      <c r="J574" t="str">
        <f t="shared" si="19"/>
        <v>HT-0182-01-003-0204-01</v>
      </c>
      <c r="M574" t="s">
        <v>2641</v>
      </c>
      <c r="N574" s="11" t="s">
        <v>2998</v>
      </c>
    </row>
    <row r="575" spans="1:14" x14ac:dyDescent="0.35">
      <c r="A575" t="s">
        <v>2575</v>
      </c>
      <c r="B575" s="11" t="s">
        <v>2845</v>
      </c>
      <c r="C575" s="11" t="s">
        <v>2919</v>
      </c>
      <c r="D575" s="11" t="s">
        <v>2933</v>
      </c>
      <c r="E575" s="11">
        <v>30</v>
      </c>
      <c r="F575" t="s">
        <v>2990</v>
      </c>
      <c r="G575" t="str">
        <f t="shared" si="18"/>
        <v>CLOPIDOGRELMEGALABSORALCOMPRIMIDO3075MG</v>
      </c>
      <c r="H575" t="str">
        <f>VLOOKUP(A575,'PRINCIPIO ACTIVO'!A:D,4,)&amp;"-"&amp;VLOOKUP(C575,'VIA ADMINISTRACION'!A:D,4,FALSE)&amp;"-"&amp;VLOOKUP(D575,FORMATO!A:D,4,FALSE)&amp;"-"&amp;VLOOKUP(B575,LABORATORIO!A:D,4,FALSE)</f>
        <v>HT-0182-01-003-0194</v>
      </c>
      <c r="I575">
        <f>COUNTIF($H$2:H575,H575)</f>
        <v>1</v>
      </c>
      <c r="J575" t="str">
        <f t="shared" si="19"/>
        <v>HT-0182-01-003-0194-01</v>
      </c>
      <c r="M575" t="s">
        <v>2641</v>
      </c>
      <c r="N575" s="11" t="s">
        <v>3098</v>
      </c>
    </row>
    <row r="576" spans="1:14" x14ac:dyDescent="0.35">
      <c r="A576" t="s">
        <v>6509</v>
      </c>
      <c r="B576" s="5" t="s">
        <v>2837</v>
      </c>
      <c r="C576" s="5" t="s">
        <v>2919</v>
      </c>
      <c r="D576" s="5" t="s">
        <v>2937</v>
      </c>
      <c r="E576" s="5">
        <v>20</v>
      </c>
      <c r="F576" t="s">
        <v>6662</v>
      </c>
      <c r="G576" t="str">
        <f t="shared" si="18"/>
        <v>CLORDIAZEPOXIDO-METOCLOPRAMIDA-SIMETICONASAVALORALCAPSULA205MG/5MG/100MG</v>
      </c>
      <c r="H576" t="str">
        <f>VLOOKUP(A576,'PRINCIPIO ACTIVO'!A:D,4,)&amp;"-"&amp;VLOOKUP(C576,'VIA ADMINISTRACION'!A:D,4,FALSE)&amp;"-"&amp;VLOOKUP(D576,FORMATO!A:D,4,FALSE)&amp;"-"&amp;VLOOKUP(B576,LABORATORIO!A:D,4,FALSE)</f>
        <v>HT-0151-01-007-0174</v>
      </c>
      <c r="I576">
        <f>COUNTIF($H$2:H576,H576)</f>
        <v>1</v>
      </c>
      <c r="J576" t="str">
        <f t="shared" si="19"/>
        <v>HT-0151-01-007-0174-01</v>
      </c>
      <c r="M576" t="s">
        <v>2641</v>
      </c>
      <c r="N576" s="2" t="s">
        <v>3117</v>
      </c>
    </row>
    <row r="577" spans="1:14" x14ac:dyDescent="0.35">
      <c r="A577" t="s">
        <v>6509</v>
      </c>
      <c r="B577" s="11" t="s">
        <v>2880</v>
      </c>
      <c r="C577" s="11" t="s">
        <v>2919</v>
      </c>
      <c r="D577" s="11" t="s">
        <v>2937</v>
      </c>
      <c r="E577" s="11">
        <v>20</v>
      </c>
      <c r="F577" t="s">
        <v>6662</v>
      </c>
      <c r="G577" t="str">
        <f t="shared" si="18"/>
        <v>CLORDIAZEPOXIDO-METOCLOPRAMIDA-SIMETICONAMEDIPHARMORALCAPSULA205MG/5MG/100MG</v>
      </c>
      <c r="H577" t="str">
        <f>VLOOKUP(A577,'PRINCIPIO ACTIVO'!A:D,4,)&amp;"-"&amp;VLOOKUP(C577,'VIA ADMINISTRACION'!A:D,4,FALSE)&amp;"-"&amp;VLOOKUP(D577,FORMATO!A:D,4,FALSE)&amp;"-"&amp;VLOOKUP(B577,LABORATORIO!A:D,4,FALSE)</f>
        <v>HT-0151-01-007-0192</v>
      </c>
      <c r="I577">
        <f>COUNTIF($H$2:H577,H577)</f>
        <v>1</v>
      </c>
      <c r="J577" t="str">
        <f t="shared" si="19"/>
        <v>HT-0151-01-007-0192-01</v>
      </c>
      <c r="M577" t="s">
        <v>2641</v>
      </c>
      <c r="N577" s="5" t="s">
        <v>3098</v>
      </c>
    </row>
    <row r="578" spans="1:14" x14ac:dyDescent="0.35">
      <c r="A578" t="s">
        <v>2629</v>
      </c>
      <c r="B578" s="11" t="s">
        <v>2838</v>
      </c>
      <c r="C578" s="11" t="s">
        <v>2919</v>
      </c>
      <c r="D578" s="11" t="s">
        <v>2933</v>
      </c>
      <c r="E578" s="11">
        <v>20</v>
      </c>
      <c r="F578" t="s">
        <v>3079</v>
      </c>
      <c r="G578" t="str">
        <f t="shared" si="18"/>
        <v>CLORFENAMINALABORATORIO CHILEORALCOMPRIMIDO204MG</v>
      </c>
      <c r="H578" t="str">
        <f>VLOOKUP(A578,'PRINCIPIO ACTIVO'!A:D,4,)&amp;"-"&amp;VLOOKUP(C578,'VIA ADMINISTRACION'!A:D,4,FALSE)&amp;"-"&amp;VLOOKUP(D578,FORMATO!A:D,4,FALSE)&amp;"-"&amp;VLOOKUP(B578,LABORATORIO!A:D,4,FALSE)</f>
        <v>HT-0039-01-003-0148</v>
      </c>
      <c r="I578">
        <f>COUNTIF($H$2:H578,H578)</f>
        <v>1</v>
      </c>
      <c r="J578" t="str">
        <f t="shared" si="19"/>
        <v>HT-0039-01-003-0148-01</v>
      </c>
      <c r="M578" t="s">
        <v>2640</v>
      </c>
      <c r="N578" s="13">
        <v>0.01</v>
      </c>
    </row>
    <row r="579" spans="1:14" x14ac:dyDescent="0.35">
      <c r="A579" t="s">
        <v>2629</v>
      </c>
      <c r="B579" s="2" t="s">
        <v>2847</v>
      </c>
      <c r="C579" s="2" t="s">
        <v>2919</v>
      </c>
      <c r="D579" s="2" t="s">
        <v>2932</v>
      </c>
      <c r="E579" s="2">
        <v>1</v>
      </c>
      <c r="F579" t="s">
        <v>3097</v>
      </c>
      <c r="G579" t="str">
        <f t="shared" si="18"/>
        <v>CLORFENAMINAPASTEURORALJARABE12MG/5ML</v>
      </c>
      <c r="H579" t="str">
        <f>VLOOKUP(A579,'PRINCIPIO ACTIVO'!A:D,4,)&amp;"-"&amp;VLOOKUP(C579,'VIA ADMINISTRACION'!A:D,4,FALSE)&amp;"-"&amp;VLOOKUP(D579,FORMATO!A:D,4,FALSE)&amp;"-"&amp;VLOOKUP(B579,LABORATORIO!A:D,4,FALSE)</f>
        <v>HT-0039-01-002-0155</v>
      </c>
      <c r="I579">
        <f>COUNTIF($H$2:H579,H579)</f>
        <v>1</v>
      </c>
      <c r="J579" t="str">
        <f t="shared" si="19"/>
        <v>HT-0039-01-002-0155-01</v>
      </c>
      <c r="M579" t="s">
        <v>2643</v>
      </c>
      <c r="N579" s="11" t="s">
        <v>3022</v>
      </c>
    </row>
    <row r="580" spans="1:14" x14ac:dyDescent="0.35">
      <c r="A580" t="s">
        <v>2629</v>
      </c>
      <c r="B580" s="5" t="s">
        <v>2847</v>
      </c>
      <c r="C580" s="5" t="s">
        <v>2919</v>
      </c>
      <c r="D580" s="5" t="s">
        <v>2933</v>
      </c>
      <c r="E580" s="5">
        <v>20</v>
      </c>
      <c r="F580" t="s">
        <v>3079</v>
      </c>
      <c r="G580" t="str">
        <f t="shared" si="18"/>
        <v>CLORFENAMINAPASTEURORALCOMPRIMIDO204MG</v>
      </c>
      <c r="H580" t="str">
        <f>VLOOKUP(A580,'PRINCIPIO ACTIVO'!A:D,4,)&amp;"-"&amp;VLOOKUP(C580,'VIA ADMINISTRACION'!A:D,4,FALSE)&amp;"-"&amp;VLOOKUP(D580,FORMATO!A:D,4,FALSE)&amp;"-"&amp;VLOOKUP(B580,LABORATORIO!A:D,4,FALSE)</f>
        <v>HT-0039-01-003-0155</v>
      </c>
      <c r="I580">
        <f>COUNTIF($H$2:H580,H580)</f>
        <v>1</v>
      </c>
      <c r="J580" t="str">
        <f t="shared" si="19"/>
        <v>HT-0039-01-003-0155-01</v>
      </c>
      <c r="M580" t="s">
        <v>2643</v>
      </c>
      <c r="N580" s="5" t="s">
        <v>3022</v>
      </c>
    </row>
    <row r="581" spans="1:14" x14ac:dyDescent="0.35">
      <c r="A581" t="s">
        <v>2629</v>
      </c>
      <c r="B581" s="5" t="s">
        <v>2834</v>
      </c>
      <c r="C581" s="5" t="s">
        <v>2919</v>
      </c>
      <c r="D581" s="5" t="s">
        <v>2933</v>
      </c>
      <c r="E581" s="5">
        <v>20</v>
      </c>
      <c r="F581" t="s">
        <v>3079</v>
      </c>
      <c r="G581" t="str">
        <f t="shared" si="18"/>
        <v>CLORFENAMINAMINTLABORALCOMPRIMIDO204MG</v>
      </c>
      <c r="H581" t="str">
        <f>VLOOKUP(A581,'PRINCIPIO ACTIVO'!A:D,4,)&amp;"-"&amp;VLOOKUP(C581,'VIA ADMINISTRACION'!A:D,4,FALSE)&amp;"-"&amp;VLOOKUP(D581,FORMATO!A:D,4,FALSE)&amp;"-"&amp;VLOOKUP(B581,LABORATORIO!A:D,4,FALSE)</f>
        <v>HT-0039-01-003-0197</v>
      </c>
      <c r="I581">
        <f>COUNTIF($H$2:H581,H581)</f>
        <v>1</v>
      </c>
      <c r="J581" t="str">
        <f t="shared" si="19"/>
        <v>HT-0039-01-003-0197-01</v>
      </c>
      <c r="M581" t="s">
        <v>6483</v>
      </c>
      <c r="N581" s="5" t="s">
        <v>6616</v>
      </c>
    </row>
    <row r="582" spans="1:14" x14ac:dyDescent="0.35">
      <c r="A582" t="s">
        <v>2629</v>
      </c>
      <c r="B582" s="5" t="s">
        <v>2834</v>
      </c>
      <c r="C582" s="5" t="s">
        <v>2919</v>
      </c>
      <c r="D582" s="5" t="s">
        <v>2932</v>
      </c>
      <c r="E582" s="5">
        <v>1</v>
      </c>
      <c r="F582" t="s">
        <v>3111</v>
      </c>
      <c r="G582" t="str">
        <f t="shared" si="18"/>
        <v>CLORFENAMINAMINTLABORALJARABE12.5MG/5ML</v>
      </c>
      <c r="H582" t="str">
        <f>VLOOKUP(A582,'PRINCIPIO ACTIVO'!A:D,4,)&amp;"-"&amp;VLOOKUP(C582,'VIA ADMINISTRACION'!A:D,4,FALSE)&amp;"-"&amp;VLOOKUP(D582,FORMATO!A:D,4,FALSE)&amp;"-"&amp;VLOOKUP(B582,LABORATORIO!A:D,4,FALSE)</f>
        <v>HT-0039-01-002-0197</v>
      </c>
      <c r="I582">
        <f>COUNTIF($H$2:H582,H582)</f>
        <v>1</v>
      </c>
      <c r="J582" t="str">
        <f t="shared" si="19"/>
        <v>HT-0039-01-002-0197-01</v>
      </c>
      <c r="M582" t="s">
        <v>2755</v>
      </c>
      <c r="N582" s="11" t="s">
        <v>3215</v>
      </c>
    </row>
    <row r="583" spans="1:14" x14ac:dyDescent="0.35">
      <c r="A583" t="s">
        <v>6473</v>
      </c>
      <c r="B583" s="5" t="s">
        <v>2880</v>
      </c>
      <c r="C583" s="5" t="s">
        <v>2919</v>
      </c>
      <c r="D583" s="5" t="s">
        <v>2932</v>
      </c>
      <c r="E583" s="5">
        <v>1</v>
      </c>
      <c r="F583" t="s">
        <v>6587</v>
      </c>
      <c r="G583" t="str">
        <f t="shared" si="18"/>
        <v>CLORFENAMINA-CODEINA-PSEUDOEFEDRINAMEDIPHARMORALJARABE10.5MG/10MG/7.5MG/5ML</v>
      </c>
      <c r="H583" t="str">
        <f>VLOOKUP(A583,'PRINCIPIO ACTIVO'!A:D,4,)&amp;"-"&amp;VLOOKUP(C583,'VIA ADMINISTRACION'!A:D,4,FALSE)&amp;"-"&amp;VLOOKUP(D583,FORMATO!A:D,4,FALSE)&amp;"-"&amp;VLOOKUP(B583,LABORATORIO!A:D,4,FALSE)</f>
        <v>HT-0216-01-002-0192</v>
      </c>
      <c r="I583">
        <f>COUNTIF($H$2:H583,H583)</f>
        <v>1</v>
      </c>
      <c r="J583" t="str">
        <f t="shared" si="19"/>
        <v>HT-0216-01-002-0192-01</v>
      </c>
      <c r="M583" t="s">
        <v>6499</v>
      </c>
      <c r="N583" s="5" t="s">
        <v>6637</v>
      </c>
    </row>
    <row r="584" spans="1:14" x14ac:dyDescent="0.35">
      <c r="A584" t="s">
        <v>6473</v>
      </c>
      <c r="B584" s="5" t="s">
        <v>2850</v>
      </c>
      <c r="C584" s="5" t="s">
        <v>2919</v>
      </c>
      <c r="D584" s="5" t="s">
        <v>2932</v>
      </c>
      <c r="E584" s="5">
        <v>1</v>
      </c>
      <c r="F584" t="s">
        <v>6587</v>
      </c>
      <c r="G584" t="str">
        <f t="shared" si="18"/>
        <v>CLORFENAMINA-CODEINA-PSEUDOEFEDRINAINSTITUTO SANITASORALJARABE10.5MG/10MG/7.5MG/5ML</v>
      </c>
      <c r="H584" t="str">
        <f>VLOOKUP(A584,'PRINCIPIO ACTIVO'!A:D,4,)&amp;"-"&amp;VLOOKUP(C584,'VIA ADMINISTRACION'!A:D,4,FALSE)&amp;"-"&amp;VLOOKUP(D584,FORMATO!A:D,4,FALSE)&amp;"-"&amp;VLOOKUP(B584,LABORATORIO!A:D,4,FALSE)</f>
        <v>HT-0216-01-002-0133</v>
      </c>
      <c r="I584">
        <f>COUNTIF($H$2:H584,H584)</f>
        <v>1</v>
      </c>
      <c r="J584" t="str">
        <f t="shared" si="19"/>
        <v>HT-0216-01-002-0133-01</v>
      </c>
      <c r="M584" t="s">
        <v>2646</v>
      </c>
      <c r="N584" s="11" t="s">
        <v>3101</v>
      </c>
    </row>
    <row r="585" spans="1:14" x14ac:dyDescent="0.35">
      <c r="A585" t="s">
        <v>6473</v>
      </c>
      <c r="B585" s="5" t="s">
        <v>2883</v>
      </c>
      <c r="C585" s="5" t="s">
        <v>2919</v>
      </c>
      <c r="D585" s="5" t="s">
        <v>2932</v>
      </c>
      <c r="E585" s="5">
        <v>1</v>
      </c>
      <c r="F585" t="s">
        <v>6591</v>
      </c>
      <c r="G585" t="str">
        <f t="shared" si="18"/>
        <v>CLORFENAMINA-CODEINA-PSEUDOEFEDRINABAGOORALJARABE12MG/10MG/30MG/5ML</v>
      </c>
      <c r="H585" t="str">
        <f>VLOOKUP(A585,'PRINCIPIO ACTIVO'!A:D,4,)&amp;"-"&amp;VLOOKUP(C585,'VIA ADMINISTRACION'!A:D,4,FALSE)&amp;"-"&amp;VLOOKUP(D585,FORMATO!A:D,4,FALSE)&amp;"-"&amp;VLOOKUP(B585,LABORATORIO!A:D,4,FALSE)</f>
        <v>HT-0216-01-002-0143</v>
      </c>
      <c r="I585">
        <f>COUNTIF($H$2:H585,H585)</f>
        <v>1</v>
      </c>
      <c r="J585" t="str">
        <f t="shared" si="19"/>
        <v>HT-0216-01-002-0143-01</v>
      </c>
      <c r="M585" t="s">
        <v>2646</v>
      </c>
      <c r="N585" s="2" t="s">
        <v>3101</v>
      </c>
    </row>
    <row r="586" spans="1:14" x14ac:dyDescent="0.35">
      <c r="A586" t="s">
        <v>6473</v>
      </c>
      <c r="B586" s="5" t="s">
        <v>2832</v>
      </c>
      <c r="C586" s="5" t="s">
        <v>2919</v>
      </c>
      <c r="D586" s="5" t="s">
        <v>2932</v>
      </c>
      <c r="E586" s="5">
        <v>1</v>
      </c>
      <c r="F586" t="s">
        <v>6591</v>
      </c>
      <c r="G586" t="str">
        <f t="shared" si="18"/>
        <v>CLORFENAMINA-CODEINA-PSEUDOEFEDRINARECALCINEORALJARABE12MG/10MG/30MG/5ML</v>
      </c>
      <c r="H586" t="str">
        <f>VLOOKUP(A586,'PRINCIPIO ACTIVO'!A:D,4,)&amp;"-"&amp;VLOOKUP(C586,'VIA ADMINISTRACION'!A:D,4,FALSE)&amp;"-"&amp;VLOOKUP(D586,FORMATO!A:D,4,FALSE)&amp;"-"&amp;VLOOKUP(B586,LABORATORIO!A:D,4,FALSE)</f>
        <v>HT-0216-01-002-0171</v>
      </c>
      <c r="I586">
        <f>COUNTIF($H$2:H586,H586)</f>
        <v>1</v>
      </c>
      <c r="J586" t="str">
        <f t="shared" si="19"/>
        <v>HT-0216-01-002-0171-01</v>
      </c>
      <c r="M586" t="s">
        <v>2646</v>
      </c>
      <c r="N586" s="2" t="s">
        <v>3101</v>
      </c>
    </row>
    <row r="587" spans="1:14" x14ac:dyDescent="0.35">
      <c r="A587" t="s">
        <v>6473</v>
      </c>
      <c r="B587" s="5" t="s">
        <v>2834</v>
      </c>
      <c r="C587" s="5" t="s">
        <v>2919</v>
      </c>
      <c r="D587" s="5" t="s">
        <v>2932</v>
      </c>
      <c r="E587" s="5">
        <v>1</v>
      </c>
      <c r="F587" t="s">
        <v>6591</v>
      </c>
      <c r="G587" t="str">
        <f t="shared" si="18"/>
        <v>CLORFENAMINA-CODEINA-PSEUDOEFEDRINAMINTLABORALJARABE12MG/10MG/30MG/5ML</v>
      </c>
      <c r="H587" t="str">
        <f>VLOOKUP(A587,'PRINCIPIO ACTIVO'!A:D,4,)&amp;"-"&amp;VLOOKUP(C587,'VIA ADMINISTRACION'!A:D,4,FALSE)&amp;"-"&amp;VLOOKUP(D587,FORMATO!A:D,4,FALSE)&amp;"-"&amp;VLOOKUP(B587,LABORATORIO!A:D,4,FALSE)</f>
        <v>HT-0216-01-002-0197</v>
      </c>
      <c r="I587">
        <f>COUNTIF($H$2:H587,H587)</f>
        <v>1</v>
      </c>
      <c r="J587" t="str">
        <f t="shared" si="19"/>
        <v>HT-0216-01-002-0197-01</v>
      </c>
      <c r="M587" t="s">
        <v>2646</v>
      </c>
      <c r="N587" s="2" t="s">
        <v>1439</v>
      </c>
    </row>
    <row r="588" spans="1:14" x14ac:dyDescent="0.35">
      <c r="A588" t="s">
        <v>6473</v>
      </c>
      <c r="B588" s="5" t="s">
        <v>2837</v>
      </c>
      <c r="C588" s="5" t="s">
        <v>2919</v>
      </c>
      <c r="D588" s="5" t="s">
        <v>2932</v>
      </c>
      <c r="E588" s="5">
        <v>1</v>
      </c>
      <c r="F588" t="s">
        <v>6591</v>
      </c>
      <c r="G588" t="str">
        <f t="shared" si="18"/>
        <v>CLORFENAMINA-CODEINA-PSEUDOEFEDRINASAVALORALJARABE12MG/10MG/30MG/5ML</v>
      </c>
      <c r="H588" t="str">
        <f>VLOOKUP(A588,'PRINCIPIO ACTIVO'!A:D,4,)&amp;"-"&amp;VLOOKUP(C588,'VIA ADMINISTRACION'!A:D,4,FALSE)&amp;"-"&amp;VLOOKUP(D588,FORMATO!A:D,4,FALSE)&amp;"-"&amp;VLOOKUP(B588,LABORATORIO!A:D,4,FALSE)</f>
        <v>HT-0216-01-002-0174</v>
      </c>
      <c r="I588">
        <f>COUNTIF($H$2:H588,H588)</f>
        <v>1</v>
      </c>
      <c r="J588" t="str">
        <f t="shared" si="19"/>
        <v>HT-0216-01-002-0174-01</v>
      </c>
      <c r="M588" t="s">
        <v>2646</v>
      </c>
      <c r="N588" s="5" t="s">
        <v>3101</v>
      </c>
    </row>
    <row r="589" spans="1:14" x14ac:dyDescent="0.35">
      <c r="A589" t="s">
        <v>6473</v>
      </c>
      <c r="B589" s="5" t="s">
        <v>2832</v>
      </c>
      <c r="C589" s="5" t="s">
        <v>2919</v>
      </c>
      <c r="D589" s="5" t="s">
        <v>2932</v>
      </c>
      <c r="E589" s="5">
        <v>1</v>
      </c>
      <c r="F589" t="s">
        <v>6587</v>
      </c>
      <c r="G589" t="str">
        <f t="shared" si="18"/>
        <v>CLORFENAMINA-CODEINA-PSEUDOEFEDRINARECALCINEORALJARABE10.5MG/10MG/7.5MG/5ML</v>
      </c>
      <c r="H589" t="str">
        <f>VLOOKUP(A589,'PRINCIPIO ACTIVO'!A:D,4,)&amp;"-"&amp;VLOOKUP(C589,'VIA ADMINISTRACION'!A:D,4,FALSE)&amp;"-"&amp;VLOOKUP(D589,FORMATO!A:D,4,FALSE)&amp;"-"&amp;VLOOKUP(B589,LABORATORIO!A:D,4,FALSE)</f>
        <v>HT-0216-01-002-0171</v>
      </c>
      <c r="I589">
        <f>COUNTIF($H$2:H589,H589)</f>
        <v>2</v>
      </c>
      <c r="J589" t="str">
        <f t="shared" si="19"/>
        <v>HT-0216-01-002-0171-02</v>
      </c>
      <c r="M589" t="s">
        <v>2646</v>
      </c>
      <c r="N589" s="6">
        <v>0.03</v>
      </c>
    </row>
    <row r="590" spans="1:14" x14ac:dyDescent="0.35">
      <c r="A590" t="s">
        <v>6473</v>
      </c>
      <c r="B590" s="5" t="s">
        <v>2838</v>
      </c>
      <c r="C590" s="5" t="s">
        <v>2919</v>
      </c>
      <c r="D590" s="5" t="s">
        <v>2932</v>
      </c>
      <c r="E590" s="5">
        <v>1</v>
      </c>
      <c r="F590" t="s">
        <v>6587</v>
      </c>
      <c r="G590" t="str">
        <f t="shared" si="18"/>
        <v>CLORFENAMINA-CODEINA-PSEUDOEFEDRINALABORATORIO CHILEORALJARABE10.5MG/10MG/7.5MG/5ML</v>
      </c>
      <c r="H590" t="str">
        <f>VLOOKUP(A590,'PRINCIPIO ACTIVO'!A:D,4,)&amp;"-"&amp;VLOOKUP(C590,'VIA ADMINISTRACION'!A:D,4,FALSE)&amp;"-"&amp;VLOOKUP(D590,FORMATO!A:D,4,FALSE)&amp;"-"&amp;VLOOKUP(B590,LABORATORIO!A:D,4,FALSE)</f>
        <v>HT-0216-01-002-0148</v>
      </c>
      <c r="I590">
        <f>COUNTIF($H$2:H590,H590)</f>
        <v>1</v>
      </c>
      <c r="J590" t="str">
        <f t="shared" si="19"/>
        <v>HT-0216-01-002-0148-01</v>
      </c>
      <c r="M590" t="s">
        <v>2646</v>
      </c>
      <c r="N590" s="6">
        <v>0.03</v>
      </c>
    </row>
    <row r="591" spans="1:14" x14ac:dyDescent="0.35">
      <c r="A591" t="s">
        <v>6473</v>
      </c>
      <c r="B591" s="5" t="s">
        <v>2838</v>
      </c>
      <c r="C591" s="5" t="s">
        <v>2919</v>
      </c>
      <c r="D591" s="5" t="s">
        <v>2932</v>
      </c>
      <c r="E591" s="5">
        <v>1</v>
      </c>
      <c r="F591" t="s">
        <v>6591</v>
      </c>
      <c r="G591" t="str">
        <f t="shared" si="18"/>
        <v>CLORFENAMINA-CODEINA-PSEUDOEFEDRINALABORATORIO CHILEORALJARABE12MG/10MG/30MG/5ML</v>
      </c>
      <c r="H591" t="str">
        <f>VLOOKUP(A591,'PRINCIPIO ACTIVO'!A:D,4,)&amp;"-"&amp;VLOOKUP(C591,'VIA ADMINISTRACION'!A:D,4,FALSE)&amp;"-"&amp;VLOOKUP(D591,FORMATO!A:D,4,FALSE)&amp;"-"&amp;VLOOKUP(B591,LABORATORIO!A:D,4,FALSE)</f>
        <v>HT-0216-01-002-0148</v>
      </c>
      <c r="I591">
        <f>COUNTIF($H$2:H591,H591)</f>
        <v>2</v>
      </c>
      <c r="J591" t="str">
        <f t="shared" si="19"/>
        <v>HT-0216-01-002-0148-02</v>
      </c>
      <c r="M591" t="s">
        <v>2647</v>
      </c>
      <c r="N591" s="11" t="s">
        <v>3102</v>
      </c>
    </row>
    <row r="592" spans="1:14" x14ac:dyDescent="0.35">
      <c r="A592" t="s">
        <v>6473</v>
      </c>
      <c r="B592" s="11" t="s">
        <v>2850</v>
      </c>
      <c r="C592" s="11" t="s">
        <v>2919</v>
      </c>
      <c r="D592" s="11" t="s">
        <v>2932</v>
      </c>
      <c r="E592" s="11">
        <v>1</v>
      </c>
      <c r="F592" t="s">
        <v>7092</v>
      </c>
      <c r="G592" t="str">
        <f t="shared" si="18"/>
        <v>CLORFENAMINA-CODEINA-PSEUDOEFEDRINAINSTITUTO SANITASORALJARABE11MG/20MG/15MG/100ML</v>
      </c>
      <c r="H592" t="str">
        <f>VLOOKUP(A592,'PRINCIPIO ACTIVO'!A:D,4,)&amp;"-"&amp;VLOOKUP(C592,'VIA ADMINISTRACION'!A:D,4,FALSE)&amp;"-"&amp;VLOOKUP(D592,FORMATO!A:D,4,FALSE)&amp;"-"&amp;VLOOKUP(B592,LABORATORIO!A:D,4,FALSE)</f>
        <v>HT-0216-01-002-0133</v>
      </c>
      <c r="I592">
        <f>COUNTIF($H$2:H592,H592)</f>
        <v>2</v>
      </c>
      <c r="J592" t="str">
        <f t="shared" si="19"/>
        <v>HT-0216-01-002-0133-02</v>
      </c>
      <c r="M592" t="s">
        <v>6478</v>
      </c>
      <c r="N592" s="5" t="s">
        <v>6603</v>
      </c>
    </row>
    <row r="593" spans="1:14" x14ac:dyDescent="0.35">
      <c r="A593" t="s">
        <v>2638</v>
      </c>
      <c r="B593" s="11" t="s">
        <v>2832</v>
      </c>
      <c r="C593" s="11" t="s">
        <v>2919</v>
      </c>
      <c r="D593" s="11" t="s">
        <v>2933</v>
      </c>
      <c r="E593" s="11">
        <v>10</v>
      </c>
      <c r="F593" t="s">
        <v>3091</v>
      </c>
      <c r="G593" t="str">
        <f t="shared" si="18"/>
        <v>CLORFENAMINA-IBUPROFENORECALCINEORALCOMPRIMIDO102MG/200MG</v>
      </c>
      <c r="H593" t="str">
        <f>VLOOKUP(A593,'PRINCIPIO ACTIVO'!A:D,4,)&amp;"-"&amp;VLOOKUP(C593,'VIA ADMINISTRACION'!A:D,4,FALSE)&amp;"-"&amp;VLOOKUP(D593,FORMATO!A:D,4,FALSE)&amp;"-"&amp;VLOOKUP(B593,LABORATORIO!A:D,4,FALSE)</f>
        <v>HT-0221-01-003-0171</v>
      </c>
      <c r="I593">
        <f>COUNTIF($H$2:H593,H593)</f>
        <v>1</v>
      </c>
      <c r="J593" t="str">
        <f t="shared" si="19"/>
        <v>HT-0221-01-003-0171-01</v>
      </c>
      <c r="M593" t="s">
        <v>2722</v>
      </c>
      <c r="N593" s="11" t="s">
        <v>3175</v>
      </c>
    </row>
    <row r="594" spans="1:14" x14ac:dyDescent="0.35">
      <c r="A594" t="s">
        <v>6474</v>
      </c>
      <c r="B594" s="5" t="s">
        <v>2837</v>
      </c>
      <c r="C594" s="5" t="s">
        <v>2919</v>
      </c>
      <c r="D594" s="5" t="s">
        <v>2933</v>
      </c>
      <c r="E594" s="5">
        <v>20</v>
      </c>
      <c r="F594" t="s">
        <v>6593</v>
      </c>
      <c r="G594" t="str">
        <f t="shared" si="18"/>
        <v>CLORFENAMINA-IBUPROFENO-PSEUDOEFEDRINASAVALORALCOMPRIMIDO202MG/200MG/30MG</v>
      </c>
      <c r="H594" t="str">
        <f>VLOOKUP(A594,'PRINCIPIO ACTIVO'!A:D,4,)&amp;"-"&amp;VLOOKUP(C594,'VIA ADMINISTRACION'!A:D,4,FALSE)&amp;"-"&amp;VLOOKUP(D594,FORMATO!A:D,4,FALSE)&amp;"-"&amp;VLOOKUP(B594,LABORATORIO!A:D,4,FALSE)</f>
        <v>HT-0219-01-003-0174</v>
      </c>
      <c r="I594">
        <f>COUNTIF($H$2:H594,H594)</f>
        <v>1</v>
      </c>
      <c r="J594" t="str">
        <f t="shared" si="19"/>
        <v>HT-0219-01-003-0174-01</v>
      </c>
      <c r="M594" t="s">
        <v>2722</v>
      </c>
      <c r="N594" s="11" t="s">
        <v>3186</v>
      </c>
    </row>
    <row r="595" spans="1:14" x14ac:dyDescent="0.35">
      <c r="A595" t="s">
        <v>2631</v>
      </c>
      <c r="B595" s="11" t="s">
        <v>2841</v>
      </c>
      <c r="C595" s="11" t="s">
        <v>2919</v>
      </c>
      <c r="D595" s="11" t="s">
        <v>2933</v>
      </c>
      <c r="E595" s="11">
        <v>12</v>
      </c>
      <c r="F595" t="s">
        <v>3081</v>
      </c>
      <c r="G595" t="str">
        <f t="shared" si="18"/>
        <v>CLORFENAMINA-PARACETAMOLMAVERORALCOMPRIMIDO122MG/500MG</v>
      </c>
      <c r="H595" t="str">
        <f>VLOOKUP(A595,'PRINCIPIO ACTIVO'!A:D,4,)&amp;"-"&amp;VLOOKUP(C595,'VIA ADMINISTRACION'!A:D,4,FALSE)&amp;"-"&amp;VLOOKUP(D595,FORMATO!A:D,4,FALSE)&amp;"-"&amp;VLOOKUP(B595,LABORATORIO!A:D,4,FALSE)</f>
        <v>HT-0213-01-003-0154</v>
      </c>
      <c r="I595">
        <f>COUNTIF($H$2:H595,H595)</f>
        <v>1</v>
      </c>
      <c r="J595" t="str">
        <f t="shared" si="19"/>
        <v>HT-0213-01-003-0154-01</v>
      </c>
      <c r="M595" t="s">
        <v>2648</v>
      </c>
      <c r="N595" s="11" t="s">
        <v>3013</v>
      </c>
    </row>
    <row r="596" spans="1:14" x14ac:dyDescent="0.35">
      <c r="A596" t="s">
        <v>6450</v>
      </c>
      <c r="B596" s="5" t="s">
        <v>2883</v>
      </c>
      <c r="C596" s="5" t="s">
        <v>2919</v>
      </c>
      <c r="D596" s="5" t="s">
        <v>2933</v>
      </c>
      <c r="E596" s="5">
        <v>18</v>
      </c>
      <c r="F596" t="s">
        <v>6535</v>
      </c>
      <c r="G596" t="str">
        <f t="shared" si="18"/>
        <v>CLORFENAMINA-PARACETAMOL-PSEUDOEFEDRINABAGOORALCOMPRIMIDO184MG/500MG/60MG</v>
      </c>
      <c r="H596" t="str">
        <f>VLOOKUP(A596,'PRINCIPIO ACTIVO'!A:D,4,)&amp;"-"&amp;VLOOKUP(C596,'VIA ADMINISTRACION'!A:D,4,FALSE)&amp;"-"&amp;VLOOKUP(D596,FORMATO!A:D,4,FALSE)&amp;"-"&amp;VLOOKUP(B596,LABORATORIO!A:D,4,FALSE)</f>
        <v>HT-0212-01-003-0143</v>
      </c>
      <c r="I596">
        <f>COUNTIF($H$2:H596,H596)</f>
        <v>1</v>
      </c>
      <c r="J596" t="str">
        <f t="shared" si="19"/>
        <v>HT-0212-01-003-0143-01</v>
      </c>
      <c r="M596" t="s">
        <v>2648</v>
      </c>
      <c r="N596" s="11" t="s">
        <v>3013</v>
      </c>
    </row>
    <row r="597" spans="1:14" x14ac:dyDescent="0.35">
      <c r="A597" t="s">
        <v>6450</v>
      </c>
      <c r="B597" s="5" t="s">
        <v>2883</v>
      </c>
      <c r="C597" s="5" t="s">
        <v>2919</v>
      </c>
      <c r="D597" s="5" t="s">
        <v>2933</v>
      </c>
      <c r="E597" s="5">
        <v>10</v>
      </c>
      <c r="F597" t="s">
        <v>6535</v>
      </c>
      <c r="G597" t="str">
        <f t="shared" si="18"/>
        <v>CLORFENAMINA-PARACETAMOL-PSEUDOEFEDRINABAGOORALCOMPRIMIDO104MG/500MG/60MG</v>
      </c>
      <c r="H597" t="str">
        <f>VLOOKUP(A597,'PRINCIPIO ACTIVO'!A:D,4,)&amp;"-"&amp;VLOOKUP(C597,'VIA ADMINISTRACION'!A:D,4,FALSE)&amp;"-"&amp;VLOOKUP(D597,FORMATO!A:D,4,FALSE)&amp;"-"&amp;VLOOKUP(B597,LABORATORIO!A:D,4,FALSE)</f>
        <v>HT-0212-01-003-0143</v>
      </c>
      <c r="I597">
        <f>COUNTIF($H$2:H597,H597)</f>
        <v>2</v>
      </c>
      <c r="J597" t="str">
        <f t="shared" si="19"/>
        <v>HT-0212-01-003-0143-02</v>
      </c>
      <c r="M597" t="s">
        <v>2648</v>
      </c>
      <c r="N597" s="11" t="s">
        <v>2998</v>
      </c>
    </row>
    <row r="598" spans="1:14" x14ac:dyDescent="0.35">
      <c r="A598" t="s">
        <v>6450</v>
      </c>
      <c r="B598" s="5" t="s">
        <v>2837</v>
      </c>
      <c r="C598" s="5" t="s">
        <v>2919</v>
      </c>
      <c r="D598" s="5" t="s">
        <v>2933</v>
      </c>
      <c r="E598" s="5">
        <v>10</v>
      </c>
      <c r="F598" t="s">
        <v>6535</v>
      </c>
      <c r="G598" t="str">
        <f t="shared" si="18"/>
        <v>CLORFENAMINA-PARACETAMOL-PSEUDOEFEDRINASAVALORALCOMPRIMIDO104MG/500MG/60MG</v>
      </c>
      <c r="H598" t="str">
        <f>VLOOKUP(A598,'PRINCIPIO ACTIVO'!A:D,4,)&amp;"-"&amp;VLOOKUP(C598,'VIA ADMINISTRACION'!A:D,4,FALSE)&amp;"-"&amp;VLOOKUP(D598,FORMATO!A:D,4,FALSE)&amp;"-"&amp;VLOOKUP(B598,LABORATORIO!A:D,4,FALSE)</f>
        <v>HT-0212-01-003-0174</v>
      </c>
      <c r="I598">
        <f>COUNTIF($H$2:H598,H598)</f>
        <v>1</v>
      </c>
      <c r="J598" t="str">
        <f t="shared" si="19"/>
        <v>HT-0212-01-003-0174-01</v>
      </c>
      <c r="M598" t="s">
        <v>2648</v>
      </c>
      <c r="N598" s="11" t="s">
        <v>2998</v>
      </c>
    </row>
    <row r="599" spans="1:14" x14ac:dyDescent="0.35">
      <c r="A599" t="s">
        <v>6450</v>
      </c>
      <c r="B599" s="5" t="s">
        <v>2841</v>
      </c>
      <c r="C599" s="5" t="s">
        <v>2919</v>
      </c>
      <c r="D599" s="5" t="s">
        <v>2933</v>
      </c>
      <c r="E599" s="5">
        <v>18</v>
      </c>
      <c r="F599" t="s">
        <v>7099</v>
      </c>
      <c r="G599" t="str">
        <f t="shared" si="18"/>
        <v>CLORFENAMINA-PARACETAMOL-PSEUDOEFEDRINAMAVERORALCOMPRIMIDO184000MG</v>
      </c>
      <c r="H599" t="str">
        <f>VLOOKUP(A599,'PRINCIPIO ACTIVO'!A:D,4,)&amp;"-"&amp;VLOOKUP(C599,'VIA ADMINISTRACION'!A:D,4,FALSE)&amp;"-"&amp;VLOOKUP(D599,FORMATO!A:D,4,FALSE)&amp;"-"&amp;VLOOKUP(B599,LABORATORIO!A:D,4,FALSE)</f>
        <v>HT-0212-01-003-0154</v>
      </c>
      <c r="I599">
        <f>COUNTIF($H$2:H599,H599)</f>
        <v>1</v>
      </c>
      <c r="J599" t="str">
        <f t="shared" si="19"/>
        <v>HT-0212-01-003-0154-01</v>
      </c>
      <c r="M599" t="s">
        <v>2648</v>
      </c>
      <c r="N599" s="11" t="s">
        <v>3013</v>
      </c>
    </row>
    <row r="600" spans="1:14" x14ac:dyDescent="0.35">
      <c r="A600" t="s">
        <v>6450</v>
      </c>
      <c r="B600" s="5" t="s">
        <v>2837</v>
      </c>
      <c r="C600" s="5" t="s">
        <v>2919</v>
      </c>
      <c r="D600" s="5" t="s">
        <v>2933</v>
      </c>
      <c r="E600" s="5">
        <v>20</v>
      </c>
      <c r="F600" t="s">
        <v>6535</v>
      </c>
      <c r="G600" t="str">
        <f t="shared" si="18"/>
        <v>CLORFENAMINA-PARACETAMOL-PSEUDOEFEDRINASAVALORALCOMPRIMIDO204MG/500MG/60MG</v>
      </c>
      <c r="H600" t="str">
        <f>VLOOKUP(A600,'PRINCIPIO ACTIVO'!A:D,4,)&amp;"-"&amp;VLOOKUP(C600,'VIA ADMINISTRACION'!A:D,4,FALSE)&amp;"-"&amp;VLOOKUP(D600,FORMATO!A:D,4,FALSE)&amp;"-"&amp;VLOOKUP(B600,LABORATORIO!A:D,4,FALSE)</f>
        <v>HT-0212-01-003-0174</v>
      </c>
      <c r="I600">
        <f>COUNTIF($H$2:H600,H600)</f>
        <v>2</v>
      </c>
      <c r="J600" t="str">
        <f t="shared" si="19"/>
        <v>HT-0212-01-003-0174-02</v>
      </c>
      <c r="M600" t="s">
        <v>2648</v>
      </c>
      <c r="N600" s="11" t="s">
        <v>2998</v>
      </c>
    </row>
    <row r="601" spans="1:14" x14ac:dyDescent="0.35">
      <c r="A601" t="s">
        <v>6450</v>
      </c>
      <c r="B601" s="5" t="s">
        <v>2849</v>
      </c>
      <c r="C601" s="5" t="s">
        <v>2919</v>
      </c>
      <c r="D601" s="5" t="s">
        <v>2933</v>
      </c>
      <c r="E601" s="5">
        <v>10</v>
      </c>
      <c r="F601" t="s">
        <v>6535</v>
      </c>
      <c r="G601" t="str">
        <f t="shared" si="18"/>
        <v>CLORFENAMINA-PARACETAMOL-PSEUDOEFEDRINACHEMOPHARMAORALCOMPRIMIDO104MG/500MG/60MG</v>
      </c>
      <c r="H601" t="str">
        <f>VLOOKUP(A601,'PRINCIPIO ACTIVO'!A:D,4,)&amp;"-"&amp;VLOOKUP(C601,'VIA ADMINISTRACION'!A:D,4,FALSE)&amp;"-"&amp;VLOOKUP(D601,FORMATO!A:D,4,FALSE)&amp;"-"&amp;VLOOKUP(B601,LABORATORIO!A:D,4,FALSE)</f>
        <v>HT-0212-01-003-0044</v>
      </c>
      <c r="I601">
        <f>COUNTIF($H$2:H601,H601)</f>
        <v>1</v>
      </c>
      <c r="J601" t="str">
        <f t="shared" si="19"/>
        <v>HT-0212-01-003-0044-01</v>
      </c>
      <c r="M601" t="s">
        <v>2648</v>
      </c>
      <c r="N601" s="11" t="s">
        <v>2998</v>
      </c>
    </row>
    <row r="602" spans="1:14" x14ac:dyDescent="0.35">
      <c r="A602" t="s">
        <v>6450</v>
      </c>
      <c r="B602" s="5" t="s">
        <v>2849</v>
      </c>
      <c r="C602" s="5" t="s">
        <v>2919</v>
      </c>
      <c r="D602" s="5" t="s">
        <v>2933</v>
      </c>
      <c r="E602" s="5">
        <v>20</v>
      </c>
      <c r="F602" t="s">
        <v>6535</v>
      </c>
      <c r="G602" t="str">
        <f t="shared" si="18"/>
        <v>CLORFENAMINA-PARACETAMOL-PSEUDOEFEDRINACHEMOPHARMAORALCOMPRIMIDO204MG/500MG/60MG</v>
      </c>
      <c r="H602" t="str">
        <f>VLOOKUP(A602,'PRINCIPIO ACTIVO'!A:D,4,)&amp;"-"&amp;VLOOKUP(C602,'VIA ADMINISTRACION'!A:D,4,FALSE)&amp;"-"&amp;VLOOKUP(D602,FORMATO!A:D,4,FALSE)&amp;"-"&amp;VLOOKUP(B602,LABORATORIO!A:D,4,FALSE)</f>
        <v>HT-0212-01-003-0044</v>
      </c>
      <c r="I602">
        <f>COUNTIF($H$2:H602,H602)</f>
        <v>2</v>
      </c>
      <c r="J602" t="str">
        <f t="shared" si="19"/>
        <v>HT-0212-01-003-0044-02</v>
      </c>
      <c r="M602" t="s">
        <v>2648</v>
      </c>
      <c r="N602" s="11" t="s">
        <v>3013</v>
      </c>
    </row>
    <row r="603" spans="1:14" x14ac:dyDescent="0.35">
      <c r="A603" t="s">
        <v>6450</v>
      </c>
      <c r="B603" s="5" t="s">
        <v>2883</v>
      </c>
      <c r="C603" s="5" t="s">
        <v>2919</v>
      </c>
      <c r="D603" s="5" t="s">
        <v>2932</v>
      </c>
      <c r="E603" s="5">
        <v>1</v>
      </c>
      <c r="F603" t="s">
        <v>6589</v>
      </c>
      <c r="G603" t="str">
        <f t="shared" si="18"/>
        <v>CLORFENAMINA-PARACETAMOL-PSEUDOEFEDRINABAGOORALJARABE12MG/125MG/30MG/5ML</v>
      </c>
      <c r="H603" t="str">
        <f>VLOOKUP(A603,'PRINCIPIO ACTIVO'!A:D,4,)&amp;"-"&amp;VLOOKUP(C603,'VIA ADMINISTRACION'!A:D,4,FALSE)&amp;"-"&amp;VLOOKUP(D603,FORMATO!A:D,4,FALSE)&amp;"-"&amp;VLOOKUP(B603,LABORATORIO!A:D,4,FALSE)</f>
        <v>HT-0212-01-002-0143</v>
      </c>
      <c r="I603">
        <f>COUNTIF($H$2:H603,H603)</f>
        <v>1</v>
      </c>
      <c r="J603" t="str">
        <f t="shared" si="19"/>
        <v>HT-0212-01-002-0143-01</v>
      </c>
      <c r="M603" t="s">
        <v>2648</v>
      </c>
      <c r="N603" s="11" t="s">
        <v>2998</v>
      </c>
    </row>
    <row r="604" spans="1:14" x14ac:dyDescent="0.35">
      <c r="A604" t="s">
        <v>6450</v>
      </c>
      <c r="B604" s="5" t="s">
        <v>2883</v>
      </c>
      <c r="C604" s="5" t="s">
        <v>2919</v>
      </c>
      <c r="D604" s="5" t="s">
        <v>2942</v>
      </c>
      <c r="E604" s="5">
        <v>1</v>
      </c>
      <c r="F604" t="s">
        <v>6590</v>
      </c>
      <c r="G604" t="str">
        <f t="shared" si="18"/>
        <v>CLORFENAMINA-PARACETAMOL-PSEUDOEFEDRINABAGOORALSOLUCION10.75MG/120MG/7.5MG/ML</v>
      </c>
      <c r="H604" t="str">
        <f>VLOOKUP(A604,'PRINCIPIO ACTIVO'!A:D,4,)&amp;"-"&amp;VLOOKUP(C604,'VIA ADMINISTRACION'!A:D,4,FALSE)&amp;"-"&amp;VLOOKUP(D604,FORMATO!A:D,4,FALSE)&amp;"-"&amp;VLOOKUP(B604,LABORATORIO!A:D,4,FALSE)</f>
        <v>HT-0212-01-012-0143</v>
      </c>
      <c r="I604">
        <f>COUNTIF($H$2:H604,H604)</f>
        <v>1</v>
      </c>
      <c r="J604" t="str">
        <f t="shared" si="19"/>
        <v>HT-0212-01-012-0143-01</v>
      </c>
      <c r="M604" t="s">
        <v>2648</v>
      </c>
      <c r="N604" s="11" t="s">
        <v>3013</v>
      </c>
    </row>
    <row r="605" spans="1:14" x14ac:dyDescent="0.35">
      <c r="A605" t="s">
        <v>6450</v>
      </c>
      <c r="B605" s="5" t="s">
        <v>2849</v>
      </c>
      <c r="C605" s="5" t="s">
        <v>2919</v>
      </c>
      <c r="D605" s="5" t="s">
        <v>2932</v>
      </c>
      <c r="E605" s="5">
        <v>1</v>
      </c>
      <c r="F605" t="s">
        <v>6589</v>
      </c>
      <c r="G605" t="str">
        <f t="shared" si="18"/>
        <v>CLORFENAMINA-PARACETAMOL-PSEUDOEFEDRINACHEMOPHARMAORALJARABE12MG/125MG/30MG/5ML</v>
      </c>
      <c r="H605" t="str">
        <f>VLOOKUP(A605,'PRINCIPIO ACTIVO'!A:D,4,)&amp;"-"&amp;VLOOKUP(C605,'VIA ADMINISTRACION'!A:D,4,FALSE)&amp;"-"&amp;VLOOKUP(D605,FORMATO!A:D,4,FALSE)&amp;"-"&amp;VLOOKUP(B605,LABORATORIO!A:D,4,FALSE)</f>
        <v>HT-0212-01-002-0044</v>
      </c>
      <c r="I605">
        <f>COUNTIF($H$2:H605,H605)</f>
        <v>1</v>
      </c>
      <c r="J605" t="str">
        <f t="shared" si="19"/>
        <v>HT-0212-01-002-0044-01</v>
      </c>
      <c r="M605" t="s">
        <v>2648</v>
      </c>
      <c r="N605" s="5" t="s">
        <v>3013</v>
      </c>
    </row>
    <row r="606" spans="1:14" x14ac:dyDescent="0.35">
      <c r="A606" t="s">
        <v>6450</v>
      </c>
      <c r="B606" s="5" t="s">
        <v>2834</v>
      </c>
      <c r="C606" s="5" t="s">
        <v>2919</v>
      </c>
      <c r="D606" s="5" t="s">
        <v>2932</v>
      </c>
      <c r="E606" s="5">
        <v>1</v>
      </c>
      <c r="F606" t="s">
        <v>6589</v>
      </c>
      <c r="G606" t="str">
        <f t="shared" si="18"/>
        <v>CLORFENAMINA-PARACETAMOL-PSEUDOEFEDRINAMINTLABORALJARABE12MG/125MG/30MG/5ML</v>
      </c>
      <c r="H606" t="str">
        <f>VLOOKUP(A606,'PRINCIPIO ACTIVO'!A:D,4,)&amp;"-"&amp;VLOOKUP(C606,'VIA ADMINISTRACION'!A:D,4,FALSE)&amp;"-"&amp;VLOOKUP(D606,FORMATO!A:D,4,FALSE)&amp;"-"&amp;VLOOKUP(B606,LABORATORIO!A:D,4,FALSE)</f>
        <v>HT-0212-01-002-0197</v>
      </c>
      <c r="I606">
        <f>COUNTIF($H$2:H606,H606)</f>
        <v>1</v>
      </c>
      <c r="J606" t="str">
        <f t="shared" si="19"/>
        <v>HT-0212-01-002-0197-01</v>
      </c>
      <c r="M606" t="s">
        <v>2648</v>
      </c>
      <c r="N606" s="5" t="s">
        <v>2998</v>
      </c>
    </row>
    <row r="607" spans="1:14" x14ac:dyDescent="0.35">
      <c r="A607" t="s">
        <v>6450</v>
      </c>
      <c r="B607" s="5" t="s">
        <v>2834</v>
      </c>
      <c r="C607" s="5" t="s">
        <v>2919</v>
      </c>
      <c r="D607" s="5" t="s">
        <v>2933</v>
      </c>
      <c r="E607" s="5">
        <v>20</v>
      </c>
      <c r="F607" t="s">
        <v>6535</v>
      </c>
      <c r="G607" t="str">
        <f t="shared" si="18"/>
        <v>CLORFENAMINA-PARACETAMOL-PSEUDOEFEDRINAMINTLABORALCOMPRIMIDO204MG/500MG/60MG</v>
      </c>
      <c r="H607" t="str">
        <f>VLOOKUP(A607,'PRINCIPIO ACTIVO'!A:D,4,)&amp;"-"&amp;VLOOKUP(C607,'VIA ADMINISTRACION'!A:D,4,FALSE)&amp;"-"&amp;VLOOKUP(D607,FORMATO!A:D,4,FALSE)&amp;"-"&amp;VLOOKUP(B607,LABORATORIO!A:D,4,FALSE)</f>
        <v>HT-0212-01-003-0197</v>
      </c>
      <c r="I607">
        <f>COUNTIF($H$2:H607,H607)</f>
        <v>1</v>
      </c>
      <c r="J607" t="str">
        <f t="shared" si="19"/>
        <v>HT-0212-01-003-0197-01</v>
      </c>
      <c r="M607" t="s">
        <v>2649</v>
      </c>
      <c r="N607" s="13">
        <v>0.01</v>
      </c>
    </row>
    <row r="608" spans="1:14" x14ac:dyDescent="0.35">
      <c r="A608" t="s">
        <v>6450</v>
      </c>
      <c r="B608" s="5" t="s">
        <v>2837</v>
      </c>
      <c r="C608" s="5" t="s">
        <v>2919</v>
      </c>
      <c r="D608" s="5" t="s">
        <v>2935</v>
      </c>
      <c r="E608" s="5">
        <v>1</v>
      </c>
      <c r="F608" t="s">
        <v>6589</v>
      </c>
      <c r="G608" t="str">
        <f t="shared" si="18"/>
        <v>CLORFENAMINA-PARACETAMOL-PSEUDOEFEDRINASAVALORALSUSPENSION12MG/125MG/30MG/5ML</v>
      </c>
      <c r="H608" t="str">
        <f>VLOOKUP(A608,'PRINCIPIO ACTIVO'!A:D,4,)&amp;"-"&amp;VLOOKUP(C608,'VIA ADMINISTRACION'!A:D,4,FALSE)&amp;"-"&amp;VLOOKUP(D608,FORMATO!A:D,4,FALSE)&amp;"-"&amp;VLOOKUP(B608,LABORATORIO!A:D,4,FALSE)</f>
        <v>HT-0212-01-005-0174</v>
      </c>
      <c r="I608">
        <f>COUNTIF($H$2:H608,H608)</f>
        <v>1</v>
      </c>
      <c r="J608" t="str">
        <f t="shared" si="19"/>
        <v>HT-0212-01-005-0174-01</v>
      </c>
      <c r="M608" t="s">
        <v>2649</v>
      </c>
      <c r="N608" s="11" t="s">
        <v>2977</v>
      </c>
    </row>
    <row r="609" spans="1:14" x14ac:dyDescent="0.35">
      <c r="A609" t="s">
        <v>6450</v>
      </c>
      <c r="B609" s="5" t="s">
        <v>2837</v>
      </c>
      <c r="C609" s="5" t="s">
        <v>2919</v>
      </c>
      <c r="D609" s="5" t="s">
        <v>2942</v>
      </c>
      <c r="E609" s="5">
        <v>1</v>
      </c>
      <c r="F609" t="s">
        <v>6590</v>
      </c>
      <c r="G609" t="str">
        <f t="shared" si="18"/>
        <v>CLORFENAMINA-PARACETAMOL-PSEUDOEFEDRINASAVALORALSOLUCION10.75MG/120MG/7.5MG/ML</v>
      </c>
      <c r="H609" t="str">
        <f>VLOOKUP(A609,'PRINCIPIO ACTIVO'!A:D,4,)&amp;"-"&amp;VLOOKUP(C609,'VIA ADMINISTRACION'!A:D,4,FALSE)&amp;"-"&amp;VLOOKUP(D609,FORMATO!A:D,4,FALSE)&amp;"-"&amp;VLOOKUP(B609,LABORATORIO!A:D,4,FALSE)</f>
        <v>HT-0212-01-012-0174</v>
      </c>
      <c r="I609">
        <f>COUNTIF($H$2:H609,H609)</f>
        <v>1</v>
      </c>
      <c r="J609" t="str">
        <f t="shared" si="19"/>
        <v>HT-0212-01-012-0174-01</v>
      </c>
      <c r="M609" t="s">
        <v>2649</v>
      </c>
      <c r="N609" s="11" t="s">
        <v>2984</v>
      </c>
    </row>
    <row r="610" spans="1:14" x14ac:dyDescent="0.35">
      <c r="A610" t="s">
        <v>6450</v>
      </c>
      <c r="B610" s="11" t="s">
        <v>2837</v>
      </c>
      <c r="C610" s="11" t="s">
        <v>2919</v>
      </c>
      <c r="D610" s="11" t="s">
        <v>2931</v>
      </c>
      <c r="E610" s="11">
        <v>3</v>
      </c>
      <c r="F610" t="s">
        <v>6535</v>
      </c>
      <c r="G610" t="str">
        <f t="shared" si="18"/>
        <v>CLORFENAMINA-PARACETAMOL-PSEUDOEFEDRINASAVALORALSOBRE34MG/500MG/60MG</v>
      </c>
      <c r="H610" t="str">
        <f>VLOOKUP(A610,'PRINCIPIO ACTIVO'!A:D,4,)&amp;"-"&amp;VLOOKUP(C610,'VIA ADMINISTRACION'!A:D,4,FALSE)&amp;"-"&amp;VLOOKUP(D610,FORMATO!A:D,4,FALSE)&amp;"-"&amp;VLOOKUP(B610,LABORATORIO!A:D,4,FALSE)</f>
        <v>HT-0212-01-001-0174</v>
      </c>
      <c r="I610">
        <f>COUNTIF($H$2:H610,H610)</f>
        <v>1</v>
      </c>
      <c r="J610" t="str">
        <f t="shared" si="19"/>
        <v>HT-0212-01-001-0174-01</v>
      </c>
      <c r="M610" t="s">
        <v>2649</v>
      </c>
      <c r="N610" s="13">
        <v>0.01</v>
      </c>
    </row>
    <row r="611" spans="1:14" x14ac:dyDescent="0.35">
      <c r="A611" t="s">
        <v>6450</v>
      </c>
      <c r="B611" s="11" t="s">
        <v>2837</v>
      </c>
      <c r="C611" s="11" t="s">
        <v>2919</v>
      </c>
      <c r="D611" s="11" t="s">
        <v>2938</v>
      </c>
      <c r="E611" s="11">
        <v>1</v>
      </c>
      <c r="F611" t="s">
        <v>6590</v>
      </c>
      <c r="G611" t="str">
        <f t="shared" si="18"/>
        <v>CLORFENAMINA-PARACETAMOL-PSEUDOEFEDRINASAVALORALGOTAS10.75MG/120MG/7.5MG/ML</v>
      </c>
      <c r="H611" t="str">
        <f>VLOOKUP(A611,'PRINCIPIO ACTIVO'!A:D,4,)&amp;"-"&amp;VLOOKUP(C611,'VIA ADMINISTRACION'!A:D,4,FALSE)&amp;"-"&amp;VLOOKUP(D611,FORMATO!A:D,4,FALSE)&amp;"-"&amp;VLOOKUP(B611,LABORATORIO!A:D,4,FALSE)</f>
        <v>HT-0212-01-008-0174</v>
      </c>
      <c r="I611">
        <f>COUNTIF($H$2:H611,H611)</f>
        <v>1</v>
      </c>
      <c r="J611" t="str">
        <f t="shared" si="19"/>
        <v>HT-0212-01-008-0174-01</v>
      </c>
      <c r="M611" t="s">
        <v>2649</v>
      </c>
      <c r="N611" s="13">
        <v>0.01</v>
      </c>
    </row>
    <row r="612" spans="1:14" x14ac:dyDescent="0.35">
      <c r="A612" t="s">
        <v>6450</v>
      </c>
      <c r="B612" s="11" t="s">
        <v>2841</v>
      </c>
      <c r="C612" s="11" t="s">
        <v>2919</v>
      </c>
      <c r="D612" s="11" t="s">
        <v>2933</v>
      </c>
      <c r="E612" s="11">
        <v>21</v>
      </c>
      <c r="F612" t="s">
        <v>6535</v>
      </c>
      <c r="G612" t="str">
        <f t="shared" si="18"/>
        <v>CLORFENAMINA-PARACETAMOL-PSEUDOEFEDRINAMAVERORALCOMPRIMIDO214MG/500MG/60MG</v>
      </c>
      <c r="H612" t="str">
        <f>VLOOKUP(A612,'PRINCIPIO ACTIVO'!A:D,4,)&amp;"-"&amp;VLOOKUP(C612,'VIA ADMINISTRACION'!A:D,4,FALSE)&amp;"-"&amp;VLOOKUP(D612,FORMATO!A:D,4,FALSE)&amp;"-"&amp;VLOOKUP(B612,LABORATORIO!A:D,4,FALSE)</f>
        <v>HT-0212-01-003-0154</v>
      </c>
      <c r="I612">
        <f>COUNTIF($H$2:H612,H612)</f>
        <v>2</v>
      </c>
      <c r="J612" t="str">
        <f t="shared" si="19"/>
        <v>HT-0212-01-003-0154-02</v>
      </c>
      <c r="M612" t="s">
        <v>2649</v>
      </c>
      <c r="N612" s="11" t="s">
        <v>2984</v>
      </c>
    </row>
    <row r="613" spans="1:14" x14ac:dyDescent="0.35">
      <c r="A613" t="s">
        <v>6450</v>
      </c>
      <c r="B613" s="11" t="s">
        <v>2841</v>
      </c>
      <c r="C613" s="11" t="s">
        <v>2919</v>
      </c>
      <c r="D613" s="11" t="s">
        <v>2933</v>
      </c>
      <c r="E613" s="11">
        <v>18</v>
      </c>
      <c r="F613" t="s">
        <v>6535</v>
      </c>
      <c r="G613" t="str">
        <f t="shared" si="18"/>
        <v>CLORFENAMINA-PARACETAMOL-PSEUDOEFEDRINAMAVERORALCOMPRIMIDO184MG/500MG/60MG</v>
      </c>
      <c r="H613" t="str">
        <f>VLOOKUP(A613,'PRINCIPIO ACTIVO'!A:D,4,)&amp;"-"&amp;VLOOKUP(C613,'VIA ADMINISTRACION'!A:D,4,FALSE)&amp;"-"&amp;VLOOKUP(D613,FORMATO!A:D,4,FALSE)&amp;"-"&amp;VLOOKUP(B613,LABORATORIO!A:D,4,FALSE)</f>
        <v>HT-0212-01-003-0154</v>
      </c>
      <c r="I613">
        <f>COUNTIF($H$2:H613,H613)</f>
        <v>3</v>
      </c>
      <c r="J613" t="str">
        <f t="shared" si="19"/>
        <v>HT-0212-01-003-0154-03</v>
      </c>
      <c r="M613" t="s">
        <v>2649</v>
      </c>
      <c r="N613" s="13">
        <v>0.01</v>
      </c>
    </row>
    <row r="614" spans="1:14" x14ac:dyDescent="0.35">
      <c r="A614" t="s">
        <v>2634</v>
      </c>
      <c r="B614" s="11" t="s">
        <v>2883</v>
      </c>
      <c r="C614" s="11" t="s">
        <v>2919</v>
      </c>
      <c r="D614" s="11" t="s">
        <v>2933</v>
      </c>
      <c r="E614" s="11">
        <v>28</v>
      </c>
      <c r="F614" t="s">
        <v>3084</v>
      </c>
      <c r="G614" t="str">
        <f t="shared" si="18"/>
        <v>CLORFENAMINA-PSEUDOEFEDRINABAGOORALCOMPRIMIDO284MG/60MG</v>
      </c>
      <c r="H614" t="str">
        <f>VLOOKUP(A614,'PRINCIPIO ACTIVO'!A:D,4,)&amp;"-"&amp;VLOOKUP(C614,'VIA ADMINISTRACION'!A:D,4,FALSE)&amp;"-"&amp;VLOOKUP(D614,FORMATO!A:D,4,FALSE)&amp;"-"&amp;VLOOKUP(B614,LABORATORIO!A:D,4,FALSE)</f>
        <v>HT-0217-01-003-0143</v>
      </c>
      <c r="I614">
        <f>COUNTIF($H$2:H614,H614)</f>
        <v>1</v>
      </c>
      <c r="J614" t="str">
        <f t="shared" si="19"/>
        <v>HT-0217-01-003-0143-01</v>
      </c>
      <c r="M614" t="s">
        <v>2649</v>
      </c>
      <c r="N614" s="4">
        <v>0.01</v>
      </c>
    </row>
    <row r="615" spans="1:14" x14ac:dyDescent="0.35">
      <c r="A615" t="s">
        <v>2634</v>
      </c>
      <c r="B615" s="11" t="s">
        <v>2883</v>
      </c>
      <c r="C615" s="11" t="s">
        <v>2919</v>
      </c>
      <c r="D615" s="11" t="s">
        <v>2932</v>
      </c>
      <c r="E615" s="11">
        <v>1</v>
      </c>
      <c r="F615" t="s">
        <v>3085</v>
      </c>
      <c r="G615" t="str">
        <f t="shared" si="18"/>
        <v>CLORFENAMINA-PSEUDOEFEDRINABAGOORALJARABE12MG/30MG/5ML</v>
      </c>
      <c r="H615" t="str">
        <f>VLOOKUP(A615,'PRINCIPIO ACTIVO'!A:D,4,)&amp;"-"&amp;VLOOKUP(C615,'VIA ADMINISTRACION'!A:D,4,FALSE)&amp;"-"&amp;VLOOKUP(D615,FORMATO!A:D,4,FALSE)&amp;"-"&amp;VLOOKUP(B615,LABORATORIO!A:D,4,FALSE)</f>
        <v>HT-0217-01-002-0143</v>
      </c>
      <c r="I615">
        <f>COUNTIF($H$2:H615,H615)</f>
        <v>1</v>
      </c>
      <c r="J615" t="str">
        <f t="shared" si="19"/>
        <v>HT-0217-01-002-0143-01</v>
      </c>
      <c r="M615" t="s">
        <v>2649</v>
      </c>
      <c r="N615" s="4">
        <v>0.01</v>
      </c>
    </row>
    <row r="616" spans="1:14" x14ac:dyDescent="0.35">
      <c r="A616" t="s">
        <v>2634</v>
      </c>
      <c r="B616" s="11" t="s">
        <v>2883</v>
      </c>
      <c r="C616" s="11" t="s">
        <v>2919</v>
      </c>
      <c r="D616" s="11" t="s">
        <v>2938</v>
      </c>
      <c r="E616" s="11">
        <v>1</v>
      </c>
      <c r="F616" t="s">
        <v>3088</v>
      </c>
      <c r="G616" t="str">
        <f t="shared" si="18"/>
        <v>CLORFENAMINA-PSEUDOEFEDRINABAGOORALGOTAS11MG/30MG/ML</v>
      </c>
      <c r="H616" t="str">
        <f>VLOOKUP(A616,'PRINCIPIO ACTIVO'!A:D,4,)&amp;"-"&amp;VLOOKUP(C616,'VIA ADMINISTRACION'!A:D,4,FALSE)&amp;"-"&amp;VLOOKUP(D616,FORMATO!A:D,4,FALSE)&amp;"-"&amp;VLOOKUP(B616,LABORATORIO!A:D,4,FALSE)</f>
        <v>HT-0217-01-008-0143</v>
      </c>
      <c r="I616">
        <f>COUNTIF($H$2:H616,H616)</f>
        <v>1</v>
      </c>
      <c r="J616" t="str">
        <f t="shared" si="19"/>
        <v>HT-0217-01-008-0143-01</v>
      </c>
      <c r="M616" t="s">
        <v>2649</v>
      </c>
      <c r="N616" s="4">
        <v>0.01</v>
      </c>
    </row>
    <row r="617" spans="1:14" x14ac:dyDescent="0.35">
      <c r="A617" t="s">
        <v>2634</v>
      </c>
      <c r="B617" s="11" t="s">
        <v>2837</v>
      </c>
      <c r="C617" s="11" t="s">
        <v>2919</v>
      </c>
      <c r="D617" s="11" t="s">
        <v>2932</v>
      </c>
      <c r="E617" s="11">
        <v>1</v>
      </c>
      <c r="F617" t="s">
        <v>3085</v>
      </c>
      <c r="G617" t="str">
        <f t="shared" si="18"/>
        <v>CLORFENAMINA-PSEUDOEFEDRINASAVALORALJARABE12MG/30MG/5ML</v>
      </c>
      <c r="H617" t="str">
        <f>VLOOKUP(A617,'PRINCIPIO ACTIVO'!A:D,4,)&amp;"-"&amp;VLOOKUP(C617,'VIA ADMINISTRACION'!A:D,4,FALSE)&amp;"-"&amp;VLOOKUP(D617,FORMATO!A:D,4,FALSE)&amp;"-"&amp;VLOOKUP(B617,LABORATORIO!A:D,4,FALSE)</f>
        <v>HT-0217-01-002-0174</v>
      </c>
      <c r="I617">
        <f>COUNTIF($H$2:H617,H617)</f>
        <v>1</v>
      </c>
      <c r="J617" t="str">
        <f t="shared" si="19"/>
        <v>HT-0217-01-002-0174-01</v>
      </c>
      <c r="M617" t="s">
        <v>2649</v>
      </c>
      <c r="N617" s="2" t="s">
        <v>2984</v>
      </c>
    </row>
    <row r="618" spans="1:14" x14ac:dyDescent="0.35">
      <c r="A618" t="s">
        <v>2634</v>
      </c>
      <c r="B618" s="11" t="s">
        <v>2849</v>
      </c>
      <c r="C618" s="11" t="s">
        <v>2919</v>
      </c>
      <c r="D618" s="11" t="s">
        <v>2938</v>
      </c>
      <c r="E618" s="11">
        <v>1</v>
      </c>
      <c r="F618" t="s">
        <v>3088</v>
      </c>
      <c r="G618" t="str">
        <f t="shared" si="18"/>
        <v>CLORFENAMINA-PSEUDOEFEDRINACHEMOPHARMAORALGOTAS11MG/30MG/ML</v>
      </c>
      <c r="H618" t="str">
        <f>VLOOKUP(A618,'PRINCIPIO ACTIVO'!A:D,4,)&amp;"-"&amp;VLOOKUP(C618,'VIA ADMINISTRACION'!A:D,4,FALSE)&amp;"-"&amp;VLOOKUP(D618,FORMATO!A:D,4,FALSE)&amp;"-"&amp;VLOOKUP(B618,LABORATORIO!A:D,4,FALSE)</f>
        <v>HT-0217-01-008-0044</v>
      </c>
      <c r="I618">
        <f>COUNTIF($H$2:H618,H618)</f>
        <v>1</v>
      </c>
      <c r="J618" t="str">
        <f t="shared" si="19"/>
        <v>HT-0217-01-008-0044-01</v>
      </c>
      <c r="M618" t="s">
        <v>2649</v>
      </c>
      <c r="N618" s="4">
        <v>0.01</v>
      </c>
    </row>
    <row r="619" spans="1:14" x14ac:dyDescent="0.35">
      <c r="A619" t="s">
        <v>2634</v>
      </c>
      <c r="B619" s="11" t="s">
        <v>2837</v>
      </c>
      <c r="C619" s="11" t="s">
        <v>2919</v>
      </c>
      <c r="D619" s="11" t="s">
        <v>2938</v>
      </c>
      <c r="E619" s="11">
        <v>1</v>
      </c>
      <c r="F619" t="s">
        <v>3088</v>
      </c>
      <c r="G619" t="str">
        <f t="shared" si="18"/>
        <v>CLORFENAMINA-PSEUDOEFEDRINASAVALORALGOTAS11MG/30MG/ML</v>
      </c>
      <c r="H619" t="str">
        <f>VLOOKUP(A619,'PRINCIPIO ACTIVO'!A:D,4,)&amp;"-"&amp;VLOOKUP(C619,'VIA ADMINISTRACION'!A:D,4,FALSE)&amp;"-"&amp;VLOOKUP(D619,FORMATO!A:D,4,FALSE)&amp;"-"&amp;VLOOKUP(B619,LABORATORIO!A:D,4,FALSE)</f>
        <v>HT-0217-01-008-0174</v>
      </c>
      <c r="I619">
        <f>COUNTIF($H$2:H619,H619)</f>
        <v>1</v>
      </c>
      <c r="J619" t="str">
        <f t="shared" si="19"/>
        <v>HT-0217-01-008-0174-01</v>
      </c>
      <c r="M619" t="s">
        <v>2649</v>
      </c>
      <c r="N619" s="6">
        <v>0.01</v>
      </c>
    </row>
    <row r="620" spans="1:14" x14ac:dyDescent="0.35">
      <c r="A620" t="s">
        <v>2634</v>
      </c>
      <c r="B620" s="11" t="s">
        <v>2880</v>
      </c>
      <c r="C620" s="11" t="s">
        <v>2919</v>
      </c>
      <c r="D620" s="11" t="s">
        <v>2933</v>
      </c>
      <c r="E620" s="11">
        <v>28</v>
      </c>
      <c r="F620" t="s">
        <v>3084</v>
      </c>
      <c r="G620" t="str">
        <f t="shared" si="18"/>
        <v>CLORFENAMINA-PSEUDOEFEDRINAMEDIPHARMORALCOMPRIMIDO284MG/60MG</v>
      </c>
      <c r="H620" t="str">
        <f>VLOOKUP(A620,'PRINCIPIO ACTIVO'!A:D,4,)&amp;"-"&amp;VLOOKUP(C620,'VIA ADMINISTRACION'!A:D,4,FALSE)&amp;"-"&amp;VLOOKUP(D620,FORMATO!A:D,4,FALSE)&amp;"-"&amp;VLOOKUP(B620,LABORATORIO!A:D,4,FALSE)</f>
        <v>HT-0217-01-003-0192</v>
      </c>
      <c r="I620">
        <f>COUNTIF($H$2:H620,H620)</f>
        <v>1</v>
      </c>
      <c r="J620" t="str">
        <f t="shared" si="19"/>
        <v>HT-0217-01-003-0192-01</v>
      </c>
      <c r="M620" t="s">
        <v>2649</v>
      </c>
      <c r="N620" s="6">
        <v>0.01</v>
      </c>
    </row>
    <row r="621" spans="1:14" x14ac:dyDescent="0.35">
      <c r="A621" t="s">
        <v>2634</v>
      </c>
      <c r="B621" s="5" t="s">
        <v>2883</v>
      </c>
      <c r="C621" s="5" t="s">
        <v>2919</v>
      </c>
      <c r="D621" s="5" t="s">
        <v>2933</v>
      </c>
      <c r="E621" s="5">
        <v>14</v>
      </c>
      <c r="F621" t="s">
        <v>3084</v>
      </c>
      <c r="G621" t="str">
        <f t="shared" si="18"/>
        <v>CLORFENAMINA-PSEUDOEFEDRINABAGOORALCOMPRIMIDO144MG/60MG</v>
      </c>
      <c r="H621" t="str">
        <f>VLOOKUP(A621,'PRINCIPIO ACTIVO'!A:D,4,)&amp;"-"&amp;VLOOKUP(C621,'VIA ADMINISTRACION'!A:D,4,FALSE)&amp;"-"&amp;VLOOKUP(D621,FORMATO!A:D,4,FALSE)&amp;"-"&amp;VLOOKUP(B621,LABORATORIO!A:D,4,FALSE)</f>
        <v>HT-0217-01-003-0143</v>
      </c>
      <c r="I621">
        <f>COUNTIF($H$2:H621,H621)</f>
        <v>2</v>
      </c>
      <c r="J621" t="str">
        <f t="shared" si="19"/>
        <v>HT-0217-01-003-0143-02</v>
      </c>
      <c r="M621" t="s">
        <v>2649</v>
      </c>
      <c r="N621" s="6">
        <v>0.01</v>
      </c>
    </row>
    <row r="622" spans="1:14" x14ac:dyDescent="0.35">
      <c r="A622" t="s">
        <v>2634</v>
      </c>
      <c r="B622" s="5" t="s">
        <v>2849</v>
      </c>
      <c r="C622" s="5" t="s">
        <v>2919</v>
      </c>
      <c r="D622" s="5" t="s">
        <v>2942</v>
      </c>
      <c r="E622" s="5">
        <v>1</v>
      </c>
      <c r="F622" t="s">
        <v>3088</v>
      </c>
      <c r="G622" t="str">
        <f t="shared" si="18"/>
        <v>CLORFENAMINA-PSEUDOEFEDRINACHEMOPHARMAORALSOLUCION11MG/30MG/ML</v>
      </c>
      <c r="H622" t="str">
        <f>VLOOKUP(A622,'PRINCIPIO ACTIVO'!A:D,4,)&amp;"-"&amp;VLOOKUP(C622,'VIA ADMINISTRACION'!A:D,4,FALSE)&amp;"-"&amp;VLOOKUP(D622,FORMATO!A:D,4,FALSE)&amp;"-"&amp;VLOOKUP(B622,LABORATORIO!A:D,4,FALSE)</f>
        <v>HT-0217-01-012-0044</v>
      </c>
      <c r="I622">
        <f>COUNTIF($H$2:H622,H622)</f>
        <v>1</v>
      </c>
      <c r="J622" t="str">
        <f t="shared" si="19"/>
        <v>HT-0217-01-012-0044-01</v>
      </c>
      <c r="M622" t="s">
        <v>2649</v>
      </c>
      <c r="N622" s="6">
        <v>0.01</v>
      </c>
    </row>
    <row r="623" spans="1:14" x14ac:dyDescent="0.35">
      <c r="A623" t="s">
        <v>2634</v>
      </c>
      <c r="B623" s="5" t="s">
        <v>2883</v>
      </c>
      <c r="C623" s="5" t="s">
        <v>2919</v>
      </c>
      <c r="D623" s="5" t="s">
        <v>2942</v>
      </c>
      <c r="E623" s="5">
        <v>1</v>
      </c>
      <c r="F623" t="s">
        <v>3088</v>
      </c>
      <c r="G623" t="str">
        <f t="shared" si="18"/>
        <v>CLORFENAMINA-PSEUDOEFEDRINABAGOORALSOLUCION11MG/30MG/ML</v>
      </c>
      <c r="H623" t="str">
        <f>VLOOKUP(A623,'PRINCIPIO ACTIVO'!A:D,4,)&amp;"-"&amp;VLOOKUP(C623,'VIA ADMINISTRACION'!A:D,4,FALSE)&amp;"-"&amp;VLOOKUP(D623,FORMATO!A:D,4,FALSE)&amp;"-"&amp;VLOOKUP(B623,LABORATORIO!A:D,4,FALSE)</f>
        <v>HT-0217-01-012-0143</v>
      </c>
      <c r="I623">
        <f>COUNTIF($H$2:H623,H623)</f>
        <v>1</v>
      </c>
      <c r="J623" t="str">
        <f t="shared" si="19"/>
        <v>HT-0217-01-012-0143-01</v>
      </c>
      <c r="M623" t="s">
        <v>2649</v>
      </c>
      <c r="N623" s="5" t="s">
        <v>2984</v>
      </c>
    </row>
    <row r="624" spans="1:14" x14ac:dyDescent="0.35">
      <c r="A624" t="s">
        <v>2634</v>
      </c>
      <c r="B624" s="5" t="s">
        <v>2837</v>
      </c>
      <c r="C624" s="5" t="s">
        <v>2919</v>
      </c>
      <c r="D624" s="5" t="s">
        <v>2942</v>
      </c>
      <c r="E624" s="5">
        <v>1</v>
      </c>
      <c r="F624" t="s">
        <v>3088</v>
      </c>
      <c r="G624" t="str">
        <f t="shared" si="18"/>
        <v>CLORFENAMINA-PSEUDOEFEDRINASAVALORALSOLUCION11MG/30MG/ML</v>
      </c>
      <c r="H624" t="str">
        <f>VLOOKUP(A624,'PRINCIPIO ACTIVO'!A:D,4,)&amp;"-"&amp;VLOOKUP(C624,'VIA ADMINISTRACION'!A:D,4,FALSE)&amp;"-"&amp;VLOOKUP(D624,FORMATO!A:D,4,FALSE)&amp;"-"&amp;VLOOKUP(B624,LABORATORIO!A:D,4,FALSE)</f>
        <v>HT-0217-01-012-0174</v>
      </c>
      <c r="I624">
        <f>COUNTIF($H$2:H624,H624)</f>
        <v>1</v>
      </c>
      <c r="J624" t="str">
        <f t="shared" si="19"/>
        <v>HT-0217-01-012-0174-01</v>
      </c>
      <c r="M624" t="s">
        <v>2649</v>
      </c>
      <c r="N624" s="6">
        <v>0.01</v>
      </c>
    </row>
    <row r="625" spans="1:14" x14ac:dyDescent="0.35">
      <c r="A625" t="s">
        <v>2632</v>
      </c>
      <c r="B625" s="11" t="s">
        <v>2847</v>
      </c>
      <c r="C625" s="11" t="s">
        <v>2919</v>
      </c>
      <c r="D625" s="11" t="s">
        <v>2933</v>
      </c>
      <c r="E625" s="11">
        <v>20</v>
      </c>
      <c r="F625" t="s">
        <v>3079</v>
      </c>
      <c r="G625" t="str">
        <f t="shared" si="18"/>
        <v>CLORFENIRAMINAPASTEURORALCOMPRIMIDO204MG</v>
      </c>
      <c r="H625" t="str">
        <f>VLOOKUP(A625,'PRINCIPIO ACTIVO'!A:D,4,)&amp;"-"&amp;VLOOKUP(C625,'VIA ADMINISTRACION'!A:D,4,FALSE)&amp;"-"&amp;VLOOKUP(D625,FORMATO!A:D,4,FALSE)&amp;"-"&amp;VLOOKUP(B625,LABORATORIO!A:D,4,FALSE)</f>
        <v>HT-0214-01-003-0155</v>
      </c>
      <c r="I625">
        <f>COUNTIF($H$2:H625,H625)</f>
        <v>1</v>
      </c>
      <c r="J625" t="str">
        <f t="shared" si="19"/>
        <v>HT-0214-01-003-0155-01</v>
      </c>
      <c r="M625" t="s">
        <v>6482</v>
      </c>
      <c r="N625" s="11" t="s">
        <v>3103</v>
      </c>
    </row>
    <row r="626" spans="1:14" x14ac:dyDescent="0.35">
      <c r="A626" t="s">
        <v>2632</v>
      </c>
      <c r="B626" s="11" t="s">
        <v>2847</v>
      </c>
      <c r="C626" s="11" t="s">
        <v>2919</v>
      </c>
      <c r="D626" s="11" t="s">
        <v>2932</v>
      </c>
      <c r="E626" s="11">
        <v>1</v>
      </c>
      <c r="F626" t="s">
        <v>3097</v>
      </c>
      <c r="G626" t="str">
        <f t="shared" si="18"/>
        <v>CLORFENIRAMINAPASTEURORALJARABE12MG/5ML</v>
      </c>
      <c r="H626" t="str">
        <f>VLOOKUP(A626,'PRINCIPIO ACTIVO'!A:D,4,)&amp;"-"&amp;VLOOKUP(C626,'VIA ADMINISTRACION'!A:D,4,FALSE)&amp;"-"&amp;VLOOKUP(D626,FORMATO!A:D,4,FALSE)&amp;"-"&amp;VLOOKUP(B626,LABORATORIO!A:D,4,FALSE)</f>
        <v>HT-0214-01-002-0155</v>
      </c>
      <c r="I626">
        <f>COUNTIF($H$2:H626,H626)</f>
        <v>1</v>
      </c>
      <c r="J626" t="str">
        <f t="shared" si="19"/>
        <v>HT-0214-01-002-0155-01</v>
      </c>
      <c r="M626" t="s">
        <v>6482</v>
      </c>
      <c r="N626" s="11" t="s">
        <v>3104</v>
      </c>
    </row>
    <row r="627" spans="1:14" x14ac:dyDescent="0.35">
      <c r="A627" t="s">
        <v>7015</v>
      </c>
      <c r="B627" s="11" t="s">
        <v>2850</v>
      </c>
      <c r="C627" s="11" t="s">
        <v>2919</v>
      </c>
      <c r="D627" s="11" t="s">
        <v>2937</v>
      </c>
      <c r="E627" s="11">
        <v>15</v>
      </c>
      <c r="F627" t="s">
        <v>3080</v>
      </c>
      <c r="G627" t="str">
        <f t="shared" si="18"/>
        <v>CLORFENIRAMINA-FENILPROPANOLAMINA-PARACETAMOLINSTITUTO SANITASORALCAPSULA154MG/60MG/500MG</v>
      </c>
      <c r="H627" t="str">
        <f>VLOOKUP(A627,'PRINCIPIO ACTIVO'!A:D,4,)&amp;"-"&amp;VLOOKUP(C627,'VIA ADMINISTRACION'!A:D,4,FALSE)&amp;"-"&amp;VLOOKUP(D627,FORMATO!A:D,4,FALSE)&amp;"-"&amp;VLOOKUP(B627,LABORATORIO!A:D,4,FALSE)</f>
        <v>HT-0215-01-007-0133</v>
      </c>
      <c r="I627">
        <f>COUNTIF($H$2:H627,H627)</f>
        <v>1</v>
      </c>
      <c r="J627" t="str">
        <f t="shared" si="19"/>
        <v>HT-0215-01-007-0133-01</v>
      </c>
      <c r="M627" t="s">
        <v>6482</v>
      </c>
      <c r="N627" s="11" t="s">
        <v>3104</v>
      </c>
    </row>
    <row r="628" spans="1:14" x14ac:dyDescent="0.35">
      <c r="A628" t="s">
        <v>2641</v>
      </c>
      <c r="B628" s="11" t="s">
        <v>2886</v>
      </c>
      <c r="C628" s="11" t="s">
        <v>2925</v>
      </c>
      <c r="D628" s="11" t="s">
        <v>2949</v>
      </c>
      <c r="E628" s="11">
        <v>1</v>
      </c>
      <c r="F628" t="s">
        <v>3098</v>
      </c>
      <c r="G628" t="str">
        <f t="shared" si="18"/>
        <v>CLORHEXIDINADENTAIDBUCALFRASCO10.12%</v>
      </c>
      <c r="H628" t="str">
        <f>VLOOKUP(A628,'PRINCIPIO ACTIVO'!A:D,4,)&amp;"-"&amp;VLOOKUP(C628,'VIA ADMINISTRACION'!A:D,4,FALSE)&amp;"-"&amp;VLOOKUP(D628,FORMATO!A:D,4,FALSE)&amp;"-"&amp;VLOOKUP(B628,LABORATORIO!A:D,4,FALSE)</f>
        <v>HT-0040-12-019-0163</v>
      </c>
      <c r="I628">
        <f>COUNTIF($H$2:H628,H628)</f>
        <v>1</v>
      </c>
      <c r="J628" t="str">
        <f t="shared" si="19"/>
        <v>HT-0040-12-019-0163-01</v>
      </c>
      <c r="M628" t="s">
        <v>6482</v>
      </c>
      <c r="N628" s="2" t="s">
        <v>3103</v>
      </c>
    </row>
    <row r="629" spans="1:14" x14ac:dyDescent="0.35">
      <c r="A629" t="s">
        <v>2641</v>
      </c>
      <c r="B629" s="11" t="s">
        <v>2838</v>
      </c>
      <c r="C629" s="11" t="s">
        <v>2919</v>
      </c>
      <c r="D629" s="11" t="s">
        <v>2933</v>
      </c>
      <c r="E629" s="11">
        <v>12</v>
      </c>
      <c r="F629" t="s">
        <v>2998</v>
      </c>
      <c r="G629" t="str">
        <f t="shared" si="18"/>
        <v>CLORHEXIDINALABORATORIO CHILEORALCOMPRIMIDO125MG</v>
      </c>
      <c r="H629" t="str">
        <f>VLOOKUP(A629,'PRINCIPIO ACTIVO'!A:D,4,)&amp;"-"&amp;VLOOKUP(C629,'VIA ADMINISTRACION'!A:D,4,FALSE)&amp;"-"&amp;VLOOKUP(D629,FORMATO!A:D,4,FALSE)&amp;"-"&amp;VLOOKUP(B629,LABORATORIO!A:D,4,FALSE)</f>
        <v>HT-0040-01-003-0148</v>
      </c>
      <c r="I629">
        <f>COUNTIF($H$2:H629,H629)</f>
        <v>1</v>
      </c>
      <c r="J629" t="str">
        <f t="shared" si="19"/>
        <v>HT-0040-01-003-0148-01</v>
      </c>
      <c r="M629" t="s">
        <v>2651</v>
      </c>
      <c r="N629" s="11" t="s">
        <v>3105</v>
      </c>
    </row>
    <row r="630" spans="1:14" x14ac:dyDescent="0.35">
      <c r="A630" t="s">
        <v>2641</v>
      </c>
      <c r="B630" s="11" t="s">
        <v>2837</v>
      </c>
      <c r="C630" s="11" t="s">
        <v>2919</v>
      </c>
      <c r="D630" s="11" t="s">
        <v>2933</v>
      </c>
      <c r="E630" s="11">
        <v>12</v>
      </c>
      <c r="F630" t="s">
        <v>2998</v>
      </c>
      <c r="G630" t="str">
        <f t="shared" si="18"/>
        <v>CLORHEXIDINASAVALORALCOMPRIMIDO125MG</v>
      </c>
      <c r="H630" t="str">
        <f>VLOOKUP(A630,'PRINCIPIO ACTIVO'!A:D,4,)&amp;"-"&amp;VLOOKUP(C630,'VIA ADMINISTRACION'!A:D,4,FALSE)&amp;"-"&amp;VLOOKUP(D630,FORMATO!A:D,4,FALSE)&amp;"-"&amp;VLOOKUP(B630,LABORATORIO!A:D,4,FALSE)</f>
        <v>HT-0040-01-003-0174</v>
      </c>
      <c r="I630">
        <f>COUNTIF($H$2:H630,H630)</f>
        <v>1</v>
      </c>
      <c r="J630" t="str">
        <f t="shared" si="19"/>
        <v>HT-0040-01-003-0174-01</v>
      </c>
      <c r="M630" t="s">
        <v>2651</v>
      </c>
      <c r="N630" s="11" t="s">
        <v>3105</v>
      </c>
    </row>
    <row r="631" spans="1:14" x14ac:dyDescent="0.35">
      <c r="A631" t="s">
        <v>2641</v>
      </c>
      <c r="B631" s="11" t="s">
        <v>2841</v>
      </c>
      <c r="C631" s="11" t="s">
        <v>2925</v>
      </c>
      <c r="D631" s="11" t="s">
        <v>2949</v>
      </c>
      <c r="E631" s="11">
        <v>1</v>
      </c>
      <c r="F631" t="s">
        <v>3098</v>
      </c>
      <c r="G631" t="str">
        <f t="shared" si="18"/>
        <v>CLORHEXIDINAMAVERBUCALFRASCO10.12%</v>
      </c>
      <c r="H631" t="str">
        <f>VLOOKUP(A631,'PRINCIPIO ACTIVO'!A:D,4,)&amp;"-"&amp;VLOOKUP(C631,'VIA ADMINISTRACION'!A:D,4,FALSE)&amp;"-"&amp;VLOOKUP(D631,FORMATO!A:D,4,FALSE)&amp;"-"&amp;VLOOKUP(B631,LABORATORIO!A:D,4,FALSE)</f>
        <v>HT-0040-12-019-0154</v>
      </c>
      <c r="I631">
        <f>COUNTIF($H$2:H631,H631)</f>
        <v>1</v>
      </c>
      <c r="J631" t="str">
        <f t="shared" si="19"/>
        <v>HT-0040-12-019-0154-01</v>
      </c>
      <c r="M631" t="s">
        <v>2651</v>
      </c>
      <c r="N631" s="5" t="s">
        <v>6612</v>
      </c>
    </row>
    <row r="632" spans="1:14" x14ac:dyDescent="0.35">
      <c r="A632" t="s">
        <v>2641</v>
      </c>
      <c r="B632" s="2" t="s">
        <v>2841</v>
      </c>
      <c r="C632" s="2" t="s">
        <v>2925</v>
      </c>
      <c r="D632" s="2" t="s">
        <v>2942</v>
      </c>
      <c r="E632" s="2">
        <v>1</v>
      </c>
      <c r="F632" t="s">
        <v>3117</v>
      </c>
      <c r="G632" t="str">
        <f t="shared" si="18"/>
        <v>CLORHEXIDINAMAVERBUCALSOLUCION10.1%</v>
      </c>
      <c r="H632" t="str">
        <f>VLOOKUP(A632,'PRINCIPIO ACTIVO'!A:D,4,)&amp;"-"&amp;VLOOKUP(C632,'VIA ADMINISTRACION'!A:D,4,FALSE)&amp;"-"&amp;VLOOKUP(D632,FORMATO!A:D,4,FALSE)&amp;"-"&amp;VLOOKUP(B632,LABORATORIO!A:D,4,FALSE)</f>
        <v>HT-0040-12-012-0154</v>
      </c>
      <c r="I632">
        <f>COUNTIF($H$2:H632,H632)</f>
        <v>1</v>
      </c>
      <c r="J632" t="str">
        <f t="shared" si="19"/>
        <v>HT-0040-12-012-0154-01</v>
      </c>
      <c r="M632" t="s">
        <v>2651</v>
      </c>
      <c r="N632" s="5" t="s">
        <v>6613</v>
      </c>
    </row>
    <row r="633" spans="1:14" x14ac:dyDescent="0.35">
      <c r="A633" t="s">
        <v>2641</v>
      </c>
      <c r="B633" s="5" t="s">
        <v>2841</v>
      </c>
      <c r="C633" s="5" t="s">
        <v>2925</v>
      </c>
      <c r="D633" s="5" t="s">
        <v>2942</v>
      </c>
      <c r="E633" s="5">
        <v>1</v>
      </c>
      <c r="F633" t="s">
        <v>3098</v>
      </c>
      <c r="G633" t="str">
        <f t="shared" ref="G633:G692" si="20">_xlfn.CONCAT(A633:F633)</f>
        <v>CLORHEXIDINAMAVERBUCALSOLUCION10.12%</v>
      </c>
      <c r="H633" t="str">
        <f>VLOOKUP(A633,'PRINCIPIO ACTIVO'!A:D,4,)&amp;"-"&amp;VLOOKUP(C633,'VIA ADMINISTRACION'!A:D,4,FALSE)&amp;"-"&amp;VLOOKUP(D633,FORMATO!A:D,4,FALSE)&amp;"-"&amp;VLOOKUP(B633,LABORATORIO!A:D,4,FALSE)</f>
        <v>HT-0040-12-012-0154</v>
      </c>
      <c r="I633">
        <f>COUNTIF($H$2:H633,H633)</f>
        <v>2</v>
      </c>
      <c r="J633" t="str">
        <f t="shared" ref="J633:J692" si="21">H633&amp;"-"&amp;TEXT(I633,"00")</f>
        <v>HT-0040-12-012-0154-02</v>
      </c>
      <c r="M633" t="s">
        <v>6451</v>
      </c>
      <c r="N633" s="5" t="s">
        <v>6537</v>
      </c>
    </row>
    <row r="634" spans="1:14" x14ac:dyDescent="0.35">
      <c r="A634" t="s">
        <v>2640</v>
      </c>
      <c r="B634" s="11" t="s">
        <v>2841</v>
      </c>
      <c r="C634" s="11" t="s">
        <v>2920</v>
      </c>
      <c r="D634" s="11" t="s">
        <v>2948</v>
      </c>
      <c r="E634" s="11">
        <v>1</v>
      </c>
      <c r="F634" s="22">
        <v>0.01</v>
      </c>
      <c r="G634" t="str">
        <f t="shared" si="20"/>
        <v>CLORHEXIDINA GLUCONATO-FLUORURO DE SODIOMAVERTOPICOPASTA DENTAL10,01</v>
      </c>
      <c r="H634" t="str">
        <f>VLOOKUP(A634,'PRINCIPIO ACTIVO'!A:D,4,)&amp;"-"&amp;VLOOKUP(C634,'VIA ADMINISTRACION'!A:D,4,FALSE)&amp;"-"&amp;VLOOKUP(D634,FORMATO!A:D,4,FALSE)&amp;"-"&amp;VLOOKUP(B634,LABORATORIO!A:D,4,FALSE)</f>
        <v>HT-0223-04-018-0154</v>
      </c>
      <c r="I634">
        <f>COUNTIF($H$2:H634,H634)</f>
        <v>1</v>
      </c>
      <c r="J634" t="str">
        <f t="shared" si="21"/>
        <v>HT-0223-04-018-0154-01</v>
      </c>
      <c r="M634" t="s">
        <v>2654</v>
      </c>
      <c r="N634" s="11" t="s">
        <v>3109</v>
      </c>
    </row>
    <row r="635" spans="1:14" x14ac:dyDescent="0.35">
      <c r="A635" t="s">
        <v>2643</v>
      </c>
      <c r="B635" s="11" t="s">
        <v>2837</v>
      </c>
      <c r="C635" s="11" t="s">
        <v>2919</v>
      </c>
      <c r="D635" s="11" t="s">
        <v>2933</v>
      </c>
      <c r="E635" s="11">
        <v>12</v>
      </c>
      <c r="F635" t="s">
        <v>3022</v>
      </c>
      <c r="G635" t="str">
        <f t="shared" si="20"/>
        <v>CLORHEXIDINA-NOSCAPINASAVALORALCOMPRIMIDO125MG/10MG</v>
      </c>
      <c r="H635" t="str">
        <f>VLOOKUP(A635,'PRINCIPIO ACTIVO'!A:D,4,)&amp;"-"&amp;VLOOKUP(C635,'VIA ADMINISTRACION'!A:D,4,FALSE)&amp;"-"&amp;VLOOKUP(D635,FORMATO!A:D,4,FALSE)&amp;"-"&amp;VLOOKUP(B635,LABORATORIO!A:D,4,FALSE)</f>
        <v>HT-0225-01-003-0174</v>
      </c>
      <c r="I635">
        <f>COUNTIF($H$2:H635,H635)</f>
        <v>1</v>
      </c>
      <c r="J635" t="str">
        <f t="shared" si="21"/>
        <v>HT-0225-01-003-0174-01</v>
      </c>
      <c r="M635" t="s">
        <v>2654</v>
      </c>
      <c r="N635" s="11" t="s">
        <v>3110</v>
      </c>
    </row>
    <row r="636" spans="1:14" x14ac:dyDescent="0.35">
      <c r="A636" t="s">
        <v>2643</v>
      </c>
      <c r="B636" s="5" t="s">
        <v>2834</v>
      </c>
      <c r="C636" s="5" t="s">
        <v>2919</v>
      </c>
      <c r="D636" s="5" t="s">
        <v>2933</v>
      </c>
      <c r="E636" s="5">
        <v>10</v>
      </c>
      <c r="F636" t="s">
        <v>3022</v>
      </c>
      <c r="G636" t="str">
        <f t="shared" si="20"/>
        <v>CLORHEXIDINA-NOSCAPINAMINTLABORALCOMPRIMIDO105MG/10MG</v>
      </c>
      <c r="H636" t="str">
        <f>VLOOKUP(A636,'PRINCIPIO ACTIVO'!A:D,4,)&amp;"-"&amp;VLOOKUP(C636,'VIA ADMINISTRACION'!A:D,4,FALSE)&amp;"-"&amp;VLOOKUP(D636,FORMATO!A:D,4,FALSE)&amp;"-"&amp;VLOOKUP(B636,LABORATORIO!A:D,4,FALSE)</f>
        <v>HT-0225-01-003-0197</v>
      </c>
      <c r="I636">
        <f>COUNTIF($H$2:H636,H636)</f>
        <v>1</v>
      </c>
      <c r="J636" t="str">
        <f t="shared" si="21"/>
        <v>HT-0225-01-003-0197-01</v>
      </c>
      <c r="M636" t="s">
        <v>2654</v>
      </c>
      <c r="N636" s="11" t="s">
        <v>3110</v>
      </c>
    </row>
    <row r="637" spans="1:14" x14ac:dyDescent="0.35">
      <c r="A637" t="s">
        <v>6483</v>
      </c>
      <c r="B637" s="5" t="s">
        <v>2868</v>
      </c>
      <c r="C637" s="5" t="s">
        <v>2919</v>
      </c>
      <c r="D637" s="5" t="s">
        <v>2933</v>
      </c>
      <c r="E637" s="5">
        <v>30</v>
      </c>
      <c r="F637" t="s">
        <v>6616</v>
      </c>
      <c r="G637" t="str">
        <f t="shared" si="20"/>
        <v>CLORMEZANONA-DIAZEPAMLAFIORALCOMPRIMIDO30100MG/2.5MG</v>
      </c>
      <c r="H637" t="str">
        <f>VLOOKUP(A637,'PRINCIPIO ACTIVO'!A:D,4,)&amp;"-"&amp;VLOOKUP(C637,'VIA ADMINISTRACION'!A:D,4,FALSE)&amp;"-"&amp;VLOOKUP(D637,FORMATO!A:D,4,FALSE)&amp;"-"&amp;VLOOKUP(B637,LABORATORIO!A:D,4,FALSE)</f>
        <v>HT-0335-01-003-0166</v>
      </c>
      <c r="I637">
        <f>COUNTIF($H$2:H637,H637)</f>
        <v>1</v>
      </c>
      <c r="J637" t="str">
        <f t="shared" si="21"/>
        <v>HT-0335-01-003-0166-01</v>
      </c>
      <c r="M637" t="s">
        <v>2654</v>
      </c>
      <c r="N637" s="5" t="s">
        <v>3109</v>
      </c>
    </row>
    <row r="638" spans="1:14" x14ac:dyDescent="0.35">
      <c r="A638" t="s">
        <v>2755</v>
      </c>
      <c r="B638" s="11" t="s">
        <v>2832</v>
      </c>
      <c r="C638" s="11" t="s">
        <v>2919</v>
      </c>
      <c r="D638" s="11" t="s">
        <v>2933</v>
      </c>
      <c r="E638" s="11">
        <v>10</v>
      </c>
      <c r="F638" t="s">
        <v>3215</v>
      </c>
      <c r="G638" t="str">
        <f t="shared" si="20"/>
        <v>CLORMEZANONA-DIPIRONA-IBUPROFENORECALCINEORALCOMPRIMIDO10100MG/300MG/200MG</v>
      </c>
      <c r="H638" t="str">
        <f>VLOOKUP(A638,'PRINCIPIO ACTIVO'!A:D,4,)&amp;"-"&amp;VLOOKUP(C638,'VIA ADMINISTRACION'!A:D,4,FALSE)&amp;"-"&amp;VLOOKUP(D638,FORMATO!A:D,4,FALSE)&amp;"-"&amp;VLOOKUP(B638,LABORATORIO!A:D,4,FALSE)</f>
        <v>HT-0252-01-003-0171</v>
      </c>
      <c r="I638">
        <f>COUNTIF($H$2:H638,H638)</f>
        <v>1</v>
      </c>
      <c r="J638" t="str">
        <f t="shared" si="21"/>
        <v>HT-0252-01-003-0171-01</v>
      </c>
      <c r="M638" t="s">
        <v>2654</v>
      </c>
      <c r="N638" s="5" t="s">
        <v>3110</v>
      </c>
    </row>
    <row r="639" spans="1:14" x14ac:dyDescent="0.35">
      <c r="A639" t="s">
        <v>6499</v>
      </c>
      <c r="B639" s="5" t="s">
        <v>2832</v>
      </c>
      <c r="C639" s="5" t="s">
        <v>2919</v>
      </c>
      <c r="D639" s="5" t="s">
        <v>2933</v>
      </c>
      <c r="E639" s="5">
        <v>10</v>
      </c>
      <c r="F639" t="s">
        <v>6637</v>
      </c>
      <c r="G639" t="str">
        <f t="shared" si="20"/>
        <v>CLORMEZANONA-IBUPROFENO-METAMIZOLRECALCINEORALCOMPRIMIDO10100MG/200MG/300MG</v>
      </c>
      <c r="H639" t="str">
        <f>VLOOKUP(A639,'PRINCIPIO ACTIVO'!A:D,4,)&amp;"-"&amp;VLOOKUP(C639,'VIA ADMINISTRACION'!A:D,4,FALSE)&amp;"-"&amp;VLOOKUP(D639,FORMATO!A:D,4,FALSE)&amp;"-"&amp;VLOOKUP(B639,LABORATORIO!A:D,4,FALSE)</f>
        <v>HT-0344-01-003-0171</v>
      </c>
      <c r="I639">
        <f>COUNTIF($H$2:H639,H639)</f>
        <v>1</v>
      </c>
      <c r="J639" t="str">
        <f t="shared" si="21"/>
        <v>HT-0344-01-003-0171-01</v>
      </c>
      <c r="M639" t="s">
        <v>2654</v>
      </c>
      <c r="N639" s="5" t="s">
        <v>3110</v>
      </c>
    </row>
    <row r="640" spans="1:14" x14ac:dyDescent="0.35">
      <c r="A640" t="s">
        <v>2646</v>
      </c>
      <c r="B640" s="11" t="s">
        <v>2887</v>
      </c>
      <c r="C640" s="11" t="s">
        <v>2924</v>
      </c>
      <c r="D640" s="11" t="s">
        <v>2939</v>
      </c>
      <c r="E640" s="11">
        <v>5</v>
      </c>
      <c r="F640" t="s">
        <v>3101</v>
      </c>
      <c r="G640" t="str">
        <f t="shared" si="20"/>
        <v>CLORURO DE SODIOFRESENIUS KABIPARENTERALAMPOLLA50.9%</v>
      </c>
      <c r="H640" t="str">
        <f>VLOOKUP(A640,'PRINCIPIO ACTIVO'!A:D,4,)&amp;"-"&amp;VLOOKUP(C640,'VIA ADMINISTRACION'!A:D,4,FALSE)&amp;"-"&amp;VLOOKUP(D640,FORMATO!A:D,4,FALSE)&amp;"-"&amp;VLOOKUP(B640,LABORATORIO!A:D,4,FALSE)</f>
        <v>HT-0042-02-009-0105</v>
      </c>
      <c r="I640">
        <f>COUNTIF($H$2:H640,H640)</f>
        <v>1</v>
      </c>
      <c r="J640" t="str">
        <f t="shared" si="21"/>
        <v>HT-0042-02-009-0105-01</v>
      </c>
      <c r="M640" t="s">
        <v>2720</v>
      </c>
      <c r="N640" s="11" t="s">
        <v>3013</v>
      </c>
    </row>
    <row r="641" spans="1:14" x14ac:dyDescent="0.35">
      <c r="A641" t="s">
        <v>2646</v>
      </c>
      <c r="B641" s="2" t="s">
        <v>2887</v>
      </c>
      <c r="C641" s="2" t="s">
        <v>2924</v>
      </c>
      <c r="D641" s="2" t="s">
        <v>2942</v>
      </c>
      <c r="E641" s="2">
        <v>1</v>
      </c>
      <c r="F641" t="s">
        <v>3101</v>
      </c>
      <c r="G641" t="str">
        <f t="shared" si="20"/>
        <v>CLORURO DE SODIOFRESENIUS KABIPARENTERALSOLUCION10.9%</v>
      </c>
      <c r="H641" t="str">
        <f>VLOOKUP(A641,'PRINCIPIO ACTIVO'!A:D,4,)&amp;"-"&amp;VLOOKUP(C641,'VIA ADMINISTRACION'!A:D,4,FALSE)&amp;"-"&amp;VLOOKUP(D641,FORMATO!A:D,4,FALSE)&amp;"-"&amp;VLOOKUP(B641,LABORATORIO!A:D,4,FALSE)</f>
        <v>HT-0042-02-012-0105</v>
      </c>
      <c r="I641">
        <f>COUNTIF($H$2:H641,H641)</f>
        <v>1</v>
      </c>
      <c r="J641" t="str">
        <f t="shared" si="21"/>
        <v>HT-0042-02-012-0105-01</v>
      </c>
      <c r="M641" t="s">
        <v>2759</v>
      </c>
      <c r="N641" s="11" t="s">
        <v>3165</v>
      </c>
    </row>
    <row r="642" spans="1:14" x14ac:dyDescent="0.35">
      <c r="A642" t="s">
        <v>2646</v>
      </c>
      <c r="B642" s="2" t="s">
        <v>2847</v>
      </c>
      <c r="C642" s="2" t="s">
        <v>2923</v>
      </c>
      <c r="D642" s="2" t="s">
        <v>2942</v>
      </c>
      <c r="E642" s="2">
        <v>1</v>
      </c>
      <c r="F642" t="s">
        <v>3101</v>
      </c>
      <c r="G642" t="str">
        <f t="shared" si="20"/>
        <v>CLORURO DE SODIOPASTEURNASALSOLUCION10.9%</v>
      </c>
      <c r="H642" t="str">
        <f>VLOOKUP(A642,'PRINCIPIO ACTIVO'!A:D,4,)&amp;"-"&amp;VLOOKUP(C642,'VIA ADMINISTRACION'!A:D,4,FALSE)&amp;"-"&amp;VLOOKUP(D642,FORMATO!A:D,4,FALSE)&amp;"-"&amp;VLOOKUP(B642,LABORATORIO!A:D,4,FALSE)</f>
        <v>HT-0042-11-012-0155</v>
      </c>
      <c r="I642">
        <f>COUNTIF($H$2:H642,H642)</f>
        <v>1</v>
      </c>
      <c r="J642" t="str">
        <f t="shared" si="21"/>
        <v>HT-0042-11-012-0155-01</v>
      </c>
      <c r="M642" t="s">
        <v>2759</v>
      </c>
      <c r="N642" s="11" t="s">
        <v>3221</v>
      </c>
    </row>
    <row r="643" spans="1:14" x14ac:dyDescent="0.35">
      <c r="A643" t="s">
        <v>2646</v>
      </c>
      <c r="B643" s="2" t="s">
        <v>1439</v>
      </c>
      <c r="C643" s="2" t="s">
        <v>2922</v>
      </c>
      <c r="D643" s="2" t="s">
        <v>2942</v>
      </c>
      <c r="E643" s="2">
        <v>1</v>
      </c>
      <c r="F643" s="2" t="s">
        <v>1439</v>
      </c>
      <c r="G643" t="str">
        <f t="shared" si="20"/>
        <v>CLORURO DE SODIO-INHALATORIASOLUCION1-</v>
      </c>
      <c r="H643" t="e">
        <f>VLOOKUP(A643,'PRINCIPIO ACTIVO'!A:D,4,)&amp;"-"&amp;VLOOKUP(C643,'VIA ADMINISTRACION'!A:D,4,FALSE)&amp;"-"&amp;VLOOKUP(D643,FORMATO!A:D,4,FALSE)&amp;"-"&amp;VLOOKUP(B643,LABORATORIO!A:D,4,FALSE)</f>
        <v>#N/A</v>
      </c>
      <c r="I643">
        <f>COUNTIF($H$2:H643,H643)</f>
        <v>4</v>
      </c>
      <c r="J643" t="e">
        <f t="shared" si="21"/>
        <v>#N/A</v>
      </c>
      <c r="M643" t="s">
        <v>2800</v>
      </c>
      <c r="N643" s="11" t="s">
        <v>3194</v>
      </c>
    </row>
    <row r="644" spans="1:14" x14ac:dyDescent="0.35">
      <c r="A644" t="s">
        <v>2646</v>
      </c>
      <c r="B644" s="5" t="s">
        <v>2834</v>
      </c>
      <c r="C644" s="5" t="s">
        <v>2923</v>
      </c>
      <c r="D644" s="5" t="s">
        <v>2942</v>
      </c>
      <c r="E644" s="5">
        <v>1</v>
      </c>
      <c r="F644" t="s">
        <v>3101</v>
      </c>
      <c r="G644" t="str">
        <f t="shared" si="20"/>
        <v>CLORURO DE SODIOMINTLABNASALSOLUCION10.9%</v>
      </c>
      <c r="H644" t="str">
        <f>VLOOKUP(A644,'PRINCIPIO ACTIVO'!A:D,4,)&amp;"-"&amp;VLOOKUP(C644,'VIA ADMINISTRACION'!A:D,4,FALSE)&amp;"-"&amp;VLOOKUP(D644,FORMATO!A:D,4,FALSE)&amp;"-"&amp;VLOOKUP(B644,LABORATORIO!A:D,4,FALSE)</f>
        <v>HT-0042-11-012-0197</v>
      </c>
      <c r="I644">
        <f>COUNTIF($H$2:H644,H644)</f>
        <v>1</v>
      </c>
      <c r="J644" t="str">
        <f t="shared" si="21"/>
        <v>HT-0042-11-012-0197-01</v>
      </c>
      <c r="M644" t="s">
        <v>2655</v>
      </c>
      <c r="N644" s="11" t="s">
        <v>3111</v>
      </c>
    </row>
    <row r="645" spans="1:14" x14ac:dyDescent="0.35">
      <c r="A645" t="s">
        <v>2646</v>
      </c>
      <c r="B645" s="5" t="s">
        <v>2847</v>
      </c>
      <c r="C645" s="5" t="s">
        <v>2923</v>
      </c>
      <c r="D645" s="5" t="s">
        <v>2942</v>
      </c>
      <c r="E645" s="5">
        <v>1</v>
      </c>
      <c r="F645" s="22">
        <v>0.03</v>
      </c>
      <c r="G645" t="str">
        <f t="shared" si="20"/>
        <v>CLORURO DE SODIOPASTEURNASALSOLUCION10,03</v>
      </c>
      <c r="H645" t="str">
        <f>VLOOKUP(A645,'PRINCIPIO ACTIVO'!A:D,4,)&amp;"-"&amp;VLOOKUP(C645,'VIA ADMINISTRACION'!A:D,4,FALSE)&amp;"-"&amp;VLOOKUP(D645,FORMATO!A:D,4,FALSE)&amp;"-"&amp;VLOOKUP(B645,LABORATORIO!A:D,4,FALSE)</f>
        <v>HT-0042-11-012-0155</v>
      </c>
      <c r="I645">
        <f>COUNTIF($H$2:H645,H645)</f>
        <v>2</v>
      </c>
      <c r="J645" t="str">
        <f t="shared" si="21"/>
        <v>HT-0042-11-012-0155-02</v>
      </c>
      <c r="M645" t="s">
        <v>2655</v>
      </c>
      <c r="N645" s="11" t="s">
        <v>3111</v>
      </c>
    </row>
    <row r="646" spans="1:14" x14ac:dyDescent="0.35">
      <c r="A646" t="s">
        <v>2646</v>
      </c>
      <c r="B646" s="5" t="s">
        <v>2878</v>
      </c>
      <c r="C646" s="5" t="s">
        <v>2923</v>
      </c>
      <c r="D646" s="5" t="s">
        <v>2942</v>
      </c>
      <c r="E646" s="5">
        <v>1</v>
      </c>
      <c r="F646" s="22">
        <v>0.03</v>
      </c>
      <c r="G646" t="str">
        <f t="shared" si="20"/>
        <v>CLORURO DE SODIOD&amp;M PHARMANASALSOLUCION10,03</v>
      </c>
      <c r="H646" t="str">
        <f>VLOOKUP(A646,'PRINCIPIO ACTIVO'!A:D,4,)&amp;"-"&amp;VLOOKUP(C646,'VIA ADMINISTRACION'!A:D,4,FALSE)&amp;"-"&amp;VLOOKUP(D646,FORMATO!A:D,4,FALSE)&amp;"-"&amp;VLOOKUP(B646,LABORATORIO!A:D,4,FALSE)</f>
        <v>HT-0042-11-012-0149</v>
      </c>
      <c r="I646">
        <f>COUNTIF($H$2:H646,H646)</f>
        <v>1</v>
      </c>
      <c r="J646" t="str">
        <f t="shared" si="21"/>
        <v>HT-0042-11-012-0149-01</v>
      </c>
      <c r="M646" t="s">
        <v>2655</v>
      </c>
      <c r="N646" s="11" t="s">
        <v>2998</v>
      </c>
    </row>
    <row r="647" spans="1:14" x14ac:dyDescent="0.35">
      <c r="A647" t="s">
        <v>2647</v>
      </c>
      <c r="B647" s="11" t="s">
        <v>2889</v>
      </c>
      <c r="C647" s="11" t="s">
        <v>2924</v>
      </c>
      <c r="D647" s="11" t="s">
        <v>2942</v>
      </c>
      <c r="E647" s="11">
        <v>1</v>
      </c>
      <c r="F647" t="s">
        <v>3102</v>
      </c>
      <c r="G647" t="str">
        <f t="shared" si="20"/>
        <v>CLORURO DE SODIO-DEXTROSASANDERSONPARENTERALSOLUCION12.5%</v>
      </c>
      <c r="H647" t="str">
        <f>VLOOKUP(A647,'PRINCIPIO ACTIVO'!A:D,4,)&amp;"-"&amp;VLOOKUP(C647,'VIA ADMINISTRACION'!A:D,4,FALSE)&amp;"-"&amp;VLOOKUP(D647,FORMATO!A:D,4,FALSE)&amp;"-"&amp;VLOOKUP(B647,LABORATORIO!A:D,4,FALSE)</f>
        <v>HT-0227-02-012-0156</v>
      </c>
      <c r="I647">
        <f>COUNTIF($H$2:H647,H647)</f>
        <v>1</v>
      </c>
      <c r="J647" t="str">
        <f t="shared" si="21"/>
        <v>HT-0227-02-012-0156-01</v>
      </c>
      <c r="M647" t="s">
        <v>2655</v>
      </c>
      <c r="N647" s="11" t="s">
        <v>3111</v>
      </c>
    </row>
    <row r="648" spans="1:14" x14ac:dyDescent="0.35">
      <c r="A648" t="s">
        <v>2647</v>
      </c>
      <c r="B648" s="5" t="s">
        <v>2889</v>
      </c>
      <c r="C648" s="5" t="s">
        <v>2924</v>
      </c>
      <c r="D648" s="5" t="s">
        <v>2942</v>
      </c>
      <c r="E648" s="5">
        <v>1</v>
      </c>
      <c r="F648" s="5" t="s">
        <v>1439</v>
      </c>
      <c r="G648" t="str">
        <f t="shared" si="20"/>
        <v>CLORURO DE SODIO-DEXTROSASANDERSONPARENTERALSOLUCION1-</v>
      </c>
      <c r="H648" t="str">
        <f>VLOOKUP(A648,'PRINCIPIO ACTIVO'!A:D,4,)&amp;"-"&amp;VLOOKUP(C648,'VIA ADMINISTRACION'!A:D,4,FALSE)&amp;"-"&amp;VLOOKUP(D648,FORMATO!A:D,4,FALSE)&amp;"-"&amp;VLOOKUP(B648,LABORATORIO!A:D,4,FALSE)</f>
        <v>HT-0227-02-012-0156</v>
      </c>
      <c r="I648">
        <f>COUNTIF($H$2:H648,H648)</f>
        <v>2</v>
      </c>
      <c r="J648" t="str">
        <f t="shared" si="21"/>
        <v>HT-0227-02-012-0156-02</v>
      </c>
      <c r="M648" t="s">
        <v>2655</v>
      </c>
      <c r="N648" s="11" t="s">
        <v>2998</v>
      </c>
    </row>
    <row r="649" spans="1:14" x14ac:dyDescent="0.35">
      <c r="A649" t="s">
        <v>6478</v>
      </c>
      <c r="B649" s="5" t="s">
        <v>2863</v>
      </c>
      <c r="C649" s="5" t="s">
        <v>2923</v>
      </c>
      <c r="D649" s="5" t="s">
        <v>2942</v>
      </c>
      <c r="E649" s="5">
        <v>1</v>
      </c>
      <c r="F649" t="s">
        <v>7069</v>
      </c>
      <c r="G649" t="str">
        <f t="shared" si="20"/>
        <v>CLORURO DE SODIO-GLICEROLMERCKNASALSOLUCION1650MG/1000MG/100ML</v>
      </c>
      <c r="H649" t="str">
        <f>VLOOKUP(A649,'PRINCIPIO ACTIVO'!A:D,4,)&amp;"-"&amp;VLOOKUP(C649,'VIA ADMINISTRACION'!A:D,4,FALSE)&amp;"-"&amp;VLOOKUP(D649,FORMATO!A:D,4,FALSE)&amp;"-"&amp;VLOOKUP(B649,LABORATORIO!A:D,4,FALSE)</f>
        <v>HT-0332-11-012-0195</v>
      </c>
      <c r="I649">
        <f>COUNTIF($H$2:H649,H649)</f>
        <v>1</v>
      </c>
      <c r="J649" t="str">
        <f t="shared" si="21"/>
        <v>HT-0332-11-012-0195-01</v>
      </c>
      <c r="M649" t="s">
        <v>2655</v>
      </c>
      <c r="N649" s="11" t="s">
        <v>2998</v>
      </c>
    </row>
    <row r="650" spans="1:14" x14ac:dyDescent="0.35">
      <c r="A650" t="s">
        <v>7026</v>
      </c>
      <c r="B650" s="5" t="s">
        <v>2889</v>
      </c>
      <c r="C650" s="5" t="s">
        <v>2924</v>
      </c>
      <c r="D650" s="5" t="s">
        <v>2942</v>
      </c>
      <c r="E650" s="5">
        <v>1</v>
      </c>
      <c r="F650" t="s">
        <v>3101</v>
      </c>
      <c r="G650" t="str">
        <f t="shared" si="20"/>
        <v>CLORURO DE SODIO-POTASIO CLORUROSANDERSONPARENTERALSOLUCION10.9%</v>
      </c>
      <c r="H650" t="str">
        <f>VLOOKUP(A650,'PRINCIPIO ACTIVO'!A:D,4,)&amp;"-"&amp;VLOOKUP(C650,'VIA ADMINISTRACION'!A:D,4,FALSE)&amp;"-"&amp;VLOOKUP(D650,FORMATO!A:D,4,FALSE)&amp;"-"&amp;VLOOKUP(B650,LABORATORIO!A:D,4,FALSE)</f>
        <v>HT-0333-02-012-0156</v>
      </c>
      <c r="I650">
        <f>COUNTIF($H$2:H650,H650)</f>
        <v>1</v>
      </c>
      <c r="J650" t="str">
        <f t="shared" si="21"/>
        <v>HT-0333-02-012-0156-01</v>
      </c>
      <c r="M650" t="s">
        <v>2655</v>
      </c>
      <c r="N650" s="11" t="s">
        <v>2998</v>
      </c>
    </row>
    <row r="651" spans="1:14" x14ac:dyDescent="0.35">
      <c r="A651" t="s">
        <v>7027</v>
      </c>
      <c r="B651" s="5" t="s">
        <v>2879</v>
      </c>
      <c r="C651" s="5" t="s">
        <v>2919</v>
      </c>
      <c r="D651" s="5" t="s">
        <v>2931</v>
      </c>
      <c r="E651" s="5">
        <v>1</v>
      </c>
      <c r="F651" t="s">
        <v>7091</v>
      </c>
      <c r="G651" t="str">
        <f t="shared" si="20"/>
        <v>CLORURO DE SODIO-POTASIO CLORURO-SODIO BICARBONATOBIOTOSCANAORALSOBRE11400MG/185MG/715MG</v>
      </c>
      <c r="H651" t="str">
        <f>VLOOKUP(A651,'PRINCIPIO ACTIVO'!A:D,4,)&amp;"-"&amp;VLOOKUP(C651,'VIA ADMINISTRACION'!A:D,4,FALSE)&amp;"-"&amp;VLOOKUP(D651,FORMATO!A:D,4,FALSE)&amp;"-"&amp;VLOOKUP(B651,LABORATORIO!A:D,4,FALSE)</f>
        <v>HT-0334-01-001-0146</v>
      </c>
      <c r="I651">
        <f>COUNTIF($H$2:H651,H651)</f>
        <v>1</v>
      </c>
      <c r="J651" t="str">
        <f t="shared" si="21"/>
        <v>HT-0334-01-001-0146-01</v>
      </c>
      <c r="M651" t="s">
        <v>2655</v>
      </c>
      <c r="N651" s="11" t="s">
        <v>3111</v>
      </c>
    </row>
    <row r="652" spans="1:14" x14ac:dyDescent="0.35">
      <c r="A652" t="s">
        <v>2722</v>
      </c>
      <c r="B652" s="11" t="s">
        <v>2880</v>
      </c>
      <c r="C652" s="11" t="s">
        <v>2919</v>
      </c>
      <c r="D652" s="11" t="s">
        <v>2933</v>
      </c>
      <c r="E652" s="11">
        <v>20</v>
      </c>
      <c r="F652" t="s">
        <v>3175</v>
      </c>
      <c r="G652" t="str">
        <f t="shared" si="20"/>
        <v>CLORZOXAZONA-PARACETAMOLMEDIPHARMORALCOMPRIMIDO20300MG/250MG</v>
      </c>
      <c r="H652" t="str">
        <f>VLOOKUP(A652,'PRINCIPIO ACTIVO'!A:D,4,)&amp;"-"&amp;VLOOKUP(C652,'VIA ADMINISTRACION'!A:D,4,FALSE)&amp;"-"&amp;VLOOKUP(D652,FORMATO!A:D,4,FALSE)&amp;"-"&amp;VLOOKUP(B652,LABORATORIO!A:D,4,FALSE)</f>
        <v>HT-0269-01-003-0192</v>
      </c>
      <c r="I652">
        <f>COUNTIF($H$2:H652,H652)</f>
        <v>1</v>
      </c>
      <c r="J652" t="str">
        <f t="shared" si="21"/>
        <v>HT-0269-01-003-0192-01</v>
      </c>
      <c r="M652" t="s">
        <v>2655</v>
      </c>
      <c r="N652" s="11" t="s">
        <v>2998</v>
      </c>
    </row>
    <row r="653" spans="1:14" x14ac:dyDescent="0.35">
      <c r="A653" t="s">
        <v>2722</v>
      </c>
      <c r="B653" s="11" t="s">
        <v>2883</v>
      </c>
      <c r="C653" s="11" t="s">
        <v>2919</v>
      </c>
      <c r="D653" s="11" t="s">
        <v>2933</v>
      </c>
      <c r="E653" s="11">
        <v>20</v>
      </c>
      <c r="F653" t="s">
        <v>3186</v>
      </c>
      <c r="G653" t="str">
        <f t="shared" si="20"/>
        <v>CLORZOXAZONA-PARACETAMOLBAGOORALCOMPRIMIDO20250MG/300MG</v>
      </c>
      <c r="H653" t="str">
        <f>VLOOKUP(A653,'PRINCIPIO ACTIVO'!A:D,4,)&amp;"-"&amp;VLOOKUP(C653,'VIA ADMINISTRACION'!A:D,4,FALSE)&amp;"-"&amp;VLOOKUP(D653,FORMATO!A:D,4,FALSE)&amp;"-"&amp;VLOOKUP(B653,LABORATORIO!A:D,4,FALSE)</f>
        <v>HT-0269-01-003-0143</v>
      </c>
      <c r="I653">
        <f>COUNTIF($H$2:H653,H653)</f>
        <v>1</v>
      </c>
      <c r="J653" t="str">
        <f t="shared" si="21"/>
        <v>HT-0269-01-003-0143-01</v>
      </c>
      <c r="M653" t="s">
        <v>2655</v>
      </c>
      <c r="N653" s="11" t="s">
        <v>2998</v>
      </c>
    </row>
    <row r="654" spans="1:14" x14ac:dyDescent="0.35">
      <c r="A654" t="s">
        <v>2722</v>
      </c>
      <c r="B654" s="5" t="s">
        <v>2880</v>
      </c>
      <c r="C654" s="5" t="s">
        <v>2919</v>
      </c>
      <c r="D654" s="5" t="s">
        <v>2933</v>
      </c>
      <c r="E654" s="5">
        <v>20</v>
      </c>
      <c r="F654" t="s">
        <v>3186</v>
      </c>
      <c r="G654" t="str">
        <f t="shared" si="20"/>
        <v>CLORZOXAZONA-PARACETAMOLMEDIPHARMORALCOMPRIMIDO20250MG/300MG</v>
      </c>
      <c r="H654" t="str">
        <f>VLOOKUP(A654,'PRINCIPIO ACTIVO'!A:D,4,)&amp;"-"&amp;VLOOKUP(C654,'VIA ADMINISTRACION'!A:D,4,FALSE)&amp;"-"&amp;VLOOKUP(D654,FORMATO!A:D,4,FALSE)&amp;"-"&amp;VLOOKUP(B654,LABORATORIO!A:D,4,FALSE)</f>
        <v>HT-0269-01-003-0192</v>
      </c>
      <c r="I654">
        <f>COUNTIF($H$2:H654,H654)</f>
        <v>2</v>
      </c>
      <c r="J654" t="str">
        <f t="shared" si="21"/>
        <v>HT-0269-01-003-0192-02</v>
      </c>
      <c r="M654" t="s">
        <v>2655</v>
      </c>
      <c r="N654" s="2" t="s">
        <v>2998</v>
      </c>
    </row>
    <row r="655" spans="1:14" x14ac:dyDescent="0.35">
      <c r="A655" t="s">
        <v>2648</v>
      </c>
      <c r="B655" s="11" t="s">
        <v>2852</v>
      </c>
      <c r="C655" s="11" t="s">
        <v>2919</v>
      </c>
      <c r="D655" s="11" t="s">
        <v>2933</v>
      </c>
      <c r="E655" s="11">
        <v>30</v>
      </c>
      <c r="F655" t="s">
        <v>3013</v>
      </c>
      <c r="G655" t="str">
        <f t="shared" si="20"/>
        <v>CLOTIAZEPAMSYNTHONORALCOMPRIMIDO3010MG</v>
      </c>
      <c r="H655" t="str">
        <f>VLOOKUP(A655,'PRINCIPIO ACTIVO'!A:D,4,)&amp;"-"&amp;VLOOKUP(C655,'VIA ADMINISTRACION'!A:D,4,FALSE)&amp;"-"&amp;VLOOKUP(D655,FORMATO!A:D,4,FALSE)&amp;"-"&amp;VLOOKUP(B655,LABORATORIO!A:D,4,FALSE)</f>
        <v>HT-0043-01-003-0269</v>
      </c>
      <c r="I655">
        <f>COUNTIF($H$2:H655,H655)</f>
        <v>1</v>
      </c>
      <c r="J655" t="str">
        <f t="shared" si="21"/>
        <v>HT-0043-01-003-0269-01</v>
      </c>
      <c r="M655" t="s">
        <v>2655</v>
      </c>
      <c r="N655" s="5" t="s">
        <v>2998</v>
      </c>
    </row>
    <row r="656" spans="1:14" x14ac:dyDescent="0.35">
      <c r="A656" t="s">
        <v>2648</v>
      </c>
      <c r="B656" s="11" t="s">
        <v>2837</v>
      </c>
      <c r="C656" s="11" t="s">
        <v>2919</v>
      </c>
      <c r="D656" s="11" t="s">
        <v>2933</v>
      </c>
      <c r="E656" s="11">
        <v>30</v>
      </c>
      <c r="F656" t="s">
        <v>3013</v>
      </c>
      <c r="G656" t="str">
        <f t="shared" si="20"/>
        <v>CLOTIAZEPAMSAVALORALCOMPRIMIDO3010MG</v>
      </c>
      <c r="H656" t="str">
        <f>VLOOKUP(A656,'PRINCIPIO ACTIVO'!A:D,4,)&amp;"-"&amp;VLOOKUP(C656,'VIA ADMINISTRACION'!A:D,4,FALSE)&amp;"-"&amp;VLOOKUP(D656,FORMATO!A:D,4,FALSE)&amp;"-"&amp;VLOOKUP(B656,LABORATORIO!A:D,4,FALSE)</f>
        <v>HT-0043-01-003-0174</v>
      </c>
      <c r="I656">
        <f>COUNTIF($H$2:H656,H656)</f>
        <v>1</v>
      </c>
      <c r="J656" t="str">
        <f t="shared" si="21"/>
        <v>HT-0043-01-003-0174-01</v>
      </c>
      <c r="M656" t="s">
        <v>2655</v>
      </c>
      <c r="N656" s="5" t="s">
        <v>2998</v>
      </c>
    </row>
    <row r="657" spans="1:14" x14ac:dyDescent="0.35">
      <c r="A657" t="s">
        <v>2648</v>
      </c>
      <c r="B657" s="11" t="s">
        <v>2883</v>
      </c>
      <c r="C657" s="11" t="s">
        <v>2919</v>
      </c>
      <c r="D657" s="11" t="s">
        <v>2933</v>
      </c>
      <c r="E657" s="11">
        <v>30</v>
      </c>
      <c r="F657" t="s">
        <v>2998</v>
      </c>
      <c r="G657" t="str">
        <f t="shared" si="20"/>
        <v>CLOTIAZEPAMBAGOORALCOMPRIMIDO305MG</v>
      </c>
      <c r="H657" t="str">
        <f>VLOOKUP(A657,'PRINCIPIO ACTIVO'!A:D,4,)&amp;"-"&amp;VLOOKUP(C657,'VIA ADMINISTRACION'!A:D,4,FALSE)&amp;"-"&amp;VLOOKUP(D657,FORMATO!A:D,4,FALSE)&amp;"-"&amp;VLOOKUP(B657,LABORATORIO!A:D,4,FALSE)</f>
        <v>HT-0043-01-003-0143</v>
      </c>
      <c r="I657">
        <f>COUNTIF($H$2:H657,H657)</f>
        <v>1</v>
      </c>
      <c r="J657" t="str">
        <f t="shared" si="21"/>
        <v>HT-0043-01-003-0143-01</v>
      </c>
      <c r="M657" t="s">
        <v>2655</v>
      </c>
      <c r="N657" s="5" t="s">
        <v>2998</v>
      </c>
    </row>
    <row r="658" spans="1:14" x14ac:dyDescent="0.35">
      <c r="A658" t="s">
        <v>2648</v>
      </c>
      <c r="B658" s="11" t="s">
        <v>2832</v>
      </c>
      <c r="C658" s="11" t="s">
        <v>2919</v>
      </c>
      <c r="D658" s="11" t="s">
        <v>2933</v>
      </c>
      <c r="E658" s="11">
        <v>30</v>
      </c>
      <c r="F658" t="s">
        <v>2998</v>
      </c>
      <c r="G658" t="str">
        <f t="shared" si="20"/>
        <v>CLOTIAZEPAMRECALCINEORALCOMPRIMIDO305MG</v>
      </c>
      <c r="H658" t="str">
        <f>VLOOKUP(A658,'PRINCIPIO ACTIVO'!A:D,4,)&amp;"-"&amp;VLOOKUP(C658,'VIA ADMINISTRACION'!A:D,4,FALSE)&amp;"-"&amp;VLOOKUP(D658,FORMATO!A:D,4,FALSE)&amp;"-"&amp;VLOOKUP(B658,LABORATORIO!A:D,4,FALSE)</f>
        <v>HT-0043-01-003-0171</v>
      </c>
      <c r="I658">
        <f>COUNTIF($H$2:H658,H658)</f>
        <v>1</v>
      </c>
      <c r="J658" t="str">
        <f t="shared" si="21"/>
        <v>HT-0043-01-003-0171-01</v>
      </c>
      <c r="M658" t="s">
        <v>2655</v>
      </c>
      <c r="N658" s="5" t="s">
        <v>3111</v>
      </c>
    </row>
    <row r="659" spans="1:14" x14ac:dyDescent="0.35">
      <c r="A659" t="s">
        <v>2648</v>
      </c>
      <c r="B659" s="11" t="s">
        <v>2883</v>
      </c>
      <c r="C659" s="11" t="s">
        <v>2919</v>
      </c>
      <c r="D659" s="11" t="s">
        <v>2933</v>
      </c>
      <c r="E659" s="11">
        <v>30</v>
      </c>
      <c r="F659" t="s">
        <v>3013</v>
      </c>
      <c r="G659" t="str">
        <f t="shared" si="20"/>
        <v>CLOTIAZEPAMBAGOORALCOMPRIMIDO3010MG</v>
      </c>
      <c r="H659" t="str">
        <f>VLOOKUP(A659,'PRINCIPIO ACTIVO'!A:D,4,)&amp;"-"&amp;VLOOKUP(C659,'VIA ADMINISTRACION'!A:D,4,FALSE)&amp;"-"&amp;VLOOKUP(D659,FORMATO!A:D,4,FALSE)&amp;"-"&amp;VLOOKUP(B659,LABORATORIO!A:D,4,FALSE)</f>
        <v>HT-0043-01-003-0143</v>
      </c>
      <c r="I659">
        <f>COUNTIF($H$2:H659,H659)</f>
        <v>2</v>
      </c>
      <c r="J659" t="str">
        <f t="shared" si="21"/>
        <v>HT-0043-01-003-0143-02</v>
      </c>
      <c r="M659" t="s">
        <v>2655</v>
      </c>
      <c r="N659" s="5" t="s">
        <v>3111</v>
      </c>
    </row>
    <row r="660" spans="1:14" x14ac:dyDescent="0.35">
      <c r="A660" t="s">
        <v>2648</v>
      </c>
      <c r="B660" s="11" t="s">
        <v>2838</v>
      </c>
      <c r="C660" s="11" t="s">
        <v>2919</v>
      </c>
      <c r="D660" s="11" t="s">
        <v>2933</v>
      </c>
      <c r="E660" s="11">
        <v>30</v>
      </c>
      <c r="F660" t="s">
        <v>2998</v>
      </c>
      <c r="G660" t="str">
        <f t="shared" si="20"/>
        <v>CLOTIAZEPAMLABORATORIO CHILEORALCOMPRIMIDO305MG</v>
      </c>
      <c r="H660" t="str">
        <f>VLOOKUP(A660,'PRINCIPIO ACTIVO'!A:D,4,)&amp;"-"&amp;VLOOKUP(C660,'VIA ADMINISTRACION'!A:D,4,FALSE)&amp;"-"&amp;VLOOKUP(D660,FORMATO!A:D,4,FALSE)&amp;"-"&amp;VLOOKUP(B660,LABORATORIO!A:D,4,FALSE)</f>
        <v>HT-0043-01-003-0148</v>
      </c>
      <c r="I660">
        <f>COUNTIF($H$2:H660,H660)</f>
        <v>1</v>
      </c>
      <c r="J660" t="str">
        <f t="shared" si="21"/>
        <v>HT-0043-01-003-0148-01</v>
      </c>
      <c r="M660" t="s">
        <v>2657</v>
      </c>
      <c r="N660" s="11" t="s">
        <v>3113</v>
      </c>
    </row>
    <row r="661" spans="1:14" x14ac:dyDescent="0.35">
      <c r="A661" t="s">
        <v>2648</v>
      </c>
      <c r="B661" s="11" t="s">
        <v>2852</v>
      </c>
      <c r="C661" s="11" t="s">
        <v>2919</v>
      </c>
      <c r="D661" s="11" t="s">
        <v>2933</v>
      </c>
      <c r="E661" s="11">
        <v>30</v>
      </c>
      <c r="F661" t="s">
        <v>2998</v>
      </c>
      <c r="G661" t="str">
        <f t="shared" si="20"/>
        <v>CLOTIAZEPAMSYNTHONORALCOMPRIMIDO305MG</v>
      </c>
      <c r="H661" t="str">
        <f>VLOOKUP(A661,'PRINCIPIO ACTIVO'!A:D,4,)&amp;"-"&amp;VLOOKUP(C661,'VIA ADMINISTRACION'!A:D,4,FALSE)&amp;"-"&amp;VLOOKUP(D661,FORMATO!A:D,4,FALSE)&amp;"-"&amp;VLOOKUP(B661,LABORATORIO!A:D,4,FALSE)</f>
        <v>HT-0043-01-003-0269</v>
      </c>
      <c r="I661">
        <f>COUNTIF($H$2:H661,H661)</f>
        <v>2</v>
      </c>
      <c r="J661" t="str">
        <f t="shared" si="21"/>
        <v>HT-0043-01-003-0269-02</v>
      </c>
      <c r="M661" t="s">
        <v>2657</v>
      </c>
      <c r="N661" s="5" t="s">
        <v>6614</v>
      </c>
    </row>
    <row r="662" spans="1:14" x14ac:dyDescent="0.35">
      <c r="A662" t="s">
        <v>2648</v>
      </c>
      <c r="B662" s="11" t="s">
        <v>2838</v>
      </c>
      <c r="C662" s="11" t="s">
        <v>2919</v>
      </c>
      <c r="D662" s="11" t="s">
        <v>2933</v>
      </c>
      <c r="E662" s="11">
        <v>30</v>
      </c>
      <c r="F662" t="s">
        <v>3013</v>
      </c>
      <c r="G662" t="str">
        <f t="shared" si="20"/>
        <v>CLOTIAZEPAMLABORATORIO CHILEORALCOMPRIMIDO3010MG</v>
      </c>
      <c r="H662" t="str">
        <f>VLOOKUP(A662,'PRINCIPIO ACTIVO'!A:D,4,)&amp;"-"&amp;VLOOKUP(C662,'VIA ADMINISTRACION'!A:D,4,FALSE)&amp;"-"&amp;VLOOKUP(D662,FORMATO!A:D,4,FALSE)&amp;"-"&amp;VLOOKUP(B662,LABORATORIO!A:D,4,FALSE)</f>
        <v>HT-0043-01-003-0148</v>
      </c>
      <c r="I662">
        <f>COUNTIF($H$2:H662,H662)</f>
        <v>2</v>
      </c>
      <c r="J662" t="str">
        <f t="shared" si="21"/>
        <v>HT-0043-01-003-0148-02</v>
      </c>
      <c r="M662" t="s">
        <v>2659</v>
      </c>
      <c r="N662" s="11" t="s">
        <v>3046</v>
      </c>
    </row>
    <row r="663" spans="1:14" x14ac:dyDescent="0.35">
      <c r="A663" t="s">
        <v>2648</v>
      </c>
      <c r="B663" s="11" t="s">
        <v>2837</v>
      </c>
      <c r="C663" s="11" t="s">
        <v>2919</v>
      </c>
      <c r="D663" s="11" t="s">
        <v>2933</v>
      </c>
      <c r="E663" s="11">
        <v>30</v>
      </c>
      <c r="F663" t="s">
        <v>2998</v>
      </c>
      <c r="G663" t="str">
        <f t="shared" si="20"/>
        <v>CLOTIAZEPAMSAVALORALCOMPRIMIDO305MG</v>
      </c>
      <c r="H663" t="str">
        <f>VLOOKUP(A663,'PRINCIPIO ACTIVO'!A:D,4,)&amp;"-"&amp;VLOOKUP(C663,'VIA ADMINISTRACION'!A:D,4,FALSE)&amp;"-"&amp;VLOOKUP(D663,FORMATO!A:D,4,FALSE)&amp;"-"&amp;VLOOKUP(B663,LABORATORIO!A:D,4,FALSE)</f>
        <v>HT-0043-01-003-0174</v>
      </c>
      <c r="I663">
        <f>COUNTIF($H$2:H663,H663)</f>
        <v>2</v>
      </c>
      <c r="J663" t="str">
        <f t="shared" si="21"/>
        <v>HT-0043-01-003-0174-02</v>
      </c>
      <c r="M663" t="s">
        <v>2659</v>
      </c>
      <c r="N663" s="11" t="s">
        <v>2977</v>
      </c>
    </row>
    <row r="664" spans="1:14" x14ac:dyDescent="0.35">
      <c r="A664" t="s">
        <v>2648</v>
      </c>
      <c r="B664" s="11" t="s">
        <v>2832</v>
      </c>
      <c r="C664" s="11" t="s">
        <v>2919</v>
      </c>
      <c r="D664" s="11" t="s">
        <v>2933</v>
      </c>
      <c r="E664" s="11">
        <v>30</v>
      </c>
      <c r="F664" t="s">
        <v>3013</v>
      </c>
      <c r="G664" t="str">
        <f t="shared" si="20"/>
        <v>CLOTIAZEPAMRECALCINEORALCOMPRIMIDO3010MG</v>
      </c>
      <c r="H664" t="str">
        <f>VLOOKUP(A664,'PRINCIPIO ACTIVO'!A:D,4,)&amp;"-"&amp;VLOOKUP(C664,'VIA ADMINISTRACION'!A:D,4,FALSE)&amp;"-"&amp;VLOOKUP(D664,FORMATO!A:D,4,FALSE)&amp;"-"&amp;VLOOKUP(B664,LABORATORIO!A:D,4,FALSE)</f>
        <v>HT-0043-01-003-0171</v>
      </c>
      <c r="I664">
        <f>COUNTIF($H$2:H664,H664)</f>
        <v>2</v>
      </c>
      <c r="J664" t="str">
        <f t="shared" si="21"/>
        <v>HT-0043-01-003-0171-02</v>
      </c>
      <c r="M664" t="s">
        <v>2659</v>
      </c>
      <c r="N664" s="11" t="s">
        <v>3046</v>
      </c>
    </row>
    <row r="665" spans="1:14" x14ac:dyDescent="0.35">
      <c r="A665" t="s">
        <v>2648</v>
      </c>
      <c r="B665" s="5" t="s">
        <v>2857</v>
      </c>
      <c r="C665" s="5" t="s">
        <v>2919</v>
      </c>
      <c r="D665" s="5" t="s">
        <v>2933</v>
      </c>
      <c r="E665" s="5">
        <v>30</v>
      </c>
      <c r="F665" t="s">
        <v>3013</v>
      </c>
      <c r="G665" t="str">
        <f t="shared" si="20"/>
        <v>CLOTIAZEPAMANDROMACOORALCOMPRIMIDO3010MG</v>
      </c>
      <c r="H665" t="str">
        <f>VLOOKUP(A665,'PRINCIPIO ACTIVO'!A:D,4,)&amp;"-"&amp;VLOOKUP(C665,'VIA ADMINISTRACION'!A:D,4,FALSE)&amp;"-"&amp;VLOOKUP(D665,FORMATO!A:D,4,FALSE)&amp;"-"&amp;VLOOKUP(B665,LABORATORIO!A:D,4,FALSE)</f>
        <v>HT-0043-01-003-0161</v>
      </c>
      <c r="I665">
        <f>COUNTIF($H$2:H665,H665)</f>
        <v>1</v>
      </c>
      <c r="J665" t="str">
        <f t="shared" si="21"/>
        <v>HT-0043-01-003-0161-01</v>
      </c>
      <c r="M665" t="s">
        <v>2659</v>
      </c>
      <c r="N665" s="11" t="s">
        <v>2977</v>
      </c>
    </row>
    <row r="666" spans="1:14" x14ac:dyDescent="0.35">
      <c r="A666" t="s">
        <v>2648</v>
      </c>
      <c r="B666" s="5" t="s">
        <v>2857</v>
      </c>
      <c r="C666" s="5" t="s">
        <v>2919</v>
      </c>
      <c r="D666" s="5" t="s">
        <v>2933</v>
      </c>
      <c r="E666" s="5">
        <v>30</v>
      </c>
      <c r="F666" t="s">
        <v>2998</v>
      </c>
      <c r="G666" t="str">
        <f t="shared" si="20"/>
        <v>CLOTIAZEPAMANDROMACOORALCOMPRIMIDO305MG</v>
      </c>
      <c r="H666" t="str">
        <f>VLOOKUP(A666,'PRINCIPIO ACTIVO'!A:D,4,)&amp;"-"&amp;VLOOKUP(C666,'VIA ADMINISTRACION'!A:D,4,FALSE)&amp;"-"&amp;VLOOKUP(D666,FORMATO!A:D,4,FALSE)&amp;"-"&amp;VLOOKUP(B666,LABORATORIO!A:D,4,FALSE)</f>
        <v>HT-0043-01-003-0161</v>
      </c>
      <c r="I666">
        <f>COUNTIF($H$2:H666,H666)</f>
        <v>2</v>
      </c>
      <c r="J666" t="str">
        <f t="shared" si="21"/>
        <v>HT-0043-01-003-0161-02</v>
      </c>
      <c r="M666" t="s">
        <v>2659</v>
      </c>
      <c r="N666" s="11" t="s">
        <v>3046</v>
      </c>
    </row>
    <row r="667" spans="1:14" x14ac:dyDescent="0.35">
      <c r="A667" t="s">
        <v>2649</v>
      </c>
      <c r="B667" s="11" t="s">
        <v>2835</v>
      </c>
      <c r="C667" s="11" t="s">
        <v>2920</v>
      </c>
      <c r="D667" s="11" t="s">
        <v>2934</v>
      </c>
      <c r="E667" s="11">
        <v>1</v>
      </c>
      <c r="F667" s="22">
        <v>0.01</v>
      </c>
      <c r="G667" t="str">
        <f t="shared" si="20"/>
        <v>CLOTRIMAZOLASCENDTOPICOCREMA10,01</v>
      </c>
      <c r="H667" t="str">
        <f>VLOOKUP(A667,'PRINCIPIO ACTIVO'!A:D,4,)&amp;"-"&amp;VLOOKUP(C667,'VIA ADMINISTRACION'!A:D,4,FALSE)&amp;"-"&amp;VLOOKUP(D667,FORMATO!A:D,4,FALSE)&amp;"-"&amp;VLOOKUP(B667,LABORATORIO!A:D,4,FALSE)</f>
        <v>HT-0044-04-004-0016</v>
      </c>
      <c r="I667">
        <f>COUNTIF($H$2:H667,H667)</f>
        <v>1</v>
      </c>
      <c r="J667" t="str">
        <f t="shared" si="21"/>
        <v>HT-0044-04-004-0016-01</v>
      </c>
      <c r="M667" t="s">
        <v>2659</v>
      </c>
      <c r="N667" s="11" t="s">
        <v>2977</v>
      </c>
    </row>
    <row r="668" spans="1:14" x14ac:dyDescent="0.35">
      <c r="A668" t="s">
        <v>2649</v>
      </c>
      <c r="B668" s="11" t="s">
        <v>2847</v>
      </c>
      <c r="C668" s="11" t="s">
        <v>2926</v>
      </c>
      <c r="D668" s="11" t="s">
        <v>2951</v>
      </c>
      <c r="E668" s="11">
        <v>6</v>
      </c>
      <c r="F668" t="s">
        <v>2977</v>
      </c>
      <c r="G668" t="str">
        <f t="shared" si="20"/>
        <v>CLOTRIMAZOLPASTEURINTRAVAGINALOVULO6100MG</v>
      </c>
      <c r="H668" t="str">
        <f>VLOOKUP(A668,'PRINCIPIO ACTIVO'!A:D,4,)&amp;"-"&amp;VLOOKUP(C668,'VIA ADMINISTRACION'!A:D,4,FALSE)&amp;"-"&amp;VLOOKUP(D668,FORMATO!A:D,4,FALSE)&amp;"-"&amp;VLOOKUP(B668,LABORATORIO!A:D,4,FALSE)</f>
        <v>HT-0044-06-021-0155</v>
      </c>
      <c r="I668">
        <f>COUNTIF($H$2:H668,H668)</f>
        <v>1</v>
      </c>
      <c r="J668" t="str">
        <f t="shared" si="21"/>
        <v>HT-0044-06-021-0155-01</v>
      </c>
      <c r="M668" t="s">
        <v>2659</v>
      </c>
      <c r="N668" s="5" t="s">
        <v>3046</v>
      </c>
    </row>
    <row r="669" spans="1:14" x14ac:dyDescent="0.35">
      <c r="A669" t="s">
        <v>2649</v>
      </c>
      <c r="B669" s="11" t="s">
        <v>2858</v>
      </c>
      <c r="C669" s="11" t="s">
        <v>2926</v>
      </c>
      <c r="D669" s="11" t="s">
        <v>2951</v>
      </c>
      <c r="E669" s="11">
        <v>2</v>
      </c>
      <c r="F669" t="s">
        <v>2984</v>
      </c>
      <c r="G669" t="str">
        <f t="shared" si="20"/>
        <v>CLOTRIMAZOLGRUNENTHALINTRAVAGINALOVULO2500MG</v>
      </c>
      <c r="H669" t="str">
        <f>VLOOKUP(A669,'PRINCIPIO ACTIVO'!A:D,4,)&amp;"-"&amp;VLOOKUP(C669,'VIA ADMINISTRACION'!A:D,4,FALSE)&amp;"-"&amp;VLOOKUP(D669,FORMATO!A:D,4,FALSE)&amp;"-"&amp;VLOOKUP(B669,LABORATORIO!A:D,4,FALSE)</f>
        <v>HT-0044-06-021-0116</v>
      </c>
      <c r="I669">
        <f>COUNTIF($H$2:H669,H669)</f>
        <v>1</v>
      </c>
      <c r="J669" t="str">
        <f t="shared" si="21"/>
        <v>HT-0044-06-021-0116-01</v>
      </c>
      <c r="M669" t="s">
        <v>2659</v>
      </c>
      <c r="N669" s="5" t="s">
        <v>2977</v>
      </c>
    </row>
    <row r="670" spans="1:14" x14ac:dyDescent="0.35">
      <c r="A670" t="s">
        <v>2649</v>
      </c>
      <c r="B670" s="11" t="s">
        <v>2839</v>
      </c>
      <c r="C670" s="11" t="s">
        <v>2920</v>
      </c>
      <c r="D670" s="11" t="s">
        <v>2942</v>
      </c>
      <c r="E670" s="11">
        <v>1</v>
      </c>
      <c r="F670" s="22">
        <v>0.01</v>
      </c>
      <c r="G670" t="str">
        <f t="shared" si="20"/>
        <v>CLOTRIMAZOLBAYERTOPICOSOLUCION10,01</v>
      </c>
      <c r="H670" t="str">
        <f>VLOOKUP(A670,'PRINCIPIO ACTIVO'!A:D,4,)&amp;"-"&amp;VLOOKUP(C670,'VIA ADMINISTRACION'!A:D,4,FALSE)&amp;"-"&amp;VLOOKUP(D670,FORMATO!A:D,4,FALSE)&amp;"-"&amp;VLOOKUP(B670,LABORATORIO!A:D,4,FALSE)</f>
        <v>HT-0044-04-012-0028</v>
      </c>
      <c r="I670">
        <f>COUNTIF($H$2:H670,H670)</f>
        <v>1</v>
      </c>
      <c r="J670" t="str">
        <f t="shared" si="21"/>
        <v>HT-0044-04-012-0028-01</v>
      </c>
      <c r="M670" t="s">
        <v>2665</v>
      </c>
      <c r="N670" s="11" t="s">
        <v>3079</v>
      </c>
    </row>
    <row r="671" spans="1:14" x14ac:dyDescent="0.35">
      <c r="A671" t="s">
        <v>2649</v>
      </c>
      <c r="B671" s="11" t="s">
        <v>2839</v>
      </c>
      <c r="C671" s="11" t="s">
        <v>2920</v>
      </c>
      <c r="D671" s="11" t="s">
        <v>2934</v>
      </c>
      <c r="E671" s="11">
        <v>1</v>
      </c>
      <c r="F671" s="22">
        <v>0.01</v>
      </c>
      <c r="G671" t="str">
        <f t="shared" si="20"/>
        <v>CLOTRIMAZOLBAYERTOPICOCREMA10,01</v>
      </c>
      <c r="H671" t="str">
        <f>VLOOKUP(A671,'PRINCIPIO ACTIVO'!A:D,4,)&amp;"-"&amp;VLOOKUP(C671,'VIA ADMINISTRACION'!A:D,4,FALSE)&amp;"-"&amp;VLOOKUP(D671,FORMATO!A:D,4,FALSE)&amp;"-"&amp;VLOOKUP(B671,LABORATORIO!A:D,4,FALSE)</f>
        <v>HT-0044-04-004-0028</v>
      </c>
      <c r="I671">
        <f>COUNTIF($H$2:H671,H671)</f>
        <v>1</v>
      </c>
      <c r="J671" t="str">
        <f t="shared" si="21"/>
        <v>HT-0044-04-004-0028-01</v>
      </c>
      <c r="M671" t="s">
        <v>2661</v>
      </c>
      <c r="N671" s="11" t="s">
        <v>7071</v>
      </c>
    </row>
    <row r="672" spans="1:14" x14ac:dyDescent="0.35">
      <c r="A672" t="s">
        <v>2649</v>
      </c>
      <c r="B672" s="11" t="s">
        <v>2847</v>
      </c>
      <c r="C672" s="11" t="s">
        <v>2926</v>
      </c>
      <c r="D672" s="11" t="s">
        <v>2951</v>
      </c>
      <c r="E672" s="11">
        <v>1</v>
      </c>
      <c r="F672" t="s">
        <v>2984</v>
      </c>
      <c r="G672" t="str">
        <f t="shared" si="20"/>
        <v>CLOTRIMAZOLPASTEURINTRAVAGINALOVULO1500MG</v>
      </c>
      <c r="H672" t="str">
        <f>VLOOKUP(A672,'PRINCIPIO ACTIVO'!A:D,4,)&amp;"-"&amp;VLOOKUP(C672,'VIA ADMINISTRACION'!A:D,4,FALSE)&amp;"-"&amp;VLOOKUP(D672,FORMATO!A:D,4,FALSE)&amp;"-"&amp;VLOOKUP(B672,LABORATORIO!A:D,4,FALSE)</f>
        <v>HT-0044-06-021-0155</v>
      </c>
      <c r="I672">
        <f>COUNTIF($H$2:H672,H672)</f>
        <v>2</v>
      </c>
      <c r="J672" t="str">
        <f t="shared" si="21"/>
        <v>HT-0044-06-021-0155-02</v>
      </c>
      <c r="M672" t="s">
        <v>2660</v>
      </c>
      <c r="N672" s="11" t="s">
        <v>3116</v>
      </c>
    </row>
    <row r="673" spans="1:14" x14ac:dyDescent="0.35">
      <c r="A673" t="s">
        <v>2649</v>
      </c>
      <c r="B673" s="11" t="s">
        <v>2853</v>
      </c>
      <c r="C673" s="11" t="s">
        <v>2920</v>
      </c>
      <c r="D673" s="11" t="s">
        <v>2952</v>
      </c>
      <c r="E673" s="11">
        <v>1</v>
      </c>
      <c r="F673" s="13">
        <v>0.01</v>
      </c>
      <c r="G673" t="str">
        <f t="shared" si="20"/>
        <v>CLOTRIMAZOLITF-LABOMEDTOPICOPASTA10,01</v>
      </c>
      <c r="H673" t="str">
        <f>VLOOKUP(A673,'PRINCIPIO ACTIVO'!A:D,4,)&amp;"-"&amp;VLOOKUP(C673,'VIA ADMINISTRACION'!A:D,4,FALSE)&amp;"-"&amp;VLOOKUP(D673,FORMATO!A:D,4,FALSE)&amp;"-"&amp;VLOOKUP(B673,LABORATORIO!A:D,4,FALSE)</f>
        <v>HT-0044-04-022-0139</v>
      </c>
      <c r="I673">
        <f>COUNTIF($H$2:H673,H673)</f>
        <v>1</v>
      </c>
      <c r="J673" t="str">
        <f t="shared" si="21"/>
        <v>HT-0044-04-022-0139-01</v>
      </c>
      <c r="M673" t="s">
        <v>2662</v>
      </c>
      <c r="N673" s="11" t="s">
        <v>3119</v>
      </c>
    </row>
    <row r="674" spans="1:14" x14ac:dyDescent="0.35">
      <c r="A674" t="s">
        <v>2649</v>
      </c>
      <c r="B674" s="2" t="s">
        <v>3695</v>
      </c>
      <c r="C674" s="2" t="s">
        <v>2920</v>
      </c>
      <c r="D674" s="2" t="s">
        <v>2934</v>
      </c>
      <c r="E674" s="2">
        <v>1</v>
      </c>
      <c r="F674" s="22">
        <v>0.01</v>
      </c>
      <c r="G674" t="str">
        <f t="shared" si="20"/>
        <v>CLOTRIMAZOLEXPORTADORA Y COMERCIALIZADORA DE PRODUCTOS FARMACEUTICOSTOPICOCREMA10,01</v>
      </c>
      <c r="H674" t="str">
        <f>VLOOKUP(A674,'PRINCIPIO ACTIVO'!A:D,4,)&amp;"-"&amp;VLOOKUP(C674,'VIA ADMINISTRACION'!A:D,4,FALSE)&amp;"-"&amp;VLOOKUP(D674,FORMATO!A:D,4,FALSE)&amp;"-"&amp;VLOOKUP(B674,LABORATORIO!A:D,4,FALSE)</f>
        <v>HT-0044-04-004-0090</v>
      </c>
      <c r="I674">
        <f>COUNTIF($H$2:H674,H674)</f>
        <v>1</v>
      </c>
      <c r="J674" t="str">
        <f t="shared" si="21"/>
        <v>HT-0044-04-004-0090-01</v>
      </c>
      <c r="M674" t="s">
        <v>2662</v>
      </c>
      <c r="N674" s="11" t="s">
        <v>3120</v>
      </c>
    </row>
    <row r="675" spans="1:14" x14ac:dyDescent="0.35">
      <c r="A675" t="s">
        <v>2649</v>
      </c>
      <c r="B675" s="2" t="s">
        <v>2899</v>
      </c>
      <c r="C675" s="2" t="s">
        <v>2920</v>
      </c>
      <c r="D675" s="2" t="s">
        <v>2943</v>
      </c>
      <c r="E675" s="2">
        <v>1</v>
      </c>
      <c r="F675" s="22">
        <v>0.01</v>
      </c>
      <c r="G675" t="str">
        <f t="shared" si="20"/>
        <v>CLOTRIMAZOLVALMATOPICOPOLVO10,01</v>
      </c>
      <c r="H675" t="str">
        <f>VLOOKUP(A675,'PRINCIPIO ACTIVO'!A:D,4,)&amp;"-"&amp;VLOOKUP(C675,'VIA ADMINISTRACION'!A:D,4,FALSE)&amp;"-"&amp;VLOOKUP(D675,FORMATO!A:D,4,FALSE)&amp;"-"&amp;VLOOKUP(B675,LABORATORIO!A:D,4,FALSE)</f>
        <v>HT-0044-04-013-0159</v>
      </c>
      <c r="I675">
        <f>COUNTIF($H$2:H675,H675)</f>
        <v>1</v>
      </c>
      <c r="J675" t="str">
        <f t="shared" si="21"/>
        <v>HT-0044-04-013-0159-01</v>
      </c>
      <c r="M675" t="s">
        <v>2662</v>
      </c>
      <c r="N675" s="11" t="s">
        <v>3119</v>
      </c>
    </row>
    <row r="676" spans="1:14" x14ac:dyDescent="0.35">
      <c r="A676" t="s">
        <v>2649</v>
      </c>
      <c r="B676" s="2" t="s">
        <v>2847</v>
      </c>
      <c r="C676" s="2" t="s">
        <v>2920</v>
      </c>
      <c r="D676" s="2" t="s">
        <v>2942</v>
      </c>
      <c r="E676" s="2">
        <v>1</v>
      </c>
      <c r="F676" s="22">
        <v>0.01</v>
      </c>
      <c r="G676" t="str">
        <f t="shared" si="20"/>
        <v>CLOTRIMAZOLPASTEURTOPICOSOLUCION10,01</v>
      </c>
      <c r="H676" t="str">
        <f>VLOOKUP(A676,'PRINCIPIO ACTIVO'!A:D,4,)&amp;"-"&amp;VLOOKUP(C676,'VIA ADMINISTRACION'!A:D,4,FALSE)&amp;"-"&amp;VLOOKUP(D676,FORMATO!A:D,4,FALSE)&amp;"-"&amp;VLOOKUP(B676,LABORATORIO!A:D,4,FALSE)</f>
        <v>HT-0044-04-012-0155</v>
      </c>
      <c r="I676">
        <f>COUNTIF($H$2:H676,H676)</f>
        <v>1</v>
      </c>
      <c r="J676" t="str">
        <f t="shared" si="21"/>
        <v>HT-0044-04-012-0155-01</v>
      </c>
      <c r="M676" t="s">
        <v>2662</v>
      </c>
      <c r="N676" s="11" t="s">
        <v>3119</v>
      </c>
    </row>
    <row r="677" spans="1:14" x14ac:dyDescent="0.35">
      <c r="A677" t="s">
        <v>2649</v>
      </c>
      <c r="B677" s="2" t="s">
        <v>2871</v>
      </c>
      <c r="C677" s="2" t="s">
        <v>2926</v>
      </c>
      <c r="D677" s="2" t="s">
        <v>2951</v>
      </c>
      <c r="E677" s="2">
        <v>1</v>
      </c>
      <c r="F677" t="s">
        <v>2984</v>
      </c>
      <c r="G677" t="str">
        <f t="shared" si="20"/>
        <v>CLOTRIMAZOLHOSPIFARMAINTRAVAGINALOVULO1500MG</v>
      </c>
      <c r="H677" t="str">
        <f>VLOOKUP(A677,'PRINCIPIO ACTIVO'!A:D,4,)&amp;"-"&amp;VLOOKUP(C677,'VIA ADMINISTRACION'!A:D,4,FALSE)&amp;"-"&amp;VLOOKUP(D677,FORMATO!A:D,4,FALSE)&amp;"-"&amp;VLOOKUP(B677,LABORATORIO!A:D,4,FALSE)</f>
        <v>HT-0044-06-021-0151</v>
      </c>
      <c r="I677">
        <f>COUNTIF($H$2:H677,H677)</f>
        <v>1</v>
      </c>
      <c r="J677" t="str">
        <f t="shared" si="21"/>
        <v>HT-0044-06-021-0151-01</v>
      </c>
      <c r="M677" t="s">
        <v>2662</v>
      </c>
      <c r="N677" s="11" t="s">
        <v>3119</v>
      </c>
    </row>
    <row r="678" spans="1:14" x14ac:dyDescent="0.35">
      <c r="A678" t="s">
        <v>2649</v>
      </c>
      <c r="B678" s="2" t="s">
        <v>2873</v>
      </c>
      <c r="C678" s="2" t="s">
        <v>2920</v>
      </c>
      <c r="D678" s="2" t="s">
        <v>2943</v>
      </c>
      <c r="E678" s="2">
        <v>1</v>
      </c>
      <c r="F678" s="22">
        <v>0.01</v>
      </c>
      <c r="G678" t="str">
        <f t="shared" si="20"/>
        <v>CLOTRIMAZOLINTERPHARMATOPICOPOLVO10,01</v>
      </c>
      <c r="H678" t="str">
        <f>VLOOKUP(A678,'PRINCIPIO ACTIVO'!A:D,4,)&amp;"-"&amp;VLOOKUP(C678,'VIA ADMINISTRACION'!A:D,4,FALSE)&amp;"-"&amp;VLOOKUP(D678,FORMATO!A:D,4,FALSE)&amp;"-"&amp;VLOOKUP(B678,LABORATORIO!A:D,4,FALSE)</f>
        <v>HT-0044-04-013-0135</v>
      </c>
      <c r="I678">
        <f>COUNTIF($H$2:H678,H678)</f>
        <v>1</v>
      </c>
      <c r="J678" t="str">
        <f t="shared" si="21"/>
        <v>HT-0044-04-013-0135-01</v>
      </c>
      <c r="M678" t="s">
        <v>2662</v>
      </c>
      <c r="N678" s="2" t="s">
        <v>3715</v>
      </c>
    </row>
    <row r="679" spans="1:14" x14ac:dyDescent="0.35">
      <c r="A679" t="s">
        <v>2649</v>
      </c>
      <c r="B679" s="5" t="s">
        <v>2834</v>
      </c>
      <c r="C679" s="5" t="s">
        <v>2920</v>
      </c>
      <c r="D679" s="5" t="s">
        <v>2934</v>
      </c>
      <c r="E679" s="5">
        <v>1</v>
      </c>
      <c r="F679" s="22">
        <v>0.01</v>
      </c>
      <c r="G679" t="str">
        <f t="shared" si="20"/>
        <v>CLOTRIMAZOLMINTLABTOPICOCREMA10,01</v>
      </c>
      <c r="H679" t="str">
        <f>VLOOKUP(A679,'PRINCIPIO ACTIVO'!A:D,4,)&amp;"-"&amp;VLOOKUP(C679,'VIA ADMINISTRACION'!A:D,4,FALSE)&amp;"-"&amp;VLOOKUP(D679,FORMATO!A:D,4,FALSE)&amp;"-"&amp;VLOOKUP(B679,LABORATORIO!A:D,4,FALSE)</f>
        <v>HT-0044-04-004-0197</v>
      </c>
      <c r="I679">
        <f>COUNTIF($H$2:H679,H679)</f>
        <v>1</v>
      </c>
      <c r="J679" t="str">
        <f t="shared" si="21"/>
        <v>HT-0044-04-004-0197-01</v>
      </c>
      <c r="M679" t="s">
        <v>2662</v>
      </c>
      <c r="N679" s="2" t="s">
        <v>3120</v>
      </c>
    </row>
    <row r="680" spans="1:14" x14ac:dyDescent="0.35">
      <c r="A680" t="s">
        <v>2649</v>
      </c>
      <c r="B680" s="5" t="s">
        <v>2847</v>
      </c>
      <c r="C680" s="5" t="s">
        <v>2920</v>
      </c>
      <c r="D680" s="5" t="s">
        <v>2943</v>
      </c>
      <c r="E680" s="5">
        <v>1</v>
      </c>
      <c r="F680" s="22">
        <v>0.01</v>
      </c>
      <c r="G680" t="str">
        <f t="shared" si="20"/>
        <v>CLOTRIMAZOLPASTEURTOPICOPOLVO10,01</v>
      </c>
      <c r="H680" t="str">
        <f>VLOOKUP(A680,'PRINCIPIO ACTIVO'!A:D,4,)&amp;"-"&amp;VLOOKUP(C680,'VIA ADMINISTRACION'!A:D,4,FALSE)&amp;"-"&amp;VLOOKUP(D680,FORMATO!A:D,4,FALSE)&amp;"-"&amp;VLOOKUP(B680,LABORATORIO!A:D,4,FALSE)</f>
        <v>HT-0044-04-013-0155</v>
      </c>
      <c r="I680">
        <f>COUNTIF($H$2:H680,H680)</f>
        <v>1</v>
      </c>
      <c r="J680" t="str">
        <f t="shared" si="21"/>
        <v>HT-0044-04-013-0155-01</v>
      </c>
      <c r="M680" t="s">
        <v>2662</v>
      </c>
      <c r="N680" s="5" t="s">
        <v>3120</v>
      </c>
    </row>
    <row r="681" spans="1:14" x14ac:dyDescent="0.35">
      <c r="A681" t="s">
        <v>2649</v>
      </c>
      <c r="B681" s="5" t="s">
        <v>2880</v>
      </c>
      <c r="C681" s="5" t="s">
        <v>2920</v>
      </c>
      <c r="D681" s="5" t="s">
        <v>2943</v>
      </c>
      <c r="E681" s="5">
        <v>1</v>
      </c>
      <c r="F681" s="22">
        <v>0.01</v>
      </c>
      <c r="G681" t="str">
        <f t="shared" si="20"/>
        <v>CLOTRIMAZOLMEDIPHARMTOPICOPOLVO10,01</v>
      </c>
      <c r="H681" t="str">
        <f>VLOOKUP(A681,'PRINCIPIO ACTIVO'!A:D,4,)&amp;"-"&amp;VLOOKUP(C681,'VIA ADMINISTRACION'!A:D,4,FALSE)&amp;"-"&amp;VLOOKUP(D681,FORMATO!A:D,4,FALSE)&amp;"-"&amp;VLOOKUP(B681,LABORATORIO!A:D,4,FALSE)</f>
        <v>HT-0044-04-013-0192</v>
      </c>
      <c r="I681">
        <f>COUNTIF($H$2:H681,H681)</f>
        <v>1</v>
      </c>
      <c r="J681" t="str">
        <f t="shared" si="21"/>
        <v>HT-0044-04-013-0192-01</v>
      </c>
      <c r="M681" t="s">
        <v>2662</v>
      </c>
      <c r="N681" s="5" t="s">
        <v>3120</v>
      </c>
    </row>
    <row r="682" spans="1:14" x14ac:dyDescent="0.35">
      <c r="A682" t="s">
        <v>2649</v>
      </c>
      <c r="B682" s="5" t="s">
        <v>2857</v>
      </c>
      <c r="C682" s="5" t="s">
        <v>2926</v>
      </c>
      <c r="D682" s="5" t="s">
        <v>2951</v>
      </c>
      <c r="E682" s="5">
        <v>2</v>
      </c>
      <c r="F682" t="s">
        <v>2984</v>
      </c>
      <c r="G682" t="str">
        <f t="shared" si="20"/>
        <v>CLOTRIMAZOLANDROMACOINTRAVAGINALOVULO2500MG</v>
      </c>
      <c r="H682" t="str">
        <f>VLOOKUP(A682,'PRINCIPIO ACTIVO'!A:D,4,)&amp;"-"&amp;VLOOKUP(C682,'VIA ADMINISTRACION'!A:D,4,FALSE)&amp;"-"&amp;VLOOKUP(D682,FORMATO!A:D,4,FALSE)&amp;"-"&amp;VLOOKUP(B682,LABORATORIO!A:D,4,FALSE)</f>
        <v>HT-0044-06-021-0161</v>
      </c>
      <c r="I682">
        <f>COUNTIF($H$2:H682,H682)</f>
        <v>1</v>
      </c>
      <c r="J682" t="str">
        <f t="shared" si="21"/>
        <v>HT-0044-06-021-0161-01</v>
      </c>
      <c r="M682" t="s">
        <v>2662</v>
      </c>
      <c r="N682" s="5" t="s">
        <v>3120</v>
      </c>
    </row>
    <row r="683" spans="1:14" x14ac:dyDescent="0.35">
      <c r="A683" t="s">
        <v>2649</v>
      </c>
      <c r="B683" s="5" t="s">
        <v>2839</v>
      </c>
      <c r="C683" s="5" t="s">
        <v>2920</v>
      </c>
      <c r="D683" s="5" t="s">
        <v>2968</v>
      </c>
      <c r="E683" s="5">
        <v>1</v>
      </c>
      <c r="F683" s="22">
        <v>0.01</v>
      </c>
      <c r="G683" t="str">
        <f t="shared" si="20"/>
        <v>CLOTRIMAZOLBAYERTOPICOSPRAY10,01</v>
      </c>
      <c r="H683" t="str">
        <f>VLOOKUP(A683,'PRINCIPIO ACTIVO'!A:D,4,)&amp;"-"&amp;VLOOKUP(C683,'VIA ADMINISTRACION'!A:D,4,FALSE)&amp;"-"&amp;VLOOKUP(D683,FORMATO!A:D,4,FALSE)&amp;"-"&amp;VLOOKUP(B683,LABORATORIO!A:D,4,FALSE)</f>
        <v>HT-0044-04-042-0028</v>
      </c>
      <c r="I683">
        <f>COUNTIF($H$2:H683,H683)</f>
        <v>1</v>
      </c>
      <c r="J683" t="str">
        <f t="shared" si="21"/>
        <v>HT-0044-04-042-0028-01</v>
      </c>
      <c r="M683" t="s">
        <v>2662</v>
      </c>
      <c r="N683" s="5" t="s">
        <v>3120</v>
      </c>
    </row>
    <row r="684" spans="1:14" x14ac:dyDescent="0.35">
      <c r="A684" t="s">
        <v>2649</v>
      </c>
      <c r="B684" s="11" t="s">
        <v>2880</v>
      </c>
      <c r="C684" s="11" t="s">
        <v>2926</v>
      </c>
      <c r="D684" s="11" t="s">
        <v>2951</v>
      </c>
      <c r="E684" s="11">
        <v>1</v>
      </c>
      <c r="F684" t="s">
        <v>2984</v>
      </c>
      <c r="G684" t="str">
        <f t="shared" si="20"/>
        <v>CLOTRIMAZOLMEDIPHARMINTRAVAGINALOVULO1500MG</v>
      </c>
      <c r="H684" t="str">
        <f>VLOOKUP(A684,'PRINCIPIO ACTIVO'!A:D,4,)&amp;"-"&amp;VLOOKUP(C684,'VIA ADMINISTRACION'!A:D,4,FALSE)&amp;"-"&amp;VLOOKUP(D684,FORMATO!A:D,4,FALSE)&amp;"-"&amp;VLOOKUP(B684,LABORATORIO!A:D,4,FALSE)</f>
        <v>HT-0044-06-021-0192</v>
      </c>
      <c r="I684">
        <f>COUNTIF($H$2:H684,H684)</f>
        <v>1</v>
      </c>
      <c r="J684" t="str">
        <f t="shared" si="21"/>
        <v>HT-0044-06-021-0192-01</v>
      </c>
      <c r="M684" t="s">
        <v>2662</v>
      </c>
      <c r="N684" s="5" t="s">
        <v>3120</v>
      </c>
    </row>
    <row r="685" spans="1:14" x14ac:dyDescent="0.35">
      <c r="A685" t="s">
        <v>2651</v>
      </c>
      <c r="B685" s="11" t="s">
        <v>2839</v>
      </c>
      <c r="C685" s="11" t="s">
        <v>2920</v>
      </c>
      <c r="D685" s="11" t="s">
        <v>2934</v>
      </c>
      <c r="E685" s="11">
        <v>1</v>
      </c>
      <c r="F685" t="s">
        <v>3105</v>
      </c>
      <c r="G685" t="str">
        <f t="shared" si="20"/>
        <v>CLOTRIMAZOL-DEXAMETASONABAYERTOPICOCREMA11%/0.04%</v>
      </c>
      <c r="H685" t="str">
        <f>VLOOKUP(A685,'PRINCIPIO ACTIVO'!A:D,4,)&amp;"-"&amp;VLOOKUP(C685,'VIA ADMINISTRACION'!A:D,4,FALSE)&amp;"-"&amp;VLOOKUP(D685,FORMATO!A:D,4,FALSE)&amp;"-"&amp;VLOOKUP(B685,LABORATORIO!A:D,4,FALSE)</f>
        <v>HT-0229-04-004-0028</v>
      </c>
      <c r="I685">
        <f>COUNTIF($H$2:H685,H685)</f>
        <v>1</v>
      </c>
      <c r="J685" t="str">
        <f t="shared" si="21"/>
        <v>HT-0229-04-004-0028-01</v>
      </c>
      <c r="M685" t="s">
        <v>2687</v>
      </c>
      <c r="N685" s="13">
        <v>0.05</v>
      </c>
    </row>
    <row r="686" spans="1:14" x14ac:dyDescent="0.35">
      <c r="A686" t="s">
        <v>2651</v>
      </c>
      <c r="B686" s="11" t="s">
        <v>2853</v>
      </c>
      <c r="C686" s="11" t="s">
        <v>2920</v>
      </c>
      <c r="D686" s="11" t="s">
        <v>2934</v>
      </c>
      <c r="E686" s="11">
        <v>1</v>
      </c>
      <c r="F686" t="s">
        <v>3105</v>
      </c>
      <c r="G686" t="str">
        <f t="shared" si="20"/>
        <v>CLOTRIMAZOL-DEXAMETASONAITF-LABOMEDTOPICOCREMA11%/0.04%</v>
      </c>
      <c r="H686" t="str">
        <f>VLOOKUP(A686,'PRINCIPIO ACTIVO'!A:D,4,)&amp;"-"&amp;VLOOKUP(C686,'VIA ADMINISTRACION'!A:D,4,FALSE)&amp;"-"&amp;VLOOKUP(D686,FORMATO!A:D,4,FALSE)&amp;"-"&amp;VLOOKUP(B686,LABORATORIO!A:D,4,FALSE)</f>
        <v>HT-0229-04-004-0139</v>
      </c>
      <c r="I686">
        <f>COUNTIF($H$2:H686,H686)</f>
        <v>1</v>
      </c>
      <c r="J686" t="str">
        <f t="shared" si="21"/>
        <v>HT-0229-04-004-0139-01</v>
      </c>
      <c r="M686" t="s">
        <v>2647</v>
      </c>
      <c r="N686" s="5" t="s">
        <v>1439</v>
      </c>
    </row>
    <row r="687" spans="1:14" x14ac:dyDescent="0.35">
      <c r="A687" t="s">
        <v>2651</v>
      </c>
      <c r="B687" s="5" t="s">
        <v>2853</v>
      </c>
      <c r="C687" s="5" t="s">
        <v>2920</v>
      </c>
      <c r="D687" s="5" t="s">
        <v>2934</v>
      </c>
      <c r="E687" s="5">
        <v>1</v>
      </c>
      <c r="F687" t="s">
        <v>7070</v>
      </c>
      <c r="G687" t="str">
        <f t="shared" si="20"/>
        <v>CLOTRIMAZOL-DEXAMETASONAITF-LABOMEDTOPICOCREMA11000MG/40MG</v>
      </c>
      <c r="H687" t="str">
        <f>VLOOKUP(A687,'PRINCIPIO ACTIVO'!A:D,4,)&amp;"-"&amp;VLOOKUP(C687,'VIA ADMINISTRACION'!A:D,4,FALSE)&amp;"-"&amp;VLOOKUP(D687,FORMATO!A:D,4,FALSE)&amp;"-"&amp;VLOOKUP(B687,LABORATORIO!A:D,4,FALSE)</f>
        <v>HT-0229-04-004-0139</v>
      </c>
      <c r="I687">
        <f>COUNTIF($H$2:H687,H687)</f>
        <v>2</v>
      </c>
      <c r="J687" t="str">
        <f t="shared" si="21"/>
        <v>HT-0229-04-004-0139-02</v>
      </c>
      <c r="M687" t="s">
        <v>2666</v>
      </c>
      <c r="N687" s="11" t="s">
        <v>3013</v>
      </c>
    </row>
    <row r="688" spans="1:14" x14ac:dyDescent="0.35">
      <c r="A688" t="s">
        <v>2651</v>
      </c>
      <c r="B688" s="5" t="s">
        <v>2839</v>
      </c>
      <c r="C688" s="5" t="s">
        <v>2920</v>
      </c>
      <c r="D688" s="5" t="s">
        <v>2934</v>
      </c>
      <c r="E688" s="5">
        <v>1</v>
      </c>
      <c r="F688" t="s">
        <v>6613</v>
      </c>
      <c r="G688" t="str">
        <f t="shared" si="20"/>
        <v>CLOTRIMAZOL-DEXAMETASONABAYERTOPICOCREMA1150MG/6MG</v>
      </c>
      <c r="H688" t="str">
        <f>VLOOKUP(A688,'PRINCIPIO ACTIVO'!A:D,4,)&amp;"-"&amp;VLOOKUP(C688,'VIA ADMINISTRACION'!A:D,4,FALSE)&amp;"-"&amp;VLOOKUP(D688,FORMATO!A:D,4,FALSE)&amp;"-"&amp;VLOOKUP(B688,LABORATORIO!A:D,4,FALSE)</f>
        <v>HT-0229-04-004-0028</v>
      </c>
      <c r="I688">
        <f>COUNTIF($H$2:H688,H688)</f>
        <v>2</v>
      </c>
      <c r="J688" t="str">
        <f t="shared" si="21"/>
        <v>HT-0229-04-004-0028-02</v>
      </c>
      <c r="M688" t="s">
        <v>2666</v>
      </c>
      <c r="N688" s="2" t="s">
        <v>3013</v>
      </c>
    </row>
    <row r="689" spans="1:14" x14ac:dyDescent="0.35">
      <c r="A689" t="s">
        <v>6451</v>
      </c>
      <c r="B689" s="5" t="s">
        <v>2858</v>
      </c>
      <c r="C689" s="5" t="s">
        <v>2919</v>
      </c>
      <c r="D689" s="5" t="s">
        <v>2933</v>
      </c>
      <c r="E689" s="5">
        <v>12</v>
      </c>
      <c r="F689" t="s">
        <v>6537</v>
      </c>
      <c r="G689" t="str">
        <f t="shared" si="20"/>
        <v>CODEINA-PARACETAMOLGRUNENTHALORALCOMPRIMIDO1230MG/500MG</v>
      </c>
      <c r="H689" t="str">
        <f>VLOOKUP(A689,'PRINCIPIO ACTIVO'!A:D,4,)&amp;"-"&amp;VLOOKUP(C689,'VIA ADMINISTRACION'!A:D,4,FALSE)&amp;"-"&amp;VLOOKUP(D689,FORMATO!A:D,4,FALSE)&amp;"-"&amp;VLOOKUP(B689,LABORATORIO!A:D,4,FALSE)</f>
        <v>HT-0325-01-003-0116</v>
      </c>
      <c r="I689">
        <f>COUNTIF($H$2:H689,H689)</f>
        <v>1</v>
      </c>
      <c r="J689" t="str">
        <f t="shared" si="21"/>
        <v>HT-0325-01-003-0116-01</v>
      </c>
      <c r="M689" t="s">
        <v>2667</v>
      </c>
      <c r="N689" s="11" t="s">
        <v>3013</v>
      </c>
    </row>
    <row r="690" spans="1:14" x14ac:dyDescent="0.35">
      <c r="A690" t="s">
        <v>2654</v>
      </c>
      <c r="B690" s="11" t="s">
        <v>2865</v>
      </c>
      <c r="C690" s="11" t="s">
        <v>2919</v>
      </c>
      <c r="D690" s="11" t="s">
        <v>2937</v>
      </c>
      <c r="E690" s="11">
        <v>60</v>
      </c>
      <c r="F690" t="s">
        <v>3109</v>
      </c>
      <c r="G690" t="str">
        <f t="shared" si="20"/>
        <v>DABIGATRANBOEHRINGER INGELHEIMORALCAPSULA60110MG</v>
      </c>
      <c r="H690" t="str">
        <f>VLOOKUP(A690,'PRINCIPIO ACTIVO'!A:D,4,)&amp;"-"&amp;VLOOKUP(C690,'VIA ADMINISTRACION'!A:D,4,FALSE)&amp;"-"&amp;VLOOKUP(D690,FORMATO!A:D,4,FALSE)&amp;"-"&amp;VLOOKUP(B690,LABORATORIO!A:D,4,FALSE)</f>
        <v>HT-0049-01-007-0035</v>
      </c>
      <c r="I690">
        <f>COUNTIF($H$2:H690,H690)</f>
        <v>1</v>
      </c>
      <c r="J690" t="str">
        <f t="shared" si="21"/>
        <v>HT-0049-01-007-0035-01</v>
      </c>
      <c r="M690" t="s">
        <v>2667</v>
      </c>
      <c r="N690" s="11" t="s">
        <v>2973</v>
      </c>
    </row>
    <row r="691" spans="1:14" x14ac:dyDescent="0.35">
      <c r="A691" t="s">
        <v>2654</v>
      </c>
      <c r="B691" s="11" t="s">
        <v>2865</v>
      </c>
      <c r="C691" s="11" t="s">
        <v>2919</v>
      </c>
      <c r="D691" s="11" t="s">
        <v>2937</v>
      </c>
      <c r="E691" s="11">
        <v>30</v>
      </c>
      <c r="F691" t="s">
        <v>3110</v>
      </c>
      <c r="G691" t="str">
        <f t="shared" si="20"/>
        <v>DABIGATRANBOEHRINGER INGELHEIMORALCAPSULA30150MG</v>
      </c>
      <c r="H691" t="str">
        <f>VLOOKUP(A691,'PRINCIPIO ACTIVO'!A:D,4,)&amp;"-"&amp;VLOOKUP(C691,'VIA ADMINISTRACION'!A:D,4,FALSE)&amp;"-"&amp;VLOOKUP(D691,FORMATO!A:D,4,FALSE)&amp;"-"&amp;VLOOKUP(B691,LABORATORIO!A:D,4,FALSE)</f>
        <v>HT-0049-01-007-0035</v>
      </c>
      <c r="I691">
        <f>COUNTIF($H$2:H691,H691)</f>
        <v>2</v>
      </c>
      <c r="J691" t="str">
        <f t="shared" si="21"/>
        <v>HT-0049-01-007-0035-02</v>
      </c>
      <c r="M691" t="s">
        <v>2667</v>
      </c>
      <c r="N691" s="13">
        <v>0.01</v>
      </c>
    </row>
    <row r="692" spans="1:14" x14ac:dyDescent="0.35">
      <c r="A692" t="s">
        <v>2654</v>
      </c>
      <c r="B692" s="11" t="s">
        <v>2865</v>
      </c>
      <c r="C692" s="11" t="s">
        <v>2919</v>
      </c>
      <c r="D692" s="11" t="s">
        <v>2937</v>
      </c>
      <c r="E692" s="11">
        <v>60</v>
      </c>
      <c r="F692" t="s">
        <v>3110</v>
      </c>
      <c r="G692" t="str">
        <f t="shared" si="20"/>
        <v>DABIGATRANBOEHRINGER INGELHEIMORALCAPSULA60150MG</v>
      </c>
      <c r="H692" t="str">
        <f>VLOOKUP(A692,'PRINCIPIO ACTIVO'!A:D,4,)&amp;"-"&amp;VLOOKUP(C692,'VIA ADMINISTRACION'!A:D,4,FALSE)&amp;"-"&amp;VLOOKUP(D692,FORMATO!A:D,4,FALSE)&amp;"-"&amp;VLOOKUP(B692,LABORATORIO!A:D,4,FALSE)</f>
        <v>HT-0049-01-007-0035</v>
      </c>
      <c r="I692">
        <f>COUNTIF($H$2:H692,H692)</f>
        <v>3</v>
      </c>
      <c r="J692" t="str">
        <f t="shared" si="21"/>
        <v>HT-0049-01-007-0035-03</v>
      </c>
      <c r="M692" t="s">
        <v>2667</v>
      </c>
      <c r="N692" s="11" t="s">
        <v>3013</v>
      </c>
    </row>
    <row r="693" spans="1:14" x14ac:dyDescent="0.35">
      <c r="A693" t="s">
        <v>2654</v>
      </c>
      <c r="B693" s="5" t="s">
        <v>2865</v>
      </c>
      <c r="C693" s="5" t="s">
        <v>2919</v>
      </c>
      <c r="D693" s="5" t="s">
        <v>2933</v>
      </c>
      <c r="E693" s="5">
        <v>60</v>
      </c>
      <c r="F693" t="s">
        <v>3109</v>
      </c>
      <c r="G693" t="str">
        <f t="shared" ref="G693:G756" si="22">_xlfn.CONCAT(A693:F693)</f>
        <v>DABIGATRANBOEHRINGER INGELHEIMORALCOMPRIMIDO60110MG</v>
      </c>
      <c r="H693" t="str">
        <f>VLOOKUP(A693,'PRINCIPIO ACTIVO'!A:D,4,)&amp;"-"&amp;VLOOKUP(C693,'VIA ADMINISTRACION'!A:D,4,FALSE)&amp;"-"&amp;VLOOKUP(D693,FORMATO!A:D,4,FALSE)&amp;"-"&amp;VLOOKUP(B693,LABORATORIO!A:D,4,FALSE)</f>
        <v>HT-0049-01-003-0035</v>
      </c>
      <c r="I693">
        <f>COUNTIF($H$2:H693,H693)</f>
        <v>1</v>
      </c>
      <c r="J693" t="str">
        <f t="shared" ref="J693:J756" si="23">H693&amp;"-"&amp;TEXT(I693,"00")</f>
        <v>HT-0049-01-003-0035-01</v>
      </c>
      <c r="M693" t="s">
        <v>2667</v>
      </c>
      <c r="N693" s="11" t="s">
        <v>3013</v>
      </c>
    </row>
    <row r="694" spans="1:14" x14ac:dyDescent="0.35">
      <c r="A694" t="s">
        <v>2654</v>
      </c>
      <c r="B694" s="5" t="s">
        <v>2865</v>
      </c>
      <c r="C694" s="5" t="s">
        <v>2919</v>
      </c>
      <c r="D694" s="5" t="s">
        <v>2933</v>
      </c>
      <c r="E694" s="5">
        <v>30</v>
      </c>
      <c r="F694" t="s">
        <v>3110</v>
      </c>
      <c r="G694" t="str">
        <f t="shared" si="22"/>
        <v>DABIGATRANBOEHRINGER INGELHEIMORALCOMPRIMIDO30150MG</v>
      </c>
      <c r="H694" t="str">
        <f>VLOOKUP(A694,'PRINCIPIO ACTIVO'!A:D,4,)&amp;"-"&amp;VLOOKUP(C694,'VIA ADMINISTRACION'!A:D,4,FALSE)&amp;"-"&amp;VLOOKUP(D694,FORMATO!A:D,4,FALSE)&amp;"-"&amp;VLOOKUP(B694,LABORATORIO!A:D,4,FALSE)</f>
        <v>HT-0049-01-003-0035</v>
      </c>
      <c r="I694">
        <f>COUNTIF($H$2:H694,H694)</f>
        <v>2</v>
      </c>
      <c r="J694" t="str">
        <f t="shared" si="23"/>
        <v>HT-0049-01-003-0035-02</v>
      </c>
      <c r="M694" t="s">
        <v>2667</v>
      </c>
      <c r="N694" s="2" t="s">
        <v>3716</v>
      </c>
    </row>
    <row r="695" spans="1:14" x14ac:dyDescent="0.35">
      <c r="A695" t="s">
        <v>2654</v>
      </c>
      <c r="B695" s="5" t="s">
        <v>2865</v>
      </c>
      <c r="C695" s="5" t="s">
        <v>2919</v>
      </c>
      <c r="D695" s="5" t="s">
        <v>2933</v>
      </c>
      <c r="E695" s="5">
        <v>60</v>
      </c>
      <c r="F695" t="s">
        <v>3110</v>
      </c>
      <c r="G695" t="str">
        <f t="shared" si="22"/>
        <v>DABIGATRANBOEHRINGER INGELHEIMORALCOMPRIMIDO60150MG</v>
      </c>
      <c r="H695" t="str">
        <f>VLOOKUP(A695,'PRINCIPIO ACTIVO'!A:D,4,)&amp;"-"&amp;VLOOKUP(C695,'VIA ADMINISTRACION'!A:D,4,FALSE)&amp;"-"&amp;VLOOKUP(D695,FORMATO!A:D,4,FALSE)&amp;"-"&amp;VLOOKUP(B695,LABORATORIO!A:D,4,FALSE)</f>
        <v>HT-0049-01-003-0035</v>
      </c>
      <c r="I695">
        <f>COUNTIF($H$2:H695,H695)</f>
        <v>3</v>
      </c>
      <c r="J695" t="str">
        <f t="shared" si="23"/>
        <v>HT-0049-01-003-0035-03</v>
      </c>
      <c r="M695" t="s">
        <v>2667</v>
      </c>
      <c r="N695" s="2" t="s">
        <v>3013</v>
      </c>
    </row>
    <row r="696" spans="1:14" x14ac:dyDescent="0.35">
      <c r="A696" t="s">
        <v>2720</v>
      </c>
      <c r="B696" s="11" t="s">
        <v>2840</v>
      </c>
      <c r="C696" s="11" t="s">
        <v>2919</v>
      </c>
      <c r="D696" s="11" t="s">
        <v>2933</v>
      </c>
      <c r="E696" s="11">
        <v>28</v>
      </c>
      <c r="F696" t="s">
        <v>3013</v>
      </c>
      <c r="G696" t="str">
        <f t="shared" si="22"/>
        <v>DAPAGLIFLOZINAASTRAZENECAORALCOMPRIMIDO2810MG</v>
      </c>
      <c r="H696" t="str">
        <f>VLOOKUP(A696,'PRINCIPIO ACTIVO'!A:D,4,)&amp;"-"&amp;VLOOKUP(C696,'VIA ADMINISTRACION'!A:D,4,FALSE)&amp;"-"&amp;VLOOKUP(D696,FORMATO!A:D,4,FALSE)&amp;"-"&amp;VLOOKUP(B696,LABORATORIO!A:D,4,FALSE)</f>
        <v>HT-0267-01-003-0020</v>
      </c>
      <c r="I696">
        <f>COUNTIF($H$2:H696,H696)</f>
        <v>1</v>
      </c>
      <c r="J696" t="str">
        <f t="shared" si="23"/>
        <v>HT-0267-01-003-0020-01</v>
      </c>
      <c r="M696" t="s">
        <v>2667</v>
      </c>
      <c r="N696" s="2" t="s">
        <v>2973</v>
      </c>
    </row>
    <row r="697" spans="1:14" x14ac:dyDescent="0.35">
      <c r="A697" t="s">
        <v>2759</v>
      </c>
      <c r="B697" s="11" t="s">
        <v>2840</v>
      </c>
      <c r="C697" s="11" t="s">
        <v>2919</v>
      </c>
      <c r="D697" s="11" t="s">
        <v>2933</v>
      </c>
      <c r="E697" s="11">
        <v>56</v>
      </c>
      <c r="F697" t="s">
        <v>3165</v>
      </c>
      <c r="G697" t="str">
        <f t="shared" si="22"/>
        <v>DAPAGLIFLOZINA-METFORMINAASTRAZENECAORALCOMPRIMIDO565MG/1000MG</v>
      </c>
      <c r="H697" t="str">
        <f>VLOOKUP(A697,'PRINCIPIO ACTIVO'!A:D,4,)&amp;"-"&amp;VLOOKUP(C697,'VIA ADMINISTRACION'!A:D,4,FALSE)&amp;"-"&amp;VLOOKUP(D697,FORMATO!A:D,4,FALSE)&amp;"-"&amp;VLOOKUP(B697,LABORATORIO!A:D,4,FALSE)</f>
        <v>HT-0284-01-003-0020</v>
      </c>
      <c r="I697">
        <f>COUNTIF($H$2:H697,H697)</f>
        <v>1</v>
      </c>
      <c r="J697" t="str">
        <f t="shared" si="23"/>
        <v>HT-0284-01-003-0020-01</v>
      </c>
      <c r="M697" t="s">
        <v>2667</v>
      </c>
      <c r="N697" s="2" t="s">
        <v>3126</v>
      </c>
    </row>
    <row r="698" spans="1:14" x14ac:dyDescent="0.35">
      <c r="A698" t="s">
        <v>2759</v>
      </c>
      <c r="B698" s="11" t="s">
        <v>2840</v>
      </c>
      <c r="C698" s="11" t="s">
        <v>2919</v>
      </c>
      <c r="D698" s="11" t="s">
        <v>2933</v>
      </c>
      <c r="E698" s="11">
        <v>28</v>
      </c>
      <c r="F698" t="s">
        <v>3221</v>
      </c>
      <c r="G698" t="str">
        <f t="shared" si="22"/>
        <v>DAPAGLIFLOZINA-METFORMINAASTRAZENECAORALCOMPRIMIDO2810MG/1000MG</v>
      </c>
      <c r="H698" t="str">
        <f>VLOOKUP(A698,'PRINCIPIO ACTIVO'!A:D,4,)&amp;"-"&amp;VLOOKUP(C698,'VIA ADMINISTRACION'!A:D,4,FALSE)&amp;"-"&amp;VLOOKUP(D698,FORMATO!A:D,4,FALSE)&amp;"-"&amp;VLOOKUP(B698,LABORATORIO!A:D,4,FALSE)</f>
        <v>HT-0284-01-003-0020</v>
      </c>
      <c r="I698">
        <f>COUNTIF($H$2:H698,H698)</f>
        <v>2</v>
      </c>
      <c r="J698" t="str">
        <f t="shared" si="23"/>
        <v>HT-0284-01-003-0020-02</v>
      </c>
      <c r="M698" t="s">
        <v>2667</v>
      </c>
      <c r="N698" s="5" t="s">
        <v>3013</v>
      </c>
    </row>
    <row r="699" spans="1:14" x14ac:dyDescent="0.35">
      <c r="A699" t="s">
        <v>2759</v>
      </c>
      <c r="B699" s="5" t="s">
        <v>2840</v>
      </c>
      <c r="C699" s="5" t="s">
        <v>2919</v>
      </c>
      <c r="D699" s="5" t="s">
        <v>2933</v>
      </c>
      <c r="E699" s="5">
        <v>28</v>
      </c>
      <c r="F699" t="s">
        <v>7061</v>
      </c>
      <c r="G699" t="str">
        <f t="shared" si="22"/>
        <v>DAPAGLIFLOZINA-METFORMINAASTRAZENECAORALCOMPRIMIDO2810MG/500MG</v>
      </c>
      <c r="H699" t="str">
        <f>VLOOKUP(A699,'PRINCIPIO ACTIVO'!A:D,4,)&amp;"-"&amp;VLOOKUP(C699,'VIA ADMINISTRACION'!A:D,4,FALSE)&amp;"-"&amp;VLOOKUP(D699,FORMATO!A:D,4,FALSE)&amp;"-"&amp;VLOOKUP(B699,LABORATORIO!A:D,4,FALSE)</f>
        <v>HT-0284-01-003-0020</v>
      </c>
      <c r="I699">
        <f>COUNTIF($H$2:H699,H699)</f>
        <v>3</v>
      </c>
      <c r="J699" t="str">
        <f t="shared" si="23"/>
        <v>HT-0284-01-003-0020-03</v>
      </c>
      <c r="M699" t="s">
        <v>2667</v>
      </c>
      <c r="N699" s="5" t="s">
        <v>2973</v>
      </c>
    </row>
    <row r="700" spans="1:14" x14ac:dyDescent="0.35">
      <c r="A700" t="s">
        <v>2800</v>
      </c>
      <c r="B700" s="11" t="s">
        <v>2861</v>
      </c>
      <c r="C700" s="11" t="s">
        <v>2924</v>
      </c>
      <c r="D700" s="11" t="s">
        <v>2960</v>
      </c>
      <c r="E700" s="11">
        <v>1</v>
      </c>
      <c r="F700" t="s">
        <v>3194</v>
      </c>
      <c r="G700" t="str">
        <f t="shared" si="22"/>
        <v>DENOSUMABTECNOFARMAPARENTERALJERINGA160MG/ML</v>
      </c>
      <c r="H700" t="str">
        <f>VLOOKUP(A700,'PRINCIPIO ACTIVO'!A:D,4,)&amp;"-"&amp;VLOOKUP(C700,'VIA ADMINISTRACION'!A:D,4,FALSE)&amp;"-"&amp;VLOOKUP(D700,FORMATO!A:D,4,FALSE)&amp;"-"&amp;VLOOKUP(B700,LABORATORIO!A:D,4,FALSE)</f>
        <v>HT-0310-02-030-0274</v>
      </c>
      <c r="I700">
        <f>COUNTIF($H$2:H700,H700)</f>
        <v>1</v>
      </c>
      <c r="J700" t="str">
        <f t="shared" si="23"/>
        <v>HT-0310-02-030-0274-01</v>
      </c>
      <c r="M700" t="s">
        <v>2667</v>
      </c>
      <c r="N700" s="5" t="s">
        <v>3013</v>
      </c>
    </row>
    <row r="701" spans="1:14" x14ac:dyDescent="0.35">
      <c r="A701" t="s">
        <v>2655</v>
      </c>
      <c r="B701" s="11" t="s">
        <v>2870</v>
      </c>
      <c r="C701" s="11" t="s">
        <v>2919</v>
      </c>
      <c r="D701" s="11" t="s">
        <v>2932</v>
      </c>
      <c r="E701" s="11">
        <v>1</v>
      </c>
      <c r="F701" t="s">
        <v>3055</v>
      </c>
      <c r="G701" t="str">
        <f t="shared" si="22"/>
        <v>DESLORATADINAMSDORALJARABE12.5MG</v>
      </c>
      <c r="H701" t="str">
        <f>VLOOKUP(A701,'PRINCIPIO ACTIVO'!A:D,4,)&amp;"-"&amp;VLOOKUP(C701,'VIA ADMINISTRACION'!A:D,4,FALSE)&amp;"-"&amp;VLOOKUP(D701,FORMATO!A:D,4,FALSE)&amp;"-"&amp;VLOOKUP(B701,LABORATORIO!A:D,4,FALSE)</f>
        <v>HT-0050-01-002-0196</v>
      </c>
      <c r="I701">
        <f>COUNTIF($H$2:H701,H701)</f>
        <v>1</v>
      </c>
      <c r="J701" t="str">
        <f t="shared" si="23"/>
        <v>HT-0050-01-002-0196-01</v>
      </c>
      <c r="M701" t="s">
        <v>2667</v>
      </c>
      <c r="N701" s="5" t="s">
        <v>3013</v>
      </c>
    </row>
    <row r="702" spans="1:14" x14ac:dyDescent="0.35">
      <c r="A702" t="s">
        <v>2655</v>
      </c>
      <c r="B702" s="11" t="s">
        <v>2870</v>
      </c>
      <c r="C702" s="11" t="s">
        <v>2919</v>
      </c>
      <c r="D702" s="11" t="s">
        <v>2942</v>
      </c>
      <c r="E702" s="11">
        <v>1</v>
      </c>
      <c r="F702" t="s">
        <v>3111</v>
      </c>
      <c r="G702" t="str">
        <f t="shared" si="22"/>
        <v>DESLORATADINAMSDORALSOLUCION12.5MG/5ML</v>
      </c>
      <c r="H702" t="str">
        <f>VLOOKUP(A702,'PRINCIPIO ACTIVO'!A:D,4,)&amp;"-"&amp;VLOOKUP(C702,'VIA ADMINISTRACION'!A:D,4,FALSE)&amp;"-"&amp;VLOOKUP(D702,FORMATO!A:D,4,FALSE)&amp;"-"&amp;VLOOKUP(B702,LABORATORIO!A:D,4,FALSE)</f>
        <v>HT-0050-01-012-0196</v>
      </c>
      <c r="I702">
        <f>COUNTIF($H$2:H702,H702)</f>
        <v>1</v>
      </c>
      <c r="J702" t="str">
        <f t="shared" si="23"/>
        <v>HT-0050-01-012-0196-01</v>
      </c>
      <c r="M702" t="s">
        <v>2667</v>
      </c>
      <c r="N702" s="5" t="s">
        <v>2973</v>
      </c>
    </row>
    <row r="703" spans="1:14" x14ac:dyDescent="0.35">
      <c r="A703" t="s">
        <v>2655</v>
      </c>
      <c r="B703" s="11" t="s">
        <v>2832</v>
      </c>
      <c r="C703" s="11" t="s">
        <v>2919</v>
      </c>
      <c r="D703" s="11" t="s">
        <v>2933</v>
      </c>
      <c r="E703" s="11">
        <v>30</v>
      </c>
      <c r="F703" t="s">
        <v>2998</v>
      </c>
      <c r="G703" t="str">
        <f t="shared" si="22"/>
        <v>DESLORATADINARECALCINEORALCOMPRIMIDO305MG</v>
      </c>
      <c r="H703" t="str">
        <f>VLOOKUP(A703,'PRINCIPIO ACTIVO'!A:D,4,)&amp;"-"&amp;VLOOKUP(C703,'VIA ADMINISTRACION'!A:D,4,FALSE)&amp;"-"&amp;VLOOKUP(D703,FORMATO!A:D,4,FALSE)&amp;"-"&amp;VLOOKUP(B703,LABORATORIO!A:D,4,FALSE)</f>
        <v>HT-0050-01-003-0171</v>
      </c>
      <c r="I703">
        <f>COUNTIF($H$2:H703,H703)</f>
        <v>1</v>
      </c>
      <c r="J703" t="str">
        <f t="shared" si="23"/>
        <v>HT-0050-01-003-0171-01</v>
      </c>
      <c r="M703" t="s">
        <v>2667</v>
      </c>
      <c r="N703" s="5" t="s">
        <v>2973</v>
      </c>
    </row>
    <row r="704" spans="1:14" x14ac:dyDescent="0.35">
      <c r="A704" t="s">
        <v>2655</v>
      </c>
      <c r="B704" s="11" t="s">
        <v>2837</v>
      </c>
      <c r="C704" s="11" t="s">
        <v>2919</v>
      </c>
      <c r="D704" s="11" t="s">
        <v>2932</v>
      </c>
      <c r="E704" s="11">
        <v>1</v>
      </c>
      <c r="F704" t="s">
        <v>3111</v>
      </c>
      <c r="G704" t="str">
        <f t="shared" si="22"/>
        <v>DESLORATADINASAVALORALJARABE12.5MG/5ML</v>
      </c>
      <c r="H704" t="str">
        <f>VLOOKUP(A704,'PRINCIPIO ACTIVO'!A:D,4,)&amp;"-"&amp;VLOOKUP(C704,'VIA ADMINISTRACION'!A:D,4,FALSE)&amp;"-"&amp;VLOOKUP(D704,FORMATO!A:D,4,FALSE)&amp;"-"&amp;VLOOKUP(B704,LABORATORIO!A:D,4,FALSE)</f>
        <v>HT-0050-01-002-0174</v>
      </c>
      <c r="I704">
        <f>COUNTIF($H$2:H704,H704)</f>
        <v>1</v>
      </c>
      <c r="J704" t="str">
        <f t="shared" si="23"/>
        <v>HT-0050-01-002-0174-01</v>
      </c>
      <c r="M704" t="s">
        <v>2667</v>
      </c>
      <c r="N704" s="5" t="s">
        <v>2973</v>
      </c>
    </row>
    <row r="705" spans="1:14" x14ac:dyDescent="0.35">
      <c r="A705" t="s">
        <v>2655</v>
      </c>
      <c r="B705" s="11" t="s">
        <v>2832</v>
      </c>
      <c r="C705" s="11" t="s">
        <v>2919</v>
      </c>
      <c r="D705" s="11" t="s">
        <v>2932</v>
      </c>
      <c r="E705" s="11">
        <v>1</v>
      </c>
      <c r="F705" t="s">
        <v>3111</v>
      </c>
      <c r="G705" t="str">
        <f t="shared" si="22"/>
        <v>DESLORATADINARECALCINEORALJARABE12.5MG/5ML</v>
      </c>
      <c r="H705" t="str">
        <f>VLOOKUP(A705,'PRINCIPIO ACTIVO'!A:D,4,)&amp;"-"&amp;VLOOKUP(C705,'VIA ADMINISTRACION'!A:D,4,FALSE)&amp;"-"&amp;VLOOKUP(D705,FORMATO!A:D,4,FALSE)&amp;"-"&amp;VLOOKUP(B705,LABORATORIO!A:D,4,FALSE)</f>
        <v>HT-0050-01-002-0171</v>
      </c>
      <c r="I705">
        <f>COUNTIF($H$2:H705,H705)</f>
        <v>1</v>
      </c>
      <c r="J705" t="str">
        <f t="shared" si="23"/>
        <v>HT-0050-01-002-0171-01</v>
      </c>
      <c r="M705" t="s">
        <v>2667</v>
      </c>
      <c r="N705" s="5" t="s">
        <v>3170</v>
      </c>
    </row>
    <row r="706" spans="1:14" x14ac:dyDescent="0.35">
      <c r="A706" t="s">
        <v>2655</v>
      </c>
      <c r="B706" s="11" t="s">
        <v>2847</v>
      </c>
      <c r="C706" s="11" t="s">
        <v>2919</v>
      </c>
      <c r="D706" s="11" t="s">
        <v>2933</v>
      </c>
      <c r="E706" s="11">
        <v>30</v>
      </c>
      <c r="F706" t="s">
        <v>2998</v>
      </c>
      <c r="G706" t="str">
        <f t="shared" si="22"/>
        <v>DESLORATADINAPASTEURORALCOMPRIMIDO305MG</v>
      </c>
      <c r="H706" t="str">
        <f>VLOOKUP(A706,'PRINCIPIO ACTIVO'!A:D,4,)&amp;"-"&amp;VLOOKUP(C706,'VIA ADMINISTRACION'!A:D,4,FALSE)&amp;"-"&amp;VLOOKUP(D706,FORMATO!A:D,4,FALSE)&amp;"-"&amp;VLOOKUP(B706,LABORATORIO!A:D,4,FALSE)</f>
        <v>HT-0050-01-003-0155</v>
      </c>
      <c r="I706">
        <f>COUNTIF($H$2:H706,H706)</f>
        <v>1</v>
      </c>
      <c r="J706" t="str">
        <f t="shared" si="23"/>
        <v>HT-0050-01-003-0155-01</v>
      </c>
      <c r="M706" t="s">
        <v>2668</v>
      </c>
      <c r="N706" s="11" t="s">
        <v>3125</v>
      </c>
    </row>
    <row r="707" spans="1:14" x14ac:dyDescent="0.35">
      <c r="A707" t="s">
        <v>2655</v>
      </c>
      <c r="B707" s="11" t="s">
        <v>2870</v>
      </c>
      <c r="C707" s="11" t="s">
        <v>2919</v>
      </c>
      <c r="D707" s="11" t="s">
        <v>2932</v>
      </c>
      <c r="E707" s="11">
        <v>1</v>
      </c>
      <c r="F707" t="s">
        <v>3111</v>
      </c>
      <c r="G707" t="str">
        <f t="shared" si="22"/>
        <v>DESLORATADINAMSDORALJARABE12.5MG/5ML</v>
      </c>
      <c r="H707" t="str">
        <f>VLOOKUP(A707,'PRINCIPIO ACTIVO'!A:D,4,)&amp;"-"&amp;VLOOKUP(C707,'VIA ADMINISTRACION'!A:D,4,FALSE)&amp;"-"&amp;VLOOKUP(D707,FORMATO!A:D,4,FALSE)&amp;"-"&amp;VLOOKUP(B707,LABORATORIO!A:D,4,FALSE)</f>
        <v>HT-0050-01-002-0196</v>
      </c>
      <c r="I707">
        <f>COUNTIF($H$2:H707,H707)</f>
        <v>2</v>
      </c>
      <c r="J707" t="str">
        <f t="shared" si="23"/>
        <v>HT-0050-01-002-0196-02</v>
      </c>
      <c r="M707" t="s">
        <v>2668</v>
      </c>
      <c r="N707" s="11" t="s">
        <v>3125</v>
      </c>
    </row>
    <row r="708" spans="1:14" x14ac:dyDescent="0.35">
      <c r="A708" t="s">
        <v>2655</v>
      </c>
      <c r="B708" s="11" t="s">
        <v>2838</v>
      </c>
      <c r="C708" s="11" t="s">
        <v>2919</v>
      </c>
      <c r="D708" s="11" t="s">
        <v>2932</v>
      </c>
      <c r="E708" s="11">
        <v>1</v>
      </c>
      <c r="F708" t="s">
        <v>3111</v>
      </c>
      <c r="G708" t="str">
        <f t="shared" si="22"/>
        <v>DESLORATADINALABORATORIO CHILEORALJARABE12.5MG/5ML</v>
      </c>
      <c r="H708" t="str">
        <f>VLOOKUP(A708,'PRINCIPIO ACTIVO'!A:D,4,)&amp;"-"&amp;VLOOKUP(C708,'VIA ADMINISTRACION'!A:D,4,FALSE)&amp;"-"&amp;VLOOKUP(D708,FORMATO!A:D,4,FALSE)&amp;"-"&amp;VLOOKUP(B708,LABORATORIO!A:D,4,FALSE)</f>
        <v>HT-0050-01-002-0148</v>
      </c>
      <c r="I708">
        <f>COUNTIF($H$2:H708,H708)</f>
        <v>1</v>
      </c>
      <c r="J708" t="str">
        <f t="shared" si="23"/>
        <v>HT-0050-01-002-0148-01</v>
      </c>
      <c r="M708" t="s">
        <v>2668</v>
      </c>
      <c r="N708" s="11" t="s">
        <v>3126</v>
      </c>
    </row>
    <row r="709" spans="1:14" x14ac:dyDescent="0.35">
      <c r="A709" t="s">
        <v>2655</v>
      </c>
      <c r="B709" s="11" t="s">
        <v>2870</v>
      </c>
      <c r="C709" s="11" t="s">
        <v>2919</v>
      </c>
      <c r="D709" s="11" t="s">
        <v>2933</v>
      </c>
      <c r="E709" s="11">
        <v>30</v>
      </c>
      <c r="F709" t="s">
        <v>2998</v>
      </c>
      <c r="G709" t="str">
        <f t="shared" si="22"/>
        <v>DESLORATADINAMSDORALCOMPRIMIDO305MG</v>
      </c>
      <c r="H709" t="str">
        <f>VLOOKUP(A709,'PRINCIPIO ACTIVO'!A:D,4,)&amp;"-"&amp;VLOOKUP(C709,'VIA ADMINISTRACION'!A:D,4,FALSE)&amp;"-"&amp;VLOOKUP(D709,FORMATO!A:D,4,FALSE)&amp;"-"&amp;VLOOKUP(B709,LABORATORIO!A:D,4,FALSE)</f>
        <v>HT-0050-01-003-0196</v>
      </c>
      <c r="I709">
        <f>COUNTIF($H$2:H709,H709)</f>
        <v>1</v>
      </c>
      <c r="J709" t="str">
        <f t="shared" si="23"/>
        <v>HT-0050-01-003-0196-01</v>
      </c>
      <c r="M709" t="s">
        <v>2668</v>
      </c>
      <c r="N709" s="11" t="s">
        <v>3126</v>
      </c>
    </row>
    <row r="710" spans="1:14" x14ac:dyDescent="0.35">
      <c r="A710" t="s">
        <v>2655</v>
      </c>
      <c r="B710" s="11" t="s">
        <v>2837</v>
      </c>
      <c r="C710" s="11" t="s">
        <v>2919</v>
      </c>
      <c r="D710" s="11" t="s">
        <v>2933</v>
      </c>
      <c r="E710" s="11">
        <v>40</v>
      </c>
      <c r="F710" t="s">
        <v>2998</v>
      </c>
      <c r="G710" t="str">
        <f t="shared" si="22"/>
        <v>DESLORATADINASAVALORALCOMPRIMIDO405MG</v>
      </c>
      <c r="H710" t="str">
        <f>VLOOKUP(A710,'PRINCIPIO ACTIVO'!A:D,4,)&amp;"-"&amp;VLOOKUP(C710,'VIA ADMINISTRACION'!A:D,4,FALSE)&amp;"-"&amp;VLOOKUP(D710,FORMATO!A:D,4,FALSE)&amp;"-"&amp;VLOOKUP(B710,LABORATORIO!A:D,4,FALSE)</f>
        <v>HT-0050-01-003-0174</v>
      </c>
      <c r="I710">
        <f>COUNTIF($H$2:H710,H710)</f>
        <v>1</v>
      </c>
      <c r="J710" t="str">
        <f t="shared" si="23"/>
        <v>HT-0050-01-003-0174-01</v>
      </c>
      <c r="M710" t="s">
        <v>2668</v>
      </c>
      <c r="N710" s="11" t="s">
        <v>3126</v>
      </c>
    </row>
    <row r="711" spans="1:14" x14ac:dyDescent="0.35">
      <c r="A711" t="s">
        <v>2655</v>
      </c>
      <c r="B711" s="11" t="s">
        <v>2838</v>
      </c>
      <c r="C711" s="11" t="s">
        <v>2919</v>
      </c>
      <c r="D711" s="11" t="s">
        <v>2933</v>
      </c>
      <c r="E711" s="11">
        <v>30</v>
      </c>
      <c r="F711" t="s">
        <v>2998</v>
      </c>
      <c r="G711" t="str">
        <f t="shared" si="22"/>
        <v>DESLORATADINALABORATORIO CHILEORALCOMPRIMIDO305MG</v>
      </c>
      <c r="H711" t="str">
        <f>VLOOKUP(A711,'PRINCIPIO ACTIVO'!A:D,4,)&amp;"-"&amp;VLOOKUP(C711,'VIA ADMINISTRACION'!A:D,4,FALSE)&amp;"-"&amp;VLOOKUP(D711,FORMATO!A:D,4,FALSE)&amp;"-"&amp;VLOOKUP(B711,LABORATORIO!A:D,4,FALSE)</f>
        <v>HT-0050-01-003-0148</v>
      </c>
      <c r="I711">
        <f>COUNTIF($H$2:H711,H711)</f>
        <v>1</v>
      </c>
      <c r="J711" t="str">
        <f t="shared" si="23"/>
        <v>HT-0050-01-003-0148-01</v>
      </c>
      <c r="M711" t="s">
        <v>2668</v>
      </c>
      <c r="N711" s="11" t="s">
        <v>3126</v>
      </c>
    </row>
    <row r="712" spans="1:14" x14ac:dyDescent="0.35">
      <c r="A712" t="s">
        <v>2655</v>
      </c>
      <c r="B712" s="11" t="s">
        <v>2851</v>
      </c>
      <c r="C712" s="11" t="s">
        <v>2919</v>
      </c>
      <c r="D712" s="11" t="s">
        <v>2932</v>
      </c>
      <c r="E712" s="11">
        <v>1</v>
      </c>
      <c r="F712" t="s">
        <v>3111</v>
      </c>
      <c r="G712" t="str">
        <f t="shared" si="22"/>
        <v>DESLORATADINAPRATERORALJARABE12.5MG/5ML</v>
      </c>
      <c r="H712" t="str">
        <f>VLOOKUP(A712,'PRINCIPIO ACTIVO'!A:D,4,)&amp;"-"&amp;VLOOKUP(C712,'VIA ADMINISTRACION'!A:D,4,FALSE)&amp;"-"&amp;VLOOKUP(D712,FORMATO!A:D,4,FALSE)&amp;"-"&amp;VLOOKUP(B712,LABORATORIO!A:D,4,FALSE)</f>
        <v>HT-0050-01-002-0169</v>
      </c>
      <c r="I712">
        <f>COUNTIF($H$2:H712,H712)</f>
        <v>1</v>
      </c>
      <c r="J712" t="str">
        <f t="shared" si="23"/>
        <v>HT-0050-01-002-0169-01</v>
      </c>
      <c r="M712" t="s">
        <v>2668</v>
      </c>
      <c r="N712" s="11" t="s">
        <v>3126</v>
      </c>
    </row>
    <row r="713" spans="1:14" x14ac:dyDescent="0.35">
      <c r="A713" t="s">
        <v>2655</v>
      </c>
      <c r="B713" s="11" t="s">
        <v>2851</v>
      </c>
      <c r="C713" s="11" t="s">
        <v>2919</v>
      </c>
      <c r="D713" s="11" t="s">
        <v>2933</v>
      </c>
      <c r="E713" s="11">
        <v>30</v>
      </c>
      <c r="F713" t="s">
        <v>2998</v>
      </c>
      <c r="G713" t="str">
        <f t="shared" si="22"/>
        <v>DESLORATADINAPRATERORALCOMPRIMIDO305MG</v>
      </c>
      <c r="H713" t="str">
        <f>VLOOKUP(A713,'PRINCIPIO ACTIVO'!A:D,4,)&amp;"-"&amp;VLOOKUP(C713,'VIA ADMINISTRACION'!A:D,4,FALSE)&amp;"-"&amp;VLOOKUP(D713,FORMATO!A:D,4,FALSE)&amp;"-"&amp;VLOOKUP(B713,LABORATORIO!A:D,4,FALSE)</f>
        <v>HT-0050-01-003-0169</v>
      </c>
      <c r="I713">
        <f>COUNTIF($H$2:H713,H713)</f>
        <v>1</v>
      </c>
      <c r="J713" t="str">
        <f t="shared" si="23"/>
        <v>HT-0050-01-003-0169-01</v>
      </c>
      <c r="M713" t="s">
        <v>2668</v>
      </c>
      <c r="N713" s="11" t="s">
        <v>3125</v>
      </c>
    </row>
    <row r="714" spans="1:14" x14ac:dyDescent="0.35">
      <c r="A714" t="s">
        <v>2655</v>
      </c>
      <c r="B714" s="11" t="s">
        <v>2835</v>
      </c>
      <c r="C714" s="11" t="s">
        <v>2919</v>
      </c>
      <c r="D714" s="11" t="s">
        <v>2933</v>
      </c>
      <c r="E714" s="11">
        <v>30</v>
      </c>
      <c r="F714" t="s">
        <v>2998</v>
      </c>
      <c r="G714" t="str">
        <f t="shared" si="22"/>
        <v>DESLORATADINAASCENDORALCOMPRIMIDO305MG</v>
      </c>
      <c r="H714" t="str">
        <f>VLOOKUP(A714,'PRINCIPIO ACTIVO'!A:D,4,)&amp;"-"&amp;VLOOKUP(C714,'VIA ADMINISTRACION'!A:D,4,FALSE)&amp;"-"&amp;VLOOKUP(D714,FORMATO!A:D,4,FALSE)&amp;"-"&amp;VLOOKUP(B714,LABORATORIO!A:D,4,FALSE)</f>
        <v>HT-0050-01-003-0016</v>
      </c>
      <c r="I714">
        <f>COUNTIF($H$2:H714,H714)</f>
        <v>1</v>
      </c>
      <c r="J714" t="str">
        <f t="shared" si="23"/>
        <v>HT-0050-01-003-0016-01</v>
      </c>
      <c r="M714" t="s">
        <v>2668</v>
      </c>
      <c r="N714" s="11" t="s">
        <v>3125</v>
      </c>
    </row>
    <row r="715" spans="1:14" x14ac:dyDescent="0.35">
      <c r="A715" t="s">
        <v>2655</v>
      </c>
      <c r="B715" s="2" t="s">
        <v>2873</v>
      </c>
      <c r="C715" s="2" t="s">
        <v>2919</v>
      </c>
      <c r="D715" s="2" t="s">
        <v>2933</v>
      </c>
      <c r="E715" s="2">
        <v>30</v>
      </c>
      <c r="F715" t="s">
        <v>2998</v>
      </c>
      <c r="G715" t="str">
        <f t="shared" si="22"/>
        <v>DESLORATADINAINTERPHARMAORALCOMPRIMIDO305MG</v>
      </c>
      <c r="H715" t="str">
        <f>VLOOKUP(A715,'PRINCIPIO ACTIVO'!A:D,4,)&amp;"-"&amp;VLOOKUP(C715,'VIA ADMINISTRACION'!A:D,4,FALSE)&amp;"-"&amp;VLOOKUP(D715,FORMATO!A:D,4,FALSE)&amp;"-"&amp;VLOOKUP(B715,LABORATORIO!A:D,4,FALSE)</f>
        <v>HT-0050-01-003-0135</v>
      </c>
      <c r="I715">
        <f>COUNTIF($H$2:H715,H715)</f>
        <v>1</v>
      </c>
      <c r="J715" t="str">
        <f t="shared" si="23"/>
        <v>HT-0050-01-003-0135-01</v>
      </c>
      <c r="M715" t="s">
        <v>2668</v>
      </c>
      <c r="N715" s="11" t="s">
        <v>3125</v>
      </c>
    </row>
    <row r="716" spans="1:14" x14ac:dyDescent="0.35">
      <c r="A716" t="s">
        <v>2655</v>
      </c>
      <c r="B716" s="5" t="s">
        <v>2834</v>
      </c>
      <c r="C716" s="5" t="s">
        <v>2919</v>
      </c>
      <c r="D716" s="5" t="s">
        <v>2933</v>
      </c>
      <c r="E716" s="5">
        <v>30</v>
      </c>
      <c r="F716" t="s">
        <v>2998</v>
      </c>
      <c r="G716" t="str">
        <f t="shared" si="22"/>
        <v>DESLORATADINAMINTLABORALCOMPRIMIDO305MG</v>
      </c>
      <c r="H716" t="str">
        <f>VLOOKUP(A716,'PRINCIPIO ACTIVO'!A:D,4,)&amp;"-"&amp;VLOOKUP(C716,'VIA ADMINISTRACION'!A:D,4,FALSE)&amp;"-"&amp;VLOOKUP(D716,FORMATO!A:D,4,FALSE)&amp;"-"&amp;VLOOKUP(B716,LABORATORIO!A:D,4,FALSE)</f>
        <v>HT-0050-01-003-0197</v>
      </c>
      <c r="I716">
        <f>COUNTIF($H$2:H716,H716)</f>
        <v>1</v>
      </c>
      <c r="J716" t="str">
        <f t="shared" si="23"/>
        <v>HT-0050-01-003-0197-01</v>
      </c>
      <c r="M716" t="s">
        <v>2668</v>
      </c>
      <c r="N716" s="11" t="s">
        <v>3125</v>
      </c>
    </row>
    <row r="717" spans="1:14" x14ac:dyDescent="0.35">
      <c r="A717" t="s">
        <v>2655</v>
      </c>
      <c r="B717" s="5" t="s">
        <v>2834</v>
      </c>
      <c r="C717" s="5" t="s">
        <v>2919</v>
      </c>
      <c r="D717" s="5" t="s">
        <v>2933</v>
      </c>
      <c r="E717" s="5">
        <v>60</v>
      </c>
      <c r="F717" t="s">
        <v>2998</v>
      </c>
      <c r="G717" t="str">
        <f t="shared" si="22"/>
        <v>DESLORATADINAMINTLABORALCOMPRIMIDO605MG</v>
      </c>
      <c r="H717" t="str">
        <f>VLOOKUP(A717,'PRINCIPIO ACTIVO'!A:D,4,)&amp;"-"&amp;VLOOKUP(C717,'VIA ADMINISTRACION'!A:D,4,FALSE)&amp;"-"&amp;VLOOKUP(D717,FORMATO!A:D,4,FALSE)&amp;"-"&amp;VLOOKUP(B717,LABORATORIO!A:D,4,FALSE)</f>
        <v>HT-0050-01-003-0197</v>
      </c>
      <c r="I717">
        <f>COUNTIF($H$2:H717,H717)</f>
        <v>2</v>
      </c>
      <c r="J717" t="str">
        <f t="shared" si="23"/>
        <v>HT-0050-01-003-0197-02</v>
      </c>
      <c r="M717" t="s">
        <v>2668</v>
      </c>
      <c r="N717" s="11" t="s">
        <v>3125</v>
      </c>
    </row>
    <row r="718" spans="1:14" x14ac:dyDescent="0.35">
      <c r="A718" t="s">
        <v>2655</v>
      </c>
      <c r="B718" s="5" t="s">
        <v>2851</v>
      </c>
      <c r="C718" s="5" t="s">
        <v>2919</v>
      </c>
      <c r="D718" s="5" t="s">
        <v>2933</v>
      </c>
      <c r="E718" s="5">
        <v>60</v>
      </c>
      <c r="F718" t="s">
        <v>2998</v>
      </c>
      <c r="G718" t="str">
        <f t="shared" si="22"/>
        <v>DESLORATADINAPRATERORALCOMPRIMIDO605MG</v>
      </c>
      <c r="H718" t="str">
        <f>VLOOKUP(A718,'PRINCIPIO ACTIVO'!A:D,4,)&amp;"-"&amp;VLOOKUP(C718,'VIA ADMINISTRACION'!A:D,4,FALSE)&amp;"-"&amp;VLOOKUP(D718,FORMATO!A:D,4,FALSE)&amp;"-"&amp;VLOOKUP(B718,LABORATORIO!A:D,4,FALSE)</f>
        <v>HT-0050-01-003-0169</v>
      </c>
      <c r="I718">
        <f>COUNTIF($H$2:H718,H718)</f>
        <v>2</v>
      </c>
      <c r="J718" t="str">
        <f t="shared" si="23"/>
        <v>HT-0050-01-003-0169-02</v>
      </c>
      <c r="M718" t="s">
        <v>2668</v>
      </c>
      <c r="N718" s="11" t="s">
        <v>3126</v>
      </c>
    </row>
    <row r="719" spans="1:14" x14ac:dyDescent="0.35">
      <c r="A719" t="s">
        <v>2655</v>
      </c>
      <c r="B719" s="5" t="s">
        <v>2834</v>
      </c>
      <c r="C719" s="5" t="s">
        <v>2919</v>
      </c>
      <c r="D719" s="5" t="s">
        <v>2932</v>
      </c>
      <c r="E719" s="5">
        <v>1</v>
      </c>
      <c r="F719" t="s">
        <v>3111</v>
      </c>
      <c r="G719" t="str">
        <f t="shared" si="22"/>
        <v>DESLORATADINAMINTLABORALJARABE12.5MG/5ML</v>
      </c>
      <c r="H719" t="str">
        <f>VLOOKUP(A719,'PRINCIPIO ACTIVO'!A:D,4,)&amp;"-"&amp;VLOOKUP(C719,'VIA ADMINISTRACION'!A:D,4,FALSE)&amp;"-"&amp;VLOOKUP(D719,FORMATO!A:D,4,FALSE)&amp;"-"&amp;VLOOKUP(B719,LABORATORIO!A:D,4,FALSE)</f>
        <v>HT-0050-01-002-0197</v>
      </c>
      <c r="I719">
        <f>COUNTIF($H$2:H719,H719)</f>
        <v>1</v>
      </c>
      <c r="J719" t="str">
        <f t="shared" si="23"/>
        <v>HT-0050-01-002-0197-01</v>
      </c>
      <c r="M719" t="s">
        <v>2668</v>
      </c>
      <c r="N719" s="2" t="s">
        <v>3125</v>
      </c>
    </row>
    <row r="720" spans="1:14" x14ac:dyDescent="0.35">
      <c r="A720" t="s">
        <v>2655</v>
      </c>
      <c r="B720" s="5" t="s">
        <v>2847</v>
      </c>
      <c r="C720" s="5" t="s">
        <v>2919</v>
      </c>
      <c r="D720" s="5" t="s">
        <v>2942</v>
      </c>
      <c r="E720" s="5">
        <v>1</v>
      </c>
      <c r="F720" t="s">
        <v>3111</v>
      </c>
      <c r="G720" t="str">
        <f t="shared" si="22"/>
        <v>DESLORATADINAPASTEURORALSOLUCION12.5MG/5ML</v>
      </c>
      <c r="H720" t="str">
        <f>VLOOKUP(A720,'PRINCIPIO ACTIVO'!A:D,4,)&amp;"-"&amp;VLOOKUP(C720,'VIA ADMINISTRACION'!A:D,4,FALSE)&amp;"-"&amp;VLOOKUP(D720,FORMATO!A:D,4,FALSE)&amp;"-"&amp;VLOOKUP(B720,LABORATORIO!A:D,4,FALSE)</f>
        <v>HT-0050-01-012-0155</v>
      </c>
      <c r="I720">
        <f>COUNTIF($H$2:H720,H720)</f>
        <v>1</v>
      </c>
      <c r="J720" t="str">
        <f t="shared" si="23"/>
        <v>HT-0050-01-012-0155-01</v>
      </c>
      <c r="M720" t="s">
        <v>2668</v>
      </c>
      <c r="N720" s="2" t="s">
        <v>3126</v>
      </c>
    </row>
    <row r="721" spans="1:14" x14ac:dyDescent="0.35">
      <c r="A721" t="s">
        <v>2657</v>
      </c>
      <c r="B721" s="11" t="s">
        <v>2851</v>
      </c>
      <c r="C721" s="11" t="s">
        <v>2919</v>
      </c>
      <c r="D721" s="11" t="s">
        <v>2933</v>
      </c>
      <c r="E721" s="11">
        <v>30</v>
      </c>
      <c r="F721" t="s">
        <v>3113</v>
      </c>
      <c r="G721" t="str">
        <f t="shared" si="22"/>
        <v>DESLORATADINA-PSEUDOEFEDRINAPRATERORALCOMPRIMIDO302.5MG/120MG</v>
      </c>
      <c r="H721" t="str">
        <f>VLOOKUP(A721,'PRINCIPIO ACTIVO'!A:D,4,)&amp;"-"&amp;VLOOKUP(C721,'VIA ADMINISTRACION'!A:D,4,FALSE)&amp;"-"&amp;VLOOKUP(D721,FORMATO!A:D,4,FALSE)&amp;"-"&amp;VLOOKUP(B721,LABORATORIO!A:D,4,FALSE)</f>
        <v>HT-0233-01-003-0169</v>
      </c>
      <c r="I721">
        <f>COUNTIF($H$2:H721,H721)</f>
        <v>1</v>
      </c>
      <c r="J721" t="str">
        <f t="shared" si="23"/>
        <v>HT-0233-01-003-0169-01</v>
      </c>
      <c r="M721" t="s">
        <v>2668</v>
      </c>
      <c r="N721" s="5" t="s">
        <v>3126</v>
      </c>
    </row>
    <row r="722" spans="1:14" x14ac:dyDescent="0.35">
      <c r="A722" t="s">
        <v>2657</v>
      </c>
      <c r="B722" s="5" t="s">
        <v>2851</v>
      </c>
      <c r="C722" s="5" t="s">
        <v>2919</v>
      </c>
      <c r="D722" s="5" t="s">
        <v>2933</v>
      </c>
      <c r="E722" s="5">
        <v>30</v>
      </c>
      <c r="F722" t="s">
        <v>6614</v>
      </c>
      <c r="G722" t="str">
        <f t="shared" si="22"/>
        <v>DESLORATADINA-PSEUDOEFEDRINAPRATERORALCOMPRIMIDO302.5MG/100MG</v>
      </c>
      <c r="H722" t="str">
        <f>VLOOKUP(A722,'PRINCIPIO ACTIVO'!A:D,4,)&amp;"-"&amp;VLOOKUP(C722,'VIA ADMINISTRACION'!A:D,4,FALSE)&amp;"-"&amp;VLOOKUP(D722,FORMATO!A:D,4,FALSE)&amp;"-"&amp;VLOOKUP(B722,LABORATORIO!A:D,4,FALSE)</f>
        <v>HT-0233-01-003-0169</v>
      </c>
      <c r="I722">
        <f>COUNTIF($H$2:H722,H722)</f>
        <v>2</v>
      </c>
      <c r="J722" t="str">
        <f t="shared" si="23"/>
        <v>HT-0233-01-003-0169-02</v>
      </c>
      <c r="M722" t="s">
        <v>6527</v>
      </c>
      <c r="N722" s="5" t="s">
        <v>3263</v>
      </c>
    </row>
    <row r="723" spans="1:14" x14ac:dyDescent="0.35">
      <c r="A723" t="s">
        <v>2659</v>
      </c>
      <c r="B723" s="11" t="s">
        <v>2867</v>
      </c>
      <c r="C723" s="11" t="s">
        <v>2919</v>
      </c>
      <c r="D723" s="11" t="s">
        <v>2933</v>
      </c>
      <c r="E723" s="11">
        <v>30</v>
      </c>
      <c r="F723" t="s">
        <v>3046</v>
      </c>
      <c r="G723" t="str">
        <f t="shared" si="22"/>
        <v>DESVENLAFAXINAEUROFARMAORALCOMPRIMIDO3050MG</v>
      </c>
      <c r="H723" t="str">
        <f>VLOOKUP(A723,'PRINCIPIO ACTIVO'!A:D,4,)&amp;"-"&amp;VLOOKUP(C723,'VIA ADMINISTRACION'!A:D,4,FALSE)&amp;"-"&amp;VLOOKUP(D723,FORMATO!A:D,4,FALSE)&amp;"-"&amp;VLOOKUP(B723,LABORATORIO!A:D,4,FALSE)</f>
        <v>HT-0051-01-003-0087</v>
      </c>
      <c r="I723">
        <f>COUNTIF($H$2:H723,H723)</f>
        <v>1</v>
      </c>
      <c r="J723" t="str">
        <f t="shared" si="23"/>
        <v>HT-0051-01-003-0087-01</v>
      </c>
      <c r="M723" t="s">
        <v>6527</v>
      </c>
      <c r="N723" s="5" t="s">
        <v>3263</v>
      </c>
    </row>
    <row r="724" spans="1:14" x14ac:dyDescent="0.35">
      <c r="A724" t="s">
        <v>2659</v>
      </c>
      <c r="B724" s="11" t="s">
        <v>2867</v>
      </c>
      <c r="C724" s="11" t="s">
        <v>2919</v>
      </c>
      <c r="D724" s="11" t="s">
        <v>2933</v>
      </c>
      <c r="E724" s="11">
        <v>30</v>
      </c>
      <c r="F724" t="s">
        <v>2977</v>
      </c>
      <c r="G724" t="str">
        <f t="shared" si="22"/>
        <v>DESVENLAFAXINAEUROFARMAORALCOMPRIMIDO30100MG</v>
      </c>
      <c r="H724" t="str">
        <f>VLOOKUP(A724,'PRINCIPIO ACTIVO'!A:D,4,)&amp;"-"&amp;VLOOKUP(C724,'VIA ADMINISTRACION'!A:D,4,FALSE)&amp;"-"&amp;VLOOKUP(D724,FORMATO!A:D,4,FALSE)&amp;"-"&amp;VLOOKUP(B724,LABORATORIO!A:D,4,FALSE)</f>
        <v>HT-0051-01-003-0087</v>
      </c>
      <c r="I724">
        <f>COUNTIF($H$2:H724,H724)</f>
        <v>2</v>
      </c>
      <c r="J724" t="str">
        <f t="shared" si="23"/>
        <v>HT-0051-01-003-0087-02</v>
      </c>
      <c r="M724" t="s">
        <v>6527</v>
      </c>
      <c r="N724" s="5" t="s">
        <v>3263</v>
      </c>
    </row>
    <row r="725" spans="1:14" x14ac:dyDescent="0.35">
      <c r="A725" t="s">
        <v>2659</v>
      </c>
      <c r="B725" s="11" t="s">
        <v>2891</v>
      </c>
      <c r="C725" s="11" t="s">
        <v>2919</v>
      </c>
      <c r="D725" s="11" t="s">
        <v>2933</v>
      </c>
      <c r="E725" s="11">
        <v>30</v>
      </c>
      <c r="F725" t="s">
        <v>3046</v>
      </c>
      <c r="G725" t="str">
        <f t="shared" si="22"/>
        <v>DESVENLAFAXINAGADORORALCOMPRIMIDO3050MG</v>
      </c>
      <c r="H725" t="str">
        <f>VLOOKUP(A725,'PRINCIPIO ACTIVO'!A:D,4,)&amp;"-"&amp;VLOOKUP(C725,'VIA ADMINISTRACION'!A:D,4,FALSE)&amp;"-"&amp;VLOOKUP(D725,FORMATO!A:D,4,FALSE)&amp;"-"&amp;VLOOKUP(B725,LABORATORIO!A:D,4,FALSE)</f>
        <v>HT-0051-01-003-0106</v>
      </c>
      <c r="I725">
        <f>COUNTIF($H$2:H725,H725)</f>
        <v>1</v>
      </c>
      <c r="J725" t="str">
        <f t="shared" si="23"/>
        <v>HT-0051-01-003-0106-01</v>
      </c>
      <c r="M725" t="s">
        <v>2822</v>
      </c>
      <c r="N725" s="11" t="s">
        <v>3007</v>
      </c>
    </row>
    <row r="726" spans="1:14" x14ac:dyDescent="0.35">
      <c r="A726" t="s">
        <v>2659</v>
      </c>
      <c r="B726" s="11" t="s">
        <v>2891</v>
      </c>
      <c r="C726" s="11" t="s">
        <v>2919</v>
      </c>
      <c r="D726" s="11" t="s">
        <v>2933</v>
      </c>
      <c r="E726" s="11">
        <v>30</v>
      </c>
      <c r="F726" t="s">
        <v>2977</v>
      </c>
      <c r="G726" t="str">
        <f t="shared" si="22"/>
        <v>DESVENLAFAXINAGADORORALCOMPRIMIDO30100MG</v>
      </c>
      <c r="H726" t="str">
        <f>VLOOKUP(A726,'PRINCIPIO ACTIVO'!A:D,4,)&amp;"-"&amp;VLOOKUP(C726,'VIA ADMINISTRACION'!A:D,4,FALSE)&amp;"-"&amp;VLOOKUP(D726,FORMATO!A:D,4,FALSE)&amp;"-"&amp;VLOOKUP(B726,LABORATORIO!A:D,4,FALSE)</f>
        <v>HT-0051-01-003-0106</v>
      </c>
      <c r="I726">
        <f>COUNTIF($H$2:H726,H726)</f>
        <v>2</v>
      </c>
      <c r="J726" t="str">
        <f t="shared" si="23"/>
        <v>HT-0051-01-003-0106-02</v>
      </c>
      <c r="M726" t="s">
        <v>2821</v>
      </c>
      <c r="N726" s="11" t="s">
        <v>3263</v>
      </c>
    </row>
    <row r="727" spans="1:14" x14ac:dyDescent="0.35">
      <c r="A727" t="s">
        <v>2659</v>
      </c>
      <c r="B727" s="11" t="s">
        <v>2864</v>
      </c>
      <c r="C727" s="11" t="s">
        <v>2919</v>
      </c>
      <c r="D727" s="11" t="s">
        <v>2933</v>
      </c>
      <c r="E727" s="11">
        <v>28</v>
      </c>
      <c r="F727" t="s">
        <v>3046</v>
      </c>
      <c r="G727" t="str">
        <f t="shared" si="22"/>
        <v>DESVENLAFAXINAPFIZERORALCOMPRIMIDO2850MG</v>
      </c>
      <c r="H727" t="str">
        <f>VLOOKUP(A727,'PRINCIPIO ACTIVO'!A:D,4,)&amp;"-"&amp;VLOOKUP(C727,'VIA ADMINISTRACION'!A:D,4,FALSE)&amp;"-"&amp;VLOOKUP(D727,FORMATO!A:D,4,FALSE)&amp;"-"&amp;VLOOKUP(B727,LABORATORIO!A:D,4,FALSE)</f>
        <v>HT-0051-01-003-0212</v>
      </c>
      <c r="I727">
        <f>COUNTIF($H$2:H727,H727)</f>
        <v>1</v>
      </c>
      <c r="J727" t="str">
        <f t="shared" si="23"/>
        <v>HT-0051-01-003-0212-01</v>
      </c>
      <c r="M727" t="s">
        <v>2821</v>
      </c>
      <c r="N727" s="11" t="s">
        <v>3263</v>
      </c>
    </row>
    <row r="728" spans="1:14" x14ac:dyDescent="0.35">
      <c r="A728" t="s">
        <v>2659</v>
      </c>
      <c r="B728" s="11" t="s">
        <v>2864</v>
      </c>
      <c r="C728" s="11" t="s">
        <v>2919</v>
      </c>
      <c r="D728" s="11" t="s">
        <v>2933</v>
      </c>
      <c r="E728" s="11">
        <v>28</v>
      </c>
      <c r="F728" t="s">
        <v>2977</v>
      </c>
      <c r="G728" t="str">
        <f t="shared" si="22"/>
        <v>DESVENLAFAXINAPFIZERORALCOMPRIMIDO28100MG</v>
      </c>
      <c r="H728" t="str">
        <f>VLOOKUP(A728,'PRINCIPIO ACTIVO'!A:D,4,)&amp;"-"&amp;VLOOKUP(C728,'VIA ADMINISTRACION'!A:D,4,FALSE)&amp;"-"&amp;VLOOKUP(D728,FORMATO!A:D,4,FALSE)&amp;"-"&amp;VLOOKUP(B728,LABORATORIO!A:D,4,FALSE)</f>
        <v>HT-0051-01-003-0212</v>
      </c>
      <c r="I728">
        <f>COUNTIF($H$2:H728,H728)</f>
        <v>2</v>
      </c>
      <c r="J728" t="str">
        <f t="shared" si="23"/>
        <v>HT-0051-01-003-0212-02</v>
      </c>
      <c r="M728" t="s">
        <v>2821</v>
      </c>
      <c r="N728" s="11" t="s">
        <v>3263</v>
      </c>
    </row>
    <row r="729" spans="1:14" x14ac:dyDescent="0.35">
      <c r="A729" t="s">
        <v>2659</v>
      </c>
      <c r="B729" s="5" t="s">
        <v>2882</v>
      </c>
      <c r="C729" s="5" t="s">
        <v>2919</v>
      </c>
      <c r="D729" s="5" t="s">
        <v>2933</v>
      </c>
      <c r="E729" s="5">
        <v>28</v>
      </c>
      <c r="F729" t="s">
        <v>3046</v>
      </c>
      <c r="G729" t="str">
        <f t="shared" si="22"/>
        <v>DESVENLAFAXINAWYETHORALCOMPRIMIDO2850MG</v>
      </c>
      <c r="H729" t="str">
        <f>VLOOKUP(A729,'PRINCIPIO ACTIVO'!A:D,4,)&amp;"-"&amp;VLOOKUP(C729,'VIA ADMINISTRACION'!A:D,4,FALSE)&amp;"-"&amp;VLOOKUP(D729,FORMATO!A:D,4,FALSE)&amp;"-"&amp;VLOOKUP(B729,LABORATORIO!A:D,4,FALSE)</f>
        <v>HT-0051-01-003-0178</v>
      </c>
      <c r="I729">
        <f>COUNTIF($H$2:H729,H729)</f>
        <v>1</v>
      </c>
      <c r="J729" t="str">
        <f t="shared" si="23"/>
        <v>HT-0051-01-003-0178-01</v>
      </c>
      <c r="M729" t="s">
        <v>2717</v>
      </c>
      <c r="N729" s="11" t="s">
        <v>3013</v>
      </c>
    </row>
    <row r="730" spans="1:14" x14ac:dyDescent="0.35">
      <c r="A730" t="s">
        <v>2659</v>
      </c>
      <c r="B730" s="5" t="s">
        <v>2882</v>
      </c>
      <c r="C730" s="5" t="s">
        <v>2919</v>
      </c>
      <c r="D730" s="5" t="s">
        <v>2933</v>
      </c>
      <c r="E730" s="5">
        <v>28</v>
      </c>
      <c r="F730" t="s">
        <v>2977</v>
      </c>
      <c r="G730" t="str">
        <f t="shared" si="22"/>
        <v>DESVENLAFAXINAWYETHORALCOMPRIMIDO28100MG</v>
      </c>
      <c r="H730" t="str">
        <f>VLOOKUP(A730,'PRINCIPIO ACTIVO'!A:D,4,)&amp;"-"&amp;VLOOKUP(C730,'VIA ADMINISTRACION'!A:D,4,FALSE)&amp;"-"&amp;VLOOKUP(D730,FORMATO!A:D,4,FALSE)&amp;"-"&amp;VLOOKUP(B730,LABORATORIO!A:D,4,FALSE)</f>
        <v>HT-0051-01-003-0178</v>
      </c>
      <c r="I730">
        <f>COUNTIF($H$2:H730,H730)</f>
        <v>2</v>
      </c>
      <c r="J730" t="str">
        <f t="shared" si="23"/>
        <v>HT-0051-01-003-0178-02</v>
      </c>
      <c r="M730" t="s">
        <v>2717</v>
      </c>
      <c r="N730" s="11" t="s">
        <v>3002</v>
      </c>
    </row>
    <row r="731" spans="1:14" x14ac:dyDescent="0.35">
      <c r="A731" t="s">
        <v>2665</v>
      </c>
      <c r="B731" s="11" t="s">
        <v>2847</v>
      </c>
      <c r="C731" s="11" t="s">
        <v>2919</v>
      </c>
      <c r="D731" s="11" t="s">
        <v>2933</v>
      </c>
      <c r="E731" s="11">
        <v>10</v>
      </c>
      <c r="F731" t="s">
        <v>3079</v>
      </c>
      <c r="G731" t="str">
        <f t="shared" si="22"/>
        <v>DEXAMETASONAPASTEURORALCOMPRIMIDO104MG</v>
      </c>
      <c r="H731" t="str">
        <f>VLOOKUP(A731,'PRINCIPIO ACTIVO'!A:D,4,)&amp;"-"&amp;VLOOKUP(C731,'VIA ADMINISTRACION'!A:D,4,FALSE)&amp;"-"&amp;VLOOKUP(D731,FORMATO!A:D,4,FALSE)&amp;"-"&amp;VLOOKUP(B731,LABORATORIO!A:D,4,FALSE)</f>
        <v>HT-0052-01-003-0155</v>
      </c>
      <c r="I731">
        <f>COUNTIF($H$2:H731,H731)</f>
        <v>1</v>
      </c>
      <c r="J731" t="str">
        <f t="shared" si="23"/>
        <v>HT-0052-01-003-0155-01</v>
      </c>
      <c r="M731" t="s">
        <v>2716</v>
      </c>
      <c r="N731" s="11" t="s">
        <v>3169</v>
      </c>
    </row>
    <row r="732" spans="1:14" x14ac:dyDescent="0.35">
      <c r="A732" t="s">
        <v>2660</v>
      </c>
      <c r="B732" s="11" t="s">
        <v>2856</v>
      </c>
      <c r="C732" s="11" t="s">
        <v>2926</v>
      </c>
      <c r="D732" s="11" t="s">
        <v>2951</v>
      </c>
      <c r="E732" s="11">
        <v>10</v>
      </c>
      <c r="F732" t="s">
        <v>3116</v>
      </c>
      <c r="G732" t="str">
        <f t="shared" si="22"/>
        <v>DEXAMETASONA-IODOHIDROXIQUINOLEINADROGUERIA FARMOQUIMICA DEL PACIFICOINTRAVAGINALOVULO100.25MG/100MG</v>
      </c>
      <c r="H732" t="str">
        <f>VLOOKUP(A732,'PRINCIPIO ACTIVO'!A:D,4,)&amp;"-"&amp;VLOOKUP(C732,'VIA ADMINISTRACION'!A:D,4,FALSE)&amp;"-"&amp;VLOOKUP(D732,FORMATO!A:D,4,FALSE)&amp;"-"&amp;VLOOKUP(B732,LABORATORIO!A:D,4,FALSE)</f>
        <v>HT-0234-06-021-0075</v>
      </c>
      <c r="I732">
        <f>COUNTIF($H$2:H732,H732)</f>
        <v>1</v>
      </c>
      <c r="J732" t="str">
        <f t="shared" si="23"/>
        <v>HT-0234-06-021-0075-01</v>
      </c>
      <c r="M732" t="s">
        <v>2716</v>
      </c>
      <c r="N732" s="11" t="s">
        <v>3219</v>
      </c>
    </row>
    <row r="733" spans="1:14" x14ac:dyDescent="0.35">
      <c r="A733" t="s">
        <v>2662</v>
      </c>
      <c r="B733" s="11" t="s">
        <v>2844</v>
      </c>
      <c r="C733" s="11" t="s">
        <v>2921</v>
      </c>
      <c r="D733" s="11" t="s">
        <v>2936</v>
      </c>
      <c r="E733" s="11">
        <v>1</v>
      </c>
      <c r="F733" t="s">
        <v>3119</v>
      </c>
      <c r="G733" t="str">
        <f t="shared" si="22"/>
        <v>DEXAMETASONA-TOBRAMICINANOVARTISOFTALMICAUNGUENTO1100MG/300MG/100ML</v>
      </c>
      <c r="H733" t="str">
        <f>VLOOKUP(A733,'PRINCIPIO ACTIVO'!A:D,4,)&amp;"-"&amp;VLOOKUP(C733,'VIA ADMINISTRACION'!A:D,4,FALSE)&amp;"-"&amp;VLOOKUP(D733,FORMATO!A:D,4,FALSE)&amp;"-"&amp;VLOOKUP(B733,LABORATORIO!A:D,4,FALSE)</f>
        <v>HT-0236-05-006-0204</v>
      </c>
      <c r="I733">
        <f>COUNTIF($H$2:H733,H733)</f>
        <v>1</v>
      </c>
      <c r="J733" t="str">
        <f t="shared" si="23"/>
        <v>HT-0236-05-006-0204-01</v>
      </c>
      <c r="M733" t="s">
        <v>2692</v>
      </c>
      <c r="N733" s="11" t="s">
        <v>3138</v>
      </c>
    </row>
    <row r="734" spans="1:14" x14ac:dyDescent="0.35">
      <c r="A734" t="s">
        <v>2662</v>
      </c>
      <c r="B734" s="11" t="s">
        <v>2837</v>
      </c>
      <c r="C734" s="11" t="s">
        <v>2921</v>
      </c>
      <c r="D734" s="11" t="s">
        <v>2936</v>
      </c>
      <c r="E734" s="11">
        <v>1</v>
      </c>
      <c r="F734" t="s">
        <v>3120</v>
      </c>
      <c r="G734" t="str">
        <f t="shared" si="22"/>
        <v>DEXAMETASONA-TOBRAMICINASAVALOFTALMICAUNGUENTO10.1%/0.3%</v>
      </c>
      <c r="H734" t="str">
        <f>VLOOKUP(A734,'PRINCIPIO ACTIVO'!A:D,4,)&amp;"-"&amp;VLOOKUP(C734,'VIA ADMINISTRACION'!A:D,4,FALSE)&amp;"-"&amp;VLOOKUP(D734,FORMATO!A:D,4,FALSE)&amp;"-"&amp;VLOOKUP(B734,LABORATORIO!A:D,4,FALSE)</f>
        <v>HT-0236-05-006-0174</v>
      </c>
      <c r="I734">
        <f>COUNTIF($H$2:H734,H734)</f>
        <v>1</v>
      </c>
      <c r="J734" t="str">
        <f t="shared" si="23"/>
        <v>HT-0236-05-006-0174-01</v>
      </c>
      <c r="M734" t="s">
        <v>2692</v>
      </c>
      <c r="N734" s="11" t="s">
        <v>3142</v>
      </c>
    </row>
    <row r="735" spans="1:14" x14ac:dyDescent="0.35">
      <c r="A735" t="s">
        <v>2662</v>
      </c>
      <c r="B735" s="11" t="s">
        <v>2892</v>
      </c>
      <c r="C735" s="11" t="s">
        <v>2921</v>
      </c>
      <c r="D735" s="11" t="s">
        <v>2935</v>
      </c>
      <c r="E735" s="11">
        <v>1</v>
      </c>
      <c r="F735" t="s">
        <v>3119</v>
      </c>
      <c r="G735" t="str">
        <f t="shared" si="22"/>
        <v>DEXAMETASONA-TOBRAMICINAGLOBAL MERCURYOFTALMICASUSPENSION1100MG/300MG/100ML</v>
      </c>
      <c r="H735" t="str">
        <f>VLOOKUP(A735,'PRINCIPIO ACTIVO'!A:D,4,)&amp;"-"&amp;VLOOKUP(C735,'VIA ADMINISTRACION'!A:D,4,FALSE)&amp;"-"&amp;VLOOKUP(D735,FORMATO!A:D,4,FALSE)&amp;"-"&amp;VLOOKUP(B735,LABORATORIO!A:D,4,FALSE)</f>
        <v>HT-0236-05-005-0114</v>
      </c>
      <c r="I735">
        <f>COUNTIF($H$2:H735,H735)</f>
        <v>1</v>
      </c>
      <c r="J735" t="str">
        <f t="shared" si="23"/>
        <v>HT-0236-05-005-0114-01</v>
      </c>
      <c r="M735" t="s">
        <v>2692</v>
      </c>
      <c r="N735" s="11" t="s">
        <v>3138</v>
      </c>
    </row>
    <row r="736" spans="1:14" x14ac:dyDescent="0.35">
      <c r="A736" t="s">
        <v>2662</v>
      </c>
      <c r="B736" s="11" t="s">
        <v>2837</v>
      </c>
      <c r="C736" s="11" t="s">
        <v>2921</v>
      </c>
      <c r="D736" s="11" t="s">
        <v>2935</v>
      </c>
      <c r="E736" s="11">
        <v>1</v>
      </c>
      <c r="F736" t="s">
        <v>3119</v>
      </c>
      <c r="G736" t="str">
        <f t="shared" si="22"/>
        <v>DEXAMETASONA-TOBRAMICINASAVALOFTALMICASUSPENSION1100MG/300MG/100ML</v>
      </c>
      <c r="H736" t="str">
        <f>VLOOKUP(A736,'PRINCIPIO ACTIVO'!A:D,4,)&amp;"-"&amp;VLOOKUP(C736,'VIA ADMINISTRACION'!A:D,4,FALSE)&amp;"-"&amp;VLOOKUP(D736,FORMATO!A:D,4,FALSE)&amp;"-"&amp;VLOOKUP(B736,LABORATORIO!A:D,4,FALSE)</f>
        <v>HT-0236-05-005-0174</v>
      </c>
      <c r="I736">
        <f>COUNTIF($H$2:H736,H736)</f>
        <v>1</v>
      </c>
      <c r="J736" t="str">
        <f t="shared" si="23"/>
        <v>HT-0236-05-005-0174-01</v>
      </c>
      <c r="M736" t="s">
        <v>2692</v>
      </c>
      <c r="N736" s="5" t="s">
        <v>3138</v>
      </c>
    </row>
    <row r="737" spans="1:14" x14ac:dyDescent="0.35">
      <c r="A737" t="s">
        <v>2662</v>
      </c>
      <c r="B737" s="11" t="s">
        <v>2844</v>
      </c>
      <c r="C737" s="11" t="s">
        <v>2921</v>
      </c>
      <c r="D737" s="11" t="s">
        <v>2935</v>
      </c>
      <c r="E737" s="11">
        <v>1</v>
      </c>
      <c r="F737" t="s">
        <v>3119</v>
      </c>
      <c r="G737" t="str">
        <f t="shared" si="22"/>
        <v>DEXAMETASONA-TOBRAMICINANOVARTISOFTALMICASUSPENSION1100MG/300MG/100ML</v>
      </c>
      <c r="H737" t="str">
        <f>VLOOKUP(A737,'PRINCIPIO ACTIVO'!A:D,4,)&amp;"-"&amp;VLOOKUP(C737,'VIA ADMINISTRACION'!A:D,4,FALSE)&amp;"-"&amp;VLOOKUP(D737,FORMATO!A:D,4,FALSE)&amp;"-"&amp;VLOOKUP(B737,LABORATORIO!A:D,4,FALSE)</f>
        <v>HT-0236-05-005-0204</v>
      </c>
      <c r="I737">
        <f>COUNTIF($H$2:H737,H737)</f>
        <v>1</v>
      </c>
      <c r="J737" t="str">
        <f t="shared" si="23"/>
        <v>HT-0236-05-005-0204-01</v>
      </c>
      <c r="M737" t="s">
        <v>2692</v>
      </c>
      <c r="N737" s="5" t="s">
        <v>3142</v>
      </c>
    </row>
    <row r="738" spans="1:14" x14ac:dyDescent="0.35">
      <c r="A738" t="s">
        <v>2662</v>
      </c>
      <c r="B738" s="2" t="s">
        <v>2844</v>
      </c>
      <c r="C738" s="2" t="s">
        <v>2921</v>
      </c>
      <c r="D738" s="2" t="s">
        <v>2936</v>
      </c>
      <c r="E738" s="2">
        <v>1</v>
      </c>
      <c r="F738" t="s">
        <v>3715</v>
      </c>
      <c r="G738" t="str">
        <f t="shared" si="22"/>
        <v>DEXAMETASONA-TOBRAMICINANOVARTISOFTALMICAUNGUENTO11MG/3MG/100ML</v>
      </c>
      <c r="H738" t="str">
        <f>VLOOKUP(A738,'PRINCIPIO ACTIVO'!A:D,4,)&amp;"-"&amp;VLOOKUP(C738,'VIA ADMINISTRACION'!A:D,4,FALSE)&amp;"-"&amp;VLOOKUP(D738,FORMATO!A:D,4,FALSE)&amp;"-"&amp;VLOOKUP(B738,LABORATORIO!A:D,4,FALSE)</f>
        <v>HT-0236-05-006-0204</v>
      </c>
      <c r="I738">
        <f>COUNTIF($H$2:H738,H738)</f>
        <v>2</v>
      </c>
      <c r="J738" t="str">
        <f t="shared" si="23"/>
        <v>HT-0236-05-006-0204-02</v>
      </c>
      <c r="M738" t="s">
        <v>2669</v>
      </c>
      <c r="N738" s="11" t="s">
        <v>3002</v>
      </c>
    </row>
    <row r="739" spans="1:14" x14ac:dyDescent="0.35">
      <c r="A739" t="s">
        <v>2662</v>
      </c>
      <c r="B739" s="2" t="s">
        <v>2869</v>
      </c>
      <c r="C739" s="2" t="s">
        <v>2921</v>
      </c>
      <c r="D739" s="2" t="s">
        <v>2935</v>
      </c>
      <c r="E739" s="2">
        <v>1</v>
      </c>
      <c r="F739" t="s">
        <v>3120</v>
      </c>
      <c r="G739" t="str">
        <f t="shared" si="22"/>
        <v>DEXAMETASONA-TOBRAMICINAOPKOOFTALMICASUSPENSION10.1%/0.3%</v>
      </c>
      <c r="H739" t="str">
        <f>VLOOKUP(A739,'PRINCIPIO ACTIVO'!A:D,4,)&amp;"-"&amp;VLOOKUP(C739,'VIA ADMINISTRACION'!A:D,4,FALSE)&amp;"-"&amp;VLOOKUP(D739,FORMATO!A:D,4,FALSE)&amp;"-"&amp;VLOOKUP(B739,LABORATORIO!A:D,4,FALSE)</f>
        <v>HT-0236-05-005-0208</v>
      </c>
      <c r="I739">
        <f>COUNTIF($H$2:H739,H739)</f>
        <v>1</v>
      </c>
      <c r="J739" t="str">
        <f t="shared" si="23"/>
        <v>HT-0236-05-005-0208-01</v>
      </c>
      <c r="M739" t="s">
        <v>2669</v>
      </c>
      <c r="N739" s="11" t="s">
        <v>3046</v>
      </c>
    </row>
    <row r="740" spans="1:14" x14ac:dyDescent="0.35">
      <c r="A740" t="s">
        <v>2662</v>
      </c>
      <c r="B740" s="5" t="s">
        <v>2888</v>
      </c>
      <c r="C740" s="5" t="s">
        <v>2920</v>
      </c>
      <c r="D740" s="5" t="s">
        <v>2936</v>
      </c>
      <c r="E740" s="5">
        <v>1</v>
      </c>
      <c r="F740" t="s">
        <v>3120</v>
      </c>
      <c r="G740" t="str">
        <f t="shared" si="22"/>
        <v>DEXAMETASONA-TOBRAMICINAALCONTOPICOUNGUENTO10.1%/0.3%</v>
      </c>
      <c r="H740" t="str">
        <f>VLOOKUP(A740,'PRINCIPIO ACTIVO'!A:D,4,)&amp;"-"&amp;VLOOKUP(C740,'VIA ADMINISTRACION'!A:D,4,FALSE)&amp;"-"&amp;VLOOKUP(D740,FORMATO!A:D,4,FALSE)&amp;"-"&amp;VLOOKUP(B740,LABORATORIO!A:D,4,FALSE)</f>
        <v>HT-0236-04-006-0007</v>
      </c>
      <c r="I740">
        <f>COUNTIF($H$2:H740,H740)</f>
        <v>1</v>
      </c>
      <c r="J740" t="str">
        <f t="shared" si="23"/>
        <v>HT-0236-04-006-0007-01</v>
      </c>
      <c r="M740" t="s">
        <v>7016</v>
      </c>
      <c r="N740" s="5" t="s">
        <v>7047</v>
      </c>
    </row>
    <row r="741" spans="1:14" x14ac:dyDescent="0.35">
      <c r="A741" t="s">
        <v>2662</v>
      </c>
      <c r="B741" s="5" t="s">
        <v>2888</v>
      </c>
      <c r="C741" s="5" t="s">
        <v>2921</v>
      </c>
      <c r="D741" s="5" t="s">
        <v>2935</v>
      </c>
      <c r="E741" s="5">
        <v>1</v>
      </c>
      <c r="F741" t="s">
        <v>3120</v>
      </c>
      <c r="G741" t="str">
        <f t="shared" si="22"/>
        <v>DEXAMETASONA-TOBRAMICINAALCONOFTALMICASUSPENSION10.1%/0.3%</v>
      </c>
      <c r="H741" t="str">
        <f>VLOOKUP(A741,'PRINCIPIO ACTIVO'!A:D,4,)&amp;"-"&amp;VLOOKUP(C741,'VIA ADMINISTRACION'!A:D,4,FALSE)&amp;"-"&amp;VLOOKUP(D741,FORMATO!A:D,4,FALSE)&amp;"-"&amp;VLOOKUP(B741,LABORATORIO!A:D,4,FALSE)</f>
        <v>HT-0236-05-005-0007</v>
      </c>
      <c r="I741">
        <f>COUNTIF($H$2:H741,H741)</f>
        <v>1</v>
      </c>
      <c r="J741" t="str">
        <f t="shared" si="23"/>
        <v>HT-0236-05-005-0007-01</v>
      </c>
      <c r="M741" t="s">
        <v>7016</v>
      </c>
      <c r="N741" s="5" t="s">
        <v>7047</v>
      </c>
    </row>
    <row r="742" spans="1:14" x14ac:dyDescent="0.35">
      <c r="A742" t="s">
        <v>2662</v>
      </c>
      <c r="B742" s="5" t="s">
        <v>2837</v>
      </c>
      <c r="C742" s="5" t="s">
        <v>2921</v>
      </c>
      <c r="D742" s="5" t="s">
        <v>2935</v>
      </c>
      <c r="E742" s="5">
        <v>1</v>
      </c>
      <c r="F742" t="s">
        <v>3120</v>
      </c>
      <c r="G742" t="str">
        <f t="shared" si="22"/>
        <v>DEXAMETASONA-TOBRAMICINASAVALOFTALMICASUSPENSION10.1%/0.3%</v>
      </c>
      <c r="H742" t="str">
        <f>VLOOKUP(A742,'PRINCIPIO ACTIVO'!A:D,4,)&amp;"-"&amp;VLOOKUP(C742,'VIA ADMINISTRACION'!A:D,4,FALSE)&amp;"-"&amp;VLOOKUP(D742,FORMATO!A:D,4,FALSE)&amp;"-"&amp;VLOOKUP(B742,LABORATORIO!A:D,4,FALSE)</f>
        <v>HT-0236-05-005-0174</v>
      </c>
      <c r="I742">
        <f>COUNTIF($H$2:H742,H742)</f>
        <v>2</v>
      </c>
      <c r="J742" t="str">
        <f t="shared" si="23"/>
        <v>HT-0236-05-005-0174-02</v>
      </c>
      <c r="M742" t="s">
        <v>2670</v>
      </c>
      <c r="N742" s="11" t="s">
        <v>3013</v>
      </c>
    </row>
    <row r="743" spans="1:14" x14ac:dyDescent="0.35">
      <c r="A743" t="s">
        <v>2662</v>
      </c>
      <c r="B743" s="5" t="s">
        <v>2892</v>
      </c>
      <c r="C743" s="5" t="s">
        <v>2921</v>
      </c>
      <c r="D743" s="5" t="s">
        <v>2935</v>
      </c>
      <c r="E743" s="5">
        <v>1</v>
      </c>
      <c r="F743" t="s">
        <v>3120</v>
      </c>
      <c r="G743" t="str">
        <f t="shared" si="22"/>
        <v>DEXAMETASONA-TOBRAMICINAGLOBAL MERCURYOFTALMICASUSPENSION10.1%/0.3%</v>
      </c>
      <c r="H743" t="str">
        <f>VLOOKUP(A743,'PRINCIPIO ACTIVO'!A:D,4,)&amp;"-"&amp;VLOOKUP(C743,'VIA ADMINISTRACION'!A:D,4,FALSE)&amp;"-"&amp;VLOOKUP(D743,FORMATO!A:D,4,FALSE)&amp;"-"&amp;VLOOKUP(B743,LABORATORIO!A:D,4,FALSE)</f>
        <v>HT-0236-05-005-0114</v>
      </c>
      <c r="I743">
        <f>COUNTIF($H$2:H743,H743)</f>
        <v>2</v>
      </c>
      <c r="J743" t="str">
        <f t="shared" si="23"/>
        <v>HT-0236-05-005-0114-02</v>
      </c>
      <c r="M743" t="s">
        <v>2670</v>
      </c>
      <c r="N743" s="11" t="s">
        <v>3013</v>
      </c>
    </row>
    <row r="744" spans="1:14" x14ac:dyDescent="0.35">
      <c r="A744" t="s">
        <v>2662</v>
      </c>
      <c r="B744" s="5" t="s">
        <v>2845</v>
      </c>
      <c r="C744" s="5" t="s">
        <v>2921</v>
      </c>
      <c r="D744" s="5" t="s">
        <v>2935</v>
      </c>
      <c r="E744" s="5">
        <v>1</v>
      </c>
      <c r="F744" t="s">
        <v>3120</v>
      </c>
      <c r="G744" t="str">
        <f t="shared" si="22"/>
        <v>DEXAMETASONA-TOBRAMICINAMEGALABSOFTALMICASUSPENSION10.1%/0.3%</v>
      </c>
      <c r="H744" t="str">
        <f>VLOOKUP(A744,'PRINCIPIO ACTIVO'!A:D,4,)&amp;"-"&amp;VLOOKUP(C744,'VIA ADMINISTRACION'!A:D,4,FALSE)&amp;"-"&amp;VLOOKUP(D744,FORMATO!A:D,4,FALSE)&amp;"-"&amp;VLOOKUP(B744,LABORATORIO!A:D,4,FALSE)</f>
        <v>HT-0236-05-005-0194</v>
      </c>
      <c r="I744">
        <f>COUNTIF($H$2:H744,H744)</f>
        <v>1</v>
      </c>
      <c r="J744" t="str">
        <f t="shared" si="23"/>
        <v>HT-0236-05-005-0194-01</v>
      </c>
      <c r="M744" t="s">
        <v>2670</v>
      </c>
      <c r="N744" s="11" t="s">
        <v>2985</v>
      </c>
    </row>
    <row r="745" spans="1:14" x14ac:dyDescent="0.35">
      <c r="A745" t="s">
        <v>2662</v>
      </c>
      <c r="B745" s="11" t="s">
        <v>2845</v>
      </c>
      <c r="C745" s="11" t="s">
        <v>2921</v>
      </c>
      <c r="D745" s="11" t="s">
        <v>2935</v>
      </c>
      <c r="E745" s="11">
        <v>1</v>
      </c>
      <c r="F745" t="s">
        <v>7097</v>
      </c>
      <c r="G745" t="str">
        <f t="shared" si="22"/>
        <v>DEXAMETASONA-TOBRAMICINAMEGALABSOFTALMICASUSPENSION1100MG/300MG/ML</v>
      </c>
      <c r="H745" t="str">
        <f>VLOOKUP(A745,'PRINCIPIO ACTIVO'!A:D,4,)&amp;"-"&amp;VLOOKUP(C745,'VIA ADMINISTRACION'!A:D,4,FALSE)&amp;"-"&amp;VLOOKUP(D745,FORMATO!A:D,4,FALSE)&amp;"-"&amp;VLOOKUP(B745,LABORATORIO!A:D,4,FALSE)</f>
        <v>HT-0236-05-005-0194</v>
      </c>
      <c r="I745">
        <f>COUNTIF($H$2:H745,H745)</f>
        <v>2</v>
      </c>
      <c r="J745" t="str">
        <f t="shared" si="23"/>
        <v>HT-0236-05-005-0194-02</v>
      </c>
      <c r="M745" t="s">
        <v>2670</v>
      </c>
      <c r="N745" s="11" t="s">
        <v>3013</v>
      </c>
    </row>
    <row r="746" spans="1:14" x14ac:dyDescent="0.35">
      <c r="A746" t="s">
        <v>2662</v>
      </c>
      <c r="B746" s="11" t="s">
        <v>2892</v>
      </c>
      <c r="C746" s="11" t="s">
        <v>2921</v>
      </c>
      <c r="D746" s="11" t="s">
        <v>2936</v>
      </c>
      <c r="E746" s="11">
        <v>1</v>
      </c>
      <c r="F746" t="s">
        <v>7039</v>
      </c>
      <c r="G746" t="str">
        <f t="shared" si="22"/>
        <v>DEXAMETASONA-TOBRAMICINAGLOBAL MERCURYOFTALMICAUNGUENTO1100MG/450MG</v>
      </c>
      <c r="H746" t="str">
        <f>VLOOKUP(A746,'PRINCIPIO ACTIVO'!A:D,4,)&amp;"-"&amp;VLOOKUP(C746,'VIA ADMINISTRACION'!A:D,4,FALSE)&amp;"-"&amp;VLOOKUP(D746,FORMATO!A:D,4,FALSE)&amp;"-"&amp;VLOOKUP(B746,LABORATORIO!A:D,4,FALSE)</f>
        <v>HT-0236-05-006-0114</v>
      </c>
      <c r="I746">
        <f>COUNTIF($H$2:H746,H746)</f>
        <v>1</v>
      </c>
      <c r="J746" t="str">
        <f t="shared" si="23"/>
        <v>HT-0236-05-006-0114-01</v>
      </c>
      <c r="M746" t="s">
        <v>2670</v>
      </c>
      <c r="N746" s="11" t="s">
        <v>2985</v>
      </c>
    </row>
    <row r="747" spans="1:14" x14ac:dyDescent="0.35">
      <c r="A747" t="s">
        <v>2662</v>
      </c>
      <c r="B747" s="11" t="s">
        <v>2893</v>
      </c>
      <c r="C747" s="11" t="s">
        <v>2921</v>
      </c>
      <c r="D747" s="11" t="s">
        <v>2935</v>
      </c>
      <c r="E747" s="11">
        <v>1</v>
      </c>
      <c r="F747" t="s">
        <v>7097</v>
      </c>
      <c r="G747" t="str">
        <f t="shared" si="22"/>
        <v>DEXAMETASONA-TOBRAMICINAALLERGANOFTALMICASUSPENSION1100MG/300MG/ML</v>
      </c>
      <c r="H747" t="str">
        <f>VLOOKUP(A747,'PRINCIPIO ACTIVO'!A:D,4,)&amp;"-"&amp;VLOOKUP(C747,'VIA ADMINISTRACION'!A:D,4,FALSE)&amp;"-"&amp;VLOOKUP(D747,FORMATO!A:D,4,FALSE)&amp;"-"&amp;VLOOKUP(B747,LABORATORIO!A:D,4,FALSE)</f>
        <v>HT-0236-05-005-0009</v>
      </c>
      <c r="I747">
        <f>COUNTIF($H$2:H747,H747)</f>
        <v>1</v>
      </c>
      <c r="J747" t="str">
        <f t="shared" si="23"/>
        <v>HT-0236-05-005-0009-01</v>
      </c>
      <c r="M747" t="s">
        <v>2670</v>
      </c>
      <c r="N747" s="11" t="s">
        <v>2985</v>
      </c>
    </row>
    <row r="748" spans="1:14" x14ac:dyDescent="0.35">
      <c r="A748" t="s">
        <v>2687</v>
      </c>
      <c r="B748" s="11" t="s">
        <v>2887</v>
      </c>
      <c r="C748" s="11" t="s">
        <v>2924</v>
      </c>
      <c r="D748" s="11" t="s">
        <v>2942</v>
      </c>
      <c r="E748" s="11">
        <v>1</v>
      </c>
      <c r="F748" s="22">
        <v>0.05</v>
      </c>
      <c r="G748" t="str">
        <f t="shared" si="22"/>
        <v>DEXTROSAFRESENIUS KABIPARENTERALSOLUCION10,05</v>
      </c>
      <c r="H748" t="str">
        <f>VLOOKUP(A748,'PRINCIPIO ACTIVO'!A:D,4,)&amp;"-"&amp;VLOOKUP(C748,'VIA ADMINISTRACION'!A:D,4,FALSE)&amp;"-"&amp;VLOOKUP(D748,FORMATO!A:D,4,FALSE)&amp;"-"&amp;VLOOKUP(B748,LABORATORIO!A:D,4,FALSE)</f>
        <v>HT-0243-02-012-0105</v>
      </c>
      <c r="I748">
        <f>COUNTIF($H$2:H748,H748)</f>
        <v>1</v>
      </c>
      <c r="J748" t="str">
        <f t="shared" si="23"/>
        <v>HT-0243-02-012-0105-01</v>
      </c>
      <c r="M748" t="s">
        <v>2670</v>
      </c>
      <c r="N748" s="11" t="s">
        <v>2985</v>
      </c>
    </row>
    <row r="749" spans="1:14" x14ac:dyDescent="0.35">
      <c r="A749" t="s">
        <v>2666</v>
      </c>
      <c r="B749" s="11" t="s">
        <v>2838</v>
      </c>
      <c r="C749" s="11" t="s">
        <v>2919</v>
      </c>
      <c r="D749" s="11" t="s">
        <v>2933</v>
      </c>
      <c r="E749" s="11">
        <v>20</v>
      </c>
      <c r="F749" t="s">
        <v>3013</v>
      </c>
      <c r="G749" t="str">
        <f t="shared" si="22"/>
        <v>DIAZEPAMLABORATORIO CHILEORALCOMPRIMIDO2010MG</v>
      </c>
      <c r="H749" t="str">
        <f>VLOOKUP(A749,'PRINCIPIO ACTIVO'!A:D,4,)&amp;"-"&amp;VLOOKUP(C749,'VIA ADMINISTRACION'!A:D,4,FALSE)&amp;"-"&amp;VLOOKUP(D749,FORMATO!A:D,4,FALSE)&amp;"-"&amp;VLOOKUP(B749,LABORATORIO!A:D,4,FALSE)</f>
        <v>HT-0053-01-003-0148</v>
      </c>
      <c r="I749">
        <f>COUNTIF($H$2:H749,H749)</f>
        <v>1</v>
      </c>
      <c r="J749" t="str">
        <f t="shared" si="23"/>
        <v>HT-0053-01-003-0148-01</v>
      </c>
      <c r="M749" t="s">
        <v>2670</v>
      </c>
      <c r="N749" s="11" t="s">
        <v>3127</v>
      </c>
    </row>
    <row r="750" spans="1:14" x14ac:dyDescent="0.35">
      <c r="A750" t="s">
        <v>2666</v>
      </c>
      <c r="B750" s="2" t="s">
        <v>2834</v>
      </c>
      <c r="C750" s="2" t="s">
        <v>2919</v>
      </c>
      <c r="D750" s="2" t="s">
        <v>2933</v>
      </c>
      <c r="E750" s="2">
        <v>20</v>
      </c>
      <c r="F750" t="s">
        <v>3013</v>
      </c>
      <c r="G750" t="str">
        <f t="shared" si="22"/>
        <v>DIAZEPAMMINTLABORALCOMPRIMIDO2010MG</v>
      </c>
      <c r="H750" t="str">
        <f>VLOOKUP(A750,'PRINCIPIO ACTIVO'!A:D,4,)&amp;"-"&amp;VLOOKUP(C750,'VIA ADMINISTRACION'!A:D,4,FALSE)&amp;"-"&amp;VLOOKUP(D750,FORMATO!A:D,4,FALSE)&amp;"-"&amp;VLOOKUP(B750,LABORATORIO!A:D,4,FALSE)</f>
        <v>HT-0053-01-003-0197</v>
      </c>
      <c r="I750">
        <f>COUNTIF($H$2:H750,H750)</f>
        <v>1</v>
      </c>
      <c r="J750" t="str">
        <f t="shared" si="23"/>
        <v>HT-0053-01-003-0197-01</v>
      </c>
      <c r="M750" t="s">
        <v>2670</v>
      </c>
      <c r="N750" s="11" t="s">
        <v>3013</v>
      </c>
    </row>
    <row r="751" spans="1:14" x14ac:dyDescent="0.35">
      <c r="A751" t="s">
        <v>7029</v>
      </c>
      <c r="B751" s="5" t="s">
        <v>2843</v>
      </c>
      <c r="C751" s="5" t="s">
        <v>2919</v>
      </c>
      <c r="D751" s="5" t="s">
        <v>2933</v>
      </c>
      <c r="E751" s="5">
        <v>10</v>
      </c>
      <c r="F751" t="s">
        <v>7060</v>
      </c>
      <c r="G751" t="str">
        <f t="shared" si="22"/>
        <v>DIMETICONA-HIDROXIDO DE ALUMINIO-HIDROXIDO DE MAGNESIOSANOFIORALCOMPRIMIDO1025MG/200MG/200MG</v>
      </c>
      <c r="H751" t="str">
        <f>VLOOKUP(A751,'PRINCIPIO ACTIVO'!A:D,4,)&amp;"-"&amp;VLOOKUP(C751,'VIA ADMINISTRACION'!A:D,4,FALSE)&amp;"-"&amp;VLOOKUP(D751,FORMATO!A:D,4,FALSE)&amp;"-"&amp;VLOOKUP(B751,LABORATORIO!A:D,4,FALSE)</f>
        <v>HT-0341-01-003-0246</v>
      </c>
      <c r="I751">
        <f>COUNTIF($H$2:H751,H751)</f>
        <v>1</v>
      </c>
      <c r="J751" t="str">
        <f t="shared" si="23"/>
        <v>HT-0341-01-003-0246-01</v>
      </c>
      <c r="M751" t="s">
        <v>2670</v>
      </c>
      <c r="N751" s="11" t="s">
        <v>2985</v>
      </c>
    </row>
    <row r="752" spans="1:14" x14ac:dyDescent="0.35">
      <c r="A752" t="s">
        <v>2667</v>
      </c>
      <c r="B752" s="11" t="s">
        <v>2869</v>
      </c>
      <c r="C752" s="11" t="s">
        <v>2919</v>
      </c>
      <c r="D752" s="11" t="s">
        <v>2937</v>
      </c>
      <c r="E752" s="11">
        <v>20</v>
      </c>
      <c r="F752" t="s">
        <v>3013</v>
      </c>
      <c r="G752" t="str">
        <f t="shared" si="22"/>
        <v>DOMPERIDONAOPKOORALCAPSULA2010MG</v>
      </c>
      <c r="H752" t="str">
        <f>VLOOKUP(A752,'PRINCIPIO ACTIVO'!A:D,4,)&amp;"-"&amp;VLOOKUP(C752,'VIA ADMINISTRACION'!A:D,4,FALSE)&amp;"-"&amp;VLOOKUP(D752,FORMATO!A:D,4,FALSE)&amp;"-"&amp;VLOOKUP(B752,LABORATORIO!A:D,4,FALSE)</f>
        <v>HT-0054-01-007-0208</v>
      </c>
      <c r="I752">
        <f>COUNTIF($H$2:H752,H752)</f>
        <v>1</v>
      </c>
      <c r="J752" t="str">
        <f t="shared" si="23"/>
        <v>HT-0054-01-007-0208-01</v>
      </c>
      <c r="M752" t="s">
        <v>2670</v>
      </c>
      <c r="N752" s="11" t="s">
        <v>3013</v>
      </c>
    </row>
    <row r="753" spans="1:14" x14ac:dyDescent="0.35">
      <c r="A753" t="s">
        <v>2667</v>
      </c>
      <c r="B753" s="11" t="s">
        <v>2837</v>
      </c>
      <c r="C753" s="11" t="s">
        <v>2919</v>
      </c>
      <c r="D753" s="11" t="s">
        <v>2938</v>
      </c>
      <c r="E753" s="11">
        <v>1</v>
      </c>
      <c r="F753" t="s">
        <v>2973</v>
      </c>
      <c r="G753" t="str">
        <f t="shared" si="22"/>
        <v>DOMPERIDONASAVALORALGOTAS110MG/ML</v>
      </c>
      <c r="H753" t="str">
        <f>VLOOKUP(A753,'PRINCIPIO ACTIVO'!A:D,4,)&amp;"-"&amp;VLOOKUP(C753,'VIA ADMINISTRACION'!A:D,4,FALSE)&amp;"-"&amp;VLOOKUP(D753,FORMATO!A:D,4,FALSE)&amp;"-"&amp;VLOOKUP(B753,LABORATORIO!A:D,4,FALSE)</f>
        <v>HT-0054-01-008-0174</v>
      </c>
      <c r="I753">
        <f>COUNTIF($H$2:H753,H753)</f>
        <v>1</v>
      </c>
      <c r="J753" t="str">
        <f t="shared" si="23"/>
        <v>HT-0054-01-008-0174-01</v>
      </c>
      <c r="M753" t="s">
        <v>2670</v>
      </c>
      <c r="N753" s="11" t="s">
        <v>3013</v>
      </c>
    </row>
    <row r="754" spans="1:14" x14ac:dyDescent="0.35">
      <c r="A754" t="s">
        <v>2667</v>
      </c>
      <c r="B754" s="11" t="s">
        <v>2838</v>
      </c>
      <c r="C754" s="11" t="s">
        <v>2919</v>
      </c>
      <c r="D754" s="11" t="s">
        <v>2938</v>
      </c>
      <c r="E754" s="11">
        <v>1</v>
      </c>
      <c r="F754" s="22">
        <v>0.01</v>
      </c>
      <c r="G754" t="str">
        <f t="shared" si="22"/>
        <v>DOMPERIDONALABORATORIO CHILEORALGOTAS10,01</v>
      </c>
      <c r="H754" t="str">
        <f>VLOOKUP(A754,'PRINCIPIO ACTIVO'!A:D,4,)&amp;"-"&amp;VLOOKUP(C754,'VIA ADMINISTRACION'!A:D,4,FALSE)&amp;"-"&amp;VLOOKUP(D754,FORMATO!A:D,4,FALSE)&amp;"-"&amp;VLOOKUP(B754,LABORATORIO!A:D,4,FALSE)</f>
        <v>HT-0054-01-008-0148</v>
      </c>
      <c r="I754">
        <f>COUNTIF($H$2:H754,H754)</f>
        <v>1</v>
      </c>
      <c r="J754" t="str">
        <f t="shared" si="23"/>
        <v>HT-0054-01-008-0148-01</v>
      </c>
      <c r="M754" t="s">
        <v>2670</v>
      </c>
      <c r="N754" s="11" t="s">
        <v>3013</v>
      </c>
    </row>
    <row r="755" spans="1:14" x14ac:dyDescent="0.35">
      <c r="A755" t="s">
        <v>2667</v>
      </c>
      <c r="B755" s="11" t="s">
        <v>2837</v>
      </c>
      <c r="C755" s="11" t="s">
        <v>2919</v>
      </c>
      <c r="D755" s="11" t="s">
        <v>2937</v>
      </c>
      <c r="E755" s="11">
        <v>60</v>
      </c>
      <c r="F755" t="s">
        <v>3013</v>
      </c>
      <c r="G755" t="str">
        <f t="shared" si="22"/>
        <v>DOMPERIDONASAVALORALCAPSULA6010MG</v>
      </c>
      <c r="H755" t="str">
        <f>VLOOKUP(A755,'PRINCIPIO ACTIVO'!A:D,4,)&amp;"-"&amp;VLOOKUP(C755,'VIA ADMINISTRACION'!A:D,4,FALSE)&amp;"-"&amp;VLOOKUP(D755,FORMATO!A:D,4,FALSE)&amp;"-"&amp;VLOOKUP(B755,LABORATORIO!A:D,4,FALSE)</f>
        <v>HT-0054-01-007-0174</v>
      </c>
      <c r="I755">
        <f>COUNTIF($H$2:H755,H755)</f>
        <v>1</v>
      </c>
      <c r="J755" t="str">
        <f t="shared" si="23"/>
        <v>HT-0054-01-007-0174-01</v>
      </c>
      <c r="M755" t="s">
        <v>2670</v>
      </c>
      <c r="N755" s="11" t="s">
        <v>2985</v>
      </c>
    </row>
    <row r="756" spans="1:14" x14ac:dyDescent="0.35">
      <c r="A756" t="s">
        <v>2667</v>
      </c>
      <c r="B756" s="11" t="s">
        <v>2837</v>
      </c>
      <c r="C756" s="11" t="s">
        <v>2919</v>
      </c>
      <c r="D756" s="11" t="s">
        <v>2937</v>
      </c>
      <c r="E756" s="11">
        <v>30</v>
      </c>
      <c r="F756" t="s">
        <v>3013</v>
      </c>
      <c r="G756" t="str">
        <f t="shared" si="22"/>
        <v>DOMPERIDONASAVALORALCAPSULA3010MG</v>
      </c>
      <c r="H756" t="str">
        <f>VLOOKUP(A756,'PRINCIPIO ACTIVO'!A:D,4,)&amp;"-"&amp;VLOOKUP(C756,'VIA ADMINISTRACION'!A:D,4,FALSE)&amp;"-"&amp;VLOOKUP(D756,FORMATO!A:D,4,FALSE)&amp;"-"&amp;VLOOKUP(B756,LABORATORIO!A:D,4,FALSE)</f>
        <v>HT-0054-01-007-0174</v>
      </c>
      <c r="I756">
        <f>COUNTIF($H$2:H756,H756)</f>
        <v>2</v>
      </c>
      <c r="J756" t="str">
        <f t="shared" si="23"/>
        <v>HT-0054-01-007-0174-02</v>
      </c>
      <c r="M756" t="s">
        <v>2670</v>
      </c>
      <c r="N756" s="11" t="s">
        <v>3013</v>
      </c>
    </row>
    <row r="757" spans="1:14" x14ac:dyDescent="0.35">
      <c r="A757" t="s">
        <v>2667</v>
      </c>
      <c r="B757" s="2" t="s">
        <v>1439</v>
      </c>
      <c r="C757" s="2" t="s">
        <v>2924</v>
      </c>
      <c r="D757" s="2" t="s">
        <v>2935</v>
      </c>
      <c r="E757" s="2">
        <v>1</v>
      </c>
      <c r="F757" t="s">
        <v>3716</v>
      </c>
      <c r="G757" t="str">
        <f t="shared" ref="G757:G820" si="24">_xlfn.CONCAT(A757:F757)</f>
        <v>DOMPERIDONA-PARENTERALSUSPENSION12.5MG/ML</v>
      </c>
      <c r="H757" t="e">
        <f>VLOOKUP(A757,'PRINCIPIO ACTIVO'!A:D,4,)&amp;"-"&amp;VLOOKUP(C757,'VIA ADMINISTRACION'!A:D,4,FALSE)&amp;"-"&amp;VLOOKUP(D757,FORMATO!A:D,4,FALSE)&amp;"-"&amp;VLOOKUP(B757,LABORATORIO!A:D,4,FALSE)</f>
        <v>#N/A</v>
      </c>
      <c r="I757">
        <f>COUNTIF($H$2:H757,H757)</f>
        <v>5</v>
      </c>
      <c r="J757" t="e">
        <f t="shared" ref="J757:J820" si="25">H757&amp;"-"&amp;TEXT(I757,"00")</f>
        <v>#N/A</v>
      </c>
      <c r="M757" t="s">
        <v>2670</v>
      </c>
      <c r="N757" s="2" t="s">
        <v>3013</v>
      </c>
    </row>
    <row r="758" spans="1:14" x14ac:dyDescent="0.35">
      <c r="A758" t="s">
        <v>2667</v>
      </c>
      <c r="B758" s="2" t="s">
        <v>3700</v>
      </c>
      <c r="C758" s="2" t="s">
        <v>2919</v>
      </c>
      <c r="D758" s="2" t="s">
        <v>2933</v>
      </c>
      <c r="E758" s="2">
        <v>20</v>
      </c>
      <c r="F758" t="s">
        <v>3013</v>
      </c>
      <c r="G758" t="str">
        <f t="shared" si="24"/>
        <v>DOMPERIDONAMEDINOVA FARMAORALCOMPRIMIDO2010MG</v>
      </c>
      <c r="H758" t="str">
        <f>VLOOKUP(A758,'PRINCIPIO ACTIVO'!A:D,4,)&amp;"-"&amp;VLOOKUP(C758,'VIA ADMINISTRACION'!A:D,4,FALSE)&amp;"-"&amp;VLOOKUP(D758,FORMATO!A:D,4,FALSE)&amp;"-"&amp;VLOOKUP(B758,LABORATORIO!A:D,4,FALSE)</f>
        <v>HT-0054-01-003-0191</v>
      </c>
      <c r="I758">
        <f>COUNTIF($H$2:H758,H758)</f>
        <v>1</v>
      </c>
      <c r="J758" t="str">
        <f t="shared" si="25"/>
        <v>HT-0054-01-003-0191-01</v>
      </c>
      <c r="M758" t="s">
        <v>2670</v>
      </c>
      <c r="N758" s="2" t="s">
        <v>2985</v>
      </c>
    </row>
    <row r="759" spans="1:14" x14ac:dyDescent="0.35">
      <c r="A759" t="s">
        <v>2667</v>
      </c>
      <c r="B759" s="2" t="s">
        <v>2851</v>
      </c>
      <c r="C759" s="2" t="s">
        <v>2919</v>
      </c>
      <c r="D759" s="2" t="s">
        <v>2938</v>
      </c>
      <c r="E759" s="2">
        <v>1</v>
      </c>
      <c r="F759" t="s">
        <v>2973</v>
      </c>
      <c r="G759" t="str">
        <f t="shared" si="24"/>
        <v>DOMPERIDONAPRATERORALGOTAS110MG/ML</v>
      </c>
      <c r="H759" t="str">
        <f>VLOOKUP(A759,'PRINCIPIO ACTIVO'!A:D,4,)&amp;"-"&amp;VLOOKUP(C759,'VIA ADMINISTRACION'!A:D,4,FALSE)&amp;"-"&amp;VLOOKUP(D759,FORMATO!A:D,4,FALSE)&amp;"-"&amp;VLOOKUP(B759,LABORATORIO!A:D,4,FALSE)</f>
        <v>HT-0054-01-008-0169</v>
      </c>
      <c r="I759">
        <f>COUNTIF($H$2:H759,H759)</f>
        <v>1</v>
      </c>
      <c r="J759" t="str">
        <f t="shared" si="25"/>
        <v>HT-0054-01-008-0169-01</v>
      </c>
      <c r="M759" t="s">
        <v>2670</v>
      </c>
      <c r="N759" s="5" t="s">
        <v>3013</v>
      </c>
    </row>
    <row r="760" spans="1:14" x14ac:dyDescent="0.35">
      <c r="A760" t="s">
        <v>2667</v>
      </c>
      <c r="B760" s="2" t="s">
        <v>2916</v>
      </c>
      <c r="C760" s="2" t="s">
        <v>2928</v>
      </c>
      <c r="D760" s="2" t="s">
        <v>2967</v>
      </c>
      <c r="E760" s="2">
        <v>5</v>
      </c>
      <c r="F760" t="s">
        <v>3126</v>
      </c>
      <c r="G760" t="str">
        <f t="shared" si="24"/>
        <v>DOMPERIDONAEUROLABRECTALSUPOSITORIO530MG</v>
      </c>
      <c r="H760" t="str">
        <f>VLOOKUP(A760,'PRINCIPIO ACTIVO'!A:D,4,)&amp;"-"&amp;VLOOKUP(C760,'VIA ADMINISTRACION'!A:D,4,FALSE)&amp;"-"&amp;VLOOKUP(D760,FORMATO!A:D,4,FALSE)&amp;"-"&amp;VLOOKUP(B760,LABORATORIO!A:D,4,FALSE)</f>
        <v>HT-0054-03-037-0088</v>
      </c>
      <c r="I760">
        <f>COUNTIF($H$2:H760,H760)</f>
        <v>1</v>
      </c>
      <c r="J760" t="str">
        <f t="shared" si="25"/>
        <v>HT-0054-03-037-0088-01</v>
      </c>
      <c r="M760" t="s">
        <v>2670</v>
      </c>
      <c r="N760" s="5" t="s">
        <v>3013</v>
      </c>
    </row>
    <row r="761" spans="1:14" x14ac:dyDescent="0.35">
      <c r="A761" t="s">
        <v>2667</v>
      </c>
      <c r="B761" s="5" t="s">
        <v>2834</v>
      </c>
      <c r="C761" s="5" t="s">
        <v>2919</v>
      </c>
      <c r="D761" s="5" t="s">
        <v>2937</v>
      </c>
      <c r="E761" s="5">
        <v>30</v>
      </c>
      <c r="F761" t="s">
        <v>3013</v>
      </c>
      <c r="G761" t="str">
        <f t="shared" si="24"/>
        <v>DOMPERIDONAMINTLABORALCAPSULA3010MG</v>
      </c>
      <c r="H761" t="str">
        <f>VLOOKUP(A761,'PRINCIPIO ACTIVO'!A:D,4,)&amp;"-"&amp;VLOOKUP(C761,'VIA ADMINISTRACION'!A:D,4,FALSE)&amp;"-"&amp;VLOOKUP(D761,FORMATO!A:D,4,FALSE)&amp;"-"&amp;VLOOKUP(B761,LABORATORIO!A:D,4,FALSE)</f>
        <v>HT-0054-01-007-0197</v>
      </c>
      <c r="I761">
        <f>COUNTIF($H$2:H761,H761)</f>
        <v>1</v>
      </c>
      <c r="J761" t="str">
        <f t="shared" si="25"/>
        <v>HT-0054-01-007-0197-01</v>
      </c>
      <c r="M761" t="s">
        <v>2670</v>
      </c>
      <c r="N761" s="5" t="s">
        <v>3013</v>
      </c>
    </row>
    <row r="762" spans="1:14" x14ac:dyDescent="0.35">
      <c r="A762" t="s">
        <v>2667</v>
      </c>
      <c r="B762" s="5" t="s">
        <v>2834</v>
      </c>
      <c r="C762" s="5" t="s">
        <v>2919</v>
      </c>
      <c r="D762" s="5" t="s">
        <v>2935</v>
      </c>
      <c r="E762" s="5">
        <v>1</v>
      </c>
      <c r="F762" t="s">
        <v>2973</v>
      </c>
      <c r="G762" t="str">
        <f t="shared" si="24"/>
        <v>DOMPERIDONAMINTLABORALSUSPENSION110MG/ML</v>
      </c>
      <c r="H762" t="str">
        <f>VLOOKUP(A762,'PRINCIPIO ACTIVO'!A:D,4,)&amp;"-"&amp;VLOOKUP(C762,'VIA ADMINISTRACION'!A:D,4,FALSE)&amp;"-"&amp;VLOOKUP(D762,FORMATO!A:D,4,FALSE)&amp;"-"&amp;VLOOKUP(B762,LABORATORIO!A:D,4,FALSE)</f>
        <v>HT-0054-01-005-0197</v>
      </c>
      <c r="I762">
        <f>COUNTIF($H$2:H762,H762)</f>
        <v>1</v>
      </c>
      <c r="J762" t="str">
        <f t="shared" si="25"/>
        <v>HT-0054-01-005-0197-01</v>
      </c>
      <c r="M762" t="s">
        <v>3681</v>
      </c>
      <c r="N762" s="2" t="s">
        <v>3717</v>
      </c>
    </row>
    <row r="763" spans="1:14" x14ac:dyDescent="0.35">
      <c r="A763" t="s">
        <v>2667</v>
      </c>
      <c r="B763" s="5" t="s">
        <v>2869</v>
      </c>
      <c r="C763" s="5" t="s">
        <v>2919</v>
      </c>
      <c r="D763" s="5" t="s">
        <v>2933</v>
      </c>
      <c r="E763" s="5">
        <v>20</v>
      </c>
      <c r="F763" t="s">
        <v>3013</v>
      </c>
      <c r="G763" t="str">
        <f t="shared" si="24"/>
        <v>DOMPERIDONAOPKOORALCOMPRIMIDO2010MG</v>
      </c>
      <c r="H763" t="str">
        <f>VLOOKUP(A763,'PRINCIPIO ACTIVO'!A:D,4,)&amp;"-"&amp;VLOOKUP(C763,'VIA ADMINISTRACION'!A:D,4,FALSE)&amp;"-"&amp;VLOOKUP(D763,FORMATO!A:D,4,FALSE)&amp;"-"&amp;VLOOKUP(B763,LABORATORIO!A:D,4,FALSE)</f>
        <v>HT-0054-01-003-0208</v>
      </c>
      <c r="I763">
        <f>COUNTIF($H$2:H763,H763)</f>
        <v>1</v>
      </c>
      <c r="J763" t="str">
        <f t="shared" si="25"/>
        <v>HT-0054-01-003-0208-01</v>
      </c>
      <c r="M763" t="s">
        <v>3681</v>
      </c>
      <c r="N763" s="5" t="s">
        <v>2973</v>
      </c>
    </row>
    <row r="764" spans="1:14" x14ac:dyDescent="0.35">
      <c r="A764" t="s">
        <v>2667</v>
      </c>
      <c r="B764" s="5" t="s">
        <v>2916</v>
      </c>
      <c r="C764" s="5" t="s">
        <v>2919</v>
      </c>
      <c r="D764" s="5" t="s">
        <v>2937</v>
      </c>
      <c r="E764" s="5">
        <v>30</v>
      </c>
      <c r="F764" t="s">
        <v>3013</v>
      </c>
      <c r="G764" t="str">
        <f t="shared" si="24"/>
        <v>DOMPERIDONAEUROLABORALCAPSULA3010MG</v>
      </c>
      <c r="H764" t="str">
        <f>VLOOKUP(A764,'PRINCIPIO ACTIVO'!A:D,4,)&amp;"-"&amp;VLOOKUP(C764,'VIA ADMINISTRACION'!A:D,4,FALSE)&amp;"-"&amp;VLOOKUP(D764,FORMATO!A:D,4,FALSE)&amp;"-"&amp;VLOOKUP(B764,LABORATORIO!A:D,4,FALSE)</f>
        <v>HT-0054-01-007-0088</v>
      </c>
      <c r="I764">
        <f>COUNTIF($H$2:H764,H764)</f>
        <v>1</v>
      </c>
      <c r="J764" t="str">
        <f t="shared" si="25"/>
        <v>HT-0054-01-007-0088-01</v>
      </c>
      <c r="M764" t="s">
        <v>3681</v>
      </c>
      <c r="N764" s="5" t="s">
        <v>2973</v>
      </c>
    </row>
    <row r="765" spans="1:14" x14ac:dyDescent="0.35">
      <c r="A765" t="s">
        <v>2667</v>
      </c>
      <c r="B765" s="5" t="s">
        <v>2838</v>
      </c>
      <c r="C765" s="5" t="s">
        <v>2919</v>
      </c>
      <c r="D765" s="5" t="s">
        <v>2935</v>
      </c>
      <c r="E765" s="5">
        <v>1</v>
      </c>
      <c r="F765" t="s">
        <v>2973</v>
      </c>
      <c r="G765" t="str">
        <f t="shared" si="24"/>
        <v>DOMPERIDONALABORATORIO CHILEORALSUSPENSION110MG/ML</v>
      </c>
      <c r="H765" t="str">
        <f>VLOOKUP(A765,'PRINCIPIO ACTIVO'!A:D,4,)&amp;"-"&amp;VLOOKUP(C765,'VIA ADMINISTRACION'!A:D,4,FALSE)&amp;"-"&amp;VLOOKUP(D765,FORMATO!A:D,4,FALSE)&amp;"-"&amp;VLOOKUP(B765,LABORATORIO!A:D,4,FALSE)</f>
        <v>HT-0054-01-005-0148</v>
      </c>
      <c r="I765">
        <f>COUNTIF($H$2:H765,H765)</f>
        <v>1</v>
      </c>
      <c r="J765" t="str">
        <f t="shared" si="25"/>
        <v>HT-0054-01-005-0148-01</v>
      </c>
      <c r="M765" t="s">
        <v>6484</v>
      </c>
      <c r="N765" s="5" t="s">
        <v>6617</v>
      </c>
    </row>
    <row r="766" spans="1:14" x14ac:dyDescent="0.35">
      <c r="A766" t="s">
        <v>2667</v>
      </c>
      <c r="B766" s="5" t="s">
        <v>2916</v>
      </c>
      <c r="C766" s="5" t="s">
        <v>2919</v>
      </c>
      <c r="D766" s="5" t="s">
        <v>2935</v>
      </c>
      <c r="E766" s="5">
        <v>1</v>
      </c>
      <c r="F766" t="s">
        <v>2973</v>
      </c>
      <c r="G766" t="str">
        <f t="shared" si="24"/>
        <v>DOMPERIDONAEUROLABORALSUSPENSION110MG/ML</v>
      </c>
      <c r="H766" t="str">
        <f>VLOOKUP(A766,'PRINCIPIO ACTIVO'!A:D,4,)&amp;"-"&amp;VLOOKUP(C766,'VIA ADMINISTRACION'!A:D,4,FALSE)&amp;"-"&amp;VLOOKUP(D766,FORMATO!A:D,4,FALSE)&amp;"-"&amp;VLOOKUP(B766,LABORATORIO!A:D,4,FALSE)</f>
        <v>HT-0054-01-005-0088</v>
      </c>
      <c r="I766">
        <f>COUNTIF($H$2:H766,H766)</f>
        <v>1</v>
      </c>
      <c r="J766" t="str">
        <f t="shared" si="25"/>
        <v>HT-0054-01-005-0088-01</v>
      </c>
      <c r="M766" t="s">
        <v>2571</v>
      </c>
      <c r="N766" s="11" t="s">
        <v>2985</v>
      </c>
    </row>
    <row r="767" spans="1:14" x14ac:dyDescent="0.35">
      <c r="A767" t="s">
        <v>2667</v>
      </c>
      <c r="B767" s="5" t="s">
        <v>2849</v>
      </c>
      <c r="C767" s="5" t="s">
        <v>2919</v>
      </c>
      <c r="D767" s="5" t="s">
        <v>2935</v>
      </c>
      <c r="E767" s="5">
        <v>1</v>
      </c>
      <c r="F767" t="s">
        <v>2973</v>
      </c>
      <c r="G767" t="str">
        <f t="shared" si="24"/>
        <v>DOMPERIDONACHEMOPHARMAORALSUSPENSION110MG/ML</v>
      </c>
      <c r="H767" t="str">
        <f>VLOOKUP(A767,'PRINCIPIO ACTIVO'!A:D,4,)&amp;"-"&amp;VLOOKUP(C767,'VIA ADMINISTRACION'!A:D,4,FALSE)&amp;"-"&amp;VLOOKUP(D767,FORMATO!A:D,4,FALSE)&amp;"-"&amp;VLOOKUP(B767,LABORATORIO!A:D,4,FALSE)</f>
        <v>HT-0054-01-005-0044</v>
      </c>
      <c r="I767">
        <f>COUNTIF($H$2:H767,H767)</f>
        <v>1</v>
      </c>
      <c r="J767" t="str">
        <f t="shared" si="25"/>
        <v>HT-0054-01-005-0044-01</v>
      </c>
      <c r="M767" t="s">
        <v>2571</v>
      </c>
      <c r="N767" s="11" t="s">
        <v>2986</v>
      </c>
    </row>
    <row r="768" spans="1:14" x14ac:dyDescent="0.35">
      <c r="A768" t="s">
        <v>2667</v>
      </c>
      <c r="B768" s="5" t="s">
        <v>2916</v>
      </c>
      <c r="C768" s="5" t="s">
        <v>2919</v>
      </c>
      <c r="D768" s="5" t="s">
        <v>2935</v>
      </c>
      <c r="E768" s="5">
        <v>1</v>
      </c>
      <c r="F768" t="s">
        <v>3170</v>
      </c>
      <c r="G768" t="str">
        <f t="shared" si="24"/>
        <v>DOMPERIDONAEUROLABORALSUSPENSION11MG/ML</v>
      </c>
      <c r="H768" t="str">
        <f>VLOOKUP(A768,'PRINCIPIO ACTIVO'!A:D,4,)&amp;"-"&amp;VLOOKUP(C768,'VIA ADMINISTRACION'!A:D,4,FALSE)&amp;"-"&amp;VLOOKUP(D768,FORMATO!A:D,4,FALSE)&amp;"-"&amp;VLOOKUP(B768,LABORATORIO!A:D,4,FALSE)</f>
        <v>HT-0054-01-005-0088</v>
      </c>
      <c r="I768">
        <f>COUNTIF($H$2:H768,H768)</f>
        <v>2</v>
      </c>
      <c r="J768" t="str">
        <f t="shared" si="25"/>
        <v>HT-0054-01-005-0088-02</v>
      </c>
      <c r="M768" t="s">
        <v>2571</v>
      </c>
      <c r="N768" s="11" t="s">
        <v>2986</v>
      </c>
    </row>
    <row r="769" spans="1:14" x14ac:dyDescent="0.35">
      <c r="A769" t="s">
        <v>2668</v>
      </c>
      <c r="B769" s="11" t="s">
        <v>2845</v>
      </c>
      <c r="C769" s="11" t="s">
        <v>2919</v>
      </c>
      <c r="D769" s="11" t="s">
        <v>2933</v>
      </c>
      <c r="E769" s="11">
        <v>30</v>
      </c>
      <c r="F769" t="s">
        <v>3125</v>
      </c>
      <c r="G769" t="str">
        <f t="shared" si="24"/>
        <v>DULOXETINAMEGALABSORALCOMPRIMIDO3060MG</v>
      </c>
      <c r="H769" t="str">
        <f>VLOOKUP(A769,'PRINCIPIO ACTIVO'!A:D,4,)&amp;"-"&amp;VLOOKUP(C769,'VIA ADMINISTRACION'!A:D,4,FALSE)&amp;"-"&amp;VLOOKUP(D769,FORMATO!A:D,4,FALSE)&amp;"-"&amp;VLOOKUP(B769,LABORATORIO!A:D,4,FALSE)</f>
        <v>HT-0055-01-003-0194</v>
      </c>
      <c r="I769">
        <f>COUNTIF($H$2:H769,H769)</f>
        <v>1</v>
      </c>
      <c r="J769" t="str">
        <f t="shared" si="25"/>
        <v>HT-0055-01-003-0194-01</v>
      </c>
      <c r="M769" t="s">
        <v>2571</v>
      </c>
      <c r="N769" s="11" t="s">
        <v>2985</v>
      </c>
    </row>
    <row r="770" spans="1:14" x14ac:dyDescent="0.35">
      <c r="A770" t="s">
        <v>2668</v>
      </c>
      <c r="B770" s="11" t="s">
        <v>2838</v>
      </c>
      <c r="C770" s="11" t="s">
        <v>2919</v>
      </c>
      <c r="D770" s="11" t="s">
        <v>2937</v>
      </c>
      <c r="E770" s="11">
        <v>28</v>
      </c>
      <c r="F770" t="s">
        <v>3125</v>
      </c>
      <c r="G770" t="str">
        <f t="shared" si="24"/>
        <v>DULOXETINALABORATORIO CHILEORALCAPSULA2860MG</v>
      </c>
      <c r="H770" t="str">
        <f>VLOOKUP(A770,'PRINCIPIO ACTIVO'!A:D,4,)&amp;"-"&amp;VLOOKUP(C770,'VIA ADMINISTRACION'!A:D,4,FALSE)&amp;"-"&amp;VLOOKUP(D770,FORMATO!A:D,4,FALSE)&amp;"-"&amp;VLOOKUP(B770,LABORATORIO!A:D,4,FALSE)</f>
        <v>HT-0055-01-007-0148</v>
      </c>
      <c r="I770">
        <f>COUNTIF($H$2:H770,H770)</f>
        <v>1</v>
      </c>
      <c r="J770" t="str">
        <f t="shared" si="25"/>
        <v>HT-0055-01-007-0148-01</v>
      </c>
      <c r="M770" t="s">
        <v>2571</v>
      </c>
      <c r="N770" s="11" t="s">
        <v>2986</v>
      </c>
    </row>
    <row r="771" spans="1:14" x14ac:dyDescent="0.35">
      <c r="A771" t="s">
        <v>2668</v>
      </c>
      <c r="B771" s="11" t="s">
        <v>2845</v>
      </c>
      <c r="C771" s="11" t="s">
        <v>2919</v>
      </c>
      <c r="D771" s="11" t="s">
        <v>2933</v>
      </c>
      <c r="E771" s="11">
        <v>30</v>
      </c>
      <c r="F771" t="s">
        <v>3126</v>
      </c>
      <c r="G771" t="str">
        <f t="shared" si="24"/>
        <v>DULOXETINAMEGALABSORALCOMPRIMIDO3030MG</v>
      </c>
      <c r="H771" t="str">
        <f>VLOOKUP(A771,'PRINCIPIO ACTIVO'!A:D,4,)&amp;"-"&amp;VLOOKUP(C771,'VIA ADMINISTRACION'!A:D,4,FALSE)&amp;"-"&amp;VLOOKUP(D771,FORMATO!A:D,4,FALSE)&amp;"-"&amp;VLOOKUP(B771,LABORATORIO!A:D,4,FALSE)</f>
        <v>HT-0055-01-003-0194</v>
      </c>
      <c r="I771">
        <f>COUNTIF($H$2:H771,H771)</f>
        <v>2</v>
      </c>
      <c r="J771" t="str">
        <f t="shared" si="25"/>
        <v>HT-0055-01-003-0194-02</v>
      </c>
      <c r="M771" t="s">
        <v>2571</v>
      </c>
      <c r="N771" s="11" t="s">
        <v>2986</v>
      </c>
    </row>
    <row r="772" spans="1:14" x14ac:dyDescent="0.35">
      <c r="A772" t="s">
        <v>2668</v>
      </c>
      <c r="B772" s="11" t="s">
        <v>2835</v>
      </c>
      <c r="C772" s="11" t="s">
        <v>2919</v>
      </c>
      <c r="D772" s="11" t="s">
        <v>2937</v>
      </c>
      <c r="E772" s="11">
        <v>30</v>
      </c>
      <c r="F772" t="s">
        <v>3126</v>
      </c>
      <c r="G772" t="str">
        <f t="shared" si="24"/>
        <v>DULOXETINAASCENDORALCAPSULA3030MG</v>
      </c>
      <c r="H772" t="str">
        <f>VLOOKUP(A772,'PRINCIPIO ACTIVO'!A:D,4,)&amp;"-"&amp;VLOOKUP(C772,'VIA ADMINISTRACION'!A:D,4,FALSE)&amp;"-"&amp;VLOOKUP(D772,FORMATO!A:D,4,FALSE)&amp;"-"&amp;VLOOKUP(B772,LABORATORIO!A:D,4,FALSE)</f>
        <v>HT-0055-01-007-0016</v>
      </c>
      <c r="I772">
        <f>COUNTIF($H$2:H772,H772)</f>
        <v>1</v>
      </c>
      <c r="J772" t="str">
        <f t="shared" si="25"/>
        <v>HT-0055-01-007-0016-01</v>
      </c>
      <c r="M772" t="s">
        <v>2571</v>
      </c>
      <c r="N772" s="11" t="s">
        <v>3013</v>
      </c>
    </row>
    <row r="773" spans="1:14" x14ac:dyDescent="0.35">
      <c r="A773" t="s">
        <v>2668</v>
      </c>
      <c r="B773" s="11" t="s">
        <v>2857</v>
      </c>
      <c r="C773" s="11" t="s">
        <v>2919</v>
      </c>
      <c r="D773" s="11" t="s">
        <v>2937</v>
      </c>
      <c r="E773" s="11">
        <v>30</v>
      </c>
      <c r="F773" t="s">
        <v>3126</v>
      </c>
      <c r="G773" t="str">
        <f t="shared" si="24"/>
        <v>DULOXETINAANDROMACOORALCAPSULA3030MG</v>
      </c>
      <c r="H773" t="str">
        <f>VLOOKUP(A773,'PRINCIPIO ACTIVO'!A:D,4,)&amp;"-"&amp;VLOOKUP(C773,'VIA ADMINISTRACION'!A:D,4,FALSE)&amp;"-"&amp;VLOOKUP(D773,FORMATO!A:D,4,FALSE)&amp;"-"&amp;VLOOKUP(B773,LABORATORIO!A:D,4,FALSE)</f>
        <v>HT-0055-01-007-0161</v>
      </c>
      <c r="I773">
        <f>COUNTIF($H$2:H773,H773)</f>
        <v>1</v>
      </c>
      <c r="J773" t="str">
        <f t="shared" si="25"/>
        <v>HT-0055-01-007-0161-01</v>
      </c>
      <c r="M773" t="s">
        <v>2571</v>
      </c>
      <c r="N773" s="2" t="s">
        <v>2986</v>
      </c>
    </row>
    <row r="774" spans="1:14" x14ac:dyDescent="0.35">
      <c r="A774" t="s">
        <v>2668</v>
      </c>
      <c r="B774" s="11" t="s">
        <v>2832</v>
      </c>
      <c r="C774" s="11" t="s">
        <v>2919</v>
      </c>
      <c r="D774" s="11" t="s">
        <v>2937</v>
      </c>
      <c r="E774" s="11">
        <v>30</v>
      </c>
      <c r="F774" t="s">
        <v>3126</v>
      </c>
      <c r="G774" t="str">
        <f t="shared" si="24"/>
        <v>DULOXETINARECALCINEORALCAPSULA3030MG</v>
      </c>
      <c r="H774" t="str">
        <f>VLOOKUP(A774,'PRINCIPIO ACTIVO'!A:D,4,)&amp;"-"&amp;VLOOKUP(C774,'VIA ADMINISTRACION'!A:D,4,FALSE)&amp;"-"&amp;VLOOKUP(D774,FORMATO!A:D,4,FALSE)&amp;"-"&amp;VLOOKUP(B774,LABORATORIO!A:D,4,FALSE)</f>
        <v>HT-0055-01-007-0171</v>
      </c>
      <c r="I774">
        <f>COUNTIF($H$2:H774,H774)</f>
        <v>1</v>
      </c>
      <c r="J774" t="str">
        <f t="shared" si="25"/>
        <v>HT-0055-01-007-0171-01</v>
      </c>
      <c r="M774" t="s">
        <v>2571</v>
      </c>
      <c r="N774" s="2" t="s">
        <v>2985</v>
      </c>
    </row>
    <row r="775" spans="1:14" x14ac:dyDescent="0.35">
      <c r="A775" t="s">
        <v>2668</v>
      </c>
      <c r="B775" s="11" t="s">
        <v>2837</v>
      </c>
      <c r="C775" s="11" t="s">
        <v>2919</v>
      </c>
      <c r="D775" s="11" t="s">
        <v>2937</v>
      </c>
      <c r="E775" s="11">
        <v>30</v>
      </c>
      <c r="F775" t="s">
        <v>3126</v>
      </c>
      <c r="G775" t="str">
        <f t="shared" si="24"/>
        <v>DULOXETINASAVALORALCAPSULA3030MG</v>
      </c>
      <c r="H775" t="str">
        <f>VLOOKUP(A775,'PRINCIPIO ACTIVO'!A:D,4,)&amp;"-"&amp;VLOOKUP(C775,'VIA ADMINISTRACION'!A:D,4,FALSE)&amp;"-"&amp;VLOOKUP(D775,FORMATO!A:D,4,FALSE)&amp;"-"&amp;VLOOKUP(B775,LABORATORIO!A:D,4,FALSE)</f>
        <v>HT-0055-01-007-0174</v>
      </c>
      <c r="I775">
        <f>COUNTIF($H$2:H775,H775)</f>
        <v>1</v>
      </c>
      <c r="J775" t="str">
        <f t="shared" si="25"/>
        <v>HT-0055-01-007-0174-01</v>
      </c>
      <c r="M775" t="s">
        <v>2571</v>
      </c>
      <c r="N775" s="5" t="s">
        <v>2986</v>
      </c>
    </row>
    <row r="776" spans="1:14" x14ac:dyDescent="0.35">
      <c r="A776" t="s">
        <v>2668</v>
      </c>
      <c r="B776" s="11" t="s">
        <v>2857</v>
      </c>
      <c r="C776" s="11" t="s">
        <v>2919</v>
      </c>
      <c r="D776" s="11" t="s">
        <v>2937</v>
      </c>
      <c r="E776" s="11">
        <v>30</v>
      </c>
      <c r="F776" t="s">
        <v>3125</v>
      </c>
      <c r="G776" t="str">
        <f t="shared" si="24"/>
        <v>DULOXETINAANDROMACOORALCAPSULA3060MG</v>
      </c>
      <c r="H776" t="str">
        <f>VLOOKUP(A776,'PRINCIPIO ACTIVO'!A:D,4,)&amp;"-"&amp;VLOOKUP(C776,'VIA ADMINISTRACION'!A:D,4,FALSE)&amp;"-"&amp;VLOOKUP(D776,FORMATO!A:D,4,FALSE)&amp;"-"&amp;VLOOKUP(B776,LABORATORIO!A:D,4,FALSE)</f>
        <v>HT-0055-01-007-0161</v>
      </c>
      <c r="I776">
        <f>COUNTIF($H$2:H776,H776)</f>
        <v>2</v>
      </c>
      <c r="J776" t="str">
        <f t="shared" si="25"/>
        <v>HT-0055-01-007-0161-02</v>
      </c>
      <c r="M776" t="s">
        <v>2571</v>
      </c>
      <c r="N776" s="5" t="s">
        <v>2985</v>
      </c>
    </row>
    <row r="777" spans="1:14" x14ac:dyDescent="0.35">
      <c r="A777" t="s">
        <v>2668</v>
      </c>
      <c r="B777" s="11" t="s">
        <v>2832</v>
      </c>
      <c r="C777" s="11" t="s">
        <v>2919</v>
      </c>
      <c r="D777" s="11" t="s">
        <v>2937</v>
      </c>
      <c r="E777" s="11">
        <v>30</v>
      </c>
      <c r="F777" t="s">
        <v>3125</v>
      </c>
      <c r="G777" t="str">
        <f t="shared" si="24"/>
        <v>DULOXETINARECALCINEORALCAPSULA3060MG</v>
      </c>
      <c r="H777" t="str">
        <f>VLOOKUP(A777,'PRINCIPIO ACTIVO'!A:D,4,)&amp;"-"&amp;VLOOKUP(C777,'VIA ADMINISTRACION'!A:D,4,FALSE)&amp;"-"&amp;VLOOKUP(D777,FORMATO!A:D,4,FALSE)&amp;"-"&amp;VLOOKUP(B777,LABORATORIO!A:D,4,FALSE)</f>
        <v>HT-0055-01-007-0171</v>
      </c>
      <c r="I777">
        <f>COUNTIF($H$2:H777,H777)</f>
        <v>2</v>
      </c>
      <c r="J777" t="str">
        <f t="shared" si="25"/>
        <v>HT-0055-01-007-0171-02</v>
      </c>
      <c r="M777" t="s">
        <v>2571</v>
      </c>
      <c r="N777" s="5" t="s">
        <v>2986</v>
      </c>
    </row>
    <row r="778" spans="1:14" x14ac:dyDescent="0.35">
      <c r="A778" t="s">
        <v>2668</v>
      </c>
      <c r="B778" s="11" t="s">
        <v>2837</v>
      </c>
      <c r="C778" s="11" t="s">
        <v>2919</v>
      </c>
      <c r="D778" s="11" t="s">
        <v>2937</v>
      </c>
      <c r="E778" s="11">
        <v>30</v>
      </c>
      <c r="F778" t="s">
        <v>3125</v>
      </c>
      <c r="G778" t="str">
        <f t="shared" si="24"/>
        <v>DULOXETINASAVALORALCAPSULA3060MG</v>
      </c>
      <c r="H778" t="str">
        <f>VLOOKUP(A778,'PRINCIPIO ACTIVO'!A:D,4,)&amp;"-"&amp;VLOOKUP(C778,'VIA ADMINISTRACION'!A:D,4,FALSE)&amp;"-"&amp;VLOOKUP(D778,FORMATO!A:D,4,FALSE)&amp;"-"&amp;VLOOKUP(B778,LABORATORIO!A:D,4,FALSE)</f>
        <v>HT-0055-01-007-0174</v>
      </c>
      <c r="I778">
        <f>COUNTIF($H$2:H778,H778)</f>
        <v>2</v>
      </c>
      <c r="J778" t="str">
        <f t="shared" si="25"/>
        <v>HT-0055-01-007-0174-02</v>
      </c>
      <c r="M778" t="s">
        <v>2571</v>
      </c>
      <c r="N778" s="5" t="s">
        <v>2985</v>
      </c>
    </row>
    <row r="779" spans="1:14" x14ac:dyDescent="0.35">
      <c r="A779" t="s">
        <v>2668</v>
      </c>
      <c r="B779" s="11" t="s">
        <v>2894</v>
      </c>
      <c r="C779" s="11" t="s">
        <v>2919</v>
      </c>
      <c r="D779" s="11" t="s">
        <v>2937</v>
      </c>
      <c r="E779" s="11">
        <v>28</v>
      </c>
      <c r="F779" t="s">
        <v>3125</v>
      </c>
      <c r="G779" t="str">
        <f t="shared" si="24"/>
        <v>DULOXETINALILLYORALCAPSULA2860MG</v>
      </c>
      <c r="H779" t="str">
        <f>VLOOKUP(A779,'PRINCIPIO ACTIVO'!A:D,4,)&amp;"-"&amp;VLOOKUP(C779,'VIA ADMINISTRACION'!A:D,4,FALSE)&amp;"-"&amp;VLOOKUP(D779,FORMATO!A:D,4,FALSE)&amp;"-"&amp;VLOOKUP(B779,LABORATORIO!A:D,4,FALSE)</f>
        <v>HT-0055-01-007-0081</v>
      </c>
      <c r="I779">
        <f>COUNTIF($H$2:H779,H779)</f>
        <v>1</v>
      </c>
      <c r="J779" t="str">
        <f t="shared" si="25"/>
        <v>HT-0055-01-007-0081-01</v>
      </c>
      <c r="M779" t="s">
        <v>2571</v>
      </c>
      <c r="N779" s="5" t="s">
        <v>3013</v>
      </c>
    </row>
    <row r="780" spans="1:14" x14ac:dyDescent="0.35">
      <c r="A780" t="s">
        <v>2668</v>
      </c>
      <c r="B780" s="11" t="s">
        <v>2835</v>
      </c>
      <c r="C780" s="11" t="s">
        <v>2919</v>
      </c>
      <c r="D780" s="11" t="s">
        <v>2937</v>
      </c>
      <c r="E780" s="11">
        <v>30</v>
      </c>
      <c r="F780" t="s">
        <v>3125</v>
      </c>
      <c r="G780" t="str">
        <f t="shared" si="24"/>
        <v>DULOXETINAASCENDORALCAPSULA3060MG</v>
      </c>
      <c r="H780" t="str">
        <f>VLOOKUP(A780,'PRINCIPIO ACTIVO'!A:D,4,)&amp;"-"&amp;VLOOKUP(C780,'VIA ADMINISTRACION'!A:D,4,FALSE)&amp;"-"&amp;VLOOKUP(D780,FORMATO!A:D,4,FALSE)&amp;"-"&amp;VLOOKUP(B780,LABORATORIO!A:D,4,FALSE)</f>
        <v>HT-0055-01-007-0016</v>
      </c>
      <c r="I780">
        <f>COUNTIF($H$2:H780,H780)</f>
        <v>2</v>
      </c>
      <c r="J780" t="str">
        <f t="shared" si="25"/>
        <v>HT-0055-01-007-0016-02</v>
      </c>
      <c r="M780" t="s">
        <v>6464</v>
      </c>
      <c r="N780" s="11" t="s">
        <v>6565</v>
      </c>
    </row>
    <row r="781" spans="1:14" x14ac:dyDescent="0.35">
      <c r="A781" t="s">
        <v>2668</v>
      </c>
      <c r="B781" s="11" t="s">
        <v>2894</v>
      </c>
      <c r="C781" s="11" t="s">
        <v>2919</v>
      </c>
      <c r="D781" s="11" t="s">
        <v>2937</v>
      </c>
      <c r="E781" s="11">
        <v>28</v>
      </c>
      <c r="F781" t="s">
        <v>3126</v>
      </c>
      <c r="G781" t="str">
        <f t="shared" si="24"/>
        <v>DULOXETINALILLYORALCAPSULA2830MG</v>
      </c>
      <c r="H781" t="str">
        <f>VLOOKUP(A781,'PRINCIPIO ACTIVO'!A:D,4,)&amp;"-"&amp;VLOOKUP(C781,'VIA ADMINISTRACION'!A:D,4,FALSE)&amp;"-"&amp;VLOOKUP(D781,FORMATO!A:D,4,FALSE)&amp;"-"&amp;VLOOKUP(B781,LABORATORIO!A:D,4,FALSE)</f>
        <v>HT-0055-01-007-0081</v>
      </c>
      <c r="I781">
        <f>COUNTIF($H$2:H781,H781)</f>
        <v>2</v>
      </c>
      <c r="J781" t="str">
        <f t="shared" si="25"/>
        <v>HT-0055-01-007-0081-02</v>
      </c>
      <c r="M781" t="s">
        <v>2673</v>
      </c>
      <c r="N781" s="11" t="s">
        <v>3002</v>
      </c>
    </row>
    <row r="782" spans="1:14" x14ac:dyDescent="0.35">
      <c r="A782" t="s">
        <v>2668</v>
      </c>
      <c r="B782" s="2" t="s">
        <v>2838</v>
      </c>
      <c r="C782" s="2" t="s">
        <v>2919</v>
      </c>
      <c r="D782" s="2" t="s">
        <v>2937</v>
      </c>
      <c r="E782" s="2">
        <v>30</v>
      </c>
      <c r="F782" t="s">
        <v>3125</v>
      </c>
      <c r="G782" t="str">
        <f t="shared" si="24"/>
        <v>DULOXETINALABORATORIO CHILEORALCAPSULA3060MG</v>
      </c>
      <c r="H782" t="str">
        <f>VLOOKUP(A782,'PRINCIPIO ACTIVO'!A:D,4,)&amp;"-"&amp;VLOOKUP(C782,'VIA ADMINISTRACION'!A:D,4,FALSE)&amp;"-"&amp;VLOOKUP(D782,FORMATO!A:D,4,FALSE)&amp;"-"&amp;VLOOKUP(B782,LABORATORIO!A:D,4,FALSE)</f>
        <v>HT-0055-01-007-0148</v>
      </c>
      <c r="I782">
        <f>COUNTIF($H$2:H782,H782)</f>
        <v>2</v>
      </c>
      <c r="J782" t="str">
        <f t="shared" si="25"/>
        <v>HT-0055-01-007-0148-02</v>
      </c>
      <c r="M782" t="s">
        <v>2673</v>
      </c>
      <c r="N782" s="2" t="s">
        <v>3002</v>
      </c>
    </row>
    <row r="783" spans="1:14" x14ac:dyDescent="0.35">
      <c r="A783" t="s">
        <v>2668</v>
      </c>
      <c r="B783" s="2" t="s">
        <v>2867</v>
      </c>
      <c r="C783" s="2" t="s">
        <v>2919</v>
      </c>
      <c r="D783" s="2" t="s">
        <v>2937</v>
      </c>
      <c r="E783" s="2">
        <v>28</v>
      </c>
      <c r="F783" t="s">
        <v>3126</v>
      </c>
      <c r="G783" t="str">
        <f t="shared" si="24"/>
        <v>DULOXETINAEUROFARMAORALCAPSULA2830MG</v>
      </c>
      <c r="H783" t="str">
        <f>VLOOKUP(A783,'PRINCIPIO ACTIVO'!A:D,4,)&amp;"-"&amp;VLOOKUP(C783,'VIA ADMINISTRACION'!A:D,4,FALSE)&amp;"-"&amp;VLOOKUP(D783,FORMATO!A:D,4,FALSE)&amp;"-"&amp;VLOOKUP(B783,LABORATORIO!A:D,4,FALSE)</f>
        <v>HT-0055-01-007-0087</v>
      </c>
      <c r="I783">
        <f>COUNTIF($H$2:H783,H783)</f>
        <v>1</v>
      </c>
      <c r="J783" t="str">
        <f t="shared" si="25"/>
        <v>HT-0055-01-007-0087-01</v>
      </c>
      <c r="M783" t="s">
        <v>2674</v>
      </c>
      <c r="N783" s="11" t="s">
        <v>3067</v>
      </c>
    </row>
    <row r="784" spans="1:14" x14ac:dyDescent="0.35">
      <c r="A784" t="s">
        <v>2668</v>
      </c>
      <c r="B784" s="5" t="s">
        <v>2894</v>
      </c>
      <c r="C784" s="5" t="s">
        <v>2919</v>
      </c>
      <c r="D784" s="5" t="s">
        <v>2937</v>
      </c>
      <c r="E784" s="5">
        <v>7</v>
      </c>
      <c r="F784" t="s">
        <v>3126</v>
      </c>
      <c r="G784" t="str">
        <f t="shared" si="24"/>
        <v>DULOXETINALILLYORALCAPSULA730MG</v>
      </c>
      <c r="H784" t="str">
        <f>VLOOKUP(A784,'PRINCIPIO ACTIVO'!A:D,4,)&amp;"-"&amp;VLOOKUP(C784,'VIA ADMINISTRACION'!A:D,4,FALSE)&amp;"-"&amp;VLOOKUP(D784,FORMATO!A:D,4,FALSE)&amp;"-"&amp;VLOOKUP(B784,LABORATORIO!A:D,4,FALSE)</f>
        <v>HT-0055-01-007-0081</v>
      </c>
      <c r="I784">
        <f>COUNTIF($H$2:H784,H784)</f>
        <v>3</v>
      </c>
      <c r="J784" t="str">
        <f t="shared" si="25"/>
        <v>HT-0055-01-007-0081-03</v>
      </c>
      <c r="M784" t="s">
        <v>2674</v>
      </c>
      <c r="N784" s="11" t="s">
        <v>3078</v>
      </c>
    </row>
    <row r="785" spans="1:14" x14ac:dyDescent="0.35">
      <c r="A785" t="s">
        <v>6527</v>
      </c>
      <c r="B785" s="5" t="s">
        <v>2895</v>
      </c>
      <c r="C785" s="5" t="s">
        <v>2919</v>
      </c>
      <c r="D785" s="5" t="s">
        <v>2937</v>
      </c>
      <c r="E785" s="5">
        <v>30</v>
      </c>
      <c r="F785" t="s">
        <v>3263</v>
      </c>
      <c r="G785" t="str">
        <f t="shared" si="24"/>
        <v>DUTASTERIDA-TAMSULOSINAGALENICUMORALCAPSULA300.5MG/0.4MG</v>
      </c>
      <c r="H785" t="str">
        <f>VLOOKUP(A785,'PRINCIPIO ACTIVO'!A:D,4,)&amp;"-"&amp;VLOOKUP(C785,'VIA ADMINISTRACION'!A:D,4,FALSE)&amp;"-"&amp;VLOOKUP(D785,FORMATO!A:D,4,FALSE)&amp;"-"&amp;VLOOKUP(B785,LABORATORIO!A:D,4,FALSE)</f>
        <v>HT-0317-01-007-0108</v>
      </c>
      <c r="I785">
        <f>COUNTIF($H$2:H785,H785)</f>
        <v>1</v>
      </c>
      <c r="J785" t="str">
        <f t="shared" si="25"/>
        <v>HT-0317-01-007-0108-01</v>
      </c>
      <c r="M785" t="s">
        <v>2674</v>
      </c>
      <c r="N785" s="11" t="s">
        <v>3078</v>
      </c>
    </row>
    <row r="786" spans="1:14" x14ac:dyDescent="0.35">
      <c r="A786" t="s">
        <v>6527</v>
      </c>
      <c r="B786" s="5" t="s">
        <v>2866</v>
      </c>
      <c r="C786" s="5" t="s">
        <v>2919</v>
      </c>
      <c r="D786" s="5" t="s">
        <v>2937</v>
      </c>
      <c r="E786" s="5">
        <v>30</v>
      </c>
      <c r="F786" t="s">
        <v>3263</v>
      </c>
      <c r="G786" t="str">
        <f t="shared" si="24"/>
        <v>DUTASTERIDA-TAMSULOSINAGLAXOSMITHKLINEORALCAPSULA300.5MG/0.4MG</v>
      </c>
      <c r="H786" t="str">
        <f>VLOOKUP(A786,'PRINCIPIO ACTIVO'!A:D,4,)&amp;"-"&amp;VLOOKUP(C786,'VIA ADMINISTRACION'!A:D,4,FALSE)&amp;"-"&amp;VLOOKUP(D786,FORMATO!A:D,4,FALSE)&amp;"-"&amp;VLOOKUP(B786,LABORATORIO!A:D,4,FALSE)</f>
        <v>HT-0317-01-007-0113</v>
      </c>
      <c r="I786">
        <f>COUNTIF($H$2:H786,H786)</f>
        <v>1</v>
      </c>
      <c r="J786" t="str">
        <f t="shared" si="25"/>
        <v>HT-0317-01-007-0113-01</v>
      </c>
      <c r="M786" t="s">
        <v>2674</v>
      </c>
      <c r="N786" s="11" t="s">
        <v>3067</v>
      </c>
    </row>
    <row r="787" spans="1:14" x14ac:dyDescent="0.35">
      <c r="A787" t="s">
        <v>6527</v>
      </c>
      <c r="B787" s="5" t="s">
        <v>2866</v>
      </c>
      <c r="C787" s="5" t="s">
        <v>2919</v>
      </c>
      <c r="D787" s="5" t="s">
        <v>2937</v>
      </c>
      <c r="E787" s="5">
        <v>90</v>
      </c>
      <c r="F787" t="s">
        <v>3263</v>
      </c>
      <c r="G787" t="str">
        <f t="shared" si="24"/>
        <v>DUTASTERIDA-TAMSULOSINAGLAXOSMITHKLINEORALCAPSULA900.5MG/0.4MG</v>
      </c>
      <c r="H787" t="str">
        <f>VLOOKUP(A787,'PRINCIPIO ACTIVO'!A:D,4,)&amp;"-"&amp;VLOOKUP(C787,'VIA ADMINISTRACION'!A:D,4,FALSE)&amp;"-"&amp;VLOOKUP(D787,FORMATO!A:D,4,FALSE)&amp;"-"&amp;VLOOKUP(B787,LABORATORIO!A:D,4,FALSE)</f>
        <v>HT-0317-01-007-0113</v>
      </c>
      <c r="I787">
        <f>COUNTIF($H$2:H787,H787)</f>
        <v>2</v>
      </c>
      <c r="J787" t="str">
        <f t="shared" si="25"/>
        <v>HT-0317-01-007-0113-02</v>
      </c>
      <c r="M787" t="s">
        <v>2674</v>
      </c>
      <c r="N787" s="11" t="s">
        <v>3067</v>
      </c>
    </row>
    <row r="788" spans="1:14" x14ac:dyDescent="0.35">
      <c r="A788" t="s">
        <v>2822</v>
      </c>
      <c r="B788" s="11" t="s">
        <v>2866</v>
      </c>
      <c r="C788" s="11" t="s">
        <v>2919</v>
      </c>
      <c r="D788" s="11" t="s">
        <v>2937</v>
      </c>
      <c r="E788" s="11">
        <v>30</v>
      </c>
      <c r="F788" t="s">
        <v>3007</v>
      </c>
      <c r="G788" t="str">
        <f t="shared" si="24"/>
        <v>DUTASTERIDEGLAXOSMITHKLINEORALCAPSULA300.5MG</v>
      </c>
      <c r="H788" t="str">
        <f>VLOOKUP(A788,'PRINCIPIO ACTIVO'!A:D,4,)&amp;"-"&amp;VLOOKUP(C788,'VIA ADMINISTRACION'!A:D,4,FALSE)&amp;"-"&amp;VLOOKUP(D788,FORMATO!A:D,4,FALSE)&amp;"-"&amp;VLOOKUP(B788,LABORATORIO!A:D,4,FALSE)</f>
        <v>HT-0318-01-007-0113</v>
      </c>
      <c r="I788">
        <f>COUNTIF($H$2:H788,H788)</f>
        <v>1</v>
      </c>
      <c r="J788" t="str">
        <f t="shared" si="25"/>
        <v>HT-0318-01-007-0113-01</v>
      </c>
      <c r="M788" t="s">
        <v>2674</v>
      </c>
      <c r="N788" s="11" t="s">
        <v>3067</v>
      </c>
    </row>
    <row r="789" spans="1:14" x14ac:dyDescent="0.35">
      <c r="A789" t="s">
        <v>2821</v>
      </c>
      <c r="B789" s="11" t="s">
        <v>2866</v>
      </c>
      <c r="C789" s="11" t="s">
        <v>2919</v>
      </c>
      <c r="D789" s="11" t="s">
        <v>2937</v>
      </c>
      <c r="E789" s="11">
        <v>90</v>
      </c>
      <c r="F789" t="s">
        <v>3263</v>
      </c>
      <c r="G789" t="str">
        <f t="shared" si="24"/>
        <v>DUTASTERIDE-TAMSULOSINAGLAXOSMITHKLINEORALCAPSULA900.5MG/0.4MG</v>
      </c>
      <c r="H789" t="str">
        <f>VLOOKUP(A789,'PRINCIPIO ACTIVO'!A:D,4,)&amp;"-"&amp;VLOOKUP(C789,'VIA ADMINISTRACION'!A:D,4,FALSE)&amp;"-"&amp;VLOOKUP(D789,FORMATO!A:D,4,FALSE)&amp;"-"&amp;VLOOKUP(B789,LABORATORIO!A:D,4,FALSE)</f>
        <v>HT-0317-01-007-0113</v>
      </c>
      <c r="I789">
        <f>COUNTIF($H$2:H789,H789)</f>
        <v>3</v>
      </c>
      <c r="J789" t="str">
        <f t="shared" si="25"/>
        <v>HT-0317-01-007-0113-03</v>
      </c>
      <c r="M789" t="s">
        <v>2674</v>
      </c>
      <c r="N789" s="5" t="s">
        <v>3067</v>
      </c>
    </row>
    <row r="790" spans="1:14" x14ac:dyDescent="0.35">
      <c r="A790" t="s">
        <v>2821</v>
      </c>
      <c r="B790" s="11" t="s">
        <v>2866</v>
      </c>
      <c r="C790" s="11" t="s">
        <v>2919</v>
      </c>
      <c r="D790" s="11" t="s">
        <v>2937</v>
      </c>
      <c r="E790" s="11">
        <v>30</v>
      </c>
      <c r="F790" t="s">
        <v>3263</v>
      </c>
      <c r="G790" t="str">
        <f t="shared" si="24"/>
        <v>DUTASTERIDE-TAMSULOSINAGLAXOSMITHKLINEORALCAPSULA300.5MG/0.4MG</v>
      </c>
      <c r="H790" t="str">
        <f>VLOOKUP(A790,'PRINCIPIO ACTIVO'!A:D,4,)&amp;"-"&amp;VLOOKUP(C790,'VIA ADMINISTRACION'!A:D,4,FALSE)&amp;"-"&amp;VLOOKUP(D790,FORMATO!A:D,4,FALSE)&amp;"-"&amp;VLOOKUP(B790,LABORATORIO!A:D,4,FALSE)</f>
        <v>HT-0317-01-007-0113</v>
      </c>
      <c r="I790">
        <f>COUNTIF($H$2:H790,H790)</f>
        <v>4</v>
      </c>
      <c r="J790" t="str">
        <f t="shared" si="25"/>
        <v>HT-0317-01-007-0113-04</v>
      </c>
      <c r="M790" t="s">
        <v>2674</v>
      </c>
      <c r="N790" s="5" t="s">
        <v>3067</v>
      </c>
    </row>
    <row r="791" spans="1:14" x14ac:dyDescent="0.35">
      <c r="A791" t="s">
        <v>2821</v>
      </c>
      <c r="B791" s="11" t="s">
        <v>2861</v>
      </c>
      <c r="C791" s="11" t="s">
        <v>2919</v>
      </c>
      <c r="D791" s="11" t="s">
        <v>2937</v>
      </c>
      <c r="E791" s="11">
        <v>30</v>
      </c>
      <c r="F791" t="s">
        <v>3263</v>
      </c>
      <c r="G791" t="str">
        <f t="shared" si="24"/>
        <v>DUTASTERIDE-TAMSULOSINATECNOFARMAORALCAPSULA300.5MG/0.4MG</v>
      </c>
      <c r="H791" t="str">
        <f>VLOOKUP(A791,'PRINCIPIO ACTIVO'!A:D,4,)&amp;"-"&amp;VLOOKUP(C791,'VIA ADMINISTRACION'!A:D,4,FALSE)&amp;"-"&amp;VLOOKUP(D791,FORMATO!A:D,4,FALSE)&amp;"-"&amp;VLOOKUP(B791,LABORATORIO!A:D,4,FALSE)</f>
        <v>HT-0317-01-007-0274</v>
      </c>
      <c r="I791">
        <f>COUNTIF($H$2:H791,H791)</f>
        <v>1</v>
      </c>
      <c r="J791" t="str">
        <f t="shared" si="25"/>
        <v>HT-0317-01-007-0274-01</v>
      </c>
      <c r="M791" t="s">
        <v>2674</v>
      </c>
      <c r="N791" s="5" t="s">
        <v>3078</v>
      </c>
    </row>
    <row r="792" spans="1:14" x14ac:dyDescent="0.35">
      <c r="A792" t="s">
        <v>2717</v>
      </c>
      <c r="B792" s="11" t="s">
        <v>2865</v>
      </c>
      <c r="C792" s="11" t="s">
        <v>2919</v>
      </c>
      <c r="D792" s="11" t="s">
        <v>2933</v>
      </c>
      <c r="E792" s="11">
        <v>30</v>
      </c>
      <c r="F792" t="s">
        <v>3013</v>
      </c>
      <c r="G792" t="str">
        <f t="shared" si="24"/>
        <v>EMPAGLIFLOZINABOEHRINGER INGELHEIMORALCOMPRIMIDO3010MG</v>
      </c>
      <c r="H792" t="str">
        <f>VLOOKUP(A792,'PRINCIPIO ACTIVO'!A:D,4,)&amp;"-"&amp;VLOOKUP(C792,'VIA ADMINISTRACION'!A:D,4,FALSE)&amp;"-"&amp;VLOOKUP(D792,FORMATO!A:D,4,FALSE)&amp;"-"&amp;VLOOKUP(B792,LABORATORIO!A:D,4,FALSE)</f>
        <v>HT-0265-01-003-0035</v>
      </c>
      <c r="I792">
        <f>COUNTIF($H$2:H792,H792)</f>
        <v>1</v>
      </c>
      <c r="J792" t="str">
        <f t="shared" si="25"/>
        <v>HT-0265-01-003-0035-01</v>
      </c>
      <c r="M792" t="s">
        <v>2674</v>
      </c>
      <c r="N792" s="5" t="s">
        <v>3078</v>
      </c>
    </row>
    <row r="793" spans="1:14" x14ac:dyDescent="0.35">
      <c r="A793" t="s">
        <v>2717</v>
      </c>
      <c r="B793" s="11" t="s">
        <v>2865</v>
      </c>
      <c r="C793" s="11" t="s">
        <v>2919</v>
      </c>
      <c r="D793" s="11" t="s">
        <v>2933</v>
      </c>
      <c r="E793" s="11">
        <v>30</v>
      </c>
      <c r="F793" t="s">
        <v>3002</v>
      </c>
      <c r="G793" t="str">
        <f t="shared" si="24"/>
        <v>EMPAGLIFLOZINABOEHRINGER INGELHEIMORALCOMPRIMIDO3025MG</v>
      </c>
      <c r="H793" t="str">
        <f>VLOOKUP(A793,'PRINCIPIO ACTIVO'!A:D,4,)&amp;"-"&amp;VLOOKUP(C793,'VIA ADMINISTRACION'!A:D,4,FALSE)&amp;"-"&amp;VLOOKUP(D793,FORMATO!A:D,4,FALSE)&amp;"-"&amp;VLOOKUP(B793,LABORATORIO!A:D,4,FALSE)</f>
        <v>HT-0265-01-003-0035</v>
      </c>
      <c r="I793">
        <f>COUNTIF($H$2:H793,H793)</f>
        <v>2</v>
      </c>
      <c r="J793" t="str">
        <f t="shared" si="25"/>
        <v>HT-0265-01-003-0035-02</v>
      </c>
      <c r="M793" t="s">
        <v>2674</v>
      </c>
      <c r="N793" s="5" t="s">
        <v>3067</v>
      </c>
    </row>
    <row r="794" spans="1:14" x14ac:dyDescent="0.35">
      <c r="A794" t="s">
        <v>2716</v>
      </c>
      <c r="B794" s="11" t="s">
        <v>2865</v>
      </c>
      <c r="C794" s="11" t="s">
        <v>2919</v>
      </c>
      <c r="D794" s="11" t="s">
        <v>2933</v>
      </c>
      <c r="E794" s="11">
        <v>60</v>
      </c>
      <c r="F794" t="s">
        <v>3169</v>
      </c>
      <c r="G794" t="str">
        <f t="shared" si="24"/>
        <v>EMPAGLIFLOZINA-METFORMINABOEHRINGER INGELHEIMORALCOMPRIMIDO6012.5MG/850MG</v>
      </c>
      <c r="H794" t="str">
        <f>VLOOKUP(A794,'PRINCIPIO ACTIVO'!A:D,4,)&amp;"-"&amp;VLOOKUP(C794,'VIA ADMINISTRACION'!A:D,4,FALSE)&amp;"-"&amp;VLOOKUP(D794,FORMATO!A:D,4,FALSE)&amp;"-"&amp;VLOOKUP(B794,LABORATORIO!A:D,4,FALSE)</f>
        <v>HT-0264-01-003-0035</v>
      </c>
      <c r="I794">
        <f>COUNTIF($H$2:H794,H794)</f>
        <v>1</v>
      </c>
      <c r="J794" t="str">
        <f t="shared" si="25"/>
        <v>HT-0264-01-003-0035-01</v>
      </c>
      <c r="M794" t="s">
        <v>2675</v>
      </c>
      <c r="N794" s="11" t="s">
        <v>3125</v>
      </c>
    </row>
    <row r="795" spans="1:14" x14ac:dyDescent="0.35">
      <c r="A795" t="s">
        <v>2716</v>
      </c>
      <c r="B795" s="11" t="s">
        <v>2865</v>
      </c>
      <c r="C795" s="11" t="s">
        <v>2919</v>
      </c>
      <c r="D795" s="11" t="s">
        <v>2933</v>
      </c>
      <c r="E795" s="11">
        <v>60</v>
      </c>
      <c r="F795" t="s">
        <v>3219</v>
      </c>
      <c r="G795" t="str">
        <f t="shared" si="24"/>
        <v>EMPAGLIFLOZINA-METFORMINABOEHRINGER INGELHEIMORALCOMPRIMIDO6012.5MG/1000MG</v>
      </c>
      <c r="H795" t="str">
        <f>VLOOKUP(A795,'PRINCIPIO ACTIVO'!A:D,4,)&amp;"-"&amp;VLOOKUP(C795,'VIA ADMINISTRACION'!A:D,4,FALSE)&amp;"-"&amp;VLOOKUP(D795,FORMATO!A:D,4,FALSE)&amp;"-"&amp;VLOOKUP(B795,LABORATORIO!A:D,4,FALSE)</f>
        <v>HT-0264-01-003-0035</v>
      </c>
      <c r="I795">
        <f>COUNTIF($H$2:H795,H795)</f>
        <v>2</v>
      </c>
      <c r="J795" t="str">
        <f t="shared" si="25"/>
        <v>HT-0264-01-003-0035-02</v>
      </c>
      <c r="M795" t="s">
        <v>2675</v>
      </c>
      <c r="N795" s="11" t="s">
        <v>3130</v>
      </c>
    </row>
    <row r="796" spans="1:14" x14ac:dyDescent="0.35">
      <c r="A796" t="s">
        <v>2692</v>
      </c>
      <c r="B796" s="11" t="s">
        <v>2850</v>
      </c>
      <c r="C796" s="11" t="s">
        <v>2919</v>
      </c>
      <c r="D796" s="11" t="s">
        <v>2933</v>
      </c>
      <c r="E796" s="11">
        <v>30</v>
      </c>
      <c r="F796" t="s">
        <v>3138</v>
      </c>
      <c r="G796" t="str">
        <f t="shared" si="24"/>
        <v>ENALAPRIL-HIDROCLOROTIAZIDAINSTITUTO SANITASORALCOMPRIMIDO3010MG/25MG</v>
      </c>
      <c r="H796" t="str">
        <f>VLOOKUP(A796,'PRINCIPIO ACTIVO'!A:D,4,)&amp;"-"&amp;VLOOKUP(C796,'VIA ADMINISTRACION'!A:D,4,FALSE)&amp;"-"&amp;VLOOKUP(D796,FORMATO!A:D,4,FALSE)&amp;"-"&amp;VLOOKUP(B796,LABORATORIO!A:D,4,FALSE)</f>
        <v>HT-0245-01-003-0133</v>
      </c>
      <c r="I796">
        <f>COUNTIF($H$2:H796,H796)</f>
        <v>1</v>
      </c>
      <c r="J796" t="str">
        <f t="shared" si="25"/>
        <v>HT-0245-01-003-0133-01</v>
      </c>
      <c r="M796" t="s">
        <v>2675</v>
      </c>
      <c r="N796" s="11" t="s">
        <v>3125</v>
      </c>
    </row>
    <row r="797" spans="1:14" x14ac:dyDescent="0.35">
      <c r="A797" t="s">
        <v>2692</v>
      </c>
      <c r="B797" s="11" t="s">
        <v>2837</v>
      </c>
      <c r="C797" s="11" t="s">
        <v>2919</v>
      </c>
      <c r="D797" s="11" t="s">
        <v>2933</v>
      </c>
      <c r="E797" s="11">
        <v>30</v>
      </c>
      <c r="F797" t="s">
        <v>3142</v>
      </c>
      <c r="G797" t="str">
        <f t="shared" si="24"/>
        <v>ENALAPRIL-HIDROCLOROTIAZIDASAVALORALCOMPRIMIDO3020MG/12.5MG</v>
      </c>
      <c r="H797" t="str">
        <f>VLOOKUP(A797,'PRINCIPIO ACTIVO'!A:D,4,)&amp;"-"&amp;VLOOKUP(C797,'VIA ADMINISTRACION'!A:D,4,FALSE)&amp;"-"&amp;VLOOKUP(D797,FORMATO!A:D,4,FALSE)&amp;"-"&amp;VLOOKUP(B797,LABORATORIO!A:D,4,FALSE)</f>
        <v>HT-0245-01-003-0174</v>
      </c>
      <c r="I797">
        <f>COUNTIF($H$2:H797,H797)</f>
        <v>1</v>
      </c>
      <c r="J797" t="str">
        <f t="shared" si="25"/>
        <v>HT-0245-01-003-0174-01</v>
      </c>
      <c r="M797" t="s">
        <v>2675</v>
      </c>
      <c r="N797" s="11" t="s">
        <v>3131</v>
      </c>
    </row>
    <row r="798" spans="1:14" x14ac:dyDescent="0.35">
      <c r="A798" t="s">
        <v>2692</v>
      </c>
      <c r="B798" s="11" t="s">
        <v>2837</v>
      </c>
      <c r="C798" s="11" t="s">
        <v>2919</v>
      </c>
      <c r="D798" s="11" t="s">
        <v>2933</v>
      </c>
      <c r="E798" s="11">
        <v>30</v>
      </c>
      <c r="F798" t="s">
        <v>3138</v>
      </c>
      <c r="G798" t="str">
        <f t="shared" si="24"/>
        <v>ENALAPRIL-HIDROCLOROTIAZIDASAVALORALCOMPRIMIDO3010MG/25MG</v>
      </c>
      <c r="H798" t="str">
        <f>VLOOKUP(A798,'PRINCIPIO ACTIVO'!A:D,4,)&amp;"-"&amp;VLOOKUP(C798,'VIA ADMINISTRACION'!A:D,4,FALSE)&amp;"-"&amp;VLOOKUP(D798,FORMATO!A:D,4,FALSE)&amp;"-"&amp;VLOOKUP(B798,LABORATORIO!A:D,4,FALSE)</f>
        <v>HT-0245-01-003-0174</v>
      </c>
      <c r="I798">
        <f>COUNTIF($H$2:H798,H798)</f>
        <v>2</v>
      </c>
      <c r="J798" t="str">
        <f t="shared" si="25"/>
        <v>HT-0245-01-003-0174-02</v>
      </c>
      <c r="M798" t="s">
        <v>2675</v>
      </c>
      <c r="N798" s="11" t="s">
        <v>3125</v>
      </c>
    </row>
    <row r="799" spans="1:14" x14ac:dyDescent="0.35">
      <c r="A799" t="s">
        <v>2692</v>
      </c>
      <c r="B799" s="5" t="s">
        <v>2916</v>
      </c>
      <c r="C799" s="5" t="s">
        <v>2919</v>
      </c>
      <c r="D799" s="5" t="s">
        <v>2933</v>
      </c>
      <c r="E799" s="5">
        <v>30</v>
      </c>
      <c r="F799" t="s">
        <v>3138</v>
      </c>
      <c r="G799" t="str">
        <f t="shared" si="24"/>
        <v>ENALAPRIL-HIDROCLOROTIAZIDAEUROLABORALCOMPRIMIDO3010MG/25MG</v>
      </c>
      <c r="H799" t="str">
        <f>VLOOKUP(A799,'PRINCIPIO ACTIVO'!A:D,4,)&amp;"-"&amp;VLOOKUP(C799,'VIA ADMINISTRACION'!A:D,4,FALSE)&amp;"-"&amp;VLOOKUP(D799,FORMATO!A:D,4,FALSE)&amp;"-"&amp;VLOOKUP(B799,LABORATORIO!A:D,4,FALSE)</f>
        <v>HT-0245-01-003-0088</v>
      </c>
      <c r="I799">
        <f>COUNTIF($H$2:H799,H799)</f>
        <v>1</v>
      </c>
      <c r="J799" t="str">
        <f t="shared" si="25"/>
        <v>HT-0245-01-003-0088-01</v>
      </c>
      <c r="M799" t="s">
        <v>2675</v>
      </c>
      <c r="N799" s="11" t="s">
        <v>3131</v>
      </c>
    </row>
    <row r="800" spans="1:14" x14ac:dyDescent="0.35">
      <c r="A800" t="s">
        <v>2692</v>
      </c>
      <c r="B800" s="5" t="s">
        <v>2916</v>
      </c>
      <c r="C800" s="5" t="s">
        <v>2919</v>
      </c>
      <c r="D800" s="5" t="s">
        <v>2933</v>
      </c>
      <c r="E800" s="5">
        <v>30</v>
      </c>
      <c r="F800" t="s">
        <v>3142</v>
      </c>
      <c r="G800" t="str">
        <f t="shared" si="24"/>
        <v>ENALAPRIL-HIDROCLOROTIAZIDAEUROLABORALCOMPRIMIDO3020MG/12.5MG</v>
      </c>
      <c r="H800" t="str">
        <f>VLOOKUP(A800,'PRINCIPIO ACTIVO'!A:D,4,)&amp;"-"&amp;VLOOKUP(C800,'VIA ADMINISTRACION'!A:D,4,FALSE)&amp;"-"&amp;VLOOKUP(D800,FORMATO!A:D,4,FALSE)&amp;"-"&amp;VLOOKUP(B800,LABORATORIO!A:D,4,FALSE)</f>
        <v>HT-0245-01-003-0088</v>
      </c>
      <c r="I800">
        <f>COUNTIF($H$2:H800,H800)</f>
        <v>2</v>
      </c>
      <c r="J800" t="str">
        <f t="shared" si="25"/>
        <v>HT-0245-01-003-0088-02</v>
      </c>
      <c r="M800" t="s">
        <v>2675</v>
      </c>
      <c r="N800" s="11" t="s">
        <v>3130</v>
      </c>
    </row>
    <row r="801" spans="1:14" x14ac:dyDescent="0.35">
      <c r="A801" t="s">
        <v>2669</v>
      </c>
      <c r="B801" s="11" t="s">
        <v>2864</v>
      </c>
      <c r="C801" s="11" t="s">
        <v>2919</v>
      </c>
      <c r="D801" s="11" t="s">
        <v>2933</v>
      </c>
      <c r="E801" s="11">
        <v>30</v>
      </c>
      <c r="F801" t="s">
        <v>3002</v>
      </c>
      <c r="G801" t="str">
        <f t="shared" si="24"/>
        <v>EPLERENONAPFIZERORALCOMPRIMIDO3025MG</v>
      </c>
      <c r="H801" t="str">
        <f>VLOOKUP(A801,'PRINCIPIO ACTIVO'!A:D,4,)&amp;"-"&amp;VLOOKUP(C801,'VIA ADMINISTRACION'!A:D,4,FALSE)&amp;"-"&amp;VLOOKUP(D801,FORMATO!A:D,4,FALSE)&amp;"-"&amp;VLOOKUP(B801,LABORATORIO!A:D,4,FALSE)</f>
        <v>HT-0056-01-003-0212</v>
      </c>
      <c r="I801">
        <f>COUNTIF($H$2:H801,H801)</f>
        <v>1</v>
      </c>
      <c r="J801" t="str">
        <f t="shared" si="25"/>
        <v>HT-0056-01-003-0212-01</v>
      </c>
      <c r="M801" t="s">
        <v>2675</v>
      </c>
      <c r="N801" s="11" t="s">
        <v>3131</v>
      </c>
    </row>
    <row r="802" spans="1:14" x14ac:dyDescent="0.35">
      <c r="A802" t="s">
        <v>2669</v>
      </c>
      <c r="B802" s="11" t="s">
        <v>2864</v>
      </c>
      <c r="C802" s="11" t="s">
        <v>2919</v>
      </c>
      <c r="D802" s="11" t="s">
        <v>2933</v>
      </c>
      <c r="E802" s="11">
        <v>30</v>
      </c>
      <c r="F802" t="s">
        <v>3046</v>
      </c>
      <c r="G802" t="str">
        <f t="shared" si="24"/>
        <v>EPLERENONAPFIZERORALCOMPRIMIDO3050MG</v>
      </c>
      <c r="H802" t="str">
        <f>VLOOKUP(A802,'PRINCIPIO ACTIVO'!A:D,4,)&amp;"-"&amp;VLOOKUP(C802,'VIA ADMINISTRACION'!A:D,4,FALSE)&amp;"-"&amp;VLOOKUP(D802,FORMATO!A:D,4,FALSE)&amp;"-"&amp;VLOOKUP(B802,LABORATORIO!A:D,4,FALSE)</f>
        <v>HT-0056-01-003-0212</v>
      </c>
      <c r="I802">
        <f>COUNTIF($H$2:H802,H802)</f>
        <v>2</v>
      </c>
      <c r="J802" t="str">
        <f t="shared" si="25"/>
        <v>HT-0056-01-003-0212-02</v>
      </c>
      <c r="M802" t="s">
        <v>2675</v>
      </c>
      <c r="N802" s="11" t="s">
        <v>3131</v>
      </c>
    </row>
    <row r="803" spans="1:14" x14ac:dyDescent="0.35">
      <c r="A803" t="s">
        <v>2670</v>
      </c>
      <c r="B803" s="11" t="s">
        <v>2895</v>
      </c>
      <c r="C803" s="11" t="s">
        <v>2919</v>
      </c>
      <c r="D803" s="11" t="s">
        <v>2933</v>
      </c>
      <c r="E803" s="11">
        <v>28</v>
      </c>
      <c r="F803" t="s">
        <v>3013</v>
      </c>
      <c r="G803" t="str">
        <f t="shared" si="24"/>
        <v>ESCITALOPRAMGALENICUMORALCOMPRIMIDO2810MG</v>
      </c>
      <c r="H803" t="str">
        <f>VLOOKUP(A803,'PRINCIPIO ACTIVO'!A:D,4,)&amp;"-"&amp;VLOOKUP(C803,'VIA ADMINISTRACION'!A:D,4,FALSE)&amp;"-"&amp;VLOOKUP(D803,FORMATO!A:D,4,FALSE)&amp;"-"&amp;VLOOKUP(B803,LABORATORIO!A:D,4,FALSE)</f>
        <v>HT-0057-01-003-0108</v>
      </c>
      <c r="I803">
        <f>COUNTIF($H$2:H803,H803)</f>
        <v>1</v>
      </c>
      <c r="J803" t="str">
        <f t="shared" si="25"/>
        <v>HT-0057-01-003-0108-01</v>
      </c>
      <c r="M803" t="s">
        <v>2675</v>
      </c>
      <c r="N803" s="11" t="s">
        <v>3125</v>
      </c>
    </row>
    <row r="804" spans="1:14" x14ac:dyDescent="0.35">
      <c r="A804" t="s">
        <v>2670</v>
      </c>
      <c r="B804" s="11" t="s">
        <v>2867</v>
      </c>
      <c r="C804" s="11" t="s">
        <v>2919</v>
      </c>
      <c r="D804" s="11" t="s">
        <v>2933</v>
      </c>
      <c r="E804" s="11">
        <v>30</v>
      </c>
      <c r="F804" t="s">
        <v>3013</v>
      </c>
      <c r="G804" t="str">
        <f t="shared" si="24"/>
        <v>ESCITALOPRAMEUROFARMAORALCOMPRIMIDO3010MG</v>
      </c>
      <c r="H804" t="str">
        <f>VLOOKUP(A804,'PRINCIPIO ACTIVO'!A:D,4,)&amp;"-"&amp;VLOOKUP(C804,'VIA ADMINISTRACION'!A:D,4,FALSE)&amp;"-"&amp;VLOOKUP(D804,FORMATO!A:D,4,FALSE)&amp;"-"&amp;VLOOKUP(B804,LABORATORIO!A:D,4,FALSE)</f>
        <v>HT-0057-01-003-0087</v>
      </c>
      <c r="I804">
        <f>COUNTIF($H$2:H804,H804)</f>
        <v>1</v>
      </c>
      <c r="J804" t="str">
        <f t="shared" si="25"/>
        <v>HT-0057-01-003-0087-01</v>
      </c>
      <c r="M804" t="s">
        <v>2675</v>
      </c>
      <c r="N804" s="11" t="s">
        <v>3125</v>
      </c>
    </row>
    <row r="805" spans="1:14" x14ac:dyDescent="0.35">
      <c r="A805" t="s">
        <v>2670</v>
      </c>
      <c r="B805" s="11" t="s">
        <v>2867</v>
      </c>
      <c r="C805" s="11" t="s">
        <v>2919</v>
      </c>
      <c r="D805" s="11" t="s">
        <v>2933</v>
      </c>
      <c r="E805" s="11">
        <v>30</v>
      </c>
      <c r="F805" t="s">
        <v>2985</v>
      </c>
      <c r="G805" t="str">
        <f t="shared" si="24"/>
        <v>ESCITALOPRAMEUROFARMAORALCOMPRIMIDO3020MG</v>
      </c>
      <c r="H805" t="str">
        <f>VLOOKUP(A805,'PRINCIPIO ACTIVO'!A:D,4,)&amp;"-"&amp;VLOOKUP(C805,'VIA ADMINISTRACION'!A:D,4,FALSE)&amp;"-"&amp;VLOOKUP(D805,FORMATO!A:D,4,FALSE)&amp;"-"&amp;VLOOKUP(B805,LABORATORIO!A:D,4,FALSE)</f>
        <v>HT-0057-01-003-0087</v>
      </c>
      <c r="I805">
        <f>COUNTIF($H$2:H805,H805)</f>
        <v>2</v>
      </c>
      <c r="J805" t="str">
        <f t="shared" si="25"/>
        <v>HT-0057-01-003-0087-02</v>
      </c>
      <c r="M805" t="s">
        <v>2675</v>
      </c>
      <c r="N805" s="11" t="s">
        <v>3131</v>
      </c>
    </row>
    <row r="806" spans="1:14" x14ac:dyDescent="0.35">
      <c r="A806" t="s">
        <v>2670</v>
      </c>
      <c r="B806" s="11" t="s">
        <v>2837</v>
      </c>
      <c r="C806" s="11" t="s">
        <v>2919</v>
      </c>
      <c r="D806" s="11" t="s">
        <v>2933</v>
      </c>
      <c r="E806" s="11">
        <v>60</v>
      </c>
      <c r="F806" t="s">
        <v>3013</v>
      </c>
      <c r="G806" t="str">
        <f t="shared" si="24"/>
        <v>ESCITALOPRAMSAVALORALCOMPRIMIDO6010MG</v>
      </c>
      <c r="H806" t="str">
        <f>VLOOKUP(A806,'PRINCIPIO ACTIVO'!A:D,4,)&amp;"-"&amp;VLOOKUP(C806,'VIA ADMINISTRACION'!A:D,4,FALSE)&amp;"-"&amp;VLOOKUP(D806,FORMATO!A:D,4,FALSE)&amp;"-"&amp;VLOOKUP(B806,LABORATORIO!A:D,4,FALSE)</f>
        <v>HT-0057-01-003-0174</v>
      </c>
      <c r="I806">
        <f>COUNTIF($H$2:H806,H806)</f>
        <v>1</v>
      </c>
      <c r="J806" t="str">
        <f t="shared" si="25"/>
        <v>HT-0057-01-003-0174-01</v>
      </c>
      <c r="M806" t="s">
        <v>2675</v>
      </c>
      <c r="N806" s="11" t="s">
        <v>3130</v>
      </c>
    </row>
    <row r="807" spans="1:14" x14ac:dyDescent="0.35">
      <c r="A807" t="s">
        <v>2670</v>
      </c>
      <c r="B807" s="11" t="s">
        <v>2837</v>
      </c>
      <c r="C807" s="11" t="s">
        <v>2919</v>
      </c>
      <c r="D807" s="11" t="s">
        <v>2933</v>
      </c>
      <c r="E807" s="11">
        <v>30</v>
      </c>
      <c r="F807" t="s">
        <v>2985</v>
      </c>
      <c r="G807" t="str">
        <f t="shared" si="24"/>
        <v>ESCITALOPRAMSAVALORALCOMPRIMIDO3020MG</v>
      </c>
      <c r="H807" t="str">
        <f>VLOOKUP(A807,'PRINCIPIO ACTIVO'!A:D,4,)&amp;"-"&amp;VLOOKUP(C807,'VIA ADMINISTRACION'!A:D,4,FALSE)&amp;"-"&amp;VLOOKUP(D807,FORMATO!A:D,4,FALSE)&amp;"-"&amp;VLOOKUP(B807,LABORATORIO!A:D,4,FALSE)</f>
        <v>HT-0057-01-003-0174</v>
      </c>
      <c r="I807">
        <f>COUNTIF($H$2:H807,H807)</f>
        <v>2</v>
      </c>
      <c r="J807" t="str">
        <f t="shared" si="25"/>
        <v>HT-0057-01-003-0174-02</v>
      </c>
      <c r="M807" t="s">
        <v>2675</v>
      </c>
      <c r="N807" s="11" t="s">
        <v>3131</v>
      </c>
    </row>
    <row r="808" spans="1:14" x14ac:dyDescent="0.35">
      <c r="A808" t="s">
        <v>2670</v>
      </c>
      <c r="B808" s="11" t="s">
        <v>2832</v>
      </c>
      <c r="C808" s="11" t="s">
        <v>2919</v>
      </c>
      <c r="D808" s="11" t="s">
        <v>2933</v>
      </c>
      <c r="E808" s="11">
        <v>30</v>
      </c>
      <c r="F808" t="s">
        <v>2985</v>
      </c>
      <c r="G808" t="str">
        <f t="shared" si="24"/>
        <v>ESCITALOPRAMRECALCINEORALCOMPRIMIDO3020MG</v>
      </c>
      <c r="H808" t="str">
        <f>VLOOKUP(A808,'PRINCIPIO ACTIVO'!A:D,4,)&amp;"-"&amp;VLOOKUP(C808,'VIA ADMINISTRACION'!A:D,4,FALSE)&amp;"-"&amp;VLOOKUP(D808,FORMATO!A:D,4,FALSE)&amp;"-"&amp;VLOOKUP(B808,LABORATORIO!A:D,4,FALSE)</f>
        <v>HT-0057-01-003-0171</v>
      </c>
      <c r="I808">
        <f>COUNTIF($H$2:H808,H808)</f>
        <v>1</v>
      </c>
      <c r="J808" t="str">
        <f t="shared" si="25"/>
        <v>HT-0057-01-003-0171-01</v>
      </c>
      <c r="M808" t="s">
        <v>2675</v>
      </c>
      <c r="N808" s="2" t="s">
        <v>3125</v>
      </c>
    </row>
    <row r="809" spans="1:14" x14ac:dyDescent="0.35">
      <c r="A809" t="s">
        <v>2670</v>
      </c>
      <c r="B809" s="11" t="s">
        <v>2895</v>
      </c>
      <c r="C809" s="11" t="s">
        <v>2919</v>
      </c>
      <c r="D809" s="11" t="s">
        <v>2933</v>
      </c>
      <c r="E809" s="11">
        <v>28</v>
      </c>
      <c r="F809" t="s">
        <v>2985</v>
      </c>
      <c r="G809" t="str">
        <f t="shared" si="24"/>
        <v>ESCITALOPRAMGALENICUMORALCOMPRIMIDO2820MG</v>
      </c>
      <c r="H809" t="str">
        <f>VLOOKUP(A809,'PRINCIPIO ACTIVO'!A:D,4,)&amp;"-"&amp;VLOOKUP(C809,'VIA ADMINISTRACION'!A:D,4,FALSE)&amp;"-"&amp;VLOOKUP(D809,FORMATO!A:D,4,FALSE)&amp;"-"&amp;VLOOKUP(B809,LABORATORIO!A:D,4,FALSE)</f>
        <v>HT-0057-01-003-0108</v>
      </c>
      <c r="I809">
        <f>COUNTIF($H$2:H809,H809)</f>
        <v>2</v>
      </c>
      <c r="J809" t="str">
        <f t="shared" si="25"/>
        <v>HT-0057-01-003-0108-02</v>
      </c>
      <c r="M809" t="s">
        <v>2675</v>
      </c>
      <c r="N809" s="2" t="s">
        <v>3131</v>
      </c>
    </row>
    <row r="810" spans="1:14" x14ac:dyDescent="0.35">
      <c r="A810" t="s">
        <v>2670</v>
      </c>
      <c r="B810" s="11" t="s">
        <v>2884</v>
      </c>
      <c r="C810" s="11" t="s">
        <v>2919</v>
      </c>
      <c r="D810" s="11" t="s">
        <v>2933</v>
      </c>
      <c r="E810" s="11">
        <v>28</v>
      </c>
      <c r="F810" t="s">
        <v>3127</v>
      </c>
      <c r="G810" t="str">
        <f t="shared" si="24"/>
        <v>ESCITALOPRAMLUNDBECKORALCOMPRIMIDO2815MG</v>
      </c>
      <c r="H810" t="str">
        <f>VLOOKUP(A810,'PRINCIPIO ACTIVO'!A:D,4,)&amp;"-"&amp;VLOOKUP(C810,'VIA ADMINISTRACION'!A:D,4,FALSE)&amp;"-"&amp;VLOOKUP(D810,FORMATO!A:D,4,FALSE)&amp;"-"&amp;VLOOKUP(B810,LABORATORIO!A:D,4,FALSE)</f>
        <v>HT-0057-01-003-0182</v>
      </c>
      <c r="I810">
        <f>COUNTIF($H$2:H810,H810)</f>
        <v>1</v>
      </c>
      <c r="J810" t="str">
        <f t="shared" si="25"/>
        <v>HT-0057-01-003-0182-01</v>
      </c>
      <c r="M810" t="s">
        <v>2675</v>
      </c>
      <c r="N810" s="2" t="s">
        <v>3131</v>
      </c>
    </row>
    <row r="811" spans="1:14" x14ac:dyDescent="0.35">
      <c r="A811" t="s">
        <v>2670</v>
      </c>
      <c r="B811" s="11" t="s">
        <v>2880</v>
      </c>
      <c r="C811" s="11" t="s">
        <v>2919</v>
      </c>
      <c r="D811" s="11" t="s">
        <v>2933</v>
      </c>
      <c r="E811" s="11">
        <v>30</v>
      </c>
      <c r="F811" t="s">
        <v>3013</v>
      </c>
      <c r="G811" t="str">
        <f t="shared" si="24"/>
        <v>ESCITALOPRAMMEDIPHARMORALCOMPRIMIDO3010MG</v>
      </c>
      <c r="H811" t="str">
        <f>VLOOKUP(A811,'PRINCIPIO ACTIVO'!A:D,4,)&amp;"-"&amp;VLOOKUP(C811,'VIA ADMINISTRACION'!A:D,4,FALSE)&amp;"-"&amp;VLOOKUP(D811,FORMATO!A:D,4,FALSE)&amp;"-"&amp;VLOOKUP(B811,LABORATORIO!A:D,4,FALSE)</f>
        <v>HT-0057-01-003-0192</v>
      </c>
      <c r="I811">
        <f>COUNTIF($H$2:H811,H811)</f>
        <v>1</v>
      </c>
      <c r="J811" t="str">
        <f t="shared" si="25"/>
        <v>HT-0057-01-003-0192-01</v>
      </c>
      <c r="M811" t="s">
        <v>2675</v>
      </c>
      <c r="N811" s="5" t="s">
        <v>3130</v>
      </c>
    </row>
    <row r="812" spans="1:14" x14ac:dyDescent="0.35">
      <c r="A812" t="s">
        <v>2670</v>
      </c>
      <c r="B812" s="11" t="s">
        <v>2884</v>
      </c>
      <c r="C812" s="11" t="s">
        <v>2919</v>
      </c>
      <c r="D812" s="11" t="s">
        <v>2933</v>
      </c>
      <c r="E812" s="11">
        <v>28</v>
      </c>
      <c r="F812" t="s">
        <v>2985</v>
      </c>
      <c r="G812" t="str">
        <f t="shared" si="24"/>
        <v>ESCITALOPRAMLUNDBECKORALCOMPRIMIDO2820MG</v>
      </c>
      <c r="H812" t="str">
        <f>VLOOKUP(A812,'PRINCIPIO ACTIVO'!A:D,4,)&amp;"-"&amp;VLOOKUP(C812,'VIA ADMINISTRACION'!A:D,4,FALSE)&amp;"-"&amp;VLOOKUP(D812,FORMATO!A:D,4,FALSE)&amp;"-"&amp;VLOOKUP(B812,LABORATORIO!A:D,4,FALSE)</f>
        <v>HT-0057-01-003-0182</v>
      </c>
      <c r="I812">
        <f>COUNTIF($H$2:H812,H812)</f>
        <v>2</v>
      </c>
      <c r="J812" t="str">
        <f t="shared" si="25"/>
        <v>HT-0057-01-003-0182-02</v>
      </c>
      <c r="M812" t="s">
        <v>2675</v>
      </c>
      <c r="N812" s="5" t="s">
        <v>3131</v>
      </c>
    </row>
    <row r="813" spans="1:14" x14ac:dyDescent="0.35">
      <c r="A813" t="s">
        <v>2670</v>
      </c>
      <c r="B813" s="11" t="s">
        <v>2838</v>
      </c>
      <c r="C813" s="11" t="s">
        <v>2919</v>
      </c>
      <c r="D813" s="11" t="s">
        <v>2933</v>
      </c>
      <c r="E813" s="11">
        <v>30</v>
      </c>
      <c r="F813" t="s">
        <v>3013</v>
      </c>
      <c r="G813" t="str">
        <f t="shared" si="24"/>
        <v>ESCITALOPRAMLABORATORIO CHILEORALCOMPRIMIDO3010MG</v>
      </c>
      <c r="H813" t="str">
        <f>VLOOKUP(A813,'PRINCIPIO ACTIVO'!A:D,4,)&amp;"-"&amp;VLOOKUP(C813,'VIA ADMINISTRACION'!A:D,4,FALSE)&amp;"-"&amp;VLOOKUP(D813,FORMATO!A:D,4,FALSE)&amp;"-"&amp;VLOOKUP(B813,LABORATORIO!A:D,4,FALSE)</f>
        <v>HT-0057-01-003-0148</v>
      </c>
      <c r="I813">
        <f>COUNTIF($H$2:H813,H813)</f>
        <v>1</v>
      </c>
      <c r="J813" t="str">
        <f t="shared" si="25"/>
        <v>HT-0057-01-003-0148-01</v>
      </c>
      <c r="M813" t="s">
        <v>2675</v>
      </c>
      <c r="N813" s="5" t="s">
        <v>3131</v>
      </c>
    </row>
    <row r="814" spans="1:14" x14ac:dyDescent="0.35">
      <c r="A814" t="s">
        <v>2670</v>
      </c>
      <c r="B814" s="11" t="s">
        <v>2832</v>
      </c>
      <c r="C814" s="11" t="s">
        <v>2919</v>
      </c>
      <c r="D814" s="11" t="s">
        <v>2933</v>
      </c>
      <c r="E814" s="11">
        <v>30</v>
      </c>
      <c r="F814" t="s">
        <v>3013</v>
      </c>
      <c r="G814" t="str">
        <f t="shared" si="24"/>
        <v>ESCITALOPRAMRECALCINEORALCOMPRIMIDO3010MG</v>
      </c>
      <c r="H814" t="str">
        <f>VLOOKUP(A814,'PRINCIPIO ACTIVO'!A:D,4,)&amp;"-"&amp;VLOOKUP(C814,'VIA ADMINISTRACION'!A:D,4,FALSE)&amp;"-"&amp;VLOOKUP(D814,FORMATO!A:D,4,FALSE)&amp;"-"&amp;VLOOKUP(B814,LABORATORIO!A:D,4,FALSE)</f>
        <v>HT-0057-01-003-0171</v>
      </c>
      <c r="I814">
        <f>COUNTIF($H$2:H814,H814)</f>
        <v>2</v>
      </c>
      <c r="J814" t="str">
        <f t="shared" si="25"/>
        <v>HT-0057-01-003-0171-02</v>
      </c>
      <c r="M814" t="s">
        <v>2607</v>
      </c>
      <c r="N814" s="11" t="s">
        <v>3013</v>
      </c>
    </row>
    <row r="815" spans="1:14" x14ac:dyDescent="0.35">
      <c r="A815" t="s">
        <v>2670</v>
      </c>
      <c r="B815" s="11" t="s">
        <v>2884</v>
      </c>
      <c r="C815" s="11" t="s">
        <v>2919</v>
      </c>
      <c r="D815" s="11" t="s">
        <v>2933</v>
      </c>
      <c r="E815" s="11">
        <v>28</v>
      </c>
      <c r="F815" t="s">
        <v>3013</v>
      </c>
      <c r="G815" t="str">
        <f t="shared" si="24"/>
        <v>ESCITALOPRAMLUNDBECKORALCOMPRIMIDO2810MG</v>
      </c>
      <c r="H815" t="str">
        <f>VLOOKUP(A815,'PRINCIPIO ACTIVO'!A:D,4,)&amp;"-"&amp;VLOOKUP(C815,'VIA ADMINISTRACION'!A:D,4,FALSE)&amp;"-"&amp;VLOOKUP(D815,FORMATO!A:D,4,FALSE)&amp;"-"&amp;VLOOKUP(B815,LABORATORIO!A:D,4,FALSE)</f>
        <v>HT-0057-01-003-0182</v>
      </c>
      <c r="I815">
        <f>COUNTIF($H$2:H815,H815)</f>
        <v>3</v>
      </c>
      <c r="J815" t="str">
        <f t="shared" si="25"/>
        <v>HT-0057-01-003-0182-03</v>
      </c>
      <c r="M815" t="s">
        <v>2746</v>
      </c>
      <c r="N815" s="11" t="s">
        <v>3209</v>
      </c>
    </row>
    <row r="816" spans="1:14" x14ac:dyDescent="0.35">
      <c r="A816" t="s">
        <v>2670</v>
      </c>
      <c r="B816" s="11" t="s">
        <v>2838</v>
      </c>
      <c r="C816" s="11" t="s">
        <v>2919</v>
      </c>
      <c r="D816" s="11" t="s">
        <v>2933</v>
      </c>
      <c r="E816" s="11">
        <v>30</v>
      </c>
      <c r="F816" t="s">
        <v>2985</v>
      </c>
      <c r="G816" t="str">
        <f t="shared" si="24"/>
        <v>ESCITALOPRAMLABORATORIO CHILEORALCOMPRIMIDO3020MG</v>
      </c>
      <c r="H816" t="str">
        <f>VLOOKUP(A816,'PRINCIPIO ACTIVO'!A:D,4,)&amp;"-"&amp;VLOOKUP(C816,'VIA ADMINISTRACION'!A:D,4,FALSE)&amp;"-"&amp;VLOOKUP(D816,FORMATO!A:D,4,FALSE)&amp;"-"&amp;VLOOKUP(B816,LABORATORIO!A:D,4,FALSE)</f>
        <v>HT-0057-01-003-0148</v>
      </c>
      <c r="I816">
        <f>COUNTIF($H$2:H816,H816)</f>
        <v>2</v>
      </c>
      <c r="J816" t="str">
        <f t="shared" si="25"/>
        <v>HT-0057-01-003-0148-02</v>
      </c>
      <c r="M816" t="s">
        <v>2746</v>
      </c>
      <c r="N816" s="5" t="s">
        <v>6651</v>
      </c>
    </row>
    <row r="817" spans="1:14" x14ac:dyDescent="0.35">
      <c r="A817" t="s">
        <v>2670</v>
      </c>
      <c r="B817" s="11" t="s">
        <v>2837</v>
      </c>
      <c r="C817" s="11" t="s">
        <v>2919</v>
      </c>
      <c r="D817" s="11" t="s">
        <v>2933</v>
      </c>
      <c r="E817" s="11">
        <v>30</v>
      </c>
      <c r="F817" t="s">
        <v>3013</v>
      </c>
      <c r="G817" t="str">
        <f t="shared" si="24"/>
        <v>ESCITALOPRAMSAVALORALCOMPRIMIDO3010MG</v>
      </c>
      <c r="H817" t="str">
        <f>VLOOKUP(A817,'PRINCIPIO ACTIVO'!A:D,4,)&amp;"-"&amp;VLOOKUP(C817,'VIA ADMINISTRACION'!A:D,4,FALSE)&amp;"-"&amp;VLOOKUP(D817,FORMATO!A:D,4,FALSE)&amp;"-"&amp;VLOOKUP(B817,LABORATORIO!A:D,4,FALSE)</f>
        <v>HT-0057-01-003-0174</v>
      </c>
      <c r="I817">
        <f>COUNTIF($H$2:H817,H817)</f>
        <v>3</v>
      </c>
      <c r="J817" t="str">
        <f t="shared" si="25"/>
        <v>HT-0057-01-003-0174-03</v>
      </c>
      <c r="M817" t="s">
        <v>6498</v>
      </c>
      <c r="N817" s="5" t="s">
        <v>6636</v>
      </c>
    </row>
    <row r="818" spans="1:14" x14ac:dyDescent="0.35">
      <c r="A818" t="s">
        <v>2670</v>
      </c>
      <c r="B818" s="2" t="s">
        <v>3699</v>
      </c>
      <c r="C818" s="2" t="s">
        <v>2919</v>
      </c>
      <c r="D818" s="2" t="s">
        <v>2933</v>
      </c>
      <c r="E818" s="2">
        <v>30</v>
      </c>
      <c r="F818" t="s">
        <v>3013</v>
      </c>
      <c r="G818" t="str">
        <f t="shared" si="24"/>
        <v>ESCITALOPRAMPHARMATECHORALCOMPRIMIDO3010MG</v>
      </c>
      <c r="H818" t="str">
        <f>VLOOKUP(A818,'PRINCIPIO ACTIVO'!A:D,4,)&amp;"-"&amp;VLOOKUP(C818,'VIA ADMINISTRACION'!A:D,4,FALSE)&amp;"-"&amp;VLOOKUP(D818,FORMATO!A:D,4,FALSE)&amp;"-"&amp;VLOOKUP(B818,LABORATORIO!A:D,4,FALSE)</f>
        <v>HT-0057-01-003-0217</v>
      </c>
      <c r="I818">
        <f>COUNTIF($H$2:H818,H818)</f>
        <v>1</v>
      </c>
      <c r="J818" t="str">
        <f t="shared" si="25"/>
        <v>HT-0057-01-003-0217-01</v>
      </c>
      <c r="M818" t="s">
        <v>6498</v>
      </c>
      <c r="N818" s="5" t="s">
        <v>6640</v>
      </c>
    </row>
    <row r="819" spans="1:14" x14ac:dyDescent="0.35">
      <c r="A819" t="s">
        <v>2670</v>
      </c>
      <c r="B819" s="2" t="s">
        <v>3699</v>
      </c>
      <c r="C819" s="2" t="s">
        <v>2919</v>
      </c>
      <c r="D819" s="2" t="s">
        <v>2933</v>
      </c>
      <c r="E819" s="2">
        <v>30</v>
      </c>
      <c r="F819" t="s">
        <v>2985</v>
      </c>
      <c r="G819" t="str">
        <f t="shared" si="24"/>
        <v>ESCITALOPRAMPHARMATECHORALCOMPRIMIDO3020MG</v>
      </c>
      <c r="H819" t="str">
        <f>VLOOKUP(A819,'PRINCIPIO ACTIVO'!A:D,4,)&amp;"-"&amp;VLOOKUP(C819,'VIA ADMINISTRACION'!A:D,4,FALSE)&amp;"-"&amp;VLOOKUP(D819,FORMATO!A:D,4,FALSE)&amp;"-"&amp;VLOOKUP(B819,LABORATORIO!A:D,4,FALSE)</f>
        <v>HT-0057-01-003-0217</v>
      </c>
      <c r="I819">
        <f>COUNTIF($H$2:H819,H819)</f>
        <v>2</v>
      </c>
      <c r="J819" t="str">
        <f t="shared" si="25"/>
        <v>HT-0057-01-003-0217-02</v>
      </c>
      <c r="M819" t="s">
        <v>6498</v>
      </c>
      <c r="N819" s="5" t="s">
        <v>6641</v>
      </c>
    </row>
    <row r="820" spans="1:14" x14ac:dyDescent="0.35">
      <c r="A820" t="s">
        <v>2670</v>
      </c>
      <c r="B820" s="5" t="s">
        <v>2906</v>
      </c>
      <c r="C820" s="5" t="s">
        <v>2919</v>
      </c>
      <c r="D820" s="5" t="s">
        <v>2933</v>
      </c>
      <c r="E820" s="5">
        <v>30</v>
      </c>
      <c r="F820" t="s">
        <v>3013</v>
      </c>
      <c r="G820" t="str">
        <f t="shared" si="24"/>
        <v>ESCITALOPRAMDR REDDYSORALCOMPRIMIDO3010MG</v>
      </c>
      <c r="H820" t="str">
        <f>VLOOKUP(A820,'PRINCIPIO ACTIVO'!A:D,4,)&amp;"-"&amp;VLOOKUP(C820,'VIA ADMINISTRACION'!A:D,4,FALSE)&amp;"-"&amp;VLOOKUP(D820,FORMATO!A:D,4,FALSE)&amp;"-"&amp;VLOOKUP(B820,LABORATORIO!A:D,4,FALSE)</f>
        <v>HT-0057-01-003-0073</v>
      </c>
      <c r="I820">
        <f>COUNTIF($H$2:H820,H820)</f>
        <v>1</v>
      </c>
      <c r="J820" t="str">
        <f t="shared" si="25"/>
        <v>HT-0057-01-003-0073-01</v>
      </c>
      <c r="M820" t="s">
        <v>2676</v>
      </c>
      <c r="N820" s="11" t="s">
        <v>2977</v>
      </c>
    </row>
    <row r="821" spans="1:14" x14ac:dyDescent="0.35">
      <c r="A821" t="s">
        <v>2670</v>
      </c>
      <c r="B821" s="5" t="s">
        <v>2883</v>
      </c>
      <c r="C821" s="5" t="s">
        <v>2919</v>
      </c>
      <c r="D821" s="5" t="s">
        <v>2933</v>
      </c>
      <c r="E821" s="5">
        <v>30</v>
      </c>
      <c r="F821" t="s">
        <v>3013</v>
      </c>
      <c r="G821" t="str">
        <f t="shared" ref="G821:G884" si="26">_xlfn.CONCAT(A821:F821)</f>
        <v>ESCITALOPRAMBAGOORALCOMPRIMIDO3010MG</v>
      </c>
      <c r="H821" t="str">
        <f>VLOOKUP(A821,'PRINCIPIO ACTIVO'!A:D,4,)&amp;"-"&amp;VLOOKUP(C821,'VIA ADMINISTRACION'!A:D,4,FALSE)&amp;"-"&amp;VLOOKUP(D821,FORMATO!A:D,4,FALSE)&amp;"-"&amp;VLOOKUP(B821,LABORATORIO!A:D,4,FALSE)</f>
        <v>HT-0057-01-003-0143</v>
      </c>
      <c r="I821">
        <f>COUNTIF($H$2:H821,H821)</f>
        <v>1</v>
      </c>
      <c r="J821" t="str">
        <f t="shared" ref="J821:J884" si="27">H821&amp;"-"&amp;TEXT(I821,"00")</f>
        <v>HT-0057-01-003-0143-01</v>
      </c>
      <c r="M821" t="s">
        <v>2678</v>
      </c>
      <c r="N821" s="11" t="s">
        <v>2978</v>
      </c>
    </row>
    <row r="822" spans="1:14" x14ac:dyDescent="0.35">
      <c r="A822" t="s">
        <v>2670</v>
      </c>
      <c r="B822" s="5" t="s">
        <v>2834</v>
      </c>
      <c r="C822" s="5" t="s">
        <v>2919</v>
      </c>
      <c r="D822" s="5" t="s">
        <v>2933</v>
      </c>
      <c r="E822" s="5">
        <v>30</v>
      </c>
      <c r="F822" t="s">
        <v>3013</v>
      </c>
      <c r="G822" t="str">
        <f t="shared" si="26"/>
        <v>ESCITALOPRAMMINTLABORALCOMPRIMIDO3010MG</v>
      </c>
      <c r="H822" t="str">
        <f>VLOOKUP(A822,'PRINCIPIO ACTIVO'!A:D,4,)&amp;"-"&amp;VLOOKUP(C822,'VIA ADMINISTRACION'!A:D,4,FALSE)&amp;"-"&amp;VLOOKUP(D822,FORMATO!A:D,4,FALSE)&amp;"-"&amp;VLOOKUP(B822,LABORATORIO!A:D,4,FALSE)</f>
        <v>HT-0057-01-003-0197</v>
      </c>
      <c r="I822">
        <f>COUNTIF($H$2:H822,H822)</f>
        <v>1</v>
      </c>
      <c r="J822" t="str">
        <f t="shared" si="27"/>
        <v>HT-0057-01-003-0197-01</v>
      </c>
      <c r="M822" t="s">
        <v>2678</v>
      </c>
      <c r="N822" s="11" t="s">
        <v>2978</v>
      </c>
    </row>
    <row r="823" spans="1:14" x14ac:dyDescent="0.35">
      <c r="A823" t="s">
        <v>3681</v>
      </c>
      <c r="B823" s="2" t="s">
        <v>2890</v>
      </c>
      <c r="C823" s="2" t="s">
        <v>2924</v>
      </c>
      <c r="D823" s="2" t="s">
        <v>2942</v>
      </c>
      <c r="E823" s="2">
        <v>5</v>
      </c>
      <c r="F823" t="s">
        <v>3717</v>
      </c>
      <c r="G823" t="str">
        <f t="shared" si="26"/>
        <v>ESCOPOLAMINABIOSANOPARENTERALSOLUCION520MG/ML</v>
      </c>
      <c r="H823" t="str">
        <f>VLOOKUP(A823,'PRINCIPIO ACTIVO'!A:D,4,)&amp;"-"&amp;VLOOKUP(C823,'VIA ADMINISTRACION'!A:D,4,FALSE)&amp;"-"&amp;VLOOKUP(D823,FORMATO!A:D,4,FALSE)&amp;"-"&amp;VLOOKUP(B823,LABORATORIO!A:D,4,FALSE)</f>
        <v>HT-0058-02-012-0145</v>
      </c>
      <c r="I823">
        <f>COUNTIF($H$2:H823,H823)</f>
        <v>1</v>
      </c>
      <c r="J823" t="str">
        <f t="shared" si="27"/>
        <v>HT-0058-02-012-0145-01</v>
      </c>
      <c r="M823" t="s">
        <v>2678</v>
      </c>
      <c r="N823" s="11" t="s">
        <v>2978</v>
      </c>
    </row>
    <row r="824" spans="1:14" x14ac:dyDescent="0.35">
      <c r="A824" t="s">
        <v>3681</v>
      </c>
      <c r="B824" s="5" t="s">
        <v>2843</v>
      </c>
      <c r="C824" s="5" t="s">
        <v>2919</v>
      </c>
      <c r="D824" s="5" t="s">
        <v>2942</v>
      </c>
      <c r="E824" s="5">
        <v>1</v>
      </c>
      <c r="F824" t="s">
        <v>2973</v>
      </c>
      <c r="G824" t="str">
        <f t="shared" si="26"/>
        <v>ESCOPOLAMINASANOFIORALSOLUCION110MG/ML</v>
      </c>
      <c r="H824" t="str">
        <f>VLOOKUP(A824,'PRINCIPIO ACTIVO'!A:D,4,)&amp;"-"&amp;VLOOKUP(C824,'VIA ADMINISTRACION'!A:D,4,FALSE)&amp;"-"&amp;VLOOKUP(D824,FORMATO!A:D,4,FALSE)&amp;"-"&amp;VLOOKUP(B824,LABORATORIO!A:D,4,FALSE)</f>
        <v>HT-0058-01-012-0246</v>
      </c>
      <c r="I824">
        <f>COUNTIF($H$2:H824,H824)</f>
        <v>1</v>
      </c>
      <c r="J824" t="str">
        <f t="shared" si="27"/>
        <v>HT-0058-01-012-0246-01</v>
      </c>
      <c r="M824" t="s">
        <v>2678</v>
      </c>
      <c r="N824" s="11" t="s">
        <v>2978</v>
      </c>
    </row>
    <row r="825" spans="1:14" x14ac:dyDescent="0.35">
      <c r="A825" t="s">
        <v>3681</v>
      </c>
      <c r="B825" s="5" t="s">
        <v>2843</v>
      </c>
      <c r="C825" s="5" t="s">
        <v>2919</v>
      </c>
      <c r="D825" s="5" t="s">
        <v>2937</v>
      </c>
      <c r="E825" s="5">
        <v>10</v>
      </c>
      <c r="F825" t="s">
        <v>2973</v>
      </c>
      <c r="G825" t="str">
        <f t="shared" si="26"/>
        <v>ESCOPOLAMINASANOFIORALCAPSULA1010MG/ML</v>
      </c>
      <c r="H825" t="str">
        <f>VLOOKUP(A825,'PRINCIPIO ACTIVO'!A:D,4,)&amp;"-"&amp;VLOOKUP(C825,'VIA ADMINISTRACION'!A:D,4,FALSE)&amp;"-"&amp;VLOOKUP(D825,FORMATO!A:D,4,FALSE)&amp;"-"&amp;VLOOKUP(B825,LABORATORIO!A:D,4,FALSE)</f>
        <v>HT-0058-01-007-0246</v>
      </c>
      <c r="I825">
        <f>COUNTIF($H$2:H825,H825)</f>
        <v>1</v>
      </c>
      <c r="J825" t="str">
        <f t="shared" si="27"/>
        <v>HT-0058-01-007-0246-01</v>
      </c>
      <c r="M825" t="s">
        <v>2678</v>
      </c>
      <c r="N825" s="5" t="s">
        <v>6619</v>
      </c>
    </row>
    <row r="826" spans="1:14" x14ac:dyDescent="0.35">
      <c r="A826" t="s">
        <v>6484</v>
      </c>
      <c r="B826" s="5" t="s">
        <v>2847</v>
      </c>
      <c r="C826" s="5" t="s">
        <v>2919</v>
      </c>
      <c r="D826" s="5" t="s">
        <v>2942</v>
      </c>
      <c r="E826" s="5">
        <v>1</v>
      </c>
      <c r="F826" t="s">
        <v>6617</v>
      </c>
      <c r="G826" t="str">
        <f t="shared" si="26"/>
        <v>ESCOPOLAMINA-METAMIZOLPASTEURORALSOLUCION16.67MG/333.4MG/ML</v>
      </c>
      <c r="H826" t="str">
        <f>VLOOKUP(A826,'PRINCIPIO ACTIVO'!A:D,4,)&amp;"-"&amp;VLOOKUP(C826,'VIA ADMINISTRACION'!A:D,4,FALSE)&amp;"-"&amp;VLOOKUP(D826,FORMATO!A:D,4,FALSE)&amp;"-"&amp;VLOOKUP(B826,LABORATORIO!A:D,4,FALSE)</f>
        <v>HT-0336-01-012-0155</v>
      </c>
      <c r="I826">
        <f>COUNTIF($H$2:H826,H826)</f>
        <v>1</v>
      </c>
      <c r="J826" t="str">
        <f t="shared" si="27"/>
        <v>HT-0336-01-012-0155-01</v>
      </c>
      <c r="M826" t="s">
        <v>2679</v>
      </c>
      <c r="N826" s="11" t="s">
        <v>3133</v>
      </c>
    </row>
    <row r="827" spans="1:14" x14ac:dyDescent="0.35">
      <c r="A827" t="s">
        <v>2571</v>
      </c>
      <c r="B827" s="11" t="s">
        <v>2840</v>
      </c>
      <c r="C827" s="11" t="s">
        <v>2919</v>
      </c>
      <c r="D827" s="11" t="s">
        <v>2933</v>
      </c>
      <c r="E827" s="11">
        <v>28</v>
      </c>
      <c r="F827" t="s">
        <v>2985</v>
      </c>
      <c r="G827" t="str">
        <f t="shared" si="26"/>
        <v>ESOMEPRAZOLASTRAZENECAORALCOMPRIMIDO2820MG</v>
      </c>
      <c r="H827" t="str">
        <f>VLOOKUP(A827,'PRINCIPIO ACTIVO'!A:D,4,)&amp;"-"&amp;VLOOKUP(C827,'VIA ADMINISTRACION'!A:D,4,FALSE)&amp;"-"&amp;VLOOKUP(D827,FORMATO!A:D,4,FALSE)&amp;"-"&amp;VLOOKUP(B827,LABORATORIO!A:D,4,FALSE)</f>
        <v>HT-0059-01-003-0020</v>
      </c>
      <c r="I827">
        <f>COUNTIF($H$2:H827,H827)</f>
        <v>1</v>
      </c>
      <c r="J827" t="str">
        <f t="shared" si="27"/>
        <v>HT-0059-01-003-0020-01</v>
      </c>
      <c r="M827" t="s">
        <v>6485</v>
      </c>
      <c r="N827" s="5" t="s">
        <v>6618</v>
      </c>
    </row>
    <row r="828" spans="1:14" x14ac:dyDescent="0.35">
      <c r="A828" t="s">
        <v>2571</v>
      </c>
      <c r="B828" s="11" t="s">
        <v>2840</v>
      </c>
      <c r="C828" s="11" t="s">
        <v>2919</v>
      </c>
      <c r="D828" s="11" t="s">
        <v>2933</v>
      </c>
      <c r="E828" s="11">
        <v>28</v>
      </c>
      <c r="F828" t="s">
        <v>2986</v>
      </c>
      <c r="G828" t="str">
        <f t="shared" si="26"/>
        <v>ESOMEPRAZOLASTRAZENECAORALCOMPRIMIDO2840MG</v>
      </c>
      <c r="H828" t="str">
        <f>VLOOKUP(A828,'PRINCIPIO ACTIVO'!A:D,4,)&amp;"-"&amp;VLOOKUP(C828,'VIA ADMINISTRACION'!A:D,4,FALSE)&amp;"-"&amp;VLOOKUP(D828,FORMATO!A:D,4,FALSE)&amp;"-"&amp;VLOOKUP(B828,LABORATORIO!A:D,4,FALSE)</f>
        <v>HT-0059-01-003-0020</v>
      </c>
      <c r="I828">
        <f>COUNTIF($H$2:H828,H828)</f>
        <v>2</v>
      </c>
      <c r="J828" t="str">
        <f t="shared" si="27"/>
        <v>HT-0059-01-003-0020-02</v>
      </c>
      <c r="M828" t="s">
        <v>2615</v>
      </c>
      <c r="N828" s="11" t="s">
        <v>3062</v>
      </c>
    </row>
    <row r="829" spans="1:14" x14ac:dyDescent="0.35">
      <c r="A829" t="s">
        <v>2571</v>
      </c>
      <c r="B829" s="11" t="s">
        <v>2836</v>
      </c>
      <c r="C829" s="11" t="s">
        <v>2919</v>
      </c>
      <c r="D829" s="11" t="s">
        <v>2937</v>
      </c>
      <c r="E829" s="11">
        <v>30</v>
      </c>
      <c r="F829" t="s">
        <v>2986</v>
      </c>
      <c r="G829" t="str">
        <f t="shared" si="26"/>
        <v>ESOMEPRAZOLSEVENORALCAPSULA3040MG</v>
      </c>
      <c r="H829" t="str">
        <f>VLOOKUP(A829,'PRINCIPIO ACTIVO'!A:D,4,)&amp;"-"&amp;VLOOKUP(C829,'VIA ADMINISTRACION'!A:D,4,FALSE)&amp;"-"&amp;VLOOKUP(D829,FORMATO!A:D,4,FALSE)&amp;"-"&amp;VLOOKUP(B829,LABORATORIO!A:D,4,FALSE)</f>
        <v>HT-0059-01-007-0250</v>
      </c>
      <c r="I829">
        <f>COUNTIF($H$2:H829,H829)</f>
        <v>1</v>
      </c>
      <c r="J829" t="str">
        <f t="shared" si="27"/>
        <v>HT-0059-01-007-0250-01</v>
      </c>
      <c r="M829" t="s">
        <v>2615</v>
      </c>
      <c r="N829" s="11" t="s">
        <v>3063</v>
      </c>
    </row>
    <row r="830" spans="1:14" x14ac:dyDescent="0.35">
      <c r="A830" t="s">
        <v>2571</v>
      </c>
      <c r="B830" s="11" t="s">
        <v>2836</v>
      </c>
      <c r="C830" s="11" t="s">
        <v>2919</v>
      </c>
      <c r="D830" s="11" t="s">
        <v>2937</v>
      </c>
      <c r="E830" s="11">
        <v>30</v>
      </c>
      <c r="F830" t="s">
        <v>2985</v>
      </c>
      <c r="G830" t="str">
        <f t="shared" si="26"/>
        <v>ESOMEPRAZOLSEVENORALCAPSULA3020MG</v>
      </c>
      <c r="H830" t="str">
        <f>VLOOKUP(A830,'PRINCIPIO ACTIVO'!A:D,4,)&amp;"-"&amp;VLOOKUP(C830,'VIA ADMINISTRACION'!A:D,4,FALSE)&amp;"-"&amp;VLOOKUP(D830,FORMATO!A:D,4,FALSE)&amp;"-"&amp;VLOOKUP(B830,LABORATORIO!A:D,4,FALSE)</f>
        <v>HT-0059-01-007-0250</v>
      </c>
      <c r="I830">
        <f>COUNTIF($H$2:H830,H830)</f>
        <v>2</v>
      </c>
      <c r="J830" t="str">
        <f t="shared" si="27"/>
        <v>HT-0059-01-007-0250-02</v>
      </c>
      <c r="M830" t="s">
        <v>2680</v>
      </c>
      <c r="N830" s="11" t="s">
        <v>3134</v>
      </c>
    </row>
    <row r="831" spans="1:14" x14ac:dyDescent="0.35">
      <c r="A831" t="s">
        <v>2571</v>
      </c>
      <c r="B831" s="11" t="s">
        <v>2840</v>
      </c>
      <c r="C831" s="11" t="s">
        <v>2919</v>
      </c>
      <c r="D831" s="11" t="s">
        <v>2933</v>
      </c>
      <c r="E831" s="11">
        <v>14</v>
      </c>
      <c r="F831" t="s">
        <v>2986</v>
      </c>
      <c r="G831" t="str">
        <f t="shared" si="26"/>
        <v>ESOMEPRAZOLASTRAZENECAORALCOMPRIMIDO1440MG</v>
      </c>
      <c r="H831" t="str">
        <f>VLOOKUP(A831,'PRINCIPIO ACTIVO'!A:D,4,)&amp;"-"&amp;VLOOKUP(C831,'VIA ADMINISTRACION'!A:D,4,FALSE)&amp;"-"&amp;VLOOKUP(D831,FORMATO!A:D,4,FALSE)&amp;"-"&amp;VLOOKUP(B831,LABORATORIO!A:D,4,FALSE)</f>
        <v>HT-0059-01-003-0020</v>
      </c>
      <c r="I831">
        <f>COUNTIF($H$2:H831,H831)</f>
        <v>3</v>
      </c>
      <c r="J831" t="str">
        <f t="shared" si="27"/>
        <v>HT-0059-01-003-0020-03</v>
      </c>
      <c r="M831" t="s">
        <v>2680</v>
      </c>
      <c r="N831" s="11" t="s">
        <v>3131</v>
      </c>
    </row>
    <row r="832" spans="1:14" x14ac:dyDescent="0.35">
      <c r="A832" t="s">
        <v>2571</v>
      </c>
      <c r="B832" s="11" t="s">
        <v>2857</v>
      </c>
      <c r="C832" s="11" t="s">
        <v>2919</v>
      </c>
      <c r="D832" s="11" t="s">
        <v>2937</v>
      </c>
      <c r="E832" s="11">
        <v>30</v>
      </c>
      <c r="F832" t="s">
        <v>2986</v>
      </c>
      <c r="G832" t="str">
        <f t="shared" si="26"/>
        <v>ESOMEPRAZOLANDROMACOORALCAPSULA3040MG</v>
      </c>
      <c r="H832" t="str">
        <f>VLOOKUP(A832,'PRINCIPIO ACTIVO'!A:D,4,)&amp;"-"&amp;VLOOKUP(C832,'VIA ADMINISTRACION'!A:D,4,FALSE)&amp;"-"&amp;VLOOKUP(D832,FORMATO!A:D,4,FALSE)&amp;"-"&amp;VLOOKUP(B832,LABORATORIO!A:D,4,FALSE)</f>
        <v>HT-0059-01-007-0161</v>
      </c>
      <c r="I832">
        <f>COUNTIF($H$2:H832,H832)</f>
        <v>1</v>
      </c>
      <c r="J832" t="str">
        <f t="shared" si="27"/>
        <v>HT-0059-01-007-0161-01</v>
      </c>
      <c r="M832" t="s">
        <v>2680</v>
      </c>
      <c r="N832" s="11" t="s">
        <v>3134</v>
      </c>
    </row>
    <row r="833" spans="1:14" x14ac:dyDescent="0.35">
      <c r="A833" t="s">
        <v>2571</v>
      </c>
      <c r="B833" s="11" t="s">
        <v>2840</v>
      </c>
      <c r="C833" s="11" t="s">
        <v>2919</v>
      </c>
      <c r="D833" s="11" t="s">
        <v>2953</v>
      </c>
      <c r="E833" s="11">
        <v>28</v>
      </c>
      <c r="F833" t="s">
        <v>3013</v>
      </c>
      <c r="G833" t="str">
        <f t="shared" si="26"/>
        <v>ESOMEPRAZOLASTRAZENECAORALGRANULO2810MG</v>
      </c>
      <c r="H833" t="str">
        <f>VLOOKUP(A833,'PRINCIPIO ACTIVO'!A:D,4,)&amp;"-"&amp;VLOOKUP(C833,'VIA ADMINISTRACION'!A:D,4,FALSE)&amp;"-"&amp;VLOOKUP(D833,FORMATO!A:D,4,FALSE)&amp;"-"&amp;VLOOKUP(B833,LABORATORIO!A:D,4,FALSE)</f>
        <v>HT-0059-01-023-0020</v>
      </c>
      <c r="I833">
        <f>COUNTIF($H$2:H833,H833)</f>
        <v>1</v>
      </c>
      <c r="J833" t="str">
        <f t="shared" si="27"/>
        <v>HT-0059-01-023-0020-01</v>
      </c>
      <c r="M833" t="s">
        <v>2680</v>
      </c>
      <c r="N833" s="11" t="s">
        <v>3009</v>
      </c>
    </row>
    <row r="834" spans="1:14" x14ac:dyDescent="0.35">
      <c r="A834" t="s">
        <v>2571</v>
      </c>
      <c r="B834" s="2" t="s">
        <v>2869</v>
      </c>
      <c r="C834" s="2" t="s">
        <v>2919</v>
      </c>
      <c r="D834" s="2" t="s">
        <v>2933</v>
      </c>
      <c r="E834" s="2">
        <v>30</v>
      </c>
      <c r="F834" t="s">
        <v>2986</v>
      </c>
      <c r="G834" t="str">
        <f t="shared" si="26"/>
        <v>ESOMEPRAZOLOPKOORALCOMPRIMIDO3040MG</v>
      </c>
      <c r="H834" t="str">
        <f>VLOOKUP(A834,'PRINCIPIO ACTIVO'!A:D,4,)&amp;"-"&amp;VLOOKUP(C834,'VIA ADMINISTRACION'!A:D,4,FALSE)&amp;"-"&amp;VLOOKUP(D834,FORMATO!A:D,4,FALSE)&amp;"-"&amp;VLOOKUP(B834,LABORATORIO!A:D,4,FALSE)</f>
        <v>HT-0059-01-003-0208</v>
      </c>
      <c r="I834">
        <f>COUNTIF($H$2:H834,H834)</f>
        <v>1</v>
      </c>
      <c r="J834" t="str">
        <f t="shared" si="27"/>
        <v>HT-0059-01-003-0208-01</v>
      </c>
      <c r="M834" t="s">
        <v>2680</v>
      </c>
      <c r="N834" s="11" t="s">
        <v>3131</v>
      </c>
    </row>
    <row r="835" spans="1:14" x14ac:dyDescent="0.35">
      <c r="A835" t="s">
        <v>2571</v>
      </c>
      <c r="B835" s="2" t="s">
        <v>2869</v>
      </c>
      <c r="C835" s="2" t="s">
        <v>2919</v>
      </c>
      <c r="D835" s="2" t="s">
        <v>2933</v>
      </c>
      <c r="E835" s="2">
        <v>30</v>
      </c>
      <c r="F835" t="s">
        <v>2985</v>
      </c>
      <c r="G835" t="str">
        <f t="shared" si="26"/>
        <v>ESOMEPRAZOLOPKOORALCOMPRIMIDO3020MG</v>
      </c>
      <c r="H835" t="str">
        <f>VLOOKUP(A835,'PRINCIPIO ACTIVO'!A:D,4,)&amp;"-"&amp;VLOOKUP(C835,'VIA ADMINISTRACION'!A:D,4,FALSE)&amp;"-"&amp;VLOOKUP(D835,FORMATO!A:D,4,FALSE)&amp;"-"&amp;VLOOKUP(B835,LABORATORIO!A:D,4,FALSE)</f>
        <v>HT-0059-01-003-0208</v>
      </c>
      <c r="I835">
        <f>COUNTIF($H$2:H835,H835)</f>
        <v>2</v>
      </c>
      <c r="J835" t="str">
        <f t="shared" si="27"/>
        <v>HT-0059-01-003-0208-02</v>
      </c>
      <c r="M835" t="s">
        <v>2680</v>
      </c>
      <c r="N835" s="11" t="s">
        <v>3134</v>
      </c>
    </row>
    <row r="836" spans="1:14" x14ac:dyDescent="0.35">
      <c r="A836" t="s">
        <v>2571</v>
      </c>
      <c r="B836" s="5" t="s">
        <v>2857</v>
      </c>
      <c r="C836" s="5" t="s">
        <v>2919</v>
      </c>
      <c r="D836" s="5" t="s">
        <v>2933</v>
      </c>
      <c r="E836" s="5">
        <v>30</v>
      </c>
      <c r="F836" t="s">
        <v>2986</v>
      </c>
      <c r="G836" t="str">
        <f t="shared" si="26"/>
        <v>ESOMEPRAZOLANDROMACOORALCOMPRIMIDO3040MG</v>
      </c>
      <c r="H836" t="str">
        <f>VLOOKUP(A836,'PRINCIPIO ACTIVO'!A:D,4,)&amp;"-"&amp;VLOOKUP(C836,'VIA ADMINISTRACION'!A:D,4,FALSE)&amp;"-"&amp;VLOOKUP(D836,FORMATO!A:D,4,FALSE)&amp;"-"&amp;VLOOKUP(B836,LABORATORIO!A:D,4,FALSE)</f>
        <v>HT-0059-01-003-0161</v>
      </c>
      <c r="I836">
        <f>COUNTIF($H$2:H836,H836)</f>
        <v>1</v>
      </c>
      <c r="J836" t="str">
        <f t="shared" si="27"/>
        <v>HT-0059-01-003-0161-01</v>
      </c>
      <c r="M836" t="s">
        <v>2680</v>
      </c>
      <c r="N836" s="11" t="s">
        <v>3131</v>
      </c>
    </row>
    <row r="837" spans="1:14" x14ac:dyDescent="0.35">
      <c r="A837" t="s">
        <v>2571</v>
      </c>
      <c r="B837" s="5" t="s">
        <v>2869</v>
      </c>
      <c r="C837" s="5" t="s">
        <v>2919</v>
      </c>
      <c r="D837" s="5" t="s">
        <v>2933</v>
      </c>
      <c r="E837" s="5">
        <v>40</v>
      </c>
      <c r="F837" t="s">
        <v>2985</v>
      </c>
      <c r="G837" t="str">
        <f t="shared" si="26"/>
        <v>ESOMEPRAZOLOPKOORALCOMPRIMIDO4020MG</v>
      </c>
      <c r="H837" t="str">
        <f>VLOOKUP(A837,'PRINCIPIO ACTIVO'!A:D,4,)&amp;"-"&amp;VLOOKUP(C837,'VIA ADMINISTRACION'!A:D,4,FALSE)&amp;"-"&amp;VLOOKUP(D837,FORMATO!A:D,4,FALSE)&amp;"-"&amp;VLOOKUP(B837,LABORATORIO!A:D,4,FALSE)</f>
        <v>HT-0059-01-003-0208</v>
      </c>
      <c r="I837">
        <f>COUNTIF($H$2:H837,H837)</f>
        <v>3</v>
      </c>
      <c r="J837" t="str">
        <f t="shared" si="27"/>
        <v>HT-0059-01-003-0208-03</v>
      </c>
      <c r="M837" t="s">
        <v>2680</v>
      </c>
      <c r="N837" s="2" t="s">
        <v>3009</v>
      </c>
    </row>
    <row r="838" spans="1:14" x14ac:dyDescent="0.35">
      <c r="A838" t="s">
        <v>2571</v>
      </c>
      <c r="B838" s="5" t="s">
        <v>2869</v>
      </c>
      <c r="C838" s="5" t="s">
        <v>2919</v>
      </c>
      <c r="D838" s="5" t="s">
        <v>2933</v>
      </c>
      <c r="E838" s="5">
        <v>40</v>
      </c>
      <c r="F838" t="s">
        <v>2986</v>
      </c>
      <c r="G838" t="str">
        <f t="shared" si="26"/>
        <v>ESOMEPRAZOLOPKOORALCOMPRIMIDO4040MG</v>
      </c>
      <c r="H838" t="str">
        <f>VLOOKUP(A838,'PRINCIPIO ACTIVO'!A:D,4,)&amp;"-"&amp;VLOOKUP(C838,'VIA ADMINISTRACION'!A:D,4,FALSE)&amp;"-"&amp;VLOOKUP(D838,FORMATO!A:D,4,FALSE)&amp;"-"&amp;VLOOKUP(B838,LABORATORIO!A:D,4,FALSE)</f>
        <v>HT-0059-01-003-0208</v>
      </c>
      <c r="I838">
        <f>COUNTIF($H$2:H838,H838)</f>
        <v>4</v>
      </c>
      <c r="J838" t="str">
        <f t="shared" si="27"/>
        <v>HT-0059-01-003-0208-04</v>
      </c>
      <c r="M838" t="s">
        <v>2680</v>
      </c>
      <c r="N838" s="5" t="s">
        <v>3134</v>
      </c>
    </row>
    <row r="839" spans="1:14" x14ac:dyDescent="0.35">
      <c r="A839" t="s">
        <v>2571</v>
      </c>
      <c r="B839" s="5" t="s">
        <v>2857</v>
      </c>
      <c r="C839" s="5" t="s">
        <v>2919</v>
      </c>
      <c r="D839" s="5" t="s">
        <v>2933</v>
      </c>
      <c r="E839" s="5">
        <v>30</v>
      </c>
      <c r="F839" t="s">
        <v>2985</v>
      </c>
      <c r="G839" t="str">
        <f t="shared" si="26"/>
        <v>ESOMEPRAZOLANDROMACOORALCOMPRIMIDO3020MG</v>
      </c>
      <c r="H839" t="str">
        <f>VLOOKUP(A839,'PRINCIPIO ACTIVO'!A:D,4,)&amp;"-"&amp;VLOOKUP(C839,'VIA ADMINISTRACION'!A:D,4,FALSE)&amp;"-"&amp;VLOOKUP(D839,FORMATO!A:D,4,FALSE)&amp;"-"&amp;VLOOKUP(B839,LABORATORIO!A:D,4,FALSE)</f>
        <v>HT-0059-01-003-0161</v>
      </c>
      <c r="I839">
        <f>COUNTIF($H$2:H839,H839)</f>
        <v>2</v>
      </c>
      <c r="J839" t="str">
        <f t="shared" si="27"/>
        <v>HT-0059-01-003-0161-02</v>
      </c>
      <c r="M839" t="s">
        <v>2681</v>
      </c>
      <c r="N839" s="11" t="s">
        <v>3135</v>
      </c>
    </row>
    <row r="840" spans="1:14" x14ac:dyDescent="0.35">
      <c r="A840" t="s">
        <v>2571</v>
      </c>
      <c r="B840" s="5" t="s">
        <v>2840</v>
      </c>
      <c r="C840" s="5" t="s">
        <v>2919</v>
      </c>
      <c r="D840" s="5" t="s">
        <v>2931</v>
      </c>
      <c r="E840" s="5">
        <v>28</v>
      </c>
      <c r="F840" t="s">
        <v>3013</v>
      </c>
      <c r="G840" t="str">
        <f t="shared" si="26"/>
        <v>ESOMEPRAZOLASTRAZENECAORALSOBRE2810MG</v>
      </c>
      <c r="H840" t="str">
        <f>VLOOKUP(A840,'PRINCIPIO ACTIVO'!A:D,4,)&amp;"-"&amp;VLOOKUP(C840,'VIA ADMINISTRACION'!A:D,4,FALSE)&amp;"-"&amp;VLOOKUP(D840,FORMATO!A:D,4,FALSE)&amp;"-"&amp;VLOOKUP(B840,LABORATORIO!A:D,4,FALSE)</f>
        <v>HT-0059-01-001-0020</v>
      </c>
      <c r="I840">
        <f>COUNTIF($H$2:H840,H840)</f>
        <v>1</v>
      </c>
      <c r="J840" t="str">
        <f t="shared" si="27"/>
        <v>HT-0059-01-001-0020-01</v>
      </c>
      <c r="M840" t="s">
        <v>2681</v>
      </c>
      <c r="N840" s="11" t="s">
        <v>3135</v>
      </c>
    </row>
    <row r="841" spans="1:14" x14ac:dyDescent="0.35">
      <c r="A841" t="s">
        <v>7011</v>
      </c>
      <c r="B841" s="11" t="s">
        <v>2850</v>
      </c>
      <c r="C841" s="11" t="s">
        <v>2919</v>
      </c>
      <c r="D841" s="11" t="s">
        <v>2933</v>
      </c>
      <c r="E841" s="11">
        <v>10</v>
      </c>
      <c r="F841" t="s">
        <v>7040</v>
      </c>
      <c r="G841" t="str">
        <f t="shared" si="26"/>
        <v>ESOMEPRAZOL-NAPROXENOINSTITUTO SANITASORALCOMPRIMIDO1020MG/500MG</v>
      </c>
      <c r="H841" t="str">
        <f>VLOOKUP(A841,'PRINCIPIO ACTIVO'!A:D,4,)&amp;"-"&amp;VLOOKUP(C841,'VIA ADMINISTRACION'!A:D,4,FALSE)&amp;"-"&amp;VLOOKUP(D841,FORMATO!A:D,4,FALSE)&amp;"-"&amp;VLOOKUP(B841,LABORATORIO!A:D,4,FALSE)</f>
        <v>HT-0237-01-003-0133</v>
      </c>
      <c r="I841">
        <f>COUNTIF($H$2:H841,H841)</f>
        <v>1</v>
      </c>
      <c r="J841" t="str">
        <f t="shared" si="27"/>
        <v>HT-0237-01-003-0133-01</v>
      </c>
      <c r="M841" t="s">
        <v>2681</v>
      </c>
      <c r="N841" s="11" t="s">
        <v>3135</v>
      </c>
    </row>
    <row r="842" spans="1:14" x14ac:dyDescent="0.35">
      <c r="A842" t="s">
        <v>7011</v>
      </c>
      <c r="B842" s="11" t="s">
        <v>2850</v>
      </c>
      <c r="C842" s="11" t="s">
        <v>2919</v>
      </c>
      <c r="D842" s="11" t="s">
        <v>2933</v>
      </c>
      <c r="E842" s="11">
        <v>30</v>
      </c>
      <c r="F842" t="s">
        <v>7040</v>
      </c>
      <c r="G842" t="str">
        <f t="shared" si="26"/>
        <v>ESOMEPRAZOL-NAPROXENOINSTITUTO SANITASORALCOMPRIMIDO3020MG/500MG</v>
      </c>
      <c r="H842" t="str">
        <f>VLOOKUP(A842,'PRINCIPIO ACTIVO'!A:D,4,)&amp;"-"&amp;VLOOKUP(C842,'VIA ADMINISTRACION'!A:D,4,FALSE)&amp;"-"&amp;VLOOKUP(D842,FORMATO!A:D,4,FALSE)&amp;"-"&amp;VLOOKUP(B842,LABORATORIO!A:D,4,FALSE)</f>
        <v>HT-0237-01-003-0133</v>
      </c>
      <c r="I842">
        <f>COUNTIF($H$2:H842,H842)</f>
        <v>2</v>
      </c>
      <c r="J842" t="str">
        <f t="shared" si="27"/>
        <v>HT-0237-01-003-0133-02</v>
      </c>
      <c r="M842" t="s">
        <v>2681</v>
      </c>
      <c r="N842" s="5" t="s">
        <v>6620</v>
      </c>
    </row>
    <row r="843" spans="1:14" x14ac:dyDescent="0.35">
      <c r="A843" t="s">
        <v>2673</v>
      </c>
      <c r="B843" s="11" t="s">
        <v>2857</v>
      </c>
      <c r="C843" s="11" t="s">
        <v>2919</v>
      </c>
      <c r="D843" s="11" t="s">
        <v>2933</v>
      </c>
      <c r="E843" s="11">
        <v>20</v>
      </c>
      <c r="F843" t="s">
        <v>3002</v>
      </c>
      <c r="G843" t="str">
        <f t="shared" si="26"/>
        <v>ESPIRONOLACTONAANDROMACOORALCOMPRIMIDO2025MG</v>
      </c>
      <c r="H843" t="str">
        <f>VLOOKUP(A843,'PRINCIPIO ACTIVO'!A:D,4,)&amp;"-"&amp;VLOOKUP(C843,'VIA ADMINISTRACION'!A:D,4,FALSE)&amp;"-"&amp;VLOOKUP(D843,FORMATO!A:D,4,FALSE)&amp;"-"&amp;VLOOKUP(B843,LABORATORIO!A:D,4,FALSE)</f>
        <v>HT-0060-01-003-0161</v>
      </c>
      <c r="I843">
        <f>COUNTIF($H$2:H843,H843)</f>
        <v>1</v>
      </c>
      <c r="J843" t="str">
        <f t="shared" si="27"/>
        <v>HT-0060-01-003-0161-01</v>
      </c>
      <c r="M843" t="s">
        <v>2681</v>
      </c>
      <c r="N843" s="5" t="s">
        <v>6620</v>
      </c>
    </row>
    <row r="844" spans="1:14" x14ac:dyDescent="0.35">
      <c r="A844" t="s">
        <v>2673</v>
      </c>
      <c r="B844" s="2" t="s">
        <v>2834</v>
      </c>
      <c r="C844" s="2" t="s">
        <v>2919</v>
      </c>
      <c r="D844" s="2" t="s">
        <v>2933</v>
      </c>
      <c r="E844" s="2">
        <v>20</v>
      </c>
      <c r="F844" t="s">
        <v>3002</v>
      </c>
      <c r="G844" t="str">
        <f t="shared" si="26"/>
        <v>ESPIRONOLACTONAMINTLABORALCOMPRIMIDO2025MG</v>
      </c>
      <c r="H844" t="str">
        <f>VLOOKUP(A844,'PRINCIPIO ACTIVO'!A:D,4,)&amp;"-"&amp;VLOOKUP(C844,'VIA ADMINISTRACION'!A:D,4,FALSE)&amp;"-"&amp;VLOOKUP(D844,FORMATO!A:D,4,FALSE)&amp;"-"&amp;VLOOKUP(B844,LABORATORIO!A:D,4,FALSE)</f>
        <v>HT-0060-01-003-0197</v>
      </c>
      <c r="I844">
        <f>COUNTIF($H$2:H844,H844)</f>
        <v>1</v>
      </c>
      <c r="J844" t="str">
        <f t="shared" si="27"/>
        <v>HT-0060-01-003-0197-01</v>
      </c>
      <c r="M844" t="s">
        <v>6486</v>
      </c>
      <c r="N844" s="5" t="s">
        <v>1439</v>
      </c>
    </row>
    <row r="845" spans="1:14" x14ac:dyDescent="0.35">
      <c r="A845" t="s">
        <v>2674</v>
      </c>
      <c r="B845" s="11" t="s">
        <v>2853</v>
      </c>
      <c r="C845" s="11" t="s">
        <v>2919</v>
      </c>
      <c r="D845" s="11" t="s">
        <v>2933</v>
      </c>
      <c r="E845" s="11">
        <v>30</v>
      </c>
      <c r="F845" t="s">
        <v>3067</v>
      </c>
      <c r="G845" t="str">
        <f t="shared" si="26"/>
        <v>ESZOPICLONAITF-LABOMEDORALCOMPRIMIDO303MG</v>
      </c>
      <c r="H845" t="str">
        <f>VLOOKUP(A845,'PRINCIPIO ACTIVO'!A:D,4,)&amp;"-"&amp;VLOOKUP(C845,'VIA ADMINISTRACION'!A:D,4,FALSE)&amp;"-"&amp;VLOOKUP(D845,FORMATO!A:D,4,FALSE)&amp;"-"&amp;VLOOKUP(B845,LABORATORIO!A:D,4,FALSE)</f>
        <v>HT-0061-01-003-0139</v>
      </c>
      <c r="I845">
        <f>COUNTIF($H$2:H845,H845)</f>
        <v>1</v>
      </c>
      <c r="J845" t="str">
        <f t="shared" si="27"/>
        <v>HT-0061-01-003-0139-01</v>
      </c>
      <c r="M845" t="s">
        <v>6486</v>
      </c>
      <c r="N845" s="5" t="s">
        <v>1439</v>
      </c>
    </row>
    <row r="846" spans="1:14" x14ac:dyDescent="0.35">
      <c r="A846" t="s">
        <v>2674</v>
      </c>
      <c r="B846" s="11" t="s">
        <v>2837</v>
      </c>
      <c r="C846" s="11" t="s">
        <v>2919</v>
      </c>
      <c r="D846" s="11" t="s">
        <v>2933</v>
      </c>
      <c r="E846" s="11">
        <v>40</v>
      </c>
      <c r="F846" t="s">
        <v>3078</v>
      </c>
      <c r="G846" t="str">
        <f t="shared" si="26"/>
        <v>ESZOPICLONASAVALORALCOMPRIMIDO402MG</v>
      </c>
      <c r="H846" t="str">
        <f>VLOOKUP(A846,'PRINCIPIO ACTIVO'!A:D,4,)&amp;"-"&amp;VLOOKUP(C846,'VIA ADMINISTRACION'!A:D,4,FALSE)&amp;"-"&amp;VLOOKUP(D846,FORMATO!A:D,4,FALSE)&amp;"-"&amp;VLOOKUP(B846,LABORATORIO!A:D,4,FALSE)</f>
        <v>HT-0061-01-003-0174</v>
      </c>
      <c r="I846">
        <f>COUNTIF($H$2:H846,H846)</f>
        <v>1</v>
      </c>
      <c r="J846" t="str">
        <f t="shared" si="27"/>
        <v>HT-0061-01-003-0174-01</v>
      </c>
      <c r="M846" t="s">
        <v>6486</v>
      </c>
      <c r="N846" s="5" t="s">
        <v>1439</v>
      </c>
    </row>
    <row r="847" spans="1:14" x14ac:dyDescent="0.35">
      <c r="A847" t="s">
        <v>2674</v>
      </c>
      <c r="B847" s="11" t="s">
        <v>2832</v>
      </c>
      <c r="C847" s="11" t="s">
        <v>2919</v>
      </c>
      <c r="D847" s="11" t="s">
        <v>2933</v>
      </c>
      <c r="E847" s="11">
        <v>30</v>
      </c>
      <c r="F847" t="s">
        <v>3078</v>
      </c>
      <c r="G847" t="str">
        <f t="shared" si="26"/>
        <v>ESZOPICLONARECALCINEORALCOMPRIMIDO302MG</v>
      </c>
      <c r="H847" t="str">
        <f>VLOOKUP(A847,'PRINCIPIO ACTIVO'!A:D,4,)&amp;"-"&amp;VLOOKUP(C847,'VIA ADMINISTRACION'!A:D,4,FALSE)&amp;"-"&amp;VLOOKUP(D847,FORMATO!A:D,4,FALSE)&amp;"-"&amp;VLOOKUP(B847,LABORATORIO!A:D,4,FALSE)</f>
        <v>HT-0061-01-003-0171</v>
      </c>
      <c r="I847">
        <f>COUNTIF($H$2:H847,H847)</f>
        <v>1</v>
      </c>
      <c r="J847" t="str">
        <f t="shared" si="27"/>
        <v>HT-0061-01-003-0171-01</v>
      </c>
      <c r="M847" t="s">
        <v>6486</v>
      </c>
      <c r="N847" s="5" t="s">
        <v>1439</v>
      </c>
    </row>
    <row r="848" spans="1:14" x14ac:dyDescent="0.35">
      <c r="A848" t="s">
        <v>2674</v>
      </c>
      <c r="B848" s="11" t="s">
        <v>2838</v>
      </c>
      <c r="C848" s="11" t="s">
        <v>2919</v>
      </c>
      <c r="D848" s="11" t="s">
        <v>2933</v>
      </c>
      <c r="E848" s="11">
        <v>30</v>
      </c>
      <c r="F848" t="s">
        <v>3067</v>
      </c>
      <c r="G848" t="str">
        <f t="shared" si="26"/>
        <v>ESZOPICLONALABORATORIO CHILEORALCOMPRIMIDO303MG</v>
      </c>
      <c r="H848" t="str">
        <f>VLOOKUP(A848,'PRINCIPIO ACTIVO'!A:D,4,)&amp;"-"&amp;VLOOKUP(C848,'VIA ADMINISTRACION'!A:D,4,FALSE)&amp;"-"&amp;VLOOKUP(D848,FORMATO!A:D,4,FALSE)&amp;"-"&amp;VLOOKUP(B848,LABORATORIO!A:D,4,FALSE)</f>
        <v>HT-0061-01-003-0148</v>
      </c>
      <c r="I848">
        <f>COUNTIF($H$2:H848,H848)</f>
        <v>1</v>
      </c>
      <c r="J848" t="str">
        <f t="shared" si="27"/>
        <v>HT-0061-01-003-0148-01</v>
      </c>
      <c r="M848" t="s">
        <v>2612</v>
      </c>
      <c r="N848" s="11" t="s">
        <v>2978</v>
      </c>
    </row>
    <row r="849" spans="1:14" x14ac:dyDescent="0.35">
      <c r="A849" t="s">
        <v>2674</v>
      </c>
      <c r="B849" s="11" t="s">
        <v>2857</v>
      </c>
      <c r="C849" s="11" t="s">
        <v>2919</v>
      </c>
      <c r="D849" s="11" t="s">
        <v>2933</v>
      </c>
      <c r="E849" s="11">
        <v>30</v>
      </c>
      <c r="F849" t="s">
        <v>3067</v>
      </c>
      <c r="G849" t="str">
        <f t="shared" si="26"/>
        <v>ESZOPICLONAANDROMACOORALCOMPRIMIDO303MG</v>
      </c>
      <c r="H849" t="str">
        <f>VLOOKUP(A849,'PRINCIPIO ACTIVO'!A:D,4,)&amp;"-"&amp;VLOOKUP(C849,'VIA ADMINISTRACION'!A:D,4,FALSE)&amp;"-"&amp;VLOOKUP(D849,FORMATO!A:D,4,FALSE)&amp;"-"&amp;VLOOKUP(B849,LABORATORIO!A:D,4,FALSE)</f>
        <v>HT-0061-01-003-0161</v>
      </c>
      <c r="I849">
        <f>COUNTIF($H$2:H849,H849)</f>
        <v>1</v>
      </c>
      <c r="J849" t="str">
        <f t="shared" si="27"/>
        <v>HT-0061-01-003-0161-01</v>
      </c>
      <c r="M849" t="s">
        <v>2682</v>
      </c>
      <c r="N849" s="11" t="s">
        <v>2984</v>
      </c>
    </row>
    <row r="850" spans="1:14" x14ac:dyDescent="0.35">
      <c r="A850" t="s">
        <v>2674</v>
      </c>
      <c r="B850" s="11" t="s">
        <v>2837</v>
      </c>
      <c r="C850" s="11" t="s">
        <v>2919</v>
      </c>
      <c r="D850" s="11" t="s">
        <v>2933</v>
      </c>
      <c r="E850" s="11">
        <v>40</v>
      </c>
      <c r="F850" t="s">
        <v>3067</v>
      </c>
      <c r="G850" t="str">
        <f t="shared" si="26"/>
        <v>ESZOPICLONASAVALORALCOMPRIMIDO403MG</v>
      </c>
      <c r="H850" t="str">
        <f>VLOOKUP(A850,'PRINCIPIO ACTIVO'!A:D,4,)&amp;"-"&amp;VLOOKUP(C850,'VIA ADMINISTRACION'!A:D,4,FALSE)&amp;"-"&amp;VLOOKUP(D850,FORMATO!A:D,4,FALSE)&amp;"-"&amp;VLOOKUP(B850,LABORATORIO!A:D,4,FALSE)</f>
        <v>HT-0061-01-003-0174</v>
      </c>
      <c r="I850">
        <f>COUNTIF($H$2:H850,H850)</f>
        <v>2</v>
      </c>
      <c r="J850" t="str">
        <f t="shared" si="27"/>
        <v>HT-0061-01-003-0174-02</v>
      </c>
      <c r="M850" t="s">
        <v>2682</v>
      </c>
      <c r="N850" s="2" t="s">
        <v>3005</v>
      </c>
    </row>
    <row r="851" spans="1:14" x14ac:dyDescent="0.35">
      <c r="A851" t="s">
        <v>2674</v>
      </c>
      <c r="B851" s="5" t="s">
        <v>2891</v>
      </c>
      <c r="C851" s="5" t="s">
        <v>2919</v>
      </c>
      <c r="D851" s="5" t="s">
        <v>2933</v>
      </c>
      <c r="E851" s="5">
        <v>30</v>
      </c>
      <c r="F851" t="s">
        <v>3067</v>
      </c>
      <c r="G851" t="str">
        <f t="shared" si="26"/>
        <v>ESZOPICLONAGADORORALCOMPRIMIDO303MG</v>
      </c>
      <c r="H851" t="str">
        <f>VLOOKUP(A851,'PRINCIPIO ACTIVO'!A:D,4,)&amp;"-"&amp;VLOOKUP(C851,'VIA ADMINISTRACION'!A:D,4,FALSE)&amp;"-"&amp;VLOOKUP(D851,FORMATO!A:D,4,FALSE)&amp;"-"&amp;VLOOKUP(B851,LABORATORIO!A:D,4,FALSE)</f>
        <v>HT-0061-01-003-0106</v>
      </c>
      <c r="I851">
        <f>COUNTIF($H$2:H851,H851)</f>
        <v>1</v>
      </c>
      <c r="J851" t="str">
        <f t="shared" si="27"/>
        <v>HT-0061-01-003-0106-01</v>
      </c>
      <c r="M851" t="s">
        <v>2682</v>
      </c>
      <c r="N851" s="2" t="s">
        <v>2984</v>
      </c>
    </row>
    <row r="852" spans="1:14" x14ac:dyDescent="0.35">
      <c r="A852" t="s">
        <v>2674</v>
      </c>
      <c r="B852" s="5" t="s">
        <v>2909</v>
      </c>
      <c r="C852" s="5" t="s">
        <v>2919</v>
      </c>
      <c r="D852" s="5" t="s">
        <v>2933</v>
      </c>
      <c r="E852" s="5">
        <v>30</v>
      </c>
      <c r="F852" t="s">
        <v>3067</v>
      </c>
      <c r="G852" t="str">
        <f t="shared" si="26"/>
        <v>ESZOPICLONASILESIAORALCOMPRIMIDO303MG</v>
      </c>
      <c r="H852" t="str">
        <f>VLOOKUP(A852,'PRINCIPIO ACTIVO'!A:D,4,)&amp;"-"&amp;VLOOKUP(C852,'VIA ADMINISTRACION'!A:D,4,FALSE)&amp;"-"&amp;VLOOKUP(D852,FORMATO!A:D,4,FALSE)&amp;"-"&amp;VLOOKUP(B852,LABORATORIO!A:D,4,FALSE)</f>
        <v>HT-0061-01-003-0175</v>
      </c>
      <c r="I852">
        <f>COUNTIF($H$2:H852,H852)</f>
        <v>1</v>
      </c>
      <c r="J852" t="str">
        <f t="shared" si="27"/>
        <v>HT-0061-01-003-0175-01</v>
      </c>
      <c r="M852" t="s">
        <v>2682</v>
      </c>
      <c r="N852" s="5" t="s">
        <v>2984</v>
      </c>
    </row>
    <row r="853" spans="1:14" x14ac:dyDescent="0.35">
      <c r="A853" t="s">
        <v>2674</v>
      </c>
      <c r="B853" s="5" t="s">
        <v>2891</v>
      </c>
      <c r="C853" s="5" t="s">
        <v>2919</v>
      </c>
      <c r="D853" s="5" t="s">
        <v>2933</v>
      </c>
      <c r="E853" s="5">
        <v>30</v>
      </c>
      <c r="F853" t="s">
        <v>3078</v>
      </c>
      <c r="G853" t="str">
        <f t="shared" si="26"/>
        <v>ESZOPICLONAGADORORALCOMPRIMIDO302MG</v>
      </c>
      <c r="H853" t="str">
        <f>VLOOKUP(A853,'PRINCIPIO ACTIVO'!A:D,4,)&amp;"-"&amp;VLOOKUP(C853,'VIA ADMINISTRACION'!A:D,4,FALSE)&amp;"-"&amp;VLOOKUP(D853,FORMATO!A:D,4,FALSE)&amp;"-"&amp;VLOOKUP(B853,LABORATORIO!A:D,4,FALSE)</f>
        <v>HT-0061-01-003-0106</v>
      </c>
      <c r="I853">
        <f>COUNTIF($H$2:H853,H853)</f>
        <v>2</v>
      </c>
      <c r="J853" t="str">
        <f t="shared" si="27"/>
        <v>HT-0061-01-003-0106-02</v>
      </c>
      <c r="M853" t="s">
        <v>2682</v>
      </c>
      <c r="N853" s="5" t="s">
        <v>3005</v>
      </c>
    </row>
    <row r="854" spans="1:14" x14ac:dyDescent="0.35">
      <c r="A854" t="s">
        <v>2674</v>
      </c>
      <c r="B854" s="5" t="s">
        <v>2857</v>
      </c>
      <c r="C854" s="5" t="s">
        <v>2919</v>
      </c>
      <c r="D854" s="5" t="s">
        <v>2933</v>
      </c>
      <c r="E854" s="5">
        <v>30</v>
      </c>
      <c r="F854" t="s">
        <v>3078</v>
      </c>
      <c r="G854" t="str">
        <f t="shared" si="26"/>
        <v>ESZOPICLONAANDROMACOORALCOMPRIMIDO302MG</v>
      </c>
      <c r="H854" t="str">
        <f>VLOOKUP(A854,'PRINCIPIO ACTIVO'!A:D,4,)&amp;"-"&amp;VLOOKUP(C854,'VIA ADMINISTRACION'!A:D,4,FALSE)&amp;"-"&amp;VLOOKUP(D854,FORMATO!A:D,4,FALSE)&amp;"-"&amp;VLOOKUP(B854,LABORATORIO!A:D,4,FALSE)</f>
        <v>HT-0061-01-003-0161</v>
      </c>
      <c r="I854">
        <f>COUNTIF($H$2:H854,H854)</f>
        <v>2</v>
      </c>
      <c r="J854" t="str">
        <f t="shared" si="27"/>
        <v>HT-0061-01-003-0161-02</v>
      </c>
      <c r="M854" t="s">
        <v>2682</v>
      </c>
      <c r="N854" s="5" t="s">
        <v>2984</v>
      </c>
    </row>
    <row r="855" spans="1:14" x14ac:dyDescent="0.35">
      <c r="A855" t="s">
        <v>2674</v>
      </c>
      <c r="B855" s="5" t="s">
        <v>2832</v>
      </c>
      <c r="C855" s="5" t="s">
        <v>2919</v>
      </c>
      <c r="D855" s="5" t="s">
        <v>2933</v>
      </c>
      <c r="E855" s="5">
        <v>30</v>
      </c>
      <c r="F855" t="s">
        <v>3067</v>
      </c>
      <c r="G855" t="str">
        <f t="shared" si="26"/>
        <v>ESZOPICLONARECALCINEORALCOMPRIMIDO303MG</v>
      </c>
      <c r="H855" t="str">
        <f>VLOOKUP(A855,'PRINCIPIO ACTIVO'!A:D,4,)&amp;"-"&amp;VLOOKUP(C855,'VIA ADMINISTRACION'!A:D,4,FALSE)&amp;"-"&amp;VLOOKUP(D855,FORMATO!A:D,4,FALSE)&amp;"-"&amp;VLOOKUP(B855,LABORATORIO!A:D,4,FALSE)</f>
        <v>HT-0061-01-003-0171</v>
      </c>
      <c r="I855">
        <f>COUNTIF($H$2:H855,H855)</f>
        <v>2</v>
      </c>
      <c r="J855" t="str">
        <f t="shared" si="27"/>
        <v>HT-0061-01-003-0171-02</v>
      </c>
      <c r="M855" t="s">
        <v>2683</v>
      </c>
      <c r="N855" s="11" t="s">
        <v>3110</v>
      </c>
    </row>
    <row r="856" spans="1:14" x14ac:dyDescent="0.35">
      <c r="A856" t="s">
        <v>2675</v>
      </c>
      <c r="B856" s="11" t="s">
        <v>2837</v>
      </c>
      <c r="C856" s="11" t="s">
        <v>2919</v>
      </c>
      <c r="D856" s="11" t="s">
        <v>2933</v>
      </c>
      <c r="E856" s="11">
        <v>14</v>
      </c>
      <c r="F856" t="s">
        <v>3125</v>
      </c>
      <c r="G856" t="str">
        <f t="shared" si="26"/>
        <v>ETORICOXIBSAVALORALCOMPRIMIDO1460MG</v>
      </c>
      <c r="H856" t="str">
        <f>VLOOKUP(A856,'PRINCIPIO ACTIVO'!A:D,4,)&amp;"-"&amp;VLOOKUP(C856,'VIA ADMINISTRACION'!A:D,4,FALSE)&amp;"-"&amp;VLOOKUP(D856,FORMATO!A:D,4,FALSE)&amp;"-"&amp;VLOOKUP(B856,LABORATORIO!A:D,4,FALSE)</f>
        <v>HT-0062-01-003-0174</v>
      </c>
      <c r="I856">
        <f>COUNTIF($H$2:H856,H856)</f>
        <v>1</v>
      </c>
      <c r="J856" t="str">
        <f t="shared" si="27"/>
        <v>HT-0062-01-003-0174-01</v>
      </c>
      <c r="M856" t="s">
        <v>2683</v>
      </c>
      <c r="N856" s="11" t="s">
        <v>3110</v>
      </c>
    </row>
    <row r="857" spans="1:14" x14ac:dyDescent="0.35">
      <c r="A857" t="s">
        <v>2675</v>
      </c>
      <c r="B857" s="11" t="s">
        <v>2838</v>
      </c>
      <c r="C857" s="11" t="s">
        <v>2919</v>
      </c>
      <c r="D857" s="11" t="s">
        <v>2933</v>
      </c>
      <c r="E857" s="11">
        <v>14</v>
      </c>
      <c r="F857" t="s">
        <v>3130</v>
      </c>
      <c r="G857" t="str">
        <f t="shared" si="26"/>
        <v>ETORICOXIBLABORATORIO CHILEORALCOMPRIMIDO1490MG</v>
      </c>
      <c r="H857" t="str">
        <f>VLOOKUP(A857,'PRINCIPIO ACTIVO'!A:D,4,)&amp;"-"&amp;VLOOKUP(C857,'VIA ADMINISTRACION'!A:D,4,FALSE)&amp;"-"&amp;VLOOKUP(D857,FORMATO!A:D,4,FALSE)&amp;"-"&amp;VLOOKUP(B857,LABORATORIO!A:D,4,FALSE)</f>
        <v>HT-0062-01-003-0148</v>
      </c>
      <c r="I857">
        <f>COUNTIF($H$2:H857,H857)</f>
        <v>1</v>
      </c>
      <c r="J857" t="str">
        <f t="shared" si="27"/>
        <v>HT-0062-01-003-0148-01</v>
      </c>
      <c r="M857" t="s">
        <v>2683</v>
      </c>
      <c r="N857" s="11" t="s">
        <v>3110</v>
      </c>
    </row>
    <row r="858" spans="1:14" x14ac:dyDescent="0.35">
      <c r="A858" t="s">
        <v>2675</v>
      </c>
      <c r="B858" s="11" t="s">
        <v>2838</v>
      </c>
      <c r="C858" s="11" t="s">
        <v>2919</v>
      </c>
      <c r="D858" s="11" t="s">
        <v>2933</v>
      </c>
      <c r="E858" s="11">
        <v>14</v>
      </c>
      <c r="F858" t="s">
        <v>3125</v>
      </c>
      <c r="G858" t="str">
        <f t="shared" si="26"/>
        <v>ETORICOXIBLABORATORIO CHILEORALCOMPRIMIDO1460MG</v>
      </c>
      <c r="H858" t="str">
        <f>VLOOKUP(A858,'PRINCIPIO ACTIVO'!A:D,4,)&amp;"-"&amp;VLOOKUP(C858,'VIA ADMINISTRACION'!A:D,4,FALSE)&amp;"-"&amp;VLOOKUP(D858,FORMATO!A:D,4,FALSE)&amp;"-"&amp;VLOOKUP(B858,LABORATORIO!A:D,4,FALSE)</f>
        <v>HT-0062-01-003-0148</v>
      </c>
      <c r="I858">
        <f>COUNTIF($H$2:H858,H858)</f>
        <v>2</v>
      </c>
      <c r="J858" t="str">
        <f t="shared" si="27"/>
        <v>HT-0062-01-003-0148-02</v>
      </c>
      <c r="M858" t="s">
        <v>2683</v>
      </c>
      <c r="N858" s="11" t="s">
        <v>3110</v>
      </c>
    </row>
    <row r="859" spans="1:14" x14ac:dyDescent="0.35">
      <c r="A859" t="s">
        <v>2675</v>
      </c>
      <c r="B859" s="11" t="s">
        <v>2837</v>
      </c>
      <c r="C859" s="11" t="s">
        <v>2919</v>
      </c>
      <c r="D859" s="11" t="s">
        <v>2933</v>
      </c>
      <c r="E859" s="11">
        <v>7</v>
      </c>
      <c r="F859" t="s">
        <v>3131</v>
      </c>
      <c r="G859" t="str">
        <f t="shared" si="26"/>
        <v>ETORICOXIBSAVALORALCOMPRIMIDO7120MG</v>
      </c>
      <c r="H859" t="str">
        <f>VLOOKUP(A859,'PRINCIPIO ACTIVO'!A:D,4,)&amp;"-"&amp;VLOOKUP(C859,'VIA ADMINISTRACION'!A:D,4,FALSE)&amp;"-"&amp;VLOOKUP(D859,FORMATO!A:D,4,FALSE)&amp;"-"&amp;VLOOKUP(B859,LABORATORIO!A:D,4,FALSE)</f>
        <v>HT-0062-01-003-0174</v>
      </c>
      <c r="I859">
        <f>COUNTIF($H$2:H859,H859)</f>
        <v>2</v>
      </c>
      <c r="J859" t="str">
        <f t="shared" si="27"/>
        <v>HT-0062-01-003-0174-02</v>
      </c>
      <c r="M859" t="s">
        <v>2683</v>
      </c>
      <c r="N859" s="11" t="s">
        <v>3110</v>
      </c>
    </row>
    <row r="860" spans="1:14" x14ac:dyDescent="0.35">
      <c r="A860" t="s">
        <v>2675</v>
      </c>
      <c r="B860" s="11" t="s">
        <v>2853</v>
      </c>
      <c r="C860" s="11" t="s">
        <v>2919</v>
      </c>
      <c r="D860" s="11" t="s">
        <v>2933</v>
      </c>
      <c r="E860" s="11">
        <v>14</v>
      </c>
      <c r="F860" t="s">
        <v>3125</v>
      </c>
      <c r="G860" t="str">
        <f t="shared" si="26"/>
        <v>ETORICOXIBITF-LABOMEDORALCOMPRIMIDO1460MG</v>
      </c>
      <c r="H860" t="str">
        <f>VLOOKUP(A860,'PRINCIPIO ACTIVO'!A:D,4,)&amp;"-"&amp;VLOOKUP(C860,'VIA ADMINISTRACION'!A:D,4,FALSE)&amp;"-"&amp;VLOOKUP(D860,FORMATO!A:D,4,FALSE)&amp;"-"&amp;VLOOKUP(B860,LABORATORIO!A:D,4,FALSE)</f>
        <v>HT-0062-01-003-0139</v>
      </c>
      <c r="I860">
        <f>COUNTIF($H$2:H860,H860)</f>
        <v>1</v>
      </c>
      <c r="J860" t="str">
        <f t="shared" si="27"/>
        <v>HT-0062-01-003-0139-01</v>
      </c>
      <c r="M860" t="s">
        <v>2683</v>
      </c>
      <c r="N860" s="11" t="s">
        <v>3110</v>
      </c>
    </row>
    <row r="861" spans="1:14" x14ac:dyDescent="0.35">
      <c r="A861" t="s">
        <v>2675</v>
      </c>
      <c r="B861" s="11" t="s">
        <v>2853</v>
      </c>
      <c r="C861" s="11" t="s">
        <v>2919</v>
      </c>
      <c r="D861" s="11" t="s">
        <v>2933</v>
      </c>
      <c r="E861" s="11">
        <v>7</v>
      </c>
      <c r="F861" t="s">
        <v>3131</v>
      </c>
      <c r="G861" t="str">
        <f t="shared" si="26"/>
        <v>ETORICOXIBITF-LABOMEDORALCOMPRIMIDO7120MG</v>
      </c>
      <c r="H861" t="str">
        <f>VLOOKUP(A861,'PRINCIPIO ACTIVO'!A:D,4,)&amp;"-"&amp;VLOOKUP(C861,'VIA ADMINISTRACION'!A:D,4,FALSE)&amp;"-"&amp;VLOOKUP(D861,FORMATO!A:D,4,FALSE)&amp;"-"&amp;VLOOKUP(B861,LABORATORIO!A:D,4,FALSE)</f>
        <v>HT-0062-01-003-0139</v>
      </c>
      <c r="I861">
        <f>COUNTIF($H$2:H861,H861)</f>
        <v>2</v>
      </c>
      <c r="J861" t="str">
        <f t="shared" si="27"/>
        <v>HT-0062-01-003-0139-02</v>
      </c>
      <c r="M861" t="s">
        <v>2683</v>
      </c>
      <c r="N861" s="11" t="s">
        <v>3110</v>
      </c>
    </row>
    <row r="862" spans="1:14" x14ac:dyDescent="0.35">
      <c r="A862" t="s">
        <v>2675</v>
      </c>
      <c r="B862" s="11" t="s">
        <v>2861</v>
      </c>
      <c r="C862" s="11" t="s">
        <v>2919</v>
      </c>
      <c r="D862" s="11" t="s">
        <v>2933</v>
      </c>
      <c r="E862" s="11">
        <v>14</v>
      </c>
      <c r="F862" t="s">
        <v>3130</v>
      </c>
      <c r="G862" t="str">
        <f t="shared" si="26"/>
        <v>ETORICOXIBTECNOFARMAORALCOMPRIMIDO1490MG</v>
      </c>
      <c r="H862" t="str">
        <f>VLOOKUP(A862,'PRINCIPIO ACTIVO'!A:D,4,)&amp;"-"&amp;VLOOKUP(C862,'VIA ADMINISTRACION'!A:D,4,FALSE)&amp;"-"&amp;VLOOKUP(D862,FORMATO!A:D,4,FALSE)&amp;"-"&amp;VLOOKUP(B862,LABORATORIO!A:D,4,FALSE)</f>
        <v>HT-0062-01-003-0274</v>
      </c>
      <c r="I862">
        <f>COUNTIF($H$2:H862,H862)</f>
        <v>1</v>
      </c>
      <c r="J862" t="str">
        <f t="shared" si="27"/>
        <v>HT-0062-01-003-0274-01</v>
      </c>
      <c r="M862" t="s">
        <v>2683</v>
      </c>
      <c r="N862" s="11" t="s">
        <v>3110</v>
      </c>
    </row>
    <row r="863" spans="1:14" x14ac:dyDescent="0.35">
      <c r="A863" t="s">
        <v>2675</v>
      </c>
      <c r="B863" s="11" t="s">
        <v>2861</v>
      </c>
      <c r="C863" s="11" t="s">
        <v>2919</v>
      </c>
      <c r="D863" s="11" t="s">
        <v>2933</v>
      </c>
      <c r="E863" s="11">
        <v>7</v>
      </c>
      <c r="F863" t="s">
        <v>3131</v>
      </c>
      <c r="G863" t="str">
        <f t="shared" si="26"/>
        <v>ETORICOXIBTECNOFARMAORALCOMPRIMIDO7120MG</v>
      </c>
      <c r="H863" t="str">
        <f>VLOOKUP(A863,'PRINCIPIO ACTIVO'!A:D,4,)&amp;"-"&amp;VLOOKUP(C863,'VIA ADMINISTRACION'!A:D,4,FALSE)&amp;"-"&amp;VLOOKUP(D863,FORMATO!A:D,4,FALSE)&amp;"-"&amp;VLOOKUP(B863,LABORATORIO!A:D,4,FALSE)</f>
        <v>HT-0062-01-003-0274</v>
      </c>
      <c r="I863">
        <f>COUNTIF($H$2:H863,H863)</f>
        <v>2</v>
      </c>
      <c r="J863" t="str">
        <f t="shared" si="27"/>
        <v>HT-0062-01-003-0274-02</v>
      </c>
      <c r="M863" t="s">
        <v>2683</v>
      </c>
      <c r="N863" s="2" t="s">
        <v>3110</v>
      </c>
    </row>
    <row r="864" spans="1:14" x14ac:dyDescent="0.35">
      <c r="A864" t="s">
        <v>2675</v>
      </c>
      <c r="B864" s="11" t="s">
        <v>2832</v>
      </c>
      <c r="C864" s="11" t="s">
        <v>2919</v>
      </c>
      <c r="D864" s="11" t="s">
        <v>2933</v>
      </c>
      <c r="E864" s="11">
        <v>7</v>
      </c>
      <c r="F864" t="s">
        <v>3131</v>
      </c>
      <c r="G864" t="str">
        <f t="shared" si="26"/>
        <v>ETORICOXIBRECALCINEORALCOMPRIMIDO7120MG</v>
      </c>
      <c r="H864" t="str">
        <f>VLOOKUP(A864,'PRINCIPIO ACTIVO'!A:D,4,)&amp;"-"&amp;VLOOKUP(C864,'VIA ADMINISTRACION'!A:D,4,FALSE)&amp;"-"&amp;VLOOKUP(D864,FORMATO!A:D,4,FALSE)&amp;"-"&amp;VLOOKUP(B864,LABORATORIO!A:D,4,FALSE)</f>
        <v>HT-0062-01-003-0171</v>
      </c>
      <c r="I864">
        <f>COUNTIF($H$2:H864,H864)</f>
        <v>1</v>
      </c>
      <c r="J864" t="str">
        <f t="shared" si="27"/>
        <v>HT-0062-01-003-0171-01</v>
      </c>
      <c r="M864" t="s">
        <v>2683</v>
      </c>
      <c r="N864" s="5" t="s">
        <v>3110</v>
      </c>
    </row>
    <row r="865" spans="1:14" x14ac:dyDescent="0.35">
      <c r="A865" t="s">
        <v>2675</v>
      </c>
      <c r="B865" s="11" t="s">
        <v>2861</v>
      </c>
      <c r="C865" s="11" t="s">
        <v>2919</v>
      </c>
      <c r="D865" s="11" t="s">
        <v>2933</v>
      </c>
      <c r="E865" s="11">
        <v>14</v>
      </c>
      <c r="F865" t="s">
        <v>3125</v>
      </c>
      <c r="G865" t="str">
        <f t="shared" si="26"/>
        <v>ETORICOXIBTECNOFARMAORALCOMPRIMIDO1460MG</v>
      </c>
      <c r="H865" t="str">
        <f>VLOOKUP(A865,'PRINCIPIO ACTIVO'!A:D,4,)&amp;"-"&amp;VLOOKUP(C865,'VIA ADMINISTRACION'!A:D,4,FALSE)&amp;"-"&amp;VLOOKUP(D865,FORMATO!A:D,4,FALSE)&amp;"-"&amp;VLOOKUP(B865,LABORATORIO!A:D,4,FALSE)</f>
        <v>HT-0062-01-003-0274</v>
      </c>
      <c r="I865">
        <f>COUNTIF($H$2:H865,H865)</f>
        <v>3</v>
      </c>
      <c r="J865" t="str">
        <f t="shared" si="27"/>
        <v>HT-0062-01-003-0274-03</v>
      </c>
      <c r="M865" t="s">
        <v>2683</v>
      </c>
      <c r="N865" s="5" t="s">
        <v>3110</v>
      </c>
    </row>
    <row r="866" spans="1:14" x14ac:dyDescent="0.35">
      <c r="A866" t="s">
        <v>2675</v>
      </c>
      <c r="B866" s="11" t="s">
        <v>2870</v>
      </c>
      <c r="C866" s="11" t="s">
        <v>2919</v>
      </c>
      <c r="D866" s="11" t="s">
        <v>2933</v>
      </c>
      <c r="E866" s="11">
        <v>14</v>
      </c>
      <c r="F866" t="s">
        <v>3125</v>
      </c>
      <c r="G866" t="str">
        <f t="shared" si="26"/>
        <v>ETORICOXIBMSDORALCOMPRIMIDO1460MG</v>
      </c>
      <c r="H866" t="str">
        <f>VLOOKUP(A866,'PRINCIPIO ACTIVO'!A:D,4,)&amp;"-"&amp;VLOOKUP(C866,'VIA ADMINISTRACION'!A:D,4,FALSE)&amp;"-"&amp;VLOOKUP(D866,FORMATO!A:D,4,FALSE)&amp;"-"&amp;VLOOKUP(B866,LABORATORIO!A:D,4,FALSE)</f>
        <v>HT-0062-01-003-0196</v>
      </c>
      <c r="I866">
        <f>COUNTIF($H$2:H866,H866)</f>
        <v>1</v>
      </c>
      <c r="J866" t="str">
        <f t="shared" si="27"/>
        <v>HT-0062-01-003-0196-01</v>
      </c>
      <c r="M866" t="s">
        <v>2786</v>
      </c>
      <c r="N866" s="11" t="s">
        <v>2985</v>
      </c>
    </row>
    <row r="867" spans="1:14" x14ac:dyDescent="0.35">
      <c r="A867" t="s">
        <v>2675</v>
      </c>
      <c r="B867" s="11" t="s">
        <v>2870</v>
      </c>
      <c r="C867" s="11" t="s">
        <v>2919</v>
      </c>
      <c r="D867" s="11" t="s">
        <v>2933</v>
      </c>
      <c r="E867" s="11">
        <v>7</v>
      </c>
      <c r="F867" t="s">
        <v>3131</v>
      </c>
      <c r="G867" t="str">
        <f t="shared" si="26"/>
        <v>ETORICOXIBMSDORALCOMPRIMIDO7120MG</v>
      </c>
      <c r="H867" t="str">
        <f>VLOOKUP(A867,'PRINCIPIO ACTIVO'!A:D,4,)&amp;"-"&amp;VLOOKUP(C867,'VIA ADMINISTRACION'!A:D,4,FALSE)&amp;"-"&amp;VLOOKUP(D867,FORMATO!A:D,4,FALSE)&amp;"-"&amp;VLOOKUP(B867,LABORATORIO!A:D,4,FALSE)</f>
        <v>HT-0062-01-003-0196</v>
      </c>
      <c r="I867">
        <f>COUNTIF($H$2:H867,H867)</f>
        <v>2</v>
      </c>
      <c r="J867" t="str">
        <f t="shared" si="27"/>
        <v>HT-0062-01-003-0196-02</v>
      </c>
      <c r="M867" t="s">
        <v>6497</v>
      </c>
      <c r="N867" s="5" t="s">
        <v>6635</v>
      </c>
    </row>
    <row r="868" spans="1:14" x14ac:dyDescent="0.35">
      <c r="A868" t="s">
        <v>2675</v>
      </c>
      <c r="B868" s="11" t="s">
        <v>2870</v>
      </c>
      <c r="C868" s="11" t="s">
        <v>2919</v>
      </c>
      <c r="D868" s="11" t="s">
        <v>2933</v>
      </c>
      <c r="E868" s="11">
        <v>14</v>
      </c>
      <c r="F868" t="s">
        <v>3130</v>
      </c>
      <c r="G868" t="str">
        <f t="shared" si="26"/>
        <v>ETORICOXIBMSDORALCOMPRIMIDO1490MG</v>
      </c>
      <c r="H868" t="str">
        <f>VLOOKUP(A868,'PRINCIPIO ACTIVO'!A:D,4,)&amp;"-"&amp;VLOOKUP(C868,'VIA ADMINISTRACION'!A:D,4,FALSE)&amp;"-"&amp;VLOOKUP(D868,FORMATO!A:D,4,FALSE)&amp;"-"&amp;VLOOKUP(B868,LABORATORIO!A:D,4,FALSE)</f>
        <v>HT-0062-01-003-0196</v>
      </c>
      <c r="I868">
        <f>COUNTIF($H$2:H868,H868)</f>
        <v>3</v>
      </c>
      <c r="J868" t="str">
        <f t="shared" si="27"/>
        <v>HT-0062-01-003-0196-03</v>
      </c>
      <c r="M868" t="s">
        <v>2613</v>
      </c>
      <c r="N868" s="11" t="s">
        <v>3056</v>
      </c>
    </row>
    <row r="869" spans="1:14" x14ac:dyDescent="0.35">
      <c r="A869" t="s">
        <v>2675</v>
      </c>
      <c r="B869" s="11" t="s">
        <v>2838</v>
      </c>
      <c r="C869" s="11" t="s">
        <v>2919</v>
      </c>
      <c r="D869" s="11" t="s">
        <v>2933</v>
      </c>
      <c r="E869" s="11">
        <v>7</v>
      </c>
      <c r="F869" t="s">
        <v>3131</v>
      </c>
      <c r="G869" t="str">
        <f t="shared" si="26"/>
        <v>ETORICOXIBLABORATORIO CHILEORALCOMPRIMIDO7120MG</v>
      </c>
      <c r="H869" t="str">
        <f>VLOOKUP(A869,'PRINCIPIO ACTIVO'!A:D,4,)&amp;"-"&amp;VLOOKUP(C869,'VIA ADMINISTRACION'!A:D,4,FALSE)&amp;"-"&amp;VLOOKUP(D869,FORMATO!A:D,4,FALSE)&amp;"-"&amp;VLOOKUP(B869,LABORATORIO!A:D,4,FALSE)</f>
        <v>HT-0062-01-003-0148</v>
      </c>
      <c r="I869">
        <f>COUNTIF($H$2:H869,H869)</f>
        <v>3</v>
      </c>
      <c r="J869" t="str">
        <f t="shared" si="27"/>
        <v>HT-0062-01-003-0148-03</v>
      </c>
      <c r="M869" t="s">
        <v>2613</v>
      </c>
      <c r="N869" s="11" t="s">
        <v>3057</v>
      </c>
    </row>
    <row r="870" spans="1:14" x14ac:dyDescent="0.35">
      <c r="A870" t="s">
        <v>2675</v>
      </c>
      <c r="B870" s="2" t="s">
        <v>2895</v>
      </c>
      <c r="C870" s="2" t="s">
        <v>2919</v>
      </c>
      <c r="D870" s="2" t="s">
        <v>2933</v>
      </c>
      <c r="E870" s="2">
        <v>14</v>
      </c>
      <c r="F870" t="s">
        <v>3125</v>
      </c>
      <c r="G870" t="str">
        <f t="shared" si="26"/>
        <v>ETORICOXIBGALENICUMORALCOMPRIMIDO1460MG</v>
      </c>
      <c r="H870" t="str">
        <f>VLOOKUP(A870,'PRINCIPIO ACTIVO'!A:D,4,)&amp;"-"&amp;VLOOKUP(C870,'VIA ADMINISTRACION'!A:D,4,FALSE)&amp;"-"&amp;VLOOKUP(D870,FORMATO!A:D,4,FALSE)&amp;"-"&amp;VLOOKUP(B870,LABORATORIO!A:D,4,FALSE)</f>
        <v>HT-0062-01-003-0108</v>
      </c>
      <c r="I870">
        <f>COUNTIF($H$2:H870,H870)</f>
        <v>1</v>
      </c>
      <c r="J870" t="str">
        <f t="shared" si="27"/>
        <v>HT-0062-01-003-0108-01</v>
      </c>
      <c r="M870" t="s">
        <v>2613</v>
      </c>
      <c r="N870" s="11" t="s">
        <v>3058</v>
      </c>
    </row>
    <row r="871" spans="1:14" x14ac:dyDescent="0.35">
      <c r="A871" t="s">
        <v>2675</v>
      </c>
      <c r="B871" s="2" t="s">
        <v>2836</v>
      </c>
      <c r="C871" s="2" t="s">
        <v>2919</v>
      </c>
      <c r="D871" s="2" t="s">
        <v>2933</v>
      </c>
      <c r="E871" s="2">
        <v>7</v>
      </c>
      <c r="F871" t="s">
        <v>3131</v>
      </c>
      <c r="G871" t="str">
        <f t="shared" si="26"/>
        <v>ETORICOXIBSEVENORALCOMPRIMIDO7120MG</v>
      </c>
      <c r="H871" t="str">
        <f>VLOOKUP(A871,'PRINCIPIO ACTIVO'!A:D,4,)&amp;"-"&amp;VLOOKUP(C871,'VIA ADMINISTRACION'!A:D,4,FALSE)&amp;"-"&amp;VLOOKUP(D871,FORMATO!A:D,4,FALSE)&amp;"-"&amp;VLOOKUP(B871,LABORATORIO!A:D,4,FALSE)</f>
        <v>HT-0062-01-003-0250</v>
      </c>
      <c r="I871">
        <f>COUNTIF($H$2:H871,H871)</f>
        <v>1</v>
      </c>
      <c r="J871" t="str">
        <f t="shared" si="27"/>
        <v>HT-0062-01-003-0250-01</v>
      </c>
      <c r="M871" t="s">
        <v>2613</v>
      </c>
      <c r="N871" s="5" t="s">
        <v>3058</v>
      </c>
    </row>
    <row r="872" spans="1:14" x14ac:dyDescent="0.35">
      <c r="A872" t="s">
        <v>2675</v>
      </c>
      <c r="B872" s="2" t="s">
        <v>2895</v>
      </c>
      <c r="C872" s="2" t="s">
        <v>2919</v>
      </c>
      <c r="D872" s="2" t="s">
        <v>2933</v>
      </c>
      <c r="E872" s="2">
        <v>7</v>
      </c>
      <c r="F872" t="s">
        <v>3131</v>
      </c>
      <c r="G872" t="str">
        <f t="shared" si="26"/>
        <v>ETORICOXIBGALENICUMORALCOMPRIMIDO7120MG</v>
      </c>
      <c r="H872" t="str">
        <f>VLOOKUP(A872,'PRINCIPIO ACTIVO'!A:D,4,)&amp;"-"&amp;VLOOKUP(C872,'VIA ADMINISTRACION'!A:D,4,FALSE)&amp;"-"&amp;VLOOKUP(D872,FORMATO!A:D,4,FALSE)&amp;"-"&amp;VLOOKUP(B872,LABORATORIO!A:D,4,FALSE)</f>
        <v>HT-0062-01-003-0108</v>
      </c>
      <c r="I872">
        <f>COUNTIF($H$2:H872,H872)</f>
        <v>2</v>
      </c>
      <c r="J872" t="str">
        <f t="shared" si="27"/>
        <v>HT-0062-01-003-0108-02</v>
      </c>
      <c r="M872" t="s">
        <v>2613</v>
      </c>
      <c r="N872" s="5" t="s">
        <v>3056</v>
      </c>
    </row>
    <row r="873" spans="1:14" x14ac:dyDescent="0.35">
      <c r="A873" t="s">
        <v>2675</v>
      </c>
      <c r="B873" s="5" t="s">
        <v>2895</v>
      </c>
      <c r="C873" s="5" t="s">
        <v>2919</v>
      </c>
      <c r="D873" s="5" t="s">
        <v>2933</v>
      </c>
      <c r="E873" s="5">
        <v>14</v>
      </c>
      <c r="F873" t="s">
        <v>3130</v>
      </c>
      <c r="G873" t="str">
        <f t="shared" si="26"/>
        <v>ETORICOXIBGALENICUMORALCOMPRIMIDO1490MG</v>
      </c>
      <c r="H873" t="str">
        <f>VLOOKUP(A873,'PRINCIPIO ACTIVO'!A:D,4,)&amp;"-"&amp;VLOOKUP(C873,'VIA ADMINISTRACION'!A:D,4,FALSE)&amp;"-"&amp;VLOOKUP(D873,FORMATO!A:D,4,FALSE)&amp;"-"&amp;VLOOKUP(B873,LABORATORIO!A:D,4,FALSE)</f>
        <v>HT-0062-01-003-0108</v>
      </c>
      <c r="I873">
        <f>COUNTIF($H$2:H873,H873)</f>
        <v>3</v>
      </c>
      <c r="J873" t="str">
        <f t="shared" si="27"/>
        <v>HT-0062-01-003-0108-03</v>
      </c>
      <c r="M873" t="s">
        <v>2613</v>
      </c>
      <c r="N873" s="5" t="s">
        <v>3057</v>
      </c>
    </row>
    <row r="874" spans="1:14" x14ac:dyDescent="0.35">
      <c r="A874" t="s">
        <v>2675</v>
      </c>
      <c r="B874" s="5" t="s">
        <v>2852</v>
      </c>
      <c r="C874" s="5" t="s">
        <v>2919</v>
      </c>
      <c r="D874" s="5" t="s">
        <v>2933</v>
      </c>
      <c r="E874" s="5">
        <v>7</v>
      </c>
      <c r="F874" t="s">
        <v>3131</v>
      </c>
      <c r="G874" t="str">
        <f t="shared" si="26"/>
        <v>ETORICOXIBSYNTHONORALCOMPRIMIDO7120MG</v>
      </c>
      <c r="H874" t="str">
        <f>VLOOKUP(A874,'PRINCIPIO ACTIVO'!A:D,4,)&amp;"-"&amp;VLOOKUP(C874,'VIA ADMINISTRACION'!A:D,4,FALSE)&amp;"-"&amp;VLOOKUP(D874,FORMATO!A:D,4,FALSE)&amp;"-"&amp;VLOOKUP(B874,LABORATORIO!A:D,4,FALSE)</f>
        <v>HT-0062-01-003-0269</v>
      </c>
      <c r="I874">
        <f>COUNTIF($H$2:H874,H874)</f>
        <v>1</v>
      </c>
      <c r="J874" t="str">
        <f t="shared" si="27"/>
        <v>HT-0062-01-003-0269-01</v>
      </c>
      <c r="M874" t="s">
        <v>2684</v>
      </c>
      <c r="N874" s="11" t="s">
        <v>2986</v>
      </c>
    </row>
    <row r="875" spans="1:14" x14ac:dyDescent="0.35">
      <c r="A875" t="s">
        <v>2675</v>
      </c>
      <c r="B875" s="5" t="s">
        <v>2895</v>
      </c>
      <c r="C875" s="5" t="s">
        <v>2919</v>
      </c>
      <c r="D875" s="5" t="s">
        <v>2933</v>
      </c>
      <c r="E875" s="5">
        <v>14</v>
      </c>
      <c r="F875" t="s">
        <v>3131</v>
      </c>
      <c r="G875" t="str">
        <f t="shared" si="26"/>
        <v>ETORICOXIBGALENICUMORALCOMPRIMIDO14120MG</v>
      </c>
      <c r="H875" t="str">
        <f>VLOOKUP(A875,'PRINCIPIO ACTIVO'!A:D,4,)&amp;"-"&amp;VLOOKUP(C875,'VIA ADMINISTRACION'!A:D,4,FALSE)&amp;"-"&amp;VLOOKUP(D875,FORMATO!A:D,4,FALSE)&amp;"-"&amp;VLOOKUP(B875,LABORATORIO!A:D,4,FALSE)</f>
        <v>HT-0062-01-003-0108</v>
      </c>
      <c r="I875">
        <f>COUNTIF($H$2:H875,H875)</f>
        <v>4</v>
      </c>
      <c r="J875" t="str">
        <f t="shared" si="27"/>
        <v>HT-0062-01-003-0108-04</v>
      </c>
      <c r="M875" t="s">
        <v>2684</v>
      </c>
      <c r="N875" s="11" t="s">
        <v>2973</v>
      </c>
    </row>
    <row r="876" spans="1:14" x14ac:dyDescent="0.35">
      <c r="A876" t="s">
        <v>2607</v>
      </c>
      <c r="B876" s="11" t="s">
        <v>2870</v>
      </c>
      <c r="C876" s="11" t="s">
        <v>2919</v>
      </c>
      <c r="D876" s="11" t="s">
        <v>2933</v>
      </c>
      <c r="E876" s="11">
        <v>30</v>
      </c>
      <c r="F876" t="s">
        <v>3013</v>
      </c>
      <c r="G876" t="str">
        <f t="shared" si="26"/>
        <v>EZETIMIBAMSDORALCOMPRIMIDO3010MG</v>
      </c>
      <c r="H876" t="str">
        <f>VLOOKUP(A876,'PRINCIPIO ACTIVO'!A:D,4,)&amp;"-"&amp;VLOOKUP(C876,'VIA ADMINISTRACION'!A:D,4,FALSE)&amp;"-"&amp;VLOOKUP(D876,FORMATO!A:D,4,FALSE)&amp;"-"&amp;VLOOKUP(B876,LABORATORIO!A:D,4,FALSE)</f>
        <v>HT-0204-01-003-0196</v>
      </c>
      <c r="I876">
        <f>COUNTIF($H$2:H876,H876)</f>
        <v>1</v>
      </c>
      <c r="J876" t="str">
        <f t="shared" si="27"/>
        <v>HT-0204-01-003-0196-01</v>
      </c>
      <c r="M876" t="s">
        <v>2684</v>
      </c>
      <c r="N876" s="2" t="s">
        <v>2986</v>
      </c>
    </row>
    <row r="877" spans="1:14" x14ac:dyDescent="0.35">
      <c r="A877" t="s">
        <v>2746</v>
      </c>
      <c r="B877" s="11" t="s">
        <v>2901</v>
      </c>
      <c r="C877" s="11" t="s">
        <v>2927</v>
      </c>
      <c r="D877" s="11" t="s">
        <v>2942</v>
      </c>
      <c r="E877" s="11">
        <v>1</v>
      </c>
      <c r="F877" t="s">
        <v>7072</v>
      </c>
      <c r="G877" t="str">
        <f t="shared" si="26"/>
        <v>FENAZONA-LIDOCAINAAXONOTICASOLUCION14800MG/1200MG/100ML</v>
      </c>
      <c r="H877" t="str">
        <f>VLOOKUP(A877,'PRINCIPIO ACTIVO'!A:D,4,)&amp;"-"&amp;VLOOKUP(C877,'VIA ADMINISTRACION'!A:D,4,FALSE)&amp;"-"&amp;VLOOKUP(D877,FORMATO!A:D,4,FALSE)&amp;"-"&amp;VLOOKUP(B877,LABORATORIO!A:D,4,FALSE)</f>
        <v>HT-0278-10-012-0023</v>
      </c>
      <c r="I877">
        <f>COUNTIF($H$2:H877,H877)</f>
        <v>1</v>
      </c>
      <c r="J877" t="str">
        <f t="shared" si="27"/>
        <v>HT-0278-10-012-0023-01</v>
      </c>
      <c r="M877" t="s">
        <v>2684</v>
      </c>
      <c r="N877" s="5" t="s">
        <v>2986</v>
      </c>
    </row>
    <row r="878" spans="1:14" x14ac:dyDescent="0.35">
      <c r="A878" t="s">
        <v>6498</v>
      </c>
      <c r="B878" s="5" t="s">
        <v>2832</v>
      </c>
      <c r="C878" s="5" t="s">
        <v>2919</v>
      </c>
      <c r="D878" s="5" t="s">
        <v>2935</v>
      </c>
      <c r="E878" s="5">
        <v>1</v>
      </c>
      <c r="F878" t="s">
        <v>6636</v>
      </c>
      <c r="G878" t="str">
        <f t="shared" si="26"/>
        <v>FENILEFRINA-IBUPROFENORECALCINEORALSUSPENSION15MG/200MG/5ML</v>
      </c>
      <c r="H878" t="str">
        <f>VLOOKUP(A878,'PRINCIPIO ACTIVO'!A:D,4,)&amp;"-"&amp;VLOOKUP(C878,'VIA ADMINISTRACION'!A:D,4,FALSE)&amp;"-"&amp;VLOOKUP(D878,FORMATO!A:D,4,FALSE)&amp;"-"&amp;VLOOKUP(B878,LABORATORIO!A:D,4,FALSE)</f>
        <v>HT-0254-01-005-0171</v>
      </c>
      <c r="I878">
        <f>COUNTIF($H$2:H878,H878)</f>
        <v>1</v>
      </c>
      <c r="J878" t="str">
        <f t="shared" si="27"/>
        <v>HT-0254-01-005-0171-01</v>
      </c>
      <c r="M878" t="s">
        <v>2606</v>
      </c>
      <c r="N878" s="11" t="s">
        <v>3049</v>
      </c>
    </row>
    <row r="879" spans="1:14" x14ac:dyDescent="0.35">
      <c r="A879" t="s">
        <v>6498</v>
      </c>
      <c r="B879" s="5" t="s">
        <v>2832</v>
      </c>
      <c r="C879" s="5" t="s">
        <v>2919</v>
      </c>
      <c r="D879" s="5" t="s">
        <v>2933</v>
      </c>
      <c r="E879" s="5">
        <v>20</v>
      </c>
      <c r="F879" t="s">
        <v>6640</v>
      </c>
      <c r="G879" t="str">
        <f t="shared" si="26"/>
        <v>FENILEFRINA-IBUPROFENORECALCINEORALCOMPRIMIDO2010MG/400MG</v>
      </c>
      <c r="H879" t="str">
        <f>VLOOKUP(A879,'PRINCIPIO ACTIVO'!A:D,4,)&amp;"-"&amp;VLOOKUP(C879,'VIA ADMINISTRACION'!A:D,4,FALSE)&amp;"-"&amp;VLOOKUP(D879,FORMATO!A:D,4,FALSE)&amp;"-"&amp;VLOOKUP(B879,LABORATORIO!A:D,4,FALSE)</f>
        <v>HT-0254-01-003-0171</v>
      </c>
      <c r="I879">
        <f>COUNTIF($H$2:H879,H879)</f>
        <v>1</v>
      </c>
      <c r="J879" t="str">
        <f t="shared" si="27"/>
        <v>HT-0254-01-003-0171-01</v>
      </c>
      <c r="M879" t="s">
        <v>2827</v>
      </c>
      <c r="N879" s="11" t="s">
        <v>3268</v>
      </c>
    </row>
    <row r="880" spans="1:14" x14ac:dyDescent="0.35">
      <c r="A880" t="s">
        <v>6498</v>
      </c>
      <c r="B880" s="5" t="s">
        <v>2832</v>
      </c>
      <c r="C880" s="5" t="s">
        <v>2919</v>
      </c>
      <c r="D880" s="5" t="s">
        <v>2935</v>
      </c>
      <c r="E880" s="5">
        <v>1</v>
      </c>
      <c r="F880" t="s">
        <v>6641</v>
      </c>
      <c r="G880" t="str">
        <f t="shared" si="26"/>
        <v>FENILEFRINA-IBUPROFENORECALCINEORALSUSPENSION130MG/200MG/5ML</v>
      </c>
      <c r="H880" t="str">
        <f>VLOOKUP(A880,'PRINCIPIO ACTIVO'!A:D,4,)&amp;"-"&amp;VLOOKUP(C880,'VIA ADMINISTRACION'!A:D,4,FALSE)&amp;"-"&amp;VLOOKUP(D880,FORMATO!A:D,4,FALSE)&amp;"-"&amp;VLOOKUP(B880,LABORATORIO!A:D,4,FALSE)</f>
        <v>HT-0254-01-005-0171</v>
      </c>
      <c r="I880">
        <f>COUNTIF($H$2:H880,H880)</f>
        <v>2</v>
      </c>
      <c r="J880" t="str">
        <f t="shared" si="27"/>
        <v>HT-0254-01-005-0171-02</v>
      </c>
      <c r="M880" t="s">
        <v>2827</v>
      </c>
      <c r="N880" s="11" t="s">
        <v>3269</v>
      </c>
    </row>
    <row r="881" spans="1:14" x14ac:dyDescent="0.35">
      <c r="A881" t="s">
        <v>6498</v>
      </c>
      <c r="B881" s="11" t="s">
        <v>2832</v>
      </c>
      <c r="C881" s="11" t="s">
        <v>2919</v>
      </c>
      <c r="D881" s="11" t="s">
        <v>2933</v>
      </c>
      <c r="E881" s="11">
        <v>12</v>
      </c>
      <c r="F881" t="s">
        <v>6640</v>
      </c>
      <c r="G881" t="str">
        <f t="shared" si="26"/>
        <v>FENILEFRINA-IBUPROFENORECALCINEORALCOMPRIMIDO1210MG/400MG</v>
      </c>
      <c r="H881" t="str">
        <f>VLOOKUP(A881,'PRINCIPIO ACTIVO'!A:D,4,)&amp;"-"&amp;VLOOKUP(C881,'VIA ADMINISTRACION'!A:D,4,FALSE)&amp;"-"&amp;VLOOKUP(D881,FORMATO!A:D,4,FALSE)&amp;"-"&amp;VLOOKUP(B881,LABORATORIO!A:D,4,FALSE)</f>
        <v>HT-0254-01-003-0171</v>
      </c>
      <c r="I881">
        <f>COUNTIF($H$2:H881,H881)</f>
        <v>2</v>
      </c>
      <c r="J881" t="str">
        <f t="shared" si="27"/>
        <v>HT-0254-01-003-0171-02</v>
      </c>
      <c r="M881" t="s">
        <v>2827</v>
      </c>
      <c r="N881" s="2" t="s">
        <v>3732</v>
      </c>
    </row>
    <row r="882" spans="1:14" x14ac:dyDescent="0.35">
      <c r="A882" t="s">
        <v>2676</v>
      </c>
      <c r="B882" s="11" t="s">
        <v>2838</v>
      </c>
      <c r="C882" s="11" t="s">
        <v>2919</v>
      </c>
      <c r="D882" s="11" t="s">
        <v>2933</v>
      </c>
      <c r="E882" s="11">
        <v>30</v>
      </c>
      <c r="F882" t="s">
        <v>2977</v>
      </c>
      <c r="G882" t="str">
        <f t="shared" si="26"/>
        <v>FENITOINALABORATORIO CHILEORALCOMPRIMIDO30100MG</v>
      </c>
      <c r="H882" t="str">
        <f>VLOOKUP(A882,'PRINCIPIO ACTIVO'!A:D,4,)&amp;"-"&amp;VLOOKUP(C882,'VIA ADMINISTRACION'!A:D,4,FALSE)&amp;"-"&amp;VLOOKUP(D882,FORMATO!A:D,4,FALSE)&amp;"-"&amp;VLOOKUP(B882,LABORATORIO!A:D,4,FALSE)</f>
        <v>HT-0063-01-003-0148</v>
      </c>
      <c r="I882">
        <f>COUNTIF($H$2:H882,H882)</f>
        <v>1</v>
      </c>
      <c r="J882" t="str">
        <f t="shared" si="27"/>
        <v>HT-0063-01-003-0148-01</v>
      </c>
      <c r="M882" t="s">
        <v>2827</v>
      </c>
      <c r="N882" s="5" t="s">
        <v>1439</v>
      </c>
    </row>
    <row r="883" spans="1:14" x14ac:dyDescent="0.35">
      <c r="A883" t="s">
        <v>2678</v>
      </c>
      <c r="B883" s="11" t="s">
        <v>2845</v>
      </c>
      <c r="C883" s="11" t="s">
        <v>2919</v>
      </c>
      <c r="D883" s="11" t="s">
        <v>2937</v>
      </c>
      <c r="E883" s="11">
        <v>30</v>
      </c>
      <c r="F883" t="s">
        <v>2978</v>
      </c>
      <c r="G883" t="str">
        <f t="shared" si="26"/>
        <v>FENOFIBRATOMEGALABSORALCAPSULA30200MG</v>
      </c>
      <c r="H883" t="str">
        <f>VLOOKUP(A883,'PRINCIPIO ACTIVO'!A:D,4,)&amp;"-"&amp;VLOOKUP(C883,'VIA ADMINISTRACION'!A:D,4,FALSE)&amp;"-"&amp;VLOOKUP(D883,FORMATO!A:D,4,FALSE)&amp;"-"&amp;VLOOKUP(B883,LABORATORIO!A:D,4,FALSE)</f>
        <v>HT-0064-01-007-0194</v>
      </c>
      <c r="I883">
        <f>COUNTIF($H$2:H883,H883)</f>
        <v>1</v>
      </c>
      <c r="J883" t="str">
        <f t="shared" si="27"/>
        <v>HT-0064-01-007-0194-01</v>
      </c>
      <c r="M883" t="s">
        <v>2827</v>
      </c>
      <c r="N883" s="5" t="s">
        <v>6693</v>
      </c>
    </row>
    <row r="884" spans="1:14" x14ac:dyDescent="0.35">
      <c r="A884" t="s">
        <v>2678</v>
      </c>
      <c r="B884" s="11" t="s">
        <v>2845</v>
      </c>
      <c r="C884" s="11" t="s">
        <v>2919</v>
      </c>
      <c r="D884" s="11" t="s">
        <v>2937</v>
      </c>
      <c r="E884" s="11">
        <v>60</v>
      </c>
      <c r="F884" t="s">
        <v>2978</v>
      </c>
      <c r="G884" t="str">
        <f t="shared" si="26"/>
        <v>FENOFIBRATOMEGALABSORALCAPSULA60200MG</v>
      </c>
      <c r="H884" t="str">
        <f>VLOOKUP(A884,'PRINCIPIO ACTIVO'!A:D,4,)&amp;"-"&amp;VLOOKUP(C884,'VIA ADMINISTRACION'!A:D,4,FALSE)&amp;"-"&amp;VLOOKUP(D884,FORMATO!A:D,4,FALSE)&amp;"-"&amp;VLOOKUP(B884,LABORATORIO!A:D,4,FALSE)</f>
        <v>HT-0064-01-007-0194</v>
      </c>
      <c r="I884">
        <f>COUNTIF($H$2:H884,H884)</f>
        <v>2</v>
      </c>
      <c r="J884" t="str">
        <f t="shared" si="27"/>
        <v>HT-0064-01-007-0194-02</v>
      </c>
      <c r="M884" t="s">
        <v>2827</v>
      </c>
      <c r="N884" s="5" t="s">
        <v>1439</v>
      </c>
    </row>
    <row r="885" spans="1:14" x14ac:dyDescent="0.35">
      <c r="A885" t="s">
        <v>2678</v>
      </c>
      <c r="B885" s="11" t="s">
        <v>2838</v>
      </c>
      <c r="C885" s="11" t="s">
        <v>2919</v>
      </c>
      <c r="D885" s="11" t="s">
        <v>2937</v>
      </c>
      <c r="E885" s="11">
        <v>30</v>
      </c>
      <c r="F885" t="s">
        <v>2978</v>
      </c>
      <c r="G885" t="str">
        <f t="shared" ref="G885:G948" si="28">_xlfn.CONCAT(A885:F885)</f>
        <v>FENOFIBRATOLABORATORIO CHILEORALCAPSULA30200MG</v>
      </c>
      <c r="H885" t="str">
        <f>VLOOKUP(A885,'PRINCIPIO ACTIVO'!A:D,4,)&amp;"-"&amp;VLOOKUP(C885,'VIA ADMINISTRACION'!A:D,4,FALSE)&amp;"-"&amp;VLOOKUP(D885,FORMATO!A:D,4,FALSE)&amp;"-"&amp;VLOOKUP(B885,LABORATORIO!A:D,4,FALSE)</f>
        <v>HT-0064-01-007-0148</v>
      </c>
      <c r="I885">
        <f>COUNTIF($H$2:H885,H885)</f>
        <v>1</v>
      </c>
      <c r="J885" t="str">
        <f t="shared" ref="J885:J948" si="29">H885&amp;"-"&amp;TEXT(I885,"00")</f>
        <v>HT-0064-01-007-0148-01</v>
      </c>
      <c r="M885" t="s">
        <v>2715</v>
      </c>
      <c r="N885" s="11" t="s">
        <v>3079</v>
      </c>
    </row>
    <row r="886" spans="1:14" x14ac:dyDescent="0.35">
      <c r="A886" t="s">
        <v>2678</v>
      </c>
      <c r="B886" s="11" t="s">
        <v>2837</v>
      </c>
      <c r="C886" s="11" t="s">
        <v>2919</v>
      </c>
      <c r="D886" s="11" t="s">
        <v>2937</v>
      </c>
      <c r="E886" s="11">
        <v>30</v>
      </c>
      <c r="F886" t="s">
        <v>2978</v>
      </c>
      <c r="G886" t="str">
        <f t="shared" si="28"/>
        <v>FENOFIBRATOSAVALORALCAPSULA30200MG</v>
      </c>
      <c r="H886" t="str">
        <f>VLOOKUP(A886,'PRINCIPIO ACTIVO'!A:D,4,)&amp;"-"&amp;VLOOKUP(C886,'VIA ADMINISTRACION'!A:D,4,FALSE)&amp;"-"&amp;VLOOKUP(D886,FORMATO!A:D,4,FALSE)&amp;"-"&amp;VLOOKUP(B886,LABORATORIO!A:D,4,FALSE)</f>
        <v>HT-0064-01-007-0174</v>
      </c>
      <c r="I886">
        <f>COUNTIF($H$2:H886,H886)</f>
        <v>1</v>
      </c>
      <c r="J886" t="str">
        <f t="shared" si="29"/>
        <v>HT-0064-01-007-0174-01</v>
      </c>
      <c r="M886" t="s">
        <v>2719</v>
      </c>
      <c r="N886" s="11" t="s">
        <v>3170</v>
      </c>
    </row>
    <row r="887" spans="1:14" x14ac:dyDescent="0.35">
      <c r="A887" t="s">
        <v>2678</v>
      </c>
      <c r="B887" s="5" t="s">
        <v>2854</v>
      </c>
      <c r="C887" s="5" t="s">
        <v>2919</v>
      </c>
      <c r="D887" s="5" t="s">
        <v>2937</v>
      </c>
      <c r="E887" s="5">
        <v>30</v>
      </c>
      <c r="F887" t="s">
        <v>6619</v>
      </c>
      <c r="G887" t="str">
        <f t="shared" si="28"/>
        <v>FENOFIBRATOABBOTTORALCAPSULA30135MG</v>
      </c>
      <c r="H887" t="str">
        <f>VLOOKUP(A887,'PRINCIPIO ACTIVO'!A:D,4,)&amp;"-"&amp;VLOOKUP(C887,'VIA ADMINISTRACION'!A:D,4,FALSE)&amp;"-"&amp;VLOOKUP(D887,FORMATO!A:D,4,FALSE)&amp;"-"&amp;VLOOKUP(B887,LABORATORIO!A:D,4,FALSE)</f>
        <v>HT-0064-01-007-0002</v>
      </c>
      <c r="I887">
        <f>COUNTIF($H$2:H887,H887)</f>
        <v>1</v>
      </c>
      <c r="J887" t="str">
        <f t="shared" si="29"/>
        <v>HT-0064-01-007-0002-01</v>
      </c>
      <c r="M887" t="s">
        <v>2686</v>
      </c>
      <c r="N887" s="11" t="s">
        <v>1439</v>
      </c>
    </row>
    <row r="888" spans="1:14" x14ac:dyDescent="0.35">
      <c r="A888" t="s">
        <v>2679</v>
      </c>
      <c r="B888" s="11" t="s">
        <v>2837</v>
      </c>
      <c r="C888" s="11" t="s">
        <v>2919</v>
      </c>
      <c r="D888" s="11" t="s">
        <v>2937</v>
      </c>
      <c r="E888" s="11">
        <v>30</v>
      </c>
      <c r="F888" t="s">
        <v>3133</v>
      </c>
      <c r="G888" t="str">
        <f t="shared" si="28"/>
        <v>FENOFIBRATO-PRAVASTATINASAVALORALCAPSULA30160MG/40MG</v>
      </c>
      <c r="H888" t="str">
        <f>VLOOKUP(A888,'PRINCIPIO ACTIVO'!A:D,4,)&amp;"-"&amp;VLOOKUP(C888,'VIA ADMINISTRACION'!A:D,4,FALSE)&amp;"-"&amp;VLOOKUP(D888,FORMATO!A:D,4,FALSE)&amp;"-"&amp;VLOOKUP(B888,LABORATORIO!A:D,4,FALSE)</f>
        <v>HT-0240-01-007-0174</v>
      </c>
      <c r="I888">
        <f>COUNTIF($H$2:H888,H888)</f>
        <v>1</v>
      </c>
      <c r="J888" t="str">
        <f t="shared" si="29"/>
        <v>HT-0240-01-007-0174-01</v>
      </c>
      <c r="M888" t="s">
        <v>2686</v>
      </c>
      <c r="N888" s="11" t="s">
        <v>1439</v>
      </c>
    </row>
    <row r="889" spans="1:14" x14ac:dyDescent="0.35">
      <c r="A889" t="s">
        <v>6485</v>
      </c>
      <c r="B889" s="5" t="s">
        <v>2854</v>
      </c>
      <c r="C889" s="5" t="s">
        <v>2919</v>
      </c>
      <c r="D889" s="5" t="s">
        <v>2933</v>
      </c>
      <c r="E889" s="5">
        <v>30</v>
      </c>
      <c r="F889" t="s">
        <v>6618</v>
      </c>
      <c r="G889" t="str">
        <f t="shared" si="28"/>
        <v>FENOFIBRATO-SIMVASTATINAABBOTTORALCOMPRIMIDO30145MG/40MG</v>
      </c>
      <c r="H889" t="str">
        <f>VLOOKUP(A889,'PRINCIPIO ACTIVO'!A:D,4,)&amp;"-"&amp;VLOOKUP(C889,'VIA ADMINISTRACION'!A:D,4,FALSE)&amp;"-"&amp;VLOOKUP(D889,FORMATO!A:D,4,FALSE)&amp;"-"&amp;VLOOKUP(B889,LABORATORIO!A:D,4,FALSE)</f>
        <v>HT-0238-01-003-0002</v>
      </c>
      <c r="I889">
        <f>COUNTIF($H$2:H889,H889)</f>
        <v>1</v>
      </c>
      <c r="J889" t="str">
        <f t="shared" si="29"/>
        <v>HT-0238-01-003-0002-01</v>
      </c>
      <c r="M889" t="s">
        <v>2686</v>
      </c>
      <c r="N889" s="11" t="s">
        <v>1439</v>
      </c>
    </row>
    <row r="890" spans="1:14" x14ac:dyDescent="0.35">
      <c r="A890" t="s">
        <v>2615</v>
      </c>
      <c r="B890" s="11" t="s">
        <v>2865</v>
      </c>
      <c r="C890" s="11" t="s">
        <v>2922</v>
      </c>
      <c r="D890" s="11" t="s">
        <v>2942</v>
      </c>
      <c r="E890" s="11">
        <v>1</v>
      </c>
      <c r="F890" t="s">
        <v>3062</v>
      </c>
      <c r="G890" t="str">
        <f t="shared" si="28"/>
        <v>FENOTEROL-IPRATROPIO BROMUROBOEHRINGER INGELHEIMINHALATORIASOLUCION1500MCG/250MCG/ML</v>
      </c>
      <c r="H890" t="str">
        <f>VLOOKUP(A890,'PRINCIPIO ACTIVO'!A:D,4,)&amp;"-"&amp;VLOOKUP(C890,'VIA ADMINISTRACION'!A:D,4,FALSE)&amp;"-"&amp;VLOOKUP(D890,FORMATO!A:D,4,FALSE)&amp;"-"&amp;VLOOKUP(B890,LABORATORIO!A:D,4,FALSE)</f>
        <v>HT-0208-07-012-0035</v>
      </c>
      <c r="I890">
        <f>COUNTIF($H$2:H890,H890)</f>
        <v>3</v>
      </c>
      <c r="J890" t="str">
        <f t="shared" si="29"/>
        <v>HT-0208-07-012-0035-03</v>
      </c>
      <c r="M890" t="s">
        <v>6487</v>
      </c>
      <c r="N890" s="6">
        <v>0.05</v>
      </c>
    </row>
    <row r="891" spans="1:14" x14ac:dyDescent="0.35">
      <c r="A891" t="s">
        <v>2615</v>
      </c>
      <c r="B891" s="11" t="s">
        <v>2865</v>
      </c>
      <c r="C891" s="11" t="s">
        <v>2922</v>
      </c>
      <c r="D891" s="11" t="s">
        <v>2942</v>
      </c>
      <c r="E891" s="11">
        <v>1</v>
      </c>
      <c r="F891" t="s">
        <v>3063</v>
      </c>
      <c r="G891" t="str">
        <f t="shared" si="28"/>
        <v>FENOTEROL-IPRATROPIO BROMUROBOEHRINGER INGELHEIMINHALATORIASOLUCION150MCG/20MCG/DOSIS</v>
      </c>
      <c r="H891" t="str">
        <f>VLOOKUP(A891,'PRINCIPIO ACTIVO'!A:D,4,)&amp;"-"&amp;VLOOKUP(C891,'VIA ADMINISTRACION'!A:D,4,FALSE)&amp;"-"&amp;VLOOKUP(D891,FORMATO!A:D,4,FALSE)&amp;"-"&amp;VLOOKUP(B891,LABORATORIO!A:D,4,FALSE)</f>
        <v>HT-0208-07-012-0035</v>
      </c>
      <c r="I891">
        <f>COUNTIF($H$2:H891,H891)</f>
        <v>4</v>
      </c>
      <c r="J891" t="str">
        <f t="shared" si="29"/>
        <v>HT-0208-07-012-0035-04</v>
      </c>
      <c r="M891" t="s">
        <v>2688</v>
      </c>
      <c r="N891" s="11" t="s">
        <v>2998</v>
      </c>
    </row>
    <row r="892" spans="1:14" x14ac:dyDescent="0.35">
      <c r="A892" t="s">
        <v>2680</v>
      </c>
      <c r="B892" s="11" t="s">
        <v>2835</v>
      </c>
      <c r="C892" s="11" t="s">
        <v>2919</v>
      </c>
      <c r="D892" s="11" t="s">
        <v>2933</v>
      </c>
      <c r="E892" s="11">
        <v>30</v>
      </c>
      <c r="F892" t="s">
        <v>3134</v>
      </c>
      <c r="G892" t="str">
        <f t="shared" si="28"/>
        <v>FEXOFENADINAASCENDORALCOMPRIMIDO30180MG</v>
      </c>
      <c r="H892" t="str">
        <f>VLOOKUP(A892,'PRINCIPIO ACTIVO'!A:D,4,)&amp;"-"&amp;VLOOKUP(C892,'VIA ADMINISTRACION'!A:D,4,FALSE)&amp;"-"&amp;VLOOKUP(D892,FORMATO!A:D,4,FALSE)&amp;"-"&amp;VLOOKUP(B892,LABORATORIO!A:D,4,FALSE)</f>
        <v>HT-0066-01-003-0016</v>
      </c>
      <c r="I892">
        <f>COUNTIF($H$2:H892,H892)</f>
        <v>1</v>
      </c>
      <c r="J892" t="str">
        <f t="shared" si="29"/>
        <v>HT-0066-01-003-0016-01</v>
      </c>
      <c r="M892" t="s">
        <v>2688</v>
      </c>
      <c r="N892" s="11" t="s">
        <v>3046</v>
      </c>
    </row>
    <row r="893" spans="1:14" x14ac:dyDescent="0.35">
      <c r="A893" t="s">
        <v>2680</v>
      </c>
      <c r="B893" s="11" t="s">
        <v>2837</v>
      </c>
      <c r="C893" s="11" t="s">
        <v>2919</v>
      </c>
      <c r="D893" s="11" t="s">
        <v>2933</v>
      </c>
      <c r="E893" s="11">
        <v>10</v>
      </c>
      <c r="F893" t="s">
        <v>3131</v>
      </c>
      <c r="G893" t="str">
        <f t="shared" si="28"/>
        <v>FEXOFENADINASAVALORALCOMPRIMIDO10120MG</v>
      </c>
      <c r="H893" t="str">
        <f>VLOOKUP(A893,'PRINCIPIO ACTIVO'!A:D,4,)&amp;"-"&amp;VLOOKUP(C893,'VIA ADMINISTRACION'!A:D,4,FALSE)&amp;"-"&amp;VLOOKUP(D893,FORMATO!A:D,4,FALSE)&amp;"-"&amp;VLOOKUP(B893,LABORATORIO!A:D,4,FALSE)</f>
        <v>HT-0066-01-003-0174</v>
      </c>
      <c r="I893">
        <f>COUNTIF($H$2:H893,H893)</f>
        <v>1</v>
      </c>
      <c r="J893" t="str">
        <f t="shared" si="29"/>
        <v>HT-0066-01-003-0174-01</v>
      </c>
      <c r="M893" t="s">
        <v>2688</v>
      </c>
      <c r="N893" s="11" t="s">
        <v>2996</v>
      </c>
    </row>
    <row r="894" spans="1:14" x14ac:dyDescent="0.35">
      <c r="A894" t="s">
        <v>2680</v>
      </c>
      <c r="B894" s="11" t="s">
        <v>2837</v>
      </c>
      <c r="C894" s="11" t="s">
        <v>2919</v>
      </c>
      <c r="D894" s="11" t="s">
        <v>2933</v>
      </c>
      <c r="E894" s="11">
        <v>30</v>
      </c>
      <c r="F894" t="s">
        <v>3134</v>
      </c>
      <c r="G894" t="str">
        <f t="shared" si="28"/>
        <v>FEXOFENADINASAVALORALCOMPRIMIDO30180MG</v>
      </c>
      <c r="H894" t="str">
        <f>VLOOKUP(A894,'PRINCIPIO ACTIVO'!A:D,4,)&amp;"-"&amp;VLOOKUP(C894,'VIA ADMINISTRACION'!A:D,4,FALSE)&amp;"-"&amp;VLOOKUP(D894,FORMATO!A:D,4,FALSE)&amp;"-"&amp;VLOOKUP(B894,LABORATORIO!A:D,4,FALSE)</f>
        <v>HT-0066-01-003-0174</v>
      </c>
      <c r="I894">
        <f>COUNTIF($H$2:H894,H894)</f>
        <v>2</v>
      </c>
      <c r="J894" t="str">
        <f t="shared" si="29"/>
        <v>HT-0066-01-003-0174-02</v>
      </c>
      <c r="M894" t="s">
        <v>2688</v>
      </c>
      <c r="N894" s="11" t="s">
        <v>3136</v>
      </c>
    </row>
    <row r="895" spans="1:14" x14ac:dyDescent="0.35">
      <c r="A895" t="s">
        <v>2680</v>
      </c>
      <c r="B895" s="11" t="s">
        <v>2843</v>
      </c>
      <c r="C895" s="11" t="s">
        <v>2919</v>
      </c>
      <c r="D895" s="11" t="s">
        <v>2935</v>
      </c>
      <c r="E895" s="11">
        <v>1</v>
      </c>
      <c r="F895" t="s">
        <v>3009</v>
      </c>
      <c r="G895" t="str">
        <f t="shared" si="28"/>
        <v>FEXOFENADINASANOFIORALSUSPENSION130MG/5ML</v>
      </c>
      <c r="H895" t="str">
        <f>VLOOKUP(A895,'PRINCIPIO ACTIVO'!A:D,4,)&amp;"-"&amp;VLOOKUP(C895,'VIA ADMINISTRACION'!A:D,4,FALSE)&amp;"-"&amp;VLOOKUP(D895,FORMATO!A:D,4,FALSE)&amp;"-"&amp;VLOOKUP(B895,LABORATORIO!A:D,4,FALSE)</f>
        <v>HT-0066-01-005-0246</v>
      </c>
      <c r="I895">
        <f>COUNTIF($H$2:H895,H895)</f>
        <v>1</v>
      </c>
      <c r="J895" t="str">
        <f t="shared" si="29"/>
        <v>HT-0066-01-005-0246-01</v>
      </c>
      <c r="M895" t="s">
        <v>2688</v>
      </c>
      <c r="N895" s="11" t="s">
        <v>2998</v>
      </c>
    </row>
    <row r="896" spans="1:14" x14ac:dyDescent="0.35">
      <c r="A896" t="s">
        <v>2680</v>
      </c>
      <c r="B896" s="11" t="s">
        <v>2843</v>
      </c>
      <c r="C896" s="11" t="s">
        <v>2919</v>
      </c>
      <c r="D896" s="11" t="s">
        <v>2933</v>
      </c>
      <c r="E896" s="11">
        <v>30</v>
      </c>
      <c r="F896" t="s">
        <v>3131</v>
      </c>
      <c r="G896" t="str">
        <f t="shared" si="28"/>
        <v>FEXOFENADINASANOFIORALCOMPRIMIDO30120MG</v>
      </c>
      <c r="H896" t="str">
        <f>VLOOKUP(A896,'PRINCIPIO ACTIVO'!A:D,4,)&amp;"-"&amp;VLOOKUP(C896,'VIA ADMINISTRACION'!A:D,4,FALSE)&amp;"-"&amp;VLOOKUP(D896,FORMATO!A:D,4,FALSE)&amp;"-"&amp;VLOOKUP(B896,LABORATORIO!A:D,4,FALSE)</f>
        <v>HT-0066-01-003-0246</v>
      </c>
      <c r="I896">
        <f>COUNTIF($H$2:H896,H896)</f>
        <v>1</v>
      </c>
      <c r="J896" t="str">
        <f t="shared" si="29"/>
        <v>HT-0066-01-003-0246-01</v>
      </c>
      <c r="M896" t="s">
        <v>2688</v>
      </c>
      <c r="N896" s="11" t="s">
        <v>2996</v>
      </c>
    </row>
    <row r="897" spans="1:14" x14ac:dyDescent="0.35">
      <c r="A897" t="s">
        <v>2680</v>
      </c>
      <c r="B897" s="11" t="s">
        <v>2837</v>
      </c>
      <c r="C897" s="11" t="s">
        <v>2919</v>
      </c>
      <c r="D897" s="11" t="s">
        <v>2933</v>
      </c>
      <c r="E897" s="11">
        <v>10</v>
      </c>
      <c r="F897" t="s">
        <v>3134</v>
      </c>
      <c r="G897" t="str">
        <f t="shared" si="28"/>
        <v>FEXOFENADINASAVALORALCOMPRIMIDO10180MG</v>
      </c>
      <c r="H897" t="str">
        <f>VLOOKUP(A897,'PRINCIPIO ACTIVO'!A:D,4,)&amp;"-"&amp;VLOOKUP(C897,'VIA ADMINISTRACION'!A:D,4,FALSE)&amp;"-"&amp;VLOOKUP(D897,FORMATO!A:D,4,FALSE)&amp;"-"&amp;VLOOKUP(B897,LABORATORIO!A:D,4,FALSE)</f>
        <v>HT-0066-01-003-0174</v>
      </c>
      <c r="I897">
        <f>COUNTIF($H$2:H897,H897)</f>
        <v>3</v>
      </c>
      <c r="J897" t="str">
        <f t="shared" si="29"/>
        <v>HT-0066-01-003-0174-03</v>
      </c>
      <c r="M897" t="s">
        <v>2688</v>
      </c>
      <c r="N897" s="11" t="s">
        <v>2998</v>
      </c>
    </row>
    <row r="898" spans="1:14" x14ac:dyDescent="0.35">
      <c r="A898" t="s">
        <v>2680</v>
      </c>
      <c r="B898" s="11" t="s">
        <v>2837</v>
      </c>
      <c r="C898" s="11" t="s">
        <v>2919</v>
      </c>
      <c r="D898" s="11" t="s">
        <v>2933</v>
      </c>
      <c r="E898" s="11">
        <v>30</v>
      </c>
      <c r="F898" t="s">
        <v>3131</v>
      </c>
      <c r="G898" t="str">
        <f t="shared" si="28"/>
        <v>FEXOFENADINASAVALORALCOMPRIMIDO30120MG</v>
      </c>
      <c r="H898" t="str">
        <f>VLOOKUP(A898,'PRINCIPIO ACTIVO'!A:D,4,)&amp;"-"&amp;VLOOKUP(C898,'VIA ADMINISTRACION'!A:D,4,FALSE)&amp;"-"&amp;VLOOKUP(D898,FORMATO!A:D,4,FALSE)&amp;"-"&amp;VLOOKUP(B898,LABORATORIO!A:D,4,FALSE)</f>
        <v>HT-0066-01-003-0174</v>
      </c>
      <c r="I898">
        <f>COUNTIF($H$2:H898,H898)</f>
        <v>4</v>
      </c>
      <c r="J898" t="str">
        <f t="shared" si="29"/>
        <v>HT-0066-01-003-0174-04</v>
      </c>
      <c r="M898" t="s">
        <v>2688</v>
      </c>
      <c r="N898" s="5" t="s">
        <v>3136</v>
      </c>
    </row>
    <row r="899" spans="1:14" x14ac:dyDescent="0.35">
      <c r="A899" t="s">
        <v>2680</v>
      </c>
      <c r="B899" s="2" t="s">
        <v>2851</v>
      </c>
      <c r="C899" s="2" t="s">
        <v>2919</v>
      </c>
      <c r="D899" s="2" t="s">
        <v>2935</v>
      </c>
      <c r="E899" s="2">
        <v>1</v>
      </c>
      <c r="F899" t="s">
        <v>3009</v>
      </c>
      <c r="G899" t="str">
        <f t="shared" si="28"/>
        <v>FEXOFENADINAPRATERORALSUSPENSION130MG/5ML</v>
      </c>
      <c r="H899" t="str">
        <f>VLOOKUP(A899,'PRINCIPIO ACTIVO'!A:D,4,)&amp;"-"&amp;VLOOKUP(C899,'VIA ADMINISTRACION'!A:D,4,FALSE)&amp;"-"&amp;VLOOKUP(D899,FORMATO!A:D,4,FALSE)&amp;"-"&amp;VLOOKUP(B899,LABORATORIO!A:D,4,FALSE)</f>
        <v>HT-0066-01-005-0169</v>
      </c>
      <c r="I899">
        <f>COUNTIF($H$2:H899,H899)</f>
        <v>1</v>
      </c>
      <c r="J899" t="str">
        <f t="shared" si="29"/>
        <v>HT-0066-01-005-0169-01</v>
      </c>
      <c r="M899" t="s">
        <v>2688</v>
      </c>
      <c r="N899" s="5" t="s">
        <v>3266</v>
      </c>
    </row>
    <row r="900" spans="1:14" x14ac:dyDescent="0.35">
      <c r="A900" t="s">
        <v>2680</v>
      </c>
      <c r="B900" s="5" t="s">
        <v>2843</v>
      </c>
      <c r="C900" s="5" t="s">
        <v>2919</v>
      </c>
      <c r="D900" s="5" t="s">
        <v>2933</v>
      </c>
      <c r="E900" s="5">
        <v>30</v>
      </c>
      <c r="F900" t="s">
        <v>3134</v>
      </c>
      <c r="G900" t="str">
        <f t="shared" si="28"/>
        <v>FEXOFENADINASANOFIORALCOMPRIMIDO30180MG</v>
      </c>
      <c r="H900" t="str">
        <f>VLOOKUP(A900,'PRINCIPIO ACTIVO'!A:D,4,)&amp;"-"&amp;VLOOKUP(C900,'VIA ADMINISTRACION'!A:D,4,FALSE)&amp;"-"&amp;VLOOKUP(D900,FORMATO!A:D,4,FALSE)&amp;"-"&amp;VLOOKUP(B900,LABORATORIO!A:D,4,FALSE)</f>
        <v>HT-0066-01-003-0246</v>
      </c>
      <c r="I900">
        <f>COUNTIF($H$2:H900,H900)</f>
        <v>2</v>
      </c>
      <c r="J900" t="str">
        <f t="shared" si="29"/>
        <v>HT-0066-01-003-0246-02</v>
      </c>
      <c r="M900" t="s">
        <v>2689</v>
      </c>
      <c r="N900" s="11" t="s">
        <v>3046</v>
      </c>
    </row>
    <row r="901" spans="1:14" x14ac:dyDescent="0.35">
      <c r="A901" t="s">
        <v>2681</v>
      </c>
      <c r="B901" s="11" t="s">
        <v>2843</v>
      </c>
      <c r="C901" s="11" t="s">
        <v>2919</v>
      </c>
      <c r="D901" s="11" t="s">
        <v>2933</v>
      </c>
      <c r="E901" s="11">
        <v>20</v>
      </c>
      <c r="F901" t="s">
        <v>3135</v>
      </c>
      <c r="G901" t="str">
        <f t="shared" si="28"/>
        <v>FEXOFENADINA-PSEUDOEFEDRINASANOFIORALCOMPRIMIDO20120MG/60MG</v>
      </c>
      <c r="H901" t="str">
        <f>VLOOKUP(A901,'PRINCIPIO ACTIVO'!A:D,4,)&amp;"-"&amp;VLOOKUP(C901,'VIA ADMINISTRACION'!A:D,4,FALSE)&amp;"-"&amp;VLOOKUP(D901,FORMATO!A:D,4,FALSE)&amp;"-"&amp;VLOOKUP(B901,LABORATORIO!A:D,4,FALSE)</f>
        <v>HT-0239-01-003-0246</v>
      </c>
      <c r="I901">
        <f>COUNTIF($H$2:H901,H901)</f>
        <v>1</v>
      </c>
      <c r="J901" t="str">
        <f t="shared" si="29"/>
        <v>HT-0239-01-003-0246-01</v>
      </c>
      <c r="M901" t="s">
        <v>2689</v>
      </c>
      <c r="N901" s="2" t="s">
        <v>3046</v>
      </c>
    </row>
    <row r="902" spans="1:14" x14ac:dyDescent="0.35">
      <c r="A902" t="s">
        <v>2681</v>
      </c>
      <c r="B902" s="11" t="s">
        <v>2837</v>
      </c>
      <c r="C902" s="11" t="s">
        <v>2919</v>
      </c>
      <c r="D902" s="11" t="s">
        <v>2937</v>
      </c>
      <c r="E902" s="11">
        <v>10</v>
      </c>
      <c r="F902" t="s">
        <v>3135</v>
      </c>
      <c r="G902" t="str">
        <f t="shared" si="28"/>
        <v>FEXOFENADINA-PSEUDOEFEDRINASAVALORALCAPSULA10120MG/60MG</v>
      </c>
      <c r="H902" t="str">
        <f>VLOOKUP(A902,'PRINCIPIO ACTIVO'!A:D,4,)&amp;"-"&amp;VLOOKUP(C902,'VIA ADMINISTRACION'!A:D,4,FALSE)&amp;"-"&amp;VLOOKUP(D902,FORMATO!A:D,4,FALSE)&amp;"-"&amp;VLOOKUP(B902,LABORATORIO!A:D,4,FALSE)</f>
        <v>HT-0239-01-007-0174</v>
      </c>
      <c r="I902">
        <f>COUNTIF($H$2:H902,H902)</f>
        <v>1</v>
      </c>
      <c r="J902" t="str">
        <f t="shared" si="29"/>
        <v>HT-0239-01-007-0174-01</v>
      </c>
      <c r="M902" t="s">
        <v>2691</v>
      </c>
      <c r="N902" s="11" t="s">
        <v>3046</v>
      </c>
    </row>
    <row r="903" spans="1:14" x14ac:dyDescent="0.35">
      <c r="A903" t="s">
        <v>2681</v>
      </c>
      <c r="B903" s="11" t="s">
        <v>2837</v>
      </c>
      <c r="C903" s="11" t="s">
        <v>2919</v>
      </c>
      <c r="D903" s="11" t="s">
        <v>2937</v>
      </c>
      <c r="E903" s="11">
        <v>20</v>
      </c>
      <c r="F903" t="s">
        <v>3135</v>
      </c>
      <c r="G903" t="str">
        <f t="shared" si="28"/>
        <v>FEXOFENADINA-PSEUDOEFEDRINASAVALORALCAPSULA20120MG/60MG</v>
      </c>
      <c r="H903" t="str">
        <f>VLOOKUP(A903,'PRINCIPIO ACTIVO'!A:D,4,)&amp;"-"&amp;VLOOKUP(C903,'VIA ADMINISTRACION'!A:D,4,FALSE)&amp;"-"&amp;VLOOKUP(D903,FORMATO!A:D,4,FALSE)&amp;"-"&amp;VLOOKUP(B903,LABORATORIO!A:D,4,FALSE)</f>
        <v>HT-0239-01-007-0174</v>
      </c>
      <c r="I903">
        <f>COUNTIF($H$2:H903,H903)</f>
        <v>2</v>
      </c>
      <c r="J903" t="str">
        <f t="shared" si="29"/>
        <v>HT-0239-01-007-0174-02</v>
      </c>
      <c r="M903" t="s">
        <v>2691</v>
      </c>
      <c r="N903" s="11" t="s">
        <v>3046</v>
      </c>
    </row>
    <row r="904" spans="1:14" x14ac:dyDescent="0.35">
      <c r="A904" t="s">
        <v>2681</v>
      </c>
      <c r="B904" s="5" t="s">
        <v>2837</v>
      </c>
      <c r="C904" s="5" t="s">
        <v>2919</v>
      </c>
      <c r="D904" s="5" t="s">
        <v>2937</v>
      </c>
      <c r="E904" s="5">
        <v>20</v>
      </c>
      <c r="F904" t="s">
        <v>6620</v>
      </c>
      <c r="G904" t="str">
        <f t="shared" si="28"/>
        <v>FEXOFENADINA-PSEUDOEFEDRINASAVALORALCAPSULA2060MG/120MG</v>
      </c>
      <c r="H904" t="str">
        <f>VLOOKUP(A904,'PRINCIPIO ACTIVO'!A:D,4,)&amp;"-"&amp;VLOOKUP(C904,'VIA ADMINISTRACION'!A:D,4,FALSE)&amp;"-"&amp;VLOOKUP(D904,FORMATO!A:D,4,FALSE)&amp;"-"&amp;VLOOKUP(B904,LABORATORIO!A:D,4,FALSE)</f>
        <v>HT-0239-01-007-0174</v>
      </c>
      <c r="I904">
        <f>COUNTIF($H$2:H904,H904)</f>
        <v>3</v>
      </c>
      <c r="J904" t="str">
        <f t="shared" si="29"/>
        <v>HT-0239-01-007-0174-03</v>
      </c>
      <c r="M904" t="s">
        <v>6489</v>
      </c>
      <c r="N904" s="5" t="s">
        <v>6625</v>
      </c>
    </row>
    <row r="905" spans="1:14" x14ac:dyDescent="0.35">
      <c r="A905" t="s">
        <v>2681</v>
      </c>
      <c r="B905" s="5" t="s">
        <v>2843</v>
      </c>
      <c r="C905" s="5" t="s">
        <v>2919</v>
      </c>
      <c r="D905" s="5" t="s">
        <v>2933</v>
      </c>
      <c r="E905" s="5">
        <v>20</v>
      </c>
      <c r="F905" t="s">
        <v>6620</v>
      </c>
      <c r="G905" t="str">
        <f t="shared" si="28"/>
        <v>FEXOFENADINA-PSEUDOEFEDRINASANOFIORALCOMPRIMIDO2060MG/120MG</v>
      </c>
      <c r="H905" t="str">
        <f>VLOOKUP(A905,'PRINCIPIO ACTIVO'!A:D,4,)&amp;"-"&amp;VLOOKUP(C905,'VIA ADMINISTRACION'!A:D,4,FALSE)&amp;"-"&amp;VLOOKUP(D905,FORMATO!A:D,4,FALSE)&amp;"-"&amp;VLOOKUP(B905,LABORATORIO!A:D,4,FALSE)</f>
        <v>HT-0239-01-003-0246</v>
      </c>
      <c r="I905">
        <f>COUNTIF($H$2:H905,H905)</f>
        <v>2</v>
      </c>
      <c r="J905" t="str">
        <f t="shared" si="29"/>
        <v>HT-0239-01-003-0246-02</v>
      </c>
      <c r="M905" t="s">
        <v>6489</v>
      </c>
      <c r="N905" s="5" t="s">
        <v>6630</v>
      </c>
    </row>
    <row r="906" spans="1:14" x14ac:dyDescent="0.35">
      <c r="A906" t="s">
        <v>6486</v>
      </c>
      <c r="B906" s="5" t="s">
        <v>2907</v>
      </c>
      <c r="C906" s="5" t="s">
        <v>2919</v>
      </c>
      <c r="D906" s="5" t="s">
        <v>2937</v>
      </c>
      <c r="E906" s="5">
        <v>120</v>
      </c>
      <c r="F906" s="5" t="s">
        <v>1439</v>
      </c>
      <c r="G906" t="str">
        <f t="shared" si="28"/>
        <v>FIBRA SOLUBLENUTRAPHARMORALCAPSULA120-</v>
      </c>
      <c r="H906" t="str">
        <f>VLOOKUP(A906,'PRINCIPIO ACTIVO'!A:D,4,)&amp;"-"&amp;VLOOKUP(C906,'VIA ADMINISTRACION'!A:D,4,FALSE)&amp;"-"&amp;VLOOKUP(D906,FORMATO!A:D,4,FALSE)&amp;"-"&amp;VLOOKUP(B906,LABORATORIO!A:D,4,FALSE)</f>
        <v>HT-0067-01-007-0206</v>
      </c>
      <c r="I906">
        <f>COUNTIF($H$2:H906,H906)</f>
        <v>1</v>
      </c>
      <c r="J906" t="str">
        <f t="shared" si="29"/>
        <v>HT-0067-01-007-0206-01</v>
      </c>
      <c r="M906" t="s">
        <v>6491</v>
      </c>
      <c r="N906" s="5" t="s">
        <v>3145</v>
      </c>
    </row>
    <row r="907" spans="1:14" x14ac:dyDescent="0.35">
      <c r="A907" t="s">
        <v>6486</v>
      </c>
      <c r="B907" s="5" t="s">
        <v>2869</v>
      </c>
      <c r="C907" s="5" t="s">
        <v>2919</v>
      </c>
      <c r="D907" s="5" t="s">
        <v>2943</v>
      </c>
      <c r="E907" s="5">
        <v>1</v>
      </c>
      <c r="F907" s="5" t="s">
        <v>1439</v>
      </c>
      <c r="G907" t="str">
        <f t="shared" si="28"/>
        <v>FIBRA SOLUBLEOPKOORALPOLVO1-</v>
      </c>
      <c r="H907" t="str">
        <f>VLOOKUP(A907,'PRINCIPIO ACTIVO'!A:D,4,)&amp;"-"&amp;VLOOKUP(C907,'VIA ADMINISTRACION'!A:D,4,FALSE)&amp;"-"&amp;VLOOKUP(D907,FORMATO!A:D,4,FALSE)&amp;"-"&amp;VLOOKUP(B907,LABORATORIO!A:D,4,FALSE)</f>
        <v>HT-0067-01-013-0208</v>
      </c>
      <c r="I907">
        <f>COUNTIF($H$2:H907,H907)</f>
        <v>1</v>
      </c>
      <c r="J907" t="str">
        <f t="shared" si="29"/>
        <v>HT-0067-01-013-0208-01</v>
      </c>
      <c r="M907" t="s">
        <v>2690</v>
      </c>
      <c r="N907" s="11" t="s">
        <v>3137</v>
      </c>
    </row>
    <row r="908" spans="1:14" x14ac:dyDescent="0.35">
      <c r="A908" t="s">
        <v>6486</v>
      </c>
      <c r="B908" s="5" t="s">
        <v>2901</v>
      </c>
      <c r="C908" s="5" t="s">
        <v>2919</v>
      </c>
      <c r="D908" s="5" t="s">
        <v>2931</v>
      </c>
      <c r="E908" s="5">
        <v>28</v>
      </c>
      <c r="F908" s="5" t="s">
        <v>1439</v>
      </c>
      <c r="G908" t="str">
        <f t="shared" si="28"/>
        <v>FIBRA SOLUBLEAXONORALSOBRE28-</v>
      </c>
      <c r="H908" t="str">
        <f>VLOOKUP(A908,'PRINCIPIO ACTIVO'!A:D,4,)&amp;"-"&amp;VLOOKUP(C908,'VIA ADMINISTRACION'!A:D,4,FALSE)&amp;"-"&amp;VLOOKUP(D908,FORMATO!A:D,4,FALSE)&amp;"-"&amp;VLOOKUP(B908,LABORATORIO!A:D,4,FALSE)</f>
        <v>HT-0067-01-001-0023</v>
      </c>
      <c r="I908">
        <f>COUNTIF($H$2:H908,H908)</f>
        <v>1</v>
      </c>
      <c r="J908" t="str">
        <f t="shared" si="29"/>
        <v>HT-0067-01-001-0023-01</v>
      </c>
      <c r="M908" t="s">
        <v>2690</v>
      </c>
      <c r="N908" s="2" t="s">
        <v>3718</v>
      </c>
    </row>
    <row r="909" spans="1:14" x14ac:dyDescent="0.35">
      <c r="A909" t="s">
        <v>6486</v>
      </c>
      <c r="B909" s="5" t="s">
        <v>2841</v>
      </c>
      <c r="C909" s="5" t="s">
        <v>2919</v>
      </c>
      <c r="D909" s="5" t="s">
        <v>2937</v>
      </c>
      <c r="E909" s="5">
        <v>30</v>
      </c>
      <c r="F909" s="5" t="s">
        <v>1439</v>
      </c>
      <c r="G909" t="str">
        <f t="shared" si="28"/>
        <v>FIBRA SOLUBLEMAVERORALCAPSULA30-</v>
      </c>
      <c r="H909" t="str">
        <f>VLOOKUP(A909,'PRINCIPIO ACTIVO'!A:D,4,)&amp;"-"&amp;VLOOKUP(C909,'VIA ADMINISTRACION'!A:D,4,FALSE)&amp;"-"&amp;VLOOKUP(D909,FORMATO!A:D,4,FALSE)&amp;"-"&amp;VLOOKUP(B909,LABORATORIO!A:D,4,FALSE)</f>
        <v>HT-0067-01-007-0154</v>
      </c>
      <c r="I909">
        <f>COUNTIF($H$2:H909,H909)</f>
        <v>1</v>
      </c>
      <c r="J909" t="str">
        <f t="shared" si="29"/>
        <v>HT-0067-01-007-0154-01</v>
      </c>
      <c r="M909" t="s">
        <v>2690</v>
      </c>
      <c r="N909" s="2" t="s">
        <v>3719</v>
      </c>
    </row>
    <row r="910" spans="1:14" x14ac:dyDescent="0.35">
      <c r="A910" t="s">
        <v>2612</v>
      </c>
      <c r="B910" s="11" t="s">
        <v>2861</v>
      </c>
      <c r="C910" s="11" t="s">
        <v>2919</v>
      </c>
      <c r="D910" s="11" t="s">
        <v>2933</v>
      </c>
      <c r="E910" s="11">
        <v>20</v>
      </c>
      <c r="F910" t="s">
        <v>2978</v>
      </c>
      <c r="G910" t="str">
        <f t="shared" si="28"/>
        <v>FLAVOXATOTECNOFARMAORALCOMPRIMIDO20200MG</v>
      </c>
      <c r="H910" t="str">
        <f>VLOOKUP(A910,'PRINCIPIO ACTIVO'!A:D,4,)&amp;"-"&amp;VLOOKUP(C910,'VIA ADMINISTRACION'!A:D,4,FALSE)&amp;"-"&amp;VLOOKUP(D910,FORMATO!A:D,4,FALSE)&amp;"-"&amp;VLOOKUP(B910,LABORATORIO!A:D,4,FALSE)</f>
        <v>HT-0206-01-003-0274</v>
      </c>
      <c r="I910">
        <f>COUNTIF($H$2:H910,H910)</f>
        <v>1</v>
      </c>
      <c r="J910" t="str">
        <f t="shared" si="29"/>
        <v>HT-0206-01-003-0274-01</v>
      </c>
      <c r="M910" t="s">
        <v>2690</v>
      </c>
      <c r="N910" s="5" t="s">
        <v>3719</v>
      </c>
    </row>
    <row r="911" spans="1:14" x14ac:dyDescent="0.35">
      <c r="A911" t="s">
        <v>2682</v>
      </c>
      <c r="B911" s="11" t="s">
        <v>2857</v>
      </c>
      <c r="C911" s="11" t="s">
        <v>2919</v>
      </c>
      <c r="D911" s="11" t="s">
        <v>2937</v>
      </c>
      <c r="E911" s="11">
        <v>12</v>
      </c>
      <c r="F911" t="s">
        <v>2984</v>
      </c>
      <c r="G911" t="str">
        <f t="shared" si="28"/>
        <v>FLUCLOXACILINAANDROMACOORALCAPSULA12500MG</v>
      </c>
      <c r="H911" t="str">
        <f>VLOOKUP(A911,'PRINCIPIO ACTIVO'!A:D,4,)&amp;"-"&amp;VLOOKUP(C911,'VIA ADMINISTRACION'!A:D,4,FALSE)&amp;"-"&amp;VLOOKUP(D911,FORMATO!A:D,4,FALSE)&amp;"-"&amp;VLOOKUP(B911,LABORATORIO!A:D,4,FALSE)</f>
        <v>HT-0068-01-007-0161</v>
      </c>
      <c r="I911">
        <f>COUNTIF($H$2:H911,H911)</f>
        <v>1</v>
      </c>
      <c r="J911" t="str">
        <f t="shared" si="29"/>
        <v>HT-0068-01-007-0161-01</v>
      </c>
      <c r="M911" t="s">
        <v>2690</v>
      </c>
      <c r="N911" s="5" t="s">
        <v>3718</v>
      </c>
    </row>
    <row r="912" spans="1:14" x14ac:dyDescent="0.35">
      <c r="A912" t="s">
        <v>2682</v>
      </c>
      <c r="B912" s="2" t="s">
        <v>2857</v>
      </c>
      <c r="C912" s="2" t="s">
        <v>2919</v>
      </c>
      <c r="D912" s="2" t="s">
        <v>2935</v>
      </c>
      <c r="E912" s="2">
        <v>1</v>
      </c>
      <c r="F912" t="s">
        <v>3005</v>
      </c>
      <c r="G912" t="str">
        <f t="shared" si="28"/>
        <v>FLUCLOXACILINAANDROMACOORALSUSPENSION1250MG/5ML</v>
      </c>
      <c r="H912" t="str">
        <f>VLOOKUP(A912,'PRINCIPIO ACTIVO'!A:D,4,)&amp;"-"&amp;VLOOKUP(C912,'VIA ADMINISTRACION'!A:D,4,FALSE)&amp;"-"&amp;VLOOKUP(D912,FORMATO!A:D,4,FALSE)&amp;"-"&amp;VLOOKUP(B912,LABORATORIO!A:D,4,FALSE)</f>
        <v>HT-0068-01-005-0161</v>
      </c>
      <c r="I912">
        <f>COUNTIF($H$2:H912,H912)</f>
        <v>1</v>
      </c>
      <c r="J912" t="str">
        <f t="shared" si="29"/>
        <v>HT-0068-01-005-0161-01</v>
      </c>
      <c r="M912" t="s">
        <v>2690</v>
      </c>
      <c r="N912" s="5" t="s">
        <v>3719</v>
      </c>
    </row>
    <row r="913" spans="1:14" x14ac:dyDescent="0.35">
      <c r="A913" t="s">
        <v>2682</v>
      </c>
      <c r="B913" s="2" t="s">
        <v>3698</v>
      </c>
      <c r="C913" s="2" t="s">
        <v>2919</v>
      </c>
      <c r="D913" s="2" t="s">
        <v>2937</v>
      </c>
      <c r="E913" s="2">
        <v>12</v>
      </c>
      <c r="F913" t="s">
        <v>2984</v>
      </c>
      <c r="G913" t="str">
        <f t="shared" si="28"/>
        <v>FLUCLOXACILINAMDC HEALTHORALCAPSULA12500MG</v>
      </c>
      <c r="H913" t="str">
        <f>VLOOKUP(A913,'PRINCIPIO ACTIVO'!A:D,4,)&amp;"-"&amp;VLOOKUP(C913,'VIA ADMINISTRACION'!A:D,4,FALSE)&amp;"-"&amp;VLOOKUP(D913,FORMATO!A:D,4,FALSE)&amp;"-"&amp;VLOOKUP(B913,LABORATORIO!A:D,4,FALSE)</f>
        <v>HT-0068-01-007-0188</v>
      </c>
      <c r="I913">
        <f>COUNTIF($H$2:H913,H913)</f>
        <v>1</v>
      </c>
      <c r="J913" t="str">
        <f t="shared" si="29"/>
        <v>HT-0068-01-007-0188-01</v>
      </c>
      <c r="M913" t="s">
        <v>2690</v>
      </c>
      <c r="N913" s="5" t="s">
        <v>3718</v>
      </c>
    </row>
    <row r="914" spans="1:14" x14ac:dyDescent="0.35">
      <c r="A914" t="s">
        <v>2682</v>
      </c>
      <c r="B914" s="5" t="s">
        <v>2834</v>
      </c>
      <c r="C914" s="5" t="s">
        <v>2919</v>
      </c>
      <c r="D914" s="5" t="s">
        <v>2937</v>
      </c>
      <c r="E914" s="5">
        <v>12</v>
      </c>
      <c r="F914" t="s">
        <v>2984</v>
      </c>
      <c r="G914" t="str">
        <f t="shared" si="28"/>
        <v>FLUCLOXACILINAMINTLABORALCAPSULA12500MG</v>
      </c>
      <c r="H914" t="str">
        <f>VLOOKUP(A914,'PRINCIPIO ACTIVO'!A:D,4,)&amp;"-"&amp;VLOOKUP(C914,'VIA ADMINISTRACION'!A:D,4,FALSE)&amp;"-"&amp;VLOOKUP(D914,FORMATO!A:D,4,FALSE)&amp;"-"&amp;VLOOKUP(B914,LABORATORIO!A:D,4,FALSE)</f>
        <v>HT-0068-01-007-0197</v>
      </c>
      <c r="I914">
        <f>COUNTIF($H$2:H914,H914)</f>
        <v>1</v>
      </c>
      <c r="J914" t="str">
        <f t="shared" si="29"/>
        <v>HT-0068-01-007-0197-01</v>
      </c>
      <c r="M914" t="s">
        <v>2690</v>
      </c>
      <c r="N914" s="5" t="s">
        <v>3137</v>
      </c>
    </row>
    <row r="915" spans="1:14" x14ac:dyDescent="0.35">
      <c r="A915" t="s">
        <v>2682</v>
      </c>
      <c r="B915" s="5" t="s">
        <v>2834</v>
      </c>
      <c r="C915" s="5" t="s">
        <v>2919</v>
      </c>
      <c r="D915" s="5" t="s">
        <v>2932</v>
      </c>
      <c r="E915" s="5">
        <v>1</v>
      </c>
      <c r="F915" t="s">
        <v>3005</v>
      </c>
      <c r="G915" t="str">
        <f t="shared" si="28"/>
        <v>FLUCLOXACILINAMINTLABORALJARABE1250MG/5ML</v>
      </c>
      <c r="H915" t="str">
        <f>VLOOKUP(A915,'PRINCIPIO ACTIVO'!A:D,4,)&amp;"-"&amp;VLOOKUP(C915,'VIA ADMINISTRACION'!A:D,4,FALSE)&amp;"-"&amp;VLOOKUP(D915,FORMATO!A:D,4,FALSE)&amp;"-"&amp;VLOOKUP(B915,LABORATORIO!A:D,4,FALSE)</f>
        <v>HT-0068-01-002-0197</v>
      </c>
      <c r="I915">
        <f>COUNTIF($H$2:H915,H915)</f>
        <v>1</v>
      </c>
      <c r="J915" t="str">
        <f t="shared" si="29"/>
        <v>HT-0068-01-002-0197-01</v>
      </c>
      <c r="M915" t="s">
        <v>2690</v>
      </c>
      <c r="N915" s="5" t="s">
        <v>3719</v>
      </c>
    </row>
    <row r="916" spans="1:14" x14ac:dyDescent="0.35">
      <c r="A916" t="s">
        <v>2682</v>
      </c>
      <c r="B916" s="5" t="s">
        <v>2834</v>
      </c>
      <c r="C916" s="5" t="s">
        <v>2919</v>
      </c>
      <c r="D916" s="5" t="s">
        <v>2937</v>
      </c>
      <c r="E916" s="5">
        <v>6</v>
      </c>
      <c r="F916" t="s">
        <v>2984</v>
      </c>
      <c r="G916" t="str">
        <f t="shared" si="28"/>
        <v>FLUCLOXACILINAMINTLABORALCAPSULA6500MG</v>
      </c>
      <c r="H916" t="str">
        <f>VLOOKUP(A916,'PRINCIPIO ACTIVO'!A:D,4,)&amp;"-"&amp;VLOOKUP(C916,'VIA ADMINISTRACION'!A:D,4,FALSE)&amp;"-"&amp;VLOOKUP(D916,FORMATO!A:D,4,FALSE)&amp;"-"&amp;VLOOKUP(B916,LABORATORIO!A:D,4,FALSE)</f>
        <v>HT-0068-01-007-0197</v>
      </c>
      <c r="I916">
        <f>COUNTIF($H$2:H916,H916)</f>
        <v>2</v>
      </c>
      <c r="J916" t="str">
        <f t="shared" si="29"/>
        <v>HT-0068-01-007-0197-02</v>
      </c>
      <c r="M916" t="s">
        <v>2690</v>
      </c>
      <c r="N916" s="5" t="s">
        <v>6628</v>
      </c>
    </row>
    <row r="917" spans="1:14" x14ac:dyDescent="0.35">
      <c r="A917" t="s">
        <v>2683</v>
      </c>
      <c r="B917" s="11" t="s">
        <v>2873</v>
      </c>
      <c r="C917" s="11" t="s">
        <v>2919</v>
      </c>
      <c r="D917" s="11" t="s">
        <v>2937</v>
      </c>
      <c r="E917" s="11">
        <v>2</v>
      </c>
      <c r="F917" t="s">
        <v>3110</v>
      </c>
      <c r="G917" t="str">
        <f t="shared" si="28"/>
        <v>FLUCONAZOLINTERPHARMAORALCAPSULA2150MG</v>
      </c>
      <c r="H917" t="str">
        <f>VLOOKUP(A917,'PRINCIPIO ACTIVO'!A:D,4,)&amp;"-"&amp;VLOOKUP(C917,'VIA ADMINISTRACION'!A:D,4,FALSE)&amp;"-"&amp;VLOOKUP(D917,FORMATO!A:D,4,FALSE)&amp;"-"&amp;VLOOKUP(B917,LABORATORIO!A:D,4,FALSE)</f>
        <v>HT-0069-01-007-0135</v>
      </c>
      <c r="I917">
        <f>COUNTIF($H$2:H917,H917)</f>
        <v>1</v>
      </c>
      <c r="J917" t="str">
        <f t="shared" si="29"/>
        <v>HT-0069-01-007-0135-01</v>
      </c>
      <c r="M917" t="s">
        <v>2690</v>
      </c>
      <c r="N917" s="5" t="s">
        <v>3719</v>
      </c>
    </row>
    <row r="918" spans="1:14" x14ac:dyDescent="0.35">
      <c r="A918" t="s">
        <v>2683</v>
      </c>
      <c r="B918" s="11" t="s">
        <v>2847</v>
      </c>
      <c r="C918" s="11" t="s">
        <v>2919</v>
      </c>
      <c r="D918" s="11" t="s">
        <v>2937</v>
      </c>
      <c r="E918" s="11">
        <v>2</v>
      </c>
      <c r="F918" t="s">
        <v>3110</v>
      </c>
      <c r="G918" t="str">
        <f t="shared" si="28"/>
        <v>FLUCONAZOLPASTEURORALCAPSULA2150MG</v>
      </c>
      <c r="H918" t="str">
        <f>VLOOKUP(A918,'PRINCIPIO ACTIVO'!A:D,4,)&amp;"-"&amp;VLOOKUP(C918,'VIA ADMINISTRACION'!A:D,4,FALSE)&amp;"-"&amp;VLOOKUP(D918,FORMATO!A:D,4,FALSE)&amp;"-"&amp;VLOOKUP(B918,LABORATORIO!A:D,4,FALSE)</f>
        <v>HT-0069-01-007-0155</v>
      </c>
      <c r="I918">
        <f>COUNTIF($H$2:H918,H918)</f>
        <v>1</v>
      </c>
      <c r="J918" t="str">
        <f t="shared" si="29"/>
        <v>HT-0069-01-007-0155-01</v>
      </c>
      <c r="M918" t="s">
        <v>2690</v>
      </c>
      <c r="N918" s="5" t="s">
        <v>3718</v>
      </c>
    </row>
    <row r="919" spans="1:14" x14ac:dyDescent="0.35">
      <c r="A919" t="s">
        <v>2683</v>
      </c>
      <c r="B919" s="11" t="s">
        <v>2847</v>
      </c>
      <c r="C919" s="11" t="s">
        <v>2919</v>
      </c>
      <c r="D919" s="11" t="s">
        <v>2937</v>
      </c>
      <c r="E919" s="11">
        <v>1</v>
      </c>
      <c r="F919" t="s">
        <v>3110</v>
      </c>
      <c r="G919" t="str">
        <f t="shared" si="28"/>
        <v>FLUCONAZOLPASTEURORALCAPSULA1150MG</v>
      </c>
      <c r="H919" t="str">
        <f>VLOOKUP(A919,'PRINCIPIO ACTIVO'!A:D,4,)&amp;"-"&amp;VLOOKUP(C919,'VIA ADMINISTRACION'!A:D,4,FALSE)&amp;"-"&amp;VLOOKUP(D919,FORMATO!A:D,4,FALSE)&amp;"-"&amp;VLOOKUP(B919,LABORATORIO!A:D,4,FALSE)</f>
        <v>HT-0069-01-007-0155</v>
      </c>
      <c r="I919">
        <f>COUNTIF($H$2:H919,H919)</f>
        <v>2</v>
      </c>
      <c r="J919" t="str">
        <f t="shared" si="29"/>
        <v>HT-0069-01-007-0155-02</v>
      </c>
      <c r="M919" t="s">
        <v>2690</v>
      </c>
      <c r="N919" s="5" t="s">
        <v>3718</v>
      </c>
    </row>
    <row r="920" spans="1:14" x14ac:dyDescent="0.35">
      <c r="A920" t="s">
        <v>2683</v>
      </c>
      <c r="B920" s="11" t="s">
        <v>2832</v>
      </c>
      <c r="C920" s="11" t="s">
        <v>2919</v>
      </c>
      <c r="D920" s="11" t="s">
        <v>2937</v>
      </c>
      <c r="E920" s="11">
        <v>4</v>
      </c>
      <c r="F920" t="s">
        <v>3110</v>
      </c>
      <c r="G920" t="str">
        <f t="shared" si="28"/>
        <v>FLUCONAZOLRECALCINEORALCAPSULA4150MG</v>
      </c>
      <c r="H920" t="str">
        <f>VLOOKUP(A920,'PRINCIPIO ACTIVO'!A:D,4,)&amp;"-"&amp;VLOOKUP(C920,'VIA ADMINISTRACION'!A:D,4,FALSE)&amp;"-"&amp;VLOOKUP(D920,FORMATO!A:D,4,FALSE)&amp;"-"&amp;VLOOKUP(B920,LABORATORIO!A:D,4,FALSE)</f>
        <v>HT-0069-01-007-0171</v>
      </c>
      <c r="I920">
        <f>COUNTIF($H$2:H920,H920)</f>
        <v>1</v>
      </c>
      <c r="J920" t="str">
        <f t="shared" si="29"/>
        <v>HT-0069-01-007-0171-01</v>
      </c>
      <c r="M920" t="s">
        <v>2695</v>
      </c>
      <c r="N920" s="11" t="s">
        <v>3141</v>
      </c>
    </row>
    <row r="921" spans="1:14" x14ac:dyDescent="0.35">
      <c r="A921" t="s">
        <v>2683</v>
      </c>
      <c r="B921" s="11" t="s">
        <v>2847</v>
      </c>
      <c r="C921" s="11" t="s">
        <v>2919</v>
      </c>
      <c r="D921" s="11" t="s">
        <v>2937</v>
      </c>
      <c r="E921" s="11">
        <v>4</v>
      </c>
      <c r="F921" t="s">
        <v>3110</v>
      </c>
      <c r="G921" t="str">
        <f t="shared" si="28"/>
        <v>FLUCONAZOLPASTEURORALCAPSULA4150MG</v>
      </c>
      <c r="H921" t="str">
        <f>VLOOKUP(A921,'PRINCIPIO ACTIVO'!A:D,4,)&amp;"-"&amp;VLOOKUP(C921,'VIA ADMINISTRACION'!A:D,4,FALSE)&amp;"-"&amp;VLOOKUP(D921,FORMATO!A:D,4,FALSE)&amp;"-"&amp;VLOOKUP(B921,LABORATORIO!A:D,4,FALSE)</f>
        <v>HT-0069-01-007-0155</v>
      </c>
      <c r="I921">
        <f>COUNTIF($H$2:H921,H921)</f>
        <v>3</v>
      </c>
      <c r="J921" t="str">
        <f t="shared" si="29"/>
        <v>HT-0069-01-007-0155-03</v>
      </c>
      <c r="M921" t="s">
        <v>2695</v>
      </c>
      <c r="N921" s="11" t="s">
        <v>3145</v>
      </c>
    </row>
    <row r="922" spans="1:14" x14ac:dyDescent="0.35">
      <c r="A922" t="s">
        <v>2683</v>
      </c>
      <c r="B922" s="11" t="s">
        <v>2861</v>
      </c>
      <c r="C922" s="11" t="s">
        <v>2919</v>
      </c>
      <c r="D922" s="11" t="s">
        <v>2933</v>
      </c>
      <c r="E922" s="11">
        <v>1</v>
      </c>
      <c r="F922" t="s">
        <v>3110</v>
      </c>
      <c r="G922" t="str">
        <f t="shared" si="28"/>
        <v>FLUCONAZOLTECNOFARMAORALCOMPRIMIDO1150MG</v>
      </c>
      <c r="H922" t="str">
        <f>VLOOKUP(A922,'PRINCIPIO ACTIVO'!A:D,4,)&amp;"-"&amp;VLOOKUP(C922,'VIA ADMINISTRACION'!A:D,4,FALSE)&amp;"-"&amp;VLOOKUP(D922,FORMATO!A:D,4,FALSE)&amp;"-"&amp;VLOOKUP(B922,LABORATORIO!A:D,4,FALSE)</f>
        <v>HT-0069-01-003-0274</v>
      </c>
      <c r="I922">
        <f>COUNTIF($H$2:H922,H922)</f>
        <v>1</v>
      </c>
      <c r="J922" t="str">
        <f t="shared" si="29"/>
        <v>HT-0069-01-003-0274-01</v>
      </c>
      <c r="M922" t="s">
        <v>2695</v>
      </c>
      <c r="N922" s="5" t="s">
        <v>3140</v>
      </c>
    </row>
    <row r="923" spans="1:14" x14ac:dyDescent="0.35">
      <c r="A923" t="s">
        <v>2683</v>
      </c>
      <c r="B923" s="11" t="s">
        <v>2832</v>
      </c>
      <c r="C923" s="11" t="s">
        <v>2919</v>
      </c>
      <c r="D923" s="11" t="s">
        <v>2937</v>
      </c>
      <c r="E923" s="11">
        <v>2</v>
      </c>
      <c r="F923" t="s">
        <v>3110</v>
      </c>
      <c r="G923" t="str">
        <f t="shared" si="28"/>
        <v>FLUCONAZOLRECALCINEORALCAPSULA2150MG</v>
      </c>
      <c r="H923" t="str">
        <f>VLOOKUP(A923,'PRINCIPIO ACTIVO'!A:D,4,)&amp;"-"&amp;VLOOKUP(C923,'VIA ADMINISTRACION'!A:D,4,FALSE)&amp;"-"&amp;VLOOKUP(D923,FORMATO!A:D,4,FALSE)&amp;"-"&amp;VLOOKUP(B923,LABORATORIO!A:D,4,FALSE)</f>
        <v>HT-0069-01-007-0171</v>
      </c>
      <c r="I923">
        <f>COUNTIF($H$2:H923,H923)</f>
        <v>2</v>
      </c>
      <c r="J923" t="str">
        <f t="shared" si="29"/>
        <v>HT-0069-01-007-0171-02</v>
      </c>
      <c r="M923" t="s">
        <v>2695</v>
      </c>
      <c r="N923" s="5" t="s">
        <v>3145</v>
      </c>
    </row>
    <row r="924" spans="1:14" x14ac:dyDescent="0.35">
      <c r="A924" t="s">
        <v>2683</v>
      </c>
      <c r="B924" s="11" t="s">
        <v>2861</v>
      </c>
      <c r="C924" s="11" t="s">
        <v>2919</v>
      </c>
      <c r="D924" s="11" t="s">
        <v>2933</v>
      </c>
      <c r="E924" s="11">
        <v>4</v>
      </c>
      <c r="F924" t="s">
        <v>3110</v>
      </c>
      <c r="G924" t="str">
        <f t="shared" si="28"/>
        <v>FLUCONAZOLTECNOFARMAORALCOMPRIMIDO4150MG</v>
      </c>
      <c r="H924" t="str">
        <f>VLOOKUP(A924,'PRINCIPIO ACTIVO'!A:D,4,)&amp;"-"&amp;VLOOKUP(C924,'VIA ADMINISTRACION'!A:D,4,FALSE)&amp;"-"&amp;VLOOKUP(D924,FORMATO!A:D,4,FALSE)&amp;"-"&amp;VLOOKUP(B924,LABORATORIO!A:D,4,FALSE)</f>
        <v>HT-0069-01-003-0274</v>
      </c>
      <c r="I924">
        <f>COUNTIF($H$2:H924,H924)</f>
        <v>2</v>
      </c>
      <c r="J924" t="str">
        <f t="shared" si="29"/>
        <v>HT-0069-01-003-0274-02</v>
      </c>
      <c r="M924" t="s">
        <v>2695</v>
      </c>
      <c r="N924" s="5" t="s">
        <v>3140</v>
      </c>
    </row>
    <row r="925" spans="1:14" x14ac:dyDescent="0.35">
      <c r="A925" t="s">
        <v>2683</v>
      </c>
      <c r="B925" s="2" t="s">
        <v>2869</v>
      </c>
      <c r="C925" s="2" t="s">
        <v>2919</v>
      </c>
      <c r="D925" s="2" t="s">
        <v>2937</v>
      </c>
      <c r="E925" s="2">
        <v>2</v>
      </c>
      <c r="F925" t="s">
        <v>3110</v>
      </c>
      <c r="G925" t="str">
        <f t="shared" si="28"/>
        <v>FLUCONAZOLOPKOORALCAPSULA2150MG</v>
      </c>
      <c r="H925" t="str">
        <f>VLOOKUP(A925,'PRINCIPIO ACTIVO'!A:D,4,)&amp;"-"&amp;VLOOKUP(C925,'VIA ADMINISTRACION'!A:D,4,FALSE)&amp;"-"&amp;VLOOKUP(D925,FORMATO!A:D,4,FALSE)&amp;"-"&amp;VLOOKUP(B925,LABORATORIO!A:D,4,FALSE)</f>
        <v>HT-0069-01-007-0208</v>
      </c>
      <c r="I925">
        <f>COUNTIF($H$2:H925,H925)</f>
        <v>1</v>
      </c>
      <c r="J925" t="str">
        <f t="shared" si="29"/>
        <v>HT-0069-01-007-0208-01</v>
      </c>
      <c r="M925" t="s">
        <v>2695</v>
      </c>
      <c r="N925" s="5" t="s">
        <v>3145</v>
      </c>
    </row>
    <row r="926" spans="1:14" x14ac:dyDescent="0.35">
      <c r="A926" t="s">
        <v>2683</v>
      </c>
      <c r="B926" s="5" t="s">
        <v>2868</v>
      </c>
      <c r="C926" s="5" t="s">
        <v>2919</v>
      </c>
      <c r="D926" s="5" t="s">
        <v>2937</v>
      </c>
      <c r="E926" s="5">
        <v>2</v>
      </c>
      <c r="F926" t="s">
        <v>3110</v>
      </c>
      <c r="G926" t="str">
        <f t="shared" si="28"/>
        <v>FLUCONAZOLLAFIORALCAPSULA2150MG</v>
      </c>
      <c r="H926" t="str">
        <f>VLOOKUP(A926,'PRINCIPIO ACTIVO'!A:D,4,)&amp;"-"&amp;VLOOKUP(C926,'VIA ADMINISTRACION'!A:D,4,FALSE)&amp;"-"&amp;VLOOKUP(D926,FORMATO!A:D,4,FALSE)&amp;"-"&amp;VLOOKUP(B926,LABORATORIO!A:D,4,FALSE)</f>
        <v>HT-0069-01-007-0166</v>
      </c>
      <c r="I926">
        <f>COUNTIF($H$2:H926,H926)</f>
        <v>1</v>
      </c>
      <c r="J926" t="str">
        <f t="shared" si="29"/>
        <v>HT-0069-01-007-0166-01</v>
      </c>
      <c r="M926" t="s">
        <v>2695</v>
      </c>
      <c r="N926" s="5" t="s">
        <v>3140</v>
      </c>
    </row>
    <row r="927" spans="1:14" x14ac:dyDescent="0.35">
      <c r="A927" t="s">
        <v>2683</v>
      </c>
      <c r="B927" s="5" t="s">
        <v>2864</v>
      </c>
      <c r="C927" s="5" t="s">
        <v>2919</v>
      </c>
      <c r="D927" s="5" t="s">
        <v>2937</v>
      </c>
      <c r="E927" s="5">
        <v>2</v>
      </c>
      <c r="F927" t="s">
        <v>3110</v>
      </c>
      <c r="G927" t="str">
        <f t="shared" si="28"/>
        <v>FLUCONAZOLPFIZERORALCAPSULA2150MG</v>
      </c>
      <c r="H927" t="str">
        <f>VLOOKUP(A927,'PRINCIPIO ACTIVO'!A:D,4,)&amp;"-"&amp;VLOOKUP(C927,'VIA ADMINISTRACION'!A:D,4,FALSE)&amp;"-"&amp;VLOOKUP(D927,FORMATO!A:D,4,FALSE)&amp;"-"&amp;VLOOKUP(B927,LABORATORIO!A:D,4,FALSE)</f>
        <v>HT-0069-01-007-0212</v>
      </c>
      <c r="I927">
        <f>COUNTIF($H$2:H927,H927)</f>
        <v>1</v>
      </c>
      <c r="J927" t="str">
        <f t="shared" si="29"/>
        <v>HT-0069-01-007-0212-01</v>
      </c>
      <c r="M927" t="s">
        <v>2695</v>
      </c>
      <c r="N927" s="5" t="s">
        <v>3145</v>
      </c>
    </row>
    <row r="928" spans="1:14" x14ac:dyDescent="0.35">
      <c r="A928" t="s">
        <v>2786</v>
      </c>
      <c r="B928" s="11" t="s">
        <v>2894</v>
      </c>
      <c r="C928" s="11" t="s">
        <v>2919</v>
      </c>
      <c r="D928" s="11" t="s">
        <v>2933</v>
      </c>
      <c r="E928" s="11">
        <v>28</v>
      </c>
      <c r="F928" t="s">
        <v>2985</v>
      </c>
      <c r="G928" t="str">
        <f t="shared" si="28"/>
        <v>FLUOXETINALILLYORALCOMPRIMIDO2820MG</v>
      </c>
      <c r="H928" t="str">
        <f>VLOOKUP(A928,'PRINCIPIO ACTIVO'!A:D,4,)&amp;"-"&amp;VLOOKUP(C928,'VIA ADMINISTRACION'!A:D,4,FALSE)&amp;"-"&amp;VLOOKUP(D928,FORMATO!A:D,4,FALSE)&amp;"-"&amp;VLOOKUP(B928,LABORATORIO!A:D,4,FALSE)</f>
        <v>HT-0302-01-003-0081</v>
      </c>
      <c r="I928">
        <f>COUNTIF($H$2:H928,H928)</f>
        <v>1</v>
      </c>
      <c r="J928" t="str">
        <f t="shared" si="29"/>
        <v>HT-0302-01-003-0081-01</v>
      </c>
      <c r="M928" t="s">
        <v>2695</v>
      </c>
      <c r="N928" s="5" t="s">
        <v>3140</v>
      </c>
    </row>
    <row r="929" spans="1:14" x14ac:dyDescent="0.35">
      <c r="A929" t="s">
        <v>6497</v>
      </c>
      <c r="B929" s="5" t="s">
        <v>6100</v>
      </c>
      <c r="C929" s="5" t="s">
        <v>2919</v>
      </c>
      <c r="D929" s="5" t="s">
        <v>6532</v>
      </c>
      <c r="E929" s="5">
        <v>8</v>
      </c>
      <c r="F929" t="s">
        <v>6635</v>
      </c>
      <c r="G929" t="str">
        <f t="shared" si="28"/>
        <v>FLURBIPROFENORECKITT BENCKISERORALPASTILLA88.75MG</v>
      </c>
      <c r="H929" t="str">
        <f>VLOOKUP(A929,'PRINCIPIO ACTIVO'!A:D,4,)&amp;"-"&amp;VLOOKUP(C929,'VIA ADMINISTRACION'!A:D,4,FALSE)&amp;"-"&amp;VLOOKUP(D929,FORMATO!A:D,4,FALSE)&amp;"-"&amp;VLOOKUP(B929,LABORATORIO!A:D,4,FALSE)</f>
        <v>HT-0342-01-047-0237</v>
      </c>
      <c r="I929">
        <f>COUNTIF($H$2:H929,H929)</f>
        <v>1</v>
      </c>
      <c r="J929" t="str">
        <f t="shared" si="29"/>
        <v>HT-0342-01-047-0237-01</v>
      </c>
      <c r="M929" t="s">
        <v>2694</v>
      </c>
      <c r="N929" s="11" t="s">
        <v>3140</v>
      </c>
    </row>
    <row r="930" spans="1:14" x14ac:dyDescent="0.35">
      <c r="A930" t="s">
        <v>2613</v>
      </c>
      <c r="B930" s="11" t="s">
        <v>2875</v>
      </c>
      <c r="C930" s="11" t="s">
        <v>2922</v>
      </c>
      <c r="D930" s="11" t="s">
        <v>2941</v>
      </c>
      <c r="E930" s="11">
        <v>1</v>
      </c>
      <c r="F930" t="s">
        <v>3056</v>
      </c>
      <c r="G930" t="str">
        <f t="shared" si="28"/>
        <v>FLUTICASONA PROPIONATO-SALMETEROLETEXINHALATORIAAEROSOL1250MCG/25MCG</v>
      </c>
      <c r="H930" t="str">
        <f>VLOOKUP(A930,'PRINCIPIO ACTIVO'!A:D,4,)&amp;"-"&amp;VLOOKUP(C930,'VIA ADMINISTRACION'!A:D,4,FALSE)&amp;"-"&amp;VLOOKUP(D930,FORMATO!A:D,4,FALSE)&amp;"-"&amp;VLOOKUP(B930,LABORATORIO!A:D,4,FALSE)</f>
        <v>HT-0207-07-011-0085</v>
      </c>
      <c r="I930">
        <f>COUNTIF($H$2:H930,H930)</f>
        <v>1</v>
      </c>
      <c r="J930" t="str">
        <f t="shared" si="29"/>
        <v>HT-0207-07-011-0085-01</v>
      </c>
      <c r="M930" t="s">
        <v>2694</v>
      </c>
      <c r="N930" s="5" t="s">
        <v>6623</v>
      </c>
    </row>
    <row r="931" spans="1:14" x14ac:dyDescent="0.35">
      <c r="A931" t="s">
        <v>2613</v>
      </c>
      <c r="B931" s="11" t="s">
        <v>2875</v>
      </c>
      <c r="C931" s="11" t="s">
        <v>2922</v>
      </c>
      <c r="D931" s="11" t="s">
        <v>2941</v>
      </c>
      <c r="E931" s="11">
        <v>1</v>
      </c>
      <c r="F931" t="s">
        <v>3057</v>
      </c>
      <c r="G931" t="str">
        <f t="shared" si="28"/>
        <v>FLUTICASONA PROPIONATO-SALMETEROLETEXINHALATORIAAEROSOL1125MCG/25MCG</v>
      </c>
      <c r="H931" t="str">
        <f>VLOOKUP(A931,'PRINCIPIO ACTIVO'!A:D,4,)&amp;"-"&amp;VLOOKUP(C931,'VIA ADMINISTRACION'!A:D,4,FALSE)&amp;"-"&amp;VLOOKUP(D931,FORMATO!A:D,4,FALSE)&amp;"-"&amp;VLOOKUP(B931,LABORATORIO!A:D,4,FALSE)</f>
        <v>HT-0207-07-011-0085</v>
      </c>
      <c r="I931">
        <f>COUNTIF($H$2:H931,H931)</f>
        <v>2</v>
      </c>
      <c r="J931" t="str">
        <f t="shared" si="29"/>
        <v>HT-0207-07-011-0085-02</v>
      </c>
      <c r="M931" t="s">
        <v>2694</v>
      </c>
      <c r="N931" s="5" t="s">
        <v>6621</v>
      </c>
    </row>
    <row r="932" spans="1:14" x14ac:dyDescent="0.35">
      <c r="A932" t="s">
        <v>2613</v>
      </c>
      <c r="B932" s="11" t="s">
        <v>2875</v>
      </c>
      <c r="C932" s="11" t="s">
        <v>2922</v>
      </c>
      <c r="D932" s="11" t="s">
        <v>2941</v>
      </c>
      <c r="E932" s="11">
        <v>1</v>
      </c>
      <c r="F932" t="s">
        <v>3058</v>
      </c>
      <c r="G932" t="str">
        <f t="shared" si="28"/>
        <v>FLUTICASONA PROPIONATO-SALMETEROLETEXINHALATORIAAEROSOL150MCG/25MCG</v>
      </c>
      <c r="H932" t="str">
        <f>VLOOKUP(A932,'PRINCIPIO ACTIVO'!A:D,4,)&amp;"-"&amp;VLOOKUP(C932,'VIA ADMINISTRACION'!A:D,4,FALSE)&amp;"-"&amp;VLOOKUP(D932,FORMATO!A:D,4,FALSE)&amp;"-"&amp;VLOOKUP(B932,LABORATORIO!A:D,4,FALSE)</f>
        <v>HT-0207-07-011-0085</v>
      </c>
      <c r="I932">
        <f>COUNTIF($H$2:H932,H932)</f>
        <v>3</v>
      </c>
      <c r="J932" t="str">
        <f t="shared" si="29"/>
        <v>HT-0207-07-011-0085-03</v>
      </c>
      <c r="M932" t="s">
        <v>2694</v>
      </c>
      <c r="N932" s="5" t="s">
        <v>6621</v>
      </c>
    </row>
    <row r="933" spans="1:14" x14ac:dyDescent="0.35">
      <c r="A933" t="s">
        <v>2613</v>
      </c>
      <c r="B933" s="5" t="s">
        <v>2875</v>
      </c>
      <c r="C933" s="5" t="s">
        <v>2925</v>
      </c>
      <c r="D933" s="5" t="s">
        <v>2941</v>
      </c>
      <c r="E933" s="5">
        <v>1</v>
      </c>
      <c r="F933" t="s">
        <v>3058</v>
      </c>
      <c r="G933" t="str">
        <f t="shared" si="28"/>
        <v>FLUTICASONA PROPIONATO-SALMETEROLETEXBUCALAEROSOL150MCG/25MCG</v>
      </c>
      <c r="H933" t="str">
        <f>VLOOKUP(A933,'PRINCIPIO ACTIVO'!A:D,4,)&amp;"-"&amp;VLOOKUP(C933,'VIA ADMINISTRACION'!A:D,4,FALSE)&amp;"-"&amp;VLOOKUP(D933,FORMATO!A:D,4,FALSE)&amp;"-"&amp;VLOOKUP(B933,LABORATORIO!A:D,4,FALSE)</f>
        <v>HT-0207-12-011-0085</v>
      </c>
      <c r="I933">
        <f>COUNTIF($H$2:H933,H933)</f>
        <v>1</v>
      </c>
      <c r="J933" t="str">
        <f t="shared" si="29"/>
        <v>HT-0207-12-011-0085-01</v>
      </c>
      <c r="M933" t="s">
        <v>2694</v>
      </c>
      <c r="N933" s="5" t="s">
        <v>3140</v>
      </c>
    </row>
    <row r="934" spans="1:14" x14ac:dyDescent="0.35">
      <c r="A934" t="s">
        <v>2613</v>
      </c>
      <c r="B934" s="5" t="s">
        <v>2875</v>
      </c>
      <c r="C934" s="5" t="s">
        <v>2925</v>
      </c>
      <c r="D934" s="5" t="s">
        <v>2941</v>
      </c>
      <c r="E934" s="5">
        <v>1</v>
      </c>
      <c r="F934" t="s">
        <v>3056</v>
      </c>
      <c r="G934" t="str">
        <f t="shared" si="28"/>
        <v>FLUTICASONA PROPIONATO-SALMETEROLETEXBUCALAEROSOL1250MCG/25MCG</v>
      </c>
      <c r="H934" t="str">
        <f>VLOOKUP(A934,'PRINCIPIO ACTIVO'!A:D,4,)&amp;"-"&amp;VLOOKUP(C934,'VIA ADMINISTRACION'!A:D,4,FALSE)&amp;"-"&amp;VLOOKUP(D934,FORMATO!A:D,4,FALSE)&amp;"-"&amp;VLOOKUP(B934,LABORATORIO!A:D,4,FALSE)</f>
        <v>HT-0207-12-011-0085</v>
      </c>
      <c r="I934">
        <f>COUNTIF($H$2:H934,H934)</f>
        <v>2</v>
      </c>
      <c r="J934" t="str">
        <f t="shared" si="29"/>
        <v>HT-0207-12-011-0085-02</v>
      </c>
      <c r="M934" t="s">
        <v>2694</v>
      </c>
      <c r="N934" s="5" t="s">
        <v>6621</v>
      </c>
    </row>
    <row r="935" spans="1:14" x14ac:dyDescent="0.35">
      <c r="A935" t="s">
        <v>2613</v>
      </c>
      <c r="B935" s="5" t="s">
        <v>2875</v>
      </c>
      <c r="C935" s="5" t="s">
        <v>2925</v>
      </c>
      <c r="D935" s="5" t="s">
        <v>2941</v>
      </c>
      <c r="E935" s="5">
        <v>1</v>
      </c>
      <c r="F935" t="s">
        <v>3057</v>
      </c>
      <c r="G935" t="str">
        <f t="shared" si="28"/>
        <v>FLUTICASONA PROPIONATO-SALMETEROLETEXBUCALAEROSOL1125MCG/25MCG</v>
      </c>
      <c r="H935" t="str">
        <f>VLOOKUP(A935,'PRINCIPIO ACTIVO'!A:D,4,)&amp;"-"&amp;VLOOKUP(C935,'VIA ADMINISTRACION'!A:D,4,FALSE)&amp;"-"&amp;VLOOKUP(D935,FORMATO!A:D,4,FALSE)&amp;"-"&amp;VLOOKUP(B935,LABORATORIO!A:D,4,FALSE)</f>
        <v>HT-0207-12-011-0085</v>
      </c>
      <c r="I935">
        <f>COUNTIF($H$2:H935,H935)</f>
        <v>3</v>
      </c>
      <c r="J935" t="str">
        <f t="shared" si="29"/>
        <v>HT-0207-12-011-0085-03</v>
      </c>
      <c r="M935" t="s">
        <v>2694</v>
      </c>
      <c r="N935" s="5" t="s">
        <v>3140</v>
      </c>
    </row>
    <row r="936" spans="1:14" x14ac:dyDescent="0.35">
      <c r="A936" t="s">
        <v>2684</v>
      </c>
      <c r="B936" s="11" t="s">
        <v>2838</v>
      </c>
      <c r="C936" s="11" t="s">
        <v>2919</v>
      </c>
      <c r="D936" s="11" t="s">
        <v>2933</v>
      </c>
      <c r="E936" s="11">
        <v>12</v>
      </c>
      <c r="F936" t="s">
        <v>2986</v>
      </c>
      <c r="G936" t="str">
        <f t="shared" si="28"/>
        <v>FUROSEMIDALABORATORIO CHILEORALCOMPRIMIDO1240MG</v>
      </c>
      <c r="H936" t="str">
        <f>VLOOKUP(A936,'PRINCIPIO ACTIVO'!A:D,4,)&amp;"-"&amp;VLOOKUP(C936,'VIA ADMINISTRACION'!A:D,4,FALSE)&amp;"-"&amp;VLOOKUP(D936,FORMATO!A:D,4,FALSE)&amp;"-"&amp;VLOOKUP(B936,LABORATORIO!A:D,4,FALSE)</f>
        <v>HT-0070-01-003-0148</v>
      </c>
      <c r="I936">
        <f>COUNTIF($H$2:H936,H936)</f>
        <v>1</v>
      </c>
      <c r="J936" t="str">
        <f t="shared" si="29"/>
        <v>HT-0070-01-003-0148-01</v>
      </c>
      <c r="M936" t="s">
        <v>2694</v>
      </c>
      <c r="N936" s="5" t="s">
        <v>3140</v>
      </c>
    </row>
    <row r="937" spans="1:14" x14ac:dyDescent="0.35">
      <c r="A937" t="s">
        <v>2684</v>
      </c>
      <c r="B937" s="11" t="s">
        <v>2847</v>
      </c>
      <c r="C937" s="11" t="s">
        <v>2919</v>
      </c>
      <c r="D937" s="11" t="s">
        <v>2942</v>
      </c>
      <c r="E937" s="11">
        <v>1</v>
      </c>
      <c r="F937" t="s">
        <v>2973</v>
      </c>
      <c r="G937" t="str">
        <f t="shared" si="28"/>
        <v>FUROSEMIDAPASTEURORALSOLUCION110MG/ML</v>
      </c>
      <c r="H937" t="str">
        <f>VLOOKUP(A937,'PRINCIPIO ACTIVO'!A:D,4,)&amp;"-"&amp;VLOOKUP(C937,'VIA ADMINISTRACION'!A:D,4,FALSE)&amp;"-"&amp;VLOOKUP(D937,FORMATO!A:D,4,FALSE)&amp;"-"&amp;VLOOKUP(B937,LABORATORIO!A:D,4,FALSE)</f>
        <v>HT-0070-01-012-0155</v>
      </c>
      <c r="I937">
        <f>COUNTIF($H$2:H937,H937)</f>
        <v>1</v>
      </c>
      <c r="J937" t="str">
        <f t="shared" si="29"/>
        <v>HT-0070-01-012-0155-01</v>
      </c>
      <c r="M937" t="s">
        <v>6490</v>
      </c>
      <c r="N937" s="5" t="s">
        <v>6627</v>
      </c>
    </row>
    <row r="938" spans="1:14" x14ac:dyDescent="0.35">
      <c r="A938" t="s">
        <v>2684</v>
      </c>
      <c r="B938" s="2" t="s">
        <v>2834</v>
      </c>
      <c r="C938" s="2" t="s">
        <v>2919</v>
      </c>
      <c r="D938" s="2" t="s">
        <v>2933</v>
      </c>
      <c r="E938" s="2">
        <v>12</v>
      </c>
      <c r="F938" t="s">
        <v>2986</v>
      </c>
      <c r="G938" t="str">
        <f t="shared" si="28"/>
        <v>FUROSEMIDAMINTLABORALCOMPRIMIDO1240MG</v>
      </c>
      <c r="H938" t="str">
        <f>VLOOKUP(A938,'PRINCIPIO ACTIVO'!A:D,4,)&amp;"-"&amp;VLOOKUP(C938,'VIA ADMINISTRACION'!A:D,4,FALSE)&amp;"-"&amp;VLOOKUP(D938,FORMATO!A:D,4,FALSE)&amp;"-"&amp;VLOOKUP(B938,LABORATORIO!A:D,4,FALSE)</f>
        <v>HT-0070-01-003-0197</v>
      </c>
      <c r="I938">
        <f>COUNTIF($H$2:H938,H938)</f>
        <v>1</v>
      </c>
      <c r="J938" t="str">
        <f t="shared" si="29"/>
        <v>HT-0070-01-003-0197-01</v>
      </c>
      <c r="M938" t="s">
        <v>6490</v>
      </c>
      <c r="N938" s="5" t="s">
        <v>6627</v>
      </c>
    </row>
    <row r="939" spans="1:14" x14ac:dyDescent="0.35">
      <c r="A939" t="s">
        <v>2684</v>
      </c>
      <c r="B939" s="5" t="s">
        <v>2857</v>
      </c>
      <c r="C939" s="5" t="s">
        <v>2919</v>
      </c>
      <c r="D939" s="5" t="s">
        <v>2933</v>
      </c>
      <c r="E939" s="5">
        <v>12</v>
      </c>
      <c r="F939" t="s">
        <v>2986</v>
      </c>
      <c r="G939" t="str">
        <f t="shared" si="28"/>
        <v>FUROSEMIDAANDROMACOORALCOMPRIMIDO1240MG</v>
      </c>
      <c r="H939" t="str">
        <f>VLOOKUP(A939,'PRINCIPIO ACTIVO'!A:D,4,)&amp;"-"&amp;VLOOKUP(C939,'VIA ADMINISTRACION'!A:D,4,FALSE)&amp;"-"&amp;VLOOKUP(D939,FORMATO!A:D,4,FALSE)&amp;"-"&amp;VLOOKUP(B939,LABORATORIO!A:D,4,FALSE)</f>
        <v>HT-0070-01-003-0161</v>
      </c>
      <c r="I939">
        <f>COUNTIF($H$2:H939,H939)</f>
        <v>1</v>
      </c>
      <c r="J939" t="str">
        <f t="shared" si="29"/>
        <v>HT-0070-01-003-0161-01</v>
      </c>
      <c r="M939" t="s">
        <v>6490</v>
      </c>
      <c r="N939" s="5" t="s">
        <v>6627</v>
      </c>
    </row>
    <row r="940" spans="1:14" x14ac:dyDescent="0.35">
      <c r="A940" t="s">
        <v>2606</v>
      </c>
      <c r="B940" s="11" t="s">
        <v>2864</v>
      </c>
      <c r="C940" s="11" t="s">
        <v>2919</v>
      </c>
      <c r="D940" s="11" t="s">
        <v>2933</v>
      </c>
      <c r="E940" s="11">
        <v>30</v>
      </c>
      <c r="F940" t="s">
        <v>3049</v>
      </c>
      <c r="G940" t="str">
        <f t="shared" si="28"/>
        <v>GEMFIBROZILOPFIZERORALCOMPRIMIDO30900MG</v>
      </c>
      <c r="H940" t="str">
        <f>VLOOKUP(A940,'PRINCIPIO ACTIVO'!A:D,4,)&amp;"-"&amp;VLOOKUP(C940,'VIA ADMINISTRACION'!A:D,4,FALSE)&amp;"-"&amp;VLOOKUP(D940,FORMATO!A:D,4,FALSE)&amp;"-"&amp;VLOOKUP(B940,LABORATORIO!A:D,4,FALSE)</f>
        <v>HT-0203-01-003-0212</v>
      </c>
      <c r="I940">
        <f>COUNTIF($H$2:H940,H940)</f>
        <v>1</v>
      </c>
      <c r="J940" t="str">
        <f t="shared" si="29"/>
        <v>HT-0203-01-003-0212-01</v>
      </c>
      <c r="M940" t="s">
        <v>6488</v>
      </c>
      <c r="N940" s="5" t="s">
        <v>6621</v>
      </c>
    </row>
    <row r="941" spans="1:14" x14ac:dyDescent="0.35">
      <c r="A941" t="s">
        <v>7014</v>
      </c>
      <c r="B941" s="11" t="s">
        <v>2850</v>
      </c>
      <c r="C941" s="11" t="s">
        <v>2919</v>
      </c>
      <c r="D941" s="11" t="s">
        <v>2933</v>
      </c>
      <c r="E941" s="11">
        <v>60</v>
      </c>
      <c r="F941" t="s">
        <v>7045</v>
      </c>
      <c r="G941" t="str">
        <f t="shared" si="28"/>
        <v>GLIBENCLAMIDA-METFORMINAINSTITUTO SANITASORALCOMPRIMIDO605MG/500MG</v>
      </c>
      <c r="H941" t="str">
        <f>VLOOKUP(A941,'PRINCIPIO ACTIVO'!A:D,4,)&amp;"-"&amp;VLOOKUP(C941,'VIA ADMINISTRACION'!A:D,4,FALSE)&amp;"-"&amp;VLOOKUP(D941,FORMATO!A:D,4,FALSE)&amp;"-"&amp;VLOOKUP(B941,LABORATORIO!A:D,4,FALSE)</f>
        <v>HT-0262-01-003-0133</v>
      </c>
      <c r="I941">
        <f>COUNTIF($H$2:H941,H941)</f>
        <v>1</v>
      </c>
      <c r="J941" t="str">
        <f t="shared" si="29"/>
        <v>HT-0262-01-003-0133-01</v>
      </c>
      <c r="M941" t="s">
        <v>6488</v>
      </c>
      <c r="N941" s="5" t="s">
        <v>6622</v>
      </c>
    </row>
    <row r="942" spans="1:14" x14ac:dyDescent="0.35">
      <c r="A942" t="s">
        <v>7014</v>
      </c>
      <c r="B942" s="11" t="s">
        <v>2838</v>
      </c>
      <c r="C942" s="11" t="s">
        <v>2919</v>
      </c>
      <c r="D942" s="11" t="s">
        <v>2933</v>
      </c>
      <c r="E942" s="11">
        <v>30</v>
      </c>
      <c r="F942" t="s">
        <v>3164</v>
      </c>
      <c r="G942" t="str">
        <f t="shared" si="28"/>
        <v>GLIBENCLAMIDA-METFORMINALABORATORIO CHILEORALCOMPRIMIDO302.5MG/500MG</v>
      </c>
      <c r="H942" t="str">
        <f>VLOOKUP(A942,'PRINCIPIO ACTIVO'!A:D,4,)&amp;"-"&amp;VLOOKUP(C942,'VIA ADMINISTRACION'!A:D,4,FALSE)&amp;"-"&amp;VLOOKUP(D942,FORMATO!A:D,4,FALSE)&amp;"-"&amp;VLOOKUP(B942,LABORATORIO!A:D,4,FALSE)</f>
        <v>HT-0262-01-003-0148</v>
      </c>
      <c r="I942">
        <f>COUNTIF($H$2:H942,H942)</f>
        <v>1</v>
      </c>
      <c r="J942" t="str">
        <f t="shared" si="29"/>
        <v>HT-0262-01-003-0148-01</v>
      </c>
      <c r="M942" t="s">
        <v>6488</v>
      </c>
      <c r="N942" s="5" t="s">
        <v>6622</v>
      </c>
    </row>
    <row r="943" spans="1:14" x14ac:dyDescent="0.35">
      <c r="A943" t="s">
        <v>7014</v>
      </c>
      <c r="B943" s="11" t="s">
        <v>2863</v>
      </c>
      <c r="C943" s="11" t="s">
        <v>2919</v>
      </c>
      <c r="D943" s="11" t="s">
        <v>2933</v>
      </c>
      <c r="E943" s="11">
        <v>30</v>
      </c>
      <c r="F943" t="s">
        <v>7045</v>
      </c>
      <c r="G943" t="str">
        <f t="shared" si="28"/>
        <v>GLIBENCLAMIDA-METFORMINAMERCKORALCOMPRIMIDO305MG/500MG</v>
      </c>
      <c r="H943" t="str">
        <f>VLOOKUP(A943,'PRINCIPIO ACTIVO'!A:D,4,)&amp;"-"&amp;VLOOKUP(C943,'VIA ADMINISTRACION'!A:D,4,FALSE)&amp;"-"&amp;VLOOKUP(D943,FORMATO!A:D,4,FALSE)&amp;"-"&amp;VLOOKUP(B943,LABORATORIO!A:D,4,FALSE)</f>
        <v>HT-0262-01-003-0195</v>
      </c>
      <c r="I943">
        <f>COUNTIF($H$2:H943,H943)</f>
        <v>1</v>
      </c>
      <c r="J943" t="str">
        <f t="shared" si="29"/>
        <v>HT-0262-01-003-0195-01</v>
      </c>
      <c r="M943" t="s">
        <v>6488</v>
      </c>
      <c r="N943" s="5" t="s">
        <v>6624</v>
      </c>
    </row>
    <row r="944" spans="1:14" x14ac:dyDescent="0.35">
      <c r="A944" t="s">
        <v>7014</v>
      </c>
      <c r="B944" s="11" t="s">
        <v>2857</v>
      </c>
      <c r="C944" s="11" t="s">
        <v>2919</v>
      </c>
      <c r="D944" s="11" t="s">
        <v>2933</v>
      </c>
      <c r="E944" s="11">
        <v>30</v>
      </c>
      <c r="F944" t="s">
        <v>7045</v>
      </c>
      <c r="G944" t="str">
        <f t="shared" si="28"/>
        <v>GLIBENCLAMIDA-METFORMINAANDROMACOORALCOMPRIMIDO305MG/500MG</v>
      </c>
      <c r="H944" t="str">
        <f>VLOOKUP(A944,'PRINCIPIO ACTIVO'!A:D,4,)&amp;"-"&amp;VLOOKUP(C944,'VIA ADMINISTRACION'!A:D,4,FALSE)&amp;"-"&amp;VLOOKUP(D944,FORMATO!A:D,4,FALSE)&amp;"-"&amp;VLOOKUP(B944,LABORATORIO!A:D,4,FALSE)</f>
        <v>HT-0262-01-003-0161</v>
      </c>
      <c r="I944">
        <f>COUNTIF($H$2:H944,H944)</f>
        <v>1</v>
      </c>
      <c r="J944" t="str">
        <f t="shared" si="29"/>
        <v>HT-0262-01-003-0161-01</v>
      </c>
      <c r="M944" t="s">
        <v>6488</v>
      </c>
      <c r="N944" s="5" t="s">
        <v>6621</v>
      </c>
    </row>
    <row r="945" spans="1:14" x14ac:dyDescent="0.35">
      <c r="A945" t="s">
        <v>7014</v>
      </c>
      <c r="B945" s="11" t="s">
        <v>2838</v>
      </c>
      <c r="C945" s="11" t="s">
        <v>2919</v>
      </c>
      <c r="D945" s="11" t="s">
        <v>2933</v>
      </c>
      <c r="E945" s="11">
        <v>30</v>
      </c>
      <c r="F945" t="s">
        <v>7045</v>
      </c>
      <c r="G945" t="str">
        <f t="shared" si="28"/>
        <v>GLIBENCLAMIDA-METFORMINALABORATORIO CHILEORALCOMPRIMIDO305MG/500MG</v>
      </c>
      <c r="H945" t="str">
        <f>VLOOKUP(A945,'PRINCIPIO ACTIVO'!A:D,4,)&amp;"-"&amp;VLOOKUP(C945,'VIA ADMINISTRACION'!A:D,4,FALSE)&amp;"-"&amp;VLOOKUP(D945,FORMATO!A:D,4,FALSE)&amp;"-"&amp;VLOOKUP(B945,LABORATORIO!A:D,4,FALSE)</f>
        <v>HT-0262-01-003-0148</v>
      </c>
      <c r="I945">
        <f>COUNTIF($H$2:H945,H945)</f>
        <v>2</v>
      </c>
      <c r="J945" t="str">
        <f t="shared" si="29"/>
        <v>HT-0262-01-003-0148-02</v>
      </c>
      <c r="M945" t="s">
        <v>6488</v>
      </c>
      <c r="N945" s="5" t="s">
        <v>6624</v>
      </c>
    </row>
    <row r="946" spans="1:14" x14ac:dyDescent="0.35">
      <c r="A946" t="s">
        <v>7014</v>
      </c>
      <c r="B946" s="5" t="s">
        <v>2863</v>
      </c>
      <c r="C946" s="5" t="s">
        <v>2919</v>
      </c>
      <c r="D946" s="5" t="s">
        <v>2933</v>
      </c>
      <c r="E946" s="5">
        <v>30</v>
      </c>
      <c r="F946" t="s">
        <v>3164</v>
      </c>
      <c r="G946" t="str">
        <f t="shared" si="28"/>
        <v>GLIBENCLAMIDA-METFORMINAMERCKORALCOMPRIMIDO302.5MG/500MG</v>
      </c>
      <c r="H946" t="str">
        <f>VLOOKUP(A946,'PRINCIPIO ACTIVO'!A:D,4,)&amp;"-"&amp;VLOOKUP(C946,'VIA ADMINISTRACION'!A:D,4,FALSE)&amp;"-"&amp;VLOOKUP(D946,FORMATO!A:D,4,FALSE)&amp;"-"&amp;VLOOKUP(B946,LABORATORIO!A:D,4,FALSE)</f>
        <v>HT-0262-01-003-0195</v>
      </c>
      <c r="I946">
        <f>COUNTIF($H$2:H946,H946)</f>
        <v>2</v>
      </c>
      <c r="J946" t="str">
        <f t="shared" si="29"/>
        <v>HT-0262-01-003-0195-02</v>
      </c>
      <c r="M946" t="s">
        <v>6488</v>
      </c>
      <c r="N946" s="5" t="s">
        <v>6621</v>
      </c>
    </row>
    <row r="947" spans="1:14" x14ac:dyDescent="0.35">
      <c r="A947" t="s">
        <v>7014</v>
      </c>
      <c r="B947" s="5" t="s">
        <v>2850</v>
      </c>
      <c r="C947" s="5" t="s">
        <v>2919</v>
      </c>
      <c r="D947" s="5" t="s">
        <v>2933</v>
      </c>
      <c r="E947" s="5">
        <v>60</v>
      </c>
      <c r="F947" t="s">
        <v>3164</v>
      </c>
      <c r="G947" t="str">
        <f t="shared" si="28"/>
        <v>GLIBENCLAMIDA-METFORMINAINSTITUTO SANITASORALCOMPRIMIDO602.5MG/500MG</v>
      </c>
      <c r="H947" t="str">
        <f>VLOOKUP(A947,'PRINCIPIO ACTIVO'!A:D,4,)&amp;"-"&amp;VLOOKUP(C947,'VIA ADMINISTRACION'!A:D,4,FALSE)&amp;"-"&amp;VLOOKUP(D947,FORMATO!A:D,4,FALSE)&amp;"-"&amp;VLOOKUP(B947,LABORATORIO!A:D,4,FALSE)</f>
        <v>HT-0262-01-003-0133</v>
      </c>
      <c r="I947">
        <f>COUNTIF($H$2:H947,H947)</f>
        <v>2</v>
      </c>
      <c r="J947" t="str">
        <f t="shared" si="29"/>
        <v>HT-0262-01-003-0133-02</v>
      </c>
      <c r="M947" t="s">
        <v>6488</v>
      </c>
      <c r="N947" s="5" t="s">
        <v>6626</v>
      </c>
    </row>
    <row r="948" spans="1:14" x14ac:dyDescent="0.35">
      <c r="A948" t="s">
        <v>7014</v>
      </c>
      <c r="B948" s="5" t="s">
        <v>2863</v>
      </c>
      <c r="C948" s="5" t="s">
        <v>2919</v>
      </c>
      <c r="D948" s="5" t="s">
        <v>2933</v>
      </c>
      <c r="E948" s="5">
        <v>30</v>
      </c>
      <c r="F948" t="s">
        <v>3165</v>
      </c>
      <c r="G948" t="str">
        <f t="shared" si="28"/>
        <v>GLIBENCLAMIDA-METFORMINAMERCKORALCOMPRIMIDO305MG/1000MG</v>
      </c>
      <c r="H948" t="str">
        <f>VLOOKUP(A948,'PRINCIPIO ACTIVO'!A:D,4,)&amp;"-"&amp;VLOOKUP(C948,'VIA ADMINISTRACION'!A:D,4,FALSE)&amp;"-"&amp;VLOOKUP(D948,FORMATO!A:D,4,FALSE)&amp;"-"&amp;VLOOKUP(B948,LABORATORIO!A:D,4,FALSE)</f>
        <v>HT-0262-01-003-0195</v>
      </c>
      <c r="I948">
        <f>COUNTIF($H$2:H948,H948)</f>
        <v>3</v>
      </c>
      <c r="J948" t="str">
        <f t="shared" si="29"/>
        <v>HT-0262-01-003-0195-03</v>
      </c>
      <c r="M948" t="s">
        <v>6488</v>
      </c>
      <c r="N948" s="5" t="s">
        <v>6622</v>
      </c>
    </row>
    <row r="949" spans="1:14" x14ac:dyDescent="0.35">
      <c r="A949" t="s">
        <v>7014</v>
      </c>
      <c r="B949" s="5" t="s">
        <v>2863</v>
      </c>
      <c r="C949" s="5" t="s">
        <v>2919</v>
      </c>
      <c r="D949" s="5" t="s">
        <v>2933</v>
      </c>
      <c r="E949" s="5">
        <v>30</v>
      </c>
      <c r="F949" t="s">
        <v>3168</v>
      </c>
      <c r="G949" t="str">
        <f t="shared" ref="G949:G1012" si="30">_xlfn.CONCAT(A949:F949)</f>
        <v>GLIBENCLAMIDA-METFORMINAMERCKORALCOMPRIMIDO30500MG/2.5MG</v>
      </c>
      <c r="H949" t="str">
        <f>VLOOKUP(A949,'PRINCIPIO ACTIVO'!A:D,4,)&amp;"-"&amp;VLOOKUP(C949,'VIA ADMINISTRACION'!A:D,4,FALSE)&amp;"-"&amp;VLOOKUP(D949,FORMATO!A:D,4,FALSE)&amp;"-"&amp;VLOOKUP(B949,LABORATORIO!A:D,4,FALSE)</f>
        <v>HT-0262-01-003-0195</v>
      </c>
      <c r="I949">
        <f>COUNTIF($H$2:H949,H949)</f>
        <v>4</v>
      </c>
      <c r="J949" t="str">
        <f t="shared" ref="J949:J1012" si="31">H949&amp;"-"&amp;TEXT(I949,"00")</f>
        <v>HT-0262-01-003-0195-04</v>
      </c>
      <c r="M949" t="s">
        <v>6488</v>
      </c>
      <c r="N949" s="5" t="s">
        <v>6622</v>
      </c>
    </row>
    <row r="950" spans="1:14" x14ac:dyDescent="0.35">
      <c r="A950" t="s">
        <v>7014</v>
      </c>
      <c r="B950" s="5" t="s">
        <v>2883</v>
      </c>
      <c r="C950" s="5" t="s">
        <v>2919</v>
      </c>
      <c r="D950" s="5" t="s">
        <v>2933</v>
      </c>
      <c r="E950" s="5">
        <v>30</v>
      </c>
      <c r="F950" t="s">
        <v>3164</v>
      </c>
      <c r="G950" t="str">
        <f t="shared" si="30"/>
        <v>GLIBENCLAMIDA-METFORMINABAGOORALCOMPRIMIDO302.5MG/500MG</v>
      </c>
      <c r="H950" t="str">
        <f>VLOOKUP(A950,'PRINCIPIO ACTIVO'!A:D,4,)&amp;"-"&amp;VLOOKUP(C950,'VIA ADMINISTRACION'!A:D,4,FALSE)&amp;"-"&amp;VLOOKUP(D950,FORMATO!A:D,4,FALSE)&amp;"-"&amp;VLOOKUP(B950,LABORATORIO!A:D,4,FALSE)</f>
        <v>HT-0262-01-003-0143</v>
      </c>
      <c r="I950">
        <f>COUNTIF($H$2:H950,H950)</f>
        <v>1</v>
      </c>
      <c r="J950" t="str">
        <f t="shared" si="31"/>
        <v>HT-0262-01-003-0143-01</v>
      </c>
      <c r="M950" t="s">
        <v>6488</v>
      </c>
      <c r="N950" s="5" t="s">
        <v>6629</v>
      </c>
    </row>
    <row r="951" spans="1:14" x14ac:dyDescent="0.35">
      <c r="A951" t="s">
        <v>2827</v>
      </c>
      <c r="B951" s="11" t="s">
        <v>2860</v>
      </c>
      <c r="C951" s="11" t="s">
        <v>2919</v>
      </c>
      <c r="D951" s="11" t="s">
        <v>2949</v>
      </c>
      <c r="E951" s="11">
        <v>1</v>
      </c>
      <c r="F951" t="s">
        <v>3268</v>
      </c>
      <c r="G951" t="str">
        <f t="shared" si="30"/>
        <v>GLICEROLMDKORALFRASCO1120ML</v>
      </c>
      <c r="H951" t="str">
        <f>VLOOKUP(A951,'PRINCIPIO ACTIVO'!A:D,4,)&amp;"-"&amp;VLOOKUP(C951,'VIA ADMINISTRACION'!A:D,4,FALSE)&amp;"-"&amp;VLOOKUP(D951,FORMATO!A:D,4,FALSE)&amp;"-"&amp;VLOOKUP(B951,LABORATORIO!A:D,4,FALSE)</f>
        <v>HT-0319-01-019-0167</v>
      </c>
      <c r="I951">
        <f>COUNTIF($H$2:H951,H951)</f>
        <v>1</v>
      </c>
      <c r="J951" t="str">
        <f t="shared" si="31"/>
        <v>HT-0319-01-019-0167-01</v>
      </c>
      <c r="M951" t="s">
        <v>6488</v>
      </c>
      <c r="N951" s="5" t="s">
        <v>6624</v>
      </c>
    </row>
    <row r="952" spans="1:14" x14ac:dyDescent="0.35">
      <c r="A952" t="s">
        <v>2827</v>
      </c>
      <c r="B952" s="11" t="s">
        <v>2899</v>
      </c>
      <c r="C952" s="11" t="s">
        <v>2919</v>
      </c>
      <c r="D952" s="11" t="s">
        <v>2949</v>
      </c>
      <c r="E952" s="11">
        <v>1</v>
      </c>
      <c r="F952" t="s">
        <v>7073</v>
      </c>
      <c r="G952" t="str">
        <f t="shared" si="30"/>
        <v>GLICEROLVALMAORALFRASCO15000MG/5ML</v>
      </c>
      <c r="H952" t="str">
        <f>VLOOKUP(A952,'PRINCIPIO ACTIVO'!A:D,4,)&amp;"-"&amp;VLOOKUP(C952,'VIA ADMINISTRACION'!A:D,4,FALSE)&amp;"-"&amp;VLOOKUP(D952,FORMATO!A:D,4,FALSE)&amp;"-"&amp;VLOOKUP(B952,LABORATORIO!A:D,4,FALSE)</f>
        <v>HT-0319-01-019-0159</v>
      </c>
      <c r="I952">
        <f>COUNTIF($H$2:H952,H952)</f>
        <v>1</v>
      </c>
      <c r="J952" t="str">
        <f t="shared" si="31"/>
        <v>HT-0319-01-019-0159-01</v>
      </c>
      <c r="M952" t="s">
        <v>6488</v>
      </c>
      <c r="N952" s="5" t="s">
        <v>6629</v>
      </c>
    </row>
    <row r="953" spans="1:14" x14ac:dyDescent="0.35">
      <c r="A953" t="s">
        <v>2827</v>
      </c>
      <c r="B953" s="2" t="s">
        <v>2913</v>
      </c>
      <c r="C953" s="2" t="s">
        <v>2919</v>
      </c>
      <c r="D953" s="2" t="s">
        <v>2949</v>
      </c>
      <c r="E953" s="2">
        <v>1</v>
      </c>
      <c r="F953" t="s">
        <v>3732</v>
      </c>
      <c r="G953" t="str">
        <f t="shared" si="30"/>
        <v>GLICEROLDIFEMORALFRASCO1125ML</v>
      </c>
      <c r="H953" t="str">
        <f>VLOOKUP(A953,'PRINCIPIO ACTIVO'!A:D,4,)&amp;"-"&amp;VLOOKUP(C953,'VIA ADMINISTRACION'!A:D,4,FALSE)&amp;"-"&amp;VLOOKUP(D953,FORMATO!A:D,4,FALSE)&amp;"-"&amp;VLOOKUP(B953,LABORATORIO!A:D,4,FALSE)</f>
        <v>HT-0319-01-019-0068</v>
      </c>
      <c r="I953">
        <f>COUNTIF($H$2:H953,H953)</f>
        <v>1</v>
      </c>
      <c r="J953" t="str">
        <f t="shared" si="31"/>
        <v>HT-0319-01-019-0068-01</v>
      </c>
      <c r="M953" t="s">
        <v>6488</v>
      </c>
      <c r="N953" s="5" t="s">
        <v>6621</v>
      </c>
    </row>
    <row r="954" spans="1:14" x14ac:dyDescent="0.35">
      <c r="A954" t="s">
        <v>2827</v>
      </c>
      <c r="B954" s="5" t="s">
        <v>2834</v>
      </c>
      <c r="C954" s="5" t="s">
        <v>2919</v>
      </c>
      <c r="D954" s="5" t="s">
        <v>2949</v>
      </c>
      <c r="E954" s="5">
        <v>1</v>
      </c>
      <c r="F954" s="5" t="s">
        <v>1439</v>
      </c>
      <c r="G954" t="str">
        <f t="shared" si="30"/>
        <v>GLICEROLMINTLABORALFRASCO1-</v>
      </c>
      <c r="H954" t="str">
        <f>VLOOKUP(A954,'PRINCIPIO ACTIVO'!A:D,4,)&amp;"-"&amp;VLOOKUP(C954,'VIA ADMINISTRACION'!A:D,4,FALSE)&amp;"-"&amp;VLOOKUP(D954,FORMATO!A:D,4,FALSE)&amp;"-"&amp;VLOOKUP(B954,LABORATORIO!A:D,4,FALSE)</f>
        <v>HT-0319-01-019-0197</v>
      </c>
      <c r="I954">
        <f>COUNTIF($H$2:H954,H954)</f>
        <v>1</v>
      </c>
      <c r="J954" t="str">
        <f t="shared" si="31"/>
        <v>HT-0319-01-019-0197-01</v>
      </c>
      <c r="M954" t="s">
        <v>6496</v>
      </c>
      <c r="N954" s="5" t="s">
        <v>2984</v>
      </c>
    </row>
    <row r="955" spans="1:14" x14ac:dyDescent="0.35">
      <c r="A955" t="s">
        <v>2827</v>
      </c>
      <c r="B955" s="5" t="s">
        <v>2856</v>
      </c>
      <c r="C955" s="5" t="s">
        <v>2919</v>
      </c>
      <c r="D955" s="5" t="s">
        <v>2937</v>
      </c>
      <c r="E955" s="5">
        <v>25</v>
      </c>
      <c r="F955" t="s">
        <v>6693</v>
      </c>
      <c r="G955" t="str">
        <f t="shared" si="30"/>
        <v>GLICEROLDROGUERIA FARMOQUIMICA DEL PACIFICOORALCAPSULA251100MG</v>
      </c>
      <c r="H955" t="str">
        <f>VLOOKUP(A955,'PRINCIPIO ACTIVO'!A:D,4,)&amp;"-"&amp;VLOOKUP(C955,'VIA ADMINISTRACION'!A:D,4,FALSE)&amp;"-"&amp;VLOOKUP(D955,FORMATO!A:D,4,FALSE)&amp;"-"&amp;VLOOKUP(B955,LABORATORIO!A:D,4,FALSE)</f>
        <v>HT-0319-01-007-0075</v>
      </c>
      <c r="I955">
        <f>COUNTIF($H$2:H955,H955)</f>
        <v>1</v>
      </c>
      <c r="J955" t="str">
        <f t="shared" si="31"/>
        <v>HT-0319-01-007-0075-01</v>
      </c>
      <c r="M955" t="s">
        <v>2767</v>
      </c>
      <c r="N955" s="11" t="s">
        <v>3226</v>
      </c>
    </row>
    <row r="956" spans="1:14" x14ac:dyDescent="0.35">
      <c r="A956" t="s">
        <v>2827</v>
      </c>
      <c r="B956" s="5" t="s">
        <v>2838</v>
      </c>
      <c r="C956" s="5" t="s">
        <v>2919</v>
      </c>
      <c r="D956" s="5" t="s">
        <v>2949</v>
      </c>
      <c r="E956" s="5">
        <v>1</v>
      </c>
      <c r="F956" s="5" t="s">
        <v>1439</v>
      </c>
      <c r="G956" t="str">
        <f t="shared" si="30"/>
        <v>GLICEROLLABORATORIO CHILEORALFRASCO1-</v>
      </c>
      <c r="H956" t="str">
        <f>VLOOKUP(A956,'PRINCIPIO ACTIVO'!A:D,4,)&amp;"-"&amp;VLOOKUP(C956,'VIA ADMINISTRACION'!A:D,4,FALSE)&amp;"-"&amp;VLOOKUP(D956,FORMATO!A:D,4,FALSE)&amp;"-"&amp;VLOOKUP(B956,LABORATORIO!A:D,4,FALSE)</f>
        <v>HT-0319-01-019-0148</v>
      </c>
      <c r="I956">
        <f>COUNTIF($H$2:H956,H956)</f>
        <v>1</v>
      </c>
      <c r="J956" t="str">
        <f t="shared" si="31"/>
        <v>HT-0319-01-019-0148-01</v>
      </c>
      <c r="M956" t="s">
        <v>3682</v>
      </c>
      <c r="N956" s="4">
        <v>0.06</v>
      </c>
    </row>
    <row r="957" spans="1:14" x14ac:dyDescent="0.35">
      <c r="A957" t="s">
        <v>7023</v>
      </c>
      <c r="B957" s="11" t="s">
        <v>2888</v>
      </c>
      <c r="C957" s="11" t="s">
        <v>2921</v>
      </c>
      <c r="D957" s="11" t="s">
        <v>2936</v>
      </c>
      <c r="E957" s="11">
        <v>1</v>
      </c>
      <c r="F957" t="s">
        <v>7075</v>
      </c>
      <c r="G957" t="str">
        <f t="shared" si="30"/>
        <v>GLICEROL-LANOLINAALCONOFTALMICAUNGUENTO13000MG/3000MG/1000MG</v>
      </c>
      <c r="H957" t="str">
        <f>VLOOKUP(A957,'PRINCIPIO ACTIVO'!A:D,4,)&amp;"-"&amp;VLOOKUP(C957,'VIA ADMINISTRACION'!A:D,4,FALSE)&amp;"-"&amp;VLOOKUP(D957,FORMATO!A:D,4,FALSE)&amp;"-"&amp;VLOOKUP(B957,LABORATORIO!A:D,4,FALSE)</f>
        <v>HT-0320-05-006-0007</v>
      </c>
      <c r="I957">
        <f>COUNTIF($H$2:H957,H957)</f>
        <v>1</v>
      </c>
      <c r="J957" t="str">
        <f t="shared" si="31"/>
        <v>HT-0320-05-006-0007-01</v>
      </c>
      <c r="M957" t="s">
        <v>3682</v>
      </c>
      <c r="N957" s="2" t="s">
        <v>2984</v>
      </c>
    </row>
    <row r="958" spans="1:14" x14ac:dyDescent="0.35">
      <c r="A958" t="s">
        <v>2715</v>
      </c>
      <c r="B958" s="11" t="s">
        <v>2843</v>
      </c>
      <c r="C958" s="11" t="s">
        <v>2919</v>
      </c>
      <c r="D958" s="11" t="s">
        <v>2933</v>
      </c>
      <c r="E958" s="11">
        <v>30</v>
      </c>
      <c r="F958" t="s">
        <v>3079</v>
      </c>
      <c r="G958" t="str">
        <f t="shared" si="30"/>
        <v>GLIMEPIRIDASANOFIORALCOMPRIMIDO304MG</v>
      </c>
      <c r="H958" t="str">
        <f>VLOOKUP(A958,'PRINCIPIO ACTIVO'!A:D,4,)&amp;"-"&amp;VLOOKUP(C958,'VIA ADMINISTRACION'!A:D,4,FALSE)&amp;"-"&amp;VLOOKUP(D958,FORMATO!A:D,4,FALSE)&amp;"-"&amp;VLOOKUP(B958,LABORATORIO!A:D,4,FALSE)</f>
        <v>HT-0263-01-003-0246</v>
      </c>
      <c r="I958">
        <f>COUNTIF($H$2:H958,H958)</f>
        <v>1</v>
      </c>
      <c r="J958" t="str">
        <f t="shared" si="31"/>
        <v>HT-0263-01-003-0246-01</v>
      </c>
      <c r="M958" t="s">
        <v>3682</v>
      </c>
      <c r="N958" s="6">
        <v>0.06</v>
      </c>
    </row>
    <row r="959" spans="1:14" x14ac:dyDescent="0.35">
      <c r="A959" t="s">
        <v>2719</v>
      </c>
      <c r="B959" s="11" t="s">
        <v>2897</v>
      </c>
      <c r="C959" s="11" t="s">
        <v>2924</v>
      </c>
      <c r="D959" s="11" t="s">
        <v>2939</v>
      </c>
      <c r="E959" s="11">
        <v>1</v>
      </c>
      <c r="F959" t="s">
        <v>3170</v>
      </c>
      <c r="G959" t="str">
        <f t="shared" si="30"/>
        <v>GLUCAGONNOVO NORDISKPARENTERALAMPOLLA11MG/ML</v>
      </c>
      <c r="H959" t="str">
        <f>VLOOKUP(A959,'PRINCIPIO ACTIVO'!A:D,4,)&amp;"-"&amp;VLOOKUP(C959,'VIA ADMINISTRACION'!A:D,4,FALSE)&amp;"-"&amp;VLOOKUP(D959,FORMATO!A:D,4,FALSE)&amp;"-"&amp;VLOOKUP(B959,LABORATORIO!A:D,4,FALSE)</f>
        <v>HT-0360-02-009-0205</v>
      </c>
      <c r="I959">
        <f>COUNTIF($H$2:H959,H959)</f>
        <v>1</v>
      </c>
      <c r="J959" t="str">
        <f t="shared" si="31"/>
        <v>HT-0360-02-009-0205-01</v>
      </c>
      <c r="M959" t="s">
        <v>7028</v>
      </c>
      <c r="N959" s="5" t="s">
        <v>7059</v>
      </c>
    </row>
    <row r="960" spans="1:14" x14ac:dyDescent="0.35">
      <c r="A960" t="s">
        <v>2686</v>
      </c>
      <c r="B960" s="11" t="s">
        <v>2854</v>
      </c>
      <c r="C960" s="11" t="s">
        <v>2919</v>
      </c>
      <c r="D960" s="11" t="s">
        <v>2955</v>
      </c>
      <c r="E960" s="11">
        <v>4</v>
      </c>
      <c r="F960" s="11" t="s">
        <v>1439</v>
      </c>
      <c r="G960" t="str">
        <f t="shared" si="30"/>
        <v>GLUCERNAABBOTTORALSHAKE4-</v>
      </c>
      <c r="H960" t="str">
        <f>VLOOKUP(A960,'PRINCIPIO ACTIVO'!A:D,4,)&amp;"-"&amp;VLOOKUP(C960,'VIA ADMINISTRACION'!A:D,4,FALSE)&amp;"-"&amp;VLOOKUP(D960,FORMATO!A:D,4,FALSE)&amp;"-"&amp;VLOOKUP(B960,LABORATORIO!A:D,4,FALSE)</f>
        <v>HT-0071-01-025-0002</v>
      </c>
      <c r="I960">
        <f>COUNTIF($H$2:H960,H960)</f>
        <v>1</v>
      </c>
      <c r="J960" t="str">
        <f t="shared" si="31"/>
        <v>HT-0071-01-025-0002-01</v>
      </c>
      <c r="M960" t="s">
        <v>7028</v>
      </c>
      <c r="N960" s="5" t="s">
        <v>7059</v>
      </c>
    </row>
    <row r="961" spans="1:14" x14ac:dyDescent="0.35">
      <c r="A961" t="s">
        <v>2686</v>
      </c>
      <c r="B961" s="11" t="s">
        <v>2854</v>
      </c>
      <c r="C961" s="11" t="s">
        <v>2919</v>
      </c>
      <c r="D961" s="11" t="s">
        <v>2943</v>
      </c>
      <c r="E961" s="11">
        <v>1</v>
      </c>
      <c r="F961" s="11" t="s">
        <v>1439</v>
      </c>
      <c r="G961" t="str">
        <f t="shared" si="30"/>
        <v>GLUCERNAABBOTTORALPOLVO1-</v>
      </c>
      <c r="H961" t="str">
        <f>VLOOKUP(A961,'PRINCIPIO ACTIVO'!A:D,4,)&amp;"-"&amp;VLOOKUP(C961,'VIA ADMINISTRACION'!A:D,4,FALSE)&amp;"-"&amp;VLOOKUP(D961,FORMATO!A:D,4,FALSE)&amp;"-"&amp;VLOOKUP(B961,LABORATORIO!A:D,4,FALSE)</f>
        <v>HT-0071-01-013-0002</v>
      </c>
      <c r="I961">
        <f>COUNTIF($H$2:H961,H961)</f>
        <v>1</v>
      </c>
      <c r="J961" t="str">
        <f t="shared" si="31"/>
        <v>HT-0071-01-013-0002-01</v>
      </c>
      <c r="M961" t="s">
        <v>7029</v>
      </c>
      <c r="N961" s="5" t="s">
        <v>6634</v>
      </c>
    </row>
    <row r="962" spans="1:14" x14ac:dyDescent="0.35">
      <c r="A962" t="s">
        <v>2686</v>
      </c>
      <c r="B962" s="11" t="s">
        <v>2854</v>
      </c>
      <c r="C962" s="11" t="s">
        <v>2919</v>
      </c>
      <c r="D962" s="11" t="s">
        <v>2955</v>
      </c>
      <c r="E962" s="11">
        <v>1</v>
      </c>
      <c r="F962" s="11" t="s">
        <v>1439</v>
      </c>
      <c r="G962" t="str">
        <f t="shared" si="30"/>
        <v>GLUCERNAABBOTTORALSHAKE1-</v>
      </c>
      <c r="H962" t="str">
        <f>VLOOKUP(A962,'PRINCIPIO ACTIVO'!A:D,4,)&amp;"-"&amp;VLOOKUP(C962,'VIA ADMINISTRACION'!A:D,4,FALSE)&amp;"-"&amp;VLOOKUP(D962,FORMATO!A:D,4,FALSE)&amp;"-"&amp;VLOOKUP(B962,LABORATORIO!A:D,4,FALSE)</f>
        <v>HT-0071-01-025-0002</v>
      </c>
      <c r="I962">
        <f>COUNTIF($H$2:H962,H962)</f>
        <v>2</v>
      </c>
      <c r="J962" t="str">
        <f t="shared" si="31"/>
        <v>HT-0071-01-025-0002-02</v>
      </c>
      <c r="M962" t="s">
        <v>6494</v>
      </c>
      <c r="N962" s="5" t="s">
        <v>6633</v>
      </c>
    </row>
    <row r="963" spans="1:14" x14ac:dyDescent="0.35">
      <c r="A963" t="s">
        <v>6487</v>
      </c>
      <c r="B963" s="5" t="s">
        <v>2887</v>
      </c>
      <c r="C963" s="5" t="s">
        <v>2924</v>
      </c>
      <c r="D963" s="5" t="s">
        <v>2942</v>
      </c>
      <c r="E963" s="5">
        <v>1</v>
      </c>
      <c r="F963" s="22">
        <v>0.05</v>
      </c>
      <c r="G963" t="str">
        <f t="shared" si="30"/>
        <v>GLUCOSA 5%FRESENIUS KABIPARENTERALSOLUCION10,05</v>
      </c>
      <c r="H963" t="str">
        <f>VLOOKUP(A963,'PRINCIPIO ACTIVO'!A:D,4,)&amp;"-"&amp;VLOOKUP(C963,'VIA ADMINISTRACION'!A:D,4,FALSE)&amp;"-"&amp;VLOOKUP(D963,FORMATO!A:D,4,FALSE)&amp;"-"&amp;VLOOKUP(B963,LABORATORIO!A:D,4,FALSE)</f>
        <v>HT-0072-02-012-0105</v>
      </c>
      <c r="I963">
        <f>COUNTIF($H$2:H963,H963)</f>
        <v>1</v>
      </c>
      <c r="J963" t="str">
        <f t="shared" si="31"/>
        <v>HT-0072-02-012-0105-01</v>
      </c>
      <c r="M963" t="s">
        <v>7007</v>
      </c>
      <c r="N963" s="11" t="s">
        <v>2999</v>
      </c>
    </row>
    <row r="964" spans="1:14" x14ac:dyDescent="0.35">
      <c r="A964" t="s">
        <v>7018</v>
      </c>
      <c r="B964" s="11" t="s">
        <v>2837</v>
      </c>
      <c r="C964" s="11" t="s">
        <v>2921</v>
      </c>
      <c r="D964" s="11" t="s">
        <v>2942</v>
      </c>
      <c r="E964" s="11">
        <v>1</v>
      </c>
      <c r="F964" t="s">
        <v>7090</v>
      </c>
      <c r="G964" t="str">
        <f t="shared" si="30"/>
        <v>GRAMICIDINA-NEOMICINA-POLIMIXINA BSAVALOFTALMICASOLUCION10.025MG/1.7MG/5000UI/ML</v>
      </c>
      <c r="H964" t="str">
        <f>VLOOKUP(A964,'PRINCIPIO ACTIVO'!A:D,4,)&amp;"-"&amp;VLOOKUP(C964,'VIA ADMINISTRACION'!A:D,4,FALSE)&amp;"-"&amp;VLOOKUP(D964,FORMATO!A:D,4,FALSE)&amp;"-"&amp;VLOOKUP(B964,LABORATORIO!A:D,4,FALSE)</f>
        <v>HT-0299-05-012-0174</v>
      </c>
      <c r="I964">
        <f>COUNTIF($H$2:H964,H964)</f>
        <v>1</v>
      </c>
      <c r="J964" t="str">
        <f t="shared" si="31"/>
        <v>HT-0299-05-012-0174-01</v>
      </c>
      <c r="M964" t="s">
        <v>7008</v>
      </c>
      <c r="N964" s="11" t="s">
        <v>1439</v>
      </c>
    </row>
    <row r="965" spans="1:14" x14ac:dyDescent="0.35">
      <c r="A965" t="s">
        <v>2688</v>
      </c>
      <c r="B965" s="11" t="s">
        <v>2896</v>
      </c>
      <c r="C965" s="11" t="s">
        <v>2924</v>
      </c>
      <c r="D965" s="11" t="s">
        <v>2939</v>
      </c>
      <c r="E965" s="11">
        <v>1</v>
      </c>
      <c r="F965" t="s">
        <v>2998</v>
      </c>
      <c r="G965" t="str">
        <f t="shared" si="30"/>
        <v>HALOPERIDOLJOHNSON &amp; JOHNSONPARENTERALAMPOLLA15MG</v>
      </c>
      <c r="H965" t="str">
        <f>VLOOKUP(A965,'PRINCIPIO ACTIVO'!A:D,4,)&amp;"-"&amp;VLOOKUP(C965,'VIA ADMINISTRACION'!A:D,4,FALSE)&amp;"-"&amp;VLOOKUP(D965,FORMATO!A:D,4,FALSE)&amp;"-"&amp;VLOOKUP(B965,LABORATORIO!A:D,4,FALSE)</f>
        <v>HT-0073-02-009-0140</v>
      </c>
      <c r="I965">
        <f>COUNTIF($H$2:H965,H965)</f>
        <v>1</v>
      </c>
      <c r="J965" t="str">
        <f t="shared" si="31"/>
        <v>HT-0073-02-009-0140-01</v>
      </c>
      <c r="M965" t="s">
        <v>2703</v>
      </c>
      <c r="N965" s="11" t="s">
        <v>2979</v>
      </c>
    </row>
    <row r="966" spans="1:14" x14ac:dyDescent="0.35">
      <c r="A966" t="s">
        <v>2688</v>
      </c>
      <c r="B966" s="11" t="s">
        <v>2896</v>
      </c>
      <c r="C966" s="11" t="s">
        <v>2924</v>
      </c>
      <c r="D966" s="11" t="s">
        <v>2939</v>
      </c>
      <c r="E966" s="11">
        <v>1</v>
      </c>
      <c r="F966" t="s">
        <v>3046</v>
      </c>
      <c r="G966" t="str">
        <f t="shared" si="30"/>
        <v>HALOPERIDOLJOHNSON &amp; JOHNSONPARENTERALAMPOLLA150MG</v>
      </c>
      <c r="H966" t="str">
        <f>VLOOKUP(A966,'PRINCIPIO ACTIVO'!A:D,4,)&amp;"-"&amp;VLOOKUP(C966,'VIA ADMINISTRACION'!A:D,4,FALSE)&amp;"-"&amp;VLOOKUP(D966,FORMATO!A:D,4,FALSE)&amp;"-"&amp;VLOOKUP(B966,LABORATORIO!A:D,4,FALSE)</f>
        <v>HT-0073-02-009-0140</v>
      </c>
      <c r="I966">
        <f>COUNTIF($H$2:H966,H966)</f>
        <v>2</v>
      </c>
      <c r="J966" t="str">
        <f t="shared" si="31"/>
        <v>HT-0073-02-009-0140-02</v>
      </c>
      <c r="M966" t="s">
        <v>2703</v>
      </c>
      <c r="N966" s="11" t="s">
        <v>2975</v>
      </c>
    </row>
    <row r="967" spans="1:14" x14ac:dyDescent="0.35">
      <c r="A967" t="s">
        <v>2688</v>
      </c>
      <c r="B967" s="11" t="s">
        <v>2896</v>
      </c>
      <c r="C967" s="11" t="s">
        <v>2919</v>
      </c>
      <c r="D967" s="11" t="s">
        <v>2933</v>
      </c>
      <c r="E967" s="11">
        <v>20</v>
      </c>
      <c r="F967" t="s">
        <v>2996</v>
      </c>
      <c r="G967" t="str">
        <f t="shared" si="30"/>
        <v>HALOPERIDOLJOHNSON &amp; JOHNSONORALCOMPRIMIDO201MG</v>
      </c>
      <c r="H967" t="str">
        <f>VLOOKUP(A967,'PRINCIPIO ACTIVO'!A:D,4,)&amp;"-"&amp;VLOOKUP(C967,'VIA ADMINISTRACION'!A:D,4,FALSE)&amp;"-"&amp;VLOOKUP(D967,FORMATO!A:D,4,FALSE)&amp;"-"&amp;VLOOKUP(B967,LABORATORIO!A:D,4,FALSE)</f>
        <v>HT-0073-01-003-0140</v>
      </c>
      <c r="I967">
        <f>COUNTIF($H$2:H967,H967)</f>
        <v>1</v>
      </c>
      <c r="J967" t="str">
        <f t="shared" si="31"/>
        <v>HT-0073-01-003-0140-01</v>
      </c>
      <c r="M967" t="s">
        <v>2703</v>
      </c>
      <c r="N967" s="11" t="s">
        <v>2976</v>
      </c>
    </row>
    <row r="968" spans="1:14" x14ac:dyDescent="0.35">
      <c r="A968" t="s">
        <v>2688</v>
      </c>
      <c r="B968" s="11" t="s">
        <v>2896</v>
      </c>
      <c r="C968" s="11" t="s">
        <v>2919</v>
      </c>
      <c r="D968" s="11" t="s">
        <v>2938</v>
      </c>
      <c r="E968" s="11">
        <v>1</v>
      </c>
      <c r="F968" t="s">
        <v>3136</v>
      </c>
      <c r="G968" t="str">
        <f t="shared" si="30"/>
        <v>HALOPERIDOLJOHNSON &amp; JOHNSONORALGOTAS12MG/ML</v>
      </c>
      <c r="H968" t="str">
        <f>VLOOKUP(A968,'PRINCIPIO ACTIVO'!A:D,4,)&amp;"-"&amp;VLOOKUP(C968,'VIA ADMINISTRACION'!A:D,4,FALSE)&amp;"-"&amp;VLOOKUP(D968,FORMATO!A:D,4,FALSE)&amp;"-"&amp;VLOOKUP(B968,LABORATORIO!A:D,4,FALSE)</f>
        <v>HT-0073-01-008-0140</v>
      </c>
      <c r="I968">
        <f>COUNTIF($H$2:H968,H968)</f>
        <v>1</v>
      </c>
      <c r="J968" t="str">
        <f t="shared" si="31"/>
        <v>HT-0073-01-008-0140-01</v>
      </c>
      <c r="M968" t="s">
        <v>2703</v>
      </c>
      <c r="N968" s="11" t="s">
        <v>2975</v>
      </c>
    </row>
    <row r="969" spans="1:14" x14ac:dyDescent="0.35">
      <c r="A969" t="s">
        <v>2688</v>
      </c>
      <c r="B969" s="11" t="s">
        <v>2896</v>
      </c>
      <c r="C969" s="11" t="s">
        <v>2919</v>
      </c>
      <c r="D969" s="11" t="s">
        <v>2933</v>
      </c>
      <c r="E969" s="11">
        <v>25</v>
      </c>
      <c r="F969" t="s">
        <v>2998</v>
      </c>
      <c r="G969" t="str">
        <f t="shared" si="30"/>
        <v>HALOPERIDOLJOHNSON &amp; JOHNSONORALCOMPRIMIDO255MG</v>
      </c>
      <c r="H969" t="str">
        <f>VLOOKUP(A969,'PRINCIPIO ACTIVO'!A:D,4,)&amp;"-"&amp;VLOOKUP(C969,'VIA ADMINISTRACION'!A:D,4,FALSE)&amp;"-"&amp;VLOOKUP(D969,FORMATO!A:D,4,FALSE)&amp;"-"&amp;VLOOKUP(B969,LABORATORIO!A:D,4,FALSE)</f>
        <v>HT-0073-01-003-0140</v>
      </c>
      <c r="I969">
        <f>COUNTIF($H$2:H969,H969)</f>
        <v>2</v>
      </c>
      <c r="J969" t="str">
        <f t="shared" si="31"/>
        <v>HT-0073-01-003-0140-02</v>
      </c>
      <c r="M969" t="s">
        <v>2703</v>
      </c>
      <c r="N969" s="11" t="s">
        <v>2982</v>
      </c>
    </row>
    <row r="970" spans="1:14" x14ac:dyDescent="0.35">
      <c r="A970" t="s">
        <v>2688</v>
      </c>
      <c r="B970" s="11" t="s">
        <v>2852</v>
      </c>
      <c r="C970" s="11" t="s">
        <v>2919</v>
      </c>
      <c r="D970" s="11" t="s">
        <v>2933</v>
      </c>
      <c r="E970" s="11">
        <v>30</v>
      </c>
      <c r="F970" t="s">
        <v>2996</v>
      </c>
      <c r="G970" t="str">
        <f t="shared" si="30"/>
        <v>HALOPERIDOLSYNTHONORALCOMPRIMIDO301MG</v>
      </c>
      <c r="H970" t="str">
        <f>VLOOKUP(A970,'PRINCIPIO ACTIVO'!A:D,4,)&amp;"-"&amp;VLOOKUP(C970,'VIA ADMINISTRACION'!A:D,4,FALSE)&amp;"-"&amp;VLOOKUP(D970,FORMATO!A:D,4,FALSE)&amp;"-"&amp;VLOOKUP(B970,LABORATORIO!A:D,4,FALSE)</f>
        <v>HT-0073-01-003-0269</v>
      </c>
      <c r="I970">
        <f>COUNTIF($H$2:H970,H970)</f>
        <v>1</v>
      </c>
      <c r="J970" t="str">
        <f t="shared" si="31"/>
        <v>HT-0073-01-003-0269-01</v>
      </c>
      <c r="M970" t="s">
        <v>2703</v>
      </c>
      <c r="N970" s="13">
        <v>0.05</v>
      </c>
    </row>
    <row r="971" spans="1:14" x14ac:dyDescent="0.35">
      <c r="A971" t="s">
        <v>2688</v>
      </c>
      <c r="B971" s="11" t="s">
        <v>2852</v>
      </c>
      <c r="C971" s="11" t="s">
        <v>2919</v>
      </c>
      <c r="D971" s="11" t="s">
        <v>2933</v>
      </c>
      <c r="E971" s="11">
        <v>20</v>
      </c>
      <c r="F971" t="s">
        <v>2998</v>
      </c>
      <c r="G971" t="str">
        <f t="shared" si="30"/>
        <v>HALOPERIDOLSYNTHONORALCOMPRIMIDO205MG</v>
      </c>
      <c r="H971" t="str">
        <f>VLOOKUP(A971,'PRINCIPIO ACTIVO'!A:D,4,)&amp;"-"&amp;VLOOKUP(C971,'VIA ADMINISTRACION'!A:D,4,FALSE)&amp;"-"&amp;VLOOKUP(D971,FORMATO!A:D,4,FALSE)&amp;"-"&amp;VLOOKUP(B971,LABORATORIO!A:D,4,FALSE)</f>
        <v>HT-0073-01-003-0269</v>
      </c>
      <c r="I971">
        <f>COUNTIF($H$2:H971,H971)</f>
        <v>2</v>
      </c>
      <c r="J971" t="str">
        <f t="shared" si="31"/>
        <v>HT-0073-01-003-0269-02</v>
      </c>
      <c r="M971" t="s">
        <v>2703</v>
      </c>
      <c r="N971" s="11" t="s">
        <v>2982</v>
      </c>
    </row>
    <row r="972" spans="1:14" x14ac:dyDescent="0.35">
      <c r="A972" t="s">
        <v>2688</v>
      </c>
      <c r="B972" s="5" t="s">
        <v>2896</v>
      </c>
      <c r="C972" s="5" t="s">
        <v>2919</v>
      </c>
      <c r="D972" s="5" t="s">
        <v>2942</v>
      </c>
      <c r="E972" s="5">
        <v>1</v>
      </c>
      <c r="F972" t="s">
        <v>3136</v>
      </c>
      <c r="G972" t="str">
        <f t="shared" si="30"/>
        <v>HALOPERIDOLJOHNSON &amp; JOHNSONORALSOLUCION12MG/ML</v>
      </c>
      <c r="H972" t="str">
        <f>VLOOKUP(A972,'PRINCIPIO ACTIVO'!A:D,4,)&amp;"-"&amp;VLOOKUP(C972,'VIA ADMINISTRACION'!A:D,4,FALSE)&amp;"-"&amp;VLOOKUP(D972,FORMATO!A:D,4,FALSE)&amp;"-"&amp;VLOOKUP(B972,LABORATORIO!A:D,4,FALSE)</f>
        <v>HT-0073-01-012-0140</v>
      </c>
      <c r="I972">
        <f>COUNTIF($H$2:H972,H972)</f>
        <v>1</v>
      </c>
      <c r="J972" t="str">
        <f t="shared" si="31"/>
        <v>HT-0073-01-012-0140-01</v>
      </c>
      <c r="M972" t="s">
        <v>2703</v>
      </c>
      <c r="N972" s="11" t="s">
        <v>2982</v>
      </c>
    </row>
    <row r="973" spans="1:14" x14ac:dyDescent="0.35">
      <c r="A973" t="s">
        <v>2688</v>
      </c>
      <c r="B973" s="5" t="s">
        <v>2896</v>
      </c>
      <c r="C973" s="5" t="s">
        <v>2924</v>
      </c>
      <c r="D973" s="5" t="s">
        <v>2939</v>
      </c>
      <c r="E973" s="5">
        <v>1</v>
      </c>
      <c r="F973" t="s">
        <v>3266</v>
      </c>
      <c r="G973" t="str">
        <f t="shared" si="30"/>
        <v>HALOPERIDOLJOHNSON &amp; JOHNSONPARENTERALAMPOLLA150MG/ML</v>
      </c>
      <c r="H973" t="str">
        <f>VLOOKUP(A973,'PRINCIPIO ACTIVO'!A:D,4,)&amp;"-"&amp;VLOOKUP(C973,'VIA ADMINISTRACION'!A:D,4,FALSE)&amp;"-"&amp;VLOOKUP(D973,FORMATO!A:D,4,FALSE)&amp;"-"&amp;VLOOKUP(B973,LABORATORIO!A:D,4,FALSE)</f>
        <v>HT-0073-02-009-0140</v>
      </c>
      <c r="I973">
        <f>COUNTIF($H$2:H973,H973)</f>
        <v>3</v>
      </c>
      <c r="J973" t="str">
        <f t="shared" si="31"/>
        <v>HT-0073-02-009-0140-03</v>
      </c>
      <c r="M973" t="s">
        <v>2703</v>
      </c>
      <c r="N973" s="11" t="s">
        <v>2975</v>
      </c>
    </row>
    <row r="974" spans="1:14" x14ac:dyDescent="0.35">
      <c r="A974" t="s">
        <v>2689</v>
      </c>
      <c r="B974" s="11" t="s">
        <v>2834</v>
      </c>
      <c r="C974" s="11" t="s">
        <v>2919</v>
      </c>
      <c r="D974" s="11" t="s">
        <v>2933</v>
      </c>
      <c r="E974" s="11">
        <v>20</v>
      </c>
      <c r="F974" t="s">
        <v>3046</v>
      </c>
      <c r="G974" t="str">
        <f t="shared" si="30"/>
        <v>HIDRALAZINAMINTLABORALCOMPRIMIDO2050MG</v>
      </c>
      <c r="H974" t="str">
        <f>VLOOKUP(A974,'PRINCIPIO ACTIVO'!A:D,4,)&amp;"-"&amp;VLOOKUP(C974,'VIA ADMINISTRACION'!A:D,4,FALSE)&amp;"-"&amp;VLOOKUP(D974,FORMATO!A:D,4,FALSE)&amp;"-"&amp;VLOOKUP(B974,LABORATORIO!A:D,4,FALSE)</f>
        <v>HT-0074-01-003-0197</v>
      </c>
      <c r="I974">
        <f>COUNTIF($H$2:H974,H974)</f>
        <v>1</v>
      </c>
      <c r="J974" t="str">
        <f t="shared" si="31"/>
        <v>HT-0074-01-003-0197-01</v>
      </c>
      <c r="M974" t="s">
        <v>2703</v>
      </c>
      <c r="N974" s="11" t="s">
        <v>2982</v>
      </c>
    </row>
    <row r="975" spans="1:14" x14ac:dyDescent="0.35">
      <c r="A975" t="s">
        <v>2689</v>
      </c>
      <c r="B975" s="2" t="s">
        <v>2913</v>
      </c>
      <c r="C975" s="2" t="s">
        <v>2919</v>
      </c>
      <c r="D975" s="2" t="s">
        <v>2933</v>
      </c>
      <c r="E975" s="2">
        <v>20</v>
      </c>
      <c r="F975" t="s">
        <v>3046</v>
      </c>
      <c r="G975" t="str">
        <f t="shared" si="30"/>
        <v>HIDRALAZINADIFEMORALCOMPRIMIDO2050MG</v>
      </c>
      <c r="H975" t="str">
        <f>VLOOKUP(A975,'PRINCIPIO ACTIVO'!A:D,4,)&amp;"-"&amp;VLOOKUP(C975,'VIA ADMINISTRACION'!A:D,4,FALSE)&amp;"-"&amp;VLOOKUP(D975,FORMATO!A:D,4,FALSE)&amp;"-"&amp;VLOOKUP(B975,LABORATORIO!A:D,4,FALSE)</f>
        <v>HT-0074-01-003-0068</v>
      </c>
      <c r="I975">
        <f>COUNTIF($H$2:H975,H975)</f>
        <v>1</v>
      </c>
      <c r="J975" t="str">
        <f t="shared" si="31"/>
        <v>HT-0074-01-003-0068-01</v>
      </c>
      <c r="M975" t="s">
        <v>2703</v>
      </c>
      <c r="N975" s="13">
        <v>0.05</v>
      </c>
    </row>
    <row r="976" spans="1:14" x14ac:dyDescent="0.35">
      <c r="A976" t="s">
        <v>2691</v>
      </c>
      <c r="B976" s="11" t="s">
        <v>2869</v>
      </c>
      <c r="C976" s="11" t="s">
        <v>2919</v>
      </c>
      <c r="D976" s="11" t="s">
        <v>2933</v>
      </c>
      <c r="E976" s="11">
        <v>20</v>
      </c>
      <c r="F976" t="s">
        <v>3046</v>
      </c>
      <c r="G976" t="str">
        <f t="shared" si="30"/>
        <v>HIDROCLOROTIAZIDAOPKOORALCOMPRIMIDO2050MG</v>
      </c>
      <c r="H976" t="str">
        <f>VLOOKUP(A976,'PRINCIPIO ACTIVO'!A:D,4,)&amp;"-"&amp;VLOOKUP(C976,'VIA ADMINISTRACION'!A:D,4,FALSE)&amp;"-"&amp;VLOOKUP(D976,FORMATO!A:D,4,FALSE)&amp;"-"&amp;VLOOKUP(B976,LABORATORIO!A:D,4,FALSE)</f>
        <v>HT-0075-01-003-0208</v>
      </c>
      <c r="I976">
        <f>COUNTIF($H$2:H976,H976)</f>
        <v>1</v>
      </c>
      <c r="J976" t="str">
        <f t="shared" si="31"/>
        <v>HT-0075-01-003-0208-01</v>
      </c>
      <c r="M976" t="s">
        <v>2703</v>
      </c>
      <c r="N976" s="11" t="s">
        <v>2979</v>
      </c>
    </row>
    <row r="977" spans="1:14" x14ac:dyDescent="0.35">
      <c r="A977" t="s">
        <v>2691</v>
      </c>
      <c r="B977" s="11" t="s">
        <v>2853</v>
      </c>
      <c r="C977" s="11" t="s">
        <v>2919</v>
      </c>
      <c r="D977" s="11" t="s">
        <v>2933</v>
      </c>
      <c r="E977" s="11">
        <v>24</v>
      </c>
      <c r="F977" t="s">
        <v>3046</v>
      </c>
      <c r="G977" t="str">
        <f t="shared" si="30"/>
        <v>HIDROCLOROTIAZIDAITF-LABOMEDORALCOMPRIMIDO2450MG</v>
      </c>
      <c r="H977" t="str">
        <f>VLOOKUP(A977,'PRINCIPIO ACTIVO'!A:D,4,)&amp;"-"&amp;VLOOKUP(C977,'VIA ADMINISTRACION'!A:D,4,FALSE)&amp;"-"&amp;VLOOKUP(D977,FORMATO!A:D,4,FALSE)&amp;"-"&amp;VLOOKUP(B977,LABORATORIO!A:D,4,FALSE)</f>
        <v>HT-0075-01-003-0139</v>
      </c>
      <c r="I977">
        <f>COUNTIF($H$2:H977,H977)</f>
        <v>1</v>
      </c>
      <c r="J977" t="str">
        <f t="shared" si="31"/>
        <v>HT-0075-01-003-0139-01</v>
      </c>
      <c r="M977" t="s">
        <v>2703</v>
      </c>
      <c r="N977" s="11" t="s">
        <v>2982</v>
      </c>
    </row>
    <row r="978" spans="1:14" x14ac:dyDescent="0.35">
      <c r="A978" t="s">
        <v>6489</v>
      </c>
      <c r="B978" s="5" t="s">
        <v>2843</v>
      </c>
      <c r="C978" s="5" t="s">
        <v>2919</v>
      </c>
      <c r="D978" s="5" t="s">
        <v>2933</v>
      </c>
      <c r="E978" s="5">
        <v>28</v>
      </c>
      <c r="F978" t="s">
        <v>6625</v>
      </c>
      <c r="G978" t="str">
        <f t="shared" si="30"/>
        <v>HIDROCLOROTIAZIDA-IRBESARTANSANOFIORALCOMPRIMIDO2812.5MG/150MG</v>
      </c>
      <c r="H978" t="str">
        <f>VLOOKUP(A978,'PRINCIPIO ACTIVO'!A:D,4,)&amp;"-"&amp;VLOOKUP(C978,'VIA ADMINISTRACION'!A:D,4,FALSE)&amp;"-"&amp;VLOOKUP(D978,FORMATO!A:D,4,FALSE)&amp;"-"&amp;VLOOKUP(B978,LABORATORIO!A:D,4,FALSE)</f>
        <v>HT-0251-01-003-0246</v>
      </c>
      <c r="I978">
        <f>COUNTIF($H$2:H978,H978)</f>
        <v>1</v>
      </c>
      <c r="J978" t="str">
        <f t="shared" si="31"/>
        <v>HT-0251-01-003-0246-01</v>
      </c>
      <c r="M978" t="s">
        <v>2703</v>
      </c>
      <c r="N978" s="2" t="s">
        <v>2975</v>
      </c>
    </row>
    <row r="979" spans="1:14" x14ac:dyDescent="0.35">
      <c r="A979" t="s">
        <v>6489</v>
      </c>
      <c r="B979" s="5" t="s">
        <v>2843</v>
      </c>
      <c r="C979" s="5" t="s">
        <v>2919</v>
      </c>
      <c r="D979" s="5" t="s">
        <v>2933</v>
      </c>
      <c r="E979" s="5">
        <v>28</v>
      </c>
      <c r="F979" t="s">
        <v>6630</v>
      </c>
      <c r="G979" t="str">
        <f t="shared" si="30"/>
        <v>HIDROCLOROTIAZIDA-IRBESARTANSANOFIORALCOMPRIMIDO2812.5MG/300MG</v>
      </c>
      <c r="H979" t="str">
        <f>VLOOKUP(A979,'PRINCIPIO ACTIVO'!A:D,4,)&amp;"-"&amp;VLOOKUP(C979,'VIA ADMINISTRACION'!A:D,4,FALSE)&amp;"-"&amp;VLOOKUP(D979,FORMATO!A:D,4,FALSE)&amp;"-"&amp;VLOOKUP(B979,LABORATORIO!A:D,4,FALSE)</f>
        <v>HT-0251-01-003-0246</v>
      </c>
      <c r="I979">
        <f>COUNTIF($H$2:H979,H979)</f>
        <v>2</v>
      </c>
      <c r="J979" t="str">
        <f t="shared" si="31"/>
        <v>HT-0251-01-003-0246-02</v>
      </c>
      <c r="M979" t="s">
        <v>2703</v>
      </c>
      <c r="N979" s="2" t="s">
        <v>2978</v>
      </c>
    </row>
    <row r="980" spans="1:14" x14ac:dyDescent="0.35">
      <c r="A980" t="s">
        <v>6489</v>
      </c>
      <c r="B980" s="11" t="s">
        <v>2843</v>
      </c>
      <c r="C980" s="11" t="s">
        <v>2919</v>
      </c>
      <c r="D980" s="11" t="s">
        <v>2933</v>
      </c>
      <c r="E980" s="11">
        <v>28</v>
      </c>
      <c r="F980" t="s">
        <v>6977</v>
      </c>
      <c r="G980" t="str">
        <f t="shared" si="30"/>
        <v>HIDROCLOROTIAZIDA-IRBESARTANSANOFIORALCOMPRIMIDO2825MG/300MG</v>
      </c>
      <c r="H980" t="str">
        <f>VLOOKUP(A980,'PRINCIPIO ACTIVO'!A:D,4,)&amp;"-"&amp;VLOOKUP(C980,'VIA ADMINISTRACION'!A:D,4,FALSE)&amp;"-"&amp;VLOOKUP(D980,FORMATO!A:D,4,FALSE)&amp;"-"&amp;VLOOKUP(B980,LABORATORIO!A:D,4,FALSE)</f>
        <v>HT-0251-01-003-0246</v>
      </c>
      <c r="I980">
        <f>COUNTIF($H$2:H980,H980)</f>
        <v>3</v>
      </c>
      <c r="J980" t="str">
        <f t="shared" si="31"/>
        <v>HT-0251-01-003-0246-03</v>
      </c>
      <c r="M980" t="s">
        <v>2703</v>
      </c>
      <c r="N980" s="2" t="s">
        <v>2976</v>
      </c>
    </row>
    <row r="981" spans="1:14" x14ac:dyDescent="0.35">
      <c r="A981" t="s">
        <v>6491</v>
      </c>
      <c r="B981" s="5" t="s">
        <v>2832</v>
      </c>
      <c r="C981" s="5" t="s">
        <v>2919</v>
      </c>
      <c r="D981" s="5" t="s">
        <v>2933</v>
      </c>
      <c r="E981" s="5">
        <v>30</v>
      </c>
      <c r="F981" t="s">
        <v>3145</v>
      </c>
      <c r="G981" t="str">
        <f t="shared" si="30"/>
        <v>HIDROCLOROTIAZIDA-LISINOPRILRECALCINEORALCOMPRIMIDO3012.5MG/20MG</v>
      </c>
      <c r="H981" t="str">
        <f>VLOOKUP(A981,'PRINCIPIO ACTIVO'!A:D,4,)&amp;"-"&amp;VLOOKUP(C981,'VIA ADMINISTRACION'!A:D,4,FALSE)&amp;"-"&amp;VLOOKUP(D981,FORMATO!A:D,4,FALSE)&amp;"-"&amp;VLOOKUP(B981,LABORATORIO!A:D,4,FALSE)</f>
        <v>HT-0249-01-003-0171</v>
      </c>
      <c r="I981">
        <f>COUNTIF($H$2:H981,H981)</f>
        <v>1</v>
      </c>
      <c r="J981" t="str">
        <f t="shared" si="31"/>
        <v>HT-0249-01-003-0171-01</v>
      </c>
      <c r="M981" t="s">
        <v>2703</v>
      </c>
      <c r="N981" s="2" t="s">
        <v>2975</v>
      </c>
    </row>
    <row r="982" spans="1:14" x14ac:dyDescent="0.35">
      <c r="A982" t="s">
        <v>2690</v>
      </c>
      <c r="B982" s="11" t="s">
        <v>2835</v>
      </c>
      <c r="C982" s="11" t="s">
        <v>2919</v>
      </c>
      <c r="D982" s="11" t="s">
        <v>2933</v>
      </c>
      <c r="E982" s="11">
        <v>30</v>
      </c>
      <c r="F982" t="s">
        <v>3137</v>
      </c>
      <c r="G982" t="str">
        <f t="shared" si="30"/>
        <v>HIDROCLOROTIAZIDA-LOSARTANASCENDORALCOMPRIMIDO3050MG/12.5MG</v>
      </c>
      <c r="H982" t="str">
        <f>VLOOKUP(A982,'PRINCIPIO ACTIVO'!A:D,4,)&amp;"-"&amp;VLOOKUP(C982,'VIA ADMINISTRACION'!A:D,4,FALSE)&amp;"-"&amp;VLOOKUP(D982,FORMATO!A:D,4,FALSE)&amp;"-"&amp;VLOOKUP(B982,LABORATORIO!A:D,4,FALSE)</f>
        <v>HT-0244-01-003-0016</v>
      </c>
      <c r="I982">
        <f>COUNTIF($H$2:H982,H982)</f>
        <v>1</v>
      </c>
      <c r="J982" t="str">
        <f t="shared" si="31"/>
        <v>HT-0244-01-003-0016-01</v>
      </c>
      <c r="M982" t="s">
        <v>2703</v>
      </c>
      <c r="N982" s="2" t="s">
        <v>2979</v>
      </c>
    </row>
    <row r="983" spans="1:14" x14ac:dyDescent="0.35">
      <c r="A983" t="s">
        <v>2690</v>
      </c>
      <c r="B983" s="2" t="s">
        <v>2869</v>
      </c>
      <c r="C983" s="2" t="s">
        <v>2919</v>
      </c>
      <c r="D983" s="2" t="s">
        <v>2933</v>
      </c>
      <c r="E983" s="2">
        <v>30</v>
      </c>
      <c r="F983" t="s">
        <v>3718</v>
      </c>
      <c r="G983" t="str">
        <f t="shared" si="30"/>
        <v>HIDROCLOROTIAZIDA-LOSARTANOPKOORALCOMPRIMIDO3025MG/100MG</v>
      </c>
      <c r="H983" t="str">
        <f>VLOOKUP(A983,'PRINCIPIO ACTIVO'!A:D,4,)&amp;"-"&amp;VLOOKUP(C983,'VIA ADMINISTRACION'!A:D,4,FALSE)&amp;"-"&amp;VLOOKUP(D983,FORMATO!A:D,4,FALSE)&amp;"-"&amp;VLOOKUP(B983,LABORATORIO!A:D,4,FALSE)</f>
        <v>HT-0244-01-003-0208</v>
      </c>
      <c r="I983">
        <f>COUNTIF($H$2:H983,H983)</f>
        <v>1</v>
      </c>
      <c r="J983" t="str">
        <f t="shared" si="31"/>
        <v>HT-0244-01-003-0208-01</v>
      </c>
      <c r="M983" t="s">
        <v>2703</v>
      </c>
      <c r="N983" s="2" t="s">
        <v>2979</v>
      </c>
    </row>
    <row r="984" spans="1:14" x14ac:dyDescent="0.35">
      <c r="A984" t="s">
        <v>2690</v>
      </c>
      <c r="B984" s="2" t="s">
        <v>2867</v>
      </c>
      <c r="C984" s="2" t="s">
        <v>2919</v>
      </c>
      <c r="D984" s="2" t="s">
        <v>2933</v>
      </c>
      <c r="E984" s="2">
        <v>30</v>
      </c>
      <c r="F984" t="s">
        <v>3719</v>
      </c>
      <c r="G984" t="str">
        <f t="shared" si="30"/>
        <v>HIDROCLOROTIAZIDA-LOSARTANEUROFARMAORALCOMPRIMIDO3012.5MG/50MG</v>
      </c>
      <c r="H984" t="str">
        <f>VLOOKUP(A984,'PRINCIPIO ACTIVO'!A:D,4,)&amp;"-"&amp;VLOOKUP(C984,'VIA ADMINISTRACION'!A:D,4,FALSE)&amp;"-"&amp;VLOOKUP(D984,FORMATO!A:D,4,FALSE)&amp;"-"&amp;VLOOKUP(B984,LABORATORIO!A:D,4,FALSE)</f>
        <v>HT-0244-01-003-0087</v>
      </c>
      <c r="I984">
        <f>COUNTIF($H$2:H984,H984)</f>
        <v>1</v>
      </c>
      <c r="J984" t="str">
        <f t="shared" si="31"/>
        <v>HT-0244-01-003-0087-01</v>
      </c>
      <c r="M984" t="s">
        <v>2703</v>
      </c>
      <c r="N984" s="2" t="s">
        <v>2976</v>
      </c>
    </row>
    <row r="985" spans="1:14" x14ac:dyDescent="0.35">
      <c r="A985" t="s">
        <v>2690</v>
      </c>
      <c r="B985" s="5" t="s">
        <v>2834</v>
      </c>
      <c r="C985" s="5" t="s">
        <v>2919</v>
      </c>
      <c r="D985" s="5" t="s">
        <v>2933</v>
      </c>
      <c r="E985" s="5">
        <v>30</v>
      </c>
      <c r="F985" t="s">
        <v>3719</v>
      </c>
      <c r="G985" t="str">
        <f t="shared" si="30"/>
        <v>HIDROCLOROTIAZIDA-LOSARTANMINTLABORALCOMPRIMIDO3012.5MG/50MG</v>
      </c>
      <c r="H985" t="str">
        <f>VLOOKUP(A985,'PRINCIPIO ACTIVO'!A:D,4,)&amp;"-"&amp;VLOOKUP(C985,'VIA ADMINISTRACION'!A:D,4,FALSE)&amp;"-"&amp;VLOOKUP(D985,FORMATO!A:D,4,FALSE)&amp;"-"&amp;VLOOKUP(B985,LABORATORIO!A:D,4,FALSE)</f>
        <v>HT-0244-01-003-0197</v>
      </c>
      <c r="I985">
        <f>COUNTIF($H$2:H985,H985)</f>
        <v>1</v>
      </c>
      <c r="J985" t="str">
        <f t="shared" si="31"/>
        <v>HT-0244-01-003-0197-01</v>
      </c>
      <c r="M985" t="s">
        <v>2703</v>
      </c>
      <c r="N985" s="2" t="s">
        <v>2982</v>
      </c>
    </row>
    <row r="986" spans="1:14" x14ac:dyDescent="0.35">
      <c r="A986" t="s">
        <v>2690</v>
      </c>
      <c r="B986" s="5" t="s">
        <v>2838</v>
      </c>
      <c r="C986" s="5" t="s">
        <v>2919</v>
      </c>
      <c r="D986" s="5" t="s">
        <v>2933</v>
      </c>
      <c r="E986" s="5">
        <v>30</v>
      </c>
      <c r="F986" t="s">
        <v>3718</v>
      </c>
      <c r="G986" t="str">
        <f t="shared" si="30"/>
        <v>HIDROCLOROTIAZIDA-LOSARTANLABORATORIO CHILEORALCOMPRIMIDO3025MG/100MG</v>
      </c>
      <c r="H986" t="str">
        <f>VLOOKUP(A986,'PRINCIPIO ACTIVO'!A:D,4,)&amp;"-"&amp;VLOOKUP(C986,'VIA ADMINISTRACION'!A:D,4,FALSE)&amp;"-"&amp;VLOOKUP(D986,FORMATO!A:D,4,FALSE)&amp;"-"&amp;VLOOKUP(B986,LABORATORIO!A:D,4,FALSE)</f>
        <v>HT-0244-01-003-0148</v>
      </c>
      <c r="I986">
        <f>COUNTIF($H$2:H986,H986)</f>
        <v>1</v>
      </c>
      <c r="J986" t="str">
        <f t="shared" si="31"/>
        <v>HT-0244-01-003-0148-01</v>
      </c>
      <c r="M986" t="s">
        <v>2703</v>
      </c>
      <c r="N986" s="5" t="s">
        <v>2982</v>
      </c>
    </row>
    <row r="987" spans="1:14" x14ac:dyDescent="0.35">
      <c r="A987" t="s">
        <v>2690</v>
      </c>
      <c r="B987" s="5" t="s">
        <v>2845</v>
      </c>
      <c r="C987" s="5" t="s">
        <v>2919</v>
      </c>
      <c r="D987" s="5" t="s">
        <v>2933</v>
      </c>
      <c r="E987" s="5">
        <v>30</v>
      </c>
      <c r="F987" t="s">
        <v>3719</v>
      </c>
      <c r="G987" t="str">
        <f t="shared" si="30"/>
        <v>HIDROCLOROTIAZIDA-LOSARTANMEGALABSORALCOMPRIMIDO3012.5MG/50MG</v>
      </c>
      <c r="H987" t="str">
        <f>VLOOKUP(A987,'PRINCIPIO ACTIVO'!A:D,4,)&amp;"-"&amp;VLOOKUP(C987,'VIA ADMINISTRACION'!A:D,4,FALSE)&amp;"-"&amp;VLOOKUP(D987,FORMATO!A:D,4,FALSE)&amp;"-"&amp;VLOOKUP(B987,LABORATORIO!A:D,4,FALSE)</f>
        <v>HT-0244-01-003-0194</v>
      </c>
      <c r="I987">
        <f>COUNTIF($H$2:H987,H987)</f>
        <v>1</v>
      </c>
      <c r="J987" t="str">
        <f t="shared" si="31"/>
        <v>HT-0244-01-003-0194-01</v>
      </c>
      <c r="M987" t="s">
        <v>2703</v>
      </c>
      <c r="N987" s="5" t="s">
        <v>2978</v>
      </c>
    </row>
    <row r="988" spans="1:14" x14ac:dyDescent="0.35">
      <c r="A988" t="s">
        <v>2690</v>
      </c>
      <c r="B988" s="5" t="s">
        <v>2845</v>
      </c>
      <c r="C988" s="5" t="s">
        <v>2919</v>
      </c>
      <c r="D988" s="5" t="s">
        <v>2933</v>
      </c>
      <c r="E988" s="5">
        <v>30</v>
      </c>
      <c r="F988" t="s">
        <v>3718</v>
      </c>
      <c r="G988" t="str">
        <f t="shared" si="30"/>
        <v>HIDROCLOROTIAZIDA-LOSARTANMEGALABSORALCOMPRIMIDO3025MG/100MG</v>
      </c>
      <c r="H988" t="str">
        <f>VLOOKUP(A988,'PRINCIPIO ACTIVO'!A:D,4,)&amp;"-"&amp;VLOOKUP(C988,'VIA ADMINISTRACION'!A:D,4,FALSE)&amp;"-"&amp;VLOOKUP(D988,FORMATO!A:D,4,FALSE)&amp;"-"&amp;VLOOKUP(B988,LABORATORIO!A:D,4,FALSE)</f>
        <v>HT-0244-01-003-0194</v>
      </c>
      <c r="I988">
        <f>COUNTIF($H$2:H988,H988)</f>
        <v>2</v>
      </c>
      <c r="J988" t="str">
        <f t="shared" si="31"/>
        <v>HT-0244-01-003-0194-02</v>
      </c>
      <c r="M988" t="s">
        <v>2703</v>
      </c>
      <c r="N988" s="5" t="s">
        <v>2979</v>
      </c>
    </row>
    <row r="989" spans="1:14" x14ac:dyDescent="0.35">
      <c r="A989" t="s">
        <v>2690</v>
      </c>
      <c r="B989" s="5" t="s">
        <v>2838</v>
      </c>
      <c r="C989" s="5" t="s">
        <v>2919</v>
      </c>
      <c r="D989" s="5" t="s">
        <v>2933</v>
      </c>
      <c r="E989" s="5">
        <v>30</v>
      </c>
      <c r="F989" t="s">
        <v>3137</v>
      </c>
      <c r="G989" t="str">
        <f t="shared" si="30"/>
        <v>HIDROCLOROTIAZIDA-LOSARTANLABORATORIO CHILEORALCOMPRIMIDO3050MG/12.5MG</v>
      </c>
      <c r="H989" t="str">
        <f>VLOOKUP(A989,'PRINCIPIO ACTIVO'!A:D,4,)&amp;"-"&amp;VLOOKUP(C989,'VIA ADMINISTRACION'!A:D,4,FALSE)&amp;"-"&amp;VLOOKUP(D989,FORMATO!A:D,4,FALSE)&amp;"-"&amp;VLOOKUP(B989,LABORATORIO!A:D,4,FALSE)</f>
        <v>HT-0244-01-003-0148</v>
      </c>
      <c r="I989">
        <f>COUNTIF($H$2:H989,H989)</f>
        <v>2</v>
      </c>
      <c r="J989" t="str">
        <f t="shared" si="31"/>
        <v>HT-0244-01-003-0148-02</v>
      </c>
      <c r="M989" t="s">
        <v>2703</v>
      </c>
      <c r="N989" s="5" t="s">
        <v>2975</v>
      </c>
    </row>
    <row r="990" spans="1:14" x14ac:dyDescent="0.35">
      <c r="A990" t="s">
        <v>2690</v>
      </c>
      <c r="B990" s="5" t="s">
        <v>2868</v>
      </c>
      <c r="C990" s="5" t="s">
        <v>2919</v>
      </c>
      <c r="D990" s="5" t="s">
        <v>2933</v>
      </c>
      <c r="E990" s="5">
        <v>30</v>
      </c>
      <c r="F990" t="s">
        <v>3719</v>
      </c>
      <c r="G990" t="str">
        <f t="shared" si="30"/>
        <v>HIDROCLOROTIAZIDA-LOSARTANLAFIORALCOMPRIMIDO3012.5MG/50MG</v>
      </c>
      <c r="H990" t="str">
        <f>VLOOKUP(A990,'PRINCIPIO ACTIVO'!A:D,4,)&amp;"-"&amp;VLOOKUP(C990,'VIA ADMINISTRACION'!A:D,4,FALSE)&amp;"-"&amp;VLOOKUP(D990,FORMATO!A:D,4,FALSE)&amp;"-"&amp;VLOOKUP(B990,LABORATORIO!A:D,4,FALSE)</f>
        <v>HT-0244-01-003-0166</v>
      </c>
      <c r="I990">
        <f>COUNTIF($H$2:H990,H990)</f>
        <v>1</v>
      </c>
      <c r="J990" t="str">
        <f t="shared" si="31"/>
        <v>HT-0244-01-003-0166-01</v>
      </c>
      <c r="M990" t="s">
        <v>2703</v>
      </c>
      <c r="N990" s="5" t="s">
        <v>2976</v>
      </c>
    </row>
    <row r="991" spans="1:14" x14ac:dyDescent="0.35">
      <c r="A991" t="s">
        <v>2690</v>
      </c>
      <c r="B991" s="5" t="s">
        <v>2868</v>
      </c>
      <c r="C991" s="5" t="s">
        <v>2919</v>
      </c>
      <c r="D991" s="5" t="s">
        <v>2933</v>
      </c>
      <c r="E991" s="5">
        <v>30</v>
      </c>
      <c r="F991" t="s">
        <v>6628</v>
      </c>
      <c r="G991" t="str">
        <f t="shared" si="30"/>
        <v>HIDROCLOROTIAZIDA-LOSARTANLAFIORALCOMPRIMIDO3012.5MG/100MG</v>
      </c>
      <c r="H991" t="str">
        <f>VLOOKUP(A991,'PRINCIPIO ACTIVO'!A:D,4,)&amp;"-"&amp;VLOOKUP(C991,'VIA ADMINISTRACION'!A:D,4,FALSE)&amp;"-"&amp;VLOOKUP(D991,FORMATO!A:D,4,FALSE)&amp;"-"&amp;VLOOKUP(B991,LABORATORIO!A:D,4,FALSE)</f>
        <v>HT-0244-01-003-0166</v>
      </c>
      <c r="I991">
        <f>COUNTIF($H$2:H991,H991)</f>
        <v>2</v>
      </c>
      <c r="J991" t="str">
        <f t="shared" si="31"/>
        <v>HT-0244-01-003-0166-02</v>
      </c>
      <c r="M991" t="s">
        <v>2703</v>
      </c>
      <c r="N991" s="5" t="s">
        <v>2982</v>
      </c>
    </row>
    <row r="992" spans="1:14" x14ac:dyDescent="0.35">
      <c r="A992" t="s">
        <v>2690</v>
      </c>
      <c r="B992" s="5" t="s">
        <v>2835</v>
      </c>
      <c r="C992" s="5" t="s">
        <v>2919</v>
      </c>
      <c r="D992" s="5" t="s">
        <v>2933</v>
      </c>
      <c r="E992" s="5">
        <v>30</v>
      </c>
      <c r="F992" t="s">
        <v>3719</v>
      </c>
      <c r="G992" t="str">
        <f t="shared" si="30"/>
        <v>HIDROCLOROTIAZIDA-LOSARTANASCENDORALCOMPRIMIDO3012.5MG/50MG</v>
      </c>
      <c r="H992" t="str">
        <f>VLOOKUP(A992,'PRINCIPIO ACTIVO'!A:D,4,)&amp;"-"&amp;VLOOKUP(C992,'VIA ADMINISTRACION'!A:D,4,FALSE)&amp;"-"&amp;VLOOKUP(D992,FORMATO!A:D,4,FALSE)&amp;"-"&amp;VLOOKUP(B992,LABORATORIO!A:D,4,FALSE)</f>
        <v>HT-0244-01-003-0016</v>
      </c>
      <c r="I992">
        <f>COUNTIF($H$2:H992,H992)</f>
        <v>2</v>
      </c>
      <c r="J992" t="str">
        <f t="shared" si="31"/>
        <v>HT-0244-01-003-0016-02</v>
      </c>
      <c r="M992" t="s">
        <v>2703</v>
      </c>
      <c r="N992" s="5" t="s">
        <v>2982</v>
      </c>
    </row>
    <row r="993" spans="1:14" x14ac:dyDescent="0.35">
      <c r="A993" t="s">
        <v>2690</v>
      </c>
      <c r="B993" s="5" t="s">
        <v>2870</v>
      </c>
      <c r="C993" s="5" t="s">
        <v>2919</v>
      </c>
      <c r="D993" s="5" t="s">
        <v>2933</v>
      </c>
      <c r="E993" s="5">
        <v>30</v>
      </c>
      <c r="F993" t="s">
        <v>3718</v>
      </c>
      <c r="G993" t="str">
        <f t="shared" si="30"/>
        <v>HIDROCLOROTIAZIDA-LOSARTANMSDORALCOMPRIMIDO3025MG/100MG</v>
      </c>
      <c r="H993" t="str">
        <f>VLOOKUP(A993,'PRINCIPIO ACTIVO'!A:D,4,)&amp;"-"&amp;VLOOKUP(C993,'VIA ADMINISTRACION'!A:D,4,FALSE)&amp;"-"&amp;VLOOKUP(D993,FORMATO!A:D,4,FALSE)&amp;"-"&amp;VLOOKUP(B993,LABORATORIO!A:D,4,FALSE)</f>
        <v>HT-0244-01-003-0196</v>
      </c>
      <c r="I993">
        <f>COUNTIF($H$2:H993,H993)</f>
        <v>1</v>
      </c>
      <c r="J993" t="str">
        <f t="shared" si="31"/>
        <v>HT-0244-01-003-0196-01</v>
      </c>
      <c r="M993" t="s">
        <v>2703</v>
      </c>
      <c r="N993" s="5" t="s">
        <v>2975</v>
      </c>
    </row>
    <row r="994" spans="1:14" x14ac:dyDescent="0.35">
      <c r="A994" t="s">
        <v>2690</v>
      </c>
      <c r="B994" s="5" t="s">
        <v>2868</v>
      </c>
      <c r="C994" s="5" t="s">
        <v>2919</v>
      </c>
      <c r="D994" s="5" t="s">
        <v>2933</v>
      </c>
      <c r="E994" s="5">
        <v>30</v>
      </c>
      <c r="F994" t="s">
        <v>3718</v>
      </c>
      <c r="G994" t="str">
        <f t="shared" si="30"/>
        <v>HIDROCLOROTIAZIDA-LOSARTANLAFIORALCOMPRIMIDO3025MG/100MG</v>
      </c>
      <c r="H994" t="str">
        <f>VLOOKUP(A994,'PRINCIPIO ACTIVO'!A:D,4,)&amp;"-"&amp;VLOOKUP(C994,'VIA ADMINISTRACION'!A:D,4,FALSE)&amp;"-"&amp;VLOOKUP(D994,FORMATO!A:D,4,FALSE)&amp;"-"&amp;VLOOKUP(B994,LABORATORIO!A:D,4,FALSE)</f>
        <v>HT-0244-01-003-0166</v>
      </c>
      <c r="I994">
        <f>COUNTIF($H$2:H994,H994)</f>
        <v>3</v>
      </c>
      <c r="J994" t="str">
        <f t="shared" si="31"/>
        <v>HT-0244-01-003-0166-03</v>
      </c>
      <c r="M994" t="s">
        <v>2703</v>
      </c>
      <c r="N994" s="6">
        <v>0.05</v>
      </c>
    </row>
    <row r="995" spans="1:14" x14ac:dyDescent="0.35">
      <c r="A995" t="s">
        <v>2690</v>
      </c>
      <c r="B995" s="11" t="s">
        <v>2870</v>
      </c>
      <c r="C995" s="11" t="s">
        <v>2919</v>
      </c>
      <c r="D995" s="11" t="s">
        <v>2933</v>
      </c>
      <c r="E995" s="11">
        <v>30</v>
      </c>
      <c r="F995" t="s">
        <v>3719</v>
      </c>
      <c r="G995" t="str">
        <f t="shared" si="30"/>
        <v>HIDROCLOROTIAZIDA-LOSARTANMSDORALCOMPRIMIDO3012.5MG/50MG</v>
      </c>
      <c r="H995" t="str">
        <f>VLOOKUP(A995,'PRINCIPIO ACTIVO'!A:D,4,)&amp;"-"&amp;VLOOKUP(C995,'VIA ADMINISTRACION'!A:D,4,FALSE)&amp;"-"&amp;VLOOKUP(D995,FORMATO!A:D,4,FALSE)&amp;"-"&amp;VLOOKUP(B995,LABORATORIO!A:D,4,FALSE)</f>
        <v>HT-0244-01-003-0196</v>
      </c>
      <c r="I995">
        <f>COUNTIF($H$2:H995,H995)</f>
        <v>2</v>
      </c>
      <c r="J995" t="str">
        <f t="shared" si="31"/>
        <v>HT-0244-01-003-0196-02</v>
      </c>
      <c r="M995" t="s">
        <v>2703</v>
      </c>
      <c r="N995" s="6">
        <v>0.05</v>
      </c>
    </row>
    <row r="996" spans="1:14" x14ac:dyDescent="0.35">
      <c r="A996" t="s">
        <v>2690</v>
      </c>
      <c r="B996" s="11" t="s">
        <v>2854</v>
      </c>
      <c r="C996" s="11" t="s">
        <v>2919</v>
      </c>
      <c r="D996" s="11" t="s">
        <v>2933</v>
      </c>
      <c r="E996" s="11">
        <v>30</v>
      </c>
      <c r="F996" t="s">
        <v>3718</v>
      </c>
      <c r="G996" t="str">
        <f t="shared" si="30"/>
        <v>HIDROCLOROTIAZIDA-LOSARTANABBOTTORALCOMPRIMIDO3025MG/100MG</v>
      </c>
      <c r="H996" t="str">
        <f>VLOOKUP(A996,'PRINCIPIO ACTIVO'!A:D,4,)&amp;"-"&amp;VLOOKUP(C996,'VIA ADMINISTRACION'!A:D,4,FALSE)&amp;"-"&amp;VLOOKUP(D996,FORMATO!A:D,4,FALSE)&amp;"-"&amp;VLOOKUP(B996,LABORATORIO!A:D,4,FALSE)</f>
        <v>HT-0244-01-003-0002</v>
      </c>
      <c r="I996">
        <f>COUNTIF($H$2:H996,H996)</f>
        <v>1</v>
      </c>
      <c r="J996" t="str">
        <f t="shared" si="31"/>
        <v>HT-0244-01-003-0002-01</v>
      </c>
      <c r="M996" t="s">
        <v>2703</v>
      </c>
      <c r="N996" s="5" t="s">
        <v>2976</v>
      </c>
    </row>
    <row r="997" spans="1:14" x14ac:dyDescent="0.35">
      <c r="A997" t="s">
        <v>2690</v>
      </c>
      <c r="B997" s="11" t="s">
        <v>2838</v>
      </c>
      <c r="C997" s="11" t="s">
        <v>2919</v>
      </c>
      <c r="D997" s="11" t="s">
        <v>2933</v>
      </c>
      <c r="E997" s="11">
        <v>30</v>
      </c>
      <c r="F997" t="s">
        <v>3719</v>
      </c>
      <c r="G997" t="str">
        <f t="shared" si="30"/>
        <v>HIDROCLOROTIAZIDA-LOSARTANLABORATORIO CHILEORALCOMPRIMIDO3012.5MG/50MG</v>
      </c>
      <c r="H997" t="str">
        <f>VLOOKUP(A997,'PRINCIPIO ACTIVO'!A:D,4,)&amp;"-"&amp;VLOOKUP(C997,'VIA ADMINISTRACION'!A:D,4,FALSE)&amp;"-"&amp;VLOOKUP(D997,FORMATO!A:D,4,FALSE)&amp;"-"&amp;VLOOKUP(B997,LABORATORIO!A:D,4,FALSE)</f>
        <v>HT-0244-01-003-0148</v>
      </c>
      <c r="I997">
        <f>COUNTIF($H$2:H997,H997)</f>
        <v>3</v>
      </c>
      <c r="J997" t="str">
        <f t="shared" si="31"/>
        <v>HT-0244-01-003-0148-03</v>
      </c>
      <c r="M997" t="s">
        <v>2703</v>
      </c>
      <c r="N997" s="6">
        <v>0.05</v>
      </c>
    </row>
    <row r="998" spans="1:14" x14ac:dyDescent="0.35">
      <c r="A998" t="s">
        <v>2695</v>
      </c>
      <c r="B998" s="11" t="s">
        <v>2861</v>
      </c>
      <c r="C998" s="11" t="s">
        <v>2919</v>
      </c>
      <c r="D998" s="11" t="s">
        <v>2933</v>
      </c>
      <c r="E998" s="11">
        <v>28</v>
      </c>
      <c r="F998" t="s">
        <v>3141</v>
      </c>
      <c r="G998" t="str">
        <f t="shared" si="30"/>
        <v>HIDROCLOROTIAZIDA-OLMESARTANTECNOFARMAORALCOMPRIMIDO2825MG/40MG</v>
      </c>
      <c r="H998" t="str">
        <f>VLOOKUP(A998,'PRINCIPIO ACTIVO'!A:D,4,)&amp;"-"&amp;VLOOKUP(C998,'VIA ADMINISTRACION'!A:D,4,FALSE)&amp;"-"&amp;VLOOKUP(D998,FORMATO!A:D,4,FALSE)&amp;"-"&amp;VLOOKUP(B998,LABORATORIO!A:D,4,FALSE)</f>
        <v>HT-0121-01-003-0274</v>
      </c>
      <c r="I998">
        <f>COUNTIF($H$2:H998,H998)</f>
        <v>1</v>
      </c>
      <c r="J998" t="str">
        <f t="shared" si="31"/>
        <v>HT-0121-01-003-0274-01</v>
      </c>
      <c r="M998" t="s">
        <v>2703</v>
      </c>
      <c r="N998" s="5" t="s">
        <v>2982</v>
      </c>
    </row>
    <row r="999" spans="1:14" x14ac:dyDescent="0.35">
      <c r="A999" t="s">
        <v>2695</v>
      </c>
      <c r="B999" s="11" t="s">
        <v>2853</v>
      </c>
      <c r="C999" s="11" t="s">
        <v>2919</v>
      </c>
      <c r="D999" s="11" t="s">
        <v>2933</v>
      </c>
      <c r="E999" s="11">
        <v>30</v>
      </c>
      <c r="F999" t="s">
        <v>3145</v>
      </c>
      <c r="G999" t="str">
        <f t="shared" si="30"/>
        <v>HIDROCLOROTIAZIDA-OLMESARTANITF-LABOMEDORALCOMPRIMIDO3012.5MG/20MG</v>
      </c>
      <c r="H999" t="str">
        <f>VLOOKUP(A999,'PRINCIPIO ACTIVO'!A:D,4,)&amp;"-"&amp;VLOOKUP(C999,'VIA ADMINISTRACION'!A:D,4,FALSE)&amp;"-"&amp;VLOOKUP(D999,FORMATO!A:D,4,FALSE)&amp;"-"&amp;VLOOKUP(B999,LABORATORIO!A:D,4,FALSE)</f>
        <v>HT-0121-01-003-0139</v>
      </c>
      <c r="I999">
        <f>COUNTIF($H$2:H999,H999)</f>
        <v>1</v>
      </c>
      <c r="J999" t="str">
        <f t="shared" si="31"/>
        <v>HT-0121-01-003-0139-01</v>
      </c>
      <c r="M999" t="s">
        <v>2703</v>
      </c>
      <c r="N999" s="5" t="s">
        <v>2979</v>
      </c>
    </row>
    <row r="1000" spans="1:14" x14ac:dyDescent="0.35">
      <c r="A1000" t="s">
        <v>2695</v>
      </c>
      <c r="B1000" s="5" t="s">
        <v>2835</v>
      </c>
      <c r="C1000" s="5" t="s">
        <v>2919</v>
      </c>
      <c r="D1000" s="5" t="s">
        <v>2933</v>
      </c>
      <c r="E1000" s="5">
        <v>30</v>
      </c>
      <c r="F1000" t="s">
        <v>3140</v>
      </c>
      <c r="G1000" t="str">
        <f t="shared" si="30"/>
        <v>HIDROCLOROTIAZIDA-OLMESARTANASCENDORALCOMPRIMIDO3012.5MG/40MG</v>
      </c>
      <c r="H1000" t="str">
        <f>VLOOKUP(A1000,'PRINCIPIO ACTIVO'!A:D,4,)&amp;"-"&amp;VLOOKUP(C1000,'VIA ADMINISTRACION'!A:D,4,FALSE)&amp;"-"&amp;VLOOKUP(D1000,FORMATO!A:D,4,FALSE)&amp;"-"&amp;VLOOKUP(B1000,LABORATORIO!A:D,4,FALSE)</f>
        <v>HT-0121-01-003-0016</v>
      </c>
      <c r="I1000">
        <f>COUNTIF($H$2:H1000,H1000)</f>
        <v>1</v>
      </c>
      <c r="J1000" t="str">
        <f t="shared" si="31"/>
        <v>HT-0121-01-003-0016-01</v>
      </c>
      <c r="M1000" t="s">
        <v>6498</v>
      </c>
      <c r="N1000" s="11" t="s">
        <v>6954</v>
      </c>
    </row>
    <row r="1001" spans="1:14" x14ac:dyDescent="0.35">
      <c r="A1001" t="s">
        <v>2695</v>
      </c>
      <c r="B1001" s="5" t="s">
        <v>2835</v>
      </c>
      <c r="C1001" s="5" t="s">
        <v>2919</v>
      </c>
      <c r="D1001" s="5" t="s">
        <v>2933</v>
      </c>
      <c r="E1001" s="5">
        <v>30</v>
      </c>
      <c r="F1001" t="s">
        <v>3145</v>
      </c>
      <c r="G1001" t="str">
        <f t="shared" si="30"/>
        <v>HIDROCLOROTIAZIDA-OLMESARTANASCENDORALCOMPRIMIDO3012.5MG/20MG</v>
      </c>
      <c r="H1001" t="str">
        <f>VLOOKUP(A1001,'PRINCIPIO ACTIVO'!A:D,4,)&amp;"-"&amp;VLOOKUP(C1001,'VIA ADMINISTRACION'!A:D,4,FALSE)&amp;"-"&amp;VLOOKUP(D1001,FORMATO!A:D,4,FALSE)&amp;"-"&amp;VLOOKUP(B1001,LABORATORIO!A:D,4,FALSE)</f>
        <v>HT-0121-01-003-0016</v>
      </c>
      <c r="I1001">
        <f>COUNTIF($H$2:H1001,H1001)</f>
        <v>2</v>
      </c>
      <c r="J1001" t="str">
        <f t="shared" si="31"/>
        <v>HT-0121-01-003-0016-02</v>
      </c>
      <c r="M1001" t="s">
        <v>2728</v>
      </c>
      <c r="N1001" s="11" t="s">
        <v>3181</v>
      </c>
    </row>
    <row r="1002" spans="1:14" x14ac:dyDescent="0.35">
      <c r="A1002" t="s">
        <v>2695</v>
      </c>
      <c r="B1002" s="5" t="s">
        <v>2853</v>
      </c>
      <c r="C1002" s="5" t="s">
        <v>2919</v>
      </c>
      <c r="D1002" s="5" t="s">
        <v>2933</v>
      </c>
      <c r="E1002" s="5">
        <v>30</v>
      </c>
      <c r="F1002" t="s">
        <v>3140</v>
      </c>
      <c r="G1002" t="str">
        <f t="shared" si="30"/>
        <v>HIDROCLOROTIAZIDA-OLMESARTANITF-LABOMEDORALCOMPRIMIDO3012.5MG/40MG</v>
      </c>
      <c r="H1002" t="str">
        <f>VLOOKUP(A1002,'PRINCIPIO ACTIVO'!A:D,4,)&amp;"-"&amp;VLOOKUP(C1002,'VIA ADMINISTRACION'!A:D,4,FALSE)&amp;"-"&amp;VLOOKUP(D1002,FORMATO!A:D,4,FALSE)&amp;"-"&amp;VLOOKUP(B1002,LABORATORIO!A:D,4,FALSE)</f>
        <v>HT-0121-01-003-0139</v>
      </c>
      <c r="I1002">
        <f>COUNTIF($H$2:H1002,H1002)</f>
        <v>2</v>
      </c>
      <c r="J1002" t="str">
        <f t="shared" si="31"/>
        <v>HT-0121-01-003-0139-02</v>
      </c>
      <c r="M1002" t="s">
        <v>2706</v>
      </c>
      <c r="N1002" s="11" t="s">
        <v>6638</v>
      </c>
    </row>
    <row r="1003" spans="1:14" x14ac:dyDescent="0.35">
      <c r="A1003" t="s">
        <v>2695</v>
      </c>
      <c r="B1003" s="5" t="s">
        <v>2861</v>
      </c>
      <c r="C1003" s="5" t="s">
        <v>2919</v>
      </c>
      <c r="D1003" s="5" t="s">
        <v>2933</v>
      </c>
      <c r="E1003" s="5">
        <v>28</v>
      </c>
      <c r="F1003" t="s">
        <v>3145</v>
      </c>
      <c r="G1003" t="str">
        <f t="shared" si="30"/>
        <v>HIDROCLOROTIAZIDA-OLMESARTANTECNOFARMAORALCOMPRIMIDO2812.5MG/20MG</v>
      </c>
      <c r="H1003" t="str">
        <f>VLOOKUP(A1003,'PRINCIPIO ACTIVO'!A:D,4,)&amp;"-"&amp;VLOOKUP(C1003,'VIA ADMINISTRACION'!A:D,4,FALSE)&amp;"-"&amp;VLOOKUP(D1003,FORMATO!A:D,4,FALSE)&amp;"-"&amp;VLOOKUP(B1003,LABORATORIO!A:D,4,FALSE)</f>
        <v>HT-0121-01-003-0274</v>
      </c>
      <c r="I1003">
        <f>COUNTIF($H$2:H1003,H1003)</f>
        <v>2</v>
      </c>
      <c r="J1003" t="str">
        <f t="shared" si="31"/>
        <v>HT-0121-01-003-0274-02</v>
      </c>
      <c r="M1003" t="s">
        <v>2706</v>
      </c>
      <c r="N1003" s="11" t="s">
        <v>6638</v>
      </c>
    </row>
    <row r="1004" spans="1:14" x14ac:dyDescent="0.35">
      <c r="A1004" t="s">
        <v>2695</v>
      </c>
      <c r="B1004" s="5" t="s">
        <v>2861</v>
      </c>
      <c r="C1004" s="5" t="s">
        <v>2919</v>
      </c>
      <c r="D1004" s="5" t="s">
        <v>2933</v>
      </c>
      <c r="E1004" s="5">
        <v>28</v>
      </c>
      <c r="F1004" t="s">
        <v>3140</v>
      </c>
      <c r="G1004" t="str">
        <f t="shared" si="30"/>
        <v>HIDROCLOROTIAZIDA-OLMESARTANTECNOFARMAORALCOMPRIMIDO2812.5MG/40MG</v>
      </c>
      <c r="H1004" t="str">
        <f>VLOOKUP(A1004,'PRINCIPIO ACTIVO'!A:D,4,)&amp;"-"&amp;VLOOKUP(C1004,'VIA ADMINISTRACION'!A:D,4,FALSE)&amp;"-"&amp;VLOOKUP(D1004,FORMATO!A:D,4,FALSE)&amp;"-"&amp;VLOOKUP(B1004,LABORATORIO!A:D,4,FALSE)</f>
        <v>HT-0121-01-003-0274</v>
      </c>
      <c r="I1004">
        <f>COUNTIF($H$2:H1004,H1004)</f>
        <v>3</v>
      </c>
      <c r="J1004" t="str">
        <f t="shared" si="31"/>
        <v>HT-0121-01-003-0274-03</v>
      </c>
      <c r="M1004" t="s">
        <v>2706</v>
      </c>
      <c r="N1004" s="5" t="s">
        <v>6638</v>
      </c>
    </row>
    <row r="1005" spans="1:14" x14ac:dyDescent="0.35">
      <c r="A1005" t="s">
        <v>2695</v>
      </c>
      <c r="B1005" s="5" t="s">
        <v>2832</v>
      </c>
      <c r="C1005" s="5" t="s">
        <v>2919</v>
      </c>
      <c r="D1005" s="5" t="s">
        <v>2933</v>
      </c>
      <c r="E1005" s="5">
        <v>30</v>
      </c>
      <c r="F1005" t="s">
        <v>3145</v>
      </c>
      <c r="G1005" t="str">
        <f t="shared" si="30"/>
        <v>HIDROCLOROTIAZIDA-OLMESARTANRECALCINEORALCOMPRIMIDO3012.5MG/20MG</v>
      </c>
      <c r="H1005" t="str">
        <f>VLOOKUP(A1005,'PRINCIPIO ACTIVO'!A:D,4,)&amp;"-"&amp;VLOOKUP(C1005,'VIA ADMINISTRACION'!A:D,4,FALSE)&amp;"-"&amp;VLOOKUP(D1005,FORMATO!A:D,4,FALSE)&amp;"-"&amp;VLOOKUP(B1005,LABORATORIO!A:D,4,FALSE)</f>
        <v>HT-0121-01-003-0171</v>
      </c>
      <c r="I1005">
        <f>COUNTIF($H$2:H1005,H1005)</f>
        <v>1</v>
      </c>
      <c r="J1005" t="str">
        <f t="shared" si="31"/>
        <v>HT-0121-01-003-0171-01</v>
      </c>
      <c r="M1005" t="s">
        <v>2706</v>
      </c>
      <c r="N1005" s="5" t="s">
        <v>6639</v>
      </c>
    </row>
    <row r="1006" spans="1:14" x14ac:dyDescent="0.35">
      <c r="A1006" t="s">
        <v>2695</v>
      </c>
      <c r="B1006" s="5" t="s">
        <v>2832</v>
      </c>
      <c r="C1006" s="5" t="s">
        <v>2919</v>
      </c>
      <c r="D1006" s="5" t="s">
        <v>2933</v>
      </c>
      <c r="E1006" s="5">
        <v>30</v>
      </c>
      <c r="F1006" t="s">
        <v>3140</v>
      </c>
      <c r="G1006" t="str">
        <f t="shared" si="30"/>
        <v>HIDROCLOROTIAZIDA-OLMESARTANRECALCINEORALCOMPRIMIDO3012.5MG/40MG</v>
      </c>
      <c r="H1006" t="str">
        <f>VLOOKUP(A1006,'PRINCIPIO ACTIVO'!A:D,4,)&amp;"-"&amp;VLOOKUP(C1006,'VIA ADMINISTRACION'!A:D,4,FALSE)&amp;"-"&amp;VLOOKUP(D1006,FORMATO!A:D,4,FALSE)&amp;"-"&amp;VLOOKUP(B1006,LABORATORIO!A:D,4,FALSE)</f>
        <v>HT-0121-01-003-0171</v>
      </c>
      <c r="I1006">
        <f>COUNTIF($H$2:H1006,H1006)</f>
        <v>2</v>
      </c>
      <c r="J1006" t="str">
        <f t="shared" si="31"/>
        <v>HT-0121-01-003-0171-02</v>
      </c>
      <c r="M1006" t="s">
        <v>2706</v>
      </c>
      <c r="N1006" s="5" t="s">
        <v>6638</v>
      </c>
    </row>
    <row r="1007" spans="1:14" x14ac:dyDescent="0.35">
      <c r="A1007" t="s">
        <v>7013</v>
      </c>
      <c r="B1007" s="11" t="s">
        <v>2864</v>
      </c>
      <c r="C1007" s="11" t="s">
        <v>2919</v>
      </c>
      <c r="D1007" s="11" t="s">
        <v>2933</v>
      </c>
      <c r="E1007" s="11">
        <v>28</v>
      </c>
      <c r="F1007" t="s">
        <v>3145</v>
      </c>
      <c r="G1007" t="str">
        <f t="shared" si="30"/>
        <v>HIDROCLOROTIAZIDA-QUINAPRILPFIZERORALCOMPRIMIDO2812.5MG/20MG</v>
      </c>
      <c r="H1007" t="str">
        <f>VLOOKUP(A1007,'PRINCIPIO ACTIVO'!A:D,4,)&amp;"-"&amp;VLOOKUP(C1007,'VIA ADMINISTRACION'!A:D,4,FALSE)&amp;"-"&amp;VLOOKUP(D1007,FORMATO!A:D,4,FALSE)&amp;"-"&amp;VLOOKUP(B1007,LABORATORIO!A:D,4,FALSE)</f>
        <v>HT-0248-01-003-0212</v>
      </c>
      <c r="I1007">
        <f>COUNTIF($H$2:H1007,H1007)</f>
        <v>1</v>
      </c>
      <c r="J1007" t="str">
        <f t="shared" si="31"/>
        <v>HT-0248-01-003-0212-01</v>
      </c>
      <c r="M1007" t="s">
        <v>2706</v>
      </c>
      <c r="N1007" s="5" t="s">
        <v>6638</v>
      </c>
    </row>
    <row r="1008" spans="1:14" x14ac:dyDescent="0.35">
      <c r="A1008" t="s">
        <v>2694</v>
      </c>
      <c r="B1008" s="11" t="s">
        <v>2838</v>
      </c>
      <c r="C1008" s="11" t="s">
        <v>2919</v>
      </c>
      <c r="D1008" s="11" t="s">
        <v>2933</v>
      </c>
      <c r="E1008" s="11">
        <v>30</v>
      </c>
      <c r="F1008" t="s">
        <v>3140</v>
      </c>
      <c r="G1008" t="str">
        <f t="shared" si="30"/>
        <v>HIDROCLOROTIAZIDA-TELMISARTANLABORATORIO CHILEORALCOMPRIMIDO3012.5MG/40MG</v>
      </c>
      <c r="H1008" t="str">
        <f>VLOOKUP(A1008,'PRINCIPIO ACTIVO'!A:D,4,)&amp;"-"&amp;VLOOKUP(C1008,'VIA ADMINISTRACION'!A:D,4,FALSE)&amp;"-"&amp;VLOOKUP(D1008,FORMATO!A:D,4,FALSE)&amp;"-"&amp;VLOOKUP(B1008,LABORATORIO!A:D,4,FALSE)</f>
        <v>HT-0247-01-003-0148</v>
      </c>
      <c r="I1008">
        <f>COUNTIF($H$2:H1008,H1008)</f>
        <v>1</v>
      </c>
      <c r="J1008" t="str">
        <f t="shared" si="31"/>
        <v>HT-0247-01-003-0148-01</v>
      </c>
      <c r="M1008" t="s">
        <v>2706</v>
      </c>
      <c r="N1008" s="5" t="s">
        <v>6642</v>
      </c>
    </row>
    <row r="1009" spans="1:14" x14ac:dyDescent="0.35">
      <c r="A1009" t="s">
        <v>2694</v>
      </c>
      <c r="B1009" s="5" t="s">
        <v>2865</v>
      </c>
      <c r="C1009" s="5" t="s">
        <v>2919</v>
      </c>
      <c r="D1009" s="5" t="s">
        <v>2933</v>
      </c>
      <c r="E1009" s="5">
        <v>28</v>
      </c>
      <c r="F1009" t="s">
        <v>6623</v>
      </c>
      <c r="G1009" t="str">
        <f t="shared" si="30"/>
        <v>HIDROCLOROTIAZIDA-TELMISARTANBOEHRINGER INGELHEIMORALCOMPRIMIDO2825MG/80MG</v>
      </c>
      <c r="H1009" t="str">
        <f>VLOOKUP(A1009,'PRINCIPIO ACTIVO'!A:D,4,)&amp;"-"&amp;VLOOKUP(C1009,'VIA ADMINISTRACION'!A:D,4,FALSE)&amp;"-"&amp;VLOOKUP(D1009,FORMATO!A:D,4,FALSE)&amp;"-"&amp;VLOOKUP(B1009,LABORATORIO!A:D,4,FALSE)</f>
        <v>HT-0247-01-003-0035</v>
      </c>
      <c r="I1009">
        <f>COUNTIF($H$2:H1009,H1009)</f>
        <v>1</v>
      </c>
      <c r="J1009" t="str">
        <f t="shared" si="31"/>
        <v>HT-0247-01-003-0035-01</v>
      </c>
      <c r="M1009" t="s">
        <v>2708</v>
      </c>
      <c r="N1009" s="11" t="s">
        <v>3155</v>
      </c>
    </row>
    <row r="1010" spans="1:14" x14ac:dyDescent="0.35">
      <c r="A1010" t="s">
        <v>2694</v>
      </c>
      <c r="B1010" s="5" t="s">
        <v>2837</v>
      </c>
      <c r="C1010" s="5" t="s">
        <v>2919</v>
      </c>
      <c r="D1010" s="5" t="s">
        <v>2933</v>
      </c>
      <c r="E1010" s="5">
        <v>30</v>
      </c>
      <c r="F1010" t="s">
        <v>6621</v>
      </c>
      <c r="G1010" t="str">
        <f t="shared" si="30"/>
        <v>HIDROCLOROTIAZIDA-TELMISARTANSAVALORALCOMPRIMIDO3012.5MG/80MG</v>
      </c>
      <c r="H1010" t="str">
        <f>VLOOKUP(A1010,'PRINCIPIO ACTIVO'!A:D,4,)&amp;"-"&amp;VLOOKUP(C1010,'VIA ADMINISTRACION'!A:D,4,FALSE)&amp;"-"&amp;VLOOKUP(D1010,FORMATO!A:D,4,FALSE)&amp;"-"&amp;VLOOKUP(B1010,LABORATORIO!A:D,4,FALSE)</f>
        <v>HT-0247-01-003-0174</v>
      </c>
      <c r="I1010">
        <f>COUNTIF($H$2:H1010,H1010)</f>
        <v>1</v>
      </c>
      <c r="J1010" t="str">
        <f t="shared" si="31"/>
        <v>HT-0247-01-003-0174-01</v>
      </c>
      <c r="M1010" t="s">
        <v>2708</v>
      </c>
      <c r="N1010" s="11" t="s">
        <v>3156</v>
      </c>
    </row>
    <row r="1011" spans="1:14" x14ac:dyDescent="0.35">
      <c r="A1011" t="s">
        <v>2694</v>
      </c>
      <c r="B1011" s="5" t="s">
        <v>2865</v>
      </c>
      <c r="C1011" s="5" t="s">
        <v>2919</v>
      </c>
      <c r="D1011" s="5" t="s">
        <v>2933</v>
      </c>
      <c r="E1011" s="5">
        <v>28</v>
      </c>
      <c r="F1011" t="s">
        <v>6621</v>
      </c>
      <c r="G1011" t="str">
        <f t="shared" si="30"/>
        <v>HIDROCLOROTIAZIDA-TELMISARTANBOEHRINGER INGELHEIMORALCOMPRIMIDO2812.5MG/80MG</v>
      </c>
      <c r="H1011" t="str">
        <f>VLOOKUP(A1011,'PRINCIPIO ACTIVO'!A:D,4,)&amp;"-"&amp;VLOOKUP(C1011,'VIA ADMINISTRACION'!A:D,4,FALSE)&amp;"-"&amp;VLOOKUP(D1011,FORMATO!A:D,4,FALSE)&amp;"-"&amp;VLOOKUP(B1011,LABORATORIO!A:D,4,FALSE)</f>
        <v>HT-0247-01-003-0035</v>
      </c>
      <c r="I1011">
        <f>COUNTIF($H$2:H1011,H1011)</f>
        <v>2</v>
      </c>
      <c r="J1011" t="str">
        <f t="shared" si="31"/>
        <v>HT-0247-01-003-0035-02</v>
      </c>
      <c r="M1011" t="s">
        <v>2708</v>
      </c>
      <c r="N1011" s="11" t="s">
        <v>3156</v>
      </c>
    </row>
    <row r="1012" spans="1:14" x14ac:dyDescent="0.35">
      <c r="A1012" t="s">
        <v>2694</v>
      </c>
      <c r="B1012" s="5" t="s">
        <v>2832</v>
      </c>
      <c r="C1012" s="5" t="s">
        <v>2919</v>
      </c>
      <c r="D1012" s="5" t="s">
        <v>2933</v>
      </c>
      <c r="E1012" s="5">
        <v>30</v>
      </c>
      <c r="F1012" t="s">
        <v>3140</v>
      </c>
      <c r="G1012" t="str">
        <f t="shared" si="30"/>
        <v>HIDROCLOROTIAZIDA-TELMISARTANRECALCINEORALCOMPRIMIDO3012.5MG/40MG</v>
      </c>
      <c r="H1012" t="str">
        <f>VLOOKUP(A1012,'PRINCIPIO ACTIVO'!A:D,4,)&amp;"-"&amp;VLOOKUP(C1012,'VIA ADMINISTRACION'!A:D,4,FALSE)&amp;"-"&amp;VLOOKUP(D1012,FORMATO!A:D,4,FALSE)&amp;"-"&amp;VLOOKUP(B1012,LABORATORIO!A:D,4,FALSE)</f>
        <v>HT-0247-01-003-0171</v>
      </c>
      <c r="I1012">
        <f>COUNTIF($H$2:H1012,H1012)</f>
        <v>1</v>
      </c>
      <c r="J1012" t="str">
        <f t="shared" si="31"/>
        <v>HT-0247-01-003-0171-01</v>
      </c>
      <c r="M1012" t="s">
        <v>2708</v>
      </c>
      <c r="N1012" s="11" t="s">
        <v>3156</v>
      </c>
    </row>
    <row r="1013" spans="1:14" x14ac:dyDescent="0.35">
      <c r="A1013" t="s">
        <v>2694</v>
      </c>
      <c r="B1013" s="5" t="s">
        <v>2838</v>
      </c>
      <c r="C1013" s="5" t="s">
        <v>2919</v>
      </c>
      <c r="D1013" s="5" t="s">
        <v>2933</v>
      </c>
      <c r="E1013" s="5">
        <v>30</v>
      </c>
      <c r="F1013" t="s">
        <v>6621</v>
      </c>
      <c r="G1013" t="str">
        <f t="shared" ref="G1013:G1076" si="32">_xlfn.CONCAT(A1013:F1013)</f>
        <v>HIDROCLOROTIAZIDA-TELMISARTANLABORATORIO CHILEORALCOMPRIMIDO3012.5MG/80MG</v>
      </c>
      <c r="H1013" t="str">
        <f>VLOOKUP(A1013,'PRINCIPIO ACTIVO'!A:D,4,)&amp;"-"&amp;VLOOKUP(C1013,'VIA ADMINISTRACION'!A:D,4,FALSE)&amp;"-"&amp;VLOOKUP(D1013,FORMATO!A:D,4,FALSE)&amp;"-"&amp;VLOOKUP(B1013,LABORATORIO!A:D,4,FALSE)</f>
        <v>HT-0247-01-003-0148</v>
      </c>
      <c r="I1013">
        <f>COUNTIF($H$2:H1013,H1013)</f>
        <v>2</v>
      </c>
      <c r="J1013" t="str">
        <f t="shared" ref="J1013:J1076" si="33">H1013&amp;"-"&amp;TEXT(I1013,"00")</f>
        <v>HT-0247-01-003-0148-02</v>
      </c>
      <c r="M1013" t="s">
        <v>2708</v>
      </c>
      <c r="N1013" s="11" t="s">
        <v>3156</v>
      </c>
    </row>
    <row r="1014" spans="1:14" x14ac:dyDescent="0.35">
      <c r="A1014" t="s">
        <v>2694</v>
      </c>
      <c r="B1014" s="5" t="s">
        <v>2837</v>
      </c>
      <c r="C1014" s="5" t="s">
        <v>2919</v>
      </c>
      <c r="D1014" s="5" t="s">
        <v>2933</v>
      </c>
      <c r="E1014" s="5">
        <v>30</v>
      </c>
      <c r="F1014" t="s">
        <v>3140</v>
      </c>
      <c r="G1014" t="str">
        <f t="shared" si="32"/>
        <v>HIDROCLOROTIAZIDA-TELMISARTANSAVALORALCOMPRIMIDO3012.5MG/40MG</v>
      </c>
      <c r="H1014" t="str">
        <f>VLOOKUP(A1014,'PRINCIPIO ACTIVO'!A:D,4,)&amp;"-"&amp;VLOOKUP(C1014,'VIA ADMINISTRACION'!A:D,4,FALSE)&amp;"-"&amp;VLOOKUP(D1014,FORMATO!A:D,4,FALSE)&amp;"-"&amp;VLOOKUP(B1014,LABORATORIO!A:D,4,FALSE)</f>
        <v>HT-0247-01-003-0174</v>
      </c>
      <c r="I1014">
        <f>COUNTIF($H$2:H1014,H1014)</f>
        <v>2</v>
      </c>
      <c r="J1014" t="str">
        <f t="shared" si="33"/>
        <v>HT-0247-01-003-0174-02</v>
      </c>
      <c r="M1014" t="s">
        <v>2708</v>
      </c>
      <c r="N1014" s="11" t="s">
        <v>3157</v>
      </c>
    </row>
    <row r="1015" spans="1:14" x14ac:dyDescent="0.35">
      <c r="A1015" t="s">
        <v>2694</v>
      </c>
      <c r="B1015" s="5" t="s">
        <v>2865</v>
      </c>
      <c r="C1015" s="5" t="s">
        <v>2919</v>
      </c>
      <c r="D1015" s="5" t="s">
        <v>2933</v>
      </c>
      <c r="E1015" s="5">
        <v>28</v>
      </c>
      <c r="F1015" t="s">
        <v>3140</v>
      </c>
      <c r="G1015" t="str">
        <f t="shared" si="32"/>
        <v>HIDROCLOROTIAZIDA-TELMISARTANBOEHRINGER INGELHEIMORALCOMPRIMIDO2812.5MG/40MG</v>
      </c>
      <c r="H1015" t="str">
        <f>VLOOKUP(A1015,'PRINCIPIO ACTIVO'!A:D,4,)&amp;"-"&amp;VLOOKUP(C1015,'VIA ADMINISTRACION'!A:D,4,FALSE)&amp;"-"&amp;VLOOKUP(D1015,FORMATO!A:D,4,FALSE)&amp;"-"&amp;VLOOKUP(B1015,LABORATORIO!A:D,4,FALSE)</f>
        <v>HT-0247-01-003-0035</v>
      </c>
      <c r="I1015">
        <f>COUNTIF($H$2:H1015,H1015)</f>
        <v>3</v>
      </c>
      <c r="J1015" t="str">
        <f t="shared" si="33"/>
        <v>HT-0247-01-003-0035-03</v>
      </c>
      <c r="M1015" t="s">
        <v>2708</v>
      </c>
      <c r="N1015" s="11" t="s">
        <v>3156</v>
      </c>
    </row>
    <row r="1016" spans="1:14" x14ac:dyDescent="0.35">
      <c r="A1016" t="s">
        <v>2694</v>
      </c>
      <c r="B1016" s="11" t="s">
        <v>2832</v>
      </c>
      <c r="C1016" s="11" t="s">
        <v>2919</v>
      </c>
      <c r="D1016" s="11" t="s">
        <v>2933</v>
      </c>
      <c r="E1016" s="11">
        <v>30</v>
      </c>
      <c r="F1016" t="s">
        <v>6621</v>
      </c>
      <c r="G1016" t="str">
        <f t="shared" si="32"/>
        <v>HIDROCLOROTIAZIDA-TELMISARTANRECALCINEORALCOMPRIMIDO3012.5MG/80MG</v>
      </c>
      <c r="H1016" t="str">
        <f>VLOOKUP(A1016,'PRINCIPIO ACTIVO'!A:D,4,)&amp;"-"&amp;VLOOKUP(C1016,'VIA ADMINISTRACION'!A:D,4,FALSE)&amp;"-"&amp;VLOOKUP(D1016,FORMATO!A:D,4,FALSE)&amp;"-"&amp;VLOOKUP(B1016,LABORATORIO!A:D,4,FALSE)</f>
        <v>HT-0247-01-003-0171</v>
      </c>
      <c r="I1016">
        <f>COUNTIF($H$2:H1016,H1016)</f>
        <v>2</v>
      </c>
      <c r="J1016" t="str">
        <f t="shared" si="33"/>
        <v>HT-0247-01-003-0171-02</v>
      </c>
      <c r="M1016" t="s">
        <v>2708</v>
      </c>
      <c r="N1016" s="11" t="s">
        <v>3156</v>
      </c>
    </row>
    <row r="1017" spans="1:14" x14ac:dyDescent="0.35">
      <c r="A1017" t="s">
        <v>7012</v>
      </c>
      <c r="B1017" s="11" t="s">
        <v>2838</v>
      </c>
      <c r="C1017" s="11" t="s">
        <v>2919</v>
      </c>
      <c r="D1017" s="11" t="s">
        <v>2933</v>
      </c>
      <c r="E1017" s="11">
        <v>24</v>
      </c>
      <c r="F1017" t="s">
        <v>6627</v>
      </c>
      <c r="G1017" t="str">
        <f t="shared" si="32"/>
        <v>HIDROCLOROTIAZIDA-TRIAMTERENELABORATORIO CHILEORALCOMPRIMIDO2425MG/50MG</v>
      </c>
      <c r="H1017" t="str">
        <f>VLOOKUP(A1017,'PRINCIPIO ACTIVO'!A:D,4,)&amp;"-"&amp;VLOOKUP(C1017,'VIA ADMINISTRACION'!A:D,4,FALSE)&amp;"-"&amp;VLOOKUP(D1017,FORMATO!A:D,4,FALSE)&amp;"-"&amp;VLOOKUP(B1017,LABORATORIO!A:D,4,FALSE)</f>
        <v>HT-0246-01-003-0148</v>
      </c>
      <c r="I1017">
        <f>COUNTIF($H$2:H1017,H1017)</f>
        <v>1</v>
      </c>
      <c r="J1017" t="str">
        <f t="shared" si="33"/>
        <v>HT-0246-01-003-0148-01</v>
      </c>
      <c r="M1017" t="s">
        <v>2708</v>
      </c>
      <c r="N1017" s="11" t="s">
        <v>3156</v>
      </c>
    </row>
    <row r="1018" spans="1:14" x14ac:dyDescent="0.35">
      <c r="A1018" t="s">
        <v>7012</v>
      </c>
      <c r="B1018" s="11" t="s">
        <v>2853</v>
      </c>
      <c r="C1018" s="11" t="s">
        <v>2919</v>
      </c>
      <c r="D1018" s="11" t="s">
        <v>2933</v>
      </c>
      <c r="E1018" s="11">
        <v>24</v>
      </c>
      <c r="F1018" t="s">
        <v>6627</v>
      </c>
      <c r="G1018" t="str">
        <f t="shared" si="32"/>
        <v>HIDROCLOROTIAZIDA-TRIAMTERENEITF-LABOMEDORALCOMPRIMIDO2425MG/50MG</v>
      </c>
      <c r="H1018" t="str">
        <f>VLOOKUP(A1018,'PRINCIPIO ACTIVO'!A:D,4,)&amp;"-"&amp;VLOOKUP(C1018,'VIA ADMINISTRACION'!A:D,4,FALSE)&amp;"-"&amp;VLOOKUP(D1018,FORMATO!A:D,4,FALSE)&amp;"-"&amp;VLOOKUP(B1018,LABORATORIO!A:D,4,FALSE)</f>
        <v>HT-0246-01-003-0139</v>
      </c>
      <c r="I1018">
        <f>COUNTIF($H$2:H1018,H1018)</f>
        <v>1</v>
      </c>
      <c r="J1018" t="str">
        <f t="shared" si="33"/>
        <v>HT-0246-01-003-0139-01</v>
      </c>
      <c r="M1018" t="s">
        <v>2708</v>
      </c>
      <c r="N1018" s="11" t="s">
        <v>3155</v>
      </c>
    </row>
    <row r="1019" spans="1:14" x14ac:dyDescent="0.35">
      <c r="A1019" t="s">
        <v>7012</v>
      </c>
      <c r="B1019" s="11" t="s">
        <v>2853</v>
      </c>
      <c r="C1019" s="11" t="s">
        <v>2919</v>
      </c>
      <c r="D1019" s="11" t="s">
        <v>2933</v>
      </c>
      <c r="E1019" s="11">
        <v>60</v>
      </c>
      <c r="F1019" t="s">
        <v>6627</v>
      </c>
      <c r="G1019" t="str">
        <f t="shared" si="32"/>
        <v>HIDROCLOROTIAZIDA-TRIAMTERENEITF-LABOMEDORALCOMPRIMIDO6025MG/50MG</v>
      </c>
      <c r="H1019" t="str">
        <f>VLOOKUP(A1019,'PRINCIPIO ACTIVO'!A:D,4,)&amp;"-"&amp;VLOOKUP(C1019,'VIA ADMINISTRACION'!A:D,4,FALSE)&amp;"-"&amp;VLOOKUP(D1019,FORMATO!A:D,4,FALSE)&amp;"-"&amp;VLOOKUP(B1019,LABORATORIO!A:D,4,FALSE)</f>
        <v>HT-0246-01-003-0139</v>
      </c>
      <c r="I1019">
        <f>COUNTIF($H$2:H1019,H1019)</f>
        <v>2</v>
      </c>
      <c r="J1019" t="str">
        <f t="shared" si="33"/>
        <v>HT-0246-01-003-0139-02</v>
      </c>
      <c r="M1019" t="s">
        <v>2708</v>
      </c>
      <c r="N1019" s="2" t="s">
        <v>3155</v>
      </c>
    </row>
    <row r="1020" spans="1:14" x14ac:dyDescent="0.35">
      <c r="A1020" t="s">
        <v>6490</v>
      </c>
      <c r="B1020" s="5" t="s">
        <v>2853</v>
      </c>
      <c r="C1020" s="5" t="s">
        <v>2919</v>
      </c>
      <c r="D1020" s="5" t="s">
        <v>2933</v>
      </c>
      <c r="E1020" s="5">
        <v>60</v>
      </c>
      <c r="F1020" t="s">
        <v>6627</v>
      </c>
      <c r="G1020" t="str">
        <f t="shared" si="32"/>
        <v>HIDROCLOROTIAZIDA-TRIAMTERENOITF-LABOMEDORALCOMPRIMIDO6025MG/50MG</v>
      </c>
      <c r="H1020" t="str">
        <f>VLOOKUP(A1020,'PRINCIPIO ACTIVO'!A:D,4,)&amp;"-"&amp;VLOOKUP(C1020,'VIA ADMINISTRACION'!A:D,4,FALSE)&amp;"-"&amp;VLOOKUP(D1020,FORMATO!A:D,4,FALSE)&amp;"-"&amp;VLOOKUP(B1020,LABORATORIO!A:D,4,FALSE)</f>
        <v>HT-0246-01-003-0139</v>
      </c>
      <c r="I1020">
        <f>COUNTIF($H$2:H1020,H1020)</f>
        <v>3</v>
      </c>
      <c r="J1020" t="str">
        <f t="shared" si="33"/>
        <v>HT-0246-01-003-0139-03</v>
      </c>
      <c r="M1020" t="s">
        <v>2708</v>
      </c>
      <c r="N1020" s="5" t="s">
        <v>3155</v>
      </c>
    </row>
    <row r="1021" spans="1:14" x14ac:dyDescent="0.35">
      <c r="A1021" t="s">
        <v>6490</v>
      </c>
      <c r="B1021" s="5" t="s">
        <v>2853</v>
      </c>
      <c r="C1021" s="5" t="s">
        <v>2919</v>
      </c>
      <c r="D1021" s="5" t="s">
        <v>2933</v>
      </c>
      <c r="E1021" s="5">
        <v>24</v>
      </c>
      <c r="F1021" t="s">
        <v>6627</v>
      </c>
      <c r="G1021" t="str">
        <f t="shared" si="32"/>
        <v>HIDROCLOROTIAZIDA-TRIAMTERENOITF-LABOMEDORALCOMPRIMIDO2425MG/50MG</v>
      </c>
      <c r="H1021" t="str">
        <f>VLOOKUP(A1021,'PRINCIPIO ACTIVO'!A:D,4,)&amp;"-"&amp;VLOOKUP(C1021,'VIA ADMINISTRACION'!A:D,4,FALSE)&amp;"-"&amp;VLOOKUP(D1021,FORMATO!A:D,4,FALSE)&amp;"-"&amp;VLOOKUP(B1021,LABORATORIO!A:D,4,FALSE)</f>
        <v>HT-0246-01-003-0139</v>
      </c>
      <c r="I1021">
        <f>COUNTIF($H$2:H1021,H1021)</f>
        <v>4</v>
      </c>
      <c r="J1021" t="str">
        <f t="shared" si="33"/>
        <v>HT-0246-01-003-0139-04</v>
      </c>
      <c r="M1021" t="s">
        <v>2708</v>
      </c>
      <c r="N1021" s="5" t="s">
        <v>3155</v>
      </c>
    </row>
    <row r="1022" spans="1:14" x14ac:dyDescent="0.35">
      <c r="A1022" t="s">
        <v>6490</v>
      </c>
      <c r="B1022" s="5" t="s">
        <v>2838</v>
      </c>
      <c r="C1022" s="5" t="s">
        <v>2919</v>
      </c>
      <c r="D1022" s="5" t="s">
        <v>2933</v>
      </c>
      <c r="E1022" s="5">
        <v>24</v>
      </c>
      <c r="F1022" t="s">
        <v>6627</v>
      </c>
      <c r="G1022" t="str">
        <f t="shared" si="32"/>
        <v>HIDROCLOROTIAZIDA-TRIAMTERENOLABORATORIO CHILEORALCOMPRIMIDO2425MG/50MG</v>
      </c>
      <c r="H1022" t="str">
        <f>VLOOKUP(A1022,'PRINCIPIO ACTIVO'!A:D,4,)&amp;"-"&amp;VLOOKUP(C1022,'VIA ADMINISTRACION'!A:D,4,FALSE)&amp;"-"&amp;VLOOKUP(D1022,FORMATO!A:D,4,FALSE)&amp;"-"&amp;VLOOKUP(B1022,LABORATORIO!A:D,4,FALSE)</f>
        <v>HT-0246-01-003-0148</v>
      </c>
      <c r="I1022">
        <f>COUNTIF($H$2:H1022,H1022)</f>
        <v>2</v>
      </c>
      <c r="J1022" t="str">
        <f t="shared" si="33"/>
        <v>HT-0246-01-003-0148-02</v>
      </c>
      <c r="M1022" t="s">
        <v>2708</v>
      </c>
      <c r="N1022" s="5" t="s">
        <v>3155</v>
      </c>
    </row>
    <row r="1023" spans="1:14" x14ac:dyDescent="0.35">
      <c r="A1023" t="s">
        <v>6488</v>
      </c>
      <c r="B1023" s="5" t="s">
        <v>2838</v>
      </c>
      <c r="C1023" s="5" t="s">
        <v>2919</v>
      </c>
      <c r="D1023" s="5" t="s">
        <v>2933</v>
      </c>
      <c r="E1023" s="5">
        <v>30</v>
      </c>
      <c r="F1023" t="s">
        <v>6621</v>
      </c>
      <c r="G1023" t="str">
        <f t="shared" si="32"/>
        <v>HIDROCLOROTIAZIDA-VALSARTANLABORATORIO CHILEORALCOMPRIMIDO3012.5MG/80MG</v>
      </c>
      <c r="H1023" t="str">
        <f>VLOOKUP(A1023,'PRINCIPIO ACTIVO'!A:D,4,)&amp;"-"&amp;VLOOKUP(C1023,'VIA ADMINISTRACION'!A:D,4,FALSE)&amp;"-"&amp;VLOOKUP(D1023,FORMATO!A:D,4,FALSE)&amp;"-"&amp;VLOOKUP(B1023,LABORATORIO!A:D,4,FALSE)</f>
        <v>HT-0250-01-003-0148</v>
      </c>
      <c r="I1023">
        <f>COUNTIF($H$2:H1023,H1023)</f>
        <v>1</v>
      </c>
      <c r="J1023" t="str">
        <f t="shared" si="33"/>
        <v>HT-0250-01-003-0148-01</v>
      </c>
      <c r="M1023" t="s">
        <v>2708</v>
      </c>
      <c r="N1023" s="5" t="s">
        <v>3155</v>
      </c>
    </row>
    <row r="1024" spans="1:14" x14ac:dyDescent="0.35">
      <c r="A1024" t="s">
        <v>6488</v>
      </c>
      <c r="B1024" s="5" t="s">
        <v>2838</v>
      </c>
      <c r="C1024" s="5" t="s">
        <v>2919</v>
      </c>
      <c r="D1024" s="5" t="s">
        <v>2933</v>
      </c>
      <c r="E1024" s="5">
        <v>30</v>
      </c>
      <c r="F1024" t="s">
        <v>6622</v>
      </c>
      <c r="G1024" t="str">
        <f t="shared" si="32"/>
        <v>HIDROCLOROTIAZIDA-VALSARTANLABORATORIO CHILEORALCOMPRIMIDO3012.5MG/160MG</v>
      </c>
      <c r="H1024" t="str">
        <f>VLOOKUP(A1024,'PRINCIPIO ACTIVO'!A:D,4,)&amp;"-"&amp;VLOOKUP(C1024,'VIA ADMINISTRACION'!A:D,4,FALSE)&amp;"-"&amp;VLOOKUP(D1024,FORMATO!A:D,4,FALSE)&amp;"-"&amp;VLOOKUP(B1024,LABORATORIO!A:D,4,FALSE)</f>
        <v>HT-0250-01-003-0148</v>
      </c>
      <c r="I1024">
        <f>COUNTIF($H$2:H1024,H1024)</f>
        <v>2</v>
      </c>
      <c r="J1024" t="str">
        <f t="shared" si="33"/>
        <v>HT-0250-01-003-0148-02</v>
      </c>
      <c r="M1024" t="s">
        <v>2708</v>
      </c>
      <c r="N1024" s="5" t="s">
        <v>3155</v>
      </c>
    </row>
    <row r="1025" spans="1:14" x14ac:dyDescent="0.35">
      <c r="A1025" t="s">
        <v>6488</v>
      </c>
      <c r="B1025" s="5" t="s">
        <v>2837</v>
      </c>
      <c r="C1025" s="5" t="s">
        <v>2919</v>
      </c>
      <c r="D1025" s="5" t="s">
        <v>2933</v>
      </c>
      <c r="E1025" s="5">
        <v>30</v>
      </c>
      <c r="F1025" t="s">
        <v>6622</v>
      </c>
      <c r="G1025" t="str">
        <f t="shared" si="32"/>
        <v>HIDROCLOROTIAZIDA-VALSARTANSAVALORALCOMPRIMIDO3012.5MG/160MG</v>
      </c>
      <c r="H1025" t="str">
        <f>VLOOKUP(A1025,'PRINCIPIO ACTIVO'!A:D,4,)&amp;"-"&amp;VLOOKUP(C1025,'VIA ADMINISTRACION'!A:D,4,FALSE)&amp;"-"&amp;VLOOKUP(D1025,FORMATO!A:D,4,FALSE)&amp;"-"&amp;VLOOKUP(B1025,LABORATORIO!A:D,4,FALSE)</f>
        <v>HT-0250-01-003-0174</v>
      </c>
      <c r="I1025">
        <f>COUNTIF($H$2:H1025,H1025)</f>
        <v>1</v>
      </c>
      <c r="J1025" t="str">
        <f t="shared" si="33"/>
        <v>HT-0250-01-003-0174-01</v>
      </c>
      <c r="M1025" t="s">
        <v>2708</v>
      </c>
      <c r="N1025" s="5" t="s">
        <v>3155</v>
      </c>
    </row>
    <row r="1026" spans="1:14" x14ac:dyDescent="0.35">
      <c r="A1026" t="s">
        <v>6488</v>
      </c>
      <c r="B1026" s="5" t="s">
        <v>2844</v>
      </c>
      <c r="C1026" s="5" t="s">
        <v>2919</v>
      </c>
      <c r="D1026" s="5" t="s">
        <v>2933</v>
      </c>
      <c r="E1026" s="5">
        <v>28</v>
      </c>
      <c r="F1026" t="s">
        <v>6624</v>
      </c>
      <c r="G1026" t="str">
        <f t="shared" si="32"/>
        <v>HIDROCLOROTIAZIDA-VALSARTANNOVARTISORALCOMPRIMIDO2825MG/160MG</v>
      </c>
      <c r="H1026" t="str">
        <f>VLOOKUP(A1026,'PRINCIPIO ACTIVO'!A:D,4,)&amp;"-"&amp;VLOOKUP(C1026,'VIA ADMINISTRACION'!A:D,4,FALSE)&amp;"-"&amp;VLOOKUP(D1026,FORMATO!A:D,4,FALSE)&amp;"-"&amp;VLOOKUP(B1026,LABORATORIO!A:D,4,FALSE)</f>
        <v>HT-0250-01-003-0204</v>
      </c>
      <c r="I1026">
        <f>COUNTIF($H$2:H1026,H1026)</f>
        <v>1</v>
      </c>
      <c r="J1026" t="str">
        <f t="shared" si="33"/>
        <v>HT-0250-01-003-0204-01</v>
      </c>
      <c r="M1026" t="s">
        <v>2708</v>
      </c>
      <c r="N1026" s="5" t="s">
        <v>6644</v>
      </c>
    </row>
    <row r="1027" spans="1:14" x14ac:dyDescent="0.35">
      <c r="A1027" t="s">
        <v>6488</v>
      </c>
      <c r="B1027" s="5" t="s">
        <v>2844</v>
      </c>
      <c r="C1027" s="5" t="s">
        <v>2919</v>
      </c>
      <c r="D1027" s="5" t="s">
        <v>2933</v>
      </c>
      <c r="E1027" s="5">
        <v>56</v>
      </c>
      <c r="F1027" t="s">
        <v>6621</v>
      </c>
      <c r="G1027" t="str">
        <f t="shared" si="32"/>
        <v>HIDROCLOROTIAZIDA-VALSARTANNOVARTISORALCOMPRIMIDO5612.5MG/80MG</v>
      </c>
      <c r="H1027" t="str">
        <f>VLOOKUP(A1027,'PRINCIPIO ACTIVO'!A:D,4,)&amp;"-"&amp;VLOOKUP(C1027,'VIA ADMINISTRACION'!A:D,4,FALSE)&amp;"-"&amp;VLOOKUP(D1027,FORMATO!A:D,4,FALSE)&amp;"-"&amp;VLOOKUP(B1027,LABORATORIO!A:D,4,FALSE)</f>
        <v>HT-0250-01-003-0204</v>
      </c>
      <c r="I1027">
        <f>COUNTIF($H$2:H1027,H1027)</f>
        <v>2</v>
      </c>
      <c r="J1027" t="str">
        <f t="shared" si="33"/>
        <v>HT-0250-01-003-0204-02</v>
      </c>
      <c r="M1027" t="s">
        <v>7030</v>
      </c>
      <c r="N1027" s="5" t="s">
        <v>6643</v>
      </c>
    </row>
    <row r="1028" spans="1:14" x14ac:dyDescent="0.35">
      <c r="A1028" t="s">
        <v>6488</v>
      </c>
      <c r="B1028" s="5" t="s">
        <v>2838</v>
      </c>
      <c r="C1028" s="5" t="s">
        <v>2919</v>
      </c>
      <c r="D1028" s="5" t="s">
        <v>2933</v>
      </c>
      <c r="E1028" s="5">
        <v>30</v>
      </c>
      <c r="F1028" t="s">
        <v>6624</v>
      </c>
      <c r="G1028" t="str">
        <f t="shared" si="32"/>
        <v>HIDROCLOROTIAZIDA-VALSARTANLABORATORIO CHILEORALCOMPRIMIDO3025MG/160MG</v>
      </c>
      <c r="H1028" t="str">
        <f>VLOOKUP(A1028,'PRINCIPIO ACTIVO'!A:D,4,)&amp;"-"&amp;VLOOKUP(C1028,'VIA ADMINISTRACION'!A:D,4,FALSE)&amp;"-"&amp;VLOOKUP(D1028,FORMATO!A:D,4,FALSE)&amp;"-"&amp;VLOOKUP(B1028,LABORATORIO!A:D,4,FALSE)</f>
        <v>HT-0250-01-003-0148</v>
      </c>
      <c r="I1028">
        <f>COUNTIF($H$2:H1028,H1028)</f>
        <v>3</v>
      </c>
      <c r="J1028" t="str">
        <f t="shared" si="33"/>
        <v>HT-0250-01-003-0148-03</v>
      </c>
      <c r="M1028" t="s">
        <v>6489</v>
      </c>
      <c r="N1028" s="11" t="s">
        <v>3147</v>
      </c>
    </row>
    <row r="1029" spans="1:14" x14ac:dyDescent="0.35">
      <c r="A1029" t="s">
        <v>6488</v>
      </c>
      <c r="B1029" s="5" t="s">
        <v>2844</v>
      </c>
      <c r="C1029" s="5" t="s">
        <v>2919</v>
      </c>
      <c r="D1029" s="5" t="s">
        <v>2933</v>
      </c>
      <c r="E1029" s="5">
        <v>28</v>
      </c>
      <c r="F1029" t="s">
        <v>6621</v>
      </c>
      <c r="G1029" t="str">
        <f t="shared" si="32"/>
        <v>HIDROCLOROTIAZIDA-VALSARTANNOVARTISORALCOMPRIMIDO2812.5MG/80MG</v>
      </c>
      <c r="H1029" t="str">
        <f>VLOOKUP(A1029,'PRINCIPIO ACTIVO'!A:D,4,)&amp;"-"&amp;VLOOKUP(C1029,'VIA ADMINISTRACION'!A:D,4,FALSE)&amp;"-"&amp;VLOOKUP(D1029,FORMATO!A:D,4,FALSE)&amp;"-"&amp;VLOOKUP(B1029,LABORATORIO!A:D,4,FALSE)</f>
        <v>HT-0250-01-003-0204</v>
      </c>
      <c r="I1029">
        <f>COUNTIF($H$2:H1029,H1029)</f>
        <v>3</v>
      </c>
      <c r="J1029" t="str">
        <f t="shared" si="33"/>
        <v>HT-0250-01-003-0204-03</v>
      </c>
      <c r="M1029" t="s">
        <v>6489</v>
      </c>
      <c r="N1029" s="11" t="s">
        <v>3151</v>
      </c>
    </row>
    <row r="1030" spans="1:14" x14ac:dyDescent="0.35">
      <c r="A1030" t="s">
        <v>6488</v>
      </c>
      <c r="B1030" s="5" t="s">
        <v>2844</v>
      </c>
      <c r="C1030" s="5" t="s">
        <v>2919</v>
      </c>
      <c r="D1030" s="5" t="s">
        <v>2933</v>
      </c>
      <c r="E1030" s="5">
        <v>28</v>
      </c>
      <c r="F1030" t="s">
        <v>6626</v>
      </c>
      <c r="G1030" t="str">
        <f t="shared" si="32"/>
        <v>HIDROCLOROTIAZIDA-VALSARTANNOVARTISORALCOMPRIMIDO2812.5MG/320MG</v>
      </c>
      <c r="H1030" t="str">
        <f>VLOOKUP(A1030,'PRINCIPIO ACTIVO'!A:D,4,)&amp;"-"&amp;VLOOKUP(C1030,'VIA ADMINISTRACION'!A:D,4,FALSE)&amp;"-"&amp;VLOOKUP(D1030,FORMATO!A:D,4,FALSE)&amp;"-"&amp;VLOOKUP(B1030,LABORATORIO!A:D,4,FALSE)</f>
        <v>HT-0250-01-003-0204</v>
      </c>
      <c r="I1030">
        <f>COUNTIF($H$2:H1030,H1030)</f>
        <v>4</v>
      </c>
      <c r="J1030" t="str">
        <f t="shared" si="33"/>
        <v>HT-0250-01-003-0204-04</v>
      </c>
      <c r="M1030" t="s">
        <v>6489</v>
      </c>
      <c r="N1030" s="11" t="s">
        <v>3152</v>
      </c>
    </row>
    <row r="1031" spans="1:14" x14ac:dyDescent="0.35">
      <c r="A1031" t="s">
        <v>6488</v>
      </c>
      <c r="B1031" s="5" t="s">
        <v>2844</v>
      </c>
      <c r="C1031" s="5" t="s">
        <v>2919</v>
      </c>
      <c r="D1031" s="5" t="s">
        <v>2933</v>
      </c>
      <c r="E1031" s="5">
        <v>28</v>
      </c>
      <c r="F1031" t="s">
        <v>6622</v>
      </c>
      <c r="G1031" t="str">
        <f t="shared" si="32"/>
        <v>HIDROCLOROTIAZIDA-VALSARTANNOVARTISORALCOMPRIMIDO2812.5MG/160MG</v>
      </c>
      <c r="H1031" t="str">
        <f>VLOOKUP(A1031,'PRINCIPIO ACTIVO'!A:D,4,)&amp;"-"&amp;VLOOKUP(C1031,'VIA ADMINISTRACION'!A:D,4,FALSE)&amp;"-"&amp;VLOOKUP(D1031,FORMATO!A:D,4,FALSE)&amp;"-"&amp;VLOOKUP(B1031,LABORATORIO!A:D,4,FALSE)</f>
        <v>HT-0250-01-003-0204</v>
      </c>
      <c r="I1031">
        <f>COUNTIF($H$2:H1031,H1031)</f>
        <v>5</v>
      </c>
      <c r="J1031" t="str">
        <f t="shared" si="33"/>
        <v>HT-0250-01-003-0204-05</v>
      </c>
      <c r="M1031" t="s">
        <v>3683</v>
      </c>
      <c r="N1031" s="2" t="s">
        <v>3013</v>
      </c>
    </row>
    <row r="1032" spans="1:14" x14ac:dyDescent="0.35">
      <c r="A1032" t="s">
        <v>6488</v>
      </c>
      <c r="B1032" s="5" t="s">
        <v>2844</v>
      </c>
      <c r="C1032" s="5" t="s">
        <v>2919</v>
      </c>
      <c r="D1032" s="5" t="s">
        <v>2933</v>
      </c>
      <c r="E1032" s="5">
        <v>56</v>
      </c>
      <c r="F1032" t="s">
        <v>6622</v>
      </c>
      <c r="G1032" t="str">
        <f t="shared" si="32"/>
        <v>HIDROCLOROTIAZIDA-VALSARTANNOVARTISORALCOMPRIMIDO5612.5MG/160MG</v>
      </c>
      <c r="H1032" t="str">
        <f>VLOOKUP(A1032,'PRINCIPIO ACTIVO'!A:D,4,)&amp;"-"&amp;VLOOKUP(C1032,'VIA ADMINISTRACION'!A:D,4,FALSE)&amp;"-"&amp;VLOOKUP(D1032,FORMATO!A:D,4,FALSE)&amp;"-"&amp;VLOOKUP(B1032,LABORATORIO!A:D,4,FALSE)</f>
        <v>HT-0250-01-003-0204</v>
      </c>
      <c r="I1032">
        <f>COUNTIF($H$2:H1032,H1032)</f>
        <v>6</v>
      </c>
      <c r="J1032" t="str">
        <f t="shared" si="33"/>
        <v>HT-0250-01-003-0204-06</v>
      </c>
      <c r="M1032" t="s">
        <v>3683</v>
      </c>
      <c r="N1032" s="2" t="s">
        <v>2998</v>
      </c>
    </row>
    <row r="1033" spans="1:14" x14ac:dyDescent="0.35">
      <c r="A1033" t="s">
        <v>6488</v>
      </c>
      <c r="B1033" s="5" t="s">
        <v>2837</v>
      </c>
      <c r="C1033" s="5" t="s">
        <v>2919</v>
      </c>
      <c r="D1033" s="5" t="s">
        <v>2933</v>
      </c>
      <c r="E1033" s="5">
        <v>30</v>
      </c>
      <c r="F1033" t="s">
        <v>6629</v>
      </c>
      <c r="G1033" t="str">
        <f t="shared" si="32"/>
        <v>HIDROCLOROTIAZIDA-VALSARTANSAVALORALCOMPRIMIDO3025MG/320MG</v>
      </c>
      <c r="H1033" t="str">
        <f>VLOOKUP(A1033,'PRINCIPIO ACTIVO'!A:D,4,)&amp;"-"&amp;VLOOKUP(C1033,'VIA ADMINISTRACION'!A:D,4,FALSE)&amp;"-"&amp;VLOOKUP(D1033,FORMATO!A:D,4,FALSE)&amp;"-"&amp;VLOOKUP(B1033,LABORATORIO!A:D,4,FALSE)</f>
        <v>HT-0250-01-003-0174</v>
      </c>
      <c r="I1033">
        <f>COUNTIF($H$2:H1033,H1033)</f>
        <v>2</v>
      </c>
      <c r="J1033" t="str">
        <f t="shared" si="33"/>
        <v>HT-0250-01-003-0174-02</v>
      </c>
      <c r="M1033" t="s">
        <v>3683</v>
      </c>
      <c r="N1033" s="5" t="s">
        <v>3013</v>
      </c>
    </row>
    <row r="1034" spans="1:14" x14ac:dyDescent="0.35">
      <c r="A1034" t="s">
        <v>6488</v>
      </c>
      <c r="B1034" s="5" t="s">
        <v>2837</v>
      </c>
      <c r="C1034" s="5" t="s">
        <v>2919</v>
      </c>
      <c r="D1034" s="5" t="s">
        <v>2933</v>
      </c>
      <c r="E1034" s="5">
        <v>30</v>
      </c>
      <c r="F1034" t="s">
        <v>6624</v>
      </c>
      <c r="G1034" t="str">
        <f t="shared" si="32"/>
        <v>HIDROCLOROTIAZIDA-VALSARTANSAVALORALCOMPRIMIDO3025MG/160MG</v>
      </c>
      <c r="H1034" t="str">
        <f>VLOOKUP(A1034,'PRINCIPIO ACTIVO'!A:D,4,)&amp;"-"&amp;VLOOKUP(C1034,'VIA ADMINISTRACION'!A:D,4,FALSE)&amp;"-"&amp;VLOOKUP(D1034,FORMATO!A:D,4,FALSE)&amp;"-"&amp;VLOOKUP(B1034,LABORATORIO!A:D,4,FALSE)</f>
        <v>HT-0250-01-003-0174</v>
      </c>
      <c r="I1034">
        <f>COUNTIF($H$2:H1034,H1034)</f>
        <v>3</v>
      </c>
      <c r="J1034" t="str">
        <f t="shared" si="33"/>
        <v>HT-0250-01-003-0174-03</v>
      </c>
      <c r="M1034" t="s">
        <v>2730</v>
      </c>
      <c r="N1034" s="11" t="s">
        <v>3187</v>
      </c>
    </row>
    <row r="1035" spans="1:14" x14ac:dyDescent="0.35">
      <c r="A1035" t="s">
        <v>6488</v>
      </c>
      <c r="B1035" s="5" t="s">
        <v>2844</v>
      </c>
      <c r="C1035" s="5" t="s">
        <v>2919</v>
      </c>
      <c r="D1035" s="5" t="s">
        <v>2933</v>
      </c>
      <c r="E1035" s="5">
        <v>28</v>
      </c>
      <c r="F1035" t="s">
        <v>6629</v>
      </c>
      <c r="G1035" t="str">
        <f t="shared" si="32"/>
        <v>HIDROCLOROTIAZIDA-VALSARTANNOVARTISORALCOMPRIMIDO2825MG/320MG</v>
      </c>
      <c r="H1035" t="str">
        <f>VLOOKUP(A1035,'PRINCIPIO ACTIVO'!A:D,4,)&amp;"-"&amp;VLOOKUP(C1035,'VIA ADMINISTRACION'!A:D,4,FALSE)&amp;"-"&amp;VLOOKUP(D1035,FORMATO!A:D,4,FALSE)&amp;"-"&amp;VLOOKUP(B1035,LABORATORIO!A:D,4,FALSE)</f>
        <v>HT-0250-01-003-0204</v>
      </c>
      <c r="I1035">
        <f>COUNTIF($H$2:H1035,H1035)</f>
        <v>7</v>
      </c>
      <c r="J1035" t="str">
        <f t="shared" si="33"/>
        <v>HT-0250-01-003-0204-07</v>
      </c>
      <c r="M1035" t="s">
        <v>2730</v>
      </c>
      <c r="N1035" s="11" t="s">
        <v>3046</v>
      </c>
    </row>
    <row r="1036" spans="1:14" x14ac:dyDescent="0.35">
      <c r="A1036" t="s">
        <v>6488</v>
      </c>
      <c r="B1036" s="5" t="s">
        <v>2837</v>
      </c>
      <c r="C1036" s="5" t="s">
        <v>2919</v>
      </c>
      <c r="D1036" s="5" t="s">
        <v>2933</v>
      </c>
      <c r="E1036" s="5">
        <v>30</v>
      </c>
      <c r="F1036" t="s">
        <v>6621</v>
      </c>
      <c r="G1036" t="str">
        <f t="shared" si="32"/>
        <v>HIDROCLOROTIAZIDA-VALSARTANSAVALORALCOMPRIMIDO3012.5MG/80MG</v>
      </c>
      <c r="H1036" t="str">
        <f>VLOOKUP(A1036,'PRINCIPIO ACTIVO'!A:D,4,)&amp;"-"&amp;VLOOKUP(C1036,'VIA ADMINISTRACION'!A:D,4,FALSE)&amp;"-"&amp;VLOOKUP(D1036,FORMATO!A:D,4,FALSE)&amp;"-"&amp;VLOOKUP(B1036,LABORATORIO!A:D,4,FALSE)</f>
        <v>HT-0250-01-003-0174</v>
      </c>
      <c r="I1036">
        <f>COUNTIF($H$2:H1036,H1036)</f>
        <v>4</v>
      </c>
      <c r="J1036" t="str">
        <f t="shared" si="33"/>
        <v>HT-0250-01-003-0174-04</v>
      </c>
      <c r="M1036" t="s">
        <v>2730</v>
      </c>
      <c r="N1036" s="11" t="s">
        <v>2978</v>
      </c>
    </row>
    <row r="1037" spans="1:14" x14ac:dyDescent="0.35">
      <c r="A1037" t="s">
        <v>6496</v>
      </c>
      <c r="B1037" s="5" t="s">
        <v>6099</v>
      </c>
      <c r="C1037" s="5" t="s">
        <v>2919</v>
      </c>
      <c r="D1037" s="5" t="s">
        <v>2937</v>
      </c>
      <c r="E1037" s="5">
        <v>100</v>
      </c>
      <c r="F1037" t="s">
        <v>2984</v>
      </c>
      <c r="G1037" t="str">
        <f t="shared" si="32"/>
        <v>HIDROXICARBAMIDALKMORALCAPSULA100500MG</v>
      </c>
      <c r="H1037" t="str">
        <f>VLOOKUP(A1037,'PRINCIPIO ACTIVO'!A:D,4,)&amp;"-"&amp;VLOOKUP(C1037,'VIA ADMINISTRACION'!A:D,4,FALSE)&amp;"-"&amp;VLOOKUP(D1037,FORMATO!A:D,4,FALSE)&amp;"-"&amp;VLOOKUP(B1037,LABORATORIO!A:D,4,FALSE)</f>
        <v>HT-0340-01-007-0153</v>
      </c>
      <c r="I1037">
        <f>COUNTIF($H$2:H1037,H1037)</f>
        <v>1</v>
      </c>
      <c r="J1037" t="str">
        <f t="shared" si="33"/>
        <v>HT-0340-01-007-0153-01</v>
      </c>
      <c r="M1037" t="s">
        <v>2730</v>
      </c>
      <c r="N1037" s="11" t="s">
        <v>3110</v>
      </c>
    </row>
    <row r="1038" spans="1:14" x14ac:dyDescent="0.35">
      <c r="A1038" t="s">
        <v>2767</v>
      </c>
      <c r="B1038" s="11" t="s">
        <v>2837</v>
      </c>
      <c r="C1038" s="11" t="s">
        <v>2919</v>
      </c>
      <c r="D1038" s="11" t="s">
        <v>2937</v>
      </c>
      <c r="E1038" s="11">
        <v>20</v>
      </c>
      <c r="F1038" t="s">
        <v>3226</v>
      </c>
      <c r="G1038" t="str">
        <f t="shared" si="32"/>
        <v>HIDROXICOBALAMINA-PIRIDOXINA-TIAMINASAVALORALCAPSULA201MG/200MG/200MG</v>
      </c>
      <c r="H1038" t="str">
        <f>VLOOKUP(A1038,'PRINCIPIO ACTIVO'!A:D,4,)&amp;"-"&amp;VLOOKUP(C1038,'VIA ADMINISTRACION'!A:D,4,FALSE)&amp;"-"&amp;VLOOKUP(D1038,FORMATO!A:D,4,FALSE)&amp;"-"&amp;VLOOKUP(B1038,LABORATORIO!A:D,4,FALSE)</f>
        <v>HT-0287-01-007-0174</v>
      </c>
      <c r="I1038">
        <f>COUNTIF($H$2:H1038,H1038)</f>
        <v>1</v>
      </c>
      <c r="J1038" t="str">
        <f t="shared" si="33"/>
        <v>HT-0287-01-007-0174-01</v>
      </c>
      <c r="M1038" t="s">
        <v>2730</v>
      </c>
      <c r="N1038" s="11" t="s">
        <v>3110</v>
      </c>
    </row>
    <row r="1039" spans="1:14" x14ac:dyDescent="0.35">
      <c r="A1039" t="s">
        <v>3682</v>
      </c>
      <c r="B1039" s="2" t="s">
        <v>2847</v>
      </c>
      <c r="C1039" s="2" t="s">
        <v>2919</v>
      </c>
      <c r="D1039" s="2" t="s">
        <v>2935</v>
      </c>
      <c r="E1039" s="2">
        <v>1</v>
      </c>
      <c r="F1039" s="22">
        <v>0.06</v>
      </c>
      <c r="G1039" t="str">
        <f t="shared" si="32"/>
        <v>HIDROXIDO DE ALUMINIOPASTEURORALSUSPENSION10,06</v>
      </c>
      <c r="H1039" t="str">
        <f>VLOOKUP(A1039,'PRINCIPIO ACTIVO'!A:D,4,)&amp;"-"&amp;VLOOKUP(C1039,'VIA ADMINISTRACION'!A:D,4,FALSE)&amp;"-"&amp;VLOOKUP(D1039,FORMATO!A:D,4,FALSE)&amp;"-"&amp;VLOOKUP(B1039,LABORATORIO!A:D,4,FALSE)</f>
        <v>HT-0077-01-005-0155</v>
      </c>
      <c r="I1039">
        <f>COUNTIF($H$2:H1039,H1039)</f>
        <v>1</v>
      </c>
      <c r="J1039" t="str">
        <f t="shared" si="33"/>
        <v>HT-0077-01-005-0155-01</v>
      </c>
      <c r="M1039" t="s">
        <v>2730</v>
      </c>
      <c r="N1039" s="11" t="s">
        <v>3046</v>
      </c>
    </row>
    <row r="1040" spans="1:14" x14ac:dyDescent="0.35">
      <c r="A1040" t="s">
        <v>3682</v>
      </c>
      <c r="B1040" s="2" t="s">
        <v>2850</v>
      </c>
      <c r="C1040" s="2" t="s">
        <v>2919</v>
      </c>
      <c r="D1040" s="2" t="s">
        <v>2933</v>
      </c>
      <c r="E1040" s="2">
        <v>20</v>
      </c>
      <c r="F1040" t="s">
        <v>2984</v>
      </c>
      <c r="G1040" t="str">
        <f t="shared" si="32"/>
        <v>HIDROXIDO DE ALUMINIOINSTITUTO SANITASORALCOMPRIMIDO20500MG</v>
      </c>
      <c r="H1040" t="str">
        <f>VLOOKUP(A1040,'PRINCIPIO ACTIVO'!A:D,4,)&amp;"-"&amp;VLOOKUP(C1040,'VIA ADMINISTRACION'!A:D,4,FALSE)&amp;"-"&amp;VLOOKUP(D1040,FORMATO!A:D,4,FALSE)&amp;"-"&amp;VLOOKUP(B1040,LABORATORIO!A:D,4,FALSE)</f>
        <v>HT-0077-01-003-0133</v>
      </c>
      <c r="I1040">
        <f>COUNTIF($H$2:H1040,H1040)</f>
        <v>1</v>
      </c>
      <c r="J1040" t="str">
        <f t="shared" si="33"/>
        <v>HT-0077-01-003-0133-01</v>
      </c>
      <c r="M1040" t="s">
        <v>2730</v>
      </c>
      <c r="N1040" s="11" t="s">
        <v>2977</v>
      </c>
    </row>
    <row r="1041" spans="1:14" x14ac:dyDescent="0.35">
      <c r="A1041" t="s">
        <v>3682</v>
      </c>
      <c r="B1041" s="5" t="s">
        <v>2838</v>
      </c>
      <c r="C1041" s="5" t="s">
        <v>2919</v>
      </c>
      <c r="D1041" s="5" t="s">
        <v>2935</v>
      </c>
      <c r="E1041" s="5">
        <v>1</v>
      </c>
      <c r="F1041" s="22">
        <v>0.06</v>
      </c>
      <c r="G1041" t="str">
        <f t="shared" si="32"/>
        <v>HIDROXIDO DE ALUMINIOLABORATORIO CHILEORALSUSPENSION10,06</v>
      </c>
      <c r="H1041" t="str">
        <f>VLOOKUP(A1041,'PRINCIPIO ACTIVO'!A:D,4,)&amp;"-"&amp;VLOOKUP(C1041,'VIA ADMINISTRACION'!A:D,4,FALSE)&amp;"-"&amp;VLOOKUP(D1041,FORMATO!A:D,4,FALSE)&amp;"-"&amp;VLOOKUP(B1041,LABORATORIO!A:D,4,FALSE)</f>
        <v>HT-0077-01-005-0148</v>
      </c>
      <c r="I1041">
        <f>COUNTIF($H$2:H1041,H1041)</f>
        <v>1</v>
      </c>
      <c r="J1041" t="str">
        <f t="shared" si="33"/>
        <v>HT-0077-01-005-0148-01</v>
      </c>
      <c r="M1041" t="s">
        <v>2730</v>
      </c>
      <c r="N1041" s="11" t="s">
        <v>2978</v>
      </c>
    </row>
    <row r="1042" spans="1:14" x14ac:dyDescent="0.35">
      <c r="A1042" t="s">
        <v>6494</v>
      </c>
      <c r="B1042" s="5" t="s">
        <v>2851</v>
      </c>
      <c r="C1042" s="5" t="s">
        <v>2919</v>
      </c>
      <c r="D1042" s="5" t="s">
        <v>2933</v>
      </c>
      <c r="E1042" s="5">
        <v>24</v>
      </c>
      <c r="F1042" t="s">
        <v>6633</v>
      </c>
      <c r="G1042" t="str">
        <f t="shared" si="32"/>
        <v>HIDROXIDO DE ALUMINIO-HIDROXIDO DE MAGNESIO-SIMETICONAPRATERORALCOMPRIMIDO24200MG/200MG/25MG</v>
      </c>
      <c r="H1042" t="str">
        <f>VLOOKUP(A1042,'PRINCIPIO ACTIVO'!A:D,4,)&amp;"-"&amp;VLOOKUP(C1042,'VIA ADMINISTRACION'!A:D,4,FALSE)&amp;"-"&amp;VLOOKUP(D1042,FORMATO!A:D,4,FALSE)&amp;"-"&amp;VLOOKUP(B1042,LABORATORIO!A:D,4,FALSE)</f>
        <v>HT-0339-01-003-0169</v>
      </c>
      <c r="I1042">
        <f>COUNTIF($H$2:H1042,H1042)</f>
        <v>1</v>
      </c>
      <c r="J1042" t="str">
        <f t="shared" si="33"/>
        <v>HT-0339-01-003-0169-01</v>
      </c>
      <c r="M1042" t="s">
        <v>2730</v>
      </c>
      <c r="N1042" s="11" t="s">
        <v>2977</v>
      </c>
    </row>
    <row r="1043" spans="1:14" x14ac:dyDescent="0.35">
      <c r="A1043" t="s">
        <v>2581</v>
      </c>
      <c r="B1043" s="11" t="s">
        <v>2856</v>
      </c>
      <c r="C1043" s="11" t="s">
        <v>2919</v>
      </c>
      <c r="D1043" s="11" t="s">
        <v>2933</v>
      </c>
      <c r="E1043" s="11">
        <v>40</v>
      </c>
      <c r="F1043" s="11" t="s">
        <v>1439</v>
      </c>
      <c r="G1043" t="str">
        <f t="shared" si="32"/>
        <v>HIERRO-ACIDO FOLICO-VITAMINA B12DROGUERIA FARMOQUIMICA DEL PACIFICOORALCOMPRIMIDO40-</v>
      </c>
      <c r="H1043" t="e">
        <f>VLOOKUP(A1043,'PRINCIPIO ACTIVO'!A:D,4,)&amp;"-"&amp;VLOOKUP(C1043,'VIA ADMINISTRACION'!A:D,4,FALSE)&amp;"-"&amp;VLOOKUP(D1043,FORMATO!A:D,4,FALSE)&amp;"-"&amp;VLOOKUP(B1043,LABORATORIO!A:D,4,FALSE)</f>
        <v>#N/A</v>
      </c>
      <c r="I1043">
        <f>COUNTIF($H$2:H1043,H1043)</f>
        <v>6</v>
      </c>
      <c r="J1043" t="e">
        <f t="shared" si="33"/>
        <v>#N/A</v>
      </c>
      <c r="M1043" t="s">
        <v>2730</v>
      </c>
      <c r="N1043" s="11" t="s">
        <v>3110</v>
      </c>
    </row>
    <row r="1044" spans="1:14" x14ac:dyDescent="0.35">
      <c r="A1044" t="s">
        <v>2703</v>
      </c>
      <c r="B1044" s="11" t="s">
        <v>2838</v>
      </c>
      <c r="C1044" s="11" t="s">
        <v>2919</v>
      </c>
      <c r="D1044" s="11" t="s">
        <v>2933</v>
      </c>
      <c r="E1044" s="11">
        <v>20</v>
      </c>
      <c r="F1044" t="s">
        <v>2979</v>
      </c>
      <c r="G1044" t="str">
        <f t="shared" si="32"/>
        <v>IBUPROFENOLABORATORIO CHILEORALCOMPRIMIDO20400MG</v>
      </c>
      <c r="H1044" t="str">
        <f>VLOOKUP(A1044,'PRINCIPIO ACTIVO'!A:D,4,)&amp;"-"&amp;VLOOKUP(C1044,'VIA ADMINISTRACION'!A:D,4,FALSE)&amp;"-"&amp;VLOOKUP(D1044,FORMATO!A:D,4,FALSE)&amp;"-"&amp;VLOOKUP(B1044,LABORATORIO!A:D,4,FALSE)</f>
        <v>HT-0079-01-003-0148</v>
      </c>
      <c r="I1044">
        <f>COUNTIF($H$2:H1044,H1044)</f>
        <v>1</v>
      </c>
      <c r="J1044" t="str">
        <f t="shared" si="33"/>
        <v>HT-0079-01-003-0148-01</v>
      </c>
      <c r="M1044" t="s">
        <v>2730</v>
      </c>
      <c r="N1044" s="11" t="s">
        <v>2977</v>
      </c>
    </row>
    <row r="1045" spans="1:14" x14ac:dyDescent="0.35">
      <c r="A1045" t="s">
        <v>2703</v>
      </c>
      <c r="B1045" s="11" t="s">
        <v>2835</v>
      </c>
      <c r="C1045" s="11" t="s">
        <v>2919</v>
      </c>
      <c r="D1045" s="11" t="s">
        <v>2933</v>
      </c>
      <c r="E1045" s="11">
        <v>20</v>
      </c>
      <c r="F1045" t="s">
        <v>2975</v>
      </c>
      <c r="G1045" t="str">
        <f t="shared" si="32"/>
        <v>IBUPROFENOASCENDORALCOMPRIMIDO20600MG</v>
      </c>
      <c r="H1045" t="str">
        <f>VLOOKUP(A1045,'PRINCIPIO ACTIVO'!A:D,4,)&amp;"-"&amp;VLOOKUP(C1045,'VIA ADMINISTRACION'!A:D,4,FALSE)&amp;"-"&amp;VLOOKUP(D1045,FORMATO!A:D,4,FALSE)&amp;"-"&amp;VLOOKUP(B1045,LABORATORIO!A:D,4,FALSE)</f>
        <v>HT-0079-01-003-0016</v>
      </c>
      <c r="I1045">
        <f>COUNTIF($H$2:H1045,H1045)</f>
        <v>1</v>
      </c>
      <c r="J1045" t="str">
        <f t="shared" si="33"/>
        <v>HT-0079-01-003-0016-01</v>
      </c>
      <c r="M1045" t="s">
        <v>2730</v>
      </c>
      <c r="N1045" s="2" t="s">
        <v>3046</v>
      </c>
    </row>
    <row r="1046" spans="1:14" x14ac:dyDescent="0.35">
      <c r="A1046" t="s">
        <v>2703</v>
      </c>
      <c r="B1046" s="11" t="s">
        <v>2869</v>
      </c>
      <c r="C1046" s="11" t="s">
        <v>2919</v>
      </c>
      <c r="D1046" s="11" t="s">
        <v>2935</v>
      </c>
      <c r="E1046" s="11">
        <v>1</v>
      </c>
      <c r="F1046" t="s">
        <v>2976</v>
      </c>
      <c r="G1046" t="str">
        <f t="shared" si="32"/>
        <v>IBUPROFENOOPKOORALSUSPENSION1100MG/5ML</v>
      </c>
      <c r="H1046" t="str">
        <f>VLOOKUP(A1046,'PRINCIPIO ACTIVO'!A:D,4,)&amp;"-"&amp;VLOOKUP(C1046,'VIA ADMINISTRACION'!A:D,4,FALSE)&amp;"-"&amp;VLOOKUP(D1046,FORMATO!A:D,4,FALSE)&amp;"-"&amp;VLOOKUP(B1046,LABORATORIO!A:D,4,FALSE)</f>
        <v>HT-0079-01-005-0208</v>
      </c>
      <c r="I1046">
        <f>COUNTIF($H$2:H1046,H1046)</f>
        <v>1</v>
      </c>
      <c r="J1046" t="str">
        <f t="shared" si="33"/>
        <v>HT-0079-01-005-0208-01</v>
      </c>
      <c r="M1046" t="s">
        <v>2730</v>
      </c>
      <c r="N1046" s="5" t="s">
        <v>3046</v>
      </c>
    </row>
    <row r="1047" spans="1:14" x14ac:dyDescent="0.35">
      <c r="A1047" t="s">
        <v>2703</v>
      </c>
      <c r="B1047" s="11" t="s">
        <v>2839</v>
      </c>
      <c r="C1047" s="11" t="s">
        <v>2919</v>
      </c>
      <c r="D1047" s="11" t="s">
        <v>2937</v>
      </c>
      <c r="E1047" s="11">
        <v>10</v>
      </c>
      <c r="F1047" t="s">
        <v>2975</v>
      </c>
      <c r="G1047" t="str">
        <f t="shared" si="32"/>
        <v>IBUPROFENOBAYERORALCAPSULA10600MG</v>
      </c>
      <c r="H1047" t="str">
        <f>VLOOKUP(A1047,'PRINCIPIO ACTIVO'!A:D,4,)&amp;"-"&amp;VLOOKUP(C1047,'VIA ADMINISTRACION'!A:D,4,FALSE)&amp;"-"&amp;VLOOKUP(D1047,FORMATO!A:D,4,FALSE)&amp;"-"&amp;VLOOKUP(B1047,LABORATORIO!A:D,4,FALSE)</f>
        <v>HT-0079-01-007-0028</v>
      </c>
      <c r="I1047">
        <f>COUNTIF($H$2:H1047,H1047)</f>
        <v>1</v>
      </c>
      <c r="J1047" t="str">
        <f t="shared" si="33"/>
        <v>HT-0079-01-007-0028-01</v>
      </c>
      <c r="M1047" t="s">
        <v>2730</v>
      </c>
      <c r="N1047" s="5" t="s">
        <v>2977</v>
      </c>
    </row>
    <row r="1048" spans="1:14" x14ac:dyDescent="0.35">
      <c r="A1048" t="s">
        <v>2703</v>
      </c>
      <c r="B1048" s="11" t="s">
        <v>2838</v>
      </c>
      <c r="C1048" s="11" t="s">
        <v>2919</v>
      </c>
      <c r="D1048" s="11" t="s">
        <v>2935</v>
      </c>
      <c r="E1048" s="11">
        <v>1</v>
      </c>
      <c r="F1048" t="s">
        <v>2982</v>
      </c>
      <c r="G1048" t="str">
        <f t="shared" si="32"/>
        <v>IBUPROFENOLABORATORIO CHILEORALSUSPENSION1200MG/5ML</v>
      </c>
      <c r="H1048" t="str">
        <f>VLOOKUP(A1048,'PRINCIPIO ACTIVO'!A:D,4,)&amp;"-"&amp;VLOOKUP(C1048,'VIA ADMINISTRACION'!A:D,4,FALSE)&amp;"-"&amp;VLOOKUP(D1048,FORMATO!A:D,4,FALSE)&amp;"-"&amp;VLOOKUP(B1048,LABORATORIO!A:D,4,FALSE)</f>
        <v>HT-0079-01-005-0148</v>
      </c>
      <c r="I1048">
        <f>COUNTIF($H$2:H1048,H1048)</f>
        <v>1</v>
      </c>
      <c r="J1048" t="str">
        <f t="shared" si="33"/>
        <v>HT-0079-01-005-0148-01</v>
      </c>
      <c r="M1048" t="s">
        <v>2730</v>
      </c>
      <c r="N1048" s="5" t="s">
        <v>2977</v>
      </c>
    </row>
    <row r="1049" spans="1:14" x14ac:dyDescent="0.35">
      <c r="A1049" t="s">
        <v>2703</v>
      </c>
      <c r="B1049" s="11" t="s">
        <v>2841</v>
      </c>
      <c r="C1049" s="11" t="s">
        <v>2920</v>
      </c>
      <c r="D1049" s="11" t="s">
        <v>2934</v>
      </c>
      <c r="E1049" s="11">
        <v>1</v>
      </c>
      <c r="F1049" s="22">
        <v>0.05</v>
      </c>
      <c r="G1049" t="str">
        <f t="shared" si="32"/>
        <v>IBUPROFENOMAVERTOPICOCREMA10,05</v>
      </c>
      <c r="H1049" t="str">
        <f>VLOOKUP(A1049,'PRINCIPIO ACTIVO'!A:D,4,)&amp;"-"&amp;VLOOKUP(C1049,'VIA ADMINISTRACION'!A:D,4,FALSE)&amp;"-"&amp;VLOOKUP(D1049,FORMATO!A:D,4,FALSE)&amp;"-"&amp;VLOOKUP(B1049,LABORATORIO!A:D,4,FALSE)</f>
        <v>HT-0079-04-004-0154</v>
      </c>
      <c r="I1049">
        <f>COUNTIF($H$2:H1049,H1049)</f>
        <v>1</v>
      </c>
      <c r="J1049" t="str">
        <f t="shared" si="33"/>
        <v>HT-0079-04-004-0154-01</v>
      </c>
      <c r="M1049" t="s">
        <v>2730</v>
      </c>
      <c r="N1049" s="5" t="s">
        <v>2977</v>
      </c>
    </row>
    <row r="1050" spans="1:14" x14ac:dyDescent="0.35">
      <c r="A1050" t="s">
        <v>2703</v>
      </c>
      <c r="B1050" s="11" t="s">
        <v>2849</v>
      </c>
      <c r="C1050" s="11" t="s">
        <v>2919</v>
      </c>
      <c r="D1050" s="11" t="s">
        <v>2935</v>
      </c>
      <c r="E1050" s="11">
        <v>1</v>
      </c>
      <c r="F1050" t="s">
        <v>2982</v>
      </c>
      <c r="G1050" t="str">
        <f t="shared" si="32"/>
        <v>IBUPROFENOCHEMOPHARMAORALSUSPENSION1200MG/5ML</v>
      </c>
      <c r="H1050" t="str">
        <f>VLOOKUP(A1050,'PRINCIPIO ACTIVO'!A:D,4,)&amp;"-"&amp;VLOOKUP(C1050,'VIA ADMINISTRACION'!A:D,4,FALSE)&amp;"-"&amp;VLOOKUP(D1050,FORMATO!A:D,4,FALSE)&amp;"-"&amp;VLOOKUP(B1050,LABORATORIO!A:D,4,FALSE)</f>
        <v>HT-0079-01-005-0044</v>
      </c>
      <c r="I1050">
        <f>COUNTIF($H$2:H1050,H1050)</f>
        <v>1</v>
      </c>
      <c r="J1050" t="str">
        <f t="shared" si="33"/>
        <v>HT-0079-01-005-0044-01</v>
      </c>
      <c r="M1050" t="s">
        <v>2730</v>
      </c>
      <c r="N1050" s="5" t="s">
        <v>2977</v>
      </c>
    </row>
    <row r="1051" spans="1:14" x14ac:dyDescent="0.35">
      <c r="A1051" t="s">
        <v>2703</v>
      </c>
      <c r="B1051" s="11" t="s">
        <v>2837</v>
      </c>
      <c r="C1051" s="11" t="s">
        <v>2919</v>
      </c>
      <c r="D1051" s="11" t="s">
        <v>2935</v>
      </c>
      <c r="E1051" s="11">
        <v>1</v>
      </c>
      <c r="F1051" t="s">
        <v>2982</v>
      </c>
      <c r="G1051" t="str">
        <f t="shared" si="32"/>
        <v>IBUPROFENOSAVALORALSUSPENSION1200MG/5ML</v>
      </c>
      <c r="H1051" t="str">
        <f>VLOOKUP(A1051,'PRINCIPIO ACTIVO'!A:D,4,)&amp;"-"&amp;VLOOKUP(C1051,'VIA ADMINISTRACION'!A:D,4,FALSE)&amp;"-"&amp;VLOOKUP(D1051,FORMATO!A:D,4,FALSE)&amp;"-"&amp;VLOOKUP(B1051,LABORATORIO!A:D,4,FALSE)</f>
        <v>HT-0079-01-005-0174</v>
      </c>
      <c r="I1051">
        <f>COUNTIF($H$2:H1051,H1051)</f>
        <v>1</v>
      </c>
      <c r="J1051" t="str">
        <f t="shared" si="33"/>
        <v>HT-0079-01-005-0174-01</v>
      </c>
      <c r="M1051" t="s">
        <v>2730</v>
      </c>
      <c r="N1051" s="5" t="s">
        <v>3102</v>
      </c>
    </row>
    <row r="1052" spans="1:14" x14ac:dyDescent="0.35">
      <c r="A1052" t="s">
        <v>2703</v>
      </c>
      <c r="B1052" s="11" t="s">
        <v>2849</v>
      </c>
      <c r="C1052" s="11" t="s">
        <v>2919</v>
      </c>
      <c r="D1052" s="11" t="s">
        <v>2937</v>
      </c>
      <c r="E1052" s="11">
        <v>10</v>
      </c>
      <c r="F1052" t="s">
        <v>2975</v>
      </c>
      <c r="G1052" t="str">
        <f t="shared" si="32"/>
        <v>IBUPROFENOCHEMOPHARMAORALCAPSULA10600MG</v>
      </c>
      <c r="H1052" t="str">
        <f>VLOOKUP(A1052,'PRINCIPIO ACTIVO'!A:D,4,)&amp;"-"&amp;VLOOKUP(C1052,'VIA ADMINISTRACION'!A:D,4,FALSE)&amp;"-"&amp;VLOOKUP(D1052,FORMATO!A:D,4,FALSE)&amp;"-"&amp;VLOOKUP(B1052,LABORATORIO!A:D,4,FALSE)</f>
        <v>HT-0079-01-007-0044</v>
      </c>
      <c r="I1052">
        <f>COUNTIF($H$2:H1052,H1052)</f>
        <v>1</v>
      </c>
      <c r="J1052" t="str">
        <f t="shared" si="33"/>
        <v>HT-0079-01-007-0044-01</v>
      </c>
      <c r="M1052" t="s">
        <v>2731</v>
      </c>
      <c r="N1052" s="11" t="s">
        <v>3013</v>
      </c>
    </row>
    <row r="1053" spans="1:14" x14ac:dyDescent="0.35">
      <c r="A1053" t="s">
        <v>2703</v>
      </c>
      <c r="B1053" s="11" t="s">
        <v>2854</v>
      </c>
      <c r="C1053" s="11" t="s">
        <v>2919</v>
      </c>
      <c r="D1053" s="11" t="s">
        <v>2935</v>
      </c>
      <c r="E1053" s="11">
        <v>1</v>
      </c>
      <c r="F1053" t="s">
        <v>2982</v>
      </c>
      <c r="G1053" t="str">
        <f t="shared" si="32"/>
        <v>IBUPROFENOABBOTTORALSUSPENSION1200MG/5ML</v>
      </c>
      <c r="H1053" t="str">
        <f>VLOOKUP(A1053,'PRINCIPIO ACTIVO'!A:D,4,)&amp;"-"&amp;VLOOKUP(C1053,'VIA ADMINISTRACION'!A:D,4,FALSE)&amp;"-"&amp;VLOOKUP(D1053,FORMATO!A:D,4,FALSE)&amp;"-"&amp;VLOOKUP(B1053,LABORATORIO!A:D,4,FALSE)</f>
        <v>HT-0079-01-005-0002</v>
      </c>
      <c r="I1053">
        <f>COUNTIF($H$2:H1053,H1053)</f>
        <v>1</v>
      </c>
      <c r="J1053" t="str">
        <f t="shared" si="33"/>
        <v>HT-0079-01-005-0002-01</v>
      </c>
      <c r="M1053" t="s">
        <v>2731</v>
      </c>
      <c r="N1053" s="11" t="s">
        <v>3188</v>
      </c>
    </row>
    <row r="1054" spans="1:14" x14ac:dyDescent="0.35">
      <c r="A1054" t="s">
        <v>2703</v>
      </c>
      <c r="B1054" s="11" t="s">
        <v>2841</v>
      </c>
      <c r="C1054" s="11" t="s">
        <v>2920</v>
      </c>
      <c r="D1054" s="11" t="s">
        <v>2956</v>
      </c>
      <c r="E1054" s="11">
        <v>1</v>
      </c>
      <c r="F1054" s="22">
        <v>0.05</v>
      </c>
      <c r="G1054" t="str">
        <f t="shared" si="32"/>
        <v>IBUPROFENOMAVERTOPICOGEL10,05</v>
      </c>
      <c r="H1054" t="str">
        <f>VLOOKUP(A1054,'PRINCIPIO ACTIVO'!A:D,4,)&amp;"-"&amp;VLOOKUP(C1054,'VIA ADMINISTRACION'!A:D,4,FALSE)&amp;"-"&amp;VLOOKUP(D1054,FORMATO!A:D,4,FALSE)&amp;"-"&amp;VLOOKUP(B1054,LABORATORIO!A:D,4,FALSE)</f>
        <v>HT-0079-04-026-0154</v>
      </c>
      <c r="I1054">
        <f>COUNTIF($H$2:H1054,H1054)</f>
        <v>1</v>
      </c>
      <c r="J1054" t="str">
        <f t="shared" si="33"/>
        <v>HT-0079-04-026-0154-01</v>
      </c>
      <c r="M1054" t="s">
        <v>2731</v>
      </c>
      <c r="N1054" s="11" t="s">
        <v>3189</v>
      </c>
    </row>
    <row r="1055" spans="1:14" x14ac:dyDescent="0.35">
      <c r="A1055" t="s">
        <v>2703</v>
      </c>
      <c r="B1055" s="11" t="s">
        <v>2849</v>
      </c>
      <c r="C1055" s="11" t="s">
        <v>2919</v>
      </c>
      <c r="D1055" s="11" t="s">
        <v>2937</v>
      </c>
      <c r="E1055" s="11">
        <v>20</v>
      </c>
      <c r="F1055" t="s">
        <v>2979</v>
      </c>
      <c r="G1055" t="str">
        <f t="shared" si="32"/>
        <v>IBUPROFENOCHEMOPHARMAORALCAPSULA20400MG</v>
      </c>
      <c r="H1055" t="str">
        <f>VLOOKUP(A1055,'PRINCIPIO ACTIVO'!A:D,4,)&amp;"-"&amp;VLOOKUP(C1055,'VIA ADMINISTRACION'!A:D,4,FALSE)&amp;"-"&amp;VLOOKUP(D1055,FORMATO!A:D,4,FALSE)&amp;"-"&amp;VLOOKUP(B1055,LABORATORIO!A:D,4,FALSE)</f>
        <v>HT-0079-01-007-0044</v>
      </c>
      <c r="I1055">
        <f>COUNTIF($H$2:H1055,H1055)</f>
        <v>2</v>
      </c>
      <c r="J1055" t="str">
        <f t="shared" si="33"/>
        <v>HT-0079-01-007-0044-02</v>
      </c>
      <c r="M1055" t="s">
        <v>2731</v>
      </c>
      <c r="N1055" s="11" t="s">
        <v>3013</v>
      </c>
    </row>
    <row r="1056" spans="1:14" x14ac:dyDescent="0.35">
      <c r="A1056" t="s">
        <v>2703</v>
      </c>
      <c r="B1056" s="11" t="s">
        <v>2873</v>
      </c>
      <c r="C1056" s="11" t="s">
        <v>2919</v>
      </c>
      <c r="D1056" s="11" t="s">
        <v>2935</v>
      </c>
      <c r="E1056" s="11">
        <v>1</v>
      </c>
      <c r="F1056" t="s">
        <v>2982</v>
      </c>
      <c r="G1056" t="str">
        <f t="shared" si="32"/>
        <v>IBUPROFENOINTERPHARMAORALSUSPENSION1200MG/5ML</v>
      </c>
      <c r="H1056" t="str">
        <f>VLOOKUP(A1056,'PRINCIPIO ACTIVO'!A:D,4,)&amp;"-"&amp;VLOOKUP(C1056,'VIA ADMINISTRACION'!A:D,4,FALSE)&amp;"-"&amp;VLOOKUP(D1056,FORMATO!A:D,4,FALSE)&amp;"-"&amp;VLOOKUP(B1056,LABORATORIO!A:D,4,FALSE)</f>
        <v>HT-0079-01-005-0135</v>
      </c>
      <c r="I1056">
        <f>COUNTIF($H$2:H1056,H1056)</f>
        <v>1</v>
      </c>
      <c r="J1056" t="str">
        <f t="shared" si="33"/>
        <v>HT-0079-01-005-0135-01</v>
      </c>
      <c r="M1056" t="s">
        <v>2731</v>
      </c>
      <c r="N1056" s="11" t="s">
        <v>3190</v>
      </c>
    </row>
    <row r="1057" spans="1:14" x14ac:dyDescent="0.35">
      <c r="A1057" t="s">
        <v>2703</v>
      </c>
      <c r="B1057" s="2" t="s">
        <v>2869</v>
      </c>
      <c r="C1057" s="2" t="s">
        <v>2919</v>
      </c>
      <c r="D1057" s="2" t="s">
        <v>2933</v>
      </c>
      <c r="E1057" s="2">
        <v>20</v>
      </c>
      <c r="F1057" t="s">
        <v>2975</v>
      </c>
      <c r="G1057" t="str">
        <f t="shared" si="32"/>
        <v>IBUPROFENOOPKOORALCOMPRIMIDO20600MG</v>
      </c>
      <c r="H1057" t="str">
        <f>VLOOKUP(A1057,'PRINCIPIO ACTIVO'!A:D,4,)&amp;"-"&amp;VLOOKUP(C1057,'VIA ADMINISTRACION'!A:D,4,FALSE)&amp;"-"&amp;VLOOKUP(D1057,FORMATO!A:D,4,FALSE)&amp;"-"&amp;VLOOKUP(B1057,LABORATORIO!A:D,4,FALSE)</f>
        <v>HT-0079-01-003-0208</v>
      </c>
      <c r="I1057">
        <f>COUNTIF($H$2:H1057,H1057)</f>
        <v>1</v>
      </c>
      <c r="J1057" t="str">
        <f t="shared" si="33"/>
        <v>HT-0079-01-003-0208-01</v>
      </c>
      <c r="M1057" t="s">
        <v>2731</v>
      </c>
      <c r="N1057" s="11" t="s">
        <v>3013</v>
      </c>
    </row>
    <row r="1058" spans="1:14" x14ac:dyDescent="0.35">
      <c r="A1058" t="s">
        <v>2703</v>
      </c>
      <c r="B1058" s="2" t="s">
        <v>2835</v>
      </c>
      <c r="C1058" s="2" t="s">
        <v>2919</v>
      </c>
      <c r="D1058" s="2" t="s">
        <v>2933</v>
      </c>
      <c r="E1058" s="2">
        <v>20</v>
      </c>
      <c r="F1058" t="s">
        <v>2978</v>
      </c>
      <c r="G1058" t="str">
        <f t="shared" si="32"/>
        <v>IBUPROFENOASCENDORALCOMPRIMIDO20200MG</v>
      </c>
      <c r="H1058" t="str">
        <f>VLOOKUP(A1058,'PRINCIPIO ACTIVO'!A:D,4,)&amp;"-"&amp;VLOOKUP(C1058,'VIA ADMINISTRACION'!A:D,4,FALSE)&amp;"-"&amp;VLOOKUP(D1058,FORMATO!A:D,4,FALSE)&amp;"-"&amp;VLOOKUP(B1058,LABORATORIO!A:D,4,FALSE)</f>
        <v>HT-0079-01-003-0016</v>
      </c>
      <c r="I1058">
        <f>COUNTIF($H$2:H1058,H1058)</f>
        <v>2</v>
      </c>
      <c r="J1058" t="str">
        <f t="shared" si="33"/>
        <v>HT-0079-01-003-0016-02</v>
      </c>
      <c r="M1058" t="s">
        <v>2731</v>
      </c>
      <c r="N1058" s="11" t="s">
        <v>3189</v>
      </c>
    </row>
    <row r="1059" spans="1:14" x14ac:dyDescent="0.35">
      <c r="A1059" t="s">
        <v>2703</v>
      </c>
      <c r="B1059" s="2" t="s">
        <v>2871</v>
      </c>
      <c r="C1059" s="2" t="s">
        <v>2919</v>
      </c>
      <c r="D1059" s="2" t="s">
        <v>2935</v>
      </c>
      <c r="E1059" s="2">
        <v>1</v>
      </c>
      <c r="F1059" t="s">
        <v>2976</v>
      </c>
      <c r="G1059" t="str">
        <f t="shared" si="32"/>
        <v>IBUPROFENOHOSPIFARMAORALSUSPENSION1100MG/5ML</v>
      </c>
      <c r="H1059" t="str">
        <f>VLOOKUP(A1059,'PRINCIPIO ACTIVO'!A:D,4,)&amp;"-"&amp;VLOOKUP(C1059,'VIA ADMINISTRACION'!A:D,4,FALSE)&amp;"-"&amp;VLOOKUP(D1059,FORMATO!A:D,4,FALSE)&amp;"-"&amp;VLOOKUP(B1059,LABORATORIO!A:D,4,FALSE)</f>
        <v>HT-0079-01-005-0151</v>
      </c>
      <c r="I1059">
        <f>COUNTIF($H$2:H1059,H1059)</f>
        <v>1</v>
      </c>
      <c r="J1059" t="str">
        <f t="shared" si="33"/>
        <v>HT-0079-01-005-0151-01</v>
      </c>
      <c r="M1059" t="s">
        <v>2731</v>
      </c>
      <c r="N1059" s="11" t="s">
        <v>3013</v>
      </c>
    </row>
    <row r="1060" spans="1:14" x14ac:dyDescent="0.35">
      <c r="A1060" t="s">
        <v>2703</v>
      </c>
      <c r="B1060" s="2" t="s">
        <v>2869</v>
      </c>
      <c r="C1060" s="2" t="s">
        <v>2919</v>
      </c>
      <c r="D1060" s="2" t="s">
        <v>2933</v>
      </c>
      <c r="E1060" s="2">
        <v>20</v>
      </c>
      <c r="F1060" t="s">
        <v>2979</v>
      </c>
      <c r="G1060" t="str">
        <f t="shared" si="32"/>
        <v>IBUPROFENOOPKOORALCOMPRIMIDO20400MG</v>
      </c>
      <c r="H1060" t="str">
        <f>VLOOKUP(A1060,'PRINCIPIO ACTIVO'!A:D,4,)&amp;"-"&amp;VLOOKUP(C1060,'VIA ADMINISTRACION'!A:D,4,FALSE)&amp;"-"&amp;VLOOKUP(D1060,FORMATO!A:D,4,FALSE)&amp;"-"&amp;VLOOKUP(B1060,LABORATORIO!A:D,4,FALSE)</f>
        <v>HT-0079-01-003-0208</v>
      </c>
      <c r="I1060">
        <f>COUNTIF($H$2:H1060,H1060)</f>
        <v>2</v>
      </c>
      <c r="J1060" t="str">
        <f t="shared" si="33"/>
        <v>HT-0079-01-003-0208-02</v>
      </c>
      <c r="M1060" t="s">
        <v>2731</v>
      </c>
      <c r="N1060" s="11" t="s">
        <v>3013</v>
      </c>
    </row>
    <row r="1061" spans="1:14" x14ac:dyDescent="0.35">
      <c r="A1061" t="s">
        <v>2703</v>
      </c>
      <c r="B1061" s="2" t="s">
        <v>2837</v>
      </c>
      <c r="C1061" s="2" t="s">
        <v>2919</v>
      </c>
      <c r="D1061" s="2" t="s">
        <v>2935</v>
      </c>
      <c r="E1061" s="2">
        <v>1</v>
      </c>
      <c r="F1061" t="s">
        <v>2976</v>
      </c>
      <c r="G1061" t="str">
        <f t="shared" si="32"/>
        <v>IBUPROFENOSAVALORALSUSPENSION1100MG/5ML</v>
      </c>
      <c r="H1061" t="str">
        <f>VLOOKUP(A1061,'PRINCIPIO ACTIVO'!A:D,4,)&amp;"-"&amp;VLOOKUP(C1061,'VIA ADMINISTRACION'!A:D,4,FALSE)&amp;"-"&amp;VLOOKUP(D1061,FORMATO!A:D,4,FALSE)&amp;"-"&amp;VLOOKUP(B1061,LABORATORIO!A:D,4,FALSE)</f>
        <v>HT-0079-01-005-0174</v>
      </c>
      <c r="I1061">
        <f>COUNTIF($H$2:H1061,H1061)</f>
        <v>2</v>
      </c>
      <c r="J1061" t="str">
        <f t="shared" si="33"/>
        <v>HT-0079-01-005-0174-02</v>
      </c>
      <c r="M1061" t="s">
        <v>2731</v>
      </c>
      <c r="N1061" s="11" t="s">
        <v>3126</v>
      </c>
    </row>
    <row r="1062" spans="1:14" x14ac:dyDescent="0.35">
      <c r="A1062" t="s">
        <v>2703</v>
      </c>
      <c r="B1062" s="2" t="s">
        <v>2871</v>
      </c>
      <c r="C1062" s="2" t="s">
        <v>2919</v>
      </c>
      <c r="D1062" s="2" t="s">
        <v>2935</v>
      </c>
      <c r="E1062" s="2">
        <v>1</v>
      </c>
      <c r="F1062" t="s">
        <v>2982</v>
      </c>
      <c r="G1062" t="str">
        <f t="shared" si="32"/>
        <v>IBUPROFENOHOSPIFARMAORALSUSPENSION1200MG/5ML</v>
      </c>
      <c r="H1062" t="str">
        <f>VLOOKUP(A1062,'PRINCIPIO ACTIVO'!A:D,4,)&amp;"-"&amp;VLOOKUP(C1062,'VIA ADMINISTRACION'!A:D,4,FALSE)&amp;"-"&amp;VLOOKUP(D1062,FORMATO!A:D,4,FALSE)&amp;"-"&amp;VLOOKUP(B1062,LABORATORIO!A:D,4,FALSE)</f>
        <v>HT-0079-01-005-0151</v>
      </c>
      <c r="I1062">
        <f>COUNTIF($H$2:H1062,H1062)</f>
        <v>2</v>
      </c>
      <c r="J1062" t="str">
        <f t="shared" si="33"/>
        <v>HT-0079-01-005-0151-02</v>
      </c>
      <c r="M1062" t="s">
        <v>2731</v>
      </c>
      <c r="N1062" s="11" t="s">
        <v>3126</v>
      </c>
    </row>
    <row r="1063" spans="1:14" x14ac:dyDescent="0.35">
      <c r="A1063" t="s">
        <v>2703</v>
      </c>
      <c r="B1063" s="5" t="s">
        <v>2834</v>
      </c>
      <c r="C1063" s="5" t="s">
        <v>2919</v>
      </c>
      <c r="D1063" s="5" t="s">
        <v>2935</v>
      </c>
      <c r="E1063" s="5">
        <v>1</v>
      </c>
      <c r="F1063" t="s">
        <v>2982</v>
      </c>
      <c r="G1063" t="str">
        <f t="shared" si="32"/>
        <v>IBUPROFENOMINTLABORALSUSPENSION1200MG/5ML</v>
      </c>
      <c r="H1063" t="str">
        <f>VLOOKUP(A1063,'PRINCIPIO ACTIVO'!A:D,4,)&amp;"-"&amp;VLOOKUP(C1063,'VIA ADMINISTRACION'!A:D,4,FALSE)&amp;"-"&amp;VLOOKUP(D1063,FORMATO!A:D,4,FALSE)&amp;"-"&amp;VLOOKUP(B1063,LABORATORIO!A:D,4,FALSE)</f>
        <v>HT-0079-01-005-0197</v>
      </c>
      <c r="I1063">
        <f>COUNTIF($H$2:H1063,H1063)</f>
        <v>1</v>
      </c>
      <c r="J1063" t="str">
        <f t="shared" si="33"/>
        <v>HT-0079-01-005-0197-01</v>
      </c>
      <c r="M1063" t="s">
        <v>2731</v>
      </c>
      <c r="N1063" s="11" t="s">
        <v>3013</v>
      </c>
    </row>
    <row r="1064" spans="1:14" x14ac:dyDescent="0.35">
      <c r="A1064" t="s">
        <v>2703</v>
      </c>
      <c r="B1064" s="5" t="s">
        <v>2839</v>
      </c>
      <c r="C1064" s="5" t="s">
        <v>2919</v>
      </c>
      <c r="D1064" s="5" t="s">
        <v>2937</v>
      </c>
      <c r="E1064" s="5">
        <v>10</v>
      </c>
      <c r="F1064" t="s">
        <v>2978</v>
      </c>
      <c r="G1064" t="str">
        <f t="shared" si="32"/>
        <v>IBUPROFENOBAYERORALCAPSULA10200MG</v>
      </c>
      <c r="H1064" t="str">
        <f>VLOOKUP(A1064,'PRINCIPIO ACTIVO'!A:D,4,)&amp;"-"&amp;VLOOKUP(C1064,'VIA ADMINISTRACION'!A:D,4,FALSE)&amp;"-"&amp;VLOOKUP(D1064,FORMATO!A:D,4,FALSE)&amp;"-"&amp;VLOOKUP(B1064,LABORATORIO!A:D,4,FALSE)</f>
        <v>HT-0079-01-007-0028</v>
      </c>
      <c r="I1064">
        <f>COUNTIF($H$2:H1064,H1064)</f>
        <v>2</v>
      </c>
      <c r="J1064" t="str">
        <f t="shared" si="33"/>
        <v>HT-0079-01-007-0028-02</v>
      </c>
      <c r="M1064" t="s">
        <v>2731</v>
      </c>
      <c r="N1064" s="11" t="s">
        <v>3013</v>
      </c>
    </row>
    <row r="1065" spans="1:14" x14ac:dyDescent="0.35">
      <c r="A1065" t="s">
        <v>2703</v>
      </c>
      <c r="B1065" s="5" t="s">
        <v>2834</v>
      </c>
      <c r="C1065" s="5" t="s">
        <v>2919</v>
      </c>
      <c r="D1065" s="5" t="s">
        <v>2937</v>
      </c>
      <c r="E1065" s="5">
        <v>20</v>
      </c>
      <c r="F1065" t="s">
        <v>2979</v>
      </c>
      <c r="G1065" t="str">
        <f t="shared" si="32"/>
        <v>IBUPROFENOMINTLABORALCAPSULA20400MG</v>
      </c>
      <c r="H1065" t="str">
        <f>VLOOKUP(A1065,'PRINCIPIO ACTIVO'!A:D,4,)&amp;"-"&amp;VLOOKUP(C1065,'VIA ADMINISTRACION'!A:D,4,FALSE)&amp;"-"&amp;VLOOKUP(D1065,FORMATO!A:D,4,FALSE)&amp;"-"&amp;VLOOKUP(B1065,LABORATORIO!A:D,4,FALSE)</f>
        <v>HT-0079-01-007-0197</v>
      </c>
      <c r="I1065">
        <f>COUNTIF($H$2:H1065,H1065)</f>
        <v>1</v>
      </c>
      <c r="J1065" t="str">
        <f t="shared" si="33"/>
        <v>HT-0079-01-007-0197-01</v>
      </c>
      <c r="M1065" t="s">
        <v>2731</v>
      </c>
      <c r="N1065" s="11" t="s">
        <v>3126</v>
      </c>
    </row>
    <row r="1066" spans="1:14" x14ac:dyDescent="0.35">
      <c r="A1066" t="s">
        <v>2703</v>
      </c>
      <c r="B1066" s="5" t="s">
        <v>2834</v>
      </c>
      <c r="C1066" s="5" t="s">
        <v>2919</v>
      </c>
      <c r="D1066" s="5" t="s">
        <v>2933</v>
      </c>
      <c r="E1066" s="5">
        <v>20</v>
      </c>
      <c r="F1066" t="s">
        <v>2975</v>
      </c>
      <c r="G1066" t="str">
        <f t="shared" si="32"/>
        <v>IBUPROFENOMINTLABORALCOMPRIMIDO20600MG</v>
      </c>
      <c r="H1066" t="str">
        <f>VLOOKUP(A1066,'PRINCIPIO ACTIVO'!A:D,4,)&amp;"-"&amp;VLOOKUP(C1066,'VIA ADMINISTRACION'!A:D,4,FALSE)&amp;"-"&amp;VLOOKUP(D1066,FORMATO!A:D,4,FALSE)&amp;"-"&amp;VLOOKUP(B1066,LABORATORIO!A:D,4,FALSE)</f>
        <v>HT-0079-01-003-0197</v>
      </c>
      <c r="I1066">
        <f>COUNTIF($H$2:H1066,H1066)</f>
        <v>1</v>
      </c>
      <c r="J1066" t="str">
        <f t="shared" si="33"/>
        <v>HT-0079-01-003-0197-01</v>
      </c>
      <c r="M1066" t="s">
        <v>2731</v>
      </c>
      <c r="N1066" s="2" t="s">
        <v>3013</v>
      </c>
    </row>
    <row r="1067" spans="1:14" x14ac:dyDescent="0.35">
      <c r="A1067" t="s">
        <v>2703</v>
      </c>
      <c r="B1067" s="5" t="s">
        <v>2834</v>
      </c>
      <c r="C1067" s="5" t="s">
        <v>2919</v>
      </c>
      <c r="D1067" s="5" t="s">
        <v>2935</v>
      </c>
      <c r="E1067" s="5">
        <v>1</v>
      </c>
      <c r="F1067" t="s">
        <v>2976</v>
      </c>
      <c r="G1067" t="str">
        <f t="shared" si="32"/>
        <v>IBUPROFENOMINTLABORALSUSPENSION1100MG/5ML</v>
      </c>
      <c r="H1067" t="str">
        <f>VLOOKUP(A1067,'PRINCIPIO ACTIVO'!A:D,4,)&amp;"-"&amp;VLOOKUP(C1067,'VIA ADMINISTRACION'!A:D,4,FALSE)&amp;"-"&amp;VLOOKUP(D1067,FORMATO!A:D,4,FALSE)&amp;"-"&amp;VLOOKUP(B1067,LABORATORIO!A:D,4,FALSE)</f>
        <v>HT-0079-01-005-0197</v>
      </c>
      <c r="I1067">
        <f>COUNTIF($H$2:H1067,H1067)</f>
        <v>2</v>
      </c>
      <c r="J1067" t="str">
        <f t="shared" si="33"/>
        <v>HT-0079-01-005-0197-02</v>
      </c>
      <c r="M1067" t="s">
        <v>2731</v>
      </c>
      <c r="N1067" s="5" t="s">
        <v>3013</v>
      </c>
    </row>
    <row r="1068" spans="1:14" x14ac:dyDescent="0.35">
      <c r="A1068" t="s">
        <v>2703</v>
      </c>
      <c r="B1068" s="5" t="s">
        <v>2883</v>
      </c>
      <c r="C1068" s="5" t="s">
        <v>2919</v>
      </c>
      <c r="D1068" s="5" t="s">
        <v>2935</v>
      </c>
      <c r="E1068" s="5">
        <v>1</v>
      </c>
      <c r="F1068" t="s">
        <v>2982</v>
      </c>
      <c r="G1068" t="str">
        <f t="shared" si="32"/>
        <v>IBUPROFENOBAGOORALSUSPENSION1200MG/5ML</v>
      </c>
      <c r="H1068" t="str">
        <f>VLOOKUP(A1068,'PRINCIPIO ACTIVO'!A:D,4,)&amp;"-"&amp;VLOOKUP(C1068,'VIA ADMINISTRACION'!A:D,4,FALSE)&amp;"-"&amp;VLOOKUP(D1068,FORMATO!A:D,4,FALSE)&amp;"-"&amp;VLOOKUP(B1068,LABORATORIO!A:D,4,FALSE)</f>
        <v>HT-0079-01-005-0143</v>
      </c>
      <c r="I1068">
        <f>COUNTIF($H$2:H1068,H1068)</f>
        <v>1</v>
      </c>
      <c r="J1068" t="str">
        <f t="shared" si="33"/>
        <v>HT-0079-01-005-0143-01</v>
      </c>
      <c r="M1068" t="s">
        <v>2731</v>
      </c>
      <c r="N1068" s="5" t="s">
        <v>6645</v>
      </c>
    </row>
    <row r="1069" spans="1:14" x14ac:dyDescent="0.35">
      <c r="A1069" t="s">
        <v>2703</v>
      </c>
      <c r="B1069" s="5" t="s">
        <v>2851</v>
      </c>
      <c r="C1069" s="5" t="s">
        <v>2920</v>
      </c>
      <c r="D1069" s="5" t="s">
        <v>2956</v>
      </c>
      <c r="E1069" s="5">
        <v>1</v>
      </c>
      <c r="F1069" s="22">
        <v>0.05</v>
      </c>
      <c r="G1069" t="str">
        <f t="shared" si="32"/>
        <v>IBUPROFENOPRATERTOPICOGEL10,05</v>
      </c>
      <c r="H1069" t="str">
        <f>VLOOKUP(A1069,'PRINCIPIO ACTIVO'!A:D,4,)&amp;"-"&amp;VLOOKUP(C1069,'VIA ADMINISTRACION'!A:D,4,FALSE)&amp;"-"&amp;VLOOKUP(D1069,FORMATO!A:D,4,FALSE)&amp;"-"&amp;VLOOKUP(B1069,LABORATORIO!A:D,4,FALSE)</f>
        <v>HT-0079-04-026-0169</v>
      </c>
      <c r="I1069">
        <f>COUNTIF($H$2:H1069,H1069)</f>
        <v>1</v>
      </c>
      <c r="J1069" t="str">
        <f t="shared" si="33"/>
        <v>HT-0079-04-026-0169-01</v>
      </c>
      <c r="M1069" t="s">
        <v>2731</v>
      </c>
      <c r="N1069" s="5" t="s">
        <v>6645</v>
      </c>
    </row>
    <row r="1070" spans="1:14" x14ac:dyDescent="0.35">
      <c r="A1070" t="s">
        <v>2703</v>
      </c>
      <c r="B1070" s="5" t="s">
        <v>2839</v>
      </c>
      <c r="C1070" s="5" t="s">
        <v>2919</v>
      </c>
      <c r="D1070" s="5" t="s">
        <v>2937</v>
      </c>
      <c r="E1070" s="5">
        <v>10</v>
      </c>
      <c r="F1070" t="s">
        <v>2979</v>
      </c>
      <c r="G1070" t="str">
        <f t="shared" si="32"/>
        <v>IBUPROFENOBAYERORALCAPSULA10400MG</v>
      </c>
      <c r="H1070" t="str">
        <f>VLOOKUP(A1070,'PRINCIPIO ACTIVO'!A:D,4,)&amp;"-"&amp;VLOOKUP(C1070,'VIA ADMINISTRACION'!A:D,4,FALSE)&amp;"-"&amp;VLOOKUP(D1070,FORMATO!A:D,4,FALSE)&amp;"-"&amp;VLOOKUP(B1070,LABORATORIO!A:D,4,FALSE)</f>
        <v>HT-0079-01-007-0028</v>
      </c>
      <c r="I1070">
        <f>COUNTIF($H$2:H1070,H1070)</f>
        <v>3</v>
      </c>
      <c r="J1070" t="str">
        <f t="shared" si="33"/>
        <v>HT-0079-01-007-0028-03</v>
      </c>
      <c r="M1070" t="s">
        <v>2731</v>
      </c>
      <c r="N1070" s="5" t="s">
        <v>6645</v>
      </c>
    </row>
    <row r="1071" spans="1:14" x14ac:dyDescent="0.35">
      <c r="A1071" t="s">
        <v>2703</v>
      </c>
      <c r="B1071" s="11" t="s">
        <v>2839</v>
      </c>
      <c r="C1071" s="11" t="s">
        <v>2919</v>
      </c>
      <c r="D1071" s="11" t="s">
        <v>2937</v>
      </c>
      <c r="E1071" s="11">
        <v>20</v>
      </c>
      <c r="F1071" t="s">
        <v>2979</v>
      </c>
      <c r="G1071" t="str">
        <f t="shared" si="32"/>
        <v>IBUPROFENOBAYERORALCAPSULA20400MG</v>
      </c>
      <c r="H1071" t="str">
        <f>VLOOKUP(A1071,'PRINCIPIO ACTIVO'!A:D,4,)&amp;"-"&amp;VLOOKUP(C1071,'VIA ADMINISTRACION'!A:D,4,FALSE)&amp;"-"&amp;VLOOKUP(D1071,FORMATO!A:D,4,FALSE)&amp;"-"&amp;VLOOKUP(B1071,LABORATORIO!A:D,4,FALSE)</f>
        <v>HT-0079-01-007-0028</v>
      </c>
      <c r="I1071">
        <f>COUNTIF($H$2:H1071,H1071)</f>
        <v>4</v>
      </c>
      <c r="J1071" t="str">
        <f t="shared" si="33"/>
        <v>HT-0079-01-007-0028-04</v>
      </c>
      <c r="M1071" t="s">
        <v>2732</v>
      </c>
      <c r="N1071" s="11" t="s">
        <v>1439</v>
      </c>
    </row>
    <row r="1072" spans="1:14" x14ac:dyDescent="0.35">
      <c r="A1072" t="s">
        <v>2703</v>
      </c>
      <c r="B1072" s="11" t="s">
        <v>2839</v>
      </c>
      <c r="C1072" s="11" t="s">
        <v>2919</v>
      </c>
      <c r="D1072" s="11" t="s">
        <v>2937</v>
      </c>
      <c r="E1072" s="11">
        <v>20</v>
      </c>
      <c r="F1072" t="s">
        <v>2975</v>
      </c>
      <c r="G1072" t="str">
        <f t="shared" si="32"/>
        <v>IBUPROFENOBAYERORALCAPSULA20600MG</v>
      </c>
      <c r="H1072" t="str">
        <f>VLOOKUP(A1072,'PRINCIPIO ACTIVO'!A:D,4,)&amp;"-"&amp;VLOOKUP(C1072,'VIA ADMINISTRACION'!A:D,4,FALSE)&amp;"-"&amp;VLOOKUP(D1072,FORMATO!A:D,4,FALSE)&amp;"-"&amp;VLOOKUP(B1072,LABORATORIO!A:D,4,FALSE)</f>
        <v>HT-0079-01-007-0028</v>
      </c>
      <c r="I1072">
        <f>COUNTIF($H$2:H1072,H1072)</f>
        <v>5</v>
      </c>
      <c r="J1072" t="str">
        <f t="shared" si="33"/>
        <v>HT-0079-01-007-0028-05</v>
      </c>
      <c r="M1072" t="s">
        <v>7032</v>
      </c>
      <c r="N1072" s="5" t="s">
        <v>1439</v>
      </c>
    </row>
    <row r="1073" spans="1:14" x14ac:dyDescent="0.35">
      <c r="A1073" t="s">
        <v>2728</v>
      </c>
      <c r="B1073" s="11" t="s">
        <v>2832</v>
      </c>
      <c r="C1073" s="11" t="s">
        <v>2919</v>
      </c>
      <c r="D1073" s="11" t="s">
        <v>2935</v>
      </c>
      <c r="E1073" s="11">
        <v>1</v>
      </c>
      <c r="F1073" t="s">
        <v>3181</v>
      </c>
      <c r="G1073" t="str">
        <f t="shared" si="32"/>
        <v>IBUPROFENO-PARACETAMOLRECALCINEORALSUSPENSION1300MG/300MG/10ML</v>
      </c>
      <c r="H1073" t="str">
        <f>VLOOKUP(A1073,'PRINCIPIO ACTIVO'!A:D,4,)&amp;"-"&amp;VLOOKUP(C1073,'VIA ADMINISTRACION'!A:D,4,FALSE)&amp;"-"&amp;VLOOKUP(D1073,FORMATO!A:D,4,FALSE)&amp;"-"&amp;VLOOKUP(B1073,LABORATORIO!A:D,4,FALSE)</f>
        <v>HT-0255-01-005-0171</v>
      </c>
      <c r="I1073">
        <f>COUNTIF($H$2:H1073,H1073)</f>
        <v>1</v>
      </c>
      <c r="J1073" t="str">
        <f t="shared" si="33"/>
        <v>HT-0255-01-005-0171-01</v>
      </c>
      <c r="M1073" t="s">
        <v>3684</v>
      </c>
      <c r="N1073" s="2" t="s">
        <v>3003</v>
      </c>
    </row>
    <row r="1074" spans="1:14" x14ac:dyDescent="0.35">
      <c r="A1074" t="s">
        <v>2728</v>
      </c>
      <c r="B1074" s="11" t="s">
        <v>2838</v>
      </c>
      <c r="C1074" s="11" t="s">
        <v>2919</v>
      </c>
      <c r="D1074" s="11" t="s">
        <v>2933</v>
      </c>
      <c r="E1074" s="11">
        <v>10</v>
      </c>
      <c r="F1074" t="s">
        <v>6959</v>
      </c>
      <c r="G1074" t="str">
        <f t="shared" si="32"/>
        <v>IBUPROFENO-PARACETAMOLLABORATORIO CHILEORALCOMPRIMIDO10200MG/300MG</v>
      </c>
      <c r="H1074" t="str">
        <f>VLOOKUP(A1074,'PRINCIPIO ACTIVO'!A:D,4,)&amp;"-"&amp;VLOOKUP(C1074,'VIA ADMINISTRACION'!A:D,4,FALSE)&amp;"-"&amp;VLOOKUP(D1074,FORMATO!A:D,4,FALSE)&amp;"-"&amp;VLOOKUP(B1074,LABORATORIO!A:D,4,FALSE)</f>
        <v>HT-0255-01-003-0148</v>
      </c>
      <c r="I1074">
        <f>COUNTIF($H$2:H1074,H1074)</f>
        <v>1</v>
      </c>
      <c r="J1074" t="str">
        <f t="shared" si="33"/>
        <v>HT-0255-01-003-0148-01</v>
      </c>
      <c r="M1074" t="s">
        <v>3684</v>
      </c>
      <c r="N1074" s="2" t="s">
        <v>3042</v>
      </c>
    </row>
    <row r="1075" spans="1:14" x14ac:dyDescent="0.35">
      <c r="A1075" t="s">
        <v>2706</v>
      </c>
      <c r="B1075" s="11" t="s">
        <v>2883</v>
      </c>
      <c r="C1075" s="11" t="s">
        <v>2919</v>
      </c>
      <c r="D1075" s="11" t="s">
        <v>2933</v>
      </c>
      <c r="E1075" s="11">
        <v>12</v>
      </c>
      <c r="F1075" t="s">
        <v>6638</v>
      </c>
      <c r="G1075" t="str">
        <f t="shared" si="32"/>
        <v>IBUPROFENO-PSEUDOEFEDRINABAGOORALCOMPRIMIDO12400MG/60MG</v>
      </c>
      <c r="H1075" t="str">
        <f>VLOOKUP(A1075,'PRINCIPIO ACTIVO'!A:D,4,)&amp;"-"&amp;VLOOKUP(C1075,'VIA ADMINISTRACION'!A:D,4,FALSE)&amp;"-"&amp;VLOOKUP(D1075,FORMATO!A:D,4,FALSE)&amp;"-"&amp;VLOOKUP(B1075,LABORATORIO!A:D,4,FALSE)</f>
        <v>HT-0253-01-003-0143</v>
      </c>
      <c r="I1075">
        <f>COUNTIF($H$2:H1075,H1075)</f>
        <v>1</v>
      </c>
      <c r="J1075" t="str">
        <f t="shared" si="33"/>
        <v>HT-0253-01-003-0143-01</v>
      </c>
      <c r="M1075" t="s">
        <v>3684</v>
      </c>
      <c r="N1075" s="5" t="s">
        <v>6646</v>
      </c>
    </row>
    <row r="1076" spans="1:14" x14ac:dyDescent="0.35">
      <c r="A1076" t="s">
        <v>2706</v>
      </c>
      <c r="B1076" s="11" t="s">
        <v>2832</v>
      </c>
      <c r="C1076" s="11" t="s">
        <v>2919</v>
      </c>
      <c r="D1076" s="11" t="s">
        <v>2937</v>
      </c>
      <c r="E1076" s="11">
        <v>10</v>
      </c>
      <c r="F1076" t="s">
        <v>6638</v>
      </c>
      <c r="G1076" t="str">
        <f t="shared" si="32"/>
        <v>IBUPROFENO-PSEUDOEFEDRINARECALCINEORALCAPSULA10400MG/60MG</v>
      </c>
      <c r="H1076" t="str">
        <f>VLOOKUP(A1076,'PRINCIPIO ACTIVO'!A:D,4,)&amp;"-"&amp;VLOOKUP(C1076,'VIA ADMINISTRACION'!A:D,4,FALSE)&amp;"-"&amp;VLOOKUP(D1076,FORMATO!A:D,4,FALSE)&amp;"-"&amp;VLOOKUP(B1076,LABORATORIO!A:D,4,FALSE)</f>
        <v>HT-0253-01-007-0171</v>
      </c>
      <c r="I1076">
        <f>COUNTIF($H$2:H1076,H1076)</f>
        <v>1</v>
      </c>
      <c r="J1076" t="str">
        <f t="shared" si="33"/>
        <v>HT-0253-01-007-0171-01</v>
      </c>
      <c r="M1076" t="s">
        <v>2733</v>
      </c>
      <c r="N1076" s="13">
        <v>0.65</v>
      </c>
    </row>
    <row r="1077" spans="1:14" x14ac:dyDescent="0.35">
      <c r="A1077" t="s">
        <v>2706</v>
      </c>
      <c r="B1077" s="5" t="s">
        <v>2849</v>
      </c>
      <c r="C1077" s="5" t="s">
        <v>2919</v>
      </c>
      <c r="D1077" s="5" t="s">
        <v>2933</v>
      </c>
      <c r="E1077" s="5">
        <v>10</v>
      </c>
      <c r="F1077" t="s">
        <v>6638</v>
      </c>
      <c r="G1077" t="str">
        <f t="shared" ref="G1077:G1140" si="34">_xlfn.CONCAT(A1077:F1077)</f>
        <v>IBUPROFENO-PSEUDOEFEDRINACHEMOPHARMAORALCOMPRIMIDO10400MG/60MG</v>
      </c>
      <c r="H1077" t="str">
        <f>VLOOKUP(A1077,'PRINCIPIO ACTIVO'!A:D,4,)&amp;"-"&amp;VLOOKUP(C1077,'VIA ADMINISTRACION'!A:D,4,FALSE)&amp;"-"&amp;VLOOKUP(D1077,FORMATO!A:D,4,FALSE)&amp;"-"&amp;VLOOKUP(B1077,LABORATORIO!A:D,4,FALSE)</f>
        <v>HT-0253-01-003-0044</v>
      </c>
      <c r="I1077">
        <f>COUNTIF($H$2:H1077,H1077)</f>
        <v>1</v>
      </c>
      <c r="J1077" t="str">
        <f t="shared" ref="J1077:J1140" si="35">H1077&amp;"-"&amp;TEXT(I1077,"00")</f>
        <v>HT-0253-01-003-0044-01</v>
      </c>
      <c r="M1077" t="s">
        <v>2733</v>
      </c>
      <c r="N1077" s="6">
        <v>0.65</v>
      </c>
    </row>
    <row r="1078" spans="1:14" x14ac:dyDescent="0.35">
      <c r="A1078" t="s">
        <v>2706</v>
      </c>
      <c r="B1078" s="5" t="s">
        <v>2883</v>
      </c>
      <c r="C1078" s="5" t="s">
        <v>2919</v>
      </c>
      <c r="D1078" s="5" t="s">
        <v>2935</v>
      </c>
      <c r="E1078" s="5">
        <v>1</v>
      </c>
      <c r="F1078" t="s">
        <v>6639</v>
      </c>
      <c r="G1078" t="str">
        <f t="shared" si="34"/>
        <v>IBUPROFENO-PSEUDOEFEDRINABAGOORALSUSPENSION1200MG/30MG/5ML</v>
      </c>
      <c r="H1078" t="str">
        <f>VLOOKUP(A1078,'PRINCIPIO ACTIVO'!A:D,4,)&amp;"-"&amp;VLOOKUP(C1078,'VIA ADMINISTRACION'!A:D,4,FALSE)&amp;"-"&amp;VLOOKUP(D1078,FORMATO!A:D,4,FALSE)&amp;"-"&amp;VLOOKUP(B1078,LABORATORIO!A:D,4,FALSE)</f>
        <v>HT-0253-01-005-0143</v>
      </c>
      <c r="I1078">
        <f>COUNTIF($H$2:H1078,H1078)</f>
        <v>1</v>
      </c>
      <c r="J1078" t="str">
        <f t="shared" si="35"/>
        <v>HT-0253-01-005-0143-01</v>
      </c>
      <c r="M1078" t="s">
        <v>7023</v>
      </c>
      <c r="N1078" s="11" t="s">
        <v>3270</v>
      </c>
    </row>
    <row r="1079" spans="1:14" x14ac:dyDescent="0.35">
      <c r="A1079" t="s">
        <v>2706</v>
      </c>
      <c r="B1079" s="5" t="s">
        <v>2883</v>
      </c>
      <c r="C1079" s="5" t="s">
        <v>2919</v>
      </c>
      <c r="D1079" s="5" t="s">
        <v>2935</v>
      </c>
      <c r="E1079" s="5">
        <v>1</v>
      </c>
      <c r="F1079" t="s">
        <v>6642</v>
      </c>
      <c r="G1079" t="str">
        <f t="shared" si="34"/>
        <v>IBUPROFENO-PSEUDOEFEDRINABAGOORALSUSPENSION1100MG/15MG/5ML</v>
      </c>
      <c r="H1079" t="str">
        <f>VLOOKUP(A1079,'PRINCIPIO ACTIVO'!A:D,4,)&amp;"-"&amp;VLOOKUP(C1079,'VIA ADMINISTRACION'!A:D,4,FALSE)&amp;"-"&amp;VLOOKUP(D1079,FORMATO!A:D,4,FALSE)&amp;"-"&amp;VLOOKUP(B1079,LABORATORIO!A:D,4,FALSE)</f>
        <v>HT-0253-01-005-0143</v>
      </c>
      <c r="I1079">
        <f>COUNTIF($H$2:H1079,H1079)</f>
        <v>2</v>
      </c>
      <c r="J1079" t="str">
        <f t="shared" si="35"/>
        <v>HT-0253-01-005-0143-02</v>
      </c>
      <c r="M1079" t="s">
        <v>2734</v>
      </c>
      <c r="N1079" s="11" t="s">
        <v>3126</v>
      </c>
    </row>
    <row r="1080" spans="1:14" x14ac:dyDescent="0.35">
      <c r="A1080" t="s">
        <v>2706</v>
      </c>
      <c r="B1080" s="11" t="s">
        <v>2837</v>
      </c>
      <c r="C1080" s="11" t="s">
        <v>2919</v>
      </c>
      <c r="D1080" s="11" t="s">
        <v>2935</v>
      </c>
      <c r="E1080" s="11">
        <v>1</v>
      </c>
      <c r="F1080" t="s">
        <v>6642</v>
      </c>
      <c r="G1080" t="str">
        <f t="shared" si="34"/>
        <v>IBUPROFENO-PSEUDOEFEDRINASAVALORALSUSPENSION1100MG/15MG/5ML</v>
      </c>
      <c r="H1080" t="str">
        <f>VLOOKUP(A1080,'PRINCIPIO ACTIVO'!A:D,4,)&amp;"-"&amp;VLOOKUP(C1080,'VIA ADMINISTRACION'!A:D,4,FALSE)&amp;"-"&amp;VLOOKUP(D1080,FORMATO!A:D,4,FALSE)&amp;"-"&amp;VLOOKUP(B1080,LABORATORIO!A:D,4,FALSE)</f>
        <v>HT-0253-01-005-0174</v>
      </c>
      <c r="I1080">
        <f>COUNTIF($H$2:H1080,H1080)</f>
        <v>1</v>
      </c>
      <c r="J1080" t="str">
        <f t="shared" si="35"/>
        <v>HT-0253-01-005-0174-01</v>
      </c>
      <c r="M1080" t="s">
        <v>2734</v>
      </c>
      <c r="N1080" s="11" t="s">
        <v>3126</v>
      </c>
    </row>
    <row r="1081" spans="1:14" x14ac:dyDescent="0.35">
      <c r="A1081" t="s">
        <v>2706</v>
      </c>
      <c r="B1081" s="11" t="s">
        <v>2832</v>
      </c>
      <c r="C1081" s="11" t="s">
        <v>2919</v>
      </c>
      <c r="D1081" s="11" t="s">
        <v>2935</v>
      </c>
      <c r="E1081" s="11">
        <v>1</v>
      </c>
      <c r="F1081" t="s">
        <v>6639</v>
      </c>
      <c r="G1081" t="str">
        <f t="shared" si="34"/>
        <v>IBUPROFENO-PSEUDOEFEDRINARECALCINEORALSUSPENSION1200MG/30MG/5ML</v>
      </c>
      <c r="H1081" t="str">
        <f>VLOOKUP(A1081,'PRINCIPIO ACTIVO'!A:D,4,)&amp;"-"&amp;VLOOKUP(C1081,'VIA ADMINISTRACION'!A:D,4,FALSE)&amp;"-"&amp;VLOOKUP(D1081,FORMATO!A:D,4,FALSE)&amp;"-"&amp;VLOOKUP(B1081,LABORATORIO!A:D,4,FALSE)</f>
        <v>HT-0253-01-005-0171</v>
      </c>
      <c r="I1081">
        <f>COUNTIF($H$2:H1081,H1081)</f>
        <v>1</v>
      </c>
      <c r="J1081" t="str">
        <f t="shared" si="35"/>
        <v>HT-0253-01-005-0171-01</v>
      </c>
      <c r="M1081" t="s">
        <v>2734</v>
      </c>
      <c r="N1081" s="11" t="s">
        <v>3126</v>
      </c>
    </row>
    <row r="1082" spans="1:14" x14ac:dyDescent="0.35">
      <c r="A1082" t="s">
        <v>2706</v>
      </c>
      <c r="B1082" s="11" t="s">
        <v>2837</v>
      </c>
      <c r="C1082" s="11" t="s">
        <v>2919</v>
      </c>
      <c r="D1082" s="11" t="s">
        <v>2933</v>
      </c>
      <c r="E1082" s="11">
        <v>10</v>
      </c>
      <c r="F1082" t="s">
        <v>6638</v>
      </c>
      <c r="G1082" t="str">
        <f t="shared" si="34"/>
        <v>IBUPROFENO-PSEUDOEFEDRINASAVALORALCOMPRIMIDO10400MG/60MG</v>
      </c>
      <c r="H1082" t="str">
        <f>VLOOKUP(A1082,'PRINCIPIO ACTIVO'!A:D,4,)&amp;"-"&amp;VLOOKUP(C1082,'VIA ADMINISTRACION'!A:D,4,FALSE)&amp;"-"&amp;VLOOKUP(D1082,FORMATO!A:D,4,FALSE)&amp;"-"&amp;VLOOKUP(B1082,LABORATORIO!A:D,4,FALSE)</f>
        <v>HT-0253-01-003-0174</v>
      </c>
      <c r="I1082">
        <f>COUNTIF($H$2:H1082,H1082)</f>
        <v>1</v>
      </c>
      <c r="J1082" t="str">
        <f t="shared" si="35"/>
        <v>HT-0253-01-003-0174-01</v>
      </c>
      <c r="M1082" t="s">
        <v>2734</v>
      </c>
      <c r="N1082" s="11" t="s">
        <v>3126</v>
      </c>
    </row>
    <row r="1083" spans="1:14" x14ac:dyDescent="0.35">
      <c r="A1083" t="s">
        <v>2706</v>
      </c>
      <c r="B1083" s="11" t="s">
        <v>2849</v>
      </c>
      <c r="C1083" s="11" t="s">
        <v>2919</v>
      </c>
      <c r="D1083" s="11" t="s">
        <v>2933</v>
      </c>
      <c r="E1083" s="11">
        <v>10</v>
      </c>
      <c r="F1083" t="s">
        <v>7041</v>
      </c>
      <c r="G1083" t="str">
        <f t="shared" si="34"/>
        <v>IBUPROFENO-PSEUDOEFEDRINACHEMOPHARMAORALCOMPRIMIDO10200MG/30MG</v>
      </c>
      <c r="H1083" t="str">
        <f>VLOOKUP(A1083,'PRINCIPIO ACTIVO'!A:D,4,)&amp;"-"&amp;VLOOKUP(C1083,'VIA ADMINISTRACION'!A:D,4,FALSE)&amp;"-"&amp;VLOOKUP(D1083,FORMATO!A:D,4,FALSE)&amp;"-"&amp;VLOOKUP(B1083,LABORATORIO!A:D,4,FALSE)</f>
        <v>HT-0253-01-003-0044</v>
      </c>
      <c r="I1083">
        <f>COUNTIF($H$2:H1083,H1083)</f>
        <v>2</v>
      </c>
      <c r="J1083" t="str">
        <f t="shared" si="35"/>
        <v>HT-0253-01-003-0044-02</v>
      </c>
      <c r="M1083" t="s">
        <v>2734</v>
      </c>
      <c r="N1083" s="11" t="s">
        <v>3127</v>
      </c>
    </row>
    <row r="1084" spans="1:14" x14ac:dyDescent="0.35">
      <c r="A1084" t="s">
        <v>2706</v>
      </c>
      <c r="B1084" s="11" t="s">
        <v>2837</v>
      </c>
      <c r="C1084" s="11" t="s">
        <v>2919</v>
      </c>
      <c r="D1084" s="11" t="s">
        <v>2935</v>
      </c>
      <c r="E1084" s="11">
        <v>1</v>
      </c>
      <c r="F1084" t="s">
        <v>6639</v>
      </c>
      <c r="G1084" t="str">
        <f t="shared" si="34"/>
        <v>IBUPROFENO-PSEUDOEFEDRINASAVALORALSUSPENSION1200MG/30MG/5ML</v>
      </c>
      <c r="H1084" t="str">
        <f>VLOOKUP(A1084,'PRINCIPIO ACTIVO'!A:D,4,)&amp;"-"&amp;VLOOKUP(C1084,'VIA ADMINISTRACION'!A:D,4,FALSE)&amp;"-"&amp;VLOOKUP(D1084,FORMATO!A:D,4,FALSE)&amp;"-"&amp;VLOOKUP(B1084,LABORATORIO!A:D,4,FALSE)</f>
        <v>HT-0253-01-005-0174</v>
      </c>
      <c r="I1084">
        <f>COUNTIF($H$2:H1084,H1084)</f>
        <v>2</v>
      </c>
      <c r="J1084" t="str">
        <f t="shared" si="35"/>
        <v>HT-0253-01-005-0174-02</v>
      </c>
      <c r="M1084" t="s">
        <v>2734</v>
      </c>
      <c r="N1084" s="5" t="s">
        <v>3126</v>
      </c>
    </row>
    <row r="1085" spans="1:14" x14ac:dyDescent="0.35">
      <c r="A1085" t="s">
        <v>2708</v>
      </c>
      <c r="B1085" s="11" t="s">
        <v>2843</v>
      </c>
      <c r="C1085" s="11" t="s">
        <v>2924</v>
      </c>
      <c r="D1085" s="11" t="s">
        <v>2958</v>
      </c>
      <c r="E1085" s="11">
        <v>1</v>
      </c>
      <c r="F1085" t="s">
        <v>3155</v>
      </c>
      <c r="G1085" t="str">
        <f t="shared" si="34"/>
        <v>INSULINASANOFIPARENTERALCARTUCHO1100UI/ML</v>
      </c>
      <c r="H1085" t="str">
        <f>VLOOKUP(A1085,'PRINCIPIO ACTIVO'!A:D,4,)&amp;"-"&amp;VLOOKUP(C1085,'VIA ADMINISTRACION'!A:D,4,FALSE)&amp;"-"&amp;VLOOKUP(D1085,FORMATO!A:D,4,FALSE)&amp;"-"&amp;VLOOKUP(B1085,LABORATORIO!A:D,4,FALSE)</f>
        <v>HT-0080-02-028-0246</v>
      </c>
      <c r="I1085">
        <f>COUNTIF($H$2:H1085,H1085)</f>
        <v>1</v>
      </c>
      <c r="J1085" t="str">
        <f t="shared" si="35"/>
        <v>HT-0080-02-028-0246-01</v>
      </c>
      <c r="M1085" t="s">
        <v>6465</v>
      </c>
      <c r="N1085" s="11" t="s">
        <v>3191</v>
      </c>
    </row>
    <row r="1086" spans="1:14" x14ac:dyDescent="0.35">
      <c r="A1086" t="s">
        <v>2708</v>
      </c>
      <c r="B1086" s="11" t="s">
        <v>2894</v>
      </c>
      <c r="C1086" s="11" t="s">
        <v>2924</v>
      </c>
      <c r="D1086" s="11" t="s">
        <v>2958</v>
      </c>
      <c r="E1086" s="11">
        <v>5</v>
      </c>
      <c r="F1086" t="s">
        <v>3155</v>
      </c>
      <c r="G1086" t="str">
        <f t="shared" si="34"/>
        <v>INSULINALILLYPARENTERALCARTUCHO5100UI/ML</v>
      </c>
      <c r="H1086" t="str">
        <f>VLOOKUP(A1086,'PRINCIPIO ACTIVO'!A:D,4,)&amp;"-"&amp;VLOOKUP(C1086,'VIA ADMINISTRACION'!A:D,4,FALSE)&amp;"-"&amp;VLOOKUP(D1086,FORMATO!A:D,4,FALSE)&amp;"-"&amp;VLOOKUP(B1086,LABORATORIO!A:D,4,FALSE)</f>
        <v>HT-0080-02-028-0081</v>
      </c>
      <c r="I1086">
        <f>COUNTIF($H$2:H1086,H1086)</f>
        <v>1</v>
      </c>
      <c r="J1086" t="str">
        <f t="shared" si="35"/>
        <v>HT-0080-02-028-0081-01</v>
      </c>
      <c r="M1086" t="s">
        <v>2737</v>
      </c>
      <c r="N1086" s="11" t="s">
        <v>2984</v>
      </c>
    </row>
    <row r="1087" spans="1:14" x14ac:dyDescent="0.35">
      <c r="A1087" t="s">
        <v>2708</v>
      </c>
      <c r="B1087" s="11" t="s">
        <v>2894</v>
      </c>
      <c r="C1087" s="11" t="s">
        <v>2924</v>
      </c>
      <c r="D1087" s="11" t="s">
        <v>2939</v>
      </c>
      <c r="E1087" s="11">
        <v>1</v>
      </c>
      <c r="F1087" t="s">
        <v>3155</v>
      </c>
      <c r="G1087" t="str">
        <f t="shared" si="34"/>
        <v>INSULINALILLYPARENTERALAMPOLLA1100UI/ML</v>
      </c>
      <c r="H1087" t="str">
        <f>VLOOKUP(A1087,'PRINCIPIO ACTIVO'!A:D,4,)&amp;"-"&amp;VLOOKUP(C1087,'VIA ADMINISTRACION'!A:D,4,FALSE)&amp;"-"&amp;VLOOKUP(D1087,FORMATO!A:D,4,FALSE)&amp;"-"&amp;VLOOKUP(B1087,LABORATORIO!A:D,4,FALSE)</f>
        <v>HT-0080-02-009-0081</v>
      </c>
      <c r="I1087">
        <f>COUNTIF($H$2:H1087,H1087)</f>
        <v>1</v>
      </c>
      <c r="J1087" t="str">
        <f t="shared" si="35"/>
        <v>HT-0080-02-009-0081-01</v>
      </c>
      <c r="M1087" t="s">
        <v>2737</v>
      </c>
      <c r="N1087" s="11" t="s">
        <v>2984</v>
      </c>
    </row>
    <row r="1088" spans="1:14" x14ac:dyDescent="0.35">
      <c r="A1088" t="s">
        <v>2708</v>
      </c>
      <c r="B1088" s="11" t="s">
        <v>2897</v>
      </c>
      <c r="C1088" s="11" t="s">
        <v>2924</v>
      </c>
      <c r="D1088" s="11" t="s">
        <v>2958</v>
      </c>
      <c r="E1088" s="11">
        <v>5</v>
      </c>
      <c r="F1088" t="s">
        <v>3155</v>
      </c>
      <c r="G1088" t="str">
        <f t="shared" si="34"/>
        <v>INSULINANOVO NORDISKPARENTERALCARTUCHO5100UI/ML</v>
      </c>
      <c r="H1088" t="str">
        <f>VLOOKUP(A1088,'PRINCIPIO ACTIVO'!A:D,4,)&amp;"-"&amp;VLOOKUP(C1088,'VIA ADMINISTRACION'!A:D,4,FALSE)&amp;"-"&amp;VLOOKUP(D1088,FORMATO!A:D,4,FALSE)&amp;"-"&amp;VLOOKUP(B1088,LABORATORIO!A:D,4,FALSE)</f>
        <v>HT-0080-02-028-0205</v>
      </c>
      <c r="I1088">
        <f>COUNTIF($H$2:H1088,H1088)</f>
        <v>1</v>
      </c>
      <c r="J1088" t="str">
        <f t="shared" si="35"/>
        <v>HT-0080-02-028-0205-01</v>
      </c>
      <c r="M1088" t="s">
        <v>2737</v>
      </c>
      <c r="N1088" s="11" t="s">
        <v>3174</v>
      </c>
    </row>
    <row r="1089" spans="1:14" x14ac:dyDescent="0.35">
      <c r="A1089" t="s">
        <v>2708</v>
      </c>
      <c r="B1089" s="11" t="s">
        <v>2843</v>
      </c>
      <c r="C1089" s="11" t="s">
        <v>2924</v>
      </c>
      <c r="D1089" s="11" t="s">
        <v>2959</v>
      </c>
      <c r="E1089" s="11">
        <v>1</v>
      </c>
      <c r="F1089" t="s">
        <v>6644</v>
      </c>
      <c r="G1089" t="str">
        <f t="shared" si="34"/>
        <v>INSULINASANOFIPARENTERALAPLICADOR1300UI/ML</v>
      </c>
      <c r="H1089" t="str">
        <f>VLOOKUP(A1089,'PRINCIPIO ACTIVO'!A:D,4,)&amp;"-"&amp;VLOOKUP(C1089,'VIA ADMINISTRACION'!A:D,4,FALSE)&amp;"-"&amp;VLOOKUP(D1089,FORMATO!A:D,4,FALSE)&amp;"-"&amp;VLOOKUP(B1089,LABORATORIO!A:D,4,FALSE)</f>
        <v>HT-0080-02-029-0246</v>
      </c>
      <c r="I1089">
        <f>COUNTIF($H$2:H1089,H1089)</f>
        <v>1</v>
      </c>
      <c r="J1089" t="str">
        <f t="shared" si="35"/>
        <v>HT-0080-02-029-0246-01</v>
      </c>
      <c r="M1089" t="s">
        <v>2737</v>
      </c>
      <c r="N1089" s="11" t="s">
        <v>3042</v>
      </c>
    </row>
    <row r="1090" spans="1:14" x14ac:dyDescent="0.35">
      <c r="A1090" t="s">
        <v>2708</v>
      </c>
      <c r="B1090" s="11" t="s">
        <v>2897</v>
      </c>
      <c r="C1090" s="11" t="s">
        <v>2924</v>
      </c>
      <c r="D1090" s="11" t="s">
        <v>2961</v>
      </c>
      <c r="E1090" s="11">
        <v>1</v>
      </c>
      <c r="F1090" t="s">
        <v>3155</v>
      </c>
      <c r="G1090" t="str">
        <f t="shared" si="34"/>
        <v>INSULINANOVO NORDISKPARENTERALVIAL1100UI/ML</v>
      </c>
      <c r="H1090" t="str">
        <f>VLOOKUP(A1090,'PRINCIPIO ACTIVO'!A:D,4,)&amp;"-"&amp;VLOOKUP(C1090,'VIA ADMINISTRACION'!A:D,4,FALSE)&amp;"-"&amp;VLOOKUP(D1090,FORMATO!A:D,4,FALSE)&amp;"-"&amp;VLOOKUP(B1090,LABORATORIO!A:D,4,FALSE)</f>
        <v>HT-0080-02-031-0205</v>
      </c>
      <c r="I1090">
        <f>COUNTIF($H$2:H1090,H1090)</f>
        <v>1</v>
      </c>
      <c r="J1090" t="str">
        <f t="shared" si="35"/>
        <v>HT-0080-02-031-0205-01</v>
      </c>
      <c r="M1090" t="s">
        <v>2737</v>
      </c>
      <c r="N1090" s="11" t="s">
        <v>3042</v>
      </c>
    </row>
    <row r="1091" spans="1:14" x14ac:dyDescent="0.35">
      <c r="A1091" t="s">
        <v>2708</v>
      </c>
      <c r="B1091" s="11" t="s">
        <v>2894</v>
      </c>
      <c r="C1091" s="11" t="s">
        <v>2924</v>
      </c>
      <c r="D1091" s="11" t="s">
        <v>2957</v>
      </c>
      <c r="E1091" s="11">
        <v>5</v>
      </c>
      <c r="F1091" t="s">
        <v>3155</v>
      </c>
      <c r="G1091" t="str">
        <f t="shared" si="34"/>
        <v>INSULINALILLYPARENTERALDISPOSITIVO5100UI/ML</v>
      </c>
      <c r="H1091" t="str">
        <f>VLOOKUP(A1091,'PRINCIPIO ACTIVO'!A:D,4,)&amp;"-"&amp;VLOOKUP(C1091,'VIA ADMINISTRACION'!A:D,4,FALSE)&amp;"-"&amp;VLOOKUP(D1091,FORMATO!A:D,4,FALSE)&amp;"-"&amp;VLOOKUP(B1091,LABORATORIO!A:D,4,FALSE)</f>
        <v>HT-0080-02-027-0081</v>
      </c>
      <c r="I1091">
        <f>COUNTIF($H$2:H1091,H1091)</f>
        <v>1</v>
      </c>
      <c r="J1091" t="str">
        <f t="shared" si="35"/>
        <v>HT-0080-02-027-0081-01</v>
      </c>
      <c r="M1091" t="s">
        <v>2737</v>
      </c>
      <c r="N1091" s="11" t="s">
        <v>2984</v>
      </c>
    </row>
    <row r="1092" spans="1:14" x14ac:dyDescent="0.35">
      <c r="A1092" t="s">
        <v>2708</v>
      </c>
      <c r="B1092" s="11" t="s">
        <v>2897</v>
      </c>
      <c r="C1092" s="11" t="s">
        <v>2924</v>
      </c>
      <c r="D1092" s="11" t="s">
        <v>2957</v>
      </c>
      <c r="E1092" s="11">
        <v>1</v>
      </c>
      <c r="F1092" t="s">
        <v>3155</v>
      </c>
      <c r="G1092" t="str">
        <f t="shared" si="34"/>
        <v>INSULINANOVO NORDISKPARENTERALDISPOSITIVO1100UI/ML</v>
      </c>
      <c r="H1092" t="str">
        <f>VLOOKUP(A1092,'PRINCIPIO ACTIVO'!A:D,4,)&amp;"-"&amp;VLOOKUP(C1092,'VIA ADMINISTRACION'!A:D,4,FALSE)&amp;"-"&amp;VLOOKUP(D1092,FORMATO!A:D,4,FALSE)&amp;"-"&amp;VLOOKUP(B1092,LABORATORIO!A:D,4,FALSE)</f>
        <v>HT-0080-02-027-0205</v>
      </c>
      <c r="I1092">
        <f>COUNTIF($H$2:H1092,H1092)</f>
        <v>1</v>
      </c>
      <c r="J1092" t="str">
        <f t="shared" si="35"/>
        <v>HT-0080-02-027-0205-01</v>
      </c>
      <c r="M1092" t="s">
        <v>2737</v>
      </c>
      <c r="N1092" s="11" t="s">
        <v>3042</v>
      </c>
    </row>
    <row r="1093" spans="1:14" x14ac:dyDescent="0.35">
      <c r="A1093" t="s">
        <v>2708</v>
      </c>
      <c r="B1093" s="2" t="s">
        <v>2897</v>
      </c>
      <c r="C1093" s="2" t="s">
        <v>2924</v>
      </c>
      <c r="D1093" s="2" t="s">
        <v>2935</v>
      </c>
      <c r="E1093" s="2">
        <v>1</v>
      </c>
      <c r="F1093" t="s">
        <v>3155</v>
      </c>
      <c r="G1093" t="str">
        <f t="shared" si="34"/>
        <v>INSULINANOVO NORDISKPARENTERALSUSPENSION1100UI/ML</v>
      </c>
      <c r="H1093" t="str">
        <f>VLOOKUP(A1093,'PRINCIPIO ACTIVO'!A:D,4,)&amp;"-"&amp;VLOOKUP(C1093,'VIA ADMINISTRACION'!A:D,4,FALSE)&amp;"-"&amp;VLOOKUP(D1093,FORMATO!A:D,4,FALSE)&amp;"-"&amp;VLOOKUP(B1093,LABORATORIO!A:D,4,FALSE)</f>
        <v>HT-0080-02-005-0205</v>
      </c>
      <c r="I1093">
        <f>COUNTIF($H$2:H1093,H1093)</f>
        <v>1</v>
      </c>
      <c r="J1093" t="str">
        <f t="shared" si="35"/>
        <v>HT-0080-02-005-0205-01</v>
      </c>
      <c r="M1093" t="s">
        <v>2737</v>
      </c>
      <c r="N1093" s="11" t="s">
        <v>2984</v>
      </c>
    </row>
    <row r="1094" spans="1:14" x14ac:dyDescent="0.35">
      <c r="A1094" t="s">
        <v>2708</v>
      </c>
      <c r="B1094" s="5" t="s">
        <v>2897</v>
      </c>
      <c r="C1094" s="5" t="s">
        <v>2924</v>
      </c>
      <c r="D1094" s="5" t="s">
        <v>2939</v>
      </c>
      <c r="E1094" s="5">
        <v>1</v>
      </c>
      <c r="F1094" t="s">
        <v>3155</v>
      </c>
      <c r="G1094" t="str">
        <f t="shared" si="34"/>
        <v>INSULINANOVO NORDISKPARENTERALAMPOLLA1100UI/ML</v>
      </c>
      <c r="H1094" t="str">
        <f>VLOOKUP(A1094,'PRINCIPIO ACTIVO'!A:D,4,)&amp;"-"&amp;VLOOKUP(C1094,'VIA ADMINISTRACION'!A:D,4,FALSE)&amp;"-"&amp;VLOOKUP(D1094,FORMATO!A:D,4,FALSE)&amp;"-"&amp;VLOOKUP(B1094,LABORATORIO!A:D,4,FALSE)</f>
        <v>HT-0080-02-009-0205</v>
      </c>
      <c r="I1094">
        <f>COUNTIF($H$2:H1094,H1094)</f>
        <v>1</v>
      </c>
      <c r="J1094" t="str">
        <f t="shared" si="35"/>
        <v>HT-0080-02-009-0205-01</v>
      </c>
      <c r="M1094" t="s">
        <v>2737</v>
      </c>
      <c r="N1094" s="11" t="s">
        <v>3042</v>
      </c>
    </row>
    <row r="1095" spans="1:14" x14ac:dyDescent="0.35">
      <c r="A1095" t="s">
        <v>2708</v>
      </c>
      <c r="B1095" s="5" t="s">
        <v>2897</v>
      </c>
      <c r="C1095" s="5" t="s">
        <v>2924</v>
      </c>
      <c r="D1095" s="5" t="s">
        <v>2957</v>
      </c>
      <c r="E1095" s="5">
        <v>5</v>
      </c>
      <c r="F1095" t="s">
        <v>3155</v>
      </c>
      <c r="G1095" t="str">
        <f t="shared" si="34"/>
        <v>INSULINANOVO NORDISKPARENTERALDISPOSITIVO5100UI/ML</v>
      </c>
      <c r="H1095" t="str">
        <f>VLOOKUP(A1095,'PRINCIPIO ACTIVO'!A:D,4,)&amp;"-"&amp;VLOOKUP(C1095,'VIA ADMINISTRACION'!A:D,4,FALSE)&amp;"-"&amp;VLOOKUP(D1095,FORMATO!A:D,4,FALSE)&amp;"-"&amp;VLOOKUP(B1095,LABORATORIO!A:D,4,FALSE)</f>
        <v>HT-0080-02-027-0205</v>
      </c>
      <c r="I1095">
        <f>COUNTIF($H$2:H1095,H1095)</f>
        <v>2</v>
      </c>
      <c r="J1095" t="str">
        <f t="shared" si="35"/>
        <v>HT-0080-02-027-0205-02</v>
      </c>
      <c r="M1095" t="s">
        <v>2737</v>
      </c>
      <c r="N1095" s="11" t="s">
        <v>2984</v>
      </c>
    </row>
    <row r="1096" spans="1:14" x14ac:dyDescent="0.35">
      <c r="A1096" t="s">
        <v>2708</v>
      </c>
      <c r="B1096" s="5" t="s">
        <v>2843</v>
      </c>
      <c r="C1096" s="5" t="s">
        <v>2924</v>
      </c>
      <c r="D1096" s="5" t="s">
        <v>2939</v>
      </c>
      <c r="E1096" s="5">
        <v>1</v>
      </c>
      <c r="F1096" t="s">
        <v>3155</v>
      </c>
      <c r="G1096" t="str">
        <f t="shared" si="34"/>
        <v>INSULINASANOFIPARENTERALAMPOLLA1100UI/ML</v>
      </c>
      <c r="H1096" t="str">
        <f>VLOOKUP(A1096,'PRINCIPIO ACTIVO'!A:D,4,)&amp;"-"&amp;VLOOKUP(C1096,'VIA ADMINISTRACION'!A:D,4,FALSE)&amp;"-"&amp;VLOOKUP(D1096,FORMATO!A:D,4,FALSE)&amp;"-"&amp;VLOOKUP(B1096,LABORATORIO!A:D,4,FALSE)</f>
        <v>HT-0080-02-009-0246</v>
      </c>
      <c r="I1096">
        <f>COUNTIF($H$2:H1096,H1096)</f>
        <v>1</v>
      </c>
      <c r="J1096" t="str">
        <f t="shared" si="35"/>
        <v>HT-0080-02-009-0246-01</v>
      </c>
      <c r="M1096" t="s">
        <v>2737</v>
      </c>
      <c r="N1096" s="11" t="s">
        <v>2984</v>
      </c>
    </row>
    <row r="1097" spans="1:14" x14ac:dyDescent="0.35">
      <c r="A1097" t="s">
        <v>6500</v>
      </c>
      <c r="B1097" s="5" t="s">
        <v>2894</v>
      </c>
      <c r="C1097" s="5" t="s">
        <v>2924</v>
      </c>
      <c r="D1097" s="5" t="s">
        <v>2939</v>
      </c>
      <c r="E1097" s="5">
        <v>1</v>
      </c>
      <c r="F1097" t="s">
        <v>7074</v>
      </c>
      <c r="G1097" t="str">
        <f t="shared" si="34"/>
        <v>INSULINA HUMNA ISOFANA-INSULINA HUMANALILLYPARENTERALAMPOLLA130UI/70UI/ML</v>
      </c>
      <c r="H1097" t="str">
        <f>VLOOKUP(A1097,'PRINCIPIO ACTIVO'!A:D,4,)&amp;"-"&amp;VLOOKUP(C1097,'VIA ADMINISTRACION'!A:D,4,FALSE)&amp;"-"&amp;VLOOKUP(D1097,FORMATO!A:D,4,FALSE)&amp;"-"&amp;VLOOKUP(B1097,LABORATORIO!A:D,4,FALSE)</f>
        <v>HT-0345-02-009-0081</v>
      </c>
      <c r="I1097">
        <f>COUNTIF($H$2:H1097,H1097)</f>
        <v>1</v>
      </c>
      <c r="J1097" t="str">
        <f t="shared" si="35"/>
        <v>HT-0345-02-009-0081-01</v>
      </c>
      <c r="M1097" t="s">
        <v>2737</v>
      </c>
      <c r="N1097" s="11" t="s">
        <v>2984</v>
      </c>
    </row>
    <row r="1098" spans="1:14" x14ac:dyDescent="0.35">
      <c r="A1098" t="s">
        <v>3683</v>
      </c>
      <c r="B1098" s="2" t="s">
        <v>2857</v>
      </c>
      <c r="C1098" s="2" t="s">
        <v>2919</v>
      </c>
      <c r="D1098" s="2" t="s">
        <v>2933</v>
      </c>
      <c r="E1098" s="2">
        <v>60</v>
      </c>
      <c r="F1098" t="s">
        <v>3013</v>
      </c>
      <c r="G1098" t="str">
        <f t="shared" si="34"/>
        <v>ISOSORBIDAANDROMACOORALCOMPRIMIDO6010MG</v>
      </c>
      <c r="H1098" t="str">
        <f>VLOOKUP(A1098,'PRINCIPIO ACTIVO'!A:D,4,)&amp;"-"&amp;VLOOKUP(C1098,'VIA ADMINISTRACION'!A:D,4,FALSE)&amp;"-"&amp;VLOOKUP(D1098,FORMATO!A:D,4,FALSE)&amp;"-"&amp;VLOOKUP(B1098,LABORATORIO!A:D,4,FALSE)</f>
        <v>HT-0082-01-003-0161</v>
      </c>
      <c r="I1098">
        <f>COUNTIF($H$2:H1098,H1098)</f>
        <v>1</v>
      </c>
      <c r="J1098" t="str">
        <f t="shared" si="35"/>
        <v>HT-0082-01-003-0161-01</v>
      </c>
      <c r="M1098" t="s">
        <v>2737</v>
      </c>
      <c r="N1098" s="11" t="s">
        <v>3042</v>
      </c>
    </row>
    <row r="1099" spans="1:14" x14ac:dyDescent="0.35">
      <c r="A1099" t="s">
        <v>3683</v>
      </c>
      <c r="B1099" s="2" t="s">
        <v>1439</v>
      </c>
      <c r="C1099" s="2" t="s">
        <v>2919</v>
      </c>
      <c r="D1099" s="2" t="s">
        <v>2933</v>
      </c>
      <c r="E1099" s="2">
        <v>50</v>
      </c>
      <c r="F1099" t="s">
        <v>2998</v>
      </c>
      <c r="G1099" t="str">
        <f t="shared" si="34"/>
        <v>ISOSORBIDA-ORALCOMPRIMIDO505MG</v>
      </c>
      <c r="H1099" t="e">
        <f>VLOOKUP(A1099,'PRINCIPIO ACTIVO'!A:D,4,)&amp;"-"&amp;VLOOKUP(C1099,'VIA ADMINISTRACION'!A:D,4,FALSE)&amp;"-"&amp;VLOOKUP(D1099,FORMATO!A:D,4,FALSE)&amp;"-"&amp;VLOOKUP(B1099,LABORATORIO!A:D,4,FALSE)</f>
        <v>#N/A</v>
      </c>
      <c r="I1099">
        <f>COUNTIF($H$2:H1099,H1099)</f>
        <v>7</v>
      </c>
      <c r="J1099" t="e">
        <f t="shared" si="35"/>
        <v>#N/A</v>
      </c>
      <c r="M1099" t="s">
        <v>2737</v>
      </c>
      <c r="N1099" s="11" t="s">
        <v>3042</v>
      </c>
    </row>
    <row r="1100" spans="1:14" x14ac:dyDescent="0.35">
      <c r="A1100" t="s">
        <v>3683</v>
      </c>
      <c r="B1100" s="5" t="s">
        <v>2834</v>
      </c>
      <c r="C1100" s="5" t="s">
        <v>2919</v>
      </c>
      <c r="D1100" s="5" t="s">
        <v>2933</v>
      </c>
      <c r="E1100" s="5">
        <v>60</v>
      </c>
      <c r="F1100" t="s">
        <v>3013</v>
      </c>
      <c r="G1100" t="str">
        <f t="shared" si="34"/>
        <v>ISOSORBIDAMINTLABORALCOMPRIMIDO6010MG</v>
      </c>
      <c r="H1100" t="str">
        <f>VLOOKUP(A1100,'PRINCIPIO ACTIVO'!A:D,4,)&amp;"-"&amp;VLOOKUP(C1100,'VIA ADMINISTRACION'!A:D,4,FALSE)&amp;"-"&amp;VLOOKUP(D1100,FORMATO!A:D,4,FALSE)&amp;"-"&amp;VLOOKUP(B1100,LABORATORIO!A:D,4,FALSE)</f>
        <v>HT-0082-01-003-0197</v>
      </c>
      <c r="I1100">
        <f>COUNTIF($H$2:H1100,H1100)</f>
        <v>1</v>
      </c>
      <c r="J1100" t="str">
        <f t="shared" si="35"/>
        <v>HT-0082-01-003-0197-01</v>
      </c>
      <c r="M1100" t="s">
        <v>2737</v>
      </c>
      <c r="N1100" s="11" t="s">
        <v>3174</v>
      </c>
    </row>
    <row r="1101" spans="1:14" x14ac:dyDescent="0.35">
      <c r="A1101" t="s">
        <v>2730</v>
      </c>
      <c r="B1101" s="11" t="s">
        <v>2890</v>
      </c>
      <c r="C1101" s="11" t="s">
        <v>2924</v>
      </c>
      <c r="D1101" s="11" t="s">
        <v>2939</v>
      </c>
      <c r="E1101" s="11">
        <v>5</v>
      </c>
      <c r="F1101" t="s">
        <v>3187</v>
      </c>
      <c r="G1101" t="str">
        <f t="shared" si="34"/>
        <v>KETOPROFENOBIOSANOPARENTERALAMPOLLA5100MG/2ML</v>
      </c>
      <c r="H1101" t="str">
        <f>VLOOKUP(A1101,'PRINCIPIO ACTIVO'!A:D,4,)&amp;"-"&amp;VLOOKUP(C1101,'VIA ADMINISTRACION'!A:D,4,FALSE)&amp;"-"&amp;VLOOKUP(D1101,FORMATO!A:D,4,FALSE)&amp;"-"&amp;VLOOKUP(B1101,LABORATORIO!A:D,4,FALSE)</f>
        <v>HT-0083-02-009-0145</v>
      </c>
      <c r="I1101">
        <f>COUNTIF($H$2:H1101,H1101)</f>
        <v>1</v>
      </c>
      <c r="J1101" t="str">
        <f t="shared" si="35"/>
        <v>HT-0083-02-009-0145-01</v>
      </c>
      <c r="M1101" t="s">
        <v>2737</v>
      </c>
      <c r="N1101" s="11" t="s">
        <v>2984</v>
      </c>
    </row>
    <row r="1102" spans="1:14" x14ac:dyDescent="0.35">
      <c r="A1102" t="s">
        <v>2730</v>
      </c>
      <c r="B1102" s="11" t="s">
        <v>2834</v>
      </c>
      <c r="C1102" s="11" t="s">
        <v>2919</v>
      </c>
      <c r="D1102" s="11" t="s">
        <v>2937</v>
      </c>
      <c r="E1102" s="11">
        <v>20</v>
      </c>
      <c r="F1102" t="s">
        <v>3046</v>
      </c>
      <c r="G1102" t="str">
        <f t="shared" si="34"/>
        <v>KETOPROFENOMINTLABORALCAPSULA2050MG</v>
      </c>
      <c r="H1102" t="str">
        <f>VLOOKUP(A1102,'PRINCIPIO ACTIVO'!A:D,4,)&amp;"-"&amp;VLOOKUP(C1102,'VIA ADMINISTRACION'!A:D,4,FALSE)&amp;"-"&amp;VLOOKUP(D1102,FORMATO!A:D,4,FALSE)&amp;"-"&amp;VLOOKUP(B1102,LABORATORIO!A:D,4,FALSE)</f>
        <v>HT-0083-01-007-0197</v>
      </c>
      <c r="I1102">
        <f>COUNTIF($H$2:H1102,H1102)</f>
        <v>1</v>
      </c>
      <c r="J1102" t="str">
        <f t="shared" si="35"/>
        <v>HT-0083-01-007-0197-01</v>
      </c>
      <c r="M1102" t="s">
        <v>2737</v>
      </c>
      <c r="N1102" s="11" t="s">
        <v>2984</v>
      </c>
    </row>
    <row r="1103" spans="1:14" x14ac:dyDescent="0.35">
      <c r="A1103" t="s">
        <v>2730</v>
      </c>
      <c r="B1103" s="11" t="s">
        <v>2834</v>
      </c>
      <c r="C1103" s="11" t="s">
        <v>2919</v>
      </c>
      <c r="D1103" s="11" t="s">
        <v>2933</v>
      </c>
      <c r="E1103" s="11">
        <v>10</v>
      </c>
      <c r="F1103" t="s">
        <v>2978</v>
      </c>
      <c r="G1103" t="str">
        <f t="shared" si="34"/>
        <v>KETOPROFENOMINTLABORALCOMPRIMIDO10200MG</v>
      </c>
      <c r="H1103" t="str">
        <f>VLOOKUP(A1103,'PRINCIPIO ACTIVO'!A:D,4,)&amp;"-"&amp;VLOOKUP(C1103,'VIA ADMINISTRACION'!A:D,4,FALSE)&amp;"-"&amp;VLOOKUP(D1103,FORMATO!A:D,4,FALSE)&amp;"-"&amp;VLOOKUP(B1103,LABORATORIO!A:D,4,FALSE)</f>
        <v>HT-0083-01-003-0197</v>
      </c>
      <c r="I1103">
        <f>COUNTIF($H$2:H1103,H1103)</f>
        <v>1</v>
      </c>
      <c r="J1103" t="str">
        <f t="shared" si="35"/>
        <v>HT-0083-01-003-0197-01</v>
      </c>
      <c r="M1103" t="s">
        <v>2737</v>
      </c>
      <c r="N1103" s="11" t="s">
        <v>2984</v>
      </c>
    </row>
    <row r="1104" spans="1:14" x14ac:dyDescent="0.35">
      <c r="A1104" t="s">
        <v>2730</v>
      </c>
      <c r="B1104" s="11" t="s">
        <v>2843</v>
      </c>
      <c r="C1104" s="11" t="s">
        <v>2919</v>
      </c>
      <c r="D1104" s="11" t="s">
        <v>2933</v>
      </c>
      <c r="E1104" s="11">
        <v>10</v>
      </c>
      <c r="F1104" t="s">
        <v>3110</v>
      </c>
      <c r="G1104" t="str">
        <f t="shared" si="34"/>
        <v>KETOPROFENOSANOFIORALCOMPRIMIDO10150MG</v>
      </c>
      <c r="H1104" t="str">
        <f>VLOOKUP(A1104,'PRINCIPIO ACTIVO'!A:D,4,)&amp;"-"&amp;VLOOKUP(C1104,'VIA ADMINISTRACION'!A:D,4,FALSE)&amp;"-"&amp;VLOOKUP(D1104,FORMATO!A:D,4,FALSE)&amp;"-"&amp;VLOOKUP(B1104,LABORATORIO!A:D,4,FALSE)</f>
        <v>HT-0083-01-003-0246</v>
      </c>
      <c r="I1104">
        <f>COUNTIF($H$2:H1104,H1104)</f>
        <v>1</v>
      </c>
      <c r="J1104" t="str">
        <f t="shared" si="35"/>
        <v>HT-0083-01-003-0246-01</v>
      </c>
      <c r="M1104" t="s">
        <v>2737</v>
      </c>
      <c r="N1104" s="2" t="s">
        <v>3046</v>
      </c>
    </row>
    <row r="1105" spans="1:14" x14ac:dyDescent="0.35">
      <c r="A1105" t="s">
        <v>2730</v>
      </c>
      <c r="B1105" s="11" t="s">
        <v>2867</v>
      </c>
      <c r="C1105" s="11" t="s">
        <v>2919</v>
      </c>
      <c r="D1105" s="11" t="s">
        <v>2933</v>
      </c>
      <c r="E1105" s="11">
        <v>10</v>
      </c>
      <c r="F1105" t="s">
        <v>3110</v>
      </c>
      <c r="G1105" t="str">
        <f t="shared" si="34"/>
        <v>KETOPROFENOEUROFARMAORALCOMPRIMIDO10150MG</v>
      </c>
      <c r="H1105" t="str">
        <f>VLOOKUP(A1105,'PRINCIPIO ACTIVO'!A:D,4,)&amp;"-"&amp;VLOOKUP(C1105,'VIA ADMINISTRACION'!A:D,4,FALSE)&amp;"-"&amp;VLOOKUP(D1105,FORMATO!A:D,4,FALSE)&amp;"-"&amp;VLOOKUP(B1105,LABORATORIO!A:D,4,FALSE)</f>
        <v>HT-0083-01-003-0087</v>
      </c>
      <c r="I1105">
        <f>COUNTIF($H$2:H1105,H1105)</f>
        <v>1</v>
      </c>
      <c r="J1105" t="str">
        <f t="shared" si="35"/>
        <v>HT-0083-01-003-0087-01</v>
      </c>
      <c r="M1105" t="s">
        <v>2738</v>
      </c>
      <c r="N1105" s="11" t="s">
        <v>2998</v>
      </c>
    </row>
    <row r="1106" spans="1:14" x14ac:dyDescent="0.35">
      <c r="A1106" t="s">
        <v>2730</v>
      </c>
      <c r="B1106" s="11" t="s">
        <v>2883</v>
      </c>
      <c r="C1106" s="11" t="s">
        <v>2919</v>
      </c>
      <c r="D1106" s="11" t="s">
        <v>2933</v>
      </c>
      <c r="E1106" s="11">
        <v>10</v>
      </c>
      <c r="F1106" t="s">
        <v>3046</v>
      </c>
      <c r="G1106" t="str">
        <f t="shared" si="34"/>
        <v>KETOPROFENOBAGOORALCOMPRIMIDO1050MG</v>
      </c>
      <c r="H1106" t="str">
        <f>VLOOKUP(A1106,'PRINCIPIO ACTIVO'!A:D,4,)&amp;"-"&amp;VLOOKUP(C1106,'VIA ADMINISTRACION'!A:D,4,FALSE)&amp;"-"&amp;VLOOKUP(D1106,FORMATO!A:D,4,FALSE)&amp;"-"&amp;VLOOKUP(B1106,LABORATORIO!A:D,4,FALSE)</f>
        <v>HT-0083-01-003-0143</v>
      </c>
      <c r="I1106">
        <f>COUNTIF($H$2:H1106,H1106)</f>
        <v>1</v>
      </c>
      <c r="J1106" t="str">
        <f t="shared" si="35"/>
        <v>HT-0083-01-003-0143-01</v>
      </c>
      <c r="M1106" t="s">
        <v>2738</v>
      </c>
      <c r="N1106" s="11" t="s">
        <v>3111</v>
      </c>
    </row>
    <row r="1107" spans="1:14" x14ac:dyDescent="0.35">
      <c r="A1107" t="s">
        <v>2730</v>
      </c>
      <c r="B1107" s="11" t="s">
        <v>2838</v>
      </c>
      <c r="C1107" s="11" t="s">
        <v>2919</v>
      </c>
      <c r="D1107" s="11" t="s">
        <v>2933</v>
      </c>
      <c r="E1107" s="11">
        <v>20</v>
      </c>
      <c r="F1107" t="s">
        <v>2977</v>
      </c>
      <c r="G1107" t="str">
        <f t="shared" si="34"/>
        <v>KETOPROFENOLABORATORIO CHILEORALCOMPRIMIDO20100MG</v>
      </c>
      <c r="H1107" t="str">
        <f>VLOOKUP(A1107,'PRINCIPIO ACTIVO'!A:D,4,)&amp;"-"&amp;VLOOKUP(C1107,'VIA ADMINISTRACION'!A:D,4,FALSE)&amp;"-"&amp;VLOOKUP(D1107,FORMATO!A:D,4,FALSE)&amp;"-"&amp;VLOOKUP(B1107,LABORATORIO!A:D,4,FALSE)</f>
        <v>HT-0083-01-003-0148</v>
      </c>
      <c r="I1107">
        <f>COUNTIF($H$2:H1107,H1107)</f>
        <v>1</v>
      </c>
      <c r="J1107" t="str">
        <f t="shared" si="35"/>
        <v>HT-0083-01-003-0148-01</v>
      </c>
      <c r="M1107" t="s">
        <v>2738</v>
      </c>
      <c r="N1107" s="11" t="s">
        <v>3192</v>
      </c>
    </row>
    <row r="1108" spans="1:14" x14ac:dyDescent="0.35">
      <c r="A1108" t="s">
        <v>2730</v>
      </c>
      <c r="B1108" s="11" t="s">
        <v>2845</v>
      </c>
      <c r="C1108" s="11" t="s">
        <v>2919</v>
      </c>
      <c r="D1108" s="11" t="s">
        <v>2933</v>
      </c>
      <c r="E1108" s="11">
        <v>10</v>
      </c>
      <c r="F1108" t="s">
        <v>2978</v>
      </c>
      <c r="G1108" t="str">
        <f t="shared" si="34"/>
        <v>KETOPROFENOMEGALABSORALCOMPRIMIDO10200MG</v>
      </c>
      <c r="H1108" t="str">
        <f>VLOOKUP(A1108,'PRINCIPIO ACTIVO'!A:D,4,)&amp;"-"&amp;VLOOKUP(C1108,'VIA ADMINISTRACION'!A:D,4,FALSE)&amp;"-"&amp;VLOOKUP(D1108,FORMATO!A:D,4,FALSE)&amp;"-"&amp;VLOOKUP(B1108,LABORATORIO!A:D,4,FALSE)</f>
        <v>HT-0083-01-003-0194</v>
      </c>
      <c r="I1108">
        <f>COUNTIF($H$2:H1108,H1108)</f>
        <v>1</v>
      </c>
      <c r="J1108" t="str">
        <f t="shared" si="35"/>
        <v>HT-0083-01-003-0194-01</v>
      </c>
      <c r="M1108" t="s">
        <v>2738</v>
      </c>
      <c r="N1108" s="11" t="s">
        <v>2998</v>
      </c>
    </row>
    <row r="1109" spans="1:14" x14ac:dyDescent="0.35">
      <c r="A1109" t="s">
        <v>2730</v>
      </c>
      <c r="B1109" s="11" t="s">
        <v>2843</v>
      </c>
      <c r="C1109" s="11" t="s">
        <v>2919</v>
      </c>
      <c r="D1109" s="11" t="s">
        <v>2933</v>
      </c>
      <c r="E1109" s="11">
        <v>20</v>
      </c>
      <c r="F1109" t="s">
        <v>2977</v>
      </c>
      <c r="G1109" t="str">
        <f t="shared" si="34"/>
        <v>KETOPROFENOSANOFIORALCOMPRIMIDO20100MG</v>
      </c>
      <c r="H1109" t="str">
        <f>VLOOKUP(A1109,'PRINCIPIO ACTIVO'!A:D,4,)&amp;"-"&amp;VLOOKUP(C1109,'VIA ADMINISTRACION'!A:D,4,FALSE)&amp;"-"&amp;VLOOKUP(D1109,FORMATO!A:D,4,FALSE)&amp;"-"&amp;VLOOKUP(B1109,LABORATORIO!A:D,4,FALSE)</f>
        <v>HT-0083-01-003-0246</v>
      </c>
      <c r="I1109">
        <f>COUNTIF($H$2:H1109,H1109)</f>
        <v>2</v>
      </c>
      <c r="J1109" t="str">
        <f t="shared" si="35"/>
        <v>HT-0083-01-003-0246-02</v>
      </c>
      <c r="M1109" t="s">
        <v>2738</v>
      </c>
      <c r="N1109" s="11" t="s">
        <v>2998</v>
      </c>
    </row>
    <row r="1110" spans="1:14" x14ac:dyDescent="0.35">
      <c r="A1110" t="s">
        <v>2730</v>
      </c>
      <c r="B1110" s="11" t="s">
        <v>2883</v>
      </c>
      <c r="C1110" s="11" t="s">
        <v>2919</v>
      </c>
      <c r="D1110" s="11" t="s">
        <v>2933</v>
      </c>
      <c r="E1110" s="11">
        <v>14</v>
      </c>
      <c r="F1110" t="s">
        <v>3110</v>
      </c>
      <c r="G1110" t="str">
        <f t="shared" si="34"/>
        <v>KETOPROFENOBAGOORALCOMPRIMIDO14150MG</v>
      </c>
      <c r="H1110" t="str">
        <f>VLOOKUP(A1110,'PRINCIPIO ACTIVO'!A:D,4,)&amp;"-"&amp;VLOOKUP(C1110,'VIA ADMINISTRACION'!A:D,4,FALSE)&amp;"-"&amp;VLOOKUP(D1110,FORMATO!A:D,4,FALSE)&amp;"-"&amp;VLOOKUP(B1110,LABORATORIO!A:D,4,FALSE)</f>
        <v>HT-0083-01-003-0143</v>
      </c>
      <c r="I1110">
        <f>COUNTIF($H$2:H1110,H1110)</f>
        <v>2</v>
      </c>
      <c r="J1110" t="str">
        <f t="shared" si="35"/>
        <v>HT-0083-01-003-0143-02</v>
      </c>
      <c r="M1110" t="s">
        <v>2738</v>
      </c>
      <c r="N1110" s="11" t="s">
        <v>2998</v>
      </c>
    </row>
    <row r="1111" spans="1:14" x14ac:dyDescent="0.35">
      <c r="A1111" t="s">
        <v>2730</v>
      </c>
      <c r="B1111" s="11" t="s">
        <v>2843</v>
      </c>
      <c r="C1111" s="11" t="s">
        <v>2919</v>
      </c>
      <c r="D1111" s="11" t="s">
        <v>2933</v>
      </c>
      <c r="E1111" s="11">
        <v>10</v>
      </c>
      <c r="F1111" t="s">
        <v>2977</v>
      </c>
      <c r="G1111" t="str">
        <f t="shared" si="34"/>
        <v>KETOPROFENOSANOFIORALCOMPRIMIDO10100MG</v>
      </c>
      <c r="H1111" t="str">
        <f>VLOOKUP(A1111,'PRINCIPIO ACTIVO'!A:D,4,)&amp;"-"&amp;VLOOKUP(C1111,'VIA ADMINISTRACION'!A:D,4,FALSE)&amp;"-"&amp;VLOOKUP(D1111,FORMATO!A:D,4,FALSE)&amp;"-"&amp;VLOOKUP(B1111,LABORATORIO!A:D,4,FALSE)</f>
        <v>HT-0083-01-003-0246</v>
      </c>
      <c r="I1111">
        <f>COUNTIF($H$2:H1111,H1111)</f>
        <v>3</v>
      </c>
      <c r="J1111" t="str">
        <f t="shared" si="35"/>
        <v>HT-0083-01-003-0246-03</v>
      </c>
      <c r="M1111" t="s">
        <v>2738</v>
      </c>
      <c r="N1111" s="11" t="s">
        <v>2998</v>
      </c>
    </row>
    <row r="1112" spans="1:14" x14ac:dyDescent="0.35">
      <c r="A1112" t="s">
        <v>2730</v>
      </c>
      <c r="B1112" s="2" t="s">
        <v>2838</v>
      </c>
      <c r="C1112" s="2" t="s">
        <v>2919</v>
      </c>
      <c r="D1112" s="2" t="s">
        <v>2937</v>
      </c>
      <c r="E1112" s="2">
        <v>20</v>
      </c>
      <c r="F1112" t="s">
        <v>3046</v>
      </c>
      <c r="G1112" t="str">
        <f t="shared" si="34"/>
        <v>KETOPROFENOLABORATORIO CHILEORALCAPSULA2050MG</v>
      </c>
      <c r="H1112" t="str">
        <f>VLOOKUP(A1112,'PRINCIPIO ACTIVO'!A:D,4,)&amp;"-"&amp;VLOOKUP(C1112,'VIA ADMINISTRACION'!A:D,4,FALSE)&amp;"-"&amp;VLOOKUP(D1112,FORMATO!A:D,4,FALSE)&amp;"-"&amp;VLOOKUP(B1112,LABORATORIO!A:D,4,FALSE)</f>
        <v>HT-0083-01-007-0148</v>
      </c>
      <c r="I1112">
        <f>COUNTIF($H$2:H1112,H1112)</f>
        <v>1</v>
      </c>
      <c r="J1112" t="str">
        <f t="shared" si="35"/>
        <v>HT-0083-01-007-0148-01</v>
      </c>
      <c r="M1112" t="s">
        <v>2738</v>
      </c>
      <c r="N1112" s="11" t="s">
        <v>3114</v>
      </c>
    </row>
    <row r="1113" spans="1:14" x14ac:dyDescent="0.35">
      <c r="A1113" t="s">
        <v>2730</v>
      </c>
      <c r="B1113" s="5" t="s">
        <v>2834</v>
      </c>
      <c r="C1113" s="5" t="s">
        <v>2919</v>
      </c>
      <c r="D1113" s="5" t="s">
        <v>2937</v>
      </c>
      <c r="E1113" s="5">
        <v>10</v>
      </c>
      <c r="F1113" t="s">
        <v>3046</v>
      </c>
      <c r="G1113" t="str">
        <f t="shared" si="34"/>
        <v>KETOPROFENOMINTLABORALCAPSULA1050MG</v>
      </c>
      <c r="H1113" t="str">
        <f>VLOOKUP(A1113,'PRINCIPIO ACTIVO'!A:D,4,)&amp;"-"&amp;VLOOKUP(C1113,'VIA ADMINISTRACION'!A:D,4,FALSE)&amp;"-"&amp;VLOOKUP(D1113,FORMATO!A:D,4,FALSE)&amp;"-"&amp;VLOOKUP(B1113,LABORATORIO!A:D,4,FALSE)</f>
        <v>HT-0083-01-007-0197</v>
      </c>
      <c r="I1113">
        <f>COUNTIF($H$2:H1113,H1113)</f>
        <v>2</v>
      </c>
      <c r="J1113" t="str">
        <f t="shared" si="35"/>
        <v>HT-0083-01-007-0197-02</v>
      </c>
      <c r="M1113" t="s">
        <v>2738</v>
      </c>
      <c r="N1113" s="11" t="s">
        <v>3111</v>
      </c>
    </row>
    <row r="1114" spans="1:14" x14ac:dyDescent="0.35">
      <c r="A1114" t="s">
        <v>2730</v>
      </c>
      <c r="B1114" s="5" t="s">
        <v>2834</v>
      </c>
      <c r="C1114" s="5" t="s">
        <v>2919</v>
      </c>
      <c r="D1114" s="5" t="s">
        <v>2937</v>
      </c>
      <c r="E1114" s="5">
        <v>10</v>
      </c>
      <c r="F1114" t="s">
        <v>2977</v>
      </c>
      <c r="G1114" t="str">
        <f t="shared" si="34"/>
        <v>KETOPROFENOMINTLABORALCAPSULA10100MG</v>
      </c>
      <c r="H1114" t="str">
        <f>VLOOKUP(A1114,'PRINCIPIO ACTIVO'!A:D,4,)&amp;"-"&amp;VLOOKUP(C1114,'VIA ADMINISTRACION'!A:D,4,FALSE)&amp;"-"&amp;VLOOKUP(D1114,FORMATO!A:D,4,FALSE)&amp;"-"&amp;VLOOKUP(B1114,LABORATORIO!A:D,4,FALSE)</f>
        <v>HT-0083-01-007-0197</v>
      </c>
      <c r="I1114">
        <f>COUNTIF($H$2:H1114,H1114)</f>
        <v>3</v>
      </c>
      <c r="J1114" t="str">
        <f t="shared" si="35"/>
        <v>HT-0083-01-007-0197-03</v>
      </c>
      <c r="M1114" t="s">
        <v>2738</v>
      </c>
      <c r="N1114" s="11" t="s">
        <v>3192</v>
      </c>
    </row>
    <row r="1115" spans="1:14" x14ac:dyDescent="0.35">
      <c r="A1115" t="s">
        <v>2730</v>
      </c>
      <c r="B1115" s="5" t="s">
        <v>2834</v>
      </c>
      <c r="C1115" s="5" t="s">
        <v>2919</v>
      </c>
      <c r="D1115" s="5" t="s">
        <v>2937</v>
      </c>
      <c r="E1115" s="5">
        <v>20</v>
      </c>
      <c r="F1115" t="s">
        <v>2977</v>
      </c>
      <c r="G1115" t="str">
        <f t="shared" si="34"/>
        <v>KETOPROFENOMINTLABORALCAPSULA20100MG</v>
      </c>
      <c r="H1115" t="str">
        <f>VLOOKUP(A1115,'PRINCIPIO ACTIVO'!A:D,4,)&amp;"-"&amp;VLOOKUP(C1115,'VIA ADMINISTRACION'!A:D,4,FALSE)&amp;"-"&amp;VLOOKUP(D1115,FORMATO!A:D,4,FALSE)&amp;"-"&amp;VLOOKUP(B1115,LABORATORIO!A:D,4,FALSE)</f>
        <v>HT-0083-01-007-0197</v>
      </c>
      <c r="I1115">
        <f>COUNTIF($H$2:H1115,H1115)</f>
        <v>4</v>
      </c>
      <c r="J1115" t="str">
        <f t="shared" si="35"/>
        <v>HT-0083-01-007-0197-04</v>
      </c>
      <c r="M1115" t="s">
        <v>2738</v>
      </c>
      <c r="N1115" s="11" t="s">
        <v>2998</v>
      </c>
    </row>
    <row r="1116" spans="1:14" x14ac:dyDescent="0.35">
      <c r="A1116" t="s">
        <v>2730</v>
      </c>
      <c r="B1116" s="5" t="s">
        <v>2867</v>
      </c>
      <c r="C1116" s="5" t="s">
        <v>2919</v>
      </c>
      <c r="D1116" s="5" t="s">
        <v>2933</v>
      </c>
      <c r="E1116" s="5">
        <v>20</v>
      </c>
      <c r="F1116" t="s">
        <v>2977</v>
      </c>
      <c r="G1116" t="str">
        <f t="shared" si="34"/>
        <v>KETOPROFENOEUROFARMAORALCOMPRIMIDO20100MG</v>
      </c>
      <c r="H1116" t="str">
        <f>VLOOKUP(A1116,'PRINCIPIO ACTIVO'!A:D,4,)&amp;"-"&amp;VLOOKUP(C1116,'VIA ADMINISTRACION'!A:D,4,FALSE)&amp;"-"&amp;VLOOKUP(D1116,FORMATO!A:D,4,FALSE)&amp;"-"&amp;VLOOKUP(B1116,LABORATORIO!A:D,4,FALSE)</f>
        <v>HT-0083-01-003-0087</v>
      </c>
      <c r="I1116">
        <f>COUNTIF($H$2:H1116,H1116)</f>
        <v>2</v>
      </c>
      <c r="J1116" t="str">
        <f t="shared" si="35"/>
        <v>HT-0083-01-003-0087-02</v>
      </c>
      <c r="M1116" t="s">
        <v>2738</v>
      </c>
      <c r="N1116" s="11" t="s">
        <v>2998</v>
      </c>
    </row>
    <row r="1117" spans="1:14" x14ac:dyDescent="0.35">
      <c r="A1117" t="s">
        <v>2730</v>
      </c>
      <c r="B1117" s="5" t="s">
        <v>2890</v>
      </c>
      <c r="C1117" s="5" t="s">
        <v>2924</v>
      </c>
      <c r="D1117" s="5" t="s">
        <v>2939</v>
      </c>
      <c r="E1117" s="5">
        <v>5</v>
      </c>
      <c r="F1117" t="s">
        <v>2977</v>
      </c>
      <c r="G1117" t="str">
        <f t="shared" si="34"/>
        <v>KETOPROFENOBIOSANOPARENTERALAMPOLLA5100MG</v>
      </c>
      <c r="H1117" t="str">
        <f>VLOOKUP(A1117,'PRINCIPIO ACTIVO'!A:D,4,)&amp;"-"&amp;VLOOKUP(C1117,'VIA ADMINISTRACION'!A:D,4,FALSE)&amp;"-"&amp;VLOOKUP(D1117,FORMATO!A:D,4,FALSE)&amp;"-"&amp;VLOOKUP(B1117,LABORATORIO!A:D,4,FALSE)</f>
        <v>HT-0083-02-009-0145</v>
      </c>
      <c r="I1117">
        <f>COUNTIF($H$2:H1117,H1117)</f>
        <v>2</v>
      </c>
      <c r="J1117" t="str">
        <f t="shared" si="35"/>
        <v>HT-0083-02-009-0145-02</v>
      </c>
      <c r="M1117" t="s">
        <v>2738</v>
      </c>
      <c r="N1117" s="11" t="s">
        <v>2998</v>
      </c>
    </row>
    <row r="1118" spans="1:14" x14ac:dyDescent="0.35">
      <c r="A1118" t="s">
        <v>2730</v>
      </c>
      <c r="B1118" s="5" t="s">
        <v>2883</v>
      </c>
      <c r="C1118" s="5" t="s">
        <v>2920</v>
      </c>
      <c r="D1118" s="5" t="s">
        <v>2956</v>
      </c>
      <c r="E1118" s="5">
        <v>1</v>
      </c>
      <c r="F1118" t="s">
        <v>3102</v>
      </c>
      <c r="G1118" t="str">
        <f t="shared" si="34"/>
        <v>KETOPROFENOBAGOTOPICOGEL12.5%</v>
      </c>
      <c r="H1118" t="str">
        <f>VLOOKUP(A1118,'PRINCIPIO ACTIVO'!A:D,4,)&amp;"-"&amp;VLOOKUP(C1118,'VIA ADMINISTRACION'!A:D,4,FALSE)&amp;"-"&amp;VLOOKUP(D1118,FORMATO!A:D,4,FALSE)&amp;"-"&amp;VLOOKUP(B1118,LABORATORIO!A:D,4,FALSE)</f>
        <v>HT-0083-04-026-0143</v>
      </c>
      <c r="I1118">
        <f>COUNTIF($H$2:H1118,H1118)</f>
        <v>1</v>
      </c>
      <c r="J1118" t="str">
        <f t="shared" si="35"/>
        <v>HT-0083-04-026-0143-01</v>
      </c>
      <c r="M1118" t="s">
        <v>2738</v>
      </c>
      <c r="N1118" s="11" t="s">
        <v>3111</v>
      </c>
    </row>
    <row r="1119" spans="1:14" x14ac:dyDescent="0.35">
      <c r="A1119" t="s">
        <v>2731</v>
      </c>
      <c r="B1119" s="11" t="s">
        <v>2847</v>
      </c>
      <c r="C1119" s="11" t="s">
        <v>2919</v>
      </c>
      <c r="D1119" s="11" t="s">
        <v>2933</v>
      </c>
      <c r="E1119" s="11">
        <v>10</v>
      </c>
      <c r="F1119" t="s">
        <v>3013</v>
      </c>
      <c r="G1119" t="str">
        <f t="shared" si="34"/>
        <v>KETOROLACOPASTEURORALCOMPRIMIDO1010MG</v>
      </c>
      <c r="H1119" t="str">
        <f>VLOOKUP(A1119,'PRINCIPIO ACTIVO'!A:D,4,)&amp;"-"&amp;VLOOKUP(C1119,'VIA ADMINISTRACION'!A:D,4,FALSE)&amp;"-"&amp;VLOOKUP(D1119,FORMATO!A:D,4,FALSE)&amp;"-"&amp;VLOOKUP(B1119,LABORATORIO!A:D,4,FALSE)</f>
        <v>HT-0084-01-003-0155</v>
      </c>
      <c r="I1119">
        <f>COUNTIF($H$2:H1119,H1119)</f>
        <v>1</v>
      </c>
      <c r="J1119" t="str">
        <f t="shared" si="35"/>
        <v>HT-0084-01-003-0155-01</v>
      </c>
      <c r="M1119" t="s">
        <v>2738</v>
      </c>
      <c r="N1119" s="11" t="s">
        <v>3114</v>
      </c>
    </row>
    <row r="1120" spans="1:14" x14ac:dyDescent="0.35">
      <c r="A1120" t="s">
        <v>2731</v>
      </c>
      <c r="B1120" s="11" t="s">
        <v>2893</v>
      </c>
      <c r="C1120" s="11" t="s">
        <v>2921</v>
      </c>
      <c r="D1120" s="11" t="s">
        <v>2942</v>
      </c>
      <c r="E1120" s="11">
        <v>1</v>
      </c>
      <c r="F1120" t="s">
        <v>3188</v>
      </c>
      <c r="G1120" t="str">
        <f t="shared" si="34"/>
        <v>KETOROLACOALLERGANOFTALMICASOLUCION10.5%</v>
      </c>
      <c r="H1120" t="str">
        <f>VLOOKUP(A1120,'PRINCIPIO ACTIVO'!A:D,4,)&amp;"-"&amp;VLOOKUP(C1120,'VIA ADMINISTRACION'!A:D,4,FALSE)&amp;"-"&amp;VLOOKUP(D1120,FORMATO!A:D,4,FALSE)&amp;"-"&amp;VLOOKUP(B1120,LABORATORIO!A:D,4,FALSE)</f>
        <v>HT-0084-05-012-0009</v>
      </c>
      <c r="I1120">
        <f>COUNTIF($H$2:H1120,H1120)</f>
        <v>1</v>
      </c>
      <c r="J1120" t="str">
        <f t="shared" si="35"/>
        <v>HT-0084-05-012-0009-01</v>
      </c>
      <c r="M1120" t="s">
        <v>2738</v>
      </c>
      <c r="N1120" s="11" t="s">
        <v>3192</v>
      </c>
    </row>
    <row r="1121" spans="1:14" x14ac:dyDescent="0.35">
      <c r="A1121" t="s">
        <v>2731</v>
      </c>
      <c r="B1121" s="11" t="s">
        <v>2853</v>
      </c>
      <c r="C1121" s="11" t="s">
        <v>2924</v>
      </c>
      <c r="D1121" s="11" t="s">
        <v>2939</v>
      </c>
      <c r="E1121" s="11">
        <v>3</v>
      </c>
      <c r="F1121" t="s">
        <v>6645</v>
      </c>
      <c r="G1121" t="str">
        <f t="shared" si="34"/>
        <v>KETOROLACOITF-LABOMEDPARENTERALAMPOLLA330MG/ML</v>
      </c>
      <c r="H1121" t="str">
        <f>VLOOKUP(A1121,'PRINCIPIO ACTIVO'!A:D,4,)&amp;"-"&amp;VLOOKUP(C1121,'VIA ADMINISTRACION'!A:D,4,FALSE)&amp;"-"&amp;VLOOKUP(D1121,FORMATO!A:D,4,FALSE)&amp;"-"&amp;VLOOKUP(B1121,LABORATORIO!A:D,4,FALSE)</f>
        <v>HT-0084-02-009-0139</v>
      </c>
      <c r="I1121">
        <f>COUNTIF($H$2:H1121,H1121)</f>
        <v>1</v>
      </c>
      <c r="J1121" t="str">
        <f t="shared" si="35"/>
        <v>HT-0084-02-009-0139-01</v>
      </c>
      <c r="M1121" t="s">
        <v>2738</v>
      </c>
      <c r="N1121" s="11" t="s">
        <v>3114</v>
      </c>
    </row>
    <row r="1122" spans="1:14" x14ac:dyDescent="0.35">
      <c r="A1122" t="s">
        <v>2731</v>
      </c>
      <c r="B1122" s="11" t="s">
        <v>2853</v>
      </c>
      <c r="C1122" s="11" t="s">
        <v>2919</v>
      </c>
      <c r="D1122" s="11" t="s">
        <v>2933</v>
      </c>
      <c r="E1122" s="11">
        <v>10</v>
      </c>
      <c r="F1122" t="s">
        <v>3013</v>
      </c>
      <c r="G1122" t="str">
        <f t="shared" si="34"/>
        <v>KETOROLACOITF-LABOMEDORALCOMPRIMIDO1010MG</v>
      </c>
      <c r="H1122" t="str">
        <f>VLOOKUP(A1122,'PRINCIPIO ACTIVO'!A:D,4,)&amp;"-"&amp;VLOOKUP(C1122,'VIA ADMINISTRACION'!A:D,4,FALSE)&amp;"-"&amp;VLOOKUP(D1122,FORMATO!A:D,4,FALSE)&amp;"-"&amp;VLOOKUP(B1122,LABORATORIO!A:D,4,FALSE)</f>
        <v>HT-0084-01-003-0139</v>
      </c>
      <c r="I1122">
        <f>COUNTIF($H$2:H1122,H1122)</f>
        <v>1</v>
      </c>
      <c r="J1122" t="str">
        <f t="shared" si="35"/>
        <v>HT-0084-01-003-0139-01</v>
      </c>
      <c r="M1122" t="s">
        <v>2738</v>
      </c>
      <c r="N1122" s="11" t="s">
        <v>3111</v>
      </c>
    </row>
    <row r="1123" spans="1:14" x14ac:dyDescent="0.35">
      <c r="A1123" t="s">
        <v>2731</v>
      </c>
      <c r="B1123" s="11" t="s">
        <v>2893</v>
      </c>
      <c r="C1123" s="11" t="s">
        <v>2921</v>
      </c>
      <c r="D1123" s="11" t="s">
        <v>2942</v>
      </c>
      <c r="E1123" s="11">
        <v>1</v>
      </c>
      <c r="F1123" t="s">
        <v>3190</v>
      </c>
      <c r="G1123" t="str">
        <f t="shared" si="34"/>
        <v>KETOROLACOALLERGANOFTALMICASOLUCION10.4%</v>
      </c>
      <c r="H1123" t="str">
        <f>VLOOKUP(A1123,'PRINCIPIO ACTIVO'!A:D,4,)&amp;"-"&amp;VLOOKUP(C1123,'VIA ADMINISTRACION'!A:D,4,FALSE)&amp;"-"&amp;VLOOKUP(D1123,FORMATO!A:D,4,FALSE)&amp;"-"&amp;VLOOKUP(B1123,LABORATORIO!A:D,4,FALSE)</f>
        <v>HT-0084-05-012-0009</v>
      </c>
      <c r="I1123">
        <f>COUNTIF($H$2:H1123,H1123)</f>
        <v>2</v>
      </c>
      <c r="J1123" t="str">
        <f t="shared" si="35"/>
        <v>HT-0084-05-012-0009-02</v>
      </c>
      <c r="M1123" t="s">
        <v>2738</v>
      </c>
      <c r="N1123" s="11" t="s">
        <v>2998</v>
      </c>
    </row>
    <row r="1124" spans="1:14" x14ac:dyDescent="0.35">
      <c r="A1124" t="s">
        <v>2731</v>
      </c>
      <c r="B1124" s="11" t="s">
        <v>2838</v>
      </c>
      <c r="C1124" s="11" t="s">
        <v>2919</v>
      </c>
      <c r="D1124" s="11" t="s">
        <v>2933</v>
      </c>
      <c r="E1124" s="11">
        <v>20</v>
      </c>
      <c r="F1124" t="s">
        <v>3013</v>
      </c>
      <c r="G1124" t="str">
        <f t="shared" si="34"/>
        <v>KETOROLACOLABORATORIO CHILEORALCOMPRIMIDO2010MG</v>
      </c>
      <c r="H1124" t="str">
        <f>VLOOKUP(A1124,'PRINCIPIO ACTIVO'!A:D,4,)&amp;"-"&amp;VLOOKUP(C1124,'VIA ADMINISTRACION'!A:D,4,FALSE)&amp;"-"&amp;VLOOKUP(D1124,FORMATO!A:D,4,FALSE)&amp;"-"&amp;VLOOKUP(B1124,LABORATORIO!A:D,4,FALSE)</f>
        <v>HT-0084-01-003-0148</v>
      </c>
      <c r="I1124">
        <f>COUNTIF($H$2:H1124,H1124)</f>
        <v>1</v>
      </c>
      <c r="J1124" t="str">
        <f t="shared" si="35"/>
        <v>HT-0084-01-003-0148-01</v>
      </c>
      <c r="M1124" t="s">
        <v>2738</v>
      </c>
      <c r="N1124" s="11" t="s">
        <v>3192</v>
      </c>
    </row>
    <row r="1125" spans="1:14" x14ac:dyDescent="0.35">
      <c r="A1125" t="s">
        <v>2731</v>
      </c>
      <c r="B1125" s="11" t="s">
        <v>2845</v>
      </c>
      <c r="C1125" s="11" t="s">
        <v>2924</v>
      </c>
      <c r="D1125" s="11" t="s">
        <v>2939</v>
      </c>
      <c r="E1125" s="11">
        <v>5</v>
      </c>
      <c r="F1125" t="s">
        <v>6645</v>
      </c>
      <c r="G1125" t="str">
        <f t="shared" si="34"/>
        <v>KETOROLACOMEGALABSPARENTERALAMPOLLA530MG/ML</v>
      </c>
      <c r="H1125" t="str">
        <f>VLOOKUP(A1125,'PRINCIPIO ACTIVO'!A:D,4,)&amp;"-"&amp;VLOOKUP(C1125,'VIA ADMINISTRACION'!A:D,4,FALSE)&amp;"-"&amp;VLOOKUP(D1125,FORMATO!A:D,4,FALSE)&amp;"-"&amp;VLOOKUP(B1125,LABORATORIO!A:D,4,FALSE)</f>
        <v>HT-0084-02-009-0194</v>
      </c>
      <c r="I1125">
        <f>COUNTIF($H$2:H1125,H1125)</f>
        <v>1</v>
      </c>
      <c r="J1125" t="str">
        <f t="shared" si="35"/>
        <v>HT-0084-02-009-0194-01</v>
      </c>
      <c r="M1125" t="s">
        <v>2738</v>
      </c>
      <c r="N1125" s="11" t="s">
        <v>3111</v>
      </c>
    </row>
    <row r="1126" spans="1:14" x14ac:dyDescent="0.35">
      <c r="A1126" t="s">
        <v>2731</v>
      </c>
      <c r="B1126" s="11" t="s">
        <v>2845</v>
      </c>
      <c r="C1126" s="11" t="s">
        <v>2919</v>
      </c>
      <c r="D1126" s="11" t="s">
        <v>2933</v>
      </c>
      <c r="E1126" s="11">
        <v>10</v>
      </c>
      <c r="F1126" t="s">
        <v>3013</v>
      </c>
      <c r="G1126" t="str">
        <f t="shared" si="34"/>
        <v>KETOROLACOMEGALABSORALCOMPRIMIDO1010MG</v>
      </c>
      <c r="H1126" t="str">
        <f>VLOOKUP(A1126,'PRINCIPIO ACTIVO'!A:D,4,)&amp;"-"&amp;VLOOKUP(C1126,'VIA ADMINISTRACION'!A:D,4,FALSE)&amp;"-"&amp;VLOOKUP(D1126,FORMATO!A:D,4,FALSE)&amp;"-"&amp;VLOOKUP(B1126,LABORATORIO!A:D,4,FALSE)</f>
        <v>HT-0084-01-003-0194</v>
      </c>
      <c r="I1126">
        <f>COUNTIF($H$2:H1126,H1126)</f>
        <v>1</v>
      </c>
      <c r="J1126" t="str">
        <f t="shared" si="35"/>
        <v>HT-0084-01-003-0194-01</v>
      </c>
      <c r="M1126" t="s">
        <v>2738</v>
      </c>
      <c r="N1126" s="11" t="s">
        <v>3192</v>
      </c>
    </row>
    <row r="1127" spans="1:14" x14ac:dyDescent="0.35">
      <c r="A1127" t="s">
        <v>2731</v>
      </c>
      <c r="B1127" s="11" t="s">
        <v>2861</v>
      </c>
      <c r="C1127" s="11" t="s">
        <v>2919</v>
      </c>
      <c r="D1127" s="11" t="s">
        <v>2933</v>
      </c>
      <c r="E1127" s="11">
        <v>10</v>
      </c>
      <c r="F1127" t="s">
        <v>3013</v>
      </c>
      <c r="G1127" t="str">
        <f t="shared" si="34"/>
        <v>KETOROLACOTECNOFARMAORALCOMPRIMIDO1010MG</v>
      </c>
      <c r="H1127" t="str">
        <f>VLOOKUP(A1127,'PRINCIPIO ACTIVO'!A:D,4,)&amp;"-"&amp;VLOOKUP(C1127,'VIA ADMINISTRACION'!A:D,4,FALSE)&amp;"-"&amp;VLOOKUP(D1127,FORMATO!A:D,4,FALSE)&amp;"-"&amp;VLOOKUP(B1127,LABORATORIO!A:D,4,FALSE)</f>
        <v>HT-0084-01-003-0274</v>
      </c>
      <c r="I1127">
        <f>COUNTIF($H$2:H1127,H1127)</f>
        <v>1</v>
      </c>
      <c r="J1127" t="str">
        <f t="shared" si="35"/>
        <v>HT-0084-01-003-0274-01</v>
      </c>
      <c r="M1127" t="s">
        <v>2738</v>
      </c>
      <c r="N1127" s="2" t="s">
        <v>3721</v>
      </c>
    </row>
    <row r="1128" spans="1:14" x14ac:dyDescent="0.35">
      <c r="A1128" t="s">
        <v>2731</v>
      </c>
      <c r="B1128" s="11" t="s">
        <v>2853</v>
      </c>
      <c r="C1128" s="11" t="s">
        <v>2929</v>
      </c>
      <c r="D1128" s="11" t="s">
        <v>2933</v>
      </c>
      <c r="E1128" s="11">
        <v>4</v>
      </c>
      <c r="F1128" t="s">
        <v>3126</v>
      </c>
      <c r="G1128" t="str">
        <f t="shared" si="34"/>
        <v>KETOROLACOITF-LABOMEDSUBLINGUALCOMPRIMIDO430MG</v>
      </c>
      <c r="H1128" t="str">
        <f>VLOOKUP(A1128,'PRINCIPIO ACTIVO'!A:D,4,)&amp;"-"&amp;VLOOKUP(C1128,'VIA ADMINISTRACION'!A:D,4,FALSE)&amp;"-"&amp;VLOOKUP(D1128,FORMATO!A:D,4,FALSE)&amp;"-"&amp;VLOOKUP(B1128,LABORATORIO!A:D,4,FALSE)</f>
        <v>HT-0084-08-003-0139</v>
      </c>
      <c r="I1128">
        <f>COUNTIF($H$2:H1128,H1128)</f>
        <v>1</v>
      </c>
      <c r="J1128" t="str">
        <f t="shared" si="35"/>
        <v>HT-0084-08-003-0139-01</v>
      </c>
      <c r="M1128" t="s">
        <v>2738</v>
      </c>
      <c r="N1128" s="2" t="s">
        <v>3188</v>
      </c>
    </row>
    <row r="1129" spans="1:14" x14ac:dyDescent="0.35">
      <c r="A1129" t="s">
        <v>2731</v>
      </c>
      <c r="B1129" s="11" t="s">
        <v>2861</v>
      </c>
      <c r="C1129" s="11" t="s">
        <v>2929</v>
      </c>
      <c r="D1129" s="11" t="s">
        <v>2933</v>
      </c>
      <c r="E1129" s="11">
        <v>4</v>
      </c>
      <c r="F1129" t="s">
        <v>3126</v>
      </c>
      <c r="G1129" t="str">
        <f t="shared" si="34"/>
        <v>KETOROLACOTECNOFARMASUBLINGUALCOMPRIMIDO430MG</v>
      </c>
      <c r="H1129" t="str">
        <f>VLOOKUP(A1129,'PRINCIPIO ACTIVO'!A:D,4,)&amp;"-"&amp;VLOOKUP(C1129,'VIA ADMINISTRACION'!A:D,4,FALSE)&amp;"-"&amp;VLOOKUP(D1129,FORMATO!A:D,4,FALSE)&amp;"-"&amp;VLOOKUP(B1129,LABORATORIO!A:D,4,FALSE)</f>
        <v>HT-0084-08-003-0274</v>
      </c>
      <c r="I1129">
        <f>COUNTIF($H$2:H1129,H1129)</f>
        <v>1</v>
      </c>
      <c r="J1129" t="str">
        <f t="shared" si="35"/>
        <v>HT-0084-08-003-0274-01</v>
      </c>
      <c r="M1129" t="s">
        <v>2738</v>
      </c>
      <c r="N1129" s="5" t="s">
        <v>2998</v>
      </c>
    </row>
    <row r="1130" spans="1:14" x14ac:dyDescent="0.35">
      <c r="A1130" t="s">
        <v>2731</v>
      </c>
      <c r="B1130" s="11" t="s">
        <v>2838</v>
      </c>
      <c r="C1130" s="11" t="s">
        <v>2919</v>
      </c>
      <c r="D1130" s="11" t="s">
        <v>2933</v>
      </c>
      <c r="E1130" s="11">
        <v>10</v>
      </c>
      <c r="F1130" t="s">
        <v>3013</v>
      </c>
      <c r="G1130" t="str">
        <f t="shared" si="34"/>
        <v>KETOROLACOLABORATORIO CHILEORALCOMPRIMIDO1010MG</v>
      </c>
      <c r="H1130" t="str">
        <f>VLOOKUP(A1130,'PRINCIPIO ACTIVO'!A:D,4,)&amp;"-"&amp;VLOOKUP(C1130,'VIA ADMINISTRACION'!A:D,4,FALSE)&amp;"-"&amp;VLOOKUP(D1130,FORMATO!A:D,4,FALSE)&amp;"-"&amp;VLOOKUP(B1130,LABORATORIO!A:D,4,FALSE)</f>
        <v>HT-0084-01-003-0148</v>
      </c>
      <c r="I1130">
        <f>COUNTIF($H$2:H1130,H1130)</f>
        <v>2</v>
      </c>
      <c r="J1130" t="str">
        <f t="shared" si="35"/>
        <v>HT-0084-01-003-0148-02</v>
      </c>
      <c r="M1130" t="s">
        <v>2738</v>
      </c>
      <c r="N1130" s="5" t="s">
        <v>3192</v>
      </c>
    </row>
    <row r="1131" spans="1:14" x14ac:dyDescent="0.35">
      <c r="A1131" t="s">
        <v>2731</v>
      </c>
      <c r="B1131" s="11" t="s">
        <v>2845</v>
      </c>
      <c r="C1131" s="11" t="s">
        <v>2919</v>
      </c>
      <c r="D1131" s="11" t="s">
        <v>2933</v>
      </c>
      <c r="E1131" s="11">
        <v>20</v>
      </c>
      <c r="F1131" t="s">
        <v>3013</v>
      </c>
      <c r="G1131" t="str">
        <f t="shared" si="34"/>
        <v>KETOROLACOMEGALABSORALCOMPRIMIDO2010MG</v>
      </c>
      <c r="H1131" t="str">
        <f>VLOOKUP(A1131,'PRINCIPIO ACTIVO'!A:D,4,)&amp;"-"&amp;VLOOKUP(C1131,'VIA ADMINISTRACION'!A:D,4,FALSE)&amp;"-"&amp;VLOOKUP(D1131,FORMATO!A:D,4,FALSE)&amp;"-"&amp;VLOOKUP(B1131,LABORATORIO!A:D,4,FALSE)</f>
        <v>HT-0084-01-003-0194</v>
      </c>
      <c r="I1131">
        <f>COUNTIF($H$2:H1131,H1131)</f>
        <v>2</v>
      </c>
      <c r="J1131" t="str">
        <f t="shared" si="35"/>
        <v>HT-0084-01-003-0194-02</v>
      </c>
      <c r="M1131" t="s">
        <v>2738</v>
      </c>
      <c r="N1131" s="5" t="s">
        <v>2998</v>
      </c>
    </row>
    <row r="1132" spans="1:14" x14ac:dyDescent="0.35">
      <c r="A1132" t="s">
        <v>2731</v>
      </c>
      <c r="B1132" s="11" t="s">
        <v>2838</v>
      </c>
      <c r="C1132" s="11" t="s">
        <v>2929</v>
      </c>
      <c r="D1132" s="11" t="s">
        <v>2933</v>
      </c>
      <c r="E1132" s="11">
        <v>2</v>
      </c>
      <c r="F1132" t="s">
        <v>3126</v>
      </c>
      <c r="G1132" t="str">
        <f t="shared" si="34"/>
        <v>KETOROLACOLABORATORIO CHILESUBLINGUALCOMPRIMIDO230MG</v>
      </c>
      <c r="H1132" t="str">
        <f>VLOOKUP(A1132,'PRINCIPIO ACTIVO'!A:D,4,)&amp;"-"&amp;VLOOKUP(C1132,'VIA ADMINISTRACION'!A:D,4,FALSE)&amp;"-"&amp;VLOOKUP(D1132,FORMATO!A:D,4,FALSE)&amp;"-"&amp;VLOOKUP(B1132,LABORATORIO!A:D,4,FALSE)</f>
        <v>HT-0084-08-003-0148</v>
      </c>
      <c r="I1132">
        <f>COUNTIF($H$2:H1132,H1132)</f>
        <v>1</v>
      </c>
      <c r="J1132" t="str">
        <f t="shared" si="35"/>
        <v>HT-0084-08-003-0148-01</v>
      </c>
      <c r="M1132" t="s">
        <v>2738</v>
      </c>
      <c r="N1132" s="5" t="s">
        <v>3114</v>
      </c>
    </row>
    <row r="1133" spans="1:14" x14ac:dyDescent="0.35">
      <c r="A1133" t="s">
        <v>2731</v>
      </c>
      <c r="B1133" s="2" t="s">
        <v>3701</v>
      </c>
      <c r="C1133" s="2" t="s">
        <v>2919</v>
      </c>
      <c r="D1133" s="2" t="s">
        <v>2933</v>
      </c>
      <c r="E1133" s="2">
        <v>10</v>
      </c>
      <c r="F1133" t="s">
        <v>3013</v>
      </c>
      <c r="G1133" t="str">
        <f t="shared" si="34"/>
        <v>KETOROLACOGARDEN HOUSEORALCOMPRIMIDO1010MG</v>
      </c>
      <c r="H1133" t="str">
        <f>VLOOKUP(A1133,'PRINCIPIO ACTIVO'!A:D,4,)&amp;"-"&amp;VLOOKUP(C1133,'VIA ADMINISTRACION'!A:D,4,FALSE)&amp;"-"&amp;VLOOKUP(D1133,FORMATO!A:D,4,FALSE)&amp;"-"&amp;VLOOKUP(B1133,LABORATORIO!A:D,4,FALSE)</f>
        <v>HT-0084-01-003-0164</v>
      </c>
      <c r="I1133">
        <f>COUNTIF($H$2:H1133,H1133)</f>
        <v>1</v>
      </c>
      <c r="J1133" t="str">
        <f t="shared" si="35"/>
        <v>HT-0084-01-003-0164-01</v>
      </c>
      <c r="M1133" t="s">
        <v>2739</v>
      </c>
      <c r="N1133" s="11" t="s">
        <v>3125</v>
      </c>
    </row>
    <row r="1134" spans="1:14" x14ac:dyDescent="0.35">
      <c r="A1134" t="s">
        <v>2731</v>
      </c>
      <c r="B1134" s="5" t="s">
        <v>2834</v>
      </c>
      <c r="C1134" s="5" t="s">
        <v>2919</v>
      </c>
      <c r="D1134" s="5" t="s">
        <v>2933</v>
      </c>
      <c r="E1134" s="5">
        <v>10</v>
      </c>
      <c r="F1134" t="s">
        <v>3013</v>
      </c>
      <c r="G1134" t="str">
        <f t="shared" si="34"/>
        <v>KETOROLACOMINTLABORALCOMPRIMIDO1010MG</v>
      </c>
      <c r="H1134" t="str">
        <f>VLOOKUP(A1134,'PRINCIPIO ACTIVO'!A:D,4,)&amp;"-"&amp;VLOOKUP(C1134,'VIA ADMINISTRACION'!A:D,4,FALSE)&amp;"-"&amp;VLOOKUP(D1134,FORMATO!A:D,4,FALSE)&amp;"-"&amp;VLOOKUP(B1134,LABORATORIO!A:D,4,FALSE)</f>
        <v>HT-0084-01-003-0197</v>
      </c>
      <c r="I1134">
        <f>COUNTIF($H$2:H1134,H1134)</f>
        <v>1</v>
      </c>
      <c r="J1134" t="str">
        <f t="shared" si="35"/>
        <v>HT-0084-01-003-0197-01</v>
      </c>
      <c r="M1134" t="s">
        <v>2739</v>
      </c>
      <c r="N1134" s="11" t="s">
        <v>3193</v>
      </c>
    </row>
    <row r="1135" spans="1:14" x14ac:dyDescent="0.35">
      <c r="A1135" t="s">
        <v>2731</v>
      </c>
      <c r="B1135" s="5" t="s">
        <v>2861</v>
      </c>
      <c r="C1135" s="5" t="s">
        <v>2924</v>
      </c>
      <c r="D1135" s="5" t="s">
        <v>2939</v>
      </c>
      <c r="E1135" s="5">
        <v>3</v>
      </c>
      <c r="F1135" t="s">
        <v>6645</v>
      </c>
      <c r="G1135" t="str">
        <f t="shared" si="34"/>
        <v>KETOROLACOTECNOFARMAPARENTERALAMPOLLA330MG/ML</v>
      </c>
      <c r="H1135" t="str">
        <f>VLOOKUP(A1135,'PRINCIPIO ACTIVO'!A:D,4,)&amp;"-"&amp;VLOOKUP(C1135,'VIA ADMINISTRACION'!A:D,4,FALSE)&amp;"-"&amp;VLOOKUP(D1135,FORMATO!A:D,4,FALSE)&amp;"-"&amp;VLOOKUP(B1135,LABORATORIO!A:D,4,FALSE)</f>
        <v>HT-0084-02-009-0274</v>
      </c>
      <c r="I1135">
        <f>COUNTIF($H$2:H1135,H1135)</f>
        <v>1</v>
      </c>
      <c r="J1135" t="str">
        <f t="shared" si="35"/>
        <v>HT-0084-02-009-0274-01</v>
      </c>
      <c r="M1135" t="s">
        <v>2739</v>
      </c>
      <c r="N1135" s="11" t="s">
        <v>3009</v>
      </c>
    </row>
    <row r="1136" spans="1:14" x14ac:dyDescent="0.35">
      <c r="A1136" t="s">
        <v>2732</v>
      </c>
      <c r="B1136" s="11" t="s">
        <v>2854</v>
      </c>
      <c r="C1136" s="11" t="s">
        <v>2919</v>
      </c>
      <c r="D1136" s="11" t="s">
        <v>2942</v>
      </c>
      <c r="E1136" s="11">
        <v>1</v>
      </c>
      <c r="F1136" s="11" t="s">
        <v>1439</v>
      </c>
      <c r="G1136" t="str">
        <f t="shared" si="34"/>
        <v>LACTOBACILLUS REUTERI PROTECTISABBOTTORALSOLUCION1-</v>
      </c>
      <c r="H1136" t="str">
        <f>VLOOKUP(A1136,'PRINCIPIO ACTIVO'!A:D,4,)&amp;"-"&amp;VLOOKUP(C1136,'VIA ADMINISTRACION'!A:D,4,FALSE)&amp;"-"&amp;VLOOKUP(D1136,FORMATO!A:D,4,FALSE)&amp;"-"&amp;VLOOKUP(B1136,LABORATORIO!A:D,4,FALSE)</f>
        <v>HT-0274-01-012-0002</v>
      </c>
      <c r="I1136">
        <f>COUNTIF($H$2:H1136,H1136)</f>
        <v>1</v>
      </c>
      <c r="J1136" t="str">
        <f t="shared" si="35"/>
        <v>HT-0274-01-012-0002-01</v>
      </c>
      <c r="M1136" t="s">
        <v>2739</v>
      </c>
      <c r="N1136" s="11" t="s">
        <v>3193</v>
      </c>
    </row>
    <row r="1137" spans="1:14" x14ac:dyDescent="0.35">
      <c r="A1137" t="s">
        <v>3684</v>
      </c>
      <c r="B1137" s="2" t="s">
        <v>2852</v>
      </c>
      <c r="C1137" s="2" t="s">
        <v>2919</v>
      </c>
      <c r="D1137" s="2" t="s">
        <v>2937</v>
      </c>
      <c r="E1137" s="2">
        <v>12</v>
      </c>
      <c r="F1137" t="s">
        <v>3003</v>
      </c>
      <c r="G1137" t="str">
        <f t="shared" si="34"/>
        <v>LACTOBACILOSSYNTHONORALCAPSULA12250MG</v>
      </c>
      <c r="H1137" t="str">
        <f>VLOOKUP(A1137,'PRINCIPIO ACTIVO'!A:D,4,)&amp;"-"&amp;VLOOKUP(C1137,'VIA ADMINISTRACION'!A:D,4,FALSE)&amp;"-"&amp;VLOOKUP(D1137,FORMATO!A:D,4,FALSE)&amp;"-"&amp;VLOOKUP(B1137,LABORATORIO!A:D,4,FALSE)</f>
        <v>HT-0085-01-007-0269</v>
      </c>
      <c r="I1137">
        <f>COUNTIF($H$2:H1137,H1137)</f>
        <v>1</v>
      </c>
      <c r="J1137" t="str">
        <f t="shared" si="35"/>
        <v>HT-0085-01-007-0269-01</v>
      </c>
      <c r="M1137" t="s">
        <v>2739</v>
      </c>
      <c r="N1137" s="11" t="s">
        <v>3193</v>
      </c>
    </row>
    <row r="1138" spans="1:14" x14ac:dyDescent="0.35">
      <c r="A1138" t="s">
        <v>3684</v>
      </c>
      <c r="B1138" s="2" t="s">
        <v>2852</v>
      </c>
      <c r="C1138" s="2" t="s">
        <v>2919</v>
      </c>
      <c r="D1138" s="2" t="s">
        <v>2931</v>
      </c>
      <c r="E1138" s="2">
        <v>6</v>
      </c>
      <c r="F1138" t="s">
        <v>3042</v>
      </c>
      <c r="G1138" t="str">
        <f t="shared" si="34"/>
        <v>LACTOBACILOSSYNTHONORALSOBRE61000MG</v>
      </c>
      <c r="H1138" t="str">
        <f>VLOOKUP(A1138,'PRINCIPIO ACTIVO'!A:D,4,)&amp;"-"&amp;VLOOKUP(C1138,'VIA ADMINISTRACION'!A:D,4,FALSE)&amp;"-"&amp;VLOOKUP(D1138,FORMATO!A:D,4,FALSE)&amp;"-"&amp;VLOOKUP(B1138,LABORATORIO!A:D,4,FALSE)</f>
        <v>HT-0085-01-001-0269</v>
      </c>
      <c r="I1138">
        <f>COUNTIF($H$2:H1138,H1138)</f>
        <v>1</v>
      </c>
      <c r="J1138" t="str">
        <f t="shared" si="35"/>
        <v>HT-0085-01-001-0269-01</v>
      </c>
      <c r="M1138" t="s">
        <v>2739</v>
      </c>
      <c r="N1138" s="11" t="s">
        <v>3193</v>
      </c>
    </row>
    <row r="1139" spans="1:14" x14ac:dyDescent="0.35">
      <c r="A1139" t="s">
        <v>3684</v>
      </c>
      <c r="B1139" s="5" t="s">
        <v>2852</v>
      </c>
      <c r="C1139" s="5" t="s">
        <v>2926</v>
      </c>
      <c r="D1139" s="5" t="s">
        <v>2937</v>
      </c>
      <c r="E1139" s="5">
        <v>14</v>
      </c>
      <c r="F1139" t="s">
        <v>6646</v>
      </c>
      <c r="G1139" t="str">
        <f t="shared" si="34"/>
        <v>LACTOBACILOSSYNTHONINTRAVAGINALCAPSULA14341MG</v>
      </c>
      <c r="H1139" t="str">
        <f>VLOOKUP(A1139,'PRINCIPIO ACTIVO'!A:D,4,)&amp;"-"&amp;VLOOKUP(C1139,'VIA ADMINISTRACION'!A:D,4,FALSE)&amp;"-"&amp;VLOOKUP(D1139,FORMATO!A:D,4,FALSE)&amp;"-"&amp;VLOOKUP(B1139,LABORATORIO!A:D,4,FALSE)</f>
        <v>HT-0085-06-007-0269</v>
      </c>
      <c r="I1139">
        <f>COUNTIF($H$2:H1139,H1139)</f>
        <v>1</v>
      </c>
      <c r="J1139" t="str">
        <f t="shared" si="35"/>
        <v>HT-0085-06-007-0269-01</v>
      </c>
      <c r="M1139" t="s">
        <v>2739</v>
      </c>
      <c r="N1139" s="11" t="s">
        <v>3009</v>
      </c>
    </row>
    <row r="1140" spans="1:14" x14ac:dyDescent="0.35">
      <c r="A1140" t="s">
        <v>2733</v>
      </c>
      <c r="B1140" s="11" t="s">
        <v>2857</v>
      </c>
      <c r="C1140" s="11" t="s">
        <v>2919</v>
      </c>
      <c r="D1140" s="11" t="s">
        <v>2942</v>
      </c>
      <c r="E1140" s="11">
        <v>1</v>
      </c>
      <c r="F1140" s="22">
        <v>0.65</v>
      </c>
      <c r="G1140" t="str">
        <f t="shared" si="34"/>
        <v>LACTULOSAANDROMACOORALSOLUCION10,65</v>
      </c>
      <c r="H1140" t="str">
        <f>VLOOKUP(A1140,'PRINCIPIO ACTIVO'!A:D,4,)&amp;"-"&amp;VLOOKUP(C1140,'VIA ADMINISTRACION'!A:D,4,FALSE)&amp;"-"&amp;VLOOKUP(D1140,FORMATO!A:D,4,FALSE)&amp;"-"&amp;VLOOKUP(B1140,LABORATORIO!A:D,4,FALSE)</f>
        <v>HT-0086-01-012-0161</v>
      </c>
      <c r="I1140">
        <f>COUNTIF($H$2:H1140,H1140)</f>
        <v>1</v>
      </c>
      <c r="J1140" t="str">
        <f t="shared" si="35"/>
        <v>HT-0086-01-012-0161-01</v>
      </c>
      <c r="M1140" t="s">
        <v>2739</v>
      </c>
      <c r="N1140" s="11" t="s">
        <v>3193</v>
      </c>
    </row>
    <row r="1141" spans="1:14" x14ac:dyDescent="0.35">
      <c r="A1141" t="s">
        <v>2733</v>
      </c>
      <c r="B1141" s="5" t="s">
        <v>2834</v>
      </c>
      <c r="C1141" s="5" t="s">
        <v>2919</v>
      </c>
      <c r="D1141" s="5" t="s">
        <v>2942</v>
      </c>
      <c r="E1141" s="5">
        <v>1</v>
      </c>
      <c r="F1141" s="22">
        <v>0.65</v>
      </c>
      <c r="G1141" t="str">
        <f t="shared" ref="G1141:G1204" si="36">_xlfn.CONCAT(A1141:F1141)</f>
        <v>LACTULOSAMINTLABORALSOLUCION10,65</v>
      </c>
      <c r="H1141" t="str">
        <f>VLOOKUP(A1141,'PRINCIPIO ACTIVO'!A:D,4,)&amp;"-"&amp;VLOOKUP(C1141,'VIA ADMINISTRACION'!A:D,4,FALSE)&amp;"-"&amp;VLOOKUP(D1141,FORMATO!A:D,4,FALSE)&amp;"-"&amp;VLOOKUP(B1141,LABORATORIO!A:D,4,FALSE)</f>
        <v>HT-0086-01-012-0197</v>
      </c>
      <c r="I1141">
        <f>COUNTIF($H$2:H1141,H1141)</f>
        <v>1</v>
      </c>
      <c r="J1141" t="str">
        <f t="shared" ref="J1141:J1204" si="37">H1141&amp;"-"&amp;TEXT(I1141,"00")</f>
        <v>HT-0086-01-012-0197-01</v>
      </c>
      <c r="M1141" t="s">
        <v>2739</v>
      </c>
      <c r="N1141" s="11" t="s">
        <v>3194</v>
      </c>
    </row>
    <row r="1142" spans="1:14" x14ac:dyDescent="0.35">
      <c r="A1142" t="s">
        <v>2734</v>
      </c>
      <c r="B1142" s="11" t="s">
        <v>2838</v>
      </c>
      <c r="C1142" s="11" t="s">
        <v>2919</v>
      </c>
      <c r="D1142" s="11" t="s">
        <v>2937</v>
      </c>
      <c r="E1142" s="11">
        <v>30</v>
      </c>
      <c r="F1142" t="s">
        <v>3126</v>
      </c>
      <c r="G1142" t="str">
        <f t="shared" si="36"/>
        <v>LANSOPRAZOLLABORATORIO CHILEORALCAPSULA3030MG</v>
      </c>
      <c r="H1142" t="str">
        <f>VLOOKUP(A1142,'PRINCIPIO ACTIVO'!A:D,4,)&amp;"-"&amp;VLOOKUP(C1142,'VIA ADMINISTRACION'!A:D,4,FALSE)&amp;"-"&amp;VLOOKUP(D1142,FORMATO!A:D,4,FALSE)&amp;"-"&amp;VLOOKUP(B1142,LABORATORIO!A:D,4,FALSE)</f>
        <v>HT-0087-01-007-0148</v>
      </c>
      <c r="I1142">
        <f>COUNTIF($H$2:H1142,H1142)</f>
        <v>1</v>
      </c>
      <c r="J1142" t="str">
        <f t="shared" si="37"/>
        <v>HT-0087-01-007-0148-01</v>
      </c>
      <c r="M1142" t="s">
        <v>2739</v>
      </c>
      <c r="N1142" s="11" t="s">
        <v>3009</v>
      </c>
    </row>
    <row r="1143" spans="1:14" x14ac:dyDescent="0.35">
      <c r="A1143" t="s">
        <v>2734</v>
      </c>
      <c r="B1143" s="11" t="s">
        <v>2845</v>
      </c>
      <c r="C1143" s="11" t="s">
        <v>2919</v>
      </c>
      <c r="D1143" s="11" t="s">
        <v>2931</v>
      </c>
      <c r="E1143" s="11">
        <v>14</v>
      </c>
      <c r="F1143" t="s">
        <v>3126</v>
      </c>
      <c r="G1143" t="str">
        <f t="shared" si="36"/>
        <v>LANSOPRAZOLMEGALABSORALSOBRE1430MG</v>
      </c>
      <c r="H1143" t="str">
        <f>VLOOKUP(A1143,'PRINCIPIO ACTIVO'!A:D,4,)&amp;"-"&amp;VLOOKUP(C1143,'VIA ADMINISTRACION'!A:D,4,FALSE)&amp;"-"&amp;VLOOKUP(D1143,FORMATO!A:D,4,FALSE)&amp;"-"&amp;VLOOKUP(B1143,LABORATORIO!A:D,4,FALSE)</f>
        <v>HT-0087-01-001-0194</v>
      </c>
      <c r="I1143">
        <f>COUNTIF($H$2:H1143,H1143)</f>
        <v>1</v>
      </c>
      <c r="J1143" t="str">
        <f t="shared" si="37"/>
        <v>HT-0087-01-001-0194-01</v>
      </c>
      <c r="M1143" t="s">
        <v>2739</v>
      </c>
      <c r="N1143" s="11" t="s">
        <v>3193</v>
      </c>
    </row>
    <row r="1144" spans="1:14" x14ac:dyDescent="0.35">
      <c r="A1144" t="s">
        <v>2734</v>
      </c>
      <c r="B1144" s="11" t="s">
        <v>2845</v>
      </c>
      <c r="C1144" s="11" t="s">
        <v>2919</v>
      </c>
      <c r="D1144" s="11" t="s">
        <v>2933</v>
      </c>
      <c r="E1144" s="11">
        <v>15</v>
      </c>
      <c r="F1144" t="s">
        <v>3126</v>
      </c>
      <c r="G1144" t="str">
        <f t="shared" si="36"/>
        <v>LANSOPRAZOLMEGALABSORALCOMPRIMIDO1530MG</v>
      </c>
      <c r="H1144" t="str">
        <f>VLOOKUP(A1144,'PRINCIPIO ACTIVO'!A:D,4,)&amp;"-"&amp;VLOOKUP(C1144,'VIA ADMINISTRACION'!A:D,4,FALSE)&amp;"-"&amp;VLOOKUP(D1144,FORMATO!A:D,4,FALSE)&amp;"-"&amp;VLOOKUP(B1144,LABORATORIO!A:D,4,FALSE)</f>
        <v>HT-0087-01-003-0194</v>
      </c>
      <c r="I1144">
        <f>COUNTIF($H$2:H1144,H1144)</f>
        <v>1</v>
      </c>
      <c r="J1144" t="str">
        <f t="shared" si="37"/>
        <v>HT-0087-01-003-0194-01</v>
      </c>
      <c r="M1144" t="s">
        <v>2739</v>
      </c>
      <c r="N1144" s="5" t="s">
        <v>3009</v>
      </c>
    </row>
    <row r="1145" spans="1:14" x14ac:dyDescent="0.35">
      <c r="A1145" t="s">
        <v>2734</v>
      </c>
      <c r="B1145" s="11" t="s">
        <v>2845</v>
      </c>
      <c r="C1145" s="11" t="s">
        <v>2919</v>
      </c>
      <c r="D1145" s="11" t="s">
        <v>2937</v>
      </c>
      <c r="E1145" s="11">
        <v>30</v>
      </c>
      <c r="F1145" t="s">
        <v>3126</v>
      </c>
      <c r="G1145" t="str">
        <f t="shared" si="36"/>
        <v>LANSOPRAZOLMEGALABSORALCAPSULA3030MG</v>
      </c>
      <c r="H1145" t="str">
        <f>VLOOKUP(A1145,'PRINCIPIO ACTIVO'!A:D,4,)&amp;"-"&amp;VLOOKUP(C1145,'VIA ADMINISTRACION'!A:D,4,FALSE)&amp;"-"&amp;VLOOKUP(D1145,FORMATO!A:D,4,FALSE)&amp;"-"&amp;VLOOKUP(B1145,LABORATORIO!A:D,4,FALSE)</f>
        <v>HT-0087-01-007-0194</v>
      </c>
      <c r="I1145">
        <f>COUNTIF($H$2:H1145,H1145)</f>
        <v>1</v>
      </c>
      <c r="J1145" t="str">
        <f t="shared" si="37"/>
        <v>HT-0087-01-007-0194-01</v>
      </c>
      <c r="M1145" t="s">
        <v>2740</v>
      </c>
      <c r="N1145" s="11" t="s">
        <v>2984</v>
      </c>
    </row>
    <row r="1146" spans="1:14" x14ac:dyDescent="0.35">
      <c r="A1146" t="s">
        <v>2734</v>
      </c>
      <c r="B1146" s="11" t="s">
        <v>2845</v>
      </c>
      <c r="C1146" s="11" t="s">
        <v>2919</v>
      </c>
      <c r="D1146" s="11" t="s">
        <v>2933</v>
      </c>
      <c r="E1146" s="11">
        <v>14</v>
      </c>
      <c r="F1146" t="s">
        <v>3127</v>
      </c>
      <c r="G1146" t="str">
        <f t="shared" si="36"/>
        <v>LANSOPRAZOLMEGALABSORALCOMPRIMIDO1415MG</v>
      </c>
      <c r="H1146" t="str">
        <f>VLOOKUP(A1146,'PRINCIPIO ACTIVO'!A:D,4,)&amp;"-"&amp;VLOOKUP(C1146,'VIA ADMINISTRACION'!A:D,4,FALSE)&amp;"-"&amp;VLOOKUP(D1146,FORMATO!A:D,4,FALSE)&amp;"-"&amp;VLOOKUP(B1146,LABORATORIO!A:D,4,FALSE)</f>
        <v>HT-0087-01-003-0194</v>
      </c>
      <c r="I1146">
        <f>COUNTIF($H$2:H1146,H1146)</f>
        <v>2</v>
      </c>
      <c r="J1146" t="str">
        <f t="shared" si="37"/>
        <v>HT-0087-01-003-0194-02</v>
      </c>
      <c r="M1146" t="s">
        <v>2740</v>
      </c>
      <c r="N1146" s="11" t="s">
        <v>3038</v>
      </c>
    </row>
    <row r="1147" spans="1:14" x14ac:dyDescent="0.35">
      <c r="A1147" t="s">
        <v>2734</v>
      </c>
      <c r="B1147" s="5" t="s">
        <v>2845</v>
      </c>
      <c r="C1147" s="5" t="s">
        <v>2919</v>
      </c>
      <c r="D1147" s="5" t="s">
        <v>2943</v>
      </c>
      <c r="E1147" s="5">
        <v>14</v>
      </c>
      <c r="F1147" t="s">
        <v>3126</v>
      </c>
      <c r="G1147" t="str">
        <f t="shared" si="36"/>
        <v>LANSOPRAZOLMEGALABSORALPOLVO1430MG</v>
      </c>
      <c r="H1147" t="str">
        <f>VLOOKUP(A1147,'PRINCIPIO ACTIVO'!A:D,4,)&amp;"-"&amp;VLOOKUP(C1147,'VIA ADMINISTRACION'!A:D,4,FALSE)&amp;"-"&amp;VLOOKUP(D1147,FORMATO!A:D,4,FALSE)&amp;"-"&amp;VLOOKUP(B1147,LABORATORIO!A:D,4,FALSE)</f>
        <v>HT-0087-01-013-0194</v>
      </c>
      <c r="I1147">
        <f>COUNTIF($H$2:H1147,H1147)</f>
        <v>1</v>
      </c>
      <c r="J1147" t="str">
        <f t="shared" si="37"/>
        <v>HT-0087-01-013-0194-01</v>
      </c>
      <c r="M1147" t="s">
        <v>2740</v>
      </c>
      <c r="N1147" s="11" t="s">
        <v>3038</v>
      </c>
    </row>
    <row r="1148" spans="1:14" x14ac:dyDescent="0.35">
      <c r="A1148" t="s">
        <v>2737</v>
      </c>
      <c r="B1148" s="11" t="s">
        <v>2866</v>
      </c>
      <c r="C1148" s="11" t="s">
        <v>2919</v>
      </c>
      <c r="D1148" s="11" t="s">
        <v>2933</v>
      </c>
      <c r="E1148" s="11">
        <v>30</v>
      </c>
      <c r="F1148" t="s">
        <v>2984</v>
      </c>
      <c r="G1148" t="str">
        <f t="shared" si="36"/>
        <v>LEVETIRACETAMGLAXOSMITHKLINEORALCOMPRIMIDO30500MG</v>
      </c>
      <c r="H1148" t="str">
        <f>VLOOKUP(A1148,'PRINCIPIO ACTIVO'!A:D,4,)&amp;"-"&amp;VLOOKUP(C1148,'VIA ADMINISTRACION'!A:D,4,FALSE)&amp;"-"&amp;VLOOKUP(D1148,FORMATO!A:D,4,FALSE)&amp;"-"&amp;VLOOKUP(B1148,LABORATORIO!A:D,4,FALSE)</f>
        <v>HT-0089-01-003-0113</v>
      </c>
      <c r="I1148">
        <f>COUNTIF($H$2:H1148,H1148)</f>
        <v>1</v>
      </c>
      <c r="J1148" t="str">
        <f t="shared" si="37"/>
        <v>HT-0089-01-003-0113-01</v>
      </c>
      <c r="M1148" t="s">
        <v>2740</v>
      </c>
      <c r="N1148" s="11" t="s">
        <v>2984</v>
      </c>
    </row>
    <row r="1149" spans="1:14" x14ac:dyDescent="0.35">
      <c r="A1149" t="s">
        <v>2737</v>
      </c>
      <c r="B1149" s="11" t="s">
        <v>2866</v>
      </c>
      <c r="C1149" s="11" t="s">
        <v>2919</v>
      </c>
      <c r="D1149" s="11" t="s">
        <v>2933</v>
      </c>
      <c r="E1149" s="11">
        <v>60</v>
      </c>
      <c r="F1149" t="s">
        <v>2984</v>
      </c>
      <c r="G1149" t="str">
        <f t="shared" si="36"/>
        <v>LEVETIRACETAMGLAXOSMITHKLINEORALCOMPRIMIDO60500MG</v>
      </c>
      <c r="H1149" t="str">
        <f>VLOOKUP(A1149,'PRINCIPIO ACTIVO'!A:D,4,)&amp;"-"&amp;VLOOKUP(C1149,'VIA ADMINISTRACION'!A:D,4,FALSE)&amp;"-"&amp;VLOOKUP(D1149,FORMATO!A:D,4,FALSE)&amp;"-"&amp;VLOOKUP(B1149,LABORATORIO!A:D,4,FALSE)</f>
        <v>HT-0089-01-003-0113</v>
      </c>
      <c r="I1149">
        <f>COUNTIF($H$2:H1149,H1149)</f>
        <v>2</v>
      </c>
      <c r="J1149" t="str">
        <f t="shared" si="37"/>
        <v>HT-0089-01-003-0113-02</v>
      </c>
      <c r="M1149" t="s">
        <v>2740</v>
      </c>
      <c r="N1149" s="11" t="s">
        <v>3038</v>
      </c>
    </row>
    <row r="1150" spans="1:14" x14ac:dyDescent="0.35">
      <c r="A1150" t="s">
        <v>2737</v>
      </c>
      <c r="B1150" s="11" t="s">
        <v>2866</v>
      </c>
      <c r="C1150" s="11" t="s">
        <v>2919</v>
      </c>
      <c r="D1150" s="11" t="s">
        <v>2942</v>
      </c>
      <c r="E1150" s="11">
        <v>1</v>
      </c>
      <c r="F1150" t="s">
        <v>3174</v>
      </c>
      <c r="G1150" t="str">
        <f t="shared" si="36"/>
        <v>LEVETIRACETAMGLAXOSMITHKLINEORALSOLUCION1100MG/ML</v>
      </c>
      <c r="H1150" t="str">
        <f>VLOOKUP(A1150,'PRINCIPIO ACTIVO'!A:D,4,)&amp;"-"&amp;VLOOKUP(C1150,'VIA ADMINISTRACION'!A:D,4,FALSE)&amp;"-"&amp;VLOOKUP(D1150,FORMATO!A:D,4,FALSE)&amp;"-"&amp;VLOOKUP(B1150,LABORATORIO!A:D,4,FALSE)</f>
        <v>HT-0089-01-012-0113</v>
      </c>
      <c r="I1150">
        <f>COUNTIF($H$2:H1150,H1150)</f>
        <v>1</v>
      </c>
      <c r="J1150" t="str">
        <f t="shared" si="37"/>
        <v>HT-0089-01-012-0113-01</v>
      </c>
      <c r="M1150" t="s">
        <v>2740</v>
      </c>
      <c r="N1150" s="11" t="s">
        <v>2984</v>
      </c>
    </row>
    <row r="1151" spans="1:14" x14ac:dyDescent="0.35">
      <c r="A1151" t="s">
        <v>2737</v>
      </c>
      <c r="B1151" s="11" t="s">
        <v>2866</v>
      </c>
      <c r="C1151" s="11" t="s">
        <v>2919</v>
      </c>
      <c r="D1151" s="11" t="s">
        <v>2933</v>
      </c>
      <c r="E1151" s="11">
        <v>30</v>
      </c>
      <c r="F1151" t="s">
        <v>3042</v>
      </c>
      <c r="G1151" t="str">
        <f t="shared" si="36"/>
        <v>LEVETIRACETAMGLAXOSMITHKLINEORALCOMPRIMIDO301000MG</v>
      </c>
      <c r="H1151" t="str">
        <f>VLOOKUP(A1151,'PRINCIPIO ACTIVO'!A:D,4,)&amp;"-"&amp;VLOOKUP(C1151,'VIA ADMINISTRACION'!A:D,4,FALSE)&amp;"-"&amp;VLOOKUP(D1151,FORMATO!A:D,4,FALSE)&amp;"-"&amp;VLOOKUP(B1151,LABORATORIO!A:D,4,FALSE)</f>
        <v>HT-0089-01-003-0113</v>
      </c>
      <c r="I1151">
        <f>COUNTIF($H$2:H1151,H1151)</f>
        <v>3</v>
      </c>
      <c r="J1151" t="str">
        <f t="shared" si="37"/>
        <v>HT-0089-01-003-0113-03</v>
      </c>
      <c r="M1151" t="s">
        <v>2740</v>
      </c>
      <c r="N1151" s="11" t="s">
        <v>2984</v>
      </c>
    </row>
    <row r="1152" spans="1:14" x14ac:dyDescent="0.35">
      <c r="A1152" t="s">
        <v>2737</v>
      </c>
      <c r="B1152" s="11" t="s">
        <v>2900</v>
      </c>
      <c r="C1152" s="11" t="s">
        <v>2919</v>
      </c>
      <c r="D1152" s="11" t="s">
        <v>2933</v>
      </c>
      <c r="E1152" s="11">
        <v>30</v>
      </c>
      <c r="F1152" t="s">
        <v>3042</v>
      </c>
      <c r="G1152" t="str">
        <f t="shared" si="36"/>
        <v>LEVETIRACETAMINDOPHARMAORALCOMPRIMIDO301000MG</v>
      </c>
      <c r="H1152" t="str">
        <f>VLOOKUP(A1152,'PRINCIPIO ACTIVO'!A:D,4,)&amp;"-"&amp;VLOOKUP(C1152,'VIA ADMINISTRACION'!A:D,4,FALSE)&amp;"-"&amp;VLOOKUP(D1152,FORMATO!A:D,4,FALSE)&amp;"-"&amp;VLOOKUP(B1152,LABORATORIO!A:D,4,FALSE)</f>
        <v>HT-0089-01-003-0124</v>
      </c>
      <c r="I1152">
        <f>COUNTIF($H$2:H1152,H1152)</f>
        <v>1</v>
      </c>
      <c r="J1152" t="str">
        <f t="shared" si="37"/>
        <v>HT-0089-01-003-0124-01</v>
      </c>
      <c r="M1152" t="s">
        <v>2740</v>
      </c>
      <c r="N1152" s="11" t="s">
        <v>3038</v>
      </c>
    </row>
    <row r="1153" spans="1:14" x14ac:dyDescent="0.35">
      <c r="A1153" t="s">
        <v>2737</v>
      </c>
      <c r="B1153" s="11" t="s">
        <v>2837</v>
      </c>
      <c r="C1153" s="11" t="s">
        <v>2919</v>
      </c>
      <c r="D1153" s="11" t="s">
        <v>2933</v>
      </c>
      <c r="E1153" s="11">
        <v>30</v>
      </c>
      <c r="F1153" t="s">
        <v>2984</v>
      </c>
      <c r="G1153" t="str">
        <f t="shared" si="36"/>
        <v>LEVETIRACETAMSAVALORALCOMPRIMIDO30500MG</v>
      </c>
      <c r="H1153" t="str">
        <f>VLOOKUP(A1153,'PRINCIPIO ACTIVO'!A:D,4,)&amp;"-"&amp;VLOOKUP(C1153,'VIA ADMINISTRACION'!A:D,4,FALSE)&amp;"-"&amp;VLOOKUP(D1153,FORMATO!A:D,4,FALSE)&amp;"-"&amp;VLOOKUP(B1153,LABORATORIO!A:D,4,FALSE)</f>
        <v>HT-0089-01-003-0174</v>
      </c>
      <c r="I1153">
        <f>COUNTIF($H$2:H1153,H1153)</f>
        <v>1</v>
      </c>
      <c r="J1153" t="str">
        <f t="shared" si="37"/>
        <v>HT-0089-01-003-0174-01</v>
      </c>
      <c r="M1153" t="s">
        <v>2740</v>
      </c>
      <c r="N1153" s="11" t="s">
        <v>2984</v>
      </c>
    </row>
    <row r="1154" spans="1:14" x14ac:dyDescent="0.35">
      <c r="A1154" t="s">
        <v>2737</v>
      </c>
      <c r="B1154" s="11" t="s">
        <v>2835</v>
      </c>
      <c r="C1154" s="11" t="s">
        <v>2919</v>
      </c>
      <c r="D1154" s="11" t="s">
        <v>2933</v>
      </c>
      <c r="E1154" s="11">
        <v>30</v>
      </c>
      <c r="F1154" t="s">
        <v>3042</v>
      </c>
      <c r="G1154" t="str">
        <f t="shared" si="36"/>
        <v>LEVETIRACETAMASCENDORALCOMPRIMIDO301000MG</v>
      </c>
      <c r="H1154" t="str">
        <f>VLOOKUP(A1154,'PRINCIPIO ACTIVO'!A:D,4,)&amp;"-"&amp;VLOOKUP(C1154,'VIA ADMINISTRACION'!A:D,4,FALSE)&amp;"-"&amp;VLOOKUP(D1154,FORMATO!A:D,4,FALSE)&amp;"-"&amp;VLOOKUP(B1154,LABORATORIO!A:D,4,FALSE)</f>
        <v>HT-0089-01-003-0016</v>
      </c>
      <c r="I1154">
        <f>COUNTIF($H$2:H1154,H1154)</f>
        <v>1</v>
      </c>
      <c r="J1154" t="str">
        <f t="shared" si="37"/>
        <v>HT-0089-01-003-0016-01</v>
      </c>
      <c r="M1154" t="s">
        <v>2740</v>
      </c>
      <c r="N1154" s="11" t="s">
        <v>3038</v>
      </c>
    </row>
    <row r="1155" spans="1:14" x14ac:dyDescent="0.35">
      <c r="A1155" t="s">
        <v>2737</v>
      </c>
      <c r="B1155" s="11" t="s">
        <v>2900</v>
      </c>
      <c r="C1155" s="11" t="s">
        <v>2919</v>
      </c>
      <c r="D1155" s="11" t="s">
        <v>2933</v>
      </c>
      <c r="E1155" s="11">
        <v>30</v>
      </c>
      <c r="F1155" t="s">
        <v>2984</v>
      </c>
      <c r="G1155" t="str">
        <f t="shared" si="36"/>
        <v>LEVETIRACETAMINDOPHARMAORALCOMPRIMIDO30500MG</v>
      </c>
      <c r="H1155" t="str">
        <f>VLOOKUP(A1155,'PRINCIPIO ACTIVO'!A:D,4,)&amp;"-"&amp;VLOOKUP(C1155,'VIA ADMINISTRACION'!A:D,4,FALSE)&amp;"-"&amp;VLOOKUP(D1155,FORMATO!A:D,4,FALSE)&amp;"-"&amp;VLOOKUP(B1155,LABORATORIO!A:D,4,FALSE)</f>
        <v>HT-0089-01-003-0124</v>
      </c>
      <c r="I1155">
        <f>COUNTIF($H$2:H1155,H1155)</f>
        <v>2</v>
      </c>
      <c r="J1155" t="str">
        <f t="shared" si="37"/>
        <v>HT-0089-01-003-0124-02</v>
      </c>
      <c r="M1155" t="s">
        <v>2740</v>
      </c>
      <c r="N1155" s="11" t="s">
        <v>3038</v>
      </c>
    </row>
    <row r="1156" spans="1:14" x14ac:dyDescent="0.35">
      <c r="A1156" t="s">
        <v>2737</v>
      </c>
      <c r="B1156" s="11" t="s">
        <v>2845</v>
      </c>
      <c r="C1156" s="11" t="s">
        <v>2919</v>
      </c>
      <c r="D1156" s="11" t="s">
        <v>2933</v>
      </c>
      <c r="E1156" s="11">
        <v>30</v>
      </c>
      <c r="F1156" t="s">
        <v>3042</v>
      </c>
      <c r="G1156" t="str">
        <f t="shared" si="36"/>
        <v>LEVETIRACETAMMEGALABSORALCOMPRIMIDO301000MG</v>
      </c>
      <c r="H1156" t="str">
        <f>VLOOKUP(A1156,'PRINCIPIO ACTIVO'!A:D,4,)&amp;"-"&amp;VLOOKUP(C1156,'VIA ADMINISTRACION'!A:D,4,FALSE)&amp;"-"&amp;VLOOKUP(D1156,FORMATO!A:D,4,FALSE)&amp;"-"&amp;VLOOKUP(B1156,LABORATORIO!A:D,4,FALSE)</f>
        <v>HT-0089-01-003-0194</v>
      </c>
      <c r="I1156">
        <f>COUNTIF($H$2:H1156,H1156)</f>
        <v>1</v>
      </c>
      <c r="J1156" t="str">
        <f t="shared" si="37"/>
        <v>HT-0089-01-003-0194-01</v>
      </c>
      <c r="M1156" t="s">
        <v>2740</v>
      </c>
      <c r="N1156" s="11" t="s">
        <v>2984</v>
      </c>
    </row>
    <row r="1157" spans="1:14" x14ac:dyDescent="0.35">
      <c r="A1157" t="s">
        <v>2737</v>
      </c>
      <c r="B1157" s="11" t="s">
        <v>2845</v>
      </c>
      <c r="C1157" s="11" t="s">
        <v>2919</v>
      </c>
      <c r="D1157" s="11" t="s">
        <v>2933</v>
      </c>
      <c r="E1157" s="11">
        <v>30</v>
      </c>
      <c r="F1157" t="s">
        <v>2984</v>
      </c>
      <c r="G1157" t="str">
        <f t="shared" si="36"/>
        <v>LEVETIRACETAMMEGALABSORALCOMPRIMIDO30500MG</v>
      </c>
      <c r="H1157" t="str">
        <f>VLOOKUP(A1157,'PRINCIPIO ACTIVO'!A:D,4,)&amp;"-"&amp;VLOOKUP(C1157,'VIA ADMINISTRACION'!A:D,4,FALSE)&amp;"-"&amp;VLOOKUP(D1157,FORMATO!A:D,4,FALSE)&amp;"-"&amp;VLOOKUP(B1157,LABORATORIO!A:D,4,FALSE)</f>
        <v>HT-0089-01-003-0194</v>
      </c>
      <c r="I1157">
        <f>COUNTIF($H$2:H1157,H1157)</f>
        <v>2</v>
      </c>
      <c r="J1157" t="str">
        <f t="shared" si="37"/>
        <v>HT-0089-01-003-0194-02</v>
      </c>
      <c r="M1157" t="s">
        <v>2740</v>
      </c>
      <c r="N1157" s="11" t="s">
        <v>2984</v>
      </c>
    </row>
    <row r="1158" spans="1:14" x14ac:dyDescent="0.35">
      <c r="A1158" t="s">
        <v>2737</v>
      </c>
      <c r="B1158" s="11" t="s">
        <v>2835</v>
      </c>
      <c r="C1158" s="11" t="s">
        <v>2919</v>
      </c>
      <c r="D1158" s="11" t="s">
        <v>2933</v>
      </c>
      <c r="E1158" s="11">
        <v>30</v>
      </c>
      <c r="F1158" t="s">
        <v>2984</v>
      </c>
      <c r="G1158" t="str">
        <f t="shared" si="36"/>
        <v>LEVETIRACETAMASCENDORALCOMPRIMIDO30500MG</v>
      </c>
      <c r="H1158" t="str">
        <f>VLOOKUP(A1158,'PRINCIPIO ACTIVO'!A:D,4,)&amp;"-"&amp;VLOOKUP(C1158,'VIA ADMINISTRACION'!A:D,4,FALSE)&amp;"-"&amp;VLOOKUP(D1158,FORMATO!A:D,4,FALSE)&amp;"-"&amp;VLOOKUP(B1158,LABORATORIO!A:D,4,FALSE)</f>
        <v>HT-0089-01-003-0016</v>
      </c>
      <c r="I1158">
        <f>COUNTIF($H$2:H1158,H1158)</f>
        <v>2</v>
      </c>
      <c r="J1158" t="str">
        <f t="shared" si="37"/>
        <v>HT-0089-01-003-0016-02</v>
      </c>
      <c r="M1158" t="s">
        <v>2740</v>
      </c>
      <c r="N1158" s="11" t="s">
        <v>3038</v>
      </c>
    </row>
    <row r="1159" spans="1:14" x14ac:dyDescent="0.35">
      <c r="A1159" t="s">
        <v>2737</v>
      </c>
      <c r="B1159" s="11" t="s">
        <v>2835</v>
      </c>
      <c r="C1159" s="11" t="s">
        <v>2919</v>
      </c>
      <c r="D1159" s="11" t="s">
        <v>2933</v>
      </c>
      <c r="E1159" s="11">
        <v>60</v>
      </c>
      <c r="F1159" t="s">
        <v>2984</v>
      </c>
      <c r="G1159" t="str">
        <f t="shared" si="36"/>
        <v>LEVETIRACETAMASCENDORALCOMPRIMIDO60500MG</v>
      </c>
      <c r="H1159" t="str">
        <f>VLOOKUP(A1159,'PRINCIPIO ACTIVO'!A:D,4,)&amp;"-"&amp;VLOOKUP(C1159,'VIA ADMINISTRACION'!A:D,4,FALSE)&amp;"-"&amp;VLOOKUP(D1159,FORMATO!A:D,4,FALSE)&amp;"-"&amp;VLOOKUP(B1159,LABORATORIO!A:D,4,FALSE)</f>
        <v>HT-0089-01-003-0016</v>
      </c>
      <c r="I1159">
        <f>COUNTIF($H$2:H1159,H1159)</f>
        <v>3</v>
      </c>
      <c r="J1159" t="str">
        <f t="shared" si="37"/>
        <v>HT-0089-01-003-0016-03</v>
      </c>
      <c r="M1159" t="s">
        <v>2740</v>
      </c>
      <c r="N1159" s="2" t="s">
        <v>2984</v>
      </c>
    </row>
    <row r="1160" spans="1:14" x14ac:dyDescent="0.35">
      <c r="A1160" t="s">
        <v>2737</v>
      </c>
      <c r="B1160" s="11" t="s">
        <v>2832</v>
      </c>
      <c r="C1160" s="11" t="s">
        <v>2919</v>
      </c>
      <c r="D1160" s="11" t="s">
        <v>2933</v>
      </c>
      <c r="E1160" s="11">
        <v>30</v>
      </c>
      <c r="F1160" t="s">
        <v>3042</v>
      </c>
      <c r="G1160" t="str">
        <f t="shared" si="36"/>
        <v>LEVETIRACETAMRECALCINEORALCOMPRIMIDO301000MG</v>
      </c>
      <c r="H1160" t="str">
        <f>VLOOKUP(A1160,'PRINCIPIO ACTIVO'!A:D,4,)&amp;"-"&amp;VLOOKUP(C1160,'VIA ADMINISTRACION'!A:D,4,FALSE)&amp;"-"&amp;VLOOKUP(D1160,FORMATO!A:D,4,FALSE)&amp;"-"&amp;VLOOKUP(B1160,LABORATORIO!A:D,4,FALSE)</f>
        <v>HT-0089-01-003-0171</v>
      </c>
      <c r="I1160">
        <f>COUNTIF($H$2:H1160,H1160)</f>
        <v>1</v>
      </c>
      <c r="J1160" t="str">
        <f t="shared" si="37"/>
        <v>HT-0089-01-003-0171-01</v>
      </c>
      <c r="M1160" t="s">
        <v>2740</v>
      </c>
      <c r="N1160" s="5" t="s">
        <v>2984</v>
      </c>
    </row>
    <row r="1161" spans="1:14" x14ac:dyDescent="0.35">
      <c r="A1161" t="s">
        <v>2737</v>
      </c>
      <c r="B1161" s="11" t="s">
        <v>2895</v>
      </c>
      <c r="C1161" s="11" t="s">
        <v>2919</v>
      </c>
      <c r="D1161" s="11" t="s">
        <v>2933</v>
      </c>
      <c r="E1161" s="11">
        <v>30</v>
      </c>
      <c r="F1161" t="s">
        <v>3042</v>
      </c>
      <c r="G1161" t="str">
        <f t="shared" si="36"/>
        <v>LEVETIRACETAMGALENICUMORALCOMPRIMIDO301000MG</v>
      </c>
      <c r="H1161" t="str">
        <f>VLOOKUP(A1161,'PRINCIPIO ACTIVO'!A:D,4,)&amp;"-"&amp;VLOOKUP(C1161,'VIA ADMINISTRACION'!A:D,4,FALSE)&amp;"-"&amp;VLOOKUP(D1161,FORMATO!A:D,4,FALSE)&amp;"-"&amp;VLOOKUP(B1161,LABORATORIO!A:D,4,FALSE)</f>
        <v>HT-0089-01-003-0108</v>
      </c>
      <c r="I1161">
        <f>COUNTIF($H$2:H1161,H1161)</f>
        <v>1</v>
      </c>
      <c r="J1161" t="str">
        <f t="shared" si="37"/>
        <v>HT-0089-01-003-0108-01</v>
      </c>
      <c r="M1161" t="s">
        <v>2740</v>
      </c>
      <c r="N1161" s="5" t="s">
        <v>3038</v>
      </c>
    </row>
    <row r="1162" spans="1:14" x14ac:dyDescent="0.35">
      <c r="A1162" t="s">
        <v>2737</v>
      </c>
      <c r="B1162" s="11" t="s">
        <v>2832</v>
      </c>
      <c r="C1162" s="11" t="s">
        <v>2919</v>
      </c>
      <c r="D1162" s="11" t="s">
        <v>2942</v>
      </c>
      <c r="E1162" s="11">
        <v>1</v>
      </c>
      <c r="F1162" t="s">
        <v>3174</v>
      </c>
      <c r="G1162" t="str">
        <f t="shared" si="36"/>
        <v>LEVETIRACETAMRECALCINEORALSOLUCION1100MG/ML</v>
      </c>
      <c r="H1162" t="str">
        <f>VLOOKUP(A1162,'PRINCIPIO ACTIVO'!A:D,4,)&amp;"-"&amp;VLOOKUP(C1162,'VIA ADMINISTRACION'!A:D,4,FALSE)&amp;"-"&amp;VLOOKUP(D1162,FORMATO!A:D,4,FALSE)&amp;"-"&amp;VLOOKUP(B1162,LABORATORIO!A:D,4,FALSE)</f>
        <v>HT-0089-01-012-0171</v>
      </c>
      <c r="I1162">
        <f>COUNTIF($H$2:H1162,H1162)</f>
        <v>1</v>
      </c>
      <c r="J1162" t="str">
        <f t="shared" si="37"/>
        <v>HT-0089-01-012-0171-01</v>
      </c>
      <c r="M1162" t="s">
        <v>2741</v>
      </c>
      <c r="N1162" s="11" t="s">
        <v>3102</v>
      </c>
    </row>
    <row r="1163" spans="1:14" x14ac:dyDescent="0.35">
      <c r="A1163" t="s">
        <v>2737</v>
      </c>
      <c r="B1163" s="11" t="s">
        <v>2832</v>
      </c>
      <c r="C1163" s="11" t="s">
        <v>2919</v>
      </c>
      <c r="D1163" s="11" t="s">
        <v>2933</v>
      </c>
      <c r="E1163" s="11">
        <v>60</v>
      </c>
      <c r="F1163" t="s">
        <v>2984</v>
      </c>
      <c r="G1163" t="str">
        <f t="shared" si="36"/>
        <v>LEVETIRACETAMRECALCINEORALCOMPRIMIDO60500MG</v>
      </c>
      <c r="H1163" t="str">
        <f>VLOOKUP(A1163,'PRINCIPIO ACTIVO'!A:D,4,)&amp;"-"&amp;VLOOKUP(C1163,'VIA ADMINISTRACION'!A:D,4,FALSE)&amp;"-"&amp;VLOOKUP(D1163,FORMATO!A:D,4,FALSE)&amp;"-"&amp;VLOOKUP(B1163,LABORATORIO!A:D,4,FALSE)</f>
        <v>HT-0089-01-003-0171</v>
      </c>
      <c r="I1163">
        <f>COUNTIF($H$2:H1163,H1163)</f>
        <v>2</v>
      </c>
      <c r="J1163" t="str">
        <f t="shared" si="37"/>
        <v>HT-0089-01-003-0171-02</v>
      </c>
      <c r="M1163" t="s">
        <v>2741</v>
      </c>
      <c r="N1163" s="11" t="s">
        <v>3002</v>
      </c>
    </row>
    <row r="1164" spans="1:14" x14ac:dyDescent="0.35">
      <c r="A1164" t="s">
        <v>2737</v>
      </c>
      <c r="B1164" s="11" t="s">
        <v>2832</v>
      </c>
      <c r="C1164" s="11" t="s">
        <v>2919</v>
      </c>
      <c r="D1164" s="11" t="s">
        <v>2933</v>
      </c>
      <c r="E1164" s="11">
        <v>30</v>
      </c>
      <c r="F1164" t="s">
        <v>2984</v>
      </c>
      <c r="G1164" t="str">
        <f t="shared" si="36"/>
        <v>LEVETIRACETAMRECALCINEORALCOMPRIMIDO30500MG</v>
      </c>
      <c r="H1164" t="str">
        <f>VLOOKUP(A1164,'PRINCIPIO ACTIVO'!A:D,4,)&amp;"-"&amp;VLOOKUP(C1164,'VIA ADMINISTRACION'!A:D,4,FALSE)&amp;"-"&amp;VLOOKUP(D1164,FORMATO!A:D,4,FALSE)&amp;"-"&amp;VLOOKUP(B1164,LABORATORIO!A:D,4,FALSE)</f>
        <v>HT-0089-01-003-0171</v>
      </c>
      <c r="I1164">
        <f>COUNTIF($H$2:H1164,H1164)</f>
        <v>3</v>
      </c>
      <c r="J1164" t="str">
        <f t="shared" si="37"/>
        <v>HT-0089-01-003-0171-03</v>
      </c>
      <c r="M1164" t="s">
        <v>2741</v>
      </c>
      <c r="N1164" s="11" t="s">
        <v>3002</v>
      </c>
    </row>
    <row r="1165" spans="1:14" x14ac:dyDescent="0.35">
      <c r="A1165" t="s">
        <v>2737</v>
      </c>
      <c r="B1165" s="11" t="s">
        <v>2895</v>
      </c>
      <c r="C1165" s="11" t="s">
        <v>2919</v>
      </c>
      <c r="D1165" s="11" t="s">
        <v>2933</v>
      </c>
      <c r="E1165" s="11">
        <v>30</v>
      </c>
      <c r="F1165" t="s">
        <v>2984</v>
      </c>
      <c r="G1165" t="str">
        <f t="shared" si="36"/>
        <v>LEVETIRACETAMGALENICUMORALCOMPRIMIDO30500MG</v>
      </c>
      <c r="H1165" t="str">
        <f>VLOOKUP(A1165,'PRINCIPIO ACTIVO'!A:D,4,)&amp;"-"&amp;VLOOKUP(C1165,'VIA ADMINISTRACION'!A:D,4,FALSE)&amp;"-"&amp;VLOOKUP(D1165,FORMATO!A:D,4,FALSE)&amp;"-"&amp;VLOOKUP(B1165,LABORATORIO!A:D,4,FALSE)</f>
        <v>HT-0089-01-003-0108</v>
      </c>
      <c r="I1165">
        <f>COUNTIF($H$2:H1165,H1165)</f>
        <v>2</v>
      </c>
      <c r="J1165" t="str">
        <f t="shared" si="37"/>
        <v>HT-0089-01-003-0108-02</v>
      </c>
      <c r="M1165" t="s">
        <v>2741</v>
      </c>
      <c r="N1165" s="5" t="s">
        <v>3102</v>
      </c>
    </row>
    <row r="1166" spans="1:14" x14ac:dyDescent="0.35">
      <c r="A1166" t="s">
        <v>2737</v>
      </c>
      <c r="B1166" s="2" t="s">
        <v>2835</v>
      </c>
      <c r="C1166" s="2" t="s">
        <v>2919</v>
      </c>
      <c r="D1166" s="2" t="s">
        <v>2933</v>
      </c>
      <c r="E1166" s="2">
        <v>30</v>
      </c>
      <c r="F1166" t="s">
        <v>3046</v>
      </c>
      <c r="G1166" t="str">
        <f t="shared" si="36"/>
        <v>LEVETIRACETAMASCENDORALCOMPRIMIDO3050MG</v>
      </c>
      <c r="H1166" t="str">
        <f>VLOOKUP(A1166,'PRINCIPIO ACTIVO'!A:D,4,)&amp;"-"&amp;VLOOKUP(C1166,'VIA ADMINISTRACION'!A:D,4,FALSE)&amp;"-"&amp;VLOOKUP(D1166,FORMATO!A:D,4,FALSE)&amp;"-"&amp;VLOOKUP(B1166,LABORATORIO!A:D,4,FALSE)</f>
        <v>HT-0089-01-003-0016</v>
      </c>
      <c r="I1166">
        <f>COUNTIF($H$2:H1166,H1166)</f>
        <v>4</v>
      </c>
      <c r="J1166" t="str">
        <f t="shared" si="37"/>
        <v>HT-0089-01-003-0016-04</v>
      </c>
      <c r="M1166" t="s">
        <v>2742</v>
      </c>
      <c r="N1166" s="11" t="s">
        <v>3195</v>
      </c>
    </row>
    <row r="1167" spans="1:14" x14ac:dyDescent="0.35">
      <c r="A1167" t="s">
        <v>2737</v>
      </c>
      <c r="B1167" s="11" t="s">
        <v>2833</v>
      </c>
      <c r="C1167" s="11" t="s">
        <v>2919</v>
      </c>
      <c r="D1167" s="11" t="s">
        <v>2933</v>
      </c>
      <c r="E1167" s="11">
        <v>30</v>
      </c>
      <c r="F1167" t="s">
        <v>3042</v>
      </c>
      <c r="G1167" t="str">
        <f t="shared" si="36"/>
        <v>LEVETIRACETAMDEUTSCHE PHARMAORALCOMPRIMIDO301000MG</v>
      </c>
      <c r="H1167" t="str">
        <f>VLOOKUP(A1167,'PRINCIPIO ACTIVO'!A:D,4,)&amp;"-"&amp;VLOOKUP(C1167,'VIA ADMINISTRACION'!A:D,4,FALSE)&amp;"-"&amp;VLOOKUP(D1167,FORMATO!A:D,4,FALSE)&amp;"-"&amp;VLOOKUP(B1167,LABORATORIO!A:D,4,FALSE)</f>
        <v>HT-0089-01-003-0067</v>
      </c>
      <c r="I1167">
        <f>COUNTIF($H$2:H1167,H1167)</f>
        <v>1</v>
      </c>
      <c r="J1167" t="str">
        <f t="shared" si="37"/>
        <v>HT-0089-01-003-0067-01</v>
      </c>
      <c r="M1167" t="s">
        <v>2742</v>
      </c>
      <c r="N1167" s="11" t="s">
        <v>3196</v>
      </c>
    </row>
    <row r="1168" spans="1:14" x14ac:dyDescent="0.35">
      <c r="A1168" t="s">
        <v>2737</v>
      </c>
      <c r="B1168" s="11" t="s">
        <v>2833</v>
      </c>
      <c r="C1168" s="11" t="s">
        <v>2919</v>
      </c>
      <c r="D1168" s="11" t="s">
        <v>2933</v>
      </c>
      <c r="E1168" s="11">
        <v>30</v>
      </c>
      <c r="F1168" t="s">
        <v>2984</v>
      </c>
      <c r="G1168" t="str">
        <f t="shared" si="36"/>
        <v>LEVETIRACETAMDEUTSCHE PHARMAORALCOMPRIMIDO30500MG</v>
      </c>
      <c r="H1168" t="str">
        <f>VLOOKUP(A1168,'PRINCIPIO ACTIVO'!A:D,4,)&amp;"-"&amp;VLOOKUP(C1168,'VIA ADMINISTRACION'!A:D,4,FALSE)&amp;"-"&amp;VLOOKUP(D1168,FORMATO!A:D,4,FALSE)&amp;"-"&amp;VLOOKUP(B1168,LABORATORIO!A:D,4,FALSE)</f>
        <v>HT-0089-01-003-0067</v>
      </c>
      <c r="I1168">
        <f>COUNTIF($H$2:H1168,H1168)</f>
        <v>2</v>
      </c>
      <c r="J1168" t="str">
        <f t="shared" si="37"/>
        <v>HT-0089-01-003-0067-02</v>
      </c>
      <c r="M1168" t="s">
        <v>2742</v>
      </c>
      <c r="N1168" s="11" t="s">
        <v>3197</v>
      </c>
    </row>
    <row r="1169" spans="1:14" x14ac:dyDescent="0.35">
      <c r="A1169" t="s">
        <v>2738</v>
      </c>
      <c r="B1169" s="11" t="s">
        <v>2836</v>
      </c>
      <c r="C1169" s="11" t="s">
        <v>2919</v>
      </c>
      <c r="D1169" s="11" t="s">
        <v>2933</v>
      </c>
      <c r="E1169" s="11">
        <v>30</v>
      </c>
      <c r="F1169" t="s">
        <v>2998</v>
      </c>
      <c r="G1169" t="str">
        <f t="shared" si="36"/>
        <v>LEVOCETIRIZINASEVENORALCOMPRIMIDO305MG</v>
      </c>
      <c r="H1169" t="str">
        <f>VLOOKUP(A1169,'PRINCIPIO ACTIVO'!A:D,4,)&amp;"-"&amp;VLOOKUP(C1169,'VIA ADMINISTRACION'!A:D,4,FALSE)&amp;"-"&amp;VLOOKUP(D1169,FORMATO!A:D,4,FALSE)&amp;"-"&amp;VLOOKUP(B1169,LABORATORIO!A:D,4,FALSE)</f>
        <v>HT-0090-01-003-0250</v>
      </c>
      <c r="I1169">
        <f>COUNTIF($H$2:H1169,H1169)</f>
        <v>1</v>
      </c>
      <c r="J1169" t="str">
        <f t="shared" si="37"/>
        <v>HT-0090-01-003-0250-01</v>
      </c>
      <c r="M1169" t="s">
        <v>2742</v>
      </c>
      <c r="N1169" s="11" t="s">
        <v>3198</v>
      </c>
    </row>
    <row r="1170" spans="1:14" x14ac:dyDescent="0.35">
      <c r="A1170" t="s">
        <v>2738</v>
      </c>
      <c r="B1170" s="11" t="s">
        <v>2866</v>
      </c>
      <c r="C1170" s="11" t="s">
        <v>2919</v>
      </c>
      <c r="D1170" s="11" t="s">
        <v>2942</v>
      </c>
      <c r="E1170" s="11">
        <v>1</v>
      </c>
      <c r="F1170" t="s">
        <v>3111</v>
      </c>
      <c r="G1170" t="str">
        <f t="shared" si="36"/>
        <v>LEVOCETIRIZINAGLAXOSMITHKLINEORALSOLUCION12.5MG/5ML</v>
      </c>
      <c r="H1170" t="str">
        <f>VLOOKUP(A1170,'PRINCIPIO ACTIVO'!A:D,4,)&amp;"-"&amp;VLOOKUP(C1170,'VIA ADMINISTRACION'!A:D,4,FALSE)&amp;"-"&amp;VLOOKUP(D1170,FORMATO!A:D,4,FALSE)&amp;"-"&amp;VLOOKUP(B1170,LABORATORIO!A:D,4,FALSE)</f>
        <v>HT-0090-01-012-0113</v>
      </c>
      <c r="I1170">
        <f>COUNTIF($H$2:H1170,H1170)</f>
        <v>1</v>
      </c>
      <c r="J1170" t="str">
        <f t="shared" si="37"/>
        <v>HT-0090-01-012-0113-01</v>
      </c>
      <c r="M1170" t="s">
        <v>2742</v>
      </c>
      <c r="N1170" s="11" t="s">
        <v>3199</v>
      </c>
    </row>
    <row r="1171" spans="1:14" x14ac:dyDescent="0.35">
      <c r="A1171" t="s">
        <v>2738</v>
      </c>
      <c r="B1171" s="11" t="s">
        <v>2866</v>
      </c>
      <c r="C1171" s="11" t="s">
        <v>2919</v>
      </c>
      <c r="D1171" s="11" t="s">
        <v>2942</v>
      </c>
      <c r="E1171" s="11">
        <v>1</v>
      </c>
      <c r="F1171" t="s">
        <v>3192</v>
      </c>
      <c r="G1171" t="str">
        <f t="shared" si="36"/>
        <v>LEVOCETIRIZINAGLAXOSMITHKLINEORALSOLUCION15MG/ML</v>
      </c>
      <c r="H1171" t="str">
        <f>VLOOKUP(A1171,'PRINCIPIO ACTIVO'!A:D,4,)&amp;"-"&amp;VLOOKUP(C1171,'VIA ADMINISTRACION'!A:D,4,FALSE)&amp;"-"&amp;VLOOKUP(D1171,FORMATO!A:D,4,FALSE)&amp;"-"&amp;VLOOKUP(B1171,LABORATORIO!A:D,4,FALSE)</f>
        <v>HT-0090-01-012-0113</v>
      </c>
      <c r="I1171">
        <f>COUNTIF($H$2:H1171,H1171)</f>
        <v>2</v>
      </c>
      <c r="J1171" t="str">
        <f t="shared" si="37"/>
        <v>HT-0090-01-012-0113-02</v>
      </c>
      <c r="M1171" t="s">
        <v>2742</v>
      </c>
      <c r="N1171" s="11" t="s">
        <v>3200</v>
      </c>
    </row>
    <row r="1172" spans="1:14" x14ac:dyDescent="0.35">
      <c r="A1172" t="s">
        <v>2738</v>
      </c>
      <c r="B1172" s="11" t="s">
        <v>2866</v>
      </c>
      <c r="C1172" s="11" t="s">
        <v>2919</v>
      </c>
      <c r="D1172" s="11" t="s">
        <v>2933</v>
      </c>
      <c r="E1172" s="11">
        <v>60</v>
      </c>
      <c r="F1172" t="s">
        <v>2998</v>
      </c>
      <c r="G1172" t="str">
        <f t="shared" si="36"/>
        <v>LEVOCETIRIZINAGLAXOSMITHKLINEORALCOMPRIMIDO605MG</v>
      </c>
      <c r="H1172" t="str">
        <f>VLOOKUP(A1172,'PRINCIPIO ACTIVO'!A:D,4,)&amp;"-"&amp;VLOOKUP(C1172,'VIA ADMINISTRACION'!A:D,4,FALSE)&amp;"-"&amp;VLOOKUP(D1172,FORMATO!A:D,4,FALSE)&amp;"-"&amp;VLOOKUP(B1172,LABORATORIO!A:D,4,FALSE)</f>
        <v>HT-0090-01-003-0113</v>
      </c>
      <c r="I1172">
        <f>COUNTIF($H$2:H1172,H1172)</f>
        <v>1</v>
      </c>
      <c r="J1172" t="str">
        <f t="shared" si="37"/>
        <v>HT-0090-01-003-0113-01</v>
      </c>
      <c r="M1172" t="s">
        <v>2742</v>
      </c>
      <c r="N1172" s="11" t="s">
        <v>3195</v>
      </c>
    </row>
    <row r="1173" spans="1:14" x14ac:dyDescent="0.35">
      <c r="A1173" t="s">
        <v>2738</v>
      </c>
      <c r="B1173" s="11" t="s">
        <v>2866</v>
      </c>
      <c r="C1173" s="11" t="s">
        <v>2919</v>
      </c>
      <c r="D1173" s="11" t="s">
        <v>2933</v>
      </c>
      <c r="E1173" s="11">
        <v>30</v>
      </c>
      <c r="F1173" t="s">
        <v>2998</v>
      </c>
      <c r="G1173" t="str">
        <f t="shared" si="36"/>
        <v>LEVOCETIRIZINAGLAXOSMITHKLINEORALCOMPRIMIDO305MG</v>
      </c>
      <c r="H1173" t="str">
        <f>VLOOKUP(A1173,'PRINCIPIO ACTIVO'!A:D,4,)&amp;"-"&amp;VLOOKUP(C1173,'VIA ADMINISTRACION'!A:D,4,FALSE)&amp;"-"&amp;VLOOKUP(D1173,FORMATO!A:D,4,FALSE)&amp;"-"&amp;VLOOKUP(B1173,LABORATORIO!A:D,4,FALSE)</f>
        <v>HT-0090-01-003-0113</v>
      </c>
      <c r="I1173">
        <f>COUNTIF($H$2:H1173,H1173)</f>
        <v>2</v>
      </c>
      <c r="J1173" t="str">
        <f t="shared" si="37"/>
        <v>HT-0090-01-003-0113-02</v>
      </c>
      <c r="M1173" t="s">
        <v>2742</v>
      </c>
      <c r="N1173" s="11" t="s">
        <v>3201</v>
      </c>
    </row>
    <row r="1174" spans="1:14" x14ac:dyDescent="0.35">
      <c r="A1174" t="s">
        <v>2738</v>
      </c>
      <c r="B1174" s="11" t="s">
        <v>2835</v>
      </c>
      <c r="C1174" s="11" t="s">
        <v>2919</v>
      </c>
      <c r="D1174" s="11" t="s">
        <v>2933</v>
      </c>
      <c r="E1174" s="11">
        <v>30</v>
      </c>
      <c r="F1174" t="s">
        <v>2998</v>
      </c>
      <c r="G1174" t="str">
        <f t="shared" si="36"/>
        <v>LEVOCETIRIZINAASCENDORALCOMPRIMIDO305MG</v>
      </c>
      <c r="H1174" t="str">
        <f>VLOOKUP(A1174,'PRINCIPIO ACTIVO'!A:D,4,)&amp;"-"&amp;VLOOKUP(C1174,'VIA ADMINISTRACION'!A:D,4,FALSE)&amp;"-"&amp;VLOOKUP(D1174,FORMATO!A:D,4,FALSE)&amp;"-"&amp;VLOOKUP(B1174,LABORATORIO!A:D,4,FALSE)</f>
        <v>HT-0090-01-003-0016</v>
      </c>
      <c r="I1174">
        <f>COUNTIF($H$2:H1174,H1174)</f>
        <v>1</v>
      </c>
      <c r="J1174" t="str">
        <f t="shared" si="37"/>
        <v>HT-0090-01-003-0016-01</v>
      </c>
      <c r="M1174" t="s">
        <v>2742</v>
      </c>
      <c r="N1174" s="11" t="s">
        <v>3202</v>
      </c>
    </row>
    <row r="1175" spans="1:14" x14ac:dyDescent="0.35">
      <c r="A1175" t="s">
        <v>2738</v>
      </c>
      <c r="B1175" s="11" t="s">
        <v>2838</v>
      </c>
      <c r="C1175" s="11" t="s">
        <v>2919</v>
      </c>
      <c r="D1175" s="11" t="s">
        <v>2933</v>
      </c>
      <c r="E1175" s="11">
        <v>30</v>
      </c>
      <c r="F1175" t="s">
        <v>2998</v>
      </c>
      <c r="G1175" t="str">
        <f t="shared" si="36"/>
        <v>LEVOCETIRIZINALABORATORIO CHILEORALCOMPRIMIDO305MG</v>
      </c>
      <c r="H1175" t="str">
        <f>VLOOKUP(A1175,'PRINCIPIO ACTIVO'!A:D,4,)&amp;"-"&amp;VLOOKUP(C1175,'VIA ADMINISTRACION'!A:D,4,FALSE)&amp;"-"&amp;VLOOKUP(D1175,FORMATO!A:D,4,FALSE)&amp;"-"&amp;VLOOKUP(B1175,LABORATORIO!A:D,4,FALSE)</f>
        <v>HT-0090-01-003-0148</v>
      </c>
      <c r="I1175">
        <f>COUNTIF($H$2:H1175,H1175)</f>
        <v>1</v>
      </c>
      <c r="J1175" t="str">
        <f t="shared" si="37"/>
        <v>HT-0090-01-003-0148-01</v>
      </c>
      <c r="M1175" t="s">
        <v>2742</v>
      </c>
      <c r="N1175" s="11" t="s">
        <v>3197</v>
      </c>
    </row>
    <row r="1176" spans="1:14" x14ac:dyDescent="0.35">
      <c r="A1176" t="s">
        <v>2738</v>
      </c>
      <c r="B1176" s="11" t="s">
        <v>2851</v>
      </c>
      <c r="C1176" s="11" t="s">
        <v>2919</v>
      </c>
      <c r="D1176" s="11" t="s">
        <v>2932</v>
      </c>
      <c r="E1176" s="11">
        <v>1</v>
      </c>
      <c r="F1176" t="s">
        <v>3114</v>
      </c>
      <c r="G1176" t="str">
        <f t="shared" si="36"/>
        <v>LEVOCETIRIZINAPRATERORALJARABE15MG/5ML</v>
      </c>
      <c r="H1176" t="str">
        <f>VLOOKUP(A1176,'PRINCIPIO ACTIVO'!A:D,4,)&amp;"-"&amp;VLOOKUP(C1176,'VIA ADMINISTRACION'!A:D,4,FALSE)&amp;"-"&amp;VLOOKUP(D1176,FORMATO!A:D,4,FALSE)&amp;"-"&amp;VLOOKUP(B1176,LABORATORIO!A:D,4,FALSE)</f>
        <v>HT-0090-01-002-0169</v>
      </c>
      <c r="I1176">
        <f>COUNTIF($H$2:H1176,H1176)</f>
        <v>1</v>
      </c>
      <c r="J1176" t="str">
        <f t="shared" si="37"/>
        <v>HT-0090-01-002-0169-01</v>
      </c>
      <c r="M1176" t="s">
        <v>2742</v>
      </c>
      <c r="N1176" s="11" t="s">
        <v>3203</v>
      </c>
    </row>
    <row r="1177" spans="1:14" x14ac:dyDescent="0.35">
      <c r="A1177" t="s">
        <v>2738</v>
      </c>
      <c r="B1177" s="11" t="s">
        <v>2883</v>
      </c>
      <c r="C1177" s="11" t="s">
        <v>2919</v>
      </c>
      <c r="D1177" s="11" t="s">
        <v>2932</v>
      </c>
      <c r="E1177" s="11">
        <v>1</v>
      </c>
      <c r="F1177" t="s">
        <v>3111</v>
      </c>
      <c r="G1177" t="str">
        <f t="shared" si="36"/>
        <v>LEVOCETIRIZINABAGOORALJARABE12.5MG/5ML</v>
      </c>
      <c r="H1177" t="str">
        <f>VLOOKUP(A1177,'PRINCIPIO ACTIVO'!A:D,4,)&amp;"-"&amp;VLOOKUP(C1177,'VIA ADMINISTRACION'!A:D,4,FALSE)&amp;"-"&amp;VLOOKUP(D1177,FORMATO!A:D,4,FALSE)&amp;"-"&amp;VLOOKUP(B1177,LABORATORIO!A:D,4,FALSE)</f>
        <v>HT-0090-01-002-0143</v>
      </c>
      <c r="I1177">
        <f>COUNTIF($H$2:H1177,H1177)</f>
        <v>1</v>
      </c>
      <c r="J1177" t="str">
        <f t="shared" si="37"/>
        <v>HT-0090-01-002-0143-01</v>
      </c>
      <c r="M1177" t="s">
        <v>2742</v>
      </c>
      <c r="N1177" s="11" t="s">
        <v>3204</v>
      </c>
    </row>
    <row r="1178" spans="1:14" x14ac:dyDescent="0.35">
      <c r="A1178" t="s">
        <v>2738</v>
      </c>
      <c r="B1178" s="11" t="s">
        <v>2883</v>
      </c>
      <c r="C1178" s="11" t="s">
        <v>2919</v>
      </c>
      <c r="D1178" s="11" t="s">
        <v>2942</v>
      </c>
      <c r="E1178" s="11">
        <v>1</v>
      </c>
      <c r="F1178" t="s">
        <v>3192</v>
      </c>
      <c r="G1178" t="str">
        <f t="shared" si="36"/>
        <v>LEVOCETIRIZINABAGOORALSOLUCION15MG/ML</v>
      </c>
      <c r="H1178" t="str">
        <f>VLOOKUP(A1178,'PRINCIPIO ACTIVO'!A:D,4,)&amp;"-"&amp;VLOOKUP(C1178,'VIA ADMINISTRACION'!A:D,4,FALSE)&amp;"-"&amp;VLOOKUP(D1178,FORMATO!A:D,4,FALSE)&amp;"-"&amp;VLOOKUP(B1178,LABORATORIO!A:D,4,FALSE)</f>
        <v>HT-0090-01-012-0143</v>
      </c>
      <c r="I1178">
        <f>COUNTIF($H$2:H1178,H1178)</f>
        <v>1</v>
      </c>
      <c r="J1178" t="str">
        <f t="shared" si="37"/>
        <v>HT-0090-01-012-0143-01</v>
      </c>
      <c r="M1178" t="s">
        <v>2742</v>
      </c>
      <c r="N1178" s="11" t="s">
        <v>3195</v>
      </c>
    </row>
    <row r="1179" spans="1:14" x14ac:dyDescent="0.35">
      <c r="A1179" t="s">
        <v>2738</v>
      </c>
      <c r="B1179" s="11" t="s">
        <v>2837</v>
      </c>
      <c r="C1179" s="11" t="s">
        <v>2919</v>
      </c>
      <c r="D1179" s="11" t="s">
        <v>2933</v>
      </c>
      <c r="E1179" s="11">
        <v>40</v>
      </c>
      <c r="F1179" t="s">
        <v>2998</v>
      </c>
      <c r="G1179" t="str">
        <f t="shared" si="36"/>
        <v>LEVOCETIRIZINASAVALORALCOMPRIMIDO405MG</v>
      </c>
      <c r="H1179" t="str">
        <f>VLOOKUP(A1179,'PRINCIPIO ACTIVO'!A:D,4,)&amp;"-"&amp;VLOOKUP(C1179,'VIA ADMINISTRACION'!A:D,4,FALSE)&amp;"-"&amp;VLOOKUP(D1179,FORMATO!A:D,4,FALSE)&amp;"-"&amp;VLOOKUP(B1179,LABORATORIO!A:D,4,FALSE)</f>
        <v>HT-0090-01-003-0174</v>
      </c>
      <c r="I1179">
        <f>COUNTIF($H$2:H1179,H1179)</f>
        <v>1</v>
      </c>
      <c r="J1179" t="str">
        <f t="shared" si="37"/>
        <v>HT-0090-01-003-0174-01</v>
      </c>
      <c r="M1179" t="s">
        <v>2742</v>
      </c>
      <c r="N1179" s="11" t="s">
        <v>3196</v>
      </c>
    </row>
    <row r="1180" spans="1:14" x14ac:dyDescent="0.35">
      <c r="A1180" t="s">
        <v>2738</v>
      </c>
      <c r="B1180" s="11" t="s">
        <v>2851</v>
      </c>
      <c r="C1180" s="11" t="s">
        <v>2919</v>
      </c>
      <c r="D1180" s="11" t="s">
        <v>2933</v>
      </c>
      <c r="E1180" s="11">
        <v>30</v>
      </c>
      <c r="F1180" t="s">
        <v>2998</v>
      </c>
      <c r="G1180" t="str">
        <f t="shared" si="36"/>
        <v>LEVOCETIRIZINAPRATERORALCOMPRIMIDO305MG</v>
      </c>
      <c r="H1180" t="str">
        <f>VLOOKUP(A1180,'PRINCIPIO ACTIVO'!A:D,4,)&amp;"-"&amp;VLOOKUP(C1180,'VIA ADMINISTRACION'!A:D,4,FALSE)&amp;"-"&amp;VLOOKUP(D1180,FORMATO!A:D,4,FALSE)&amp;"-"&amp;VLOOKUP(B1180,LABORATORIO!A:D,4,FALSE)</f>
        <v>HT-0090-01-003-0169</v>
      </c>
      <c r="I1180">
        <f>COUNTIF($H$2:H1180,H1180)</f>
        <v>1</v>
      </c>
      <c r="J1180" t="str">
        <f t="shared" si="37"/>
        <v>HT-0090-01-003-0169-01</v>
      </c>
      <c r="M1180" t="s">
        <v>2742</v>
      </c>
      <c r="N1180" s="11" t="s">
        <v>3205</v>
      </c>
    </row>
    <row r="1181" spans="1:14" x14ac:dyDescent="0.35">
      <c r="A1181" t="s">
        <v>2738</v>
      </c>
      <c r="B1181" s="11" t="s">
        <v>2883</v>
      </c>
      <c r="C1181" s="11" t="s">
        <v>2919</v>
      </c>
      <c r="D1181" s="11" t="s">
        <v>2933</v>
      </c>
      <c r="E1181" s="11">
        <v>40</v>
      </c>
      <c r="F1181" t="s">
        <v>2998</v>
      </c>
      <c r="G1181" t="str">
        <f t="shared" si="36"/>
        <v>LEVOCETIRIZINABAGOORALCOMPRIMIDO405MG</v>
      </c>
      <c r="H1181" t="str">
        <f>VLOOKUP(A1181,'PRINCIPIO ACTIVO'!A:D,4,)&amp;"-"&amp;VLOOKUP(C1181,'VIA ADMINISTRACION'!A:D,4,FALSE)&amp;"-"&amp;VLOOKUP(D1181,FORMATO!A:D,4,FALSE)&amp;"-"&amp;VLOOKUP(B1181,LABORATORIO!A:D,4,FALSE)</f>
        <v>HT-0090-01-003-0143</v>
      </c>
      <c r="I1181">
        <f>COUNTIF($H$2:H1181,H1181)</f>
        <v>1</v>
      </c>
      <c r="J1181" t="str">
        <f t="shared" si="37"/>
        <v>HT-0090-01-003-0143-01</v>
      </c>
      <c r="M1181" t="s">
        <v>2742</v>
      </c>
      <c r="N1181" s="2" t="s">
        <v>3195</v>
      </c>
    </row>
    <row r="1182" spans="1:14" x14ac:dyDescent="0.35">
      <c r="A1182" t="s">
        <v>2738</v>
      </c>
      <c r="B1182" s="11" t="s">
        <v>2851</v>
      </c>
      <c r="C1182" s="11" t="s">
        <v>2919</v>
      </c>
      <c r="D1182" s="11" t="s">
        <v>2932</v>
      </c>
      <c r="E1182" s="11">
        <v>1</v>
      </c>
      <c r="F1182" t="s">
        <v>3111</v>
      </c>
      <c r="G1182" t="str">
        <f t="shared" si="36"/>
        <v>LEVOCETIRIZINAPRATERORALJARABE12.5MG/5ML</v>
      </c>
      <c r="H1182" t="str">
        <f>VLOOKUP(A1182,'PRINCIPIO ACTIVO'!A:D,4,)&amp;"-"&amp;VLOOKUP(C1182,'VIA ADMINISTRACION'!A:D,4,FALSE)&amp;"-"&amp;VLOOKUP(D1182,FORMATO!A:D,4,FALSE)&amp;"-"&amp;VLOOKUP(B1182,LABORATORIO!A:D,4,FALSE)</f>
        <v>HT-0090-01-002-0169</v>
      </c>
      <c r="I1182">
        <f>COUNTIF($H$2:H1182,H1182)</f>
        <v>2</v>
      </c>
      <c r="J1182" t="str">
        <f t="shared" si="37"/>
        <v>HT-0090-01-002-0169-02</v>
      </c>
      <c r="M1182" t="s">
        <v>2742</v>
      </c>
      <c r="N1182" s="2" t="s">
        <v>3195</v>
      </c>
    </row>
    <row r="1183" spans="1:14" x14ac:dyDescent="0.35">
      <c r="A1183" t="s">
        <v>2738</v>
      </c>
      <c r="B1183" s="11" t="s">
        <v>2837</v>
      </c>
      <c r="C1183" s="11" t="s">
        <v>2919</v>
      </c>
      <c r="D1183" s="11" t="s">
        <v>2942</v>
      </c>
      <c r="E1183" s="11">
        <v>1</v>
      </c>
      <c r="F1183" t="s">
        <v>3114</v>
      </c>
      <c r="G1183" t="str">
        <f t="shared" si="36"/>
        <v>LEVOCETIRIZINASAVALORALSOLUCION15MG/5ML</v>
      </c>
      <c r="H1183" t="str">
        <f>VLOOKUP(A1183,'PRINCIPIO ACTIVO'!A:D,4,)&amp;"-"&amp;VLOOKUP(C1183,'VIA ADMINISTRACION'!A:D,4,FALSE)&amp;"-"&amp;VLOOKUP(D1183,FORMATO!A:D,4,FALSE)&amp;"-"&amp;VLOOKUP(B1183,LABORATORIO!A:D,4,FALSE)</f>
        <v>HT-0090-01-012-0174</v>
      </c>
      <c r="I1183">
        <f>COUNTIF($H$2:H1183,H1183)</f>
        <v>1</v>
      </c>
      <c r="J1183" t="str">
        <f t="shared" si="37"/>
        <v>HT-0090-01-012-0174-01</v>
      </c>
      <c r="M1183" t="s">
        <v>2742</v>
      </c>
      <c r="N1183" s="2" t="s">
        <v>3196</v>
      </c>
    </row>
    <row r="1184" spans="1:14" x14ac:dyDescent="0.35">
      <c r="A1184" t="s">
        <v>2738</v>
      </c>
      <c r="B1184" s="11" t="s">
        <v>2837</v>
      </c>
      <c r="C1184" s="11" t="s">
        <v>2919</v>
      </c>
      <c r="D1184" s="11" t="s">
        <v>2942</v>
      </c>
      <c r="E1184" s="11">
        <v>1</v>
      </c>
      <c r="F1184" t="s">
        <v>3192</v>
      </c>
      <c r="G1184" t="str">
        <f t="shared" si="36"/>
        <v>LEVOCETIRIZINASAVALORALSOLUCION15MG/ML</v>
      </c>
      <c r="H1184" t="str">
        <f>VLOOKUP(A1184,'PRINCIPIO ACTIVO'!A:D,4,)&amp;"-"&amp;VLOOKUP(C1184,'VIA ADMINISTRACION'!A:D,4,FALSE)&amp;"-"&amp;VLOOKUP(D1184,FORMATO!A:D,4,FALSE)&amp;"-"&amp;VLOOKUP(B1184,LABORATORIO!A:D,4,FALSE)</f>
        <v>HT-0090-01-012-0174</v>
      </c>
      <c r="I1184">
        <f>COUNTIF($H$2:H1184,H1184)</f>
        <v>2</v>
      </c>
      <c r="J1184" t="str">
        <f t="shared" si="37"/>
        <v>HT-0090-01-012-0174-02</v>
      </c>
      <c r="M1184" t="s">
        <v>6501</v>
      </c>
      <c r="N1184" s="5" t="s">
        <v>3257</v>
      </c>
    </row>
    <row r="1185" spans="1:14" x14ac:dyDescent="0.35">
      <c r="A1185" t="s">
        <v>2738</v>
      </c>
      <c r="B1185" s="11" t="s">
        <v>2883</v>
      </c>
      <c r="C1185" s="11" t="s">
        <v>2919</v>
      </c>
      <c r="D1185" s="11" t="s">
        <v>2932</v>
      </c>
      <c r="E1185" s="11">
        <v>1</v>
      </c>
      <c r="F1185" t="s">
        <v>3114</v>
      </c>
      <c r="G1185" t="str">
        <f t="shared" si="36"/>
        <v>LEVOCETIRIZINABAGOORALJARABE15MG/5ML</v>
      </c>
      <c r="H1185" t="str">
        <f>VLOOKUP(A1185,'PRINCIPIO ACTIVO'!A:D,4,)&amp;"-"&amp;VLOOKUP(C1185,'VIA ADMINISTRACION'!A:D,4,FALSE)&amp;"-"&amp;VLOOKUP(D1185,FORMATO!A:D,4,FALSE)&amp;"-"&amp;VLOOKUP(B1185,LABORATORIO!A:D,4,FALSE)</f>
        <v>HT-0090-01-002-0143</v>
      </c>
      <c r="I1185">
        <f>COUNTIF($H$2:H1185,H1185)</f>
        <v>2</v>
      </c>
      <c r="J1185" t="str">
        <f t="shared" si="37"/>
        <v>HT-0090-01-002-0143-02</v>
      </c>
      <c r="M1185" t="s">
        <v>2744</v>
      </c>
      <c r="N1185" s="13">
        <v>0.04</v>
      </c>
    </row>
    <row r="1186" spans="1:14" x14ac:dyDescent="0.35">
      <c r="A1186" t="s">
        <v>2738</v>
      </c>
      <c r="B1186" s="11" t="s">
        <v>2838</v>
      </c>
      <c r="C1186" s="11" t="s">
        <v>2919</v>
      </c>
      <c r="D1186" s="11" t="s">
        <v>2942</v>
      </c>
      <c r="E1186" s="11">
        <v>1</v>
      </c>
      <c r="F1186" t="s">
        <v>3111</v>
      </c>
      <c r="G1186" t="str">
        <f t="shared" si="36"/>
        <v>LEVOCETIRIZINALABORATORIO CHILEORALSOLUCION12.5MG/5ML</v>
      </c>
      <c r="H1186" t="str">
        <f>VLOOKUP(A1186,'PRINCIPIO ACTIVO'!A:D,4,)&amp;"-"&amp;VLOOKUP(C1186,'VIA ADMINISTRACION'!A:D,4,FALSE)&amp;"-"&amp;VLOOKUP(D1186,FORMATO!A:D,4,FALSE)&amp;"-"&amp;VLOOKUP(B1186,LABORATORIO!A:D,4,FALSE)</f>
        <v>HT-0090-01-012-0148</v>
      </c>
      <c r="I1186">
        <f>COUNTIF($H$2:H1186,H1186)</f>
        <v>1</v>
      </c>
      <c r="J1186" t="str">
        <f t="shared" si="37"/>
        <v>HT-0090-01-012-0148-01</v>
      </c>
      <c r="M1186" t="s">
        <v>2744</v>
      </c>
      <c r="N1186" s="13">
        <v>0.02</v>
      </c>
    </row>
    <row r="1187" spans="1:14" x14ac:dyDescent="0.35">
      <c r="A1187" t="s">
        <v>2738</v>
      </c>
      <c r="B1187" s="11" t="s">
        <v>2867</v>
      </c>
      <c r="C1187" s="11" t="s">
        <v>2919</v>
      </c>
      <c r="D1187" s="11" t="s">
        <v>2933</v>
      </c>
      <c r="E1187" s="11">
        <v>30</v>
      </c>
      <c r="F1187" t="s">
        <v>2998</v>
      </c>
      <c r="G1187" t="str">
        <f t="shared" si="36"/>
        <v>LEVOCETIRIZINAEUROFARMAORALCOMPRIMIDO305MG</v>
      </c>
      <c r="H1187" t="str">
        <f>VLOOKUP(A1187,'PRINCIPIO ACTIVO'!A:D,4,)&amp;"-"&amp;VLOOKUP(C1187,'VIA ADMINISTRACION'!A:D,4,FALSE)&amp;"-"&amp;VLOOKUP(D1187,FORMATO!A:D,4,FALSE)&amp;"-"&amp;VLOOKUP(B1187,LABORATORIO!A:D,4,FALSE)</f>
        <v>HT-0090-01-003-0087</v>
      </c>
      <c r="I1187">
        <f>COUNTIF($H$2:H1187,H1187)</f>
        <v>1</v>
      </c>
      <c r="J1187" t="str">
        <f t="shared" si="37"/>
        <v>HT-0090-01-003-0087-01</v>
      </c>
      <c r="M1187" t="s">
        <v>2744</v>
      </c>
      <c r="N1187" s="11" t="s">
        <v>3211</v>
      </c>
    </row>
    <row r="1188" spans="1:14" x14ac:dyDescent="0.35">
      <c r="A1188" t="s">
        <v>2738</v>
      </c>
      <c r="B1188" s="11" t="s">
        <v>2851</v>
      </c>
      <c r="C1188" s="11" t="s">
        <v>2919</v>
      </c>
      <c r="D1188" s="11" t="s">
        <v>2942</v>
      </c>
      <c r="E1188" s="11">
        <v>1</v>
      </c>
      <c r="F1188" t="s">
        <v>3192</v>
      </c>
      <c r="G1188" t="str">
        <f t="shared" si="36"/>
        <v>LEVOCETIRIZINAPRATERORALSOLUCION15MG/ML</v>
      </c>
      <c r="H1188" t="str">
        <f>VLOOKUP(A1188,'PRINCIPIO ACTIVO'!A:D,4,)&amp;"-"&amp;VLOOKUP(C1188,'VIA ADMINISTRACION'!A:D,4,FALSE)&amp;"-"&amp;VLOOKUP(D1188,FORMATO!A:D,4,FALSE)&amp;"-"&amp;VLOOKUP(B1188,LABORATORIO!A:D,4,FALSE)</f>
        <v>HT-0090-01-012-0169</v>
      </c>
      <c r="I1188">
        <f>COUNTIF($H$2:H1188,H1188)</f>
        <v>1</v>
      </c>
      <c r="J1188" t="str">
        <f t="shared" si="37"/>
        <v>HT-0090-01-012-0169-01</v>
      </c>
      <c r="M1188" t="s">
        <v>2744</v>
      </c>
      <c r="N1188" s="13">
        <v>0.05</v>
      </c>
    </row>
    <row r="1189" spans="1:14" x14ac:dyDescent="0.35">
      <c r="A1189" t="s">
        <v>2738</v>
      </c>
      <c r="B1189" s="11" t="s">
        <v>2837</v>
      </c>
      <c r="C1189" s="11" t="s">
        <v>2919</v>
      </c>
      <c r="D1189" s="11" t="s">
        <v>2942</v>
      </c>
      <c r="E1189" s="11">
        <v>1</v>
      </c>
      <c r="F1189" t="s">
        <v>3111</v>
      </c>
      <c r="G1189" t="str">
        <f t="shared" si="36"/>
        <v>LEVOCETIRIZINASAVALORALSOLUCION12.5MG/5ML</v>
      </c>
      <c r="H1189" t="str">
        <f>VLOOKUP(A1189,'PRINCIPIO ACTIVO'!A:D,4,)&amp;"-"&amp;VLOOKUP(C1189,'VIA ADMINISTRACION'!A:D,4,FALSE)&amp;"-"&amp;VLOOKUP(D1189,FORMATO!A:D,4,FALSE)&amp;"-"&amp;VLOOKUP(B1189,LABORATORIO!A:D,4,FALSE)</f>
        <v>HT-0090-01-012-0174</v>
      </c>
      <c r="I1189">
        <f>COUNTIF($H$2:H1189,H1189)</f>
        <v>3</v>
      </c>
      <c r="J1189" t="str">
        <f t="shared" si="37"/>
        <v>HT-0090-01-012-0174-03</v>
      </c>
      <c r="M1189" t="s">
        <v>2744</v>
      </c>
      <c r="N1189" s="5" t="s">
        <v>6680</v>
      </c>
    </row>
    <row r="1190" spans="1:14" x14ac:dyDescent="0.35">
      <c r="A1190" t="s">
        <v>2738</v>
      </c>
      <c r="B1190" s="11" t="s">
        <v>2838</v>
      </c>
      <c r="C1190" s="11" t="s">
        <v>2919</v>
      </c>
      <c r="D1190" s="11" t="s">
        <v>2942</v>
      </c>
      <c r="E1190" s="11">
        <v>1</v>
      </c>
      <c r="F1190" t="s">
        <v>3192</v>
      </c>
      <c r="G1190" t="str">
        <f t="shared" si="36"/>
        <v>LEVOCETIRIZINALABORATORIO CHILEORALSOLUCION15MG/ML</v>
      </c>
      <c r="H1190" t="str">
        <f>VLOOKUP(A1190,'PRINCIPIO ACTIVO'!A:D,4,)&amp;"-"&amp;VLOOKUP(C1190,'VIA ADMINISTRACION'!A:D,4,FALSE)&amp;"-"&amp;VLOOKUP(D1190,FORMATO!A:D,4,FALSE)&amp;"-"&amp;VLOOKUP(B1190,LABORATORIO!A:D,4,FALSE)</f>
        <v>HT-0090-01-012-0148</v>
      </c>
      <c r="I1190">
        <f>COUNTIF($H$2:H1190,H1190)</f>
        <v>2</v>
      </c>
      <c r="J1190" t="str">
        <f t="shared" si="37"/>
        <v>HT-0090-01-012-0148-02</v>
      </c>
      <c r="M1190" t="s">
        <v>6503</v>
      </c>
      <c r="N1190" s="11" t="s">
        <v>3210</v>
      </c>
    </row>
    <row r="1191" spans="1:14" x14ac:dyDescent="0.35">
      <c r="A1191" t="s">
        <v>2738</v>
      </c>
      <c r="B1191" s="2" t="s">
        <v>2873</v>
      </c>
      <c r="C1191" s="2" t="s">
        <v>2919</v>
      </c>
      <c r="D1191" s="2" t="s">
        <v>2942</v>
      </c>
      <c r="E1191" s="2">
        <v>1</v>
      </c>
      <c r="F1191" t="s">
        <v>3188</v>
      </c>
      <c r="G1191" t="str">
        <f t="shared" si="36"/>
        <v>LEVOCETIRIZINAINTERPHARMAORALSOLUCION10.5%</v>
      </c>
      <c r="H1191" t="str">
        <f>VLOOKUP(A1191,'PRINCIPIO ACTIVO'!A:D,4,)&amp;"-"&amp;VLOOKUP(C1191,'VIA ADMINISTRACION'!A:D,4,FALSE)&amp;"-"&amp;VLOOKUP(D1191,FORMATO!A:D,4,FALSE)&amp;"-"&amp;VLOOKUP(B1191,LABORATORIO!A:D,4,FALSE)</f>
        <v>HT-0090-01-012-0135</v>
      </c>
      <c r="I1191">
        <f>COUNTIF($H$2:H1191,H1191)</f>
        <v>1</v>
      </c>
      <c r="J1191" t="str">
        <f t="shared" si="37"/>
        <v>HT-0090-01-012-0135-01</v>
      </c>
      <c r="M1191" t="s">
        <v>6502</v>
      </c>
      <c r="N1191" s="5" t="s">
        <v>6648</v>
      </c>
    </row>
    <row r="1192" spans="1:14" x14ac:dyDescent="0.35">
      <c r="A1192" t="s">
        <v>2738</v>
      </c>
      <c r="B1192" s="5" t="s">
        <v>2834</v>
      </c>
      <c r="C1192" s="5" t="s">
        <v>2919</v>
      </c>
      <c r="D1192" s="5" t="s">
        <v>2933</v>
      </c>
      <c r="E1192" s="5">
        <v>30</v>
      </c>
      <c r="F1192" t="s">
        <v>2998</v>
      </c>
      <c r="G1192" t="str">
        <f t="shared" si="36"/>
        <v>LEVOCETIRIZINAMINTLABORALCOMPRIMIDO305MG</v>
      </c>
      <c r="H1192" t="str">
        <f>VLOOKUP(A1192,'PRINCIPIO ACTIVO'!A:D,4,)&amp;"-"&amp;VLOOKUP(C1192,'VIA ADMINISTRACION'!A:D,4,FALSE)&amp;"-"&amp;VLOOKUP(D1192,FORMATO!A:D,4,FALSE)&amp;"-"&amp;VLOOKUP(B1192,LABORATORIO!A:D,4,FALSE)</f>
        <v>HT-0090-01-003-0197</v>
      </c>
      <c r="I1192">
        <f>COUNTIF($H$2:H1192,H1192)</f>
        <v>1</v>
      </c>
      <c r="J1192" t="str">
        <f t="shared" si="37"/>
        <v>HT-0090-01-003-0197-01</v>
      </c>
      <c r="M1192" t="s">
        <v>2745</v>
      </c>
      <c r="N1192" s="11" t="s">
        <v>3207</v>
      </c>
    </row>
    <row r="1193" spans="1:14" x14ac:dyDescent="0.35">
      <c r="A1193" t="s">
        <v>2738</v>
      </c>
      <c r="B1193" s="5" t="s">
        <v>2834</v>
      </c>
      <c r="C1193" s="5" t="s">
        <v>2919</v>
      </c>
      <c r="D1193" s="5" t="s">
        <v>2942</v>
      </c>
      <c r="E1193" s="5">
        <v>1</v>
      </c>
      <c r="F1193" t="s">
        <v>3192</v>
      </c>
      <c r="G1193" t="str">
        <f t="shared" si="36"/>
        <v>LEVOCETIRIZINAMINTLABORALSOLUCION15MG/ML</v>
      </c>
      <c r="H1193" t="str">
        <f>VLOOKUP(A1193,'PRINCIPIO ACTIVO'!A:D,4,)&amp;"-"&amp;VLOOKUP(C1193,'VIA ADMINISTRACION'!A:D,4,FALSE)&amp;"-"&amp;VLOOKUP(D1193,FORMATO!A:D,4,FALSE)&amp;"-"&amp;VLOOKUP(B1193,LABORATORIO!A:D,4,FALSE)</f>
        <v>HT-0090-01-012-0197</v>
      </c>
      <c r="I1193">
        <f>COUNTIF($H$2:H1193,H1193)</f>
        <v>1</v>
      </c>
      <c r="J1193" t="str">
        <f t="shared" si="37"/>
        <v>HT-0090-01-012-0197-01</v>
      </c>
      <c r="M1193" t="s">
        <v>6523</v>
      </c>
      <c r="N1193" s="5" t="s">
        <v>6684</v>
      </c>
    </row>
    <row r="1194" spans="1:14" x14ac:dyDescent="0.35">
      <c r="A1194" t="s">
        <v>2738</v>
      </c>
      <c r="B1194" s="5" t="s">
        <v>2851</v>
      </c>
      <c r="C1194" s="5" t="s">
        <v>2919</v>
      </c>
      <c r="D1194" s="5" t="s">
        <v>2933</v>
      </c>
      <c r="E1194" s="5">
        <v>60</v>
      </c>
      <c r="F1194" t="s">
        <v>2998</v>
      </c>
      <c r="G1194" t="str">
        <f t="shared" si="36"/>
        <v>LEVOCETIRIZINAPRATERORALCOMPRIMIDO605MG</v>
      </c>
      <c r="H1194" t="str">
        <f>VLOOKUP(A1194,'PRINCIPIO ACTIVO'!A:D,4,)&amp;"-"&amp;VLOOKUP(C1194,'VIA ADMINISTRACION'!A:D,4,FALSE)&amp;"-"&amp;VLOOKUP(D1194,FORMATO!A:D,4,FALSE)&amp;"-"&amp;VLOOKUP(B1194,LABORATORIO!A:D,4,FALSE)</f>
        <v>HT-0090-01-003-0169</v>
      </c>
      <c r="I1194">
        <f>COUNTIF($H$2:H1194,H1194)</f>
        <v>2</v>
      </c>
      <c r="J1194" t="str">
        <f t="shared" si="37"/>
        <v>HT-0090-01-003-0169-02</v>
      </c>
      <c r="M1194" t="s">
        <v>2712</v>
      </c>
      <c r="N1194" s="11" t="s">
        <v>2998</v>
      </c>
    </row>
    <row r="1195" spans="1:14" x14ac:dyDescent="0.35">
      <c r="A1195" t="s">
        <v>2739</v>
      </c>
      <c r="B1195" s="11" t="s">
        <v>2853</v>
      </c>
      <c r="C1195" s="11" t="s">
        <v>2919</v>
      </c>
      <c r="D1195" s="11" t="s">
        <v>2933</v>
      </c>
      <c r="E1195" s="11">
        <v>20</v>
      </c>
      <c r="F1195" t="s">
        <v>3125</v>
      </c>
      <c r="G1195" t="str">
        <f t="shared" si="36"/>
        <v>LEVODROPROPIZINAITF-LABOMEDORALCOMPRIMIDO2060MG</v>
      </c>
      <c r="H1195" t="str">
        <f>VLOOKUP(A1195,'PRINCIPIO ACTIVO'!A:D,4,)&amp;"-"&amp;VLOOKUP(C1195,'VIA ADMINISTRACION'!A:D,4,FALSE)&amp;"-"&amp;VLOOKUP(D1195,FORMATO!A:D,4,FALSE)&amp;"-"&amp;VLOOKUP(B1195,LABORATORIO!A:D,4,FALSE)</f>
        <v>HT-0091-01-003-0139</v>
      </c>
      <c r="I1195">
        <f>COUNTIF($H$2:H1195,H1195)</f>
        <v>1</v>
      </c>
      <c r="J1195" t="str">
        <f t="shared" si="37"/>
        <v>HT-0091-01-003-0139-01</v>
      </c>
      <c r="M1195" t="s">
        <v>2710</v>
      </c>
      <c r="N1195" s="11" t="s">
        <v>3161</v>
      </c>
    </row>
    <row r="1196" spans="1:14" x14ac:dyDescent="0.35">
      <c r="A1196" t="s">
        <v>2739</v>
      </c>
      <c r="B1196" s="11" t="s">
        <v>2838</v>
      </c>
      <c r="C1196" s="11" t="s">
        <v>2919</v>
      </c>
      <c r="D1196" s="11" t="s">
        <v>2942</v>
      </c>
      <c r="E1196" s="11">
        <v>1</v>
      </c>
      <c r="F1196" t="s">
        <v>3193</v>
      </c>
      <c r="G1196" t="str">
        <f t="shared" si="36"/>
        <v>LEVODROPROPIZINALABORATORIO CHILEORALSOLUCION160MG/10ML</v>
      </c>
      <c r="H1196" t="str">
        <f>VLOOKUP(A1196,'PRINCIPIO ACTIVO'!A:D,4,)&amp;"-"&amp;VLOOKUP(C1196,'VIA ADMINISTRACION'!A:D,4,FALSE)&amp;"-"&amp;VLOOKUP(D1196,FORMATO!A:D,4,FALSE)&amp;"-"&amp;VLOOKUP(B1196,LABORATORIO!A:D,4,FALSE)</f>
        <v>HT-0091-01-012-0148</v>
      </c>
      <c r="I1196">
        <f>COUNTIF($H$2:H1196,H1196)</f>
        <v>1</v>
      </c>
      <c r="J1196" t="str">
        <f t="shared" si="37"/>
        <v>HT-0091-01-012-0148-01</v>
      </c>
      <c r="M1196" t="s">
        <v>2710</v>
      </c>
      <c r="N1196" s="11" t="s">
        <v>3163</v>
      </c>
    </row>
    <row r="1197" spans="1:14" x14ac:dyDescent="0.35">
      <c r="A1197" t="s">
        <v>2739</v>
      </c>
      <c r="B1197" s="11" t="s">
        <v>2849</v>
      </c>
      <c r="C1197" s="11" t="s">
        <v>2919</v>
      </c>
      <c r="D1197" s="11" t="s">
        <v>2932</v>
      </c>
      <c r="E1197" s="11">
        <v>1</v>
      </c>
      <c r="F1197" t="s">
        <v>3009</v>
      </c>
      <c r="G1197" t="str">
        <f t="shared" si="36"/>
        <v>LEVODROPROPIZINACHEMOPHARMAORALJARABE130MG/5ML</v>
      </c>
      <c r="H1197" t="str">
        <f>VLOOKUP(A1197,'PRINCIPIO ACTIVO'!A:D,4,)&amp;"-"&amp;VLOOKUP(C1197,'VIA ADMINISTRACION'!A:D,4,FALSE)&amp;"-"&amp;VLOOKUP(D1197,FORMATO!A:D,4,FALSE)&amp;"-"&amp;VLOOKUP(B1197,LABORATORIO!A:D,4,FALSE)</f>
        <v>HT-0091-01-002-0044</v>
      </c>
      <c r="I1197">
        <f>COUNTIF($H$2:H1197,H1197)</f>
        <v>1</v>
      </c>
      <c r="J1197" t="str">
        <f t="shared" si="37"/>
        <v>HT-0091-01-002-0044-01</v>
      </c>
      <c r="M1197" t="s">
        <v>2710</v>
      </c>
      <c r="N1197" s="11" t="s">
        <v>3164</v>
      </c>
    </row>
    <row r="1198" spans="1:14" x14ac:dyDescent="0.35">
      <c r="A1198" t="s">
        <v>2739</v>
      </c>
      <c r="B1198" s="11" t="s">
        <v>2883</v>
      </c>
      <c r="C1198" s="11" t="s">
        <v>2919</v>
      </c>
      <c r="D1198" s="11" t="s">
        <v>2932</v>
      </c>
      <c r="E1198" s="11">
        <v>1</v>
      </c>
      <c r="F1198" t="s">
        <v>3193</v>
      </c>
      <c r="G1198" t="str">
        <f t="shared" si="36"/>
        <v>LEVODROPROPIZINABAGOORALJARABE160MG/10ML</v>
      </c>
      <c r="H1198" t="str">
        <f>VLOOKUP(A1198,'PRINCIPIO ACTIVO'!A:D,4,)&amp;"-"&amp;VLOOKUP(C1198,'VIA ADMINISTRACION'!A:D,4,FALSE)&amp;"-"&amp;VLOOKUP(D1198,FORMATO!A:D,4,FALSE)&amp;"-"&amp;VLOOKUP(B1198,LABORATORIO!A:D,4,FALSE)</f>
        <v>HT-0091-01-002-0143</v>
      </c>
      <c r="I1198">
        <f>COUNTIF($H$2:H1198,H1198)</f>
        <v>1</v>
      </c>
      <c r="J1198" t="str">
        <f t="shared" si="37"/>
        <v>HT-0091-01-002-0143-01</v>
      </c>
      <c r="M1198" t="s">
        <v>2707</v>
      </c>
      <c r="N1198" s="11" t="s">
        <v>3154</v>
      </c>
    </row>
    <row r="1199" spans="1:14" x14ac:dyDescent="0.35">
      <c r="A1199" t="s">
        <v>2739</v>
      </c>
      <c r="B1199" s="11" t="s">
        <v>2832</v>
      </c>
      <c r="C1199" s="11" t="s">
        <v>2919</v>
      </c>
      <c r="D1199" s="11" t="s">
        <v>2942</v>
      </c>
      <c r="E1199" s="11">
        <v>1</v>
      </c>
      <c r="F1199" t="s">
        <v>3193</v>
      </c>
      <c r="G1199" t="str">
        <f t="shared" si="36"/>
        <v>LEVODROPROPIZINARECALCINEORALSOLUCION160MG/10ML</v>
      </c>
      <c r="H1199" t="str">
        <f>VLOOKUP(A1199,'PRINCIPIO ACTIVO'!A:D,4,)&amp;"-"&amp;VLOOKUP(C1199,'VIA ADMINISTRACION'!A:D,4,FALSE)&amp;"-"&amp;VLOOKUP(D1199,FORMATO!A:D,4,FALSE)&amp;"-"&amp;VLOOKUP(B1199,LABORATORIO!A:D,4,FALSE)</f>
        <v>HT-0091-01-012-0171</v>
      </c>
      <c r="I1199">
        <f>COUNTIF($H$2:H1199,H1199)</f>
        <v>1</v>
      </c>
      <c r="J1199" t="str">
        <f t="shared" si="37"/>
        <v>HT-0091-01-012-0171-01</v>
      </c>
      <c r="M1199" t="s">
        <v>6491</v>
      </c>
      <c r="N1199" s="11" t="s">
        <v>3142</v>
      </c>
    </row>
    <row r="1200" spans="1:14" x14ac:dyDescent="0.35">
      <c r="A1200" t="s">
        <v>2739</v>
      </c>
      <c r="B1200" s="11" t="s">
        <v>2853</v>
      </c>
      <c r="C1200" s="11" t="s">
        <v>2919</v>
      </c>
      <c r="D1200" s="11" t="s">
        <v>2932</v>
      </c>
      <c r="E1200" s="11">
        <v>1</v>
      </c>
      <c r="F1200" t="s">
        <v>3193</v>
      </c>
      <c r="G1200" t="str">
        <f t="shared" si="36"/>
        <v>LEVODROPROPIZINAITF-LABOMEDORALJARABE160MG/10ML</v>
      </c>
      <c r="H1200" t="str">
        <f>VLOOKUP(A1200,'PRINCIPIO ACTIVO'!A:D,4,)&amp;"-"&amp;VLOOKUP(C1200,'VIA ADMINISTRACION'!A:D,4,FALSE)&amp;"-"&amp;VLOOKUP(D1200,FORMATO!A:D,4,FALSE)&amp;"-"&amp;VLOOKUP(B1200,LABORATORIO!A:D,4,FALSE)</f>
        <v>HT-0091-01-002-0139</v>
      </c>
      <c r="I1200">
        <f>COUNTIF($H$2:H1200,H1200)</f>
        <v>1</v>
      </c>
      <c r="J1200" t="str">
        <f t="shared" si="37"/>
        <v>HT-0091-01-002-0139-01</v>
      </c>
      <c r="M1200" t="s">
        <v>2748</v>
      </c>
      <c r="N1200" s="11" t="s">
        <v>3078</v>
      </c>
    </row>
    <row r="1201" spans="1:14" x14ac:dyDescent="0.35">
      <c r="A1201" t="s">
        <v>2739</v>
      </c>
      <c r="B1201" s="11" t="s">
        <v>2880</v>
      </c>
      <c r="C1201" s="11" t="s">
        <v>2919</v>
      </c>
      <c r="D1201" s="11" t="s">
        <v>2932</v>
      </c>
      <c r="E1201" s="11">
        <v>1</v>
      </c>
      <c r="F1201" t="s">
        <v>3009</v>
      </c>
      <c r="G1201" t="str">
        <f t="shared" si="36"/>
        <v>LEVODROPROPIZINAMEDIPHARMORALJARABE130MG/5ML</v>
      </c>
      <c r="H1201" t="str">
        <f>VLOOKUP(A1201,'PRINCIPIO ACTIVO'!A:D,4,)&amp;"-"&amp;VLOOKUP(C1201,'VIA ADMINISTRACION'!A:D,4,FALSE)&amp;"-"&amp;VLOOKUP(D1201,FORMATO!A:D,4,FALSE)&amp;"-"&amp;VLOOKUP(B1201,LABORATORIO!A:D,4,FALSE)</f>
        <v>HT-0091-01-002-0192</v>
      </c>
      <c r="I1201">
        <f>COUNTIF($H$2:H1201,H1201)</f>
        <v>1</v>
      </c>
      <c r="J1201" t="str">
        <f t="shared" si="37"/>
        <v>HT-0091-01-002-0192-01</v>
      </c>
      <c r="M1201" t="s">
        <v>2748</v>
      </c>
      <c r="N1201" s="2" t="s">
        <v>3722</v>
      </c>
    </row>
    <row r="1202" spans="1:14" x14ac:dyDescent="0.35">
      <c r="A1202" t="s">
        <v>2739</v>
      </c>
      <c r="B1202" s="11" t="s">
        <v>2837</v>
      </c>
      <c r="C1202" s="11" t="s">
        <v>2919</v>
      </c>
      <c r="D1202" s="11" t="s">
        <v>2932</v>
      </c>
      <c r="E1202" s="11">
        <v>1</v>
      </c>
      <c r="F1202" t="s">
        <v>3193</v>
      </c>
      <c r="G1202" t="str">
        <f t="shared" si="36"/>
        <v>LEVODROPROPIZINASAVALORALJARABE160MG/10ML</v>
      </c>
      <c r="H1202" t="str">
        <f>VLOOKUP(A1202,'PRINCIPIO ACTIVO'!A:D,4,)&amp;"-"&amp;VLOOKUP(C1202,'VIA ADMINISTRACION'!A:D,4,FALSE)&amp;"-"&amp;VLOOKUP(D1202,FORMATO!A:D,4,FALSE)&amp;"-"&amp;VLOOKUP(B1202,LABORATORIO!A:D,4,FALSE)</f>
        <v>HT-0091-01-002-0174</v>
      </c>
      <c r="I1202">
        <f>COUNTIF($H$2:H1202,H1202)</f>
        <v>1</v>
      </c>
      <c r="J1202" t="str">
        <f t="shared" si="37"/>
        <v>HT-0091-01-002-0174-01</v>
      </c>
      <c r="M1202" t="s">
        <v>2748</v>
      </c>
      <c r="N1202" s="5" t="s">
        <v>3078</v>
      </c>
    </row>
    <row r="1203" spans="1:14" x14ac:dyDescent="0.35">
      <c r="A1203" t="s">
        <v>2739</v>
      </c>
      <c r="B1203" s="11" t="s">
        <v>2853</v>
      </c>
      <c r="C1203" s="11" t="s">
        <v>2919</v>
      </c>
      <c r="D1203" s="11" t="s">
        <v>2942</v>
      </c>
      <c r="E1203" s="11">
        <v>1</v>
      </c>
      <c r="F1203" t="s">
        <v>3194</v>
      </c>
      <c r="G1203" t="str">
        <f t="shared" si="36"/>
        <v>LEVODROPROPIZINAITF-LABOMEDORALSOLUCION160MG/ML</v>
      </c>
      <c r="H1203" t="str">
        <f>VLOOKUP(A1203,'PRINCIPIO ACTIVO'!A:D,4,)&amp;"-"&amp;VLOOKUP(C1203,'VIA ADMINISTRACION'!A:D,4,FALSE)&amp;"-"&amp;VLOOKUP(D1203,FORMATO!A:D,4,FALSE)&amp;"-"&amp;VLOOKUP(B1203,LABORATORIO!A:D,4,FALSE)</f>
        <v>HT-0091-01-012-0139</v>
      </c>
      <c r="I1203">
        <f>COUNTIF($H$2:H1203,H1203)</f>
        <v>1</v>
      </c>
      <c r="J1203" t="str">
        <f t="shared" si="37"/>
        <v>HT-0091-01-012-0139-01</v>
      </c>
      <c r="M1203" t="s">
        <v>2658</v>
      </c>
      <c r="N1203" s="11" t="s">
        <v>3114</v>
      </c>
    </row>
    <row r="1204" spans="1:14" x14ac:dyDescent="0.35">
      <c r="A1204" t="s">
        <v>2739</v>
      </c>
      <c r="B1204" s="11" t="s">
        <v>2851</v>
      </c>
      <c r="C1204" s="11" t="s">
        <v>2919</v>
      </c>
      <c r="D1204" s="11" t="s">
        <v>2932</v>
      </c>
      <c r="E1204" s="11">
        <v>1</v>
      </c>
      <c r="F1204" t="s">
        <v>3009</v>
      </c>
      <c r="G1204" t="str">
        <f t="shared" si="36"/>
        <v>LEVODROPROPIZINAPRATERORALJARABE130MG/5ML</v>
      </c>
      <c r="H1204" t="str">
        <f>VLOOKUP(A1204,'PRINCIPIO ACTIVO'!A:D,4,)&amp;"-"&amp;VLOOKUP(C1204,'VIA ADMINISTRACION'!A:D,4,FALSE)&amp;"-"&amp;VLOOKUP(D1204,FORMATO!A:D,4,FALSE)&amp;"-"&amp;VLOOKUP(B1204,LABORATORIO!A:D,4,FALSE)</f>
        <v>HT-0091-01-002-0169</v>
      </c>
      <c r="I1204">
        <f>COUNTIF($H$2:H1204,H1204)</f>
        <v>1</v>
      </c>
      <c r="J1204" t="str">
        <f t="shared" si="37"/>
        <v>HT-0091-01-002-0169-01</v>
      </c>
      <c r="M1204" t="s">
        <v>2658</v>
      </c>
      <c r="N1204" s="11" t="s">
        <v>3013</v>
      </c>
    </row>
    <row r="1205" spans="1:14" x14ac:dyDescent="0.35">
      <c r="A1205" t="s">
        <v>2739</v>
      </c>
      <c r="B1205" s="11" t="s">
        <v>2847</v>
      </c>
      <c r="C1205" s="11" t="s">
        <v>2919</v>
      </c>
      <c r="D1205" s="11" t="s">
        <v>2942</v>
      </c>
      <c r="E1205" s="11">
        <v>1</v>
      </c>
      <c r="F1205" t="s">
        <v>3193</v>
      </c>
      <c r="G1205" t="str">
        <f t="shared" ref="G1205:G1267" si="38">_xlfn.CONCAT(A1205:F1205)</f>
        <v>LEVODROPROPIZINAPASTEURORALSOLUCION160MG/10ML</v>
      </c>
      <c r="H1205" t="str">
        <f>VLOOKUP(A1205,'PRINCIPIO ACTIVO'!A:D,4,)&amp;"-"&amp;VLOOKUP(C1205,'VIA ADMINISTRACION'!A:D,4,FALSE)&amp;"-"&amp;VLOOKUP(D1205,FORMATO!A:D,4,FALSE)&amp;"-"&amp;VLOOKUP(B1205,LABORATORIO!A:D,4,FALSE)</f>
        <v>HT-0091-01-012-0155</v>
      </c>
      <c r="I1205">
        <f>COUNTIF($H$2:H1205,H1205)</f>
        <v>1</v>
      </c>
      <c r="J1205" t="str">
        <f t="shared" ref="J1205:J1267" si="39">H1205&amp;"-"&amp;TEXT(I1205,"00")</f>
        <v>HT-0091-01-012-0155-01</v>
      </c>
      <c r="M1205" t="s">
        <v>2658</v>
      </c>
      <c r="N1205" s="11" t="s">
        <v>3114</v>
      </c>
    </row>
    <row r="1206" spans="1:14" x14ac:dyDescent="0.35">
      <c r="A1206" t="s">
        <v>2739</v>
      </c>
      <c r="B1206" s="5" t="s">
        <v>2867</v>
      </c>
      <c r="C1206" s="5" t="s">
        <v>2919</v>
      </c>
      <c r="D1206" s="5" t="s">
        <v>2932</v>
      </c>
      <c r="E1206" s="5">
        <v>1</v>
      </c>
      <c r="F1206" t="s">
        <v>3009</v>
      </c>
      <c r="G1206" t="str">
        <f t="shared" si="38"/>
        <v>LEVODROPROPIZINAEUROFARMAORALJARABE130MG/5ML</v>
      </c>
      <c r="H1206" t="str">
        <f>VLOOKUP(A1206,'PRINCIPIO ACTIVO'!A:D,4,)&amp;"-"&amp;VLOOKUP(C1206,'VIA ADMINISTRACION'!A:D,4,FALSE)&amp;"-"&amp;VLOOKUP(D1206,FORMATO!A:D,4,FALSE)&amp;"-"&amp;VLOOKUP(B1206,LABORATORIO!A:D,4,FALSE)</f>
        <v>HT-0091-01-002-0087</v>
      </c>
      <c r="I1206">
        <f>COUNTIF($H$2:H1206,H1206)</f>
        <v>1</v>
      </c>
      <c r="J1206" t="str">
        <f t="shared" si="39"/>
        <v>HT-0091-01-002-0087-01</v>
      </c>
      <c r="M1206" t="s">
        <v>2658</v>
      </c>
      <c r="N1206" s="11" t="s">
        <v>3013</v>
      </c>
    </row>
    <row r="1207" spans="1:14" x14ac:dyDescent="0.35">
      <c r="A1207" t="s">
        <v>2740</v>
      </c>
      <c r="B1207" s="11" t="s">
        <v>2836</v>
      </c>
      <c r="C1207" s="11" t="s">
        <v>2919</v>
      </c>
      <c r="D1207" s="11" t="s">
        <v>2933</v>
      </c>
      <c r="E1207" s="11">
        <v>7</v>
      </c>
      <c r="F1207" t="s">
        <v>2984</v>
      </c>
      <c r="G1207" t="str">
        <f t="shared" si="38"/>
        <v>LEVOFLOXACINOSEVENORALCOMPRIMIDO7500MG</v>
      </c>
      <c r="H1207" t="str">
        <f>VLOOKUP(A1207,'PRINCIPIO ACTIVO'!A:D,4,)&amp;"-"&amp;VLOOKUP(C1207,'VIA ADMINISTRACION'!A:D,4,FALSE)&amp;"-"&amp;VLOOKUP(D1207,FORMATO!A:D,4,FALSE)&amp;"-"&amp;VLOOKUP(B1207,LABORATORIO!A:D,4,FALSE)</f>
        <v>HT-0092-01-003-0250</v>
      </c>
      <c r="I1207">
        <f>COUNTIF($H$2:H1207,H1207)</f>
        <v>1</v>
      </c>
      <c r="J1207" t="str">
        <f t="shared" si="39"/>
        <v>HT-0092-01-003-0250-01</v>
      </c>
      <c r="M1207" t="s">
        <v>2658</v>
      </c>
      <c r="N1207" s="2" t="s">
        <v>3013</v>
      </c>
    </row>
    <row r="1208" spans="1:14" x14ac:dyDescent="0.35">
      <c r="A1208" t="s">
        <v>2740</v>
      </c>
      <c r="B1208" s="11" t="s">
        <v>2857</v>
      </c>
      <c r="C1208" s="11" t="s">
        <v>2919</v>
      </c>
      <c r="D1208" s="11" t="s">
        <v>2933</v>
      </c>
      <c r="E1208" s="11">
        <v>10</v>
      </c>
      <c r="F1208" t="s">
        <v>3038</v>
      </c>
      <c r="G1208" t="str">
        <f t="shared" si="38"/>
        <v>LEVOFLOXACINOANDROMACOORALCOMPRIMIDO10750MG</v>
      </c>
      <c r="H1208" t="str">
        <f>VLOOKUP(A1208,'PRINCIPIO ACTIVO'!A:D,4,)&amp;"-"&amp;VLOOKUP(C1208,'VIA ADMINISTRACION'!A:D,4,FALSE)&amp;"-"&amp;VLOOKUP(D1208,FORMATO!A:D,4,FALSE)&amp;"-"&amp;VLOOKUP(B1208,LABORATORIO!A:D,4,FALSE)</f>
        <v>HT-0092-01-003-0161</v>
      </c>
      <c r="I1208">
        <f>COUNTIF($H$2:H1208,H1208)</f>
        <v>1</v>
      </c>
      <c r="J1208" t="str">
        <f t="shared" si="39"/>
        <v>HT-0092-01-003-0161-01</v>
      </c>
      <c r="M1208" t="s">
        <v>2658</v>
      </c>
      <c r="N1208" s="2" t="s">
        <v>3114</v>
      </c>
    </row>
    <row r="1209" spans="1:14" x14ac:dyDescent="0.35">
      <c r="A1209" t="s">
        <v>2740</v>
      </c>
      <c r="B1209" s="11" t="s">
        <v>2868</v>
      </c>
      <c r="C1209" s="11" t="s">
        <v>2919</v>
      </c>
      <c r="D1209" s="11" t="s">
        <v>2933</v>
      </c>
      <c r="E1209" s="11">
        <v>10</v>
      </c>
      <c r="F1209" t="s">
        <v>3038</v>
      </c>
      <c r="G1209" t="str">
        <f t="shared" si="38"/>
        <v>LEVOFLOXACINOLAFIORALCOMPRIMIDO10750MG</v>
      </c>
      <c r="H1209" t="str">
        <f>VLOOKUP(A1209,'PRINCIPIO ACTIVO'!A:D,4,)&amp;"-"&amp;VLOOKUP(C1209,'VIA ADMINISTRACION'!A:D,4,FALSE)&amp;"-"&amp;VLOOKUP(D1209,FORMATO!A:D,4,FALSE)&amp;"-"&amp;VLOOKUP(B1209,LABORATORIO!A:D,4,FALSE)</f>
        <v>HT-0092-01-003-0166</v>
      </c>
      <c r="I1209">
        <f>COUNTIF($H$2:H1209,H1209)</f>
        <v>1</v>
      </c>
      <c r="J1209" t="str">
        <f t="shared" si="39"/>
        <v>HT-0092-01-003-0166-01</v>
      </c>
      <c r="M1209" t="s">
        <v>2658</v>
      </c>
      <c r="N1209" s="5" t="s">
        <v>3114</v>
      </c>
    </row>
    <row r="1210" spans="1:14" x14ac:dyDescent="0.35">
      <c r="A1210" t="s">
        <v>2740</v>
      </c>
      <c r="B1210" s="11" t="s">
        <v>2868</v>
      </c>
      <c r="C1210" s="11" t="s">
        <v>2919</v>
      </c>
      <c r="D1210" s="11" t="s">
        <v>2933</v>
      </c>
      <c r="E1210" s="11">
        <v>10</v>
      </c>
      <c r="F1210" t="s">
        <v>2984</v>
      </c>
      <c r="G1210" t="str">
        <f t="shared" si="38"/>
        <v>LEVOFLOXACINOLAFIORALCOMPRIMIDO10500MG</v>
      </c>
      <c r="H1210" t="str">
        <f>VLOOKUP(A1210,'PRINCIPIO ACTIVO'!A:D,4,)&amp;"-"&amp;VLOOKUP(C1210,'VIA ADMINISTRACION'!A:D,4,FALSE)&amp;"-"&amp;VLOOKUP(D1210,FORMATO!A:D,4,FALSE)&amp;"-"&amp;VLOOKUP(B1210,LABORATORIO!A:D,4,FALSE)</f>
        <v>HT-0092-01-003-0166</v>
      </c>
      <c r="I1210">
        <f>COUNTIF($H$2:H1210,H1210)</f>
        <v>2</v>
      </c>
      <c r="J1210" t="str">
        <f t="shared" si="39"/>
        <v>HT-0092-01-003-0166-02</v>
      </c>
      <c r="M1210" t="s">
        <v>2656</v>
      </c>
      <c r="N1210" s="11" t="s">
        <v>3112</v>
      </c>
    </row>
    <row r="1211" spans="1:14" x14ac:dyDescent="0.35">
      <c r="A1211" t="s">
        <v>2740</v>
      </c>
      <c r="B1211" s="11" t="s">
        <v>2861</v>
      </c>
      <c r="C1211" s="11" t="s">
        <v>2919</v>
      </c>
      <c r="D1211" s="11" t="s">
        <v>2933</v>
      </c>
      <c r="E1211" s="11">
        <v>10</v>
      </c>
      <c r="F1211" t="s">
        <v>3038</v>
      </c>
      <c r="G1211" t="str">
        <f t="shared" si="38"/>
        <v>LEVOFLOXACINOTECNOFARMAORALCOMPRIMIDO10750MG</v>
      </c>
      <c r="H1211" t="str">
        <f>VLOOKUP(A1211,'PRINCIPIO ACTIVO'!A:D,4,)&amp;"-"&amp;VLOOKUP(C1211,'VIA ADMINISTRACION'!A:D,4,FALSE)&amp;"-"&amp;VLOOKUP(D1211,FORMATO!A:D,4,FALSE)&amp;"-"&amp;VLOOKUP(B1211,LABORATORIO!A:D,4,FALSE)</f>
        <v>HT-0092-01-003-0274</v>
      </c>
      <c r="I1211">
        <f>COUNTIF($H$2:H1211,H1211)</f>
        <v>1</v>
      </c>
      <c r="J1211" t="str">
        <f t="shared" si="39"/>
        <v>HT-0092-01-003-0274-01</v>
      </c>
      <c r="M1211" t="s">
        <v>2656</v>
      </c>
      <c r="N1211" s="11" t="s">
        <v>3115</v>
      </c>
    </row>
    <row r="1212" spans="1:14" x14ac:dyDescent="0.35">
      <c r="A1212" t="s">
        <v>2740</v>
      </c>
      <c r="B1212" s="11" t="s">
        <v>2867</v>
      </c>
      <c r="C1212" s="11" t="s">
        <v>2919</v>
      </c>
      <c r="D1212" s="11" t="s">
        <v>2933</v>
      </c>
      <c r="E1212" s="11">
        <v>7</v>
      </c>
      <c r="F1212" t="s">
        <v>2984</v>
      </c>
      <c r="G1212" t="str">
        <f t="shared" si="38"/>
        <v>LEVOFLOXACINOEUROFARMAORALCOMPRIMIDO7500MG</v>
      </c>
      <c r="H1212" t="str">
        <f>VLOOKUP(A1212,'PRINCIPIO ACTIVO'!A:D,4,)&amp;"-"&amp;VLOOKUP(C1212,'VIA ADMINISTRACION'!A:D,4,FALSE)&amp;"-"&amp;VLOOKUP(D1212,FORMATO!A:D,4,FALSE)&amp;"-"&amp;VLOOKUP(B1212,LABORATORIO!A:D,4,FALSE)</f>
        <v>HT-0092-01-003-0087</v>
      </c>
      <c r="I1212">
        <f>COUNTIF($H$2:H1212,H1212)</f>
        <v>1</v>
      </c>
      <c r="J1212" t="str">
        <f t="shared" si="39"/>
        <v>HT-0092-01-003-0087-01</v>
      </c>
      <c r="M1212" t="s">
        <v>2656</v>
      </c>
      <c r="N1212" s="11" t="s">
        <v>3115</v>
      </c>
    </row>
    <row r="1213" spans="1:14" x14ac:dyDescent="0.35">
      <c r="A1213" t="s">
        <v>2740</v>
      </c>
      <c r="B1213" s="11" t="s">
        <v>2838</v>
      </c>
      <c r="C1213" s="11" t="s">
        <v>2919</v>
      </c>
      <c r="D1213" s="11" t="s">
        <v>2933</v>
      </c>
      <c r="E1213" s="11">
        <v>10</v>
      </c>
      <c r="F1213" t="s">
        <v>2984</v>
      </c>
      <c r="G1213" t="str">
        <f t="shared" si="38"/>
        <v>LEVOFLOXACINOLABORATORIO CHILEORALCOMPRIMIDO10500MG</v>
      </c>
      <c r="H1213" t="str">
        <f>VLOOKUP(A1213,'PRINCIPIO ACTIVO'!A:D,4,)&amp;"-"&amp;VLOOKUP(C1213,'VIA ADMINISTRACION'!A:D,4,FALSE)&amp;"-"&amp;VLOOKUP(D1213,FORMATO!A:D,4,FALSE)&amp;"-"&amp;VLOOKUP(B1213,LABORATORIO!A:D,4,FALSE)</f>
        <v>HT-0092-01-003-0148</v>
      </c>
      <c r="I1213">
        <f>COUNTIF($H$2:H1213,H1213)</f>
        <v>1</v>
      </c>
      <c r="J1213" t="str">
        <f t="shared" si="39"/>
        <v>HT-0092-01-003-0148-01</v>
      </c>
      <c r="M1213" t="s">
        <v>2656</v>
      </c>
      <c r="N1213" s="11" t="s">
        <v>3115</v>
      </c>
    </row>
    <row r="1214" spans="1:14" x14ac:dyDescent="0.35">
      <c r="A1214" t="s">
        <v>2740</v>
      </c>
      <c r="B1214" s="11" t="s">
        <v>2838</v>
      </c>
      <c r="C1214" s="11" t="s">
        <v>2919</v>
      </c>
      <c r="D1214" s="11" t="s">
        <v>2933</v>
      </c>
      <c r="E1214" s="11">
        <v>7</v>
      </c>
      <c r="F1214" t="s">
        <v>3038</v>
      </c>
      <c r="G1214" t="str">
        <f t="shared" si="38"/>
        <v>LEVOFLOXACINOLABORATORIO CHILEORALCOMPRIMIDO7750MG</v>
      </c>
      <c r="H1214" t="str">
        <f>VLOOKUP(A1214,'PRINCIPIO ACTIVO'!A:D,4,)&amp;"-"&amp;VLOOKUP(C1214,'VIA ADMINISTRACION'!A:D,4,FALSE)&amp;"-"&amp;VLOOKUP(D1214,FORMATO!A:D,4,FALSE)&amp;"-"&amp;VLOOKUP(B1214,LABORATORIO!A:D,4,FALSE)</f>
        <v>HT-0092-01-003-0148</v>
      </c>
      <c r="I1214">
        <f>COUNTIF($H$2:H1214,H1214)</f>
        <v>2</v>
      </c>
      <c r="J1214" t="str">
        <f t="shared" si="39"/>
        <v>HT-0092-01-003-0148-02</v>
      </c>
      <c r="M1214" t="s">
        <v>2656</v>
      </c>
      <c r="N1214" s="11" t="s">
        <v>3212</v>
      </c>
    </row>
    <row r="1215" spans="1:14" x14ac:dyDescent="0.35">
      <c r="A1215" t="s">
        <v>2740</v>
      </c>
      <c r="B1215" s="11" t="s">
        <v>2838</v>
      </c>
      <c r="C1215" s="11" t="s">
        <v>2919</v>
      </c>
      <c r="D1215" s="11" t="s">
        <v>2933</v>
      </c>
      <c r="E1215" s="11">
        <v>14</v>
      </c>
      <c r="F1215" t="s">
        <v>2984</v>
      </c>
      <c r="G1215" t="str">
        <f t="shared" si="38"/>
        <v>LEVOFLOXACINOLABORATORIO CHILEORALCOMPRIMIDO14500MG</v>
      </c>
      <c r="H1215" t="str">
        <f>VLOOKUP(A1215,'PRINCIPIO ACTIVO'!A:D,4,)&amp;"-"&amp;VLOOKUP(C1215,'VIA ADMINISTRACION'!A:D,4,FALSE)&amp;"-"&amp;VLOOKUP(D1215,FORMATO!A:D,4,FALSE)&amp;"-"&amp;VLOOKUP(B1215,LABORATORIO!A:D,4,FALSE)</f>
        <v>HT-0092-01-003-0148</v>
      </c>
      <c r="I1215">
        <f>COUNTIF($H$2:H1215,H1215)</f>
        <v>3</v>
      </c>
      <c r="J1215" t="str">
        <f t="shared" si="39"/>
        <v>HT-0092-01-003-0148-03</v>
      </c>
      <c r="M1215" t="s">
        <v>2656</v>
      </c>
      <c r="N1215" s="11" t="s">
        <v>3212</v>
      </c>
    </row>
    <row r="1216" spans="1:14" x14ac:dyDescent="0.35">
      <c r="A1216" t="s">
        <v>2740</v>
      </c>
      <c r="B1216" s="11" t="s">
        <v>2857</v>
      </c>
      <c r="C1216" s="11" t="s">
        <v>2919</v>
      </c>
      <c r="D1216" s="11" t="s">
        <v>2933</v>
      </c>
      <c r="E1216" s="11">
        <v>7</v>
      </c>
      <c r="F1216" t="s">
        <v>3038</v>
      </c>
      <c r="G1216" t="str">
        <f t="shared" si="38"/>
        <v>LEVOFLOXACINOANDROMACOORALCOMPRIMIDO7750MG</v>
      </c>
      <c r="H1216" t="str">
        <f>VLOOKUP(A1216,'PRINCIPIO ACTIVO'!A:D,4,)&amp;"-"&amp;VLOOKUP(C1216,'VIA ADMINISTRACION'!A:D,4,FALSE)&amp;"-"&amp;VLOOKUP(D1216,FORMATO!A:D,4,FALSE)&amp;"-"&amp;VLOOKUP(B1216,LABORATORIO!A:D,4,FALSE)</f>
        <v>HT-0092-01-003-0161</v>
      </c>
      <c r="I1216">
        <f>COUNTIF($H$2:H1216,H1216)</f>
        <v>2</v>
      </c>
      <c r="J1216" t="str">
        <f t="shared" si="39"/>
        <v>HT-0092-01-003-0161-02</v>
      </c>
      <c r="M1216" t="s">
        <v>2656</v>
      </c>
      <c r="N1216" s="5" t="s">
        <v>3112</v>
      </c>
    </row>
    <row r="1217" spans="1:14" x14ac:dyDescent="0.35">
      <c r="A1217" t="s">
        <v>2740</v>
      </c>
      <c r="B1217" s="11" t="s">
        <v>2838</v>
      </c>
      <c r="C1217" s="11" t="s">
        <v>2919</v>
      </c>
      <c r="D1217" s="11" t="s">
        <v>2933</v>
      </c>
      <c r="E1217" s="11">
        <v>10</v>
      </c>
      <c r="F1217" t="s">
        <v>3038</v>
      </c>
      <c r="G1217" t="str">
        <f t="shared" si="38"/>
        <v>LEVOFLOXACINOLABORATORIO CHILEORALCOMPRIMIDO10750MG</v>
      </c>
      <c r="H1217" t="str">
        <f>VLOOKUP(A1217,'PRINCIPIO ACTIVO'!A:D,4,)&amp;"-"&amp;VLOOKUP(C1217,'VIA ADMINISTRACION'!A:D,4,FALSE)&amp;"-"&amp;VLOOKUP(D1217,FORMATO!A:D,4,FALSE)&amp;"-"&amp;VLOOKUP(B1217,LABORATORIO!A:D,4,FALSE)</f>
        <v>HT-0092-01-003-0148</v>
      </c>
      <c r="I1217">
        <f>COUNTIF($H$2:H1217,H1217)</f>
        <v>4</v>
      </c>
      <c r="J1217" t="str">
        <f t="shared" si="39"/>
        <v>HT-0092-01-003-0148-04</v>
      </c>
      <c r="M1217" t="s">
        <v>2656</v>
      </c>
      <c r="N1217" s="5" t="s">
        <v>3112</v>
      </c>
    </row>
    <row r="1218" spans="1:14" x14ac:dyDescent="0.35">
      <c r="A1218" t="s">
        <v>2740</v>
      </c>
      <c r="B1218" s="11" t="s">
        <v>2868</v>
      </c>
      <c r="C1218" s="11" t="s">
        <v>2919</v>
      </c>
      <c r="D1218" s="11" t="s">
        <v>2933</v>
      </c>
      <c r="E1218" s="11">
        <v>7</v>
      </c>
      <c r="F1218" t="s">
        <v>2984</v>
      </c>
      <c r="G1218" t="str">
        <f t="shared" si="38"/>
        <v>LEVOFLOXACINOLAFIORALCOMPRIMIDO7500MG</v>
      </c>
      <c r="H1218" t="str">
        <f>VLOOKUP(A1218,'PRINCIPIO ACTIVO'!A:D,4,)&amp;"-"&amp;VLOOKUP(C1218,'VIA ADMINISTRACION'!A:D,4,FALSE)&amp;"-"&amp;VLOOKUP(D1218,FORMATO!A:D,4,FALSE)&amp;"-"&amp;VLOOKUP(B1218,LABORATORIO!A:D,4,FALSE)</f>
        <v>HT-0092-01-003-0166</v>
      </c>
      <c r="I1218">
        <f>COUNTIF($H$2:H1218,H1218)</f>
        <v>3</v>
      </c>
      <c r="J1218" t="str">
        <f t="shared" si="39"/>
        <v>HT-0092-01-003-0166-03</v>
      </c>
      <c r="M1218" t="s">
        <v>2749</v>
      </c>
      <c r="N1218" s="11" t="s">
        <v>3078</v>
      </c>
    </row>
    <row r="1219" spans="1:14" x14ac:dyDescent="0.35">
      <c r="A1219" t="s">
        <v>2740</v>
      </c>
      <c r="B1219" s="11" t="s">
        <v>2861</v>
      </c>
      <c r="C1219" s="11" t="s">
        <v>2919</v>
      </c>
      <c r="D1219" s="11" t="s">
        <v>2933</v>
      </c>
      <c r="E1219" s="11">
        <v>10</v>
      </c>
      <c r="F1219" t="s">
        <v>2984</v>
      </c>
      <c r="G1219" t="str">
        <f t="shared" si="38"/>
        <v>LEVOFLOXACINOTECNOFARMAORALCOMPRIMIDO10500MG</v>
      </c>
      <c r="H1219" t="str">
        <f>VLOOKUP(A1219,'PRINCIPIO ACTIVO'!A:D,4,)&amp;"-"&amp;VLOOKUP(C1219,'VIA ADMINISTRACION'!A:D,4,FALSE)&amp;"-"&amp;VLOOKUP(D1219,FORMATO!A:D,4,FALSE)&amp;"-"&amp;VLOOKUP(B1219,LABORATORIO!A:D,4,FALSE)</f>
        <v>HT-0092-01-003-0274</v>
      </c>
      <c r="I1219">
        <f>COUNTIF($H$2:H1219,H1219)</f>
        <v>2</v>
      </c>
      <c r="J1219" t="str">
        <f t="shared" si="39"/>
        <v>HT-0092-01-003-0274-02</v>
      </c>
      <c r="M1219" t="s">
        <v>2749</v>
      </c>
      <c r="N1219" s="2" t="s">
        <v>2996</v>
      </c>
    </row>
    <row r="1220" spans="1:14" x14ac:dyDescent="0.35">
      <c r="A1220" t="s">
        <v>2740</v>
      </c>
      <c r="B1220" s="11" t="s">
        <v>2868</v>
      </c>
      <c r="C1220" s="11" t="s">
        <v>2919</v>
      </c>
      <c r="D1220" s="11" t="s">
        <v>2933</v>
      </c>
      <c r="E1220" s="11">
        <v>7</v>
      </c>
      <c r="F1220" t="s">
        <v>3038</v>
      </c>
      <c r="G1220" t="str">
        <f t="shared" si="38"/>
        <v>LEVOFLOXACINOLAFIORALCOMPRIMIDO7750MG</v>
      </c>
      <c r="H1220" t="str">
        <f>VLOOKUP(A1220,'PRINCIPIO ACTIVO'!A:D,4,)&amp;"-"&amp;VLOOKUP(C1220,'VIA ADMINISTRACION'!A:D,4,FALSE)&amp;"-"&amp;VLOOKUP(D1220,FORMATO!A:D,4,FALSE)&amp;"-"&amp;VLOOKUP(B1220,LABORATORIO!A:D,4,FALSE)</f>
        <v>HT-0092-01-003-0166</v>
      </c>
      <c r="I1220">
        <f>COUNTIF($H$2:H1220,H1220)</f>
        <v>4</v>
      </c>
      <c r="J1220" t="str">
        <f t="shared" si="39"/>
        <v>HT-0092-01-003-0166-04</v>
      </c>
      <c r="M1220" t="s">
        <v>2749</v>
      </c>
      <c r="N1220" s="5" t="s">
        <v>2996</v>
      </c>
    </row>
    <row r="1221" spans="1:14" x14ac:dyDescent="0.35">
      <c r="A1221" t="s">
        <v>2740</v>
      </c>
      <c r="B1221" s="2" t="s">
        <v>2869</v>
      </c>
      <c r="C1221" s="2" t="s">
        <v>2919</v>
      </c>
      <c r="D1221" s="2" t="s">
        <v>2933</v>
      </c>
      <c r="E1221" s="2">
        <v>7</v>
      </c>
      <c r="F1221" t="s">
        <v>2984</v>
      </c>
      <c r="G1221" t="str">
        <f t="shared" si="38"/>
        <v>LEVOFLOXACINOOPKOORALCOMPRIMIDO7500MG</v>
      </c>
      <c r="H1221" t="str">
        <f>VLOOKUP(A1221,'PRINCIPIO ACTIVO'!A:D,4,)&amp;"-"&amp;VLOOKUP(C1221,'VIA ADMINISTRACION'!A:D,4,FALSE)&amp;"-"&amp;VLOOKUP(D1221,FORMATO!A:D,4,FALSE)&amp;"-"&amp;VLOOKUP(B1221,LABORATORIO!A:D,4,FALSE)</f>
        <v>HT-0092-01-003-0208</v>
      </c>
      <c r="I1221">
        <f>COUNTIF($H$2:H1221,H1221)</f>
        <v>1</v>
      </c>
      <c r="J1221" t="str">
        <f t="shared" si="39"/>
        <v>HT-0092-01-003-0208-01</v>
      </c>
      <c r="M1221" t="s">
        <v>2750</v>
      </c>
      <c r="N1221" s="11" t="s">
        <v>3046</v>
      </c>
    </row>
    <row r="1222" spans="1:14" x14ac:dyDescent="0.35">
      <c r="A1222" t="s">
        <v>2740</v>
      </c>
      <c r="B1222" s="5" t="s">
        <v>2847</v>
      </c>
      <c r="C1222" s="5" t="s">
        <v>2919</v>
      </c>
      <c r="D1222" s="5" t="s">
        <v>2933</v>
      </c>
      <c r="E1222" s="5">
        <v>10</v>
      </c>
      <c r="F1222" t="s">
        <v>2984</v>
      </c>
      <c r="G1222" t="str">
        <f t="shared" si="38"/>
        <v>LEVOFLOXACINOPASTEURORALCOMPRIMIDO10500MG</v>
      </c>
      <c r="H1222" t="str">
        <f>VLOOKUP(A1222,'PRINCIPIO ACTIVO'!A:D,4,)&amp;"-"&amp;VLOOKUP(C1222,'VIA ADMINISTRACION'!A:D,4,FALSE)&amp;"-"&amp;VLOOKUP(D1222,FORMATO!A:D,4,FALSE)&amp;"-"&amp;VLOOKUP(B1222,LABORATORIO!A:D,4,FALSE)</f>
        <v>HT-0092-01-003-0155</v>
      </c>
      <c r="I1222">
        <f>COUNTIF($H$2:H1222,H1222)</f>
        <v>1</v>
      </c>
      <c r="J1222" t="str">
        <f t="shared" si="39"/>
        <v>HT-0092-01-003-0155-01</v>
      </c>
      <c r="M1222" t="s">
        <v>2750</v>
      </c>
      <c r="N1222" s="11" t="s">
        <v>2977</v>
      </c>
    </row>
    <row r="1223" spans="1:14" x14ac:dyDescent="0.35">
      <c r="A1223" t="s">
        <v>2740</v>
      </c>
      <c r="B1223" s="5" t="s">
        <v>2867</v>
      </c>
      <c r="C1223" s="5" t="s">
        <v>2919</v>
      </c>
      <c r="D1223" s="5" t="s">
        <v>2933</v>
      </c>
      <c r="E1223" s="5">
        <v>10</v>
      </c>
      <c r="F1223" t="s">
        <v>3038</v>
      </c>
      <c r="G1223" t="str">
        <f t="shared" si="38"/>
        <v>LEVOFLOXACINOEUROFARMAORALCOMPRIMIDO10750MG</v>
      </c>
      <c r="H1223" t="str">
        <f>VLOOKUP(A1223,'PRINCIPIO ACTIVO'!A:D,4,)&amp;"-"&amp;VLOOKUP(C1223,'VIA ADMINISTRACION'!A:D,4,FALSE)&amp;"-"&amp;VLOOKUP(D1223,FORMATO!A:D,4,FALSE)&amp;"-"&amp;VLOOKUP(B1223,LABORATORIO!A:D,4,FALSE)</f>
        <v>HT-0092-01-003-0087</v>
      </c>
      <c r="I1223">
        <f>COUNTIF($H$2:H1223,H1223)</f>
        <v>2</v>
      </c>
      <c r="J1223" t="str">
        <f t="shared" si="39"/>
        <v>HT-0092-01-003-0087-02</v>
      </c>
      <c r="M1223" t="s">
        <v>2750</v>
      </c>
      <c r="N1223" s="11" t="s">
        <v>2977</v>
      </c>
    </row>
    <row r="1224" spans="1:14" x14ac:dyDescent="0.35">
      <c r="A1224" t="s">
        <v>2741</v>
      </c>
      <c r="B1224" s="11" t="s">
        <v>2842</v>
      </c>
      <c r="C1224" s="11" t="s">
        <v>2919</v>
      </c>
      <c r="D1224" s="11" t="s">
        <v>2942</v>
      </c>
      <c r="E1224" s="11">
        <v>1</v>
      </c>
      <c r="F1224" t="s">
        <v>3102</v>
      </c>
      <c r="G1224" t="str">
        <f t="shared" si="38"/>
        <v>LEVOSULPIRIDAFERRERORALSOLUCION12.5%</v>
      </c>
      <c r="H1224" t="str">
        <f>VLOOKUP(A1224,'PRINCIPIO ACTIVO'!A:D,4,)&amp;"-"&amp;VLOOKUP(C1224,'VIA ADMINISTRACION'!A:D,4,FALSE)&amp;"-"&amp;VLOOKUP(D1224,FORMATO!A:D,4,FALSE)&amp;"-"&amp;VLOOKUP(B1224,LABORATORIO!A:D,4,FALSE)</f>
        <v>HT-0093-01-012-0101</v>
      </c>
      <c r="I1224">
        <f>COUNTIF($H$2:H1224,H1224)</f>
        <v>1</v>
      </c>
      <c r="J1224" t="str">
        <f t="shared" si="39"/>
        <v>HT-0093-01-012-0101-01</v>
      </c>
      <c r="M1224" t="s">
        <v>2750</v>
      </c>
      <c r="N1224" s="11" t="s">
        <v>2977</v>
      </c>
    </row>
    <row r="1225" spans="1:14" x14ac:dyDescent="0.35">
      <c r="A1225" t="s">
        <v>2741</v>
      </c>
      <c r="B1225" s="11" t="s">
        <v>2877</v>
      </c>
      <c r="C1225" s="11" t="s">
        <v>2919</v>
      </c>
      <c r="D1225" s="11" t="s">
        <v>2933</v>
      </c>
      <c r="E1225" s="11">
        <v>30</v>
      </c>
      <c r="F1225" t="s">
        <v>3002</v>
      </c>
      <c r="G1225" t="str">
        <f t="shared" si="38"/>
        <v>LEVOSULPIRIDAFAES FARMAORALCOMPRIMIDO3025MG</v>
      </c>
      <c r="H1225" t="str">
        <f>VLOOKUP(A1225,'PRINCIPIO ACTIVO'!A:D,4,)&amp;"-"&amp;VLOOKUP(C1225,'VIA ADMINISTRACION'!A:D,4,FALSE)&amp;"-"&amp;VLOOKUP(D1225,FORMATO!A:D,4,FALSE)&amp;"-"&amp;VLOOKUP(B1225,LABORATORIO!A:D,4,FALSE)</f>
        <v>HT-0093-01-003-0091</v>
      </c>
      <c r="I1225">
        <f>COUNTIF($H$2:H1225,H1225)</f>
        <v>1</v>
      </c>
      <c r="J1225" t="str">
        <f t="shared" si="39"/>
        <v>HT-0093-01-003-0091-01</v>
      </c>
      <c r="M1225" t="s">
        <v>2750</v>
      </c>
      <c r="N1225" s="11" t="s">
        <v>3046</v>
      </c>
    </row>
    <row r="1226" spans="1:14" x14ac:dyDescent="0.35">
      <c r="A1226" t="s">
        <v>2741</v>
      </c>
      <c r="B1226" s="11" t="s">
        <v>2842</v>
      </c>
      <c r="C1226" s="11" t="s">
        <v>2919</v>
      </c>
      <c r="D1226" s="11" t="s">
        <v>2933</v>
      </c>
      <c r="E1226" s="11">
        <v>20</v>
      </c>
      <c r="F1226" t="s">
        <v>3002</v>
      </c>
      <c r="G1226" t="str">
        <f t="shared" si="38"/>
        <v>LEVOSULPIRIDAFERRERORALCOMPRIMIDO2025MG</v>
      </c>
      <c r="H1226" t="str">
        <f>VLOOKUP(A1226,'PRINCIPIO ACTIVO'!A:D,4,)&amp;"-"&amp;VLOOKUP(C1226,'VIA ADMINISTRACION'!A:D,4,FALSE)&amp;"-"&amp;VLOOKUP(D1226,FORMATO!A:D,4,FALSE)&amp;"-"&amp;VLOOKUP(B1226,LABORATORIO!A:D,4,FALSE)</f>
        <v>HT-0093-01-003-0101</v>
      </c>
      <c r="I1226">
        <f>COUNTIF($H$2:H1226,H1226)</f>
        <v>1</v>
      </c>
      <c r="J1226" t="str">
        <f t="shared" si="39"/>
        <v>HT-0093-01-003-0101-01</v>
      </c>
      <c r="M1226" t="s">
        <v>2750</v>
      </c>
      <c r="N1226" s="11" t="s">
        <v>3046</v>
      </c>
    </row>
    <row r="1227" spans="1:14" x14ac:dyDescent="0.35">
      <c r="A1227" t="s">
        <v>2741</v>
      </c>
      <c r="B1227" s="5" t="s">
        <v>2842</v>
      </c>
      <c r="C1227" s="5" t="s">
        <v>2919</v>
      </c>
      <c r="D1227" s="5" t="s">
        <v>2938</v>
      </c>
      <c r="E1227" s="5">
        <v>1</v>
      </c>
      <c r="F1227" t="s">
        <v>3102</v>
      </c>
      <c r="G1227" t="str">
        <f t="shared" si="38"/>
        <v>LEVOSULPIRIDAFERRERORALGOTAS12.5%</v>
      </c>
      <c r="H1227" t="str">
        <f>VLOOKUP(A1227,'PRINCIPIO ACTIVO'!A:D,4,)&amp;"-"&amp;VLOOKUP(C1227,'VIA ADMINISTRACION'!A:D,4,FALSE)&amp;"-"&amp;VLOOKUP(D1227,FORMATO!A:D,4,FALSE)&amp;"-"&amp;VLOOKUP(B1227,LABORATORIO!A:D,4,FALSE)</f>
        <v>HT-0093-01-008-0101</v>
      </c>
      <c r="I1227">
        <f>COUNTIF($H$2:H1227,H1227)</f>
        <v>1</v>
      </c>
      <c r="J1227" t="str">
        <f t="shared" si="39"/>
        <v>HT-0093-01-008-0101-01</v>
      </c>
      <c r="M1227" t="s">
        <v>2750</v>
      </c>
      <c r="N1227" s="11" t="s">
        <v>2977</v>
      </c>
    </row>
    <row r="1228" spans="1:14" x14ac:dyDescent="0.35">
      <c r="A1228" t="s">
        <v>2742</v>
      </c>
      <c r="B1228" s="11" t="s">
        <v>2838</v>
      </c>
      <c r="C1228" s="11" t="s">
        <v>2919</v>
      </c>
      <c r="D1228" s="11" t="s">
        <v>2933</v>
      </c>
      <c r="E1228" s="11">
        <v>84</v>
      </c>
      <c r="F1228" t="s">
        <v>3195</v>
      </c>
      <c r="G1228" t="str">
        <f t="shared" si="38"/>
        <v>LEVOTIROXINALABORATORIO CHILEORALCOMPRIMIDO84100MCG</v>
      </c>
      <c r="H1228" t="str">
        <f>VLOOKUP(A1228,'PRINCIPIO ACTIVO'!A:D,4,)&amp;"-"&amp;VLOOKUP(C1228,'VIA ADMINISTRACION'!A:D,4,FALSE)&amp;"-"&amp;VLOOKUP(D1228,FORMATO!A:D,4,FALSE)&amp;"-"&amp;VLOOKUP(B1228,LABORATORIO!A:D,4,FALSE)</f>
        <v>HT-0094-01-003-0148</v>
      </c>
      <c r="I1228">
        <f>COUNTIF($H$2:H1228,H1228)</f>
        <v>1</v>
      </c>
      <c r="J1228" t="str">
        <f t="shared" si="39"/>
        <v>HT-0094-01-003-0148-01</v>
      </c>
      <c r="M1228" t="s">
        <v>2750</v>
      </c>
      <c r="N1228" s="11" t="s">
        <v>3046</v>
      </c>
    </row>
    <row r="1229" spans="1:14" x14ac:dyDescent="0.35">
      <c r="A1229" t="s">
        <v>2742</v>
      </c>
      <c r="B1229" s="11" t="s">
        <v>2883</v>
      </c>
      <c r="C1229" s="11" t="s">
        <v>2919</v>
      </c>
      <c r="D1229" s="11" t="s">
        <v>2933</v>
      </c>
      <c r="E1229" s="11">
        <v>50</v>
      </c>
      <c r="F1229" t="s">
        <v>3196</v>
      </c>
      <c r="G1229" t="str">
        <f t="shared" si="38"/>
        <v>LEVOTIROXINABAGOORALCOMPRIMIDO5075MCG</v>
      </c>
      <c r="H1229" t="str">
        <f>VLOOKUP(A1229,'PRINCIPIO ACTIVO'!A:D,4,)&amp;"-"&amp;VLOOKUP(C1229,'VIA ADMINISTRACION'!A:D,4,FALSE)&amp;"-"&amp;VLOOKUP(D1229,FORMATO!A:D,4,FALSE)&amp;"-"&amp;VLOOKUP(B1229,LABORATORIO!A:D,4,FALSE)</f>
        <v>HT-0094-01-003-0143</v>
      </c>
      <c r="I1229">
        <f>COUNTIF($H$2:H1229,H1229)</f>
        <v>1</v>
      </c>
      <c r="J1229" t="str">
        <f t="shared" si="39"/>
        <v>HT-0094-01-003-0143-01</v>
      </c>
      <c r="M1229" t="s">
        <v>2750</v>
      </c>
      <c r="N1229" s="11" t="s">
        <v>3046</v>
      </c>
    </row>
    <row r="1230" spans="1:14" x14ac:dyDescent="0.35">
      <c r="A1230" t="s">
        <v>2742</v>
      </c>
      <c r="B1230" s="11" t="s">
        <v>2883</v>
      </c>
      <c r="C1230" s="11" t="s">
        <v>2919</v>
      </c>
      <c r="D1230" s="11" t="s">
        <v>2933</v>
      </c>
      <c r="E1230" s="11">
        <v>50</v>
      </c>
      <c r="F1230" t="s">
        <v>3197</v>
      </c>
      <c r="G1230" t="str">
        <f t="shared" si="38"/>
        <v>LEVOTIROXINABAGOORALCOMPRIMIDO5050MCG</v>
      </c>
      <c r="H1230" t="str">
        <f>VLOOKUP(A1230,'PRINCIPIO ACTIVO'!A:D,4,)&amp;"-"&amp;VLOOKUP(C1230,'VIA ADMINISTRACION'!A:D,4,FALSE)&amp;"-"&amp;VLOOKUP(D1230,FORMATO!A:D,4,FALSE)&amp;"-"&amp;VLOOKUP(B1230,LABORATORIO!A:D,4,FALSE)</f>
        <v>HT-0094-01-003-0143</v>
      </c>
      <c r="I1230">
        <f>COUNTIF($H$2:H1230,H1230)</f>
        <v>2</v>
      </c>
      <c r="J1230" t="str">
        <f t="shared" si="39"/>
        <v>HT-0094-01-003-0143-02</v>
      </c>
      <c r="M1230" t="s">
        <v>2750</v>
      </c>
      <c r="N1230" s="11" t="s">
        <v>2977</v>
      </c>
    </row>
    <row r="1231" spans="1:14" x14ac:dyDescent="0.35">
      <c r="A1231" t="s">
        <v>2742</v>
      </c>
      <c r="B1231" s="11" t="s">
        <v>2863</v>
      </c>
      <c r="C1231" s="11" t="s">
        <v>2919</v>
      </c>
      <c r="D1231" s="11" t="s">
        <v>2933</v>
      </c>
      <c r="E1231" s="11">
        <v>50</v>
      </c>
      <c r="F1231" t="s">
        <v>3198</v>
      </c>
      <c r="G1231" t="str">
        <f t="shared" si="38"/>
        <v>LEVOTIROXINAMERCKORALCOMPRIMIDO50125MCG</v>
      </c>
      <c r="H1231" t="str">
        <f>VLOOKUP(A1231,'PRINCIPIO ACTIVO'!A:D,4,)&amp;"-"&amp;VLOOKUP(C1231,'VIA ADMINISTRACION'!A:D,4,FALSE)&amp;"-"&amp;VLOOKUP(D1231,FORMATO!A:D,4,FALSE)&amp;"-"&amp;VLOOKUP(B1231,LABORATORIO!A:D,4,FALSE)</f>
        <v>HT-0094-01-003-0195</v>
      </c>
      <c r="I1231">
        <f>COUNTIF($H$2:H1231,H1231)</f>
        <v>1</v>
      </c>
      <c r="J1231" t="str">
        <f t="shared" si="39"/>
        <v>HT-0094-01-003-0195-01</v>
      </c>
      <c r="M1231" t="s">
        <v>2750</v>
      </c>
      <c r="N1231" s="2" t="s">
        <v>3046</v>
      </c>
    </row>
    <row r="1232" spans="1:14" x14ac:dyDescent="0.35">
      <c r="A1232" t="s">
        <v>2742</v>
      </c>
      <c r="B1232" s="11" t="s">
        <v>2863</v>
      </c>
      <c r="C1232" s="11" t="s">
        <v>2919</v>
      </c>
      <c r="D1232" s="11" t="s">
        <v>2933</v>
      </c>
      <c r="E1232" s="11">
        <v>50</v>
      </c>
      <c r="F1232" t="s">
        <v>3199</v>
      </c>
      <c r="G1232" t="str">
        <f t="shared" si="38"/>
        <v>LEVOTIROXINAMERCKORALCOMPRIMIDO5025MCG</v>
      </c>
      <c r="H1232" t="str">
        <f>VLOOKUP(A1232,'PRINCIPIO ACTIVO'!A:D,4,)&amp;"-"&amp;VLOOKUP(C1232,'VIA ADMINISTRACION'!A:D,4,FALSE)&amp;"-"&amp;VLOOKUP(D1232,FORMATO!A:D,4,FALSE)&amp;"-"&amp;VLOOKUP(B1232,LABORATORIO!A:D,4,FALSE)</f>
        <v>HT-0094-01-003-0195</v>
      </c>
      <c r="I1232">
        <f>COUNTIF($H$2:H1232,H1232)</f>
        <v>2</v>
      </c>
      <c r="J1232" t="str">
        <f t="shared" si="39"/>
        <v>HT-0094-01-003-0195-02</v>
      </c>
      <c r="M1232" t="s">
        <v>2750</v>
      </c>
      <c r="N1232" s="2" t="s">
        <v>2977</v>
      </c>
    </row>
    <row r="1233" spans="1:14" x14ac:dyDescent="0.35">
      <c r="A1233" t="s">
        <v>2742</v>
      </c>
      <c r="B1233" s="11" t="s">
        <v>2863</v>
      </c>
      <c r="C1233" s="11" t="s">
        <v>2919</v>
      </c>
      <c r="D1233" s="11" t="s">
        <v>2933</v>
      </c>
      <c r="E1233" s="11">
        <v>50</v>
      </c>
      <c r="F1233" t="s">
        <v>3200</v>
      </c>
      <c r="G1233" t="str">
        <f t="shared" si="38"/>
        <v>LEVOTIROXINAMERCKORALCOMPRIMIDO50150MCG</v>
      </c>
      <c r="H1233" t="str">
        <f>VLOOKUP(A1233,'PRINCIPIO ACTIVO'!A:D,4,)&amp;"-"&amp;VLOOKUP(C1233,'VIA ADMINISTRACION'!A:D,4,FALSE)&amp;"-"&amp;VLOOKUP(D1233,FORMATO!A:D,4,FALSE)&amp;"-"&amp;VLOOKUP(B1233,LABORATORIO!A:D,4,FALSE)</f>
        <v>HT-0094-01-003-0195</v>
      </c>
      <c r="I1233">
        <f>COUNTIF($H$2:H1233,H1233)</f>
        <v>3</v>
      </c>
      <c r="J1233" t="str">
        <f t="shared" si="39"/>
        <v>HT-0094-01-003-0195-03</v>
      </c>
      <c r="M1233" t="s">
        <v>2750</v>
      </c>
      <c r="N1233" s="5" t="s">
        <v>3046</v>
      </c>
    </row>
    <row r="1234" spans="1:14" x14ac:dyDescent="0.35">
      <c r="A1234" t="s">
        <v>2742</v>
      </c>
      <c r="B1234" s="11" t="s">
        <v>2863</v>
      </c>
      <c r="C1234" s="11" t="s">
        <v>2919</v>
      </c>
      <c r="D1234" s="11" t="s">
        <v>2933</v>
      </c>
      <c r="E1234" s="11">
        <v>100</v>
      </c>
      <c r="F1234" t="s">
        <v>3195</v>
      </c>
      <c r="G1234" t="str">
        <f t="shared" si="38"/>
        <v>LEVOTIROXINAMERCKORALCOMPRIMIDO100100MCG</v>
      </c>
      <c r="H1234" t="str">
        <f>VLOOKUP(A1234,'PRINCIPIO ACTIVO'!A:D,4,)&amp;"-"&amp;VLOOKUP(C1234,'VIA ADMINISTRACION'!A:D,4,FALSE)&amp;"-"&amp;VLOOKUP(D1234,FORMATO!A:D,4,FALSE)&amp;"-"&amp;VLOOKUP(B1234,LABORATORIO!A:D,4,FALSE)</f>
        <v>HT-0094-01-003-0195</v>
      </c>
      <c r="I1234">
        <f>COUNTIF($H$2:H1234,H1234)</f>
        <v>4</v>
      </c>
      <c r="J1234" t="str">
        <f t="shared" si="39"/>
        <v>HT-0094-01-003-0195-04</v>
      </c>
      <c r="M1234" t="s">
        <v>2690</v>
      </c>
      <c r="N1234" s="11" t="s">
        <v>3143</v>
      </c>
    </row>
    <row r="1235" spans="1:14" x14ac:dyDescent="0.35">
      <c r="A1235" t="s">
        <v>2742</v>
      </c>
      <c r="B1235" s="11" t="s">
        <v>2863</v>
      </c>
      <c r="C1235" s="11" t="s">
        <v>2919</v>
      </c>
      <c r="D1235" s="11" t="s">
        <v>2933</v>
      </c>
      <c r="E1235" s="11">
        <v>50</v>
      </c>
      <c r="F1235" t="s">
        <v>3201</v>
      </c>
      <c r="G1235" t="str">
        <f t="shared" si="38"/>
        <v>LEVOTIROXINAMERCKORALCOMPRIMIDO50175MCG</v>
      </c>
      <c r="H1235" t="str">
        <f>VLOOKUP(A1235,'PRINCIPIO ACTIVO'!A:D,4,)&amp;"-"&amp;VLOOKUP(C1235,'VIA ADMINISTRACION'!A:D,4,FALSE)&amp;"-"&amp;VLOOKUP(D1235,FORMATO!A:D,4,FALSE)&amp;"-"&amp;VLOOKUP(B1235,LABORATORIO!A:D,4,FALSE)</f>
        <v>HT-0094-01-003-0195</v>
      </c>
      <c r="I1235">
        <f>COUNTIF($H$2:H1235,H1235)</f>
        <v>5</v>
      </c>
      <c r="J1235" t="str">
        <f t="shared" si="39"/>
        <v>HT-0094-01-003-0195-05</v>
      </c>
      <c r="M1235" t="s">
        <v>2690</v>
      </c>
      <c r="N1235" s="11" t="s">
        <v>3137</v>
      </c>
    </row>
    <row r="1236" spans="1:14" x14ac:dyDescent="0.35">
      <c r="A1236" t="s">
        <v>2742</v>
      </c>
      <c r="B1236" s="11" t="s">
        <v>2863</v>
      </c>
      <c r="C1236" s="11" t="s">
        <v>2919</v>
      </c>
      <c r="D1236" s="11" t="s">
        <v>2933</v>
      </c>
      <c r="E1236" s="11">
        <v>50</v>
      </c>
      <c r="F1236" t="s">
        <v>3202</v>
      </c>
      <c r="G1236" t="str">
        <f t="shared" si="38"/>
        <v>LEVOTIROXINAMERCKORALCOMPRIMIDO50200MCG</v>
      </c>
      <c r="H1236" t="str">
        <f>VLOOKUP(A1236,'PRINCIPIO ACTIVO'!A:D,4,)&amp;"-"&amp;VLOOKUP(C1236,'VIA ADMINISTRACION'!A:D,4,FALSE)&amp;"-"&amp;VLOOKUP(D1236,FORMATO!A:D,4,FALSE)&amp;"-"&amp;VLOOKUP(B1236,LABORATORIO!A:D,4,FALSE)</f>
        <v>HT-0094-01-003-0195</v>
      </c>
      <c r="I1236">
        <f>COUNTIF($H$2:H1236,H1236)</f>
        <v>6</v>
      </c>
      <c r="J1236" t="str">
        <f t="shared" si="39"/>
        <v>HT-0094-01-003-0195-06</v>
      </c>
      <c r="M1236" t="s">
        <v>2690</v>
      </c>
      <c r="N1236" s="11" t="s">
        <v>3143</v>
      </c>
    </row>
    <row r="1237" spans="1:14" x14ac:dyDescent="0.35">
      <c r="A1237" t="s">
        <v>2742</v>
      </c>
      <c r="B1237" s="11" t="s">
        <v>2863</v>
      </c>
      <c r="C1237" s="11" t="s">
        <v>2919</v>
      </c>
      <c r="D1237" s="11" t="s">
        <v>2933</v>
      </c>
      <c r="E1237" s="11">
        <v>50</v>
      </c>
      <c r="F1237" t="s">
        <v>3197</v>
      </c>
      <c r="G1237" t="str">
        <f t="shared" si="38"/>
        <v>LEVOTIROXINAMERCKORALCOMPRIMIDO5050MCG</v>
      </c>
      <c r="H1237" t="str">
        <f>VLOOKUP(A1237,'PRINCIPIO ACTIVO'!A:D,4,)&amp;"-"&amp;VLOOKUP(C1237,'VIA ADMINISTRACION'!A:D,4,FALSE)&amp;"-"&amp;VLOOKUP(D1237,FORMATO!A:D,4,FALSE)&amp;"-"&amp;VLOOKUP(B1237,LABORATORIO!A:D,4,FALSE)</f>
        <v>HT-0094-01-003-0195</v>
      </c>
      <c r="I1237">
        <f>COUNTIF($H$2:H1237,H1237)</f>
        <v>7</v>
      </c>
      <c r="J1237" t="str">
        <f t="shared" si="39"/>
        <v>HT-0094-01-003-0195-07</v>
      </c>
      <c r="M1237" t="s">
        <v>2690</v>
      </c>
      <c r="N1237" s="11" t="s">
        <v>3137</v>
      </c>
    </row>
    <row r="1238" spans="1:14" x14ac:dyDescent="0.35">
      <c r="A1238" t="s">
        <v>2742</v>
      </c>
      <c r="B1238" s="11" t="s">
        <v>2863</v>
      </c>
      <c r="C1238" s="11" t="s">
        <v>2919</v>
      </c>
      <c r="D1238" s="11" t="s">
        <v>2933</v>
      </c>
      <c r="E1238" s="11">
        <v>50</v>
      </c>
      <c r="F1238" t="s">
        <v>3203</v>
      </c>
      <c r="G1238" t="str">
        <f t="shared" si="38"/>
        <v>LEVOTIROXINAMERCKORALCOMPRIMIDO5088MCG</v>
      </c>
      <c r="H1238" t="str">
        <f>VLOOKUP(A1238,'PRINCIPIO ACTIVO'!A:D,4,)&amp;"-"&amp;VLOOKUP(C1238,'VIA ADMINISTRACION'!A:D,4,FALSE)&amp;"-"&amp;VLOOKUP(D1238,FORMATO!A:D,4,FALSE)&amp;"-"&amp;VLOOKUP(B1238,LABORATORIO!A:D,4,FALSE)</f>
        <v>HT-0094-01-003-0195</v>
      </c>
      <c r="I1238">
        <f>COUNTIF($H$2:H1238,H1238)</f>
        <v>8</v>
      </c>
      <c r="J1238" t="str">
        <f t="shared" si="39"/>
        <v>HT-0094-01-003-0195-08</v>
      </c>
      <c r="M1238" t="s">
        <v>2690</v>
      </c>
      <c r="N1238" s="11" t="s">
        <v>3143</v>
      </c>
    </row>
    <row r="1239" spans="1:14" x14ac:dyDescent="0.35">
      <c r="A1239" t="s">
        <v>2742</v>
      </c>
      <c r="B1239" s="11" t="s">
        <v>2863</v>
      </c>
      <c r="C1239" s="11" t="s">
        <v>2919</v>
      </c>
      <c r="D1239" s="11" t="s">
        <v>2933</v>
      </c>
      <c r="E1239" s="11">
        <v>50</v>
      </c>
      <c r="F1239" t="s">
        <v>3204</v>
      </c>
      <c r="G1239" t="str">
        <f t="shared" si="38"/>
        <v>LEVOTIROXINAMERCKORALCOMPRIMIDO50137MCG</v>
      </c>
      <c r="H1239" t="str">
        <f>VLOOKUP(A1239,'PRINCIPIO ACTIVO'!A:D,4,)&amp;"-"&amp;VLOOKUP(C1239,'VIA ADMINISTRACION'!A:D,4,FALSE)&amp;"-"&amp;VLOOKUP(D1239,FORMATO!A:D,4,FALSE)&amp;"-"&amp;VLOOKUP(B1239,LABORATORIO!A:D,4,FALSE)</f>
        <v>HT-0094-01-003-0195</v>
      </c>
      <c r="I1239">
        <f>COUNTIF($H$2:H1239,H1239)</f>
        <v>9</v>
      </c>
      <c r="J1239" t="str">
        <f t="shared" si="39"/>
        <v>HT-0094-01-003-0195-09</v>
      </c>
      <c r="M1239" t="s">
        <v>2690</v>
      </c>
      <c r="N1239" s="11" t="s">
        <v>3137</v>
      </c>
    </row>
    <row r="1240" spans="1:14" x14ac:dyDescent="0.35">
      <c r="A1240" t="s">
        <v>2742</v>
      </c>
      <c r="B1240" s="11" t="s">
        <v>2863</v>
      </c>
      <c r="C1240" s="11" t="s">
        <v>2919</v>
      </c>
      <c r="D1240" s="11" t="s">
        <v>2933</v>
      </c>
      <c r="E1240" s="11">
        <v>50</v>
      </c>
      <c r="F1240" t="s">
        <v>3195</v>
      </c>
      <c r="G1240" t="str">
        <f t="shared" si="38"/>
        <v>LEVOTIROXINAMERCKORALCOMPRIMIDO50100MCG</v>
      </c>
      <c r="H1240" t="str">
        <f>VLOOKUP(A1240,'PRINCIPIO ACTIVO'!A:D,4,)&amp;"-"&amp;VLOOKUP(C1240,'VIA ADMINISTRACION'!A:D,4,FALSE)&amp;"-"&amp;VLOOKUP(D1240,FORMATO!A:D,4,FALSE)&amp;"-"&amp;VLOOKUP(B1240,LABORATORIO!A:D,4,FALSE)</f>
        <v>HT-0094-01-003-0195</v>
      </c>
      <c r="I1240">
        <f>COUNTIF($H$2:H1240,H1240)</f>
        <v>10</v>
      </c>
      <c r="J1240" t="str">
        <f t="shared" si="39"/>
        <v>HT-0094-01-003-0195-10</v>
      </c>
      <c r="M1240" t="s">
        <v>2690</v>
      </c>
      <c r="N1240" s="11" t="s">
        <v>3143</v>
      </c>
    </row>
    <row r="1241" spans="1:14" x14ac:dyDescent="0.35">
      <c r="A1241" t="s">
        <v>2742</v>
      </c>
      <c r="B1241" s="11" t="s">
        <v>2863</v>
      </c>
      <c r="C1241" s="11" t="s">
        <v>2919</v>
      </c>
      <c r="D1241" s="11" t="s">
        <v>2933</v>
      </c>
      <c r="E1241" s="11">
        <v>50</v>
      </c>
      <c r="F1241" t="s">
        <v>3196</v>
      </c>
      <c r="G1241" t="str">
        <f t="shared" si="38"/>
        <v>LEVOTIROXINAMERCKORALCOMPRIMIDO5075MCG</v>
      </c>
      <c r="H1241" t="str">
        <f>VLOOKUP(A1241,'PRINCIPIO ACTIVO'!A:D,4,)&amp;"-"&amp;VLOOKUP(C1241,'VIA ADMINISTRACION'!A:D,4,FALSE)&amp;"-"&amp;VLOOKUP(D1241,FORMATO!A:D,4,FALSE)&amp;"-"&amp;VLOOKUP(B1241,LABORATORIO!A:D,4,FALSE)</f>
        <v>HT-0094-01-003-0195</v>
      </c>
      <c r="I1241">
        <f>COUNTIF($H$2:H1241,H1241)</f>
        <v>11</v>
      </c>
      <c r="J1241" t="str">
        <f t="shared" si="39"/>
        <v>HT-0094-01-003-0195-11</v>
      </c>
      <c r="M1241" t="s">
        <v>2690</v>
      </c>
      <c r="N1241" s="11" t="s">
        <v>3143</v>
      </c>
    </row>
    <row r="1242" spans="1:14" x14ac:dyDescent="0.35">
      <c r="A1242" t="s">
        <v>2742</v>
      </c>
      <c r="B1242" s="11" t="s">
        <v>2863</v>
      </c>
      <c r="C1242" s="11" t="s">
        <v>2919</v>
      </c>
      <c r="D1242" s="11" t="s">
        <v>2933</v>
      </c>
      <c r="E1242" s="11">
        <v>50</v>
      </c>
      <c r="F1242" t="s">
        <v>3205</v>
      </c>
      <c r="G1242" t="str">
        <f t="shared" si="38"/>
        <v>LEVOTIROXINAMERCKORALCOMPRIMIDO50112MCG</v>
      </c>
      <c r="H1242" t="str">
        <f>VLOOKUP(A1242,'PRINCIPIO ACTIVO'!A:D,4,)&amp;"-"&amp;VLOOKUP(C1242,'VIA ADMINISTRACION'!A:D,4,FALSE)&amp;"-"&amp;VLOOKUP(D1242,FORMATO!A:D,4,FALSE)&amp;"-"&amp;VLOOKUP(B1242,LABORATORIO!A:D,4,FALSE)</f>
        <v>HT-0094-01-003-0195</v>
      </c>
      <c r="I1242">
        <f>COUNTIF($H$2:H1242,H1242)</f>
        <v>12</v>
      </c>
      <c r="J1242" t="str">
        <f t="shared" si="39"/>
        <v>HT-0094-01-003-0195-12</v>
      </c>
      <c r="M1242" t="s">
        <v>6521</v>
      </c>
      <c r="N1242" s="5" t="s">
        <v>6683</v>
      </c>
    </row>
    <row r="1243" spans="1:14" x14ac:dyDescent="0.35">
      <c r="A1243" t="s">
        <v>2742</v>
      </c>
      <c r="B1243" s="2" t="s">
        <v>2871</v>
      </c>
      <c r="C1243" s="2" t="s">
        <v>2919</v>
      </c>
      <c r="D1243" s="2" t="s">
        <v>2933</v>
      </c>
      <c r="E1243" s="2">
        <v>50</v>
      </c>
      <c r="F1243" t="s">
        <v>3195</v>
      </c>
      <c r="G1243" t="str">
        <f t="shared" si="38"/>
        <v>LEVOTIROXINAHOSPIFARMAORALCOMPRIMIDO50100MCG</v>
      </c>
      <c r="H1243" t="str">
        <f>VLOOKUP(A1243,'PRINCIPIO ACTIVO'!A:D,4,)&amp;"-"&amp;VLOOKUP(C1243,'VIA ADMINISTRACION'!A:D,4,FALSE)&amp;"-"&amp;VLOOKUP(D1243,FORMATO!A:D,4,FALSE)&amp;"-"&amp;VLOOKUP(B1243,LABORATORIO!A:D,4,FALSE)</f>
        <v>HT-0094-01-003-0151</v>
      </c>
      <c r="I1243">
        <f>COUNTIF($H$2:H1243,H1243)</f>
        <v>1</v>
      </c>
      <c r="J1243" t="str">
        <f t="shared" si="39"/>
        <v>HT-0094-01-003-0151-01</v>
      </c>
      <c r="M1243" t="s">
        <v>6522</v>
      </c>
      <c r="N1243" s="5" t="s">
        <v>3190</v>
      </c>
    </row>
    <row r="1244" spans="1:14" x14ac:dyDescent="0.35">
      <c r="A1244" t="s">
        <v>2742</v>
      </c>
      <c r="B1244" s="2" t="s">
        <v>2871</v>
      </c>
      <c r="C1244" s="2" t="s">
        <v>2919</v>
      </c>
      <c r="D1244" s="2" t="s">
        <v>2933</v>
      </c>
      <c r="E1244" s="2">
        <v>84</v>
      </c>
      <c r="F1244" t="s">
        <v>3195</v>
      </c>
      <c r="G1244" t="str">
        <f t="shared" si="38"/>
        <v>LEVOTIROXINAHOSPIFARMAORALCOMPRIMIDO84100MCG</v>
      </c>
      <c r="H1244" t="str">
        <f>VLOOKUP(A1244,'PRINCIPIO ACTIVO'!A:D,4,)&amp;"-"&amp;VLOOKUP(C1244,'VIA ADMINISTRACION'!A:D,4,FALSE)&amp;"-"&amp;VLOOKUP(D1244,FORMATO!A:D,4,FALSE)&amp;"-"&amp;VLOOKUP(B1244,LABORATORIO!A:D,4,FALSE)</f>
        <v>HT-0094-01-003-0151</v>
      </c>
      <c r="I1244">
        <f>COUNTIF($H$2:H1244,H1244)</f>
        <v>2</v>
      </c>
      <c r="J1244" t="str">
        <f t="shared" si="39"/>
        <v>HT-0094-01-003-0151-02</v>
      </c>
      <c r="M1244" t="s">
        <v>2816</v>
      </c>
      <c r="N1244" s="11" t="s">
        <v>3258</v>
      </c>
    </row>
    <row r="1245" spans="1:14" x14ac:dyDescent="0.35">
      <c r="A1245" t="s">
        <v>2742</v>
      </c>
      <c r="B1245" s="2" t="s">
        <v>2871</v>
      </c>
      <c r="C1245" s="2" t="s">
        <v>2919</v>
      </c>
      <c r="D1245" s="2" t="s">
        <v>2933</v>
      </c>
      <c r="E1245" s="2">
        <v>50</v>
      </c>
      <c r="F1245" t="s">
        <v>3196</v>
      </c>
      <c r="G1245" t="str">
        <f t="shared" si="38"/>
        <v>LEVOTIROXINAHOSPIFARMAORALCOMPRIMIDO5075MCG</v>
      </c>
      <c r="H1245" t="str">
        <f>VLOOKUP(A1245,'PRINCIPIO ACTIVO'!A:D,4,)&amp;"-"&amp;VLOOKUP(C1245,'VIA ADMINISTRACION'!A:D,4,FALSE)&amp;"-"&amp;VLOOKUP(D1245,FORMATO!A:D,4,FALSE)&amp;"-"&amp;VLOOKUP(B1245,LABORATORIO!A:D,4,FALSE)</f>
        <v>HT-0094-01-003-0151</v>
      </c>
      <c r="I1245">
        <f>COUNTIF($H$2:H1245,H1245)</f>
        <v>3</v>
      </c>
      <c r="J1245" t="str">
        <f t="shared" si="39"/>
        <v>HT-0094-01-003-0151-03</v>
      </c>
      <c r="M1245" t="s">
        <v>2816</v>
      </c>
      <c r="N1245" s="11" t="s">
        <v>3258</v>
      </c>
    </row>
    <row r="1246" spans="1:14" x14ac:dyDescent="0.35">
      <c r="A1246" t="s">
        <v>6501</v>
      </c>
      <c r="B1246" s="5" t="s">
        <v>2863</v>
      </c>
      <c r="C1246" s="5" t="s">
        <v>2919</v>
      </c>
      <c r="D1246" s="5" t="s">
        <v>2933</v>
      </c>
      <c r="E1246" s="5">
        <v>100</v>
      </c>
      <c r="F1246" t="s">
        <v>3257</v>
      </c>
      <c r="G1246" t="str">
        <f t="shared" si="38"/>
        <v>LEVOTIROXINA-LIOTIRONINAMERCKORALCOMPRIMIDO100100MCG/20MCG</v>
      </c>
      <c r="H1246" t="str">
        <f>VLOOKUP(A1246,'PRINCIPIO ACTIVO'!A:D,4,)&amp;"-"&amp;VLOOKUP(C1246,'VIA ADMINISTRACION'!A:D,4,FALSE)&amp;"-"&amp;VLOOKUP(D1246,FORMATO!A:D,4,FALSE)&amp;"-"&amp;VLOOKUP(B1246,LABORATORIO!A:D,4,FALSE)</f>
        <v>HT-0347-01-003-0195</v>
      </c>
      <c r="I1246">
        <f>COUNTIF($H$2:H1246,H1246)</f>
        <v>1</v>
      </c>
      <c r="J1246" t="str">
        <f t="shared" si="39"/>
        <v>HT-0347-01-003-0195-01</v>
      </c>
      <c r="M1246" t="s">
        <v>6524</v>
      </c>
      <c r="N1246" s="5" t="s">
        <v>3258</v>
      </c>
    </row>
    <row r="1247" spans="1:14" x14ac:dyDescent="0.35">
      <c r="A1247" t="s">
        <v>2744</v>
      </c>
      <c r="B1247" s="11" t="s">
        <v>2838</v>
      </c>
      <c r="C1247" s="11" t="s">
        <v>2920</v>
      </c>
      <c r="D1247" s="11" t="s">
        <v>2956</v>
      </c>
      <c r="E1247" s="11">
        <v>1</v>
      </c>
      <c r="F1247" s="22">
        <v>0.04</v>
      </c>
      <c r="G1247" t="str">
        <f t="shared" si="38"/>
        <v>LIDOCAINALABORATORIO CHILETOPICOGEL10,04</v>
      </c>
      <c r="H1247" t="str">
        <f>VLOOKUP(A1247,'PRINCIPIO ACTIVO'!A:D,4,)&amp;"-"&amp;VLOOKUP(C1247,'VIA ADMINISTRACION'!A:D,4,FALSE)&amp;"-"&amp;VLOOKUP(D1247,FORMATO!A:D,4,FALSE)&amp;"-"&amp;VLOOKUP(B1247,LABORATORIO!A:D,4,FALSE)</f>
        <v>HT-0095-04-026-0148</v>
      </c>
      <c r="I1247">
        <f>COUNTIF($H$2:H1247,H1247)</f>
        <v>1</v>
      </c>
      <c r="J1247" t="str">
        <f t="shared" si="39"/>
        <v>HT-0095-04-026-0148-01</v>
      </c>
      <c r="M1247" t="s">
        <v>2751</v>
      </c>
      <c r="N1247" s="11" t="s">
        <v>3067</v>
      </c>
    </row>
    <row r="1248" spans="1:14" x14ac:dyDescent="0.35">
      <c r="A1248" t="s">
        <v>2744</v>
      </c>
      <c r="B1248" s="11" t="s">
        <v>2887</v>
      </c>
      <c r="C1248" s="11" t="s">
        <v>2924</v>
      </c>
      <c r="D1248" s="11" t="s">
        <v>2939</v>
      </c>
      <c r="E1248" s="11">
        <v>5</v>
      </c>
      <c r="F1248" s="22">
        <v>0.02</v>
      </c>
      <c r="G1248" t="str">
        <f t="shared" si="38"/>
        <v>LIDOCAINAFRESENIUS KABIPARENTERALAMPOLLA50,02</v>
      </c>
      <c r="H1248" t="str">
        <f>VLOOKUP(A1248,'PRINCIPIO ACTIVO'!A:D,4,)&amp;"-"&amp;VLOOKUP(C1248,'VIA ADMINISTRACION'!A:D,4,FALSE)&amp;"-"&amp;VLOOKUP(D1248,FORMATO!A:D,4,FALSE)&amp;"-"&amp;VLOOKUP(B1248,LABORATORIO!A:D,4,FALSE)</f>
        <v>HT-0095-02-009-0105</v>
      </c>
      <c r="I1248">
        <f>COUNTIF($H$2:H1248,H1248)</f>
        <v>1</v>
      </c>
      <c r="J1248" t="str">
        <f t="shared" si="39"/>
        <v>HT-0095-02-009-0105-01</v>
      </c>
      <c r="M1248" t="s">
        <v>2751</v>
      </c>
      <c r="N1248" s="11" t="s">
        <v>3067</v>
      </c>
    </row>
    <row r="1249" spans="1:14" x14ac:dyDescent="0.35">
      <c r="A1249" t="s">
        <v>2744</v>
      </c>
      <c r="B1249" s="11" t="s">
        <v>2841</v>
      </c>
      <c r="C1249" s="11" t="s">
        <v>2920</v>
      </c>
      <c r="D1249" s="11" t="s">
        <v>2968</v>
      </c>
      <c r="E1249" s="11">
        <v>1</v>
      </c>
      <c r="F1249" t="s">
        <v>3211</v>
      </c>
      <c r="G1249" t="str">
        <f t="shared" si="38"/>
        <v>LIDOCAINAMAVERTOPICOSPRAY111.5%</v>
      </c>
      <c r="H1249" t="str">
        <f>VLOOKUP(A1249,'PRINCIPIO ACTIVO'!A:D,4,)&amp;"-"&amp;VLOOKUP(C1249,'VIA ADMINISTRACION'!A:D,4,FALSE)&amp;"-"&amp;VLOOKUP(D1249,FORMATO!A:D,4,FALSE)&amp;"-"&amp;VLOOKUP(B1249,LABORATORIO!A:D,4,FALSE)</f>
        <v>HT-0095-04-042-0154</v>
      </c>
      <c r="I1249">
        <f>COUNTIF($H$2:H1249,H1249)</f>
        <v>1</v>
      </c>
      <c r="J1249" t="str">
        <f t="shared" si="39"/>
        <v>HT-0095-04-042-0154-01</v>
      </c>
      <c r="M1249" t="s">
        <v>2751</v>
      </c>
      <c r="N1249" s="11" t="s">
        <v>3078</v>
      </c>
    </row>
    <row r="1250" spans="1:14" x14ac:dyDescent="0.35">
      <c r="A1250" t="s">
        <v>2744</v>
      </c>
      <c r="B1250" s="11" t="s">
        <v>2858</v>
      </c>
      <c r="C1250" s="11" t="s">
        <v>2920</v>
      </c>
      <c r="D1250" s="11" t="s">
        <v>2969</v>
      </c>
      <c r="E1250" s="11">
        <v>5</v>
      </c>
      <c r="F1250" s="22">
        <v>0.05</v>
      </c>
      <c r="G1250" t="str">
        <f t="shared" si="38"/>
        <v>LIDOCAINAGRUNENTHALTOPICOPARCHE50,05</v>
      </c>
      <c r="H1250" t="str">
        <f>VLOOKUP(A1250,'PRINCIPIO ACTIVO'!A:D,4,)&amp;"-"&amp;VLOOKUP(C1250,'VIA ADMINISTRACION'!A:D,4,FALSE)&amp;"-"&amp;VLOOKUP(D1250,FORMATO!A:D,4,FALSE)&amp;"-"&amp;VLOOKUP(B1250,LABORATORIO!A:D,4,FALSE)</f>
        <v>HT-0095-04-041-0116</v>
      </c>
      <c r="I1250">
        <f>COUNTIF($H$2:H1250,H1250)</f>
        <v>1</v>
      </c>
      <c r="J1250" t="str">
        <f t="shared" si="39"/>
        <v>HT-0095-04-041-0116-01</v>
      </c>
      <c r="M1250" t="s">
        <v>2751</v>
      </c>
      <c r="N1250" s="2" t="s">
        <v>3067</v>
      </c>
    </row>
    <row r="1251" spans="1:14" x14ac:dyDescent="0.35">
      <c r="A1251" t="s">
        <v>2744</v>
      </c>
      <c r="B1251" s="5" t="s">
        <v>2858</v>
      </c>
      <c r="C1251" s="5" t="s">
        <v>6531</v>
      </c>
      <c r="D1251" s="5" t="s">
        <v>2969</v>
      </c>
      <c r="E1251" s="5">
        <v>5</v>
      </c>
      <c r="F1251" t="s">
        <v>6680</v>
      </c>
      <c r="G1251" t="str">
        <f t="shared" si="38"/>
        <v>LIDOCAINAGRUNENTHALTRANSDERMICAPARCHE5700MG</v>
      </c>
      <c r="H1251" t="str">
        <f>VLOOKUP(A1251,'PRINCIPIO ACTIVO'!A:D,4,)&amp;"-"&amp;VLOOKUP(C1251,'VIA ADMINISTRACION'!A:D,4,FALSE)&amp;"-"&amp;VLOOKUP(D1251,FORMATO!A:D,4,FALSE)&amp;"-"&amp;VLOOKUP(B1251,LABORATORIO!A:D,4,FALSE)</f>
        <v>HT-0095-09-041-0116</v>
      </c>
      <c r="I1251">
        <f>COUNTIF($H$2:H1251,H1251)</f>
        <v>1</v>
      </c>
      <c r="J1251" t="str">
        <f t="shared" si="39"/>
        <v>HT-0095-09-041-0116-01</v>
      </c>
      <c r="M1251" t="s">
        <v>2751</v>
      </c>
      <c r="N1251" s="5" t="s">
        <v>3067</v>
      </c>
    </row>
    <row r="1252" spans="1:14" x14ac:dyDescent="0.35">
      <c r="A1252" t="s">
        <v>6502</v>
      </c>
      <c r="B1252" s="5" t="s">
        <v>2864</v>
      </c>
      <c r="C1252" s="5" t="s">
        <v>2924</v>
      </c>
      <c r="D1252" s="5" t="s">
        <v>2939</v>
      </c>
      <c r="E1252" s="5">
        <v>1</v>
      </c>
      <c r="F1252" t="s">
        <v>6648</v>
      </c>
      <c r="G1252" t="str">
        <f t="shared" si="38"/>
        <v>LIDOCAINA-METILPREDNISOLONAPFIZERPARENTERALAMPOLLA110MG/40MG/ML</v>
      </c>
      <c r="H1252" t="str">
        <f>VLOOKUP(A1252,'PRINCIPIO ACTIVO'!A:D,4,)&amp;"-"&amp;VLOOKUP(C1252,'VIA ADMINISTRACION'!A:D,4,FALSE)&amp;"-"&amp;VLOOKUP(D1252,FORMATO!A:D,4,FALSE)&amp;"-"&amp;VLOOKUP(B1252,LABORATORIO!A:D,4,FALSE)</f>
        <v>HT-0276-02-009-0212</v>
      </c>
      <c r="I1252">
        <f>COUNTIF($H$2:H1252,H1252)</f>
        <v>1</v>
      </c>
      <c r="J1252" t="str">
        <f t="shared" si="39"/>
        <v>HT-0276-02-009-0212-01</v>
      </c>
      <c r="M1252" t="s">
        <v>2752</v>
      </c>
      <c r="N1252" s="11" t="s">
        <v>3127</v>
      </c>
    </row>
    <row r="1253" spans="1:14" x14ac:dyDescent="0.35">
      <c r="A1253" t="s">
        <v>2745</v>
      </c>
      <c r="B1253" s="11" t="s">
        <v>2847</v>
      </c>
      <c r="C1253" s="11" t="s">
        <v>2927</v>
      </c>
      <c r="D1253" s="11" t="s">
        <v>2942</v>
      </c>
      <c r="E1253" s="11">
        <v>1</v>
      </c>
      <c r="F1253" t="s">
        <v>3207</v>
      </c>
      <c r="G1253" t="str">
        <f t="shared" si="38"/>
        <v>LIDOCAINA-SULFATIAZOLPASTEUROTICASOLUCION120MG/50MG/ML</v>
      </c>
      <c r="H1253" t="str">
        <f>VLOOKUP(A1253,'PRINCIPIO ACTIVO'!A:D,4,)&amp;"-"&amp;VLOOKUP(C1253,'VIA ADMINISTRACION'!A:D,4,FALSE)&amp;"-"&amp;VLOOKUP(D1253,FORMATO!A:D,4,FALSE)&amp;"-"&amp;VLOOKUP(B1253,LABORATORIO!A:D,4,FALSE)</f>
        <v>HT-0277-10-012-0155</v>
      </c>
      <c r="I1253">
        <f>COUNTIF($H$2:H1253,H1253)</f>
        <v>1</v>
      </c>
      <c r="J1253" t="str">
        <f t="shared" si="39"/>
        <v>HT-0277-10-012-0155-01</v>
      </c>
      <c r="M1253" t="s">
        <v>2752</v>
      </c>
      <c r="N1253" s="11" t="s">
        <v>3213</v>
      </c>
    </row>
    <row r="1254" spans="1:14" x14ac:dyDescent="0.35">
      <c r="A1254" t="s">
        <v>6523</v>
      </c>
      <c r="B1254" s="5" t="s">
        <v>2841</v>
      </c>
      <c r="C1254" s="5" t="s">
        <v>2920</v>
      </c>
      <c r="D1254" s="5" t="s">
        <v>2934</v>
      </c>
      <c r="E1254" s="5">
        <v>1</v>
      </c>
      <c r="F1254" t="s">
        <v>7076</v>
      </c>
      <c r="G1254" t="str">
        <f t="shared" si="38"/>
        <v>LIDOCAINA-TRIBENOSIDOMAVERTOPICOCREMA12000MG/5000MG</v>
      </c>
      <c r="H1254" t="str">
        <f>VLOOKUP(A1254,'PRINCIPIO ACTIVO'!A:D,4,)&amp;"-"&amp;VLOOKUP(C1254,'VIA ADMINISTRACION'!A:D,4,FALSE)&amp;"-"&amp;VLOOKUP(D1254,FORMATO!A:D,4,FALSE)&amp;"-"&amp;VLOOKUP(B1254,LABORATORIO!A:D,4,FALSE)</f>
        <v>HT-0279-04-004-0154</v>
      </c>
      <c r="I1254">
        <f>COUNTIF($H$2:H1254,H1254)</f>
        <v>1</v>
      </c>
      <c r="J1254" t="str">
        <f t="shared" si="39"/>
        <v>HT-0279-04-004-0154-01</v>
      </c>
      <c r="M1254" t="s">
        <v>2752</v>
      </c>
      <c r="N1254" s="11" t="s">
        <v>3127</v>
      </c>
    </row>
    <row r="1255" spans="1:14" x14ac:dyDescent="0.35">
      <c r="A1255" t="s">
        <v>2712</v>
      </c>
      <c r="B1255" s="11" t="s">
        <v>2865</v>
      </c>
      <c r="C1255" s="11" t="s">
        <v>2919</v>
      </c>
      <c r="D1255" s="11" t="s">
        <v>2933</v>
      </c>
      <c r="E1255" s="11">
        <v>30</v>
      </c>
      <c r="F1255" t="s">
        <v>2998</v>
      </c>
      <c r="G1255" t="str">
        <f t="shared" si="38"/>
        <v>LINAGLIPTINABOEHRINGER INGELHEIMORALCOMPRIMIDO305MG</v>
      </c>
      <c r="H1255" t="str">
        <f>VLOOKUP(A1255,'PRINCIPIO ACTIVO'!A:D,4,)&amp;"-"&amp;VLOOKUP(C1255,'VIA ADMINISTRACION'!A:D,4,FALSE)&amp;"-"&amp;VLOOKUP(D1255,FORMATO!A:D,4,FALSE)&amp;"-"&amp;VLOOKUP(B1255,LABORATORIO!A:D,4,FALSE)</f>
        <v>HT-0260-01-003-0035</v>
      </c>
      <c r="I1255">
        <f>COUNTIF($H$2:H1255,H1255)</f>
        <v>1</v>
      </c>
      <c r="J1255" t="str">
        <f t="shared" si="39"/>
        <v>HT-0260-01-003-0035-01</v>
      </c>
      <c r="M1255" t="s">
        <v>2752</v>
      </c>
      <c r="N1255" s="11" t="s">
        <v>3214</v>
      </c>
    </row>
    <row r="1256" spans="1:14" x14ac:dyDescent="0.35">
      <c r="A1256" t="s">
        <v>2710</v>
      </c>
      <c r="B1256" s="11" t="s">
        <v>2865</v>
      </c>
      <c r="C1256" s="11" t="s">
        <v>2919</v>
      </c>
      <c r="D1256" s="11" t="s">
        <v>2933</v>
      </c>
      <c r="E1256" s="11">
        <v>60</v>
      </c>
      <c r="F1256" t="s">
        <v>3161</v>
      </c>
      <c r="G1256" t="str">
        <f t="shared" si="38"/>
        <v>LINAGLIPTINA-METFORMINABOEHRINGER INGELHEIMORALCOMPRIMIDO602.5MG/850MG</v>
      </c>
      <c r="H1256" t="str">
        <f>VLOOKUP(A1256,'PRINCIPIO ACTIVO'!A:D,4,)&amp;"-"&amp;VLOOKUP(C1256,'VIA ADMINISTRACION'!A:D,4,FALSE)&amp;"-"&amp;VLOOKUP(D1256,FORMATO!A:D,4,FALSE)&amp;"-"&amp;VLOOKUP(B1256,LABORATORIO!A:D,4,FALSE)</f>
        <v>HT-0258-01-003-0035</v>
      </c>
      <c r="I1256">
        <f>COUNTIF($H$2:H1256,H1256)</f>
        <v>1</v>
      </c>
      <c r="J1256" t="str">
        <f t="shared" si="39"/>
        <v>HT-0258-01-003-0035-01</v>
      </c>
      <c r="M1256" t="s">
        <v>2752</v>
      </c>
      <c r="N1256" s="11" t="s">
        <v>3127</v>
      </c>
    </row>
    <row r="1257" spans="1:14" x14ac:dyDescent="0.35">
      <c r="A1257" t="s">
        <v>2710</v>
      </c>
      <c r="B1257" s="11" t="s">
        <v>2865</v>
      </c>
      <c r="C1257" s="11" t="s">
        <v>2919</v>
      </c>
      <c r="D1257" s="11" t="s">
        <v>2933</v>
      </c>
      <c r="E1257" s="11">
        <v>60</v>
      </c>
      <c r="F1257" t="s">
        <v>3163</v>
      </c>
      <c r="G1257" t="str">
        <f t="shared" si="38"/>
        <v>LINAGLIPTINA-METFORMINABOEHRINGER INGELHEIMORALCOMPRIMIDO602.5MG/1000MG</v>
      </c>
      <c r="H1257" t="str">
        <f>VLOOKUP(A1257,'PRINCIPIO ACTIVO'!A:D,4,)&amp;"-"&amp;VLOOKUP(C1257,'VIA ADMINISTRACION'!A:D,4,FALSE)&amp;"-"&amp;VLOOKUP(D1257,FORMATO!A:D,4,FALSE)&amp;"-"&amp;VLOOKUP(B1257,LABORATORIO!A:D,4,FALSE)</f>
        <v>HT-0258-01-003-0035</v>
      </c>
      <c r="I1257">
        <f>COUNTIF($H$2:H1257,H1257)</f>
        <v>2</v>
      </c>
      <c r="J1257" t="str">
        <f t="shared" si="39"/>
        <v>HT-0258-01-003-0035-02</v>
      </c>
      <c r="M1257" t="s">
        <v>2752</v>
      </c>
      <c r="N1257" s="2" t="s">
        <v>3127</v>
      </c>
    </row>
    <row r="1258" spans="1:14" x14ac:dyDescent="0.35">
      <c r="A1258" t="s">
        <v>2710</v>
      </c>
      <c r="B1258" s="11" t="s">
        <v>2865</v>
      </c>
      <c r="C1258" s="11" t="s">
        <v>2919</v>
      </c>
      <c r="D1258" s="11" t="s">
        <v>2933</v>
      </c>
      <c r="E1258" s="11">
        <v>60</v>
      </c>
      <c r="F1258" t="s">
        <v>3164</v>
      </c>
      <c r="G1258" t="str">
        <f t="shared" si="38"/>
        <v>LINAGLIPTINA-METFORMINABOEHRINGER INGELHEIMORALCOMPRIMIDO602.5MG/500MG</v>
      </c>
      <c r="H1258" t="str">
        <f>VLOOKUP(A1258,'PRINCIPIO ACTIVO'!A:D,4,)&amp;"-"&amp;VLOOKUP(C1258,'VIA ADMINISTRACION'!A:D,4,FALSE)&amp;"-"&amp;VLOOKUP(D1258,FORMATO!A:D,4,FALSE)&amp;"-"&amp;VLOOKUP(B1258,LABORATORIO!A:D,4,FALSE)</f>
        <v>HT-0258-01-003-0035</v>
      </c>
      <c r="I1258">
        <f>COUNTIF($H$2:H1258,H1258)</f>
        <v>3</v>
      </c>
      <c r="J1258" t="str">
        <f t="shared" si="39"/>
        <v>HT-0258-01-003-0035-03</v>
      </c>
      <c r="M1258" t="s">
        <v>2752</v>
      </c>
      <c r="N1258" s="2" t="s">
        <v>3213</v>
      </c>
    </row>
    <row r="1259" spans="1:14" x14ac:dyDescent="0.35">
      <c r="A1259" t="s">
        <v>2707</v>
      </c>
      <c r="B1259" s="11" t="s">
        <v>2897</v>
      </c>
      <c r="C1259" s="11" t="s">
        <v>2924</v>
      </c>
      <c r="D1259" s="11" t="s">
        <v>2957</v>
      </c>
      <c r="E1259" s="11">
        <v>1</v>
      </c>
      <c r="F1259" t="s">
        <v>3154</v>
      </c>
      <c r="G1259" t="str">
        <f t="shared" si="38"/>
        <v>LIRAGLUTIDENOVO NORDISKPARENTERALDISPOSITIVO16MG/ML</v>
      </c>
      <c r="H1259" t="str">
        <f>VLOOKUP(A1259,'PRINCIPIO ACTIVO'!A:D,4,)&amp;"-"&amp;VLOOKUP(C1259,'VIA ADMINISTRACION'!A:D,4,FALSE)&amp;"-"&amp;VLOOKUP(D1259,FORMATO!A:D,4,FALSE)&amp;"-"&amp;VLOOKUP(B1259,LABORATORIO!A:D,4,FALSE)</f>
        <v>HT-0256-02-027-0205</v>
      </c>
      <c r="I1259">
        <f>COUNTIF($H$2:H1259,H1259)</f>
        <v>1</v>
      </c>
      <c r="J1259" t="str">
        <f t="shared" si="39"/>
        <v>HT-0256-02-027-0205-01</v>
      </c>
      <c r="M1259" t="s">
        <v>2752</v>
      </c>
      <c r="N1259" s="5" t="s">
        <v>3127</v>
      </c>
    </row>
    <row r="1260" spans="1:14" x14ac:dyDescent="0.35">
      <c r="A1260" t="s">
        <v>2748</v>
      </c>
      <c r="B1260" s="11" t="s">
        <v>2838</v>
      </c>
      <c r="C1260" s="11" t="s">
        <v>2919</v>
      </c>
      <c r="D1260" s="11" t="s">
        <v>2933</v>
      </c>
      <c r="E1260" s="11">
        <v>6</v>
      </c>
      <c r="F1260" t="s">
        <v>3078</v>
      </c>
      <c r="G1260" t="str">
        <f t="shared" si="38"/>
        <v>LOPERAMIDALABORATORIO CHILEORALCOMPRIMIDO62MG</v>
      </c>
      <c r="H1260" t="str">
        <f>VLOOKUP(A1260,'PRINCIPIO ACTIVO'!A:D,4,)&amp;"-"&amp;VLOOKUP(C1260,'VIA ADMINISTRACION'!A:D,4,FALSE)&amp;"-"&amp;VLOOKUP(D1260,FORMATO!A:D,4,FALSE)&amp;"-"&amp;VLOOKUP(B1260,LABORATORIO!A:D,4,FALSE)</f>
        <v>HT-0097-01-003-0148</v>
      </c>
      <c r="I1260">
        <f>COUNTIF($H$2:H1260,H1260)</f>
        <v>1</v>
      </c>
      <c r="J1260" t="str">
        <f t="shared" si="39"/>
        <v>HT-0097-01-003-0148-01</v>
      </c>
      <c r="M1260" t="s">
        <v>2752</v>
      </c>
      <c r="N1260" s="5" t="s">
        <v>3127</v>
      </c>
    </row>
    <row r="1261" spans="1:14" x14ac:dyDescent="0.35">
      <c r="A1261" t="s">
        <v>2748</v>
      </c>
      <c r="B1261" s="2" t="s">
        <v>2838</v>
      </c>
      <c r="C1261" s="2" t="s">
        <v>2919</v>
      </c>
      <c r="D1261" s="2" t="s">
        <v>2933</v>
      </c>
      <c r="E1261" s="2">
        <v>6</v>
      </c>
      <c r="F1261" t="s">
        <v>3722</v>
      </c>
      <c r="G1261" t="str">
        <f t="shared" si="38"/>
        <v>LOPERAMIDALABORATORIO CHILEORALCOMPRIMIDO62MCG</v>
      </c>
      <c r="H1261" t="str">
        <f>VLOOKUP(A1261,'PRINCIPIO ACTIVO'!A:D,4,)&amp;"-"&amp;VLOOKUP(C1261,'VIA ADMINISTRACION'!A:D,4,FALSE)&amp;"-"&amp;VLOOKUP(D1261,FORMATO!A:D,4,FALSE)&amp;"-"&amp;VLOOKUP(B1261,LABORATORIO!A:D,4,FALSE)</f>
        <v>HT-0097-01-003-0148</v>
      </c>
      <c r="I1261">
        <f>COUNTIF($H$2:H1261,H1261)</f>
        <v>2</v>
      </c>
      <c r="J1261" t="str">
        <f t="shared" si="39"/>
        <v>HT-0097-01-003-0148-02</v>
      </c>
      <c r="M1261" t="s">
        <v>2753</v>
      </c>
      <c r="N1261" s="11" t="s">
        <v>3013</v>
      </c>
    </row>
    <row r="1262" spans="1:14" x14ac:dyDescent="0.35">
      <c r="A1262" t="s">
        <v>2748</v>
      </c>
      <c r="B1262" s="5" t="s">
        <v>2834</v>
      </c>
      <c r="C1262" s="5" t="s">
        <v>2919</v>
      </c>
      <c r="D1262" s="5" t="s">
        <v>2933</v>
      </c>
      <c r="E1262" s="5">
        <v>6</v>
      </c>
      <c r="F1262" t="s">
        <v>3078</v>
      </c>
      <c r="G1262" t="str">
        <f t="shared" si="38"/>
        <v>LOPERAMIDAMINTLABORALCOMPRIMIDO62MG</v>
      </c>
      <c r="H1262" t="str">
        <f>VLOOKUP(A1262,'PRINCIPIO ACTIVO'!A:D,4,)&amp;"-"&amp;VLOOKUP(C1262,'VIA ADMINISTRACION'!A:D,4,FALSE)&amp;"-"&amp;VLOOKUP(D1262,FORMATO!A:D,4,FALSE)&amp;"-"&amp;VLOOKUP(B1262,LABORATORIO!A:D,4,FALSE)</f>
        <v>HT-0097-01-003-0197</v>
      </c>
      <c r="I1262">
        <f>COUNTIF($H$2:H1262,H1262)</f>
        <v>1</v>
      </c>
      <c r="J1262" t="str">
        <f t="shared" si="39"/>
        <v>HT-0097-01-003-0197-01</v>
      </c>
      <c r="M1262" t="s">
        <v>2753</v>
      </c>
      <c r="N1262" s="11" t="s">
        <v>3013</v>
      </c>
    </row>
    <row r="1263" spans="1:14" x14ac:dyDescent="0.35">
      <c r="A1263" t="s">
        <v>2658</v>
      </c>
      <c r="B1263" s="11" t="s">
        <v>2851</v>
      </c>
      <c r="C1263" s="11" t="s">
        <v>2919</v>
      </c>
      <c r="D1263" s="11" t="s">
        <v>2932</v>
      </c>
      <c r="E1263" s="11">
        <v>1</v>
      </c>
      <c r="F1263" t="s">
        <v>3114</v>
      </c>
      <c r="G1263" t="str">
        <f t="shared" si="38"/>
        <v>LORATADINAPRATERORALJARABE15MG/5ML</v>
      </c>
      <c r="H1263" t="str">
        <f>VLOOKUP(A1263,'PRINCIPIO ACTIVO'!A:D,4,)&amp;"-"&amp;VLOOKUP(C1263,'VIA ADMINISTRACION'!A:D,4,FALSE)&amp;"-"&amp;VLOOKUP(D1263,FORMATO!A:D,4,FALSE)&amp;"-"&amp;VLOOKUP(B1263,LABORATORIO!A:D,4,FALSE)</f>
        <v>HT-0098-01-002-0169</v>
      </c>
      <c r="I1263">
        <f>COUNTIF($H$2:H1263,H1263)</f>
        <v>1</v>
      </c>
      <c r="J1263" t="str">
        <f t="shared" si="39"/>
        <v>HT-0098-01-002-0169-01</v>
      </c>
      <c r="M1263" t="s">
        <v>2753</v>
      </c>
      <c r="N1263" s="11" t="s">
        <v>3013</v>
      </c>
    </row>
    <row r="1264" spans="1:14" x14ac:dyDescent="0.35">
      <c r="A1264" t="s">
        <v>2658</v>
      </c>
      <c r="B1264" s="11" t="s">
        <v>2838</v>
      </c>
      <c r="C1264" s="11" t="s">
        <v>2919</v>
      </c>
      <c r="D1264" s="11" t="s">
        <v>2933</v>
      </c>
      <c r="E1264" s="11">
        <v>30</v>
      </c>
      <c r="F1264" t="s">
        <v>3013</v>
      </c>
      <c r="G1264" t="str">
        <f t="shared" si="38"/>
        <v>LORATADINALABORATORIO CHILEORALCOMPRIMIDO3010MG</v>
      </c>
      <c r="H1264" t="str">
        <f>VLOOKUP(A1264,'PRINCIPIO ACTIVO'!A:D,4,)&amp;"-"&amp;VLOOKUP(C1264,'VIA ADMINISTRACION'!A:D,4,FALSE)&amp;"-"&amp;VLOOKUP(D1264,FORMATO!A:D,4,FALSE)&amp;"-"&amp;VLOOKUP(B1264,LABORATORIO!A:D,4,FALSE)</f>
        <v>HT-0098-01-003-0148</v>
      </c>
      <c r="I1264">
        <f>COUNTIF($H$2:H1264,H1264)</f>
        <v>1</v>
      </c>
      <c r="J1264" t="str">
        <f t="shared" si="39"/>
        <v>HT-0098-01-003-0148-01</v>
      </c>
      <c r="M1264" t="s">
        <v>2753</v>
      </c>
      <c r="N1264" s="11" t="s">
        <v>3013</v>
      </c>
    </row>
    <row r="1265" spans="1:14" x14ac:dyDescent="0.35">
      <c r="A1265" t="s">
        <v>2658</v>
      </c>
      <c r="B1265" s="11" t="s">
        <v>2838</v>
      </c>
      <c r="C1265" s="11" t="s">
        <v>2919</v>
      </c>
      <c r="D1265" s="11" t="s">
        <v>2932</v>
      </c>
      <c r="E1265" s="11">
        <v>1</v>
      </c>
      <c r="F1265" t="s">
        <v>3114</v>
      </c>
      <c r="G1265" t="str">
        <f t="shared" si="38"/>
        <v>LORATADINALABORATORIO CHILEORALJARABE15MG/5ML</v>
      </c>
      <c r="H1265" t="str">
        <f>VLOOKUP(A1265,'PRINCIPIO ACTIVO'!A:D,4,)&amp;"-"&amp;VLOOKUP(C1265,'VIA ADMINISTRACION'!A:D,4,FALSE)&amp;"-"&amp;VLOOKUP(D1265,FORMATO!A:D,4,FALSE)&amp;"-"&amp;VLOOKUP(B1265,LABORATORIO!A:D,4,FALSE)</f>
        <v>HT-0098-01-002-0148</v>
      </c>
      <c r="I1265">
        <f>COUNTIF($H$2:H1265,H1265)</f>
        <v>1</v>
      </c>
      <c r="J1265" t="str">
        <f t="shared" si="39"/>
        <v>HT-0098-01-002-0148-01</v>
      </c>
      <c r="M1265" t="s">
        <v>2753</v>
      </c>
      <c r="N1265" s="11" t="s">
        <v>2985</v>
      </c>
    </row>
    <row r="1266" spans="1:14" x14ac:dyDescent="0.35">
      <c r="A1266" t="s">
        <v>2658</v>
      </c>
      <c r="B1266" s="11" t="s">
        <v>2867</v>
      </c>
      <c r="C1266" s="11" t="s">
        <v>2919</v>
      </c>
      <c r="D1266" s="11" t="s">
        <v>2933</v>
      </c>
      <c r="E1266" s="11">
        <v>30</v>
      </c>
      <c r="F1266" t="s">
        <v>3013</v>
      </c>
      <c r="G1266" t="str">
        <f t="shared" si="38"/>
        <v>LORATADINAEUROFARMAORALCOMPRIMIDO3010MG</v>
      </c>
      <c r="H1266" t="str">
        <f>VLOOKUP(A1266,'PRINCIPIO ACTIVO'!A:D,4,)&amp;"-"&amp;VLOOKUP(C1266,'VIA ADMINISTRACION'!A:D,4,FALSE)&amp;"-"&amp;VLOOKUP(D1266,FORMATO!A:D,4,FALSE)&amp;"-"&amp;VLOOKUP(B1266,LABORATORIO!A:D,4,FALSE)</f>
        <v>HT-0098-01-003-0087</v>
      </c>
      <c r="I1266">
        <f>COUNTIF($H$2:H1266,H1266)</f>
        <v>1</v>
      </c>
      <c r="J1266" t="str">
        <f t="shared" si="39"/>
        <v>HT-0098-01-003-0087-01</v>
      </c>
      <c r="M1266" t="s">
        <v>2753</v>
      </c>
      <c r="N1266" s="11" t="s">
        <v>3013</v>
      </c>
    </row>
    <row r="1267" spans="1:14" x14ac:dyDescent="0.35">
      <c r="A1267" t="s">
        <v>2658</v>
      </c>
      <c r="B1267" s="2" t="s">
        <v>2869</v>
      </c>
      <c r="C1267" s="2" t="s">
        <v>2919</v>
      </c>
      <c r="D1267" s="2" t="s">
        <v>2933</v>
      </c>
      <c r="E1267" s="2">
        <v>30</v>
      </c>
      <c r="F1267" t="s">
        <v>3013</v>
      </c>
      <c r="G1267" t="str">
        <f t="shared" si="38"/>
        <v>LORATADINAOPKOORALCOMPRIMIDO3010MG</v>
      </c>
      <c r="H1267" t="str">
        <f>VLOOKUP(A1267,'PRINCIPIO ACTIVO'!A:D,4,)&amp;"-"&amp;VLOOKUP(C1267,'VIA ADMINISTRACION'!A:D,4,FALSE)&amp;"-"&amp;VLOOKUP(D1267,FORMATO!A:D,4,FALSE)&amp;"-"&amp;VLOOKUP(B1267,LABORATORIO!A:D,4,FALSE)</f>
        <v>HT-0098-01-003-0208</v>
      </c>
      <c r="I1267">
        <f>COUNTIF($H$2:H1267,H1267)</f>
        <v>1</v>
      </c>
      <c r="J1267" t="str">
        <f t="shared" si="39"/>
        <v>HT-0098-01-003-0208-01</v>
      </c>
      <c r="M1267" t="s">
        <v>2753</v>
      </c>
      <c r="N1267" s="11" t="s">
        <v>3013</v>
      </c>
    </row>
    <row r="1268" spans="1:14" x14ac:dyDescent="0.35">
      <c r="A1268" t="s">
        <v>2658</v>
      </c>
      <c r="B1268" s="2" t="s">
        <v>2871</v>
      </c>
      <c r="C1268" s="2" t="s">
        <v>2919</v>
      </c>
      <c r="D1268" s="2" t="s">
        <v>2932</v>
      </c>
      <c r="E1268" s="2">
        <v>1</v>
      </c>
      <c r="F1268" t="s">
        <v>3114</v>
      </c>
      <c r="G1268" t="str">
        <f t="shared" ref="G1268:G1330" si="40">_xlfn.CONCAT(A1268:F1268)</f>
        <v>LORATADINAHOSPIFARMAORALJARABE15MG/5ML</v>
      </c>
      <c r="H1268" t="str">
        <f>VLOOKUP(A1268,'PRINCIPIO ACTIVO'!A:D,4,)&amp;"-"&amp;VLOOKUP(C1268,'VIA ADMINISTRACION'!A:D,4,FALSE)&amp;"-"&amp;VLOOKUP(D1268,FORMATO!A:D,4,FALSE)&amp;"-"&amp;VLOOKUP(B1268,LABORATORIO!A:D,4,FALSE)</f>
        <v>HT-0098-01-002-0151</v>
      </c>
      <c r="I1268">
        <f>COUNTIF($H$2:H1268,H1268)</f>
        <v>1</v>
      </c>
      <c r="J1268" t="str">
        <f t="shared" ref="J1268:J1330" si="41">H1268&amp;"-"&amp;TEXT(I1268,"00")</f>
        <v>HT-0098-01-002-0151-01</v>
      </c>
      <c r="M1268" t="s">
        <v>2753</v>
      </c>
      <c r="N1268" s="11" t="s">
        <v>2985</v>
      </c>
    </row>
    <row r="1269" spans="1:14" x14ac:dyDescent="0.35">
      <c r="A1269" t="s">
        <v>2658</v>
      </c>
      <c r="B1269" s="5" t="s">
        <v>2834</v>
      </c>
      <c r="C1269" s="5" t="s">
        <v>2919</v>
      </c>
      <c r="D1269" s="5" t="s">
        <v>2932</v>
      </c>
      <c r="E1269" s="5">
        <v>1</v>
      </c>
      <c r="F1269" t="s">
        <v>3114</v>
      </c>
      <c r="G1269" t="str">
        <f t="shared" si="40"/>
        <v>LORATADINAMINTLABORALJARABE15MG/5ML</v>
      </c>
      <c r="H1269" t="str">
        <f>VLOOKUP(A1269,'PRINCIPIO ACTIVO'!A:D,4,)&amp;"-"&amp;VLOOKUP(C1269,'VIA ADMINISTRACION'!A:D,4,FALSE)&amp;"-"&amp;VLOOKUP(D1269,FORMATO!A:D,4,FALSE)&amp;"-"&amp;VLOOKUP(B1269,LABORATORIO!A:D,4,FALSE)</f>
        <v>HT-0098-01-002-0197</v>
      </c>
      <c r="I1269">
        <f>COUNTIF($H$2:H1269,H1269)</f>
        <v>1</v>
      </c>
      <c r="J1269" t="str">
        <f t="shared" si="41"/>
        <v>HT-0098-01-002-0197-01</v>
      </c>
      <c r="M1269" t="s">
        <v>2753</v>
      </c>
      <c r="N1269" s="11" t="s">
        <v>3013</v>
      </c>
    </row>
    <row r="1270" spans="1:14" x14ac:dyDescent="0.35">
      <c r="A1270" t="s">
        <v>2656</v>
      </c>
      <c r="B1270" s="11" t="s">
        <v>2851</v>
      </c>
      <c r="C1270" s="11" t="s">
        <v>2919</v>
      </c>
      <c r="D1270" s="11" t="s">
        <v>2932</v>
      </c>
      <c r="E1270" s="11">
        <v>1</v>
      </c>
      <c r="F1270" t="s">
        <v>3112</v>
      </c>
      <c r="G1270" t="str">
        <f t="shared" si="40"/>
        <v>LORATADINA-PSEUDOEFEDRINAPRATERORALJARABE12.5MG/15MG/5ML</v>
      </c>
      <c r="H1270" t="str">
        <f>VLOOKUP(A1270,'PRINCIPIO ACTIVO'!A:D,4,)&amp;"-"&amp;VLOOKUP(C1270,'VIA ADMINISTRACION'!A:D,4,FALSE)&amp;"-"&amp;VLOOKUP(D1270,FORMATO!A:D,4,FALSE)&amp;"-"&amp;VLOOKUP(B1270,LABORATORIO!A:D,4,FALSE)</f>
        <v>HT-0231-01-002-0169</v>
      </c>
      <c r="I1270">
        <f>COUNTIF($H$2:H1270,H1270)</f>
        <v>1</v>
      </c>
      <c r="J1270" t="str">
        <f t="shared" si="41"/>
        <v>HT-0231-01-002-0169-01</v>
      </c>
      <c r="M1270" t="s">
        <v>2753</v>
      </c>
      <c r="N1270" s="11" t="s">
        <v>3013</v>
      </c>
    </row>
    <row r="1271" spans="1:14" x14ac:dyDescent="0.35">
      <c r="A1271" t="s">
        <v>2656</v>
      </c>
      <c r="B1271" s="11" t="s">
        <v>2851</v>
      </c>
      <c r="C1271" s="11" t="s">
        <v>2919</v>
      </c>
      <c r="D1271" s="11" t="s">
        <v>2937</v>
      </c>
      <c r="E1271" s="11">
        <v>20</v>
      </c>
      <c r="F1271" t="s">
        <v>3115</v>
      </c>
      <c r="G1271" t="str">
        <f t="shared" si="40"/>
        <v>LORATADINA-PSEUDOEFEDRINAPRATERORALCAPSULA205MG/120MG</v>
      </c>
      <c r="H1271" t="str">
        <f>VLOOKUP(A1271,'PRINCIPIO ACTIVO'!A:D,4,)&amp;"-"&amp;VLOOKUP(C1271,'VIA ADMINISTRACION'!A:D,4,FALSE)&amp;"-"&amp;VLOOKUP(D1271,FORMATO!A:D,4,FALSE)&amp;"-"&amp;VLOOKUP(B1271,LABORATORIO!A:D,4,FALSE)</f>
        <v>HT-0231-01-007-0169</v>
      </c>
      <c r="I1271">
        <f>COUNTIF($H$2:H1271,H1271)</f>
        <v>1</v>
      </c>
      <c r="J1271" t="str">
        <f t="shared" si="41"/>
        <v>HT-0231-01-007-0169-01</v>
      </c>
      <c r="M1271" t="s">
        <v>2753</v>
      </c>
      <c r="N1271" s="11" t="s">
        <v>3013</v>
      </c>
    </row>
    <row r="1272" spans="1:14" x14ac:dyDescent="0.35">
      <c r="A1272" t="s">
        <v>2656</v>
      </c>
      <c r="B1272" s="11" t="s">
        <v>2838</v>
      </c>
      <c r="C1272" s="11" t="s">
        <v>2919</v>
      </c>
      <c r="D1272" s="11" t="s">
        <v>2940</v>
      </c>
      <c r="E1272" s="11">
        <v>20</v>
      </c>
      <c r="F1272" t="s">
        <v>3115</v>
      </c>
      <c r="G1272" t="str">
        <f t="shared" si="40"/>
        <v>LORATADINA-PSEUDOEFEDRINALABORATORIO CHILEORALGRAGEA205MG/120MG</v>
      </c>
      <c r="H1272" t="str">
        <f>VLOOKUP(A1272,'PRINCIPIO ACTIVO'!A:D,4,)&amp;"-"&amp;VLOOKUP(C1272,'VIA ADMINISTRACION'!A:D,4,FALSE)&amp;"-"&amp;VLOOKUP(D1272,FORMATO!A:D,4,FALSE)&amp;"-"&amp;VLOOKUP(B1272,LABORATORIO!A:D,4,FALSE)</f>
        <v>HT-0231-01-010-0148</v>
      </c>
      <c r="I1272">
        <f>COUNTIF($H$2:H1272,H1272)</f>
        <v>1</v>
      </c>
      <c r="J1272" t="str">
        <f t="shared" si="41"/>
        <v>HT-0231-01-010-0148-01</v>
      </c>
      <c r="M1272" t="s">
        <v>2753</v>
      </c>
      <c r="N1272" s="11" t="s">
        <v>2985</v>
      </c>
    </row>
    <row r="1273" spans="1:14" x14ac:dyDescent="0.35">
      <c r="A1273" t="s">
        <v>2656</v>
      </c>
      <c r="B1273" s="11" t="s">
        <v>2838</v>
      </c>
      <c r="C1273" s="11" t="s">
        <v>2919</v>
      </c>
      <c r="D1273" s="11" t="s">
        <v>2937</v>
      </c>
      <c r="E1273" s="11">
        <v>10</v>
      </c>
      <c r="F1273" t="s">
        <v>3115</v>
      </c>
      <c r="G1273" t="str">
        <f t="shared" si="40"/>
        <v>LORATADINA-PSEUDOEFEDRINALABORATORIO CHILEORALCAPSULA105MG/120MG</v>
      </c>
      <c r="H1273" t="str">
        <f>VLOOKUP(A1273,'PRINCIPIO ACTIVO'!A:D,4,)&amp;"-"&amp;VLOOKUP(C1273,'VIA ADMINISTRACION'!A:D,4,FALSE)&amp;"-"&amp;VLOOKUP(D1273,FORMATO!A:D,4,FALSE)&amp;"-"&amp;VLOOKUP(B1273,LABORATORIO!A:D,4,FALSE)</f>
        <v>HT-0231-01-007-0148</v>
      </c>
      <c r="I1273">
        <f>COUNTIF($H$2:H1273,H1273)</f>
        <v>1</v>
      </c>
      <c r="J1273" t="str">
        <f t="shared" si="41"/>
        <v>HT-0231-01-007-0148-01</v>
      </c>
      <c r="M1273" t="s">
        <v>2753</v>
      </c>
      <c r="N1273" s="11" t="s">
        <v>3013</v>
      </c>
    </row>
    <row r="1274" spans="1:14" x14ac:dyDescent="0.35">
      <c r="A1274" t="s">
        <v>2656</v>
      </c>
      <c r="B1274" s="11" t="s">
        <v>2838</v>
      </c>
      <c r="C1274" s="11" t="s">
        <v>2919</v>
      </c>
      <c r="D1274" s="11" t="s">
        <v>2932</v>
      </c>
      <c r="E1274" s="11">
        <v>1</v>
      </c>
      <c r="F1274" t="s">
        <v>3212</v>
      </c>
      <c r="G1274" t="str">
        <f t="shared" si="40"/>
        <v>LORATADINA-PSEUDOEFEDRINALABORATORIO CHILEORALJARABE12.5MG/15MG/15ML</v>
      </c>
      <c r="H1274" t="str">
        <f>VLOOKUP(A1274,'PRINCIPIO ACTIVO'!A:D,4,)&amp;"-"&amp;VLOOKUP(C1274,'VIA ADMINISTRACION'!A:D,4,FALSE)&amp;"-"&amp;VLOOKUP(D1274,FORMATO!A:D,4,FALSE)&amp;"-"&amp;VLOOKUP(B1274,LABORATORIO!A:D,4,FALSE)</f>
        <v>HT-0231-01-002-0148</v>
      </c>
      <c r="I1274">
        <f>COUNTIF($H$2:H1274,H1274)</f>
        <v>1</v>
      </c>
      <c r="J1274" t="str">
        <f t="shared" si="41"/>
        <v>HT-0231-01-002-0148-01</v>
      </c>
      <c r="M1274" t="s">
        <v>2753</v>
      </c>
      <c r="N1274" s="11" t="s">
        <v>2985</v>
      </c>
    </row>
    <row r="1275" spans="1:14" x14ac:dyDescent="0.35">
      <c r="A1275" t="s">
        <v>2656</v>
      </c>
      <c r="B1275" s="11" t="s">
        <v>2832</v>
      </c>
      <c r="C1275" s="11" t="s">
        <v>2919</v>
      </c>
      <c r="D1275" s="11" t="s">
        <v>2932</v>
      </c>
      <c r="E1275" s="11">
        <v>1</v>
      </c>
      <c r="F1275" t="s">
        <v>3212</v>
      </c>
      <c r="G1275" t="str">
        <f t="shared" si="40"/>
        <v>LORATADINA-PSEUDOEFEDRINARECALCINEORALJARABE12.5MG/15MG/15ML</v>
      </c>
      <c r="H1275" t="str">
        <f>VLOOKUP(A1275,'PRINCIPIO ACTIVO'!A:D,4,)&amp;"-"&amp;VLOOKUP(C1275,'VIA ADMINISTRACION'!A:D,4,FALSE)&amp;"-"&amp;VLOOKUP(D1275,FORMATO!A:D,4,FALSE)&amp;"-"&amp;VLOOKUP(B1275,LABORATORIO!A:D,4,FALSE)</f>
        <v>HT-0231-01-002-0171</v>
      </c>
      <c r="I1275">
        <f>COUNTIF($H$2:H1275,H1275)</f>
        <v>1</v>
      </c>
      <c r="J1275" t="str">
        <f t="shared" si="41"/>
        <v>HT-0231-01-002-0171-01</v>
      </c>
      <c r="M1275" t="s">
        <v>2753</v>
      </c>
      <c r="N1275" s="11" t="s">
        <v>3013</v>
      </c>
    </row>
    <row r="1276" spans="1:14" x14ac:dyDescent="0.35">
      <c r="A1276" t="s">
        <v>2656</v>
      </c>
      <c r="B1276" s="5" t="s">
        <v>2838</v>
      </c>
      <c r="C1276" s="5" t="s">
        <v>2919</v>
      </c>
      <c r="D1276" s="5" t="s">
        <v>2932</v>
      </c>
      <c r="E1276" s="5">
        <v>1</v>
      </c>
      <c r="F1276" t="s">
        <v>3112</v>
      </c>
      <c r="G1276" t="str">
        <f t="shared" si="40"/>
        <v>LORATADINA-PSEUDOEFEDRINALABORATORIO CHILEORALJARABE12.5MG/15MG/5ML</v>
      </c>
      <c r="H1276" t="str">
        <f>VLOOKUP(A1276,'PRINCIPIO ACTIVO'!A:D,4,)&amp;"-"&amp;VLOOKUP(C1276,'VIA ADMINISTRACION'!A:D,4,FALSE)&amp;"-"&amp;VLOOKUP(D1276,FORMATO!A:D,4,FALSE)&amp;"-"&amp;VLOOKUP(B1276,LABORATORIO!A:D,4,FALSE)</f>
        <v>HT-0231-01-002-0148</v>
      </c>
      <c r="I1276">
        <f>COUNTIF($H$2:H1276,H1276)</f>
        <v>2</v>
      </c>
      <c r="J1276" t="str">
        <f t="shared" si="41"/>
        <v>HT-0231-01-002-0148-02</v>
      </c>
      <c r="M1276" t="s">
        <v>2753</v>
      </c>
      <c r="N1276" s="11" t="s">
        <v>2985</v>
      </c>
    </row>
    <row r="1277" spans="1:14" x14ac:dyDescent="0.35">
      <c r="A1277" t="s">
        <v>2656</v>
      </c>
      <c r="B1277" s="5" t="s">
        <v>2832</v>
      </c>
      <c r="C1277" s="5" t="s">
        <v>2919</v>
      </c>
      <c r="D1277" s="5" t="s">
        <v>2932</v>
      </c>
      <c r="E1277" s="5">
        <v>1</v>
      </c>
      <c r="F1277" t="s">
        <v>3112</v>
      </c>
      <c r="G1277" t="str">
        <f t="shared" si="40"/>
        <v>LORATADINA-PSEUDOEFEDRINARECALCINEORALJARABE12.5MG/15MG/5ML</v>
      </c>
      <c r="H1277" t="str">
        <f>VLOOKUP(A1277,'PRINCIPIO ACTIVO'!A:D,4,)&amp;"-"&amp;VLOOKUP(C1277,'VIA ADMINISTRACION'!A:D,4,FALSE)&amp;"-"&amp;VLOOKUP(D1277,FORMATO!A:D,4,FALSE)&amp;"-"&amp;VLOOKUP(B1277,LABORATORIO!A:D,4,FALSE)</f>
        <v>HT-0231-01-002-0171</v>
      </c>
      <c r="I1277">
        <f>COUNTIF($H$2:H1277,H1277)</f>
        <v>2</v>
      </c>
      <c r="J1277" t="str">
        <f t="shared" si="41"/>
        <v>HT-0231-01-002-0171-02</v>
      </c>
      <c r="M1277" t="s">
        <v>2753</v>
      </c>
      <c r="N1277" s="5" t="s">
        <v>3013</v>
      </c>
    </row>
    <row r="1278" spans="1:14" x14ac:dyDescent="0.35">
      <c r="A1278" t="s">
        <v>2749</v>
      </c>
      <c r="B1278" s="11" t="s">
        <v>2838</v>
      </c>
      <c r="C1278" s="11" t="s">
        <v>2919</v>
      </c>
      <c r="D1278" s="11" t="s">
        <v>2933</v>
      </c>
      <c r="E1278" s="11">
        <v>30</v>
      </c>
      <c r="F1278" t="s">
        <v>3078</v>
      </c>
      <c r="G1278" t="str">
        <f t="shared" si="40"/>
        <v>LORAZEPAMLABORATORIO CHILEORALCOMPRIMIDO302MG</v>
      </c>
      <c r="H1278" t="str">
        <f>VLOOKUP(A1278,'PRINCIPIO ACTIVO'!A:D,4,)&amp;"-"&amp;VLOOKUP(C1278,'VIA ADMINISTRACION'!A:D,4,FALSE)&amp;"-"&amp;VLOOKUP(D1278,FORMATO!A:D,4,FALSE)&amp;"-"&amp;VLOOKUP(B1278,LABORATORIO!A:D,4,FALSE)</f>
        <v>HT-0099-01-003-0148</v>
      </c>
      <c r="I1278">
        <f>COUNTIF($H$2:H1278,H1278)</f>
        <v>1</v>
      </c>
      <c r="J1278" t="str">
        <f t="shared" si="41"/>
        <v>HT-0099-01-003-0148-01</v>
      </c>
      <c r="M1278" t="s">
        <v>2753</v>
      </c>
      <c r="N1278" s="5" t="s">
        <v>2985</v>
      </c>
    </row>
    <row r="1279" spans="1:14" x14ac:dyDescent="0.35">
      <c r="A1279" t="s">
        <v>2749</v>
      </c>
      <c r="B1279" s="2" t="s">
        <v>1439</v>
      </c>
      <c r="C1279" s="2" t="s">
        <v>2919</v>
      </c>
      <c r="D1279" s="2" t="s">
        <v>2933</v>
      </c>
      <c r="E1279" s="2">
        <v>30</v>
      </c>
      <c r="F1279" t="s">
        <v>2996</v>
      </c>
      <c r="G1279" t="str">
        <f t="shared" si="40"/>
        <v>LORAZEPAM-ORALCOMPRIMIDO301MG</v>
      </c>
      <c r="H1279" t="e">
        <f>VLOOKUP(A1279,'PRINCIPIO ACTIVO'!A:D,4,)&amp;"-"&amp;VLOOKUP(C1279,'VIA ADMINISTRACION'!A:D,4,FALSE)&amp;"-"&amp;VLOOKUP(D1279,FORMATO!A:D,4,FALSE)&amp;"-"&amp;VLOOKUP(B1279,LABORATORIO!A:D,4,FALSE)</f>
        <v>#N/A</v>
      </c>
      <c r="I1279">
        <f>COUNTIF($H$2:H1279,H1279)</f>
        <v>8</v>
      </c>
      <c r="J1279" t="e">
        <f t="shared" si="41"/>
        <v>#N/A</v>
      </c>
      <c r="M1279" t="s">
        <v>2753</v>
      </c>
      <c r="N1279" s="5" t="s">
        <v>3013</v>
      </c>
    </row>
    <row r="1280" spans="1:14" x14ac:dyDescent="0.35">
      <c r="A1280" t="s">
        <v>2749</v>
      </c>
      <c r="B1280" s="5" t="s">
        <v>2882</v>
      </c>
      <c r="C1280" s="5" t="s">
        <v>2929</v>
      </c>
      <c r="D1280" s="5" t="s">
        <v>2933</v>
      </c>
      <c r="E1280" s="5">
        <v>25</v>
      </c>
      <c r="F1280" t="s">
        <v>2996</v>
      </c>
      <c r="G1280" t="str">
        <f t="shared" si="40"/>
        <v>LORAZEPAMWYETHSUBLINGUALCOMPRIMIDO251MG</v>
      </c>
      <c r="H1280" t="str">
        <f>VLOOKUP(A1280,'PRINCIPIO ACTIVO'!A:D,4,)&amp;"-"&amp;VLOOKUP(C1280,'VIA ADMINISTRACION'!A:D,4,FALSE)&amp;"-"&amp;VLOOKUP(D1280,FORMATO!A:D,4,FALSE)&amp;"-"&amp;VLOOKUP(B1280,LABORATORIO!A:D,4,FALSE)</f>
        <v>HT-0099-08-003-0178</v>
      </c>
      <c r="I1280">
        <f>COUNTIF($H$2:H1280,H1280)</f>
        <v>1</v>
      </c>
      <c r="J1280" t="str">
        <f t="shared" si="41"/>
        <v>HT-0099-08-003-0178-01</v>
      </c>
      <c r="M1280" t="s">
        <v>6448</v>
      </c>
      <c r="N1280" s="5" t="s">
        <v>6533</v>
      </c>
    </row>
    <row r="1281" spans="1:14" x14ac:dyDescent="0.35">
      <c r="A1281" t="s">
        <v>2750</v>
      </c>
      <c r="B1281" s="11" t="s">
        <v>2835</v>
      </c>
      <c r="C1281" s="11" t="s">
        <v>2919</v>
      </c>
      <c r="D1281" s="11" t="s">
        <v>2933</v>
      </c>
      <c r="E1281" s="11">
        <v>30</v>
      </c>
      <c r="F1281" t="s">
        <v>3046</v>
      </c>
      <c r="G1281" t="str">
        <f t="shared" si="40"/>
        <v>LOSARTANASCENDORALCOMPRIMIDO3050MG</v>
      </c>
      <c r="H1281" t="str">
        <f>VLOOKUP(A1281,'PRINCIPIO ACTIVO'!A:D,4,)&amp;"-"&amp;VLOOKUP(C1281,'VIA ADMINISTRACION'!A:D,4,FALSE)&amp;"-"&amp;VLOOKUP(D1281,FORMATO!A:D,4,FALSE)&amp;"-"&amp;VLOOKUP(B1281,LABORATORIO!A:D,4,FALSE)</f>
        <v>HT-0100-01-003-0016</v>
      </c>
      <c r="I1281">
        <f>COUNTIF($H$2:H1281,H1281)</f>
        <v>1</v>
      </c>
      <c r="J1281" t="str">
        <f t="shared" si="41"/>
        <v>HT-0100-01-003-0016-01</v>
      </c>
      <c r="M1281" t="s">
        <v>6448</v>
      </c>
      <c r="N1281" s="5" t="s">
        <v>6533</v>
      </c>
    </row>
    <row r="1282" spans="1:14" x14ac:dyDescent="0.35">
      <c r="A1282" t="s">
        <v>2750</v>
      </c>
      <c r="B1282" s="11" t="s">
        <v>2835</v>
      </c>
      <c r="C1282" s="11" t="s">
        <v>2919</v>
      </c>
      <c r="D1282" s="11" t="s">
        <v>2933</v>
      </c>
      <c r="E1282" s="11">
        <v>30</v>
      </c>
      <c r="F1282" t="s">
        <v>2977</v>
      </c>
      <c r="G1282" t="str">
        <f t="shared" si="40"/>
        <v>LOSARTANASCENDORALCOMPRIMIDO30100MG</v>
      </c>
      <c r="H1282" t="str">
        <f>VLOOKUP(A1282,'PRINCIPIO ACTIVO'!A:D,4,)&amp;"-"&amp;VLOOKUP(C1282,'VIA ADMINISTRACION'!A:D,4,FALSE)&amp;"-"&amp;VLOOKUP(D1282,FORMATO!A:D,4,FALSE)&amp;"-"&amp;VLOOKUP(B1282,LABORATORIO!A:D,4,FALSE)</f>
        <v>HT-0100-01-003-0016</v>
      </c>
      <c r="I1282">
        <f>COUNTIF($H$2:H1282,H1282)</f>
        <v>2</v>
      </c>
      <c r="J1282" t="str">
        <f t="shared" si="41"/>
        <v>HT-0100-01-003-0016-02</v>
      </c>
      <c r="M1282" t="s">
        <v>6448</v>
      </c>
      <c r="N1282" s="5" t="s">
        <v>6533</v>
      </c>
    </row>
    <row r="1283" spans="1:14" x14ac:dyDescent="0.35">
      <c r="A1283" t="s">
        <v>2750</v>
      </c>
      <c r="B1283" s="11" t="s">
        <v>2868</v>
      </c>
      <c r="C1283" s="11" t="s">
        <v>2919</v>
      </c>
      <c r="D1283" s="11" t="s">
        <v>2933</v>
      </c>
      <c r="E1283" s="11">
        <v>30</v>
      </c>
      <c r="F1283" t="s">
        <v>2977</v>
      </c>
      <c r="G1283" t="str">
        <f t="shared" si="40"/>
        <v>LOSARTANLAFIORALCOMPRIMIDO30100MG</v>
      </c>
      <c r="H1283" t="str">
        <f>VLOOKUP(A1283,'PRINCIPIO ACTIVO'!A:D,4,)&amp;"-"&amp;VLOOKUP(C1283,'VIA ADMINISTRACION'!A:D,4,FALSE)&amp;"-"&amp;VLOOKUP(D1283,FORMATO!A:D,4,FALSE)&amp;"-"&amp;VLOOKUP(B1283,LABORATORIO!A:D,4,FALSE)</f>
        <v>HT-0100-01-003-0166</v>
      </c>
      <c r="I1283">
        <f>COUNTIF($H$2:H1283,H1283)</f>
        <v>1</v>
      </c>
      <c r="J1283" t="str">
        <f t="shared" si="41"/>
        <v>HT-0100-01-003-0166-01</v>
      </c>
      <c r="M1283" t="s">
        <v>2754</v>
      </c>
      <c r="N1283" s="11" t="s">
        <v>3042</v>
      </c>
    </row>
    <row r="1284" spans="1:14" x14ac:dyDescent="0.35">
      <c r="A1284" t="s">
        <v>2750</v>
      </c>
      <c r="B1284" s="11" t="s">
        <v>2857</v>
      </c>
      <c r="C1284" s="11" t="s">
        <v>2919</v>
      </c>
      <c r="D1284" s="11" t="s">
        <v>2933</v>
      </c>
      <c r="E1284" s="11">
        <v>30</v>
      </c>
      <c r="F1284" t="s">
        <v>2977</v>
      </c>
      <c r="G1284" t="str">
        <f t="shared" si="40"/>
        <v>LOSARTANANDROMACOORALCOMPRIMIDO30100MG</v>
      </c>
      <c r="H1284" t="str">
        <f>VLOOKUP(A1284,'PRINCIPIO ACTIVO'!A:D,4,)&amp;"-"&amp;VLOOKUP(C1284,'VIA ADMINISTRACION'!A:D,4,FALSE)&amp;"-"&amp;VLOOKUP(D1284,FORMATO!A:D,4,FALSE)&amp;"-"&amp;VLOOKUP(B1284,LABORATORIO!A:D,4,FALSE)</f>
        <v>HT-0100-01-003-0161</v>
      </c>
      <c r="I1284">
        <f>COUNTIF($H$2:H1284,H1284)</f>
        <v>1</v>
      </c>
      <c r="J1284" t="str">
        <f t="shared" si="41"/>
        <v>HT-0100-01-003-0161-01</v>
      </c>
      <c r="M1284" t="s">
        <v>2754</v>
      </c>
      <c r="N1284" s="11" t="s">
        <v>3003</v>
      </c>
    </row>
    <row r="1285" spans="1:14" x14ac:dyDescent="0.35">
      <c r="A1285" t="s">
        <v>2750</v>
      </c>
      <c r="B1285" s="11" t="s">
        <v>2845</v>
      </c>
      <c r="C1285" s="11" t="s">
        <v>2919</v>
      </c>
      <c r="D1285" s="11" t="s">
        <v>2933</v>
      </c>
      <c r="E1285" s="11">
        <v>30</v>
      </c>
      <c r="F1285" t="s">
        <v>3046</v>
      </c>
      <c r="G1285" t="str">
        <f t="shared" si="40"/>
        <v>LOSARTANMEGALABSORALCOMPRIMIDO3050MG</v>
      </c>
      <c r="H1285" t="str">
        <f>VLOOKUP(A1285,'PRINCIPIO ACTIVO'!A:D,4,)&amp;"-"&amp;VLOOKUP(C1285,'VIA ADMINISTRACION'!A:D,4,FALSE)&amp;"-"&amp;VLOOKUP(D1285,FORMATO!A:D,4,FALSE)&amp;"-"&amp;VLOOKUP(B1285,LABORATORIO!A:D,4,FALSE)</f>
        <v>HT-0100-01-003-0194</v>
      </c>
      <c r="I1285">
        <f>COUNTIF($H$2:H1285,H1285)</f>
        <v>1</v>
      </c>
      <c r="J1285" t="str">
        <f t="shared" si="41"/>
        <v>HT-0100-01-003-0194-01</v>
      </c>
      <c r="M1285" t="s">
        <v>2754</v>
      </c>
      <c r="N1285" s="11" t="s">
        <v>3006</v>
      </c>
    </row>
    <row r="1286" spans="1:14" x14ac:dyDescent="0.35">
      <c r="A1286" t="s">
        <v>2750</v>
      </c>
      <c r="B1286" s="11" t="s">
        <v>2870</v>
      </c>
      <c r="C1286" s="11" t="s">
        <v>2919</v>
      </c>
      <c r="D1286" s="11" t="s">
        <v>2933</v>
      </c>
      <c r="E1286" s="11">
        <v>30</v>
      </c>
      <c r="F1286" t="s">
        <v>3046</v>
      </c>
      <c r="G1286" t="str">
        <f t="shared" si="40"/>
        <v>LOSARTANMSDORALCOMPRIMIDO3050MG</v>
      </c>
      <c r="H1286" t="str">
        <f>VLOOKUP(A1286,'PRINCIPIO ACTIVO'!A:D,4,)&amp;"-"&amp;VLOOKUP(C1286,'VIA ADMINISTRACION'!A:D,4,FALSE)&amp;"-"&amp;VLOOKUP(D1286,FORMATO!A:D,4,FALSE)&amp;"-"&amp;VLOOKUP(B1286,LABORATORIO!A:D,4,FALSE)</f>
        <v>HT-0100-01-003-0196</v>
      </c>
      <c r="I1286">
        <f>COUNTIF($H$2:H1286,H1286)</f>
        <v>1</v>
      </c>
      <c r="J1286" t="str">
        <f t="shared" si="41"/>
        <v>HT-0100-01-003-0196-01</v>
      </c>
      <c r="M1286" t="s">
        <v>2754</v>
      </c>
      <c r="N1286" s="2" t="s">
        <v>3003</v>
      </c>
    </row>
    <row r="1287" spans="1:14" x14ac:dyDescent="0.35">
      <c r="A1287" t="s">
        <v>2750</v>
      </c>
      <c r="B1287" s="11" t="s">
        <v>2870</v>
      </c>
      <c r="C1287" s="11" t="s">
        <v>2919</v>
      </c>
      <c r="D1287" s="11" t="s">
        <v>2933</v>
      </c>
      <c r="E1287" s="11">
        <v>30</v>
      </c>
      <c r="F1287" t="s">
        <v>2977</v>
      </c>
      <c r="G1287" t="str">
        <f t="shared" si="40"/>
        <v>LOSARTANMSDORALCOMPRIMIDO30100MG</v>
      </c>
      <c r="H1287" t="str">
        <f>VLOOKUP(A1287,'PRINCIPIO ACTIVO'!A:D,4,)&amp;"-"&amp;VLOOKUP(C1287,'VIA ADMINISTRACION'!A:D,4,FALSE)&amp;"-"&amp;VLOOKUP(D1287,FORMATO!A:D,4,FALSE)&amp;"-"&amp;VLOOKUP(B1287,LABORATORIO!A:D,4,FALSE)</f>
        <v>HT-0100-01-003-0196</v>
      </c>
      <c r="I1287">
        <f>COUNTIF($H$2:H1287,H1287)</f>
        <v>2</v>
      </c>
      <c r="J1287" t="str">
        <f t="shared" si="41"/>
        <v>HT-0100-01-003-0196-02</v>
      </c>
      <c r="M1287" t="s">
        <v>2754</v>
      </c>
      <c r="N1287" s="2" t="s">
        <v>3723</v>
      </c>
    </row>
    <row r="1288" spans="1:14" x14ac:dyDescent="0.35">
      <c r="A1288" t="s">
        <v>2750</v>
      </c>
      <c r="B1288" s="11" t="s">
        <v>2868</v>
      </c>
      <c r="C1288" s="11" t="s">
        <v>2919</v>
      </c>
      <c r="D1288" s="11" t="s">
        <v>2933</v>
      </c>
      <c r="E1288" s="11">
        <v>30</v>
      </c>
      <c r="F1288" t="s">
        <v>3046</v>
      </c>
      <c r="G1288" t="str">
        <f t="shared" si="40"/>
        <v>LOSARTANLAFIORALCOMPRIMIDO3050MG</v>
      </c>
      <c r="H1288" t="str">
        <f>VLOOKUP(A1288,'PRINCIPIO ACTIVO'!A:D,4,)&amp;"-"&amp;VLOOKUP(C1288,'VIA ADMINISTRACION'!A:D,4,FALSE)&amp;"-"&amp;VLOOKUP(D1288,FORMATO!A:D,4,FALSE)&amp;"-"&amp;VLOOKUP(B1288,LABORATORIO!A:D,4,FALSE)</f>
        <v>HT-0100-01-003-0166</v>
      </c>
      <c r="I1288">
        <f>COUNTIF($H$2:H1288,H1288)</f>
        <v>2</v>
      </c>
      <c r="J1288" t="str">
        <f t="shared" si="41"/>
        <v>HT-0100-01-003-0166-02</v>
      </c>
      <c r="M1288" t="s">
        <v>2754</v>
      </c>
      <c r="N1288" s="5" t="s">
        <v>3006</v>
      </c>
    </row>
    <row r="1289" spans="1:14" x14ac:dyDescent="0.35">
      <c r="A1289" t="s">
        <v>2750</v>
      </c>
      <c r="B1289" s="11" t="s">
        <v>2838</v>
      </c>
      <c r="C1289" s="11" t="s">
        <v>2919</v>
      </c>
      <c r="D1289" s="11" t="s">
        <v>2933</v>
      </c>
      <c r="E1289" s="11">
        <v>30</v>
      </c>
      <c r="F1289" t="s">
        <v>3046</v>
      </c>
      <c r="G1289" t="str">
        <f t="shared" si="40"/>
        <v>LOSARTANLABORATORIO CHILEORALCOMPRIMIDO3050MG</v>
      </c>
      <c r="H1289" t="str">
        <f>VLOOKUP(A1289,'PRINCIPIO ACTIVO'!A:D,4,)&amp;"-"&amp;VLOOKUP(C1289,'VIA ADMINISTRACION'!A:D,4,FALSE)&amp;"-"&amp;VLOOKUP(D1289,FORMATO!A:D,4,FALSE)&amp;"-"&amp;VLOOKUP(B1289,LABORATORIO!A:D,4,FALSE)</f>
        <v>HT-0100-01-003-0148</v>
      </c>
      <c r="I1289">
        <f>COUNTIF($H$2:H1289,H1289)</f>
        <v>1</v>
      </c>
      <c r="J1289" t="str">
        <f t="shared" si="41"/>
        <v>HT-0100-01-003-0148-01</v>
      </c>
      <c r="M1289" t="s">
        <v>2754</v>
      </c>
      <c r="N1289" s="5" t="s">
        <v>2984</v>
      </c>
    </row>
    <row r="1290" spans="1:14" x14ac:dyDescent="0.35">
      <c r="A1290" t="s">
        <v>2750</v>
      </c>
      <c r="B1290" s="11" t="s">
        <v>2845</v>
      </c>
      <c r="C1290" s="11" t="s">
        <v>2919</v>
      </c>
      <c r="D1290" s="11" t="s">
        <v>2933</v>
      </c>
      <c r="E1290" s="11">
        <v>30</v>
      </c>
      <c r="F1290" t="s">
        <v>2977</v>
      </c>
      <c r="G1290" t="str">
        <f t="shared" si="40"/>
        <v>LOSARTANMEGALABSORALCOMPRIMIDO30100MG</v>
      </c>
      <c r="H1290" t="str">
        <f>VLOOKUP(A1290,'PRINCIPIO ACTIVO'!A:D,4,)&amp;"-"&amp;VLOOKUP(C1290,'VIA ADMINISTRACION'!A:D,4,FALSE)&amp;"-"&amp;VLOOKUP(D1290,FORMATO!A:D,4,FALSE)&amp;"-"&amp;VLOOKUP(B1290,LABORATORIO!A:D,4,FALSE)</f>
        <v>HT-0100-01-003-0194</v>
      </c>
      <c r="I1290">
        <f>COUNTIF($H$2:H1290,H1290)</f>
        <v>2</v>
      </c>
      <c r="J1290" t="str">
        <f t="shared" si="41"/>
        <v>HT-0100-01-003-0194-02</v>
      </c>
      <c r="M1290" t="s">
        <v>2754</v>
      </c>
      <c r="N1290" s="5" t="s">
        <v>6655</v>
      </c>
    </row>
    <row r="1291" spans="1:14" x14ac:dyDescent="0.35">
      <c r="A1291" t="s">
        <v>2750</v>
      </c>
      <c r="B1291" s="2" t="s">
        <v>2913</v>
      </c>
      <c r="C1291" s="2" t="s">
        <v>2919</v>
      </c>
      <c r="D1291" s="2" t="s">
        <v>2933</v>
      </c>
      <c r="E1291" s="2">
        <v>30</v>
      </c>
      <c r="F1291" t="s">
        <v>3046</v>
      </c>
      <c r="G1291" t="str">
        <f t="shared" si="40"/>
        <v>LOSARTANDIFEMORALCOMPRIMIDO3050MG</v>
      </c>
      <c r="H1291" t="str">
        <f>VLOOKUP(A1291,'PRINCIPIO ACTIVO'!A:D,4,)&amp;"-"&amp;VLOOKUP(C1291,'VIA ADMINISTRACION'!A:D,4,FALSE)&amp;"-"&amp;VLOOKUP(D1291,FORMATO!A:D,4,FALSE)&amp;"-"&amp;VLOOKUP(B1291,LABORATORIO!A:D,4,FALSE)</f>
        <v>HT-0100-01-003-0068</v>
      </c>
      <c r="I1291">
        <f>COUNTIF($H$2:H1291,H1291)</f>
        <v>1</v>
      </c>
      <c r="J1291" t="str">
        <f t="shared" si="41"/>
        <v>HT-0100-01-003-0068-01</v>
      </c>
      <c r="M1291" t="s">
        <v>6505</v>
      </c>
      <c r="N1291" s="5" t="s">
        <v>6654</v>
      </c>
    </row>
    <row r="1292" spans="1:14" x14ac:dyDescent="0.35">
      <c r="A1292" t="s">
        <v>2750</v>
      </c>
      <c r="B1292" s="2" t="s">
        <v>2838</v>
      </c>
      <c r="C1292" s="2" t="s">
        <v>2919</v>
      </c>
      <c r="D1292" s="2" t="s">
        <v>2933</v>
      </c>
      <c r="E1292" s="2">
        <v>30</v>
      </c>
      <c r="F1292" t="s">
        <v>2977</v>
      </c>
      <c r="G1292" t="str">
        <f t="shared" si="40"/>
        <v>LOSARTANLABORATORIO CHILEORALCOMPRIMIDO30100MG</v>
      </c>
      <c r="H1292" t="str">
        <f>VLOOKUP(A1292,'PRINCIPIO ACTIVO'!A:D,4,)&amp;"-"&amp;VLOOKUP(C1292,'VIA ADMINISTRACION'!A:D,4,FALSE)&amp;"-"&amp;VLOOKUP(D1292,FORMATO!A:D,4,FALSE)&amp;"-"&amp;VLOOKUP(B1292,LABORATORIO!A:D,4,FALSE)</f>
        <v>HT-0100-01-003-0148</v>
      </c>
      <c r="I1292">
        <f>COUNTIF($H$2:H1292,H1292)</f>
        <v>2</v>
      </c>
      <c r="J1292" t="str">
        <f t="shared" si="41"/>
        <v>HT-0100-01-003-0148-02</v>
      </c>
      <c r="M1292" t="s">
        <v>2645</v>
      </c>
      <c r="N1292" s="11" t="s">
        <v>2984</v>
      </c>
    </row>
    <row r="1293" spans="1:14" x14ac:dyDescent="0.35">
      <c r="A1293" t="s">
        <v>2750</v>
      </c>
      <c r="B1293" s="5" t="s">
        <v>2834</v>
      </c>
      <c r="C1293" s="5" t="s">
        <v>2919</v>
      </c>
      <c r="D1293" s="5" t="s">
        <v>2933</v>
      </c>
      <c r="E1293" s="5">
        <v>30</v>
      </c>
      <c r="F1293" t="s">
        <v>3046</v>
      </c>
      <c r="G1293" t="str">
        <f t="shared" si="40"/>
        <v>LOSARTANMINTLABORALCOMPRIMIDO3050MG</v>
      </c>
      <c r="H1293" t="str">
        <f>VLOOKUP(A1293,'PRINCIPIO ACTIVO'!A:D,4,)&amp;"-"&amp;VLOOKUP(C1293,'VIA ADMINISTRACION'!A:D,4,FALSE)&amp;"-"&amp;VLOOKUP(D1293,FORMATO!A:D,4,FALSE)&amp;"-"&amp;VLOOKUP(B1293,LABORATORIO!A:D,4,FALSE)</f>
        <v>HT-0100-01-003-0197</v>
      </c>
      <c r="I1293">
        <f>COUNTIF($H$2:H1293,H1293)</f>
        <v>1</v>
      </c>
      <c r="J1293" t="str">
        <f t="shared" si="41"/>
        <v>HT-0100-01-003-0197-01</v>
      </c>
      <c r="M1293" t="s">
        <v>2645</v>
      </c>
      <c r="N1293" s="11" t="s">
        <v>3167</v>
      </c>
    </row>
    <row r="1294" spans="1:14" x14ac:dyDescent="0.35">
      <c r="A1294" t="s">
        <v>6521</v>
      </c>
      <c r="B1294" s="5" t="s">
        <v>2857</v>
      </c>
      <c r="C1294" s="5" t="s">
        <v>2919</v>
      </c>
      <c r="D1294" s="5" t="s">
        <v>2931</v>
      </c>
      <c r="E1294" s="5">
        <v>7</v>
      </c>
      <c r="F1294" t="s">
        <v>7077</v>
      </c>
      <c r="G1294" t="str">
        <f t="shared" si="40"/>
        <v>MACROGOLANDROMACOORALSOBRE717000MG</v>
      </c>
      <c r="H1294" t="str">
        <f>VLOOKUP(A1294,'PRINCIPIO ACTIVO'!A:D,4,)&amp;"-"&amp;VLOOKUP(C1294,'VIA ADMINISTRACION'!A:D,4,FALSE)&amp;"-"&amp;VLOOKUP(D1294,FORMATO!A:D,4,FALSE)&amp;"-"&amp;VLOOKUP(B1294,LABORATORIO!A:D,4,FALSE)</f>
        <v>HT-0356-01-001-0161</v>
      </c>
      <c r="I1294">
        <f>COUNTIF($H$2:H1294,H1294)</f>
        <v>1</v>
      </c>
      <c r="J1294" t="str">
        <f t="shared" si="41"/>
        <v>HT-0356-01-001-0161-01</v>
      </c>
      <c r="M1294" t="s">
        <v>2645</v>
      </c>
      <c r="N1294" s="11" t="s">
        <v>2984</v>
      </c>
    </row>
    <row r="1295" spans="1:14" x14ac:dyDescent="0.35">
      <c r="A1295" t="s">
        <v>6522</v>
      </c>
      <c r="B1295" s="5" t="s">
        <v>2888</v>
      </c>
      <c r="C1295" s="5" t="s">
        <v>2921</v>
      </c>
      <c r="D1295" s="5" t="s">
        <v>2942</v>
      </c>
      <c r="E1295" s="5">
        <v>1</v>
      </c>
      <c r="F1295" t="s">
        <v>3190</v>
      </c>
      <c r="G1295" t="str">
        <f t="shared" si="40"/>
        <v>MACROGOL-PROPILENGLICOLALCONOFTALMICASOLUCION10.4%</v>
      </c>
      <c r="H1295" t="str">
        <f>VLOOKUP(A1295,'PRINCIPIO ACTIVO'!A:D,4,)&amp;"-"&amp;VLOOKUP(C1295,'VIA ADMINISTRACION'!A:D,4,FALSE)&amp;"-"&amp;VLOOKUP(D1295,FORMATO!A:D,4,FALSE)&amp;"-"&amp;VLOOKUP(B1295,LABORATORIO!A:D,4,FALSE)</f>
        <v>HT-0357-05-012-0007</v>
      </c>
      <c r="I1295">
        <f>COUNTIF($H$2:H1295,H1295)</f>
        <v>1</v>
      </c>
      <c r="J1295" t="str">
        <f t="shared" si="41"/>
        <v>HT-0357-05-012-0007-01</v>
      </c>
      <c r="M1295" t="s">
        <v>2645</v>
      </c>
      <c r="N1295" s="11" t="s">
        <v>3167</v>
      </c>
    </row>
    <row r="1296" spans="1:14" x14ac:dyDescent="0.35">
      <c r="A1296" t="s">
        <v>2816</v>
      </c>
      <c r="B1296" s="11" t="s">
        <v>2837</v>
      </c>
      <c r="C1296" s="11" t="s">
        <v>2919</v>
      </c>
      <c r="D1296" s="11" t="s">
        <v>2933</v>
      </c>
      <c r="E1296" s="11">
        <v>24</v>
      </c>
      <c r="F1296" t="s">
        <v>3258</v>
      </c>
      <c r="G1296" t="str">
        <f t="shared" si="40"/>
        <v>MAGALDRATO-SIMETICONASAVALORALCOMPRIMIDO24480MG/100MG</v>
      </c>
      <c r="H1296" t="str">
        <f>VLOOKUP(A1296,'PRINCIPIO ACTIVO'!A:D,4,)&amp;"-"&amp;VLOOKUP(C1296,'VIA ADMINISTRACION'!A:D,4,FALSE)&amp;"-"&amp;VLOOKUP(D1296,FORMATO!A:D,4,FALSE)&amp;"-"&amp;VLOOKUP(B1296,LABORATORIO!A:D,4,FALSE)</f>
        <v>HT-0316-01-003-0174</v>
      </c>
      <c r="I1296">
        <f>COUNTIF($H$2:H1296,H1296)</f>
        <v>1</v>
      </c>
      <c r="J1296" t="str">
        <f t="shared" si="41"/>
        <v>HT-0316-01-003-0174-01</v>
      </c>
      <c r="M1296" t="s">
        <v>2645</v>
      </c>
      <c r="N1296" s="11" t="s">
        <v>3167</v>
      </c>
    </row>
    <row r="1297" spans="1:14" x14ac:dyDescent="0.35">
      <c r="A1297" t="s">
        <v>2816</v>
      </c>
      <c r="B1297" s="11" t="s">
        <v>2837</v>
      </c>
      <c r="C1297" s="11" t="s">
        <v>2919</v>
      </c>
      <c r="D1297" s="11" t="s">
        <v>2933</v>
      </c>
      <c r="E1297" s="11">
        <v>6</v>
      </c>
      <c r="F1297" t="s">
        <v>3258</v>
      </c>
      <c r="G1297" t="str">
        <f t="shared" si="40"/>
        <v>MAGALDRATO-SIMETICONASAVALORALCOMPRIMIDO6480MG/100MG</v>
      </c>
      <c r="H1297" t="str">
        <f>VLOOKUP(A1297,'PRINCIPIO ACTIVO'!A:D,4,)&amp;"-"&amp;VLOOKUP(C1297,'VIA ADMINISTRACION'!A:D,4,FALSE)&amp;"-"&amp;VLOOKUP(D1297,FORMATO!A:D,4,FALSE)&amp;"-"&amp;VLOOKUP(B1297,LABORATORIO!A:D,4,FALSE)</f>
        <v>HT-0316-01-003-0174</v>
      </c>
      <c r="I1297">
        <f>COUNTIF($H$2:H1297,H1297)</f>
        <v>2</v>
      </c>
      <c r="J1297" t="str">
        <f t="shared" si="41"/>
        <v>HT-0316-01-003-0174-02</v>
      </c>
      <c r="M1297" t="s">
        <v>2645</v>
      </c>
      <c r="N1297" s="11" t="s">
        <v>3038</v>
      </c>
    </row>
    <row r="1298" spans="1:14" x14ac:dyDescent="0.35">
      <c r="A1298" t="s">
        <v>6524</v>
      </c>
      <c r="B1298" s="5" t="s">
        <v>2834</v>
      </c>
      <c r="C1298" s="5" t="s">
        <v>2919</v>
      </c>
      <c r="D1298" s="5" t="s">
        <v>2933</v>
      </c>
      <c r="E1298" s="5">
        <v>10</v>
      </c>
      <c r="F1298" t="s">
        <v>3258</v>
      </c>
      <c r="G1298" t="str">
        <f t="shared" si="40"/>
        <v>MEGALDRATO-SIMETICONAMINTLABORALCOMPRIMIDO10480MG/100MG</v>
      </c>
      <c r="H1298" t="str">
        <f>VLOOKUP(A1298,'PRINCIPIO ACTIVO'!A:D,4,)&amp;"-"&amp;VLOOKUP(C1298,'VIA ADMINISTRACION'!A:D,4,FALSE)&amp;"-"&amp;VLOOKUP(D1298,FORMATO!A:D,4,FALSE)&amp;"-"&amp;VLOOKUP(B1298,LABORATORIO!A:D,4,FALSE)</f>
        <v>HT-0358-01-003-0197</v>
      </c>
      <c r="I1298">
        <f>COUNTIF($H$2:H1298,H1298)</f>
        <v>1</v>
      </c>
      <c r="J1298" t="str">
        <f t="shared" si="41"/>
        <v>HT-0358-01-003-0197-01</v>
      </c>
      <c r="M1298" t="s">
        <v>2645</v>
      </c>
      <c r="N1298" s="11" t="s">
        <v>3167</v>
      </c>
    </row>
    <row r="1299" spans="1:14" x14ac:dyDescent="0.35">
      <c r="A1299" t="s">
        <v>2751</v>
      </c>
      <c r="B1299" s="11" t="s">
        <v>2902</v>
      </c>
      <c r="C1299" s="11" t="s">
        <v>2919</v>
      </c>
      <c r="D1299" s="11" t="s">
        <v>2937</v>
      </c>
      <c r="E1299" s="11">
        <v>30</v>
      </c>
      <c r="F1299" t="s">
        <v>3067</v>
      </c>
      <c r="G1299" t="str">
        <f t="shared" si="40"/>
        <v>MELATONINAARAMA NATURALORALCAPSULA303MG</v>
      </c>
      <c r="H1299" t="str">
        <f>VLOOKUP(A1299,'PRINCIPIO ACTIVO'!A:D,4,)&amp;"-"&amp;VLOOKUP(C1299,'VIA ADMINISTRACION'!A:D,4,FALSE)&amp;"-"&amp;VLOOKUP(D1299,FORMATO!A:D,4,FALSE)&amp;"-"&amp;VLOOKUP(B1299,LABORATORIO!A:D,4,FALSE)</f>
        <v>HT-0103-01-007-0014</v>
      </c>
      <c r="I1299">
        <f>COUNTIF($H$2:H1299,H1299)</f>
        <v>1</v>
      </c>
      <c r="J1299" t="str">
        <f t="shared" si="41"/>
        <v>HT-0103-01-007-0014-01</v>
      </c>
      <c r="M1299" t="s">
        <v>2645</v>
      </c>
      <c r="N1299" s="11" t="s">
        <v>3042</v>
      </c>
    </row>
    <row r="1300" spans="1:14" x14ac:dyDescent="0.35">
      <c r="A1300" t="s">
        <v>2751</v>
      </c>
      <c r="B1300" s="11" t="s">
        <v>2848</v>
      </c>
      <c r="C1300" s="11" t="s">
        <v>2919</v>
      </c>
      <c r="D1300" s="11" t="s">
        <v>2933</v>
      </c>
      <c r="E1300" s="11">
        <v>60</v>
      </c>
      <c r="F1300" t="s">
        <v>3067</v>
      </c>
      <c r="G1300" t="str">
        <f t="shared" si="40"/>
        <v>MELATONINACOMPAÑIA DE NUTRICION GENERALORALCOMPRIMIDO603MG</v>
      </c>
      <c r="H1300" t="str">
        <f>VLOOKUP(A1300,'PRINCIPIO ACTIVO'!A:D,4,)&amp;"-"&amp;VLOOKUP(C1300,'VIA ADMINISTRACION'!A:D,4,FALSE)&amp;"-"&amp;VLOOKUP(D1300,FORMATO!A:D,4,FALSE)&amp;"-"&amp;VLOOKUP(B1300,LABORATORIO!A:D,4,FALSE)</f>
        <v>HT-0103-01-003-0058</v>
      </c>
      <c r="I1300">
        <f>COUNTIF($H$2:H1300,H1300)</f>
        <v>1</v>
      </c>
      <c r="J1300" t="str">
        <f t="shared" si="41"/>
        <v>HT-0103-01-003-0058-01</v>
      </c>
      <c r="M1300" t="s">
        <v>2645</v>
      </c>
      <c r="N1300" s="11" t="s">
        <v>3042</v>
      </c>
    </row>
    <row r="1301" spans="1:14" x14ac:dyDescent="0.35">
      <c r="A1301" t="s">
        <v>2751</v>
      </c>
      <c r="B1301" s="11" t="s">
        <v>2903</v>
      </c>
      <c r="C1301" s="11" t="s">
        <v>2919</v>
      </c>
      <c r="D1301" s="11" t="s">
        <v>2933</v>
      </c>
      <c r="E1301" s="11">
        <v>30</v>
      </c>
      <c r="F1301" t="s">
        <v>3078</v>
      </c>
      <c r="G1301" t="str">
        <f t="shared" si="40"/>
        <v>MELATONINABIOPASORALCOMPRIMIDO302MG</v>
      </c>
      <c r="H1301" t="str">
        <f>VLOOKUP(A1301,'PRINCIPIO ACTIVO'!A:D,4,)&amp;"-"&amp;VLOOKUP(C1301,'VIA ADMINISTRACION'!A:D,4,FALSE)&amp;"-"&amp;VLOOKUP(D1301,FORMATO!A:D,4,FALSE)&amp;"-"&amp;VLOOKUP(B1301,LABORATORIO!A:D,4,FALSE)</f>
        <v>HT-0103-01-003-0144</v>
      </c>
      <c r="I1301">
        <f>COUNTIF($H$2:H1301,H1301)</f>
        <v>1</v>
      </c>
      <c r="J1301" t="str">
        <f t="shared" si="41"/>
        <v>HT-0103-01-003-0144-01</v>
      </c>
      <c r="M1301" t="s">
        <v>2645</v>
      </c>
      <c r="N1301" s="11" t="s">
        <v>2984</v>
      </c>
    </row>
    <row r="1302" spans="1:14" x14ac:dyDescent="0.35">
      <c r="A1302" t="s">
        <v>2751</v>
      </c>
      <c r="B1302" s="2" t="s">
        <v>2871</v>
      </c>
      <c r="C1302" s="2" t="s">
        <v>2919</v>
      </c>
      <c r="D1302" s="2" t="s">
        <v>2937</v>
      </c>
      <c r="E1302" s="2">
        <v>30</v>
      </c>
      <c r="F1302" t="s">
        <v>3067</v>
      </c>
      <c r="G1302" t="str">
        <f t="shared" si="40"/>
        <v>MELATONINAHOSPIFARMAORALCAPSULA303MG</v>
      </c>
      <c r="H1302" t="str">
        <f>VLOOKUP(A1302,'PRINCIPIO ACTIVO'!A:D,4,)&amp;"-"&amp;VLOOKUP(C1302,'VIA ADMINISTRACION'!A:D,4,FALSE)&amp;"-"&amp;VLOOKUP(D1302,FORMATO!A:D,4,FALSE)&amp;"-"&amp;VLOOKUP(B1302,LABORATORIO!A:D,4,FALSE)</f>
        <v>HT-0103-01-007-0151</v>
      </c>
      <c r="I1302">
        <f>COUNTIF($H$2:H1302,H1302)</f>
        <v>1</v>
      </c>
      <c r="J1302" t="str">
        <f t="shared" si="41"/>
        <v>HT-0103-01-007-0151-01</v>
      </c>
      <c r="M1302" t="s">
        <v>2645</v>
      </c>
      <c r="N1302" s="11" t="s">
        <v>3167</v>
      </c>
    </row>
    <row r="1303" spans="1:14" x14ac:dyDescent="0.35">
      <c r="A1303" t="s">
        <v>2751</v>
      </c>
      <c r="B1303" s="5" t="s">
        <v>2834</v>
      </c>
      <c r="C1303" s="5" t="s">
        <v>2919</v>
      </c>
      <c r="D1303" s="5" t="s">
        <v>2937</v>
      </c>
      <c r="E1303" s="5">
        <v>30</v>
      </c>
      <c r="F1303" t="s">
        <v>3067</v>
      </c>
      <c r="G1303" t="str">
        <f t="shared" si="40"/>
        <v>MELATONINAMINTLABORALCAPSULA303MG</v>
      </c>
      <c r="H1303" t="str">
        <f>VLOOKUP(A1303,'PRINCIPIO ACTIVO'!A:D,4,)&amp;"-"&amp;VLOOKUP(C1303,'VIA ADMINISTRACION'!A:D,4,FALSE)&amp;"-"&amp;VLOOKUP(D1303,FORMATO!A:D,4,FALSE)&amp;"-"&amp;VLOOKUP(B1303,LABORATORIO!A:D,4,FALSE)</f>
        <v>HT-0103-01-007-0197</v>
      </c>
      <c r="I1303">
        <f>COUNTIF($H$2:H1303,H1303)</f>
        <v>1</v>
      </c>
      <c r="J1303" t="str">
        <f t="shared" si="41"/>
        <v>HT-0103-01-007-0197-01</v>
      </c>
      <c r="M1303" t="s">
        <v>2645</v>
      </c>
      <c r="N1303" s="11" t="s">
        <v>3167</v>
      </c>
    </row>
    <row r="1304" spans="1:14" x14ac:dyDescent="0.35">
      <c r="A1304" t="s">
        <v>2752</v>
      </c>
      <c r="B1304" s="11" t="s">
        <v>2847</v>
      </c>
      <c r="C1304" s="11" t="s">
        <v>2919</v>
      </c>
      <c r="D1304" s="11" t="s">
        <v>2933</v>
      </c>
      <c r="E1304" s="11">
        <v>10</v>
      </c>
      <c r="F1304" t="s">
        <v>3127</v>
      </c>
      <c r="G1304" t="str">
        <f t="shared" si="40"/>
        <v>MELOXICAMPASTEURORALCOMPRIMIDO1015MG</v>
      </c>
      <c r="H1304" t="str">
        <f>VLOOKUP(A1304,'PRINCIPIO ACTIVO'!A:D,4,)&amp;"-"&amp;VLOOKUP(C1304,'VIA ADMINISTRACION'!A:D,4,FALSE)&amp;"-"&amp;VLOOKUP(D1304,FORMATO!A:D,4,FALSE)&amp;"-"&amp;VLOOKUP(B1304,LABORATORIO!A:D,4,FALSE)</f>
        <v>HT-0104-01-003-0155</v>
      </c>
      <c r="I1304">
        <f>COUNTIF($H$2:H1304,H1304)</f>
        <v>1</v>
      </c>
      <c r="J1304" t="str">
        <f t="shared" si="41"/>
        <v>HT-0104-01-003-0155-01</v>
      </c>
      <c r="M1304" t="s">
        <v>2645</v>
      </c>
      <c r="N1304" s="11" t="s">
        <v>3038</v>
      </c>
    </row>
    <row r="1305" spans="1:14" x14ac:dyDescent="0.35">
      <c r="A1305" t="s">
        <v>2752</v>
      </c>
      <c r="B1305" s="11" t="s">
        <v>2847</v>
      </c>
      <c r="C1305" s="11" t="s">
        <v>2919</v>
      </c>
      <c r="D1305" s="11" t="s">
        <v>2933</v>
      </c>
      <c r="E1305" s="11">
        <v>15</v>
      </c>
      <c r="F1305" t="s">
        <v>3213</v>
      </c>
      <c r="G1305" t="str">
        <f t="shared" si="40"/>
        <v>MELOXICAMPASTEURORALCOMPRIMIDO157.5MG</v>
      </c>
      <c r="H1305" t="str">
        <f>VLOOKUP(A1305,'PRINCIPIO ACTIVO'!A:D,4,)&amp;"-"&amp;VLOOKUP(C1305,'VIA ADMINISTRACION'!A:D,4,FALSE)&amp;"-"&amp;VLOOKUP(D1305,FORMATO!A:D,4,FALSE)&amp;"-"&amp;VLOOKUP(B1305,LABORATORIO!A:D,4,FALSE)</f>
        <v>HT-0104-01-003-0155</v>
      </c>
      <c r="I1305">
        <f>COUNTIF($H$2:H1305,H1305)</f>
        <v>2</v>
      </c>
      <c r="J1305" t="str">
        <f t="shared" si="41"/>
        <v>HT-0104-01-003-0155-02</v>
      </c>
      <c r="M1305" t="s">
        <v>2645</v>
      </c>
      <c r="N1305" s="11" t="s">
        <v>3038</v>
      </c>
    </row>
    <row r="1306" spans="1:14" x14ac:dyDescent="0.35">
      <c r="A1306" t="s">
        <v>2752</v>
      </c>
      <c r="B1306" s="11" t="s">
        <v>2865</v>
      </c>
      <c r="C1306" s="11" t="s">
        <v>2919</v>
      </c>
      <c r="D1306" s="11" t="s">
        <v>2933</v>
      </c>
      <c r="E1306" s="11">
        <v>10</v>
      </c>
      <c r="F1306" t="s">
        <v>3127</v>
      </c>
      <c r="G1306" t="str">
        <f t="shared" si="40"/>
        <v>MELOXICAMBOEHRINGER INGELHEIMORALCOMPRIMIDO1015MG</v>
      </c>
      <c r="H1306" t="str">
        <f>VLOOKUP(A1306,'PRINCIPIO ACTIVO'!A:D,4,)&amp;"-"&amp;VLOOKUP(C1306,'VIA ADMINISTRACION'!A:D,4,FALSE)&amp;"-"&amp;VLOOKUP(D1306,FORMATO!A:D,4,FALSE)&amp;"-"&amp;VLOOKUP(B1306,LABORATORIO!A:D,4,FALSE)</f>
        <v>HT-0104-01-003-0035</v>
      </c>
      <c r="I1306">
        <f>COUNTIF($H$2:H1306,H1306)</f>
        <v>1</v>
      </c>
      <c r="J1306" t="str">
        <f t="shared" si="41"/>
        <v>HT-0104-01-003-0035-01</v>
      </c>
      <c r="M1306" t="s">
        <v>2645</v>
      </c>
      <c r="N1306" s="11" t="s">
        <v>3042</v>
      </c>
    </row>
    <row r="1307" spans="1:14" x14ac:dyDescent="0.35">
      <c r="A1307" t="s">
        <v>2752</v>
      </c>
      <c r="B1307" s="11" t="s">
        <v>2845</v>
      </c>
      <c r="C1307" s="11" t="s">
        <v>2919</v>
      </c>
      <c r="D1307" s="11" t="s">
        <v>2933</v>
      </c>
      <c r="E1307" s="11">
        <v>10</v>
      </c>
      <c r="F1307" t="s">
        <v>3127</v>
      </c>
      <c r="G1307" t="str">
        <f t="shared" si="40"/>
        <v>MELOXICAMMEGALABSORALCOMPRIMIDO1015MG</v>
      </c>
      <c r="H1307" t="str">
        <f>VLOOKUP(A1307,'PRINCIPIO ACTIVO'!A:D,4,)&amp;"-"&amp;VLOOKUP(C1307,'VIA ADMINISTRACION'!A:D,4,FALSE)&amp;"-"&amp;VLOOKUP(D1307,FORMATO!A:D,4,FALSE)&amp;"-"&amp;VLOOKUP(B1307,LABORATORIO!A:D,4,FALSE)</f>
        <v>HT-0104-01-003-0194</v>
      </c>
      <c r="I1307">
        <f>COUNTIF($H$2:H1307,H1307)</f>
        <v>1</v>
      </c>
      <c r="J1307" t="str">
        <f t="shared" si="41"/>
        <v>HT-0104-01-003-0194-01</v>
      </c>
      <c r="M1307" t="s">
        <v>2645</v>
      </c>
      <c r="N1307" s="11" t="s">
        <v>3042</v>
      </c>
    </row>
    <row r="1308" spans="1:14" x14ac:dyDescent="0.35">
      <c r="A1308" t="s">
        <v>2752</v>
      </c>
      <c r="B1308" s="11" t="s">
        <v>2865</v>
      </c>
      <c r="C1308" s="11" t="s">
        <v>2924</v>
      </c>
      <c r="D1308" s="11" t="s">
        <v>2939</v>
      </c>
      <c r="E1308" s="11">
        <v>3</v>
      </c>
      <c r="F1308" t="s">
        <v>3214</v>
      </c>
      <c r="G1308" t="str">
        <f t="shared" si="40"/>
        <v>MELOXICAMBOEHRINGER INGELHEIMPARENTERALAMPOLLA315MG/1.5ML</v>
      </c>
      <c r="H1308" t="str">
        <f>VLOOKUP(A1308,'PRINCIPIO ACTIVO'!A:D,4,)&amp;"-"&amp;VLOOKUP(C1308,'VIA ADMINISTRACION'!A:D,4,FALSE)&amp;"-"&amp;VLOOKUP(D1308,FORMATO!A:D,4,FALSE)&amp;"-"&amp;VLOOKUP(B1308,LABORATORIO!A:D,4,FALSE)</f>
        <v>HT-0104-02-009-0035</v>
      </c>
      <c r="I1308">
        <f>COUNTIF($H$2:H1308,H1308)</f>
        <v>1</v>
      </c>
      <c r="J1308" t="str">
        <f t="shared" si="41"/>
        <v>HT-0104-02-009-0035-01</v>
      </c>
      <c r="M1308" t="s">
        <v>2645</v>
      </c>
      <c r="N1308" s="11" t="s">
        <v>2984</v>
      </c>
    </row>
    <row r="1309" spans="1:14" x14ac:dyDescent="0.35">
      <c r="A1309" t="s">
        <v>2752</v>
      </c>
      <c r="B1309" s="11" t="s">
        <v>2847</v>
      </c>
      <c r="C1309" s="11" t="s">
        <v>2919</v>
      </c>
      <c r="D1309" s="11" t="s">
        <v>2933</v>
      </c>
      <c r="E1309" s="11">
        <v>30</v>
      </c>
      <c r="F1309" t="s">
        <v>3127</v>
      </c>
      <c r="G1309" t="str">
        <f t="shared" si="40"/>
        <v>MELOXICAMPASTEURORALCOMPRIMIDO3015MG</v>
      </c>
      <c r="H1309" t="str">
        <f>VLOOKUP(A1309,'PRINCIPIO ACTIVO'!A:D,4,)&amp;"-"&amp;VLOOKUP(C1309,'VIA ADMINISTRACION'!A:D,4,FALSE)&amp;"-"&amp;VLOOKUP(D1309,FORMATO!A:D,4,FALSE)&amp;"-"&amp;VLOOKUP(B1309,LABORATORIO!A:D,4,FALSE)</f>
        <v>HT-0104-01-003-0155</v>
      </c>
      <c r="I1309">
        <f>COUNTIF($H$2:H1309,H1309)</f>
        <v>3</v>
      </c>
      <c r="J1309" t="str">
        <f t="shared" si="41"/>
        <v>HT-0104-01-003-0155-03</v>
      </c>
      <c r="M1309" t="s">
        <v>2645</v>
      </c>
      <c r="N1309" s="11" t="s">
        <v>3038</v>
      </c>
    </row>
    <row r="1310" spans="1:14" x14ac:dyDescent="0.35">
      <c r="A1310" t="s">
        <v>2752</v>
      </c>
      <c r="B1310" s="2" t="s">
        <v>2867</v>
      </c>
      <c r="C1310" s="2" t="s">
        <v>2919</v>
      </c>
      <c r="D1310" s="2" t="s">
        <v>2933</v>
      </c>
      <c r="E1310" s="2">
        <v>10</v>
      </c>
      <c r="F1310" t="s">
        <v>3127</v>
      </c>
      <c r="G1310" t="str">
        <f t="shared" si="40"/>
        <v>MELOXICAMEUROFARMAORALCOMPRIMIDO1015MG</v>
      </c>
      <c r="H1310" t="str">
        <f>VLOOKUP(A1310,'PRINCIPIO ACTIVO'!A:D,4,)&amp;"-"&amp;VLOOKUP(C1310,'VIA ADMINISTRACION'!A:D,4,FALSE)&amp;"-"&amp;VLOOKUP(D1310,FORMATO!A:D,4,FALSE)&amp;"-"&amp;VLOOKUP(B1310,LABORATORIO!A:D,4,FALSE)</f>
        <v>HT-0104-01-003-0087</v>
      </c>
      <c r="I1310">
        <f>COUNTIF($H$2:H1310,H1310)</f>
        <v>1</v>
      </c>
      <c r="J1310" t="str">
        <f t="shared" si="41"/>
        <v>HT-0104-01-003-0087-01</v>
      </c>
      <c r="M1310" t="s">
        <v>2645</v>
      </c>
      <c r="N1310" s="11" t="s">
        <v>3038</v>
      </c>
    </row>
    <row r="1311" spans="1:14" x14ac:dyDescent="0.35">
      <c r="A1311" t="s">
        <v>2752</v>
      </c>
      <c r="B1311" s="2" t="s">
        <v>2834</v>
      </c>
      <c r="C1311" s="2" t="s">
        <v>2919</v>
      </c>
      <c r="D1311" s="2" t="s">
        <v>2933</v>
      </c>
      <c r="E1311" s="2">
        <v>15</v>
      </c>
      <c r="F1311" t="s">
        <v>3213</v>
      </c>
      <c r="G1311" t="str">
        <f t="shared" si="40"/>
        <v>MELOXICAMMINTLABORALCOMPRIMIDO157.5MG</v>
      </c>
      <c r="H1311" t="str">
        <f>VLOOKUP(A1311,'PRINCIPIO ACTIVO'!A:D,4,)&amp;"-"&amp;VLOOKUP(C1311,'VIA ADMINISTRACION'!A:D,4,FALSE)&amp;"-"&amp;VLOOKUP(D1311,FORMATO!A:D,4,FALSE)&amp;"-"&amp;VLOOKUP(B1311,LABORATORIO!A:D,4,FALSE)</f>
        <v>HT-0104-01-003-0197</v>
      </c>
      <c r="I1311">
        <f>COUNTIF($H$2:H1311,H1311)</f>
        <v>1</v>
      </c>
      <c r="J1311" t="str">
        <f t="shared" si="41"/>
        <v>HT-0104-01-003-0197-01</v>
      </c>
      <c r="M1311" t="s">
        <v>2645</v>
      </c>
      <c r="N1311" s="11" t="s">
        <v>3167</v>
      </c>
    </row>
    <row r="1312" spans="1:14" x14ac:dyDescent="0.35">
      <c r="A1312" t="s">
        <v>2752</v>
      </c>
      <c r="B1312" s="5" t="s">
        <v>2869</v>
      </c>
      <c r="C1312" s="5" t="s">
        <v>2919</v>
      </c>
      <c r="D1312" s="5" t="s">
        <v>2933</v>
      </c>
      <c r="E1312" s="5">
        <v>10</v>
      </c>
      <c r="F1312" t="s">
        <v>3127</v>
      </c>
      <c r="G1312" t="str">
        <f t="shared" si="40"/>
        <v>MELOXICAMOPKOORALCOMPRIMIDO1015MG</v>
      </c>
      <c r="H1312" t="str">
        <f>VLOOKUP(A1312,'PRINCIPIO ACTIVO'!A:D,4,)&amp;"-"&amp;VLOOKUP(C1312,'VIA ADMINISTRACION'!A:D,4,FALSE)&amp;"-"&amp;VLOOKUP(D1312,FORMATO!A:D,4,FALSE)&amp;"-"&amp;VLOOKUP(B1312,LABORATORIO!A:D,4,FALSE)</f>
        <v>HT-0104-01-003-0208</v>
      </c>
      <c r="I1312">
        <f>COUNTIF($H$2:H1312,H1312)</f>
        <v>1</v>
      </c>
      <c r="J1312" t="str">
        <f t="shared" si="41"/>
        <v>HT-0104-01-003-0208-01</v>
      </c>
      <c r="M1312" t="s">
        <v>2645</v>
      </c>
      <c r="N1312" s="11" t="s">
        <v>3167</v>
      </c>
    </row>
    <row r="1313" spans="1:14" x14ac:dyDescent="0.35">
      <c r="A1313" t="s">
        <v>2752</v>
      </c>
      <c r="B1313" s="5" t="s">
        <v>2865</v>
      </c>
      <c r="C1313" s="5" t="s">
        <v>2919</v>
      </c>
      <c r="D1313" s="5" t="s">
        <v>2933</v>
      </c>
      <c r="E1313" s="5">
        <v>30</v>
      </c>
      <c r="F1313" t="s">
        <v>3127</v>
      </c>
      <c r="G1313" t="str">
        <f t="shared" si="40"/>
        <v>MELOXICAMBOEHRINGER INGELHEIMORALCOMPRIMIDO3015MG</v>
      </c>
      <c r="H1313" t="str">
        <f>VLOOKUP(A1313,'PRINCIPIO ACTIVO'!A:D,4,)&amp;"-"&amp;VLOOKUP(C1313,'VIA ADMINISTRACION'!A:D,4,FALSE)&amp;"-"&amp;VLOOKUP(D1313,FORMATO!A:D,4,FALSE)&amp;"-"&amp;VLOOKUP(B1313,LABORATORIO!A:D,4,FALSE)</f>
        <v>HT-0104-01-003-0035</v>
      </c>
      <c r="I1313">
        <f>COUNTIF($H$2:H1313,H1313)</f>
        <v>2</v>
      </c>
      <c r="J1313" t="str">
        <f t="shared" si="41"/>
        <v>HT-0104-01-003-0035-02</v>
      </c>
      <c r="M1313" t="s">
        <v>2645</v>
      </c>
      <c r="N1313" s="11" t="s">
        <v>3042</v>
      </c>
    </row>
    <row r="1314" spans="1:14" x14ac:dyDescent="0.35">
      <c r="A1314" t="s">
        <v>2753</v>
      </c>
      <c r="B1314" s="11" t="s">
        <v>2905</v>
      </c>
      <c r="C1314" s="11" t="s">
        <v>2919</v>
      </c>
      <c r="D1314" s="11" t="s">
        <v>2933</v>
      </c>
      <c r="E1314" s="11">
        <v>30</v>
      </c>
      <c r="F1314" t="s">
        <v>3013</v>
      </c>
      <c r="G1314" t="str">
        <f t="shared" si="40"/>
        <v>MEMANTINARAFFOORALCOMPRIMIDO3010MG</v>
      </c>
      <c r="H1314" t="str">
        <f>VLOOKUP(A1314,'PRINCIPIO ACTIVO'!A:D,4,)&amp;"-"&amp;VLOOKUP(C1314,'VIA ADMINISTRACION'!A:D,4,FALSE)&amp;"-"&amp;VLOOKUP(D1314,FORMATO!A:D,4,FALSE)&amp;"-"&amp;VLOOKUP(B1314,LABORATORIO!A:D,4,FALSE)</f>
        <v>HT-0105-01-003-0170</v>
      </c>
      <c r="I1314">
        <f>COUNTIF($H$2:H1314,H1314)</f>
        <v>1</v>
      </c>
      <c r="J1314" t="str">
        <f t="shared" si="41"/>
        <v>HT-0105-01-003-0170-01</v>
      </c>
      <c r="M1314" t="s">
        <v>2645</v>
      </c>
      <c r="N1314" s="11" t="s">
        <v>3167</v>
      </c>
    </row>
    <row r="1315" spans="1:14" x14ac:dyDescent="0.35">
      <c r="A1315" t="s">
        <v>2753</v>
      </c>
      <c r="B1315" s="11" t="s">
        <v>2833</v>
      </c>
      <c r="C1315" s="11" t="s">
        <v>2919</v>
      </c>
      <c r="D1315" s="11" t="s">
        <v>2933</v>
      </c>
      <c r="E1315" s="11">
        <v>90</v>
      </c>
      <c r="F1315" t="s">
        <v>3013</v>
      </c>
      <c r="G1315" t="str">
        <f t="shared" si="40"/>
        <v>MEMANTINADEUTSCHE PHARMAORALCOMPRIMIDO9010MG</v>
      </c>
      <c r="H1315" t="str">
        <f>VLOOKUP(A1315,'PRINCIPIO ACTIVO'!A:D,4,)&amp;"-"&amp;VLOOKUP(C1315,'VIA ADMINISTRACION'!A:D,4,FALSE)&amp;"-"&amp;VLOOKUP(D1315,FORMATO!A:D,4,FALSE)&amp;"-"&amp;VLOOKUP(B1315,LABORATORIO!A:D,4,FALSE)</f>
        <v>HT-0105-01-003-0067</v>
      </c>
      <c r="I1315">
        <f>COUNTIF($H$2:H1315,H1315)</f>
        <v>1</v>
      </c>
      <c r="J1315" t="str">
        <f t="shared" si="41"/>
        <v>HT-0105-01-003-0067-01</v>
      </c>
      <c r="M1315" t="s">
        <v>2645</v>
      </c>
      <c r="N1315" s="11" t="s">
        <v>3038</v>
      </c>
    </row>
    <row r="1316" spans="1:14" x14ac:dyDescent="0.35">
      <c r="A1316" t="s">
        <v>2753</v>
      </c>
      <c r="B1316" s="11" t="s">
        <v>2884</v>
      </c>
      <c r="C1316" s="11" t="s">
        <v>2919</v>
      </c>
      <c r="D1316" s="11" t="s">
        <v>2933</v>
      </c>
      <c r="E1316" s="11">
        <v>56</v>
      </c>
      <c r="F1316" t="s">
        <v>3013</v>
      </c>
      <c r="G1316" t="str">
        <f t="shared" si="40"/>
        <v>MEMANTINALUNDBECKORALCOMPRIMIDO5610MG</v>
      </c>
      <c r="H1316" t="str">
        <f>VLOOKUP(A1316,'PRINCIPIO ACTIVO'!A:D,4,)&amp;"-"&amp;VLOOKUP(C1316,'VIA ADMINISTRACION'!A:D,4,FALSE)&amp;"-"&amp;VLOOKUP(D1316,FORMATO!A:D,4,FALSE)&amp;"-"&amp;VLOOKUP(B1316,LABORATORIO!A:D,4,FALSE)</f>
        <v>HT-0105-01-003-0182</v>
      </c>
      <c r="I1316">
        <f>COUNTIF($H$2:H1316,H1316)</f>
        <v>1</v>
      </c>
      <c r="J1316" t="str">
        <f t="shared" si="41"/>
        <v>HT-0105-01-003-0182-01</v>
      </c>
      <c r="M1316" t="s">
        <v>2645</v>
      </c>
      <c r="N1316" s="11" t="s">
        <v>3167</v>
      </c>
    </row>
    <row r="1317" spans="1:14" x14ac:dyDescent="0.35">
      <c r="A1317" t="s">
        <v>2753</v>
      </c>
      <c r="B1317" s="11" t="s">
        <v>2853</v>
      </c>
      <c r="C1317" s="11" t="s">
        <v>2919</v>
      </c>
      <c r="D1317" s="11" t="s">
        <v>2933</v>
      </c>
      <c r="E1317" s="11">
        <v>60</v>
      </c>
      <c r="F1317" t="s">
        <v>3013</v>
      </c>
      <c r="G1317" t="str">
        <f t="shared" si="40"/>
        <v>MEMANTINAITF-LABOMEDORALCOMPRIMIDO6010MG</v>
      </c>
      <c r="H1317" t="str">
        <f>VLOOKUP(A1317,'PRINCIPIO ACTIVO'!A:D,4,)&amp;"-"&amp;VLOOKUP(C1317,'VIA ADMINISTRACION'!A:D,4,FALSE)&amp;"-"&amp;VLOOKUP(D1317,FORMATO!A:D,4,FALSE)&amp;"-"&amp;VLOOKUP(B1317,LABORATORIO!A:D,4,FALSE)</f>
        <v>HT-0105-01-003-0139</v>
      </c>
      <c r="I1317">
        <f>COUNTIF($H$2:H1317,H1317)</f>
        <v>1</v>
      </c>
      <c r="J1317" t="str">
        <f t="shared" si="41"/>
        <v>HT-0105-01-003-0139-01</v>
      </c>
      <c r="M1317" t="s">
        <v>2645</v>
      </c>
      <c r="N1317" s="11" t="s">
        <v>2984</v>
      </c>
    </row>
    <row r="1318" spans="1:14" x14ac:dyDescent="0.35">
      <c r="A1318" t="s">
        <v>2753</v>
      </c>
      <c r="B1318" s="11" t="s">
        <v>2853</v>
      </c>
      <c r="C1318" s="11" t="s">
        <v>2919</v>
      </c>
      <c r="D1318" s="11" t="s">
        <v>2933</v>
      </c>
      <c r="E1318" s="11">
        <v>60</v>
      </c>
      <c r="F1318" t="s">
        <v>2985</v>
      </c>
      <c r="G1318" t="str">
        <f t="shared" si="40"/>
        <v>MEMANTINAITF-LABOMEDORALCOMPRIMIDO6020MG</v>
      </c>
      <c r="H1318" t="str">
        <f>VLOOKUP(A1318,'PRINCIPIO ACTIVO'!A:D,4,)&amp;"-"&amp;VLOOKUP(C1318,'VIA ADMINISTRACION'!A:D,4,FALSE)&amp;"-"&amp;VLOOKUP(D1318,FORMATO!A:D,4,FALSE)&amp;"-"&amp;VLOOKUP(B1318,LABORATORIO!A:D,4,FALSE)</f>
        <v>HT-0105-01-003-0139</v>
      </c>
      <c r="I1318">
        <f>COUNTIF($H$2:H1318,H1318)</f>
        <v>2</v>
      </c>
      <c r="J1318" t="str">
        <f t="shared" si="41"/>
        <v>HT-0105-01-003-0139-02</v>
      </c>
      <c r="M1318" t="s">
        <v>2645</v>
      </c>
      <c r="N1318" s="11" t="s">
        <v>3038</v>
      </c>
    </row>
    <row r="1319" spans="1:14" x14ac:dyDescent="0.35">
      <c r="A1319" t="s">
        <v>2753</v>
      </c>
      <c r="B1319" s="11" t="s">
        <v>2853</v>
      </c>
      <c r="C1319" s="11" t="s">
        <v>2919</v>
      </c>
      <c r="D1319" s="11" t="s">
        <v>2933</v>
      </c>
      <c r="E1319" s="11">
        <v>30</v>
      </c>
      <c r="F1319" t="s">
        <v>3013</v>
      </c>
      <c r="G1319" t="str">
        <f t="shared" si="40"/>
        <v>MEMANTINAITF-LABOMEDORALCOMPRIMIDO3010MG</v>
      </c>
      <c r="H1319" t="str">
        <f>VLOOKUP(A1319,'PRINCIPIO ACTIVO'!A:D,4,)&amp;"-"&amp;VLOOKUP(C1319,'VIA ADMINISTRACION'!A:D,4,FALSE)&amp;"-"&amp;VLOOKUP(D1319,FORMATO!A:D,4,FALSE)&amp;"-"&amp;VLOOKUP(B1319,LABORATORIO!A:D,4,FALSE)</f>
        <v>HT-0105-01-003-0139</v>
      </c>
      <c r="I1319">
        <f>COUNTIF($H$2:H1319,H1319)</f>
        <v>3</v>
      </c>
      <c r="J1319" t="str">
        <f t="shared" si="41"/>
        <v>HT-0105-01-003-0139-03</v>
      </c>
      <c r="M1319" t="s">
        <v>2645</v>
      </c>
      <c r="N1319" s="11" t="s">
        <v>2984</v>
      </c>
    </row>
    <row r="1320" spans="1:14" x14ac:dyDescent="0.35">
      <c r="A1320" t="s">
        <v>2753</v>
      </c>
      <c r="B1320" s="11" t="s">
        <v>2861</v>
      </c>
      <c r="C1320" s="11" t="s">
        <v>2919</v>
      </c>
      <c r="D1320" s="11" t="s">
        <v>2933</v>
      </c>
      <c r="E1320" s="11">
        <v>60</v>
      </c>
      <c r="F1320" t="s">
        <v>3013</v>
      </c>
      <c r="G1320" t="str">
        <f t="shared" si="40"/>
        <v>MEMANTINATECNOFARMAORALCOMPRIMIDO6010MG</v>
      </c>
      <c r="H1320" t="str">
        <f>VLOOKUP(A1320,'PRINCIPIO ACTIVO'!A:D,4,)&amp;"-"&amp;VLOOKUP(C1320,'VIA ADMINISTRACION'!A:D,4,FALSE)&amp;"-"&amp;VLOOKUP(D1320,FORMATO!A:D,4,FALSE)&amp;"-"&amp;VLOOKUP(B1320,LABORATORIO!A:D,4,FALSE)</f>
        <v>HT-0105-01-003-0274</v>
      </c>
      <c r="I1320">
        <f>COUNTIF($H$2:H1320,H1320)</f>
        <v>1</v>
      </c>
      <c r="J1320" t="str">
        <f t="shared" si="41"/>
        <v>HT-0105-01-003-0274-01</v>
      </c>
      <c r="M1320" t="s">
        <v>2645</v>
      </c>
      <c r="N1320" s="11" t="s">
        <v>3042</v>
      </c>
    </row>
    <row r="1321" spans="1:14" x14ac:dyDescent="0.35">
      <c r="A1321" t="s">
        <v>2753</v>
      </c>
      <c r="B1321" s="11" t="s">
        <v>2832</v>
      </c>
      <c r="C1321" s="11" t="s">
        <v>2919</v>
      </c>
      <c r="D1321" s="11" t="s">
        <v>2933</v>
      </c>
      <c r="E1321" s="11">
        <v>30</v>
      </c>
      <c r="F1321" t="s">
        <v>2985</v>
      </c>
      <c r="G1321" t="str">
        <f t="shared" si="40"/>
        <v>MEMANTINARECALCINEORALCOMPRIMIDO3020MG</v>
      </c>
      <c r="H1321" t="str">
        <f>VLOOKUP(A1321,'PRINCIPIO ACTIVO'!A:D,4,)&amp;"-"&amp;VLOOKUP(C1321,'VIA ADMINISTRACION'!A:D,4,FALSE)&amp;"-"&amp;VLOOKUP(D1321,FORMATO!A:D,4,FALSE)&amp;"-"&amp;VLOOKUP(B1321,LABORATORIO!A:D,4,FALSE)</f>
        <v>HT-0105-01-003-0171</v>
      </c>
      <c r="I1321">
        <f>COUNTIF($H$2:H1321,H1321)</f>
        <v>1</v>
      </c>
      <c r="J1321" t="str">
        <f t="shared" si="41"/>
        <v>HT-0105-01-003-0171-01</v>
      </c>
      <c r="M1321" t="s">
        <v>2645</v>
      </c>
      <c r="N1321" s="11" t="s">
        <v>3038</v>
      </c>
    </row>
    <row r="1322" spans="1:14" x14ac:dyDescent="0.35">
      <c r="A1322" t="s">
        <v>2753</v>
      </c>
      <c r="B1322" s="11" t="s">
        <v>2845</v>
      </c>
      <c r="C1322" s="11" t="s">
        <v>2919</v>
      </c>
      <c r="D1322" s="11" t="s">
        <v>2933</v>
      </c>
      <c r="E1322" s="11">
        <v>60</v>
      </c>
      <c r="F1322" t="s">
        <v>3013</v>
      </c>
      <c r="G1322" t="str">
        <f t="shared" si="40"/>
        <v>MEMANTINAMEGALABSORALCOMPRIMIDO6010MG</v>
      </c>
      <c r="H1322" t="str">
        <f>VLOOKUP(A1322,'PRINCIPIO ACTIVO'!A:D,4,)&amp;"-"&amp;VLOOKUP(C1322,'VIA ADMINISTRACION'!A:D,4,FALSE)&amp;"-"&amp;VLOOKUP(D1322,FORMATO!A:D,4,FALSE)&amp;"-"&amp;VLOOKUP(B1322,LABORATORIO!A:D,4,FALSE)</f>
        <v>HT-0105-01-003-0194</v>
      </c>
      <c r="I1322">
        <f>COUNTIF($H$2:H1322,H1322)</f>
        <v>1</v>
      </c>
      <c r="J1322" t="str">
        <f t="shared" si="41"/>
        <v>HT-0105-01-003-0194-01</v>
      </c>
      <c r="M1322" t="s">
        <v>2645</v>
      </c>
      <c r="N1322" s="11" t="s">
        <v>2984</v>
      </c>
    </row>
    <row r="1323" spans="1:14" x14ac:dyDescent="0.35">
      <c r="A1323" t="s">
        <v>2753</v>
      </c>
      <c r="B1323" s="11" t="s">
        <v>2905</v>
      </c>
      <c r="C1323" s="11" t="s">
        <v>2919</v>
      </c>
      <c r="D1323" s="11" t="s">
        <v>2933</v>
      </c>
      <c r="E1323" s="11">
        <v>60</v>
      </c>
      <c r="F1323" t="s">
        <v>3013</v>
      </c>
      <c r="G1323" t="str">
        <f t="shared" si="40"/>
        <v>MEMANTINARAFFOORALCOMPRIMIDO6010MG</v>
      </c>
      <c r="H1323" t="str">
        <f>VLOOKUP(A1323,'PRINCIPIO ACTIVO'!A:D,4,)&amp;"-"&amp;VLOOKUP(C1323,'VIA ADMINISTRACION'!A:D,4,FALSE)&amp;"-"&amp;VLOOKUP(D1323,FORMATO!A:D,4,FALSE)&amp;"-"&amp;VLOOKUP(B1323,LABORATORIO!A:D,4,FALSE)</f>
        <v>HT-0105-01-003-0170</v>
      </c>
      <c r="I1323">
        <f>COUNTIF($H$2:H1323,H1323)</f>
        <v>2</v>
      </c>
      <c r="J1323" t="str">
        <f t="shared" si="41"/>
        <v>HT-0105-01-003-0170-02</v>
      </c>
      <c r="M1323" t="s">
        <v>2645</v>
      </c>
      <c r="N1323" s="5" t="s">
        <v>6596</v>
      </c>
    </row>
    <row r="1324" spans="1:14" x14ac:dyDescent="0.35">
      <c r="A1324" t="s">
        <v>2753</v>
      </c>
      <c r="B1324" s="11" t="s">
        <v>2891</v>
      </c>
      <c r="C1324" s="11" t="s">
        <v>2919</v>
      </c>
      <c r="D1324" s="11" t="s">
        <v>2933</v>
      </c>
      <c r="E1324" s="11">
        <v>60</v>
      </c>
      <c r="F1324" t="s">
        <v>3013</v>
      </c>
      <c r="G1324" t="str">
        <f t="shared" si="40"/>
        <v>MEMANTINAGADORORALCOMPRIMIDO6010MG</v>
      </c>
      <c r="H1324" t="str">
        <f>VLOOKUP(A1324,'PRINCIPIO ACTIVO'!A:D,4,)&amp;"-"&amp;VLOOKUP(C1324,'VIA ADMINISTRACION'!A:D,4,FALSE)&amp;"-"&amp;VLOOKUP(D1324,FORMATO!A:D,4,FALSE)&amp;"-"&amp;VLOOKUP(B1324,LABORATORIO!A:D,4,FALSE)</f>
        <v>HT-0105-01-003-0106</v>
      </c>
      <c r="I1324">
        <f>COUNTIF($H$2:H1324,H1324)</f>
        <v>1</v>
      </c>
      <c r="J1324" t="str">
        <f t="shared" si="41"/>
        <v>HT-0105-01-003-0106-01</v>
      </c>
      <c r="M1324" t="s">
        <v>2645</v>
      </c>
      <c r="N1324" s="5" t="s">
        <v>6657</v>
      </c>
    </row>
    <row r="1325" spans="1:14" x14ac:dyDescent="0.35">
      <c r="A1325" t="s">
        <v>2753</v>
      </c>
      <c r="B1325" s="11" t="s">
        <v>2845</v>
      </c>
      <c r="C1325" s="11" t="s">
        <v>2919</v>
      </c>
      <c r="D1325" s="11" t="s">
        <v>2933</v>
      </c>
      <c r="E1325" s="11">
        <v>30</v>
      </c>
      <c r="F1325" t="s">
        <v>2985</v>
      </c>
      <c r="G1325" t="str">
        <f t="shared" si="40"/>
        <v>MEMANTINAMEGALABSORALCOMPRIMIDO3020MG</v>
      </c>
      <c r="H1325" t="str">
        <f>VLOOKUP(A1325,'PRINCIPIO ACTIVO'!A:D,4,)&amp;"-"&amp;VLOOKUP(C1325,'VIA ADMINISTRACION'!A:D,4,FALSE)&amp;"-"&amp;VLOOKUP(D1325,FORMATO!A:D,4,FALSE)&amp;"-"&amp;VLOOKUP(B1325,LABORATORIO!A:D,4,FALSE)</f>
        <v>HT-0105-01-003-0194</v>
      </c>
      <c r="I1325">
        <f>COUNTIF($H$2:H1325,H1325)</f>
        <v>2</v>
      </c>
      <c r="J1325" t="str">
        <f t="shared" si="41"/>
        <v>HT-0105-01-003-0194-02</v>
      </c>
      <c r="M1325" t="s">
        <v>2645</v>
      </c>
      <c r="N1325" s="5" t="s">
        <v>6596</v>
      </c>
    </row>
    <row r="1326" spans="1:14" x14ac:dyDescent="0.35">
      <c r="A1326" t="s">
        <v>2753</v>
      </c>
      <c r="B1326" s="11" t="s">
        <v>2895</v>
      </c>
      <c r="C1326" s="11" t="s">
        <v>2919</v>
      </c>
      <c r="D1326" s="11" t="s">
        <v>2933</v>
      </c>
      <c r="E1326" s="11">
        <v>56</v>
      </c>
      <c r="F1326" t="s">
        <v>3013</v>
      </c>
      <c r="G1326" t="str">
        <f t="shared" si="40"/>
        <v>MEMANTINAGALENICUMORALCOMPRIMIDO5610MG</v>
      </c>
      <c r="H1326" t="str">
        <f>VLOOKUP(A1326,'PRINCIPIO ACTIVO'!A:D,4,)&amp;"-"&amp;VLOOKUP(C1326,'VIA ADMINISTRACION'!A:D,4,FALSE)&amp;"-"&amp;VLOOKUP(D1326,FORMATO!A:D,4,FALSE)&amp;"-"&amp;VLOOKUP(B1326,LABORATORIO!A:D,4,FALSE)</f>
        <v>HT-0105-01-003-0108</v>
      </c>
      <c r="I1326">
        <f>COUNTIF($H$2:H1326,H1326)</f>
        <v>1</v>
      </c>
      <c r="J1326" t="str">
        <f t="shared" si="41"/>
        <v>HT-0105-01-003-0108-01</v>
      </c>
      <c r="M1326" t="s">
        <v>2759</v>
      </c>
      <c r="N1326" s="5" t="s">
        <v>6660</v>
      </c>
    </row>
    <row r="1327" spans="1:14" x14ac:dyDescent="0.35">
      <c r="A1327" t="s">
        <v>2753</v>
      </c>
      <c r="B1327" s="11" t="s">
        <v>2884</v>
      </c>
      <c r="C1327" s="11" t="s">
        <v>2919</v>
      </c>
      <c r="D1327" s="11" t="s">
        <v>2933</v>
      </c>
      <c r="E1327" s="11">
        <v>28</v>
      </c>
      <c r="F1327" t="s">
        <v>2985</v>
      </c>
      <c r="G1327" t="str">
        <f t="shared" si="40"/>
        <v>MEMANTINALUNDBECKORALCOMPRIMIDO2820MG</v>
      </c>
      <c r="H1327" t="str">
        <f>VLOOKUP(A1327,'PRINCIPIO ACTIVO'!A:D,4,)&amp;"-"&amp;VLOOKUP(C1327,'VIA ADMINISTRACION'!A:D,4,FALSE)&amp;"-"&amp;VLOOKUP(D1327,FORMATO!A:D,4,FALSE)&amp;"-"&amp;VLOOKUP(B1327,LABORATORIO!A:D,4,FALSE)</f>
        <v>HT-0105-01-003-0182</v>
      </c>
      <c r="I1327">
        <f>COUNTIF($H$2:H1327,H1327)</f>
        <v>2</v>
      </c>
      <c r="J1327" t="str">
        <f t="shared" si="41"/>
        <v>HT-0105-01-003-0182-02</v>
      </c>
      <c r="M1327" t="s">
        <v>2716</v>
      </c>
      <c r="N1327" s="5" t="s">
        <v>6657</v>
      </c>
    </row>
    <row r="1328" spans="1:14" x14ac:dyDescent="0.35">
      <c r="A1328" t="s">
        <v>2753</v>
      </c>
      <c r="B1328" s="11" t="s">
        <v>2906</v>
      </c>
      <c r="C1328" s="11" t="s">
        <v>2919</v>
      </c>
      <c r="D1328" s="11" t="s">
        <v>2933</v>
      </c>
      <c r="E1328" s="11">
        <v>30</v>
      </c>
      <c r="F1328" t="s">
        <v>3013</v>
      </c>
      <c r="G1328" t="str">
        <f t="shared" si="40"/>
        <v>MEMANTINADR REDDYSORALCOMPRIMIDO3010MG</v>
      </c>
      <c r="H1328" t="str">
        <f>VLOOKUP(A1328,'PRINCIPIO ACTIVO'!A:D,4,)&amp;"-"&amp;VLOOKUP(C1328,'VIA ADMINISTRACION'!A:D,4,FALSE)&amp;"-"&amp;VLOOKUP(D1328,FORMATO!A:D,4,FALSE)&amp;"-"&amp;VLOOKUP(B1328,LABORATORIO!A:D,4,FALSE)</f>
        <v>HT-0105-01-003-0073</v>
      </c>
      <c r="I1328">
        <f>COUNTIF($H$2:H1328,H1328)</f>
        <v>1</v>
      </c>
      <c r="J1328" t="str">
        <f t="shared" si="41"/>
        <v>HT-0105-01-003-0073-01</v>
      </c>
      <c r="M1328" t="s">
        <v>7014</v>
      </c>
      <c r="N1328" s="11" t="s">
        <v>3166</v>
      </c>
    </row>
    <row r="1329" spans="1:14" x14ac:dyDescent="0.35">
      <c r="A1329" t="s">
        <v>2753</v>
      </c>
      <c r="B1329" s="11" t="s">
        <v>2857</v>
      </c>
      <c r="C1329" s="11" t="s">
        <v>2919</v>
      </c>
      <c r="D1329" s="11" t="s">
        <v>2933</v>
      </c>
      <c r="E1329" s="11">
        <v>30</v>
      </c>
      <c r="F1329" t="s">
        <v>2985</v>
      </c>
      <c r="G1329" t="str">
        <f t="shared" si="40"/>
        <v>MEMANTINAANDROMACOORALCOMPRIMIDO3020MG</v>
      </c>
      <c r="H1329" t="str">
        <f>VLOOKUP(A1329,'PRINCIPIO ACTIVO'!A:D,4,)&amp;"-"&amp;VLOOKUP(C1329,'VIA ADMINISTRACION'!A:D,4,FALSE)&amp;"-"&amp;VLOOKUP(D1329,FORMATO!A:D,4,FALSE)&amp;"-"&amp;VLOOKUP(B1329,LABORATORIO!A:D,4,FALSE)</f>
        <v>HT-0105-01-003-0161</v>
      </c>
      <c r="I1329">
        <f>COUNTIF($H$2:H1329,H1329)</f>
        <v>1</v>
      </c>
      <c r="J1329" t="str">
        <f t="shared" si="41"/>
        <v>HT-0105-01-003-0161-01</v>
      </c>
      <c r="M1329" t="s">
        <v>7014</v>
      </c>
      <c r="N1329" s="11" t="s">
        <v>3168</v>
      </c>
    </row>
    <row r="1330" spans="1:14" x14ac:dyDescent="0.35">
      <c r="A1330" t="s">
        <v>2753</v>
      </c>
      <c r="B1330" s="5" t="s">
        <v>2853</v>
      </c>
      <c r="C1330" s="5" t="s">
        <v>2919</v>
      </c>
      <c r="D1330" s="5" t="s">
        <v>2933</v>
      </c>
      <c r="E1330" s="5">
        <v>39</v>
      </c>
      <c r="F1330" t="s">
        <v>3013</v>
      </c>
      <c r="G1330" t="str">
        <f t="shared" si="40"/>
        <v>MEMANTINAITF-LABOMEDORALCOMPRIMIDO3910MG</v>
      </c>
      <c r="H1330" t="str">
        <f>VLOOKUP(A1330,'PRINCIPIO ACTIVO'!A:D,4,)&amp;"-"&amp;VLOOKUP(C1330,'VIA ADMINISTRACION'!A:D,4,FALSE)&amp;"-"&amp;VLOOKUP(D1330,FORMATO!A:D,4,FALSE)&amp;"-"&amp;VLOOKUP(B1330,LABORATORIO!A:D,4,FALSE)</f>
        <v>HT-0105-01-003-0139</v>
      </c>
      <c r="I1330">
        <f>COUNTIF($H$2:H1330,H1330)</f>
        <v>4</v>
      </c>
      <c r="J1330" t="str">
        <f t="shared" si="41"/>
        <v>HT-0105-01-003-0139-04</v>
      </c>
      <c r="M1330" t="s">
        <v>7014</v>
      </c>
      <c r="N1330" s="11" t="s">
        <v>3166</v>
      </c>
    </row>
    <row r="1331" spans="1:14" x14ac:dyDescent="0.35">
      <c r="A1331" t="s">
        <v>2753</v>
      </c>
      <c r="B1331" s="5" t="s">
        <v>2861</v>
      </c>
      <c r="C1331" s="5" t="s">
        <v>2919</v>
      </c>
      <c r="D1331" s="5" t="s">
        <v>2933</v>
      </c>
      <c r="E1331" s="5">
        <v>30</v>
      </c>
      <c r="F1331" t="s">
        <v>2985</v>
      </c>
      <c r="G1331" t="str">
        <f t="shared" ref="G1331:G1394" si="42">_xlfn.CONCAT(A1331:F1331)</f>
        <v>MEMANTINATECNOFARMAORALCOMPRIMIDO3020MG</v>
      </c>
      <c r="H1331" t="str">
        <f>VLOOKUP(A1331,'PRINCIPIO ACTIVO'!A:D,4,)&amp;"-"&amp;VLOOKUP(C1331,'VIA ADMINISTRACION'!A:D,4,FALSE)&amp;"-"&amp;VLOOKUP(D1331,FORMATO!A:D,4,FALSE)&amp;"-"&amp;VLOOKUP(B1331,LABORATORIO!A:D,4,FALSE)</f>
        <v>HT-0105-01-003-0274</v>
      </c>
      <c r="I1331">
        <f>COUNTIF($H$2:H1331,H1331)</f>
        <v>2</v>
      </c>
      <c r="J1331" t="str">
        <f t="shared" ref="J1331:J1394" si="43">H1331&amp;"-"&amp;TEXT(I1331,"00")</f>
        <v>HT-0105-01-003-0274-02</v>
      </c>
      <c r="M1331" t="s">
        <v>7014</v>
      </c>
      <c r="N1331" s="11" t="s">
        <v>3166</v>
      </c>
    </row>
    <row r="1332" spans="1:14" x14ac:dyDescent="0.35">
      <c r="A1332" t="s">
        <v>2753</v>
      </c>
      <c r="B1332" s="5" t="s">
        <v>2884</v>
      </c>
      <c r="C1332" s="5" t="s">
        <v>2919</v>
      </c>
      <c r="D1332" s="5" t="s">
        <v>2933</v>
      </c>
      <c r="E1332" s="5">
        <v>28</v>
      </c>
      <c r="F1332" t="s">
        <v>3013</v>
      </c>
      <c r="G1332" t="str">
        <f t="shared" si="42"/>
        <v>MEMANTINALUNDBECKORALCOMPRIMIDO2810MG</v>
      </c>
      <c r="H1332" t="str">
        <f>VLOOKUP(A1332,'PRINCIPIO ACTIVO'!A:D,4,)&amp;"-"&amp;VLOOKUP(C1332,'VIA ADMINISTRACION'!A:D,4,FALSE)&amp;"-"&amp;VLOOKUP(D1332,FORMATO!A:D,4,FALSE)&amp;"-"&amp;VLOOKUP(B1332,LABORATORIO!A:D,4,FALSE)</f>
        <v>HT-0105-01-003-0182</v>
      </c>
      <c r="I1332">
        <f>COUNTIF($H$2:H1332,H1332)</f>
        <v>3</v>
      </c>
      <c r="J1332" t="str">
        <f t="shared" si="43"/>
        <v>HT-0105-01-003-0182-03</v>
      </c>
      <c r="M1332" t="s">
        <v>7014</v>
      </c>
      <c r="N1332" s="11" t="s">
        <v>3166</v>
      </c>
    </row>
    <row r="1333" spans="1:14" x14ac:dyDescent="0.35">
      <c r="A1333" t="s">
        <v>6448</v>
      </c>
      <c r="B1333" s="5" t="s">
        <v>2841</v>
      </c>
      <c r="C1333" s="5" t="s">
        <v>2919</v>
      </c>
      <c r="D1333" s="5" t="s">
        <v>2933</v>
      </c>
      <c r="E1333" s="5">
        <v>12</v>
      </c>
      <c r="F1333" t="s">
        <v>6533</v>
      </c>
      <c r="G1333" t="str">
        <f t="shared" si="42"/>
        <v>MEPIRAMINA-PAMABRON-PARACETAMOLMAVERORALCOMPRIMIDO1215MG/25MG/500MG</v>
      </c>
      <c r="H1333" t="str">
        <f>VLOOKUP(A1333,'PRINCIPIO ACTIVO'!A:D,4,)&amp;"-"&amp;VLOOKUP(C1333,'VIA ADMINISTRACION'!A:D,4,FALSE)&amp;"-"&amp;VLOOKUP(D1333,FORMATO!A:D,4,FALSE)&amp;"-"&amp;VLOOKUP(B1333,LABORATORIO!A:D,4,FALSE)</f>
        <v>HT-0324-01-003-0154</v>
      </c>
      <c r="I1333">
        <f>COUNTIF($H$2:H1333,H1333)</f>
        <v>1</v>
      </c>
      <c r="J1333" t="str">
        <f t="shared" si="43"/>
        <v>HT-0324-01-003-0154-01</v>
      </c>
      <c r="M1333" t="s">
        <v>7014</v>
      </c>
      <c r="N1333" s="5" t="s">
        <v>3168</v>
      </c>
    </row>
    <row r="1334" spans="1:14" x14ac:dyDescent="0.35">
      <c r="A1334" t="s">
        <v>6448</v>
      </c>
      <c r="B1334" s="5" t="s">
        <v>2857</v>
      </c>
      <c r="C1334" s="5" t="s">
        <v>2919</v>
      </c>
      <c r="D1334" s="5" t="s">
        <v>2933</v>
      </c>
      <c r="E1334" s="5">
        <v>12</v>
      </c>
      <c r="F1334" t="s">
        <v>6533</v>
      </c>
      <c r="G1334" t="str">
        <f t="shared" si="42"/>
        <v>MEPIRAMINA-PAMABRON-PARACETAMOLANDROMACOORALCOMPRIMIDO1215MG/25MG/500MG</v>
      </c>
      <c r="H1334" t="str">
        <f>VLOOKUP(A1334,'PRINCIPIO ACTIVO'!A:D,4,)&amp;"-"&amp;VLOOKUP(C1334,'VIA ADMINISTRACION'!A:D,4,FALSE)&amp;"-"&amp;VLOOKUP(D1334,FORMATO!A:D,4,FALSE)&amp;"-"&amp;VLOOKUP(B1334,LABORATORIO!A:D,4,FALSE)</f>
        <v>HT-0324-01-003-0161</v>
      </c>
      <c r="I1334">
        <f>COUNTIF($H$2:H1334,H1334)</f>
        <v>1</v>
      </c>
      <c r="J1334" t="str">
        <f t="shared" si="43"/>
        <v>HT-0324-01-003-0161-01</v>
      </c>
      <c r="M1334" t="s">
        <v>7014</v>
      </c>
      <c r="N1334" s="5" t="s">
        <v>3168</v>
      </c>
    </row>
    <row r="1335" spans="1:14" x14ac:dyDescent="0.35">
      <c r="A1335" t="s">
        <v>6448</v>
      </c>
      <c r="B1335" s="5" t="s">
        <v>2841</v>
      </c>
      <c r="C1335" s="5" t="s">
        <v>2919</v>
      </c>
      <c r="D1335" s="5" t="s">
        <v>2933</v>
      </c>
      <c r="E1335" s="5">
        <v>30</v>
      </c>
      <c r="F1335" t="s">
        <v>6533</v>
      </c>
      <c r="G1335" t="str">
        <f t="shared" si="42"/>
        <v>MEPIRAMINA-PAMABRON-PARACETAMOLMAVERORALCOMPRIMIDO3015MG/25MG/500MG</v>
      </c>
      <c r="H1335" t="str">
        <f>VLOOKUP(A1335,'PRINCIPIO ACTIVO'!A:D,4,)&amp;"-"&amp;VLOOKUP(C1335,'VIA ADMINISTRACION'!A:D,4,FALSE)&amp;"-"&amp;VLOOKUP(D1335,FORMATO!A:D,4,FALSE)&amp;"-"&amp;VLOOKUP(B1335,LABORATORIO!A:D,4,FALSE)</f>
        <v>HT-0324-01-003-0154</v>
      </c>
      <c r="I1335">
        <f>COUNTIF($H$2:H1335,H1335)</f>
        <v>2</v>
      </c>
      <c r="J1335" t="str">
        <f t="shared" si="43"/>
        <v>HT-0324-01-003-0154-02</v>
      </c>
      <c r="M1335" t="s">
        <v>7014</v>
      </c>
      <c r="N1335" s="5" t="s">
        <v>6656</v>
      </c>
    </row>
    <row r="1336" spans="1:14" x14ac:dyDescent="0.35">
      <c r="A1336" t="s">
        <v>6448</v>
      </c>
      <c r="B1336" s="11" t="s">
        <v>2841</v>
      </c>
      <c r="C1336" s="11" t="s">
        <v>2919</v>
      </c>
      <c r="D1336" s="11" t="s">
        <v>2933</v>
      </c>
      <c r="E1336" s="11">
        <v>10</v>
      </c>
      <c r="F1336" t="s">
        <v>6533</v>
      </c>
      <c r="G1336" t="str">
        <f t="shared" si="42"/>
        <v>MEPIRAMINA-PAMABRON-PARACETAMOLMAVERORALCOMPRIMIDO1015MG/25MG/500MG</v>
      </c>
      <c r="H1336" t="str">
        <f>VLOOKUP(A1336,'PRINCIPIO ACTIVO'!A:D,4,)&amp;"-"&amp;VLOOKUP(C1336,'VIA ADMINISTRACION'!A:D,4,FALSE)&amp;"-"&amp;VLOOKUP(D1336,FORMATO!A:D,4,FALSE)&amp;"-"&amp;VLOOKUP(B1336,LABORATORIO!A:D,4,FALSE)</f>
        <v>HT-0324-01-003-0154</v>
      </c>
      <c r="I1336">
        <f>COUNTIF($H$2:H1336,H1336)</f>
        <v>3</v>
      </c>
      <c r="J1336" t="str">
        <f t="shared" si="43"/>
        <v>HT-0324-01-003-0154-03</v>
      </c>
      <c r="M1336" t="s">
        <v>7014</v>
      </c>
      <c r="N1336" s="5" t="s">
        <v>3164</v>
      </c>
    </row>
    <row r="1337" spans="1:14" x14ac:dyDescent="0.35">
      <c r="A1337" t="s">
        <v>2754</v>
      </c>
      <c r="B1337" s="11" t="s">
        <v>2890</v>
      </c>
      <c r="C1337" s="11" t="s">
        <v>2924</v>
      </c>
      <c r="D1337" s="11" t="s">
        <v>2939</v>
      </c>
      <c r="E1337" s="11">
        <v>5</v>
      </c>
      <c r="F1337" t="s">
        <v>3042</v>
      </c>
      <c r="G1337" t="str">
        <f t="shared" si="42"/>
        <v>METAMIZOLBIOSANOPARENTERALAMPOLLA51000MG</v>
      </c>
      <c r="H1337" t="str">
        <f>VLOOKUP(A1337,'PRINCIPIO ACTIVO'!A:D,4,)&amp;"-"&amp;VLOOKUP(C1337,'VIA ADMINISTRACION'!A:D,4,FALSE)&amp;"-"&amp;VLOOKUP(D1337,FORMATO!A:D,4,FALSE)&amp;"-"&amp;VLOOKUP(B1337,LABORATORIO!A:D,4,FALSE)</f>
        <v>HT-0107-02-009-0145</v>
      </c>
      <c r="I1337">
        <f>COUNTIF($H$2:H1337,H1337)</f>
        <v>1</v>
      </c>
      <c r="J1337" t="str">
        <f t="shared" si="43"/>
        <v>HT-0107-02-009-0145-01</v>
      </c>
      <c r="M1337" t="s">
        <v>7014</v>
      </c>
      <c r="N1337" s="5" t="s">
        <v>3168</v>
      </c>
    </row>
    <row r="1338" spans="1:14" x14ac:dyDescent="0.35">
      <c r="A1338" t="s">
        <v>2754</v>
      </c>
      <c r="B1338" s="11" t="s">
        <v>2847</v>
      </c>
      <c r="C1338" s="11" t="s">
        <v>2928</v>
      </c>
      <c r="D1338" s="11" t="s">
        <v>2967</v>
      </c>
      <c r="E1338" s="11">
        <v>5</v>
      </c>
      <c r="F1338" t="s">
        <v>3003</v>
      </c>
      <c r="G1338" t="str">
        <f t="shared" si="42"/>
        <v>METAMIZOLPASTEURRECTALSUPOSITORIO5250MG</v>
      </c>
      <c r="H1338" t="str">
        <f>VLOOKUP(A1338,'PRINCIPIO ACTIVO'!A:D,4,)&amp;"-"&amp;VLOOKUP(C1338,'VIA ADMINISTRACION'!A:D,4,FALSE)&amp;"-"&amp;VLOOKUP(D1338,FORMATO!A:D,4,FALSE)&amp;"-"&amp;VLOOKUP(B1338,LABORATORIO!A:D,4,FALSE)</f>
        <v>HT-0107-03-037-0155</v>
      </c>
      <c r="I1338">
        <f>COUNTIF($H$2:H1338,H1338)</f>
        <v>1</v>
      </c>
      <c r="J1338" t="str">
        <f t="shared" si="43"/>
        <v>HT-0107-03-037-0155-01</v>
      </c>
      <c r="M1338" t="s">
        <v>6506</v>
      </c>
      <c r="N1338" s="5" t="s">
        <v>6656</v>
      </c>
    </row>
    <row r="1339" spans="1:14" x14ac:dyDescent="0.35">
      <c r="A1339" t="s">
        <v>2754</v>
      </c>
      <c r="B1339" s="11" t="s">
        <v>2899</v>
      </c>
      <c r="C1339" s="11" t="s">
        <v>2919</v>
      </c>
      <c r="D1339" s="11" t="s">
        <v>2933</v>
      </c>
      <c r="E1339" s="11">
        <v>20</v>
      </c>
      <c r="F1339" t="s">
        <v>3006</v>
      </c>
      <c r="G1339" t="str">
        <f t="shared" si="42"/>
        <v>METAMIZOLVALMAORALCOMPRIMIDO20300MG</v>
      </c>
      <c r="H1339" t="str">
        <f>VLOOKUP(A1339,'PRINCIPIO ACTIVO'!A:D,4,)&amp;"-"&amp;VLOOKUP(C1339,'VIA ADMINISTRACION'!A:D,4,FALSE)&amp;"-"&amp;VLOOKUP(D1339,FORMATO!A:D,4,FALSE)&amp;"-"&amp;VLOOKUP(B1339,LABORATORIO!A:D,4,FALSE)</f>
        <v>HT-0107-01-003-0159</v>
      </c>
      <c r="I1339">
        <f>COUNTIF($H$2:H1339,H1339)</f>
        <v>1</v>
      </c>
      <c r="J1339" t="str">
        <f t="shared" si="43"/>
        <v>HT-0107-01-003-0159-01</v>
      </c>
      <c r="M1339" t="s">
        <v>6506</v>
      </c>
      <c r="N1339" s="5" t="s">
        <v>6659</v>
      </c>
    </row>
    <row r="1340" spans="1:14" x14ac:dyDescent="0.35">
      <c r="A1340" t="s">
        <v>2754</v>
      </c>
      <c r="B1340" s="2" t="s">
        <v>2899</v>
      </c>
      <c r="C1340" s="2" t="s">
        <v>2928</v>
      </c>
      <c r="D1340" s="2" t="s">
        <v>2967</v>
      </c>
      <c r="E1340" s="2">
        <v>5</v>
      </c>
      <c r="F1340" t="s">
        <v>3003</v>
      </c>
      <c r="G1340" t="str">
        <f t="shared" si="42"/>
        <v>METAMIZOLVALMARECTALSUPOSITORIO5250MG</v>
      </c>
      <c r="H1340" t="str">
        <f>VLOOKUP(A1340,'PRINCIPIO ACTIVO'!A:D,4,)&amp;"-"&amp;VLOOKUP(C1340,'VIA ADMINISTRACION'!A:D,4,FALSE)&amp;"-"&amp;VLOOKUP(D1340,FORMATO!A:D,4,FALSE)&amp;"-"&amp;VLOOKUP(B1340,LABORATORIO!A:D,4,FALSE)</f>
        <v>HT-0107-03-037-0159</v>
      </c>
      <c r="I1340">
        <f>COUNTIF($H$2:H1340,H1340)</f>
        <v>1</v>
      </c>
      <c r="J1340" t="str">
        <f t="shared" si="43"/>
        <v>HT-0107-03-037-0159-01</v>
      </c>
      <c r="M1340" t="s">
        <v>6476</v>
      </c>
      <c r="N1340" s="5" t="s">
        <v>6597</v>
      </c>
    </row>
    <row r="1341" spans="1:14" x14ac:dyDescent="0.35">
      <c r="A1341" t="s">
        <v>2754</v>
      </c>
      <c r="B1341" s="2" t="s">
        <v>2890</v>
      </c>
      <c r="C1341" s="2" t="s">
        <v>2924</v>
      </c>
      <c r="D1341" s="2" t="s">
        <v>2942</v>
      </c>
      <c r="E1341" s="2">
        <v>5</v>
      </c>
      <c r="F1341" t="s">
        <v>3723</v>
      </c>
      <c r="G1341" t="str">
        <f t="shared" si="42"/>
        <v>METAMIZOLBIOSANOPARENTERALSOLUCION51000MG/2ML</v>
      </c>
      <c r="H1341" t="str">
        <f>VLOOKUP(A1341,'PRINCIPIO ACTIVO'!A:D,4,)&amp;"-"&amp;VLOOKUP(C1341,'VIA ADMINISTRACION'!A:D,4,FALSE)&amp;"-"&amp;VLOOKUP(D1341,FORMATO!A:D,4,FALSE)&amp;"-"&amp;VLOOKUP(B1341,LABORATORIO!A:D,4,FALSE)</f>
        <v>HT-0107-02-012-0145</v>
      </c>
      <c r="I1341">
        <f>COUNTIF($H$2:H1341,H1341)</f>
        <v>1</v>
      </c>
      <c r="J1341" t="str">
        <f t="shared" si="43"/>
        <v>HT-0107-02-012-0145-01</v>
      </c>
      <c r="M1341" t="s">
        <v>6476</v>
      </c>
      <c r="N1341" s="5" t="s">
        <v>3185</v>
      </c>
    </row>
    <row r="1342" spans="1:14" x14ac:dyDescent="0.35">
      <c r="A1342" t="s">
        <v>2754</v>
      </c>
      <c r="B1342" s="5" t="s">
        <v>2834</v>
      </c>
      <c r="C1342" s="5" t="s">
        <v>2919</v>
      </c>
      <c r="D1342" s="5" t="s">
        <v>2933</v>
      </c>
      <c r="E1342" s="5">
        <v>20</v>
      </c>
      <c r="F1342" t="s">
        <v>3006</v>
      </c>
      <c r="G1342" t="str">
        <f t="shared" si="42"/>
        <v>METAMIZOLMINTLABORALCOMPRIMIDO20300MG</v>
      </c>
      <c r="H1342" t="str">
        <f>VLOOKUP(A1342,'PRINCIPIO ACTIVO'!A:D,4,)&amp;"-"&amp;VLOOKUP(C1342,'VIA ADMINISTRACION'!A:D,4,FALSE)&amp;"-"&amp;VLOOKUP(D1342,FORMATO!A:D,4,FALSE)&amp;"-"&amp;VLOOKUP(B1342,LABORATORIO!A:D,4,FALSE)</f>
        <v>HT-0107-01-003-0197</v>
      </c>
      <c r="I1342">
        <f>COUNTIF($H$2:H1342,H1342)</f>
        <v>1</v>
      </c>
      <c r="J1342" t="str">
        <f t="shared" si="43"/>
        <v>HT-0107-01-003-0197-01</v>
      </c>
      <c r="M1342" t="s">
        <v>6476</v>
      </c>
      <c r="N1342" s="5" t="s">
        <v>6658</v>
      </c>
    </row>
    <row r="1343" spans="1:14" x14ac:dyDescent="0.35">
      <c r="A1343" t="s">
        <v>2754</v>
      </c>
      <c r="B1343" s="5" t="s">
        <v>2847</v>
      </c>
      <c r="C1343" s="5" t="s">
        <v>2928</v>
      </c>
      <c r="D1343" s="5" t="s">
        <v>2967</v>
      </c>
      <c r="E1343" s="5">
        <v>5</v>
      </c>
      <c r="F1343" t="s">
        <v>2984</v>
      </c>
      <c r="G1343" t="str">
        <f t="shared" si="42"/>
        <v>METAMIZOLPASTEURRECTALSUPOSITORIO5500MG</v>
      </c>
      <c r="H1343" t="str">
        <f>VLOOKUP(A1343,'PRINCIPIO ACTIVO'!A:D,4,)&amp;"-"&amp;VLOOKUP(C1343,'VIA ADMINISTRACION'!A:D,4,FALSE)&amp;"-"&amp;VLOOKUP(D1343,FORMATO!A:D,4,FALSE)&amp;"-"&amp;VLOOKUP(B1343,LABORATORIO!A:D,4,FALSE)</f>
        <v>HT-0107-03-037-0155</v>
      </c>
      <c r="I1343">
        <f>COUNTIF($H$2:H1343,H1343)</f>
        <v>2</v>
      </c>
      <c r="J1343" t="str">
        <f t="shared" si="43"/>
        <v>HT-0107-03-037-0155-02</v>
      </c>
      <c r="M1343" t="s">
        <v>6476</v>
      </c>
      <c r="N1343" s="5" t="s">
        <v>6658</v>
      </c>
    </row>
    <row r="1344" spans="1:14" x14ac:dyDescent="0.35">
      <c r="A1344" t="s">
        <v>2754</v>
      </c>
      <c r="B1344" s="5" t="s">
        <v>2890</v>
      </c>
      <c r="C1344" s="5" t="s">
        <v>2924</v>
      </c>
      <c r="D1344" s="5" t="s">
        <v>2939</v>
      </c>
      <c r="E1344" s="5">
        <v>5</v>
      </c>
      <c r="F1344" t="s">
        <v>3723</v>
      </c>
      <c r="G1344" t="str">
        <f t="shared" si="42"/>
        <v>METAMIZOLBIOSANOPARENTERALAMPOLLA51000MG/2ML</v>
      </c>
      <c r="H1344" t="str">
        <f>VLOOKUP(A1344,'PRINCIPIO ACTIVO'!A:D,4,)&amp;"-"&amp;VLOOKUP(C1344,'VIA ADMINISTRACION'!A:D,4,FALSE)&amp;"-"&amp;VLOOKUP(D1344,FORMATO!A:D,4,FALSE)&amp;"-"&amp;VLOOKUP(B1344,LABORATORIO!A:D,4,FALSE)</f>
        <v>HT-0107-02-009-0145</v>
      </c>
      <c r="I1344">
        <f>COUNTIF($H$2:H1344,H1344)</f>
        <v>2</v>
      </c>
      <c r="J1344" t="str">
        <f t="shared" si="43"/>
        <v>HT-0107-02-009-0145-02</v>
      </c>
      <c r="M1344" t="s">
        <v>6476</v>
      </c>
      <c r="N1344" s="5" t="s">
        <v>3185</v>
      </c>
    </row>
    <row r="1345" spans="1:14" x14ac:dyDescent="0.35">
      <c r="A1345" t="s">
        <v>6505</v>
      </c>
      <c r="B1345" s="5" t="s">
        <v>2851</v>
      </c>
      <c r="C1345" s="5" t="s">
        <v>2919</v>
      </c>
      <c r="D1345" s="5" t="s">
        <v>2942</v>
      </c>
      <c r="E1345" s="5">
        <v>1</v>
      </c>
      <c r="F1345" t="s">
        <v>7078</v>
      </c>
      <c r="G1345" t="str">
        <f t="shared" si="42"/>
        <v>METAMIZOL-PARGEVERINAPRATERORALSOLUCION134350MG/600MG</v>
      </c>
      <c r="H1345" t="str">
        <f>VLOOKUP(A1345,'PRINCIPIO ACTIVO'!A:D,4,)&amp;"-"&amp;VLOOKUP(C1345,'VIA ADMINISTRACION'!A:D,4,FALSE)&amp;"-"&amp;VLOOKUP(D1345,FORMATO!A:D,4,FALSE)&amp;"-"&amp;VLOOKUP(B1345,LABORATORIO!A:D,4,FALSE)</f>
        <v>HT-0281-01-012-0169</v>
      </c>
      <c r="I1345">
        <f>COUNTIF($H$2:H1345,H1345)</f>
        <v>1</v>
      </c>
      <c r="J1345" t="str">
        <f t="shared" si="43"/>
        <v>HT-0281-01-012-0169-01</v>
      </c>
      <c r="M1345" t="s">
        <v>6476</v>
      </c>
      <c r="N1345" s="5" t="s">
        <v>6596</v>
      </c>
    </row>
    <row r="1346" spans="1:14" x14ac:dyDescent="0.35">
      <c r="A1346" t="s">
        <v>6505</v>
      </c>
      <c r="B1346" s="11" t="s">
        <v>2845</v>
      </c>
      <c r="C1346" s="11" t="s">
        <v>2919</v>
      </c>
      <c r="D1346" s="11" t="s">
        <v>2942</v>
      </c>
      <c r="E1346" s="11">
        <v>1</v>
      </c>
      <c r="F1346" t="s">
        <v>7084</v>
      </c>
      <c r="G1346" t="str">
        <f t="shared" si="42"/>
        <v>METAMIZOL-PARGEVERINAMEGALABSORALSOLUCION1300MG/5MG/ML</v>
      </c>
      <c r="H1346" t="str">
        <f>VLOOKUP(A1346,'PRINCIPIO ACTIVO'!A:D,4,)&amp;"-"&amp;VLOOKUP(C1346,'VIA ADMINISTRACION'!A:D,4,FALSE)&amp;"-"&amp;VLOOKUP(D1346,FORMATO!A:D,4,FALSE)&amp;"-"&amp;VLOOKUP(B1346,LABORATORIO!A:D,4,FALSE)</f>
        <v>HT-0281-01-012-0194</v>
      </c>
      <c r="I1346">
        <f>COUNTIF($H$2:H1346,H1346)</f>
        <v>1</v>
      </c>
      <c r="J1346" t="str">
        <f t="shared" si="43"/>
        <v>HT-0281-01-012-0194-01</v>
      </c>
      <c r="M1346" t="s">
        <v>6475</v>
      </c>
      <c r="N1346" s="5" t="s">
        <v>6596</v>
      </c>
    </row>
    <row r="1347" spans="1:14" x14ac:dyDescent="0.35">
      <c r="A1347" t="s">
        <v>6505</v>
      </c>
      <c r="B1347" s="11" t="s">
        <v>2845</v>
      </c>
      <c r="C1347" s="11" t="s">
        <v>2924</v>
      </c>
      <c r="D1347" s="11" t="s">
        <v>2939</v>
      </c>
      <c r="E1347" s="11">
        <v>1</v>
      </c>
      <c r="F1347" t="s">
        <v>7085</v>
      </c>
      <c r="G1347" t="str">
        <f t="shared" si="42"/>
        <v>METAMIZOL-PARGEVERINAMEGALABSPARENTERALAMPOLLA1500MG/5MG/ML</v>
      </c>
      <c r="H1347" t="str">
        <f>VLOOKUP(A1347,'PRINCIPIO ACTIVO'!A:D,4,)&amp;"-"&amp;VLOOKUP(C1347,'VIA ADMINISTRACION'!A:D,4,FALSE)&amp;"-"&amp;VLOOKUP(D1347,FORMATO!A:D,4,FALSE)&amp;"-"&amp;VLOOKUP(B1347,LABORATORIO!A:D,4,FALSE)</f>
        <v>HT-0281-02-009-0194</v>
      </c>
      <c r="I1347">
        <f>COUNTIF($H$2:H1347,H1347)</f>
        <v>1</v>
      </c>
      <c r="J1347" t="str">
        <f t="shared" si="43"/>
        <v>HT-0281-02-009-0194-01</v>
      </c>
      <c r="M1347" t="s">
        <v>6475</v>
      </c>
      <c r="N1347" s="5" t="s">
        <v>6596</v>
      </c>
    </row>
    <row r="1348" spans="1:14" x14ac:dyDescent="0.35">
      <c r="A1348" t="s">
        <v>6505</v>
      </c>
      <c r="B1348" s="11" t="s">
        <v>2851</v>
      </c>
      <c r="C1348" s="11" t="s">
        <v>2919</v>
      </c>
      <c r="D1348" s="11" t="s">
        <v>2942</v>
      </c>
      <c r="E1348" s="11">
        <v>1</v>
      </c>
      <c r="F1348" t="s">
        <v>7084</v>
      </c>
      <c r="G1348" t="str">
        <f t="shared" si="42"/>
        <v>METAMIZOL-PARGEVERINAPRATERORALSOLUCION1300MG/5MG/ML</v>
      </c>
      <c r="H1348" t="str">
        <f>VLOOKUP(A1348,'PRINCIPIO ACTIVO'!A:D,4,)&amp;"-"&amp;VLOOKUP(C1348,'VIA ADMINISTRACION'!A:D,4,FALSE)&amp;"-"&amp;VLOOKUP(D1348,FORMATO!A:D,4,FALSE)&amp;"-"&amp;VLOOKUP(B1348,LABORATORIO!A:D,4,FALSE)</f>
        <v>HT-0281-01-012-0169</v>
      </c>
      <c r="I1348">
        <f>COUNTIF($H$2:H1348,H1348)</f>
        <v>2</v>
      </c>
      <c r="J1348" t="str">
        <f t="shared" si="43"/>
        <v>HT-0281-01-012-0169-02</v>
      </c>
      <c r="M1348" t="s">
        <v>6475</v>
      </c>
      <c r="N1348" s="5" t="s">
        <v>6658</v>
      </c>
    </row>
    <row r="1349" spans="1:14" x14ac:dyDescent="0.35">
      <c r="A1349" t="s">
        <v>2645</v>
      </c>
      <c r="B1349" s="11" t="s">
        <v>2863</v>
      </c>
      <c r="C1349" s="11" t="s">
        <v>2919</v>
      </c>
      <c r="D1349" s="11" t="s">
        <v>2933</v>
      </c>
      <c r="E1349" s="11">
        <v>30</v>
      </c>
      <c r="F1349" t="s">
        <v>2984</v>
      </c>
      <c r="G1349" t="str">
        <f t="shared" si="42"/>
        <v>METFORMINAMERCKORALCOMPRIMIDO30500MG</v>
      </c>
      <c r="H1349" t="str">
        <f>VLOOKUP(A1349,'PRINCIPIO ACTIVO'!A:D,4,)&amp;"-"&amp;VLOOKUP(C1349,'VIA ADMINISTRACION'!A:D,4,FALSE)&amp;"-"&amp;VLOOKUP(D1349,FORMATO!A:D,4,FALSE)&amp;"-"&amp;VLOOKUP(B1349,LABORATORIO!A:D,4,FALSE)</f>
        <v>HT-0108-01-003-0195</v>
      </c>
      <c r="I1349">
        <f>COUNTIF($H$2:H1349,H1349)</f>
        <v>1</v>
      </c>
      <c r="J1349" t="str">
        <f t="shared" si="43"/>
        <v>HT-0108-01-003-0195-01</v>
      </c>
      <c r="M1349" t="s">
        <v>6502</v>
      </c>
      <c r="N1349" s="11" t="s">
        <v>3206</v>
      </c>
    </row>
    <row r="1350" spans="1:14" x14ac:dyDescent="0.35">
      <c r="A1350" t="s">
        <v>2645</v>
      </c>
      <c r="B1350" s="11" t="s">
        <v>2847</v>
      </c>
      <c r="C1350" s="11" t="s">
        <v>2919</v>
      </c>
      <c r="D1350" s="11" t="s">
        <v>2933</v>
      </c>
      <c r="E1350" s="11">
        <v>30</v>
      </c>
      <c r="F1350" t="s">
        <v>3167</v>
      </c>
      <c r="G1350" t="str">
        <f t="shared" si="42"/>
        <v>METFORMINAPASTEURORALCOMPRIMIDO30850MG</v>
      </c>
      <c r="H1350" t="str">
        <f>VLOOKUP(A1350,'PRINCIPIO ACTIVO'!A:D,4,)&amp;"-"&amp;VLOOKUP(C1350,'VIA ADMINISTRACION'!A:D,4,FALSE)&amp;"-"&amp;VLOOKUP(D1350,FORMATO!A:D,4,FALSE)&amp;"-"&amp;VLOOKUP(B1350,LABORATORIO!A:D,4,FALSE)</f>
        <v>HT-0108-01-003-0155</v>
      </c>
      <c r="I1350">
        <f>COUNTIF($H$2:H1350,H1350)</f>
        <v>1</v>
      </c>
      <c r="J1350" t="str">
        <f t="shared" si="43"/>
        <v>HT-0108-01-003-0155-01</v>
      </c>
      <c r="M1350" t="s">
        <v>2760</v>
      </c>
      <c r="N1350" s="11" t="s">
        <v>3013</v>
      </c>
    </row>
    <row r="1351" spans="1:14" x14ac:dyDescent="0.35">
      <c r="A1351" t="s">
        <v>2645</v>
      </c>
      <c r="B1351" s="11" t="s">
        <v>2847</v>
      </c>
      <c r="C1351" s="11" t="s">
        <v>2919</v>
      </c>
      <c r="D1351" s="11" t="s">
        <v>2933</v>
      </c>
      <c r="E1351" s="11">
        <v>30</v>
      </c>
      <c r="F1351" t="s">
        <v>2984</v>
      </c>
      <c r="G1351" t="str">
        <f t="shared" si="42"/>
        <v>METFORMINAPASTEURORALCOMPRIMIDO30500MG</v>
      </c>
      <c r="H1351" t="str">
        <f>VLOOKUP(A1351,'PRINCIPIO ACTIVO'!A:D,4,)&amp;"-"&amp;VLOOKUP(C1351,'VIA ADMINISTRACION'!A:D,4,FALSE)&amp;"-"&amp;VLOOKUP(D1351,FORMATO!A:D,4,FALSE)&amp;"-"&amp;VLOOKUP(B1351,LABORATORIO!A:D,4,FALSE)</f>
        <v>HT-0108-01-003-0155</v>
      </c>
      <c r="I1351">
        <f>COUNTIF($H$2:H1351,H1351)</f>
        <v>2</v>
      </c>
      <c r="J1351" t="str">
        <f t="shared" si="43"/>
        <v>HT-0108-01-003-0155-02</v>
      </c>
      <c r="M1351" t="s">
        <v>2760</v>
      </c>
      <c r="N1351" s="11" t="s">
        <v>3013</v>
      </c>
    </row>
    <row r="1352" spans="1:14" x14ac:dyDescent="0.35">
      <c r="A1352" t="s">
        <v>2645</v>
      </c>
      <c r="B1352" s="11" t="s">
        <v>2863</v>
      </c>
      <c r="C1352" s="11" t="s">
        <v>2919</v>
      </c>
      <c r="D1352" s="11" t="s">
        <v>2933</v>
      </c>
      <c r="E1352" s="11">
        <v>60</v>
      </c>
      <c r="F1352" t="s">
        <v>3167</v>
      </c>
      <c r="G1352" t="str">
        <f t="shared" si="42"/>
        <v>METFORMINAMERCKORALCOMPRIMIDO60850MG</v>
      </c>
      <c r="H1352" t="str">
        <f>VLOOKUP(A1352,'PRINCIPIO ACTIVO'!A:D,4,)&amp;"-"&amp;VLOOKUP(C1352,'VIA ADMINISTRACION'!A:D,4,FALSE)&amp;"-"&amp;VLOOKUP(D1352,FORMATO!A:D,4,FALSE)&amp;"-"&amp;VLOOKUP(B1352,LABORATORIO!A:D,4,FALSE)</f>
        <v>HT-0108-01-003-0195</v>
      </c>
      <c r="I1352">
        <f>COUNTIF($H$2:H1352,H1352)</f>
        <v>2</v>
      </c>
      <c r="J1352" t="str">
        <f t="shared" si="43"/>
        <v>HT-0108-01-003-0195-02</v>
      </c>
      <c r="M1352" t="s">
        <v>2760</v>
      </c>
      <c r="N1352" s="5" t="s">
        <v>3013</v>
      </c>
    </row>
    <row r="1353" spans="1:14" x14ac:dyDescent="0.35">
      <c r="A1353" t="s">
        <v>2645</v>
      </c>
      <c r="B1353" s="11" t="s">
        <v>2838</v>
      </c>
      <c r="C1353" s="11" t="s">
        <v>2919</v>
      </c>
      <c r="D1353" s="11" t="s">
        <v>2933</v>
      </c>
      <c r="E1353" s="11">
        <v>30</v>
      </c>
      <c r="F1353" t="s">
        <v>3167</v>
      </c>
      <c r="G1353" t="str">
        <f t="shared" si="42"/>
        <v>METFORMINALABORATORIO CHILEORALCOMPRIMIDO30850MG</v>
      </c>
      <c r="H1353" t="str">
        <f>VLOOKUP(A1353,'PRINCIPIO ACTIVO'!A:D,4,)&amp;"-"&amp;VLOOKUP(C1353,'VIA ADMINISTRACION'!A:D,4,FALSE)&amp;"-"&amp;VLOOKUP(D1353,FORMATO!A:D,4,FALSE)&amp;"-"&amp;VLOOKUP(B1353,LABORATORIO!A:D,4,FALSE)</f>
        <v>HT-0108-01-003-0148</v>
      </c>
      <c r="I1353">
        <f>COUNTIF($H$2:H1353,H1353)</f>
        <v>1</v>
      </c>
      <c r="J1353" t="str">
        <f t="shared" si="43"/>
        <v>HT-0108-01-003-0148-01</v>
      </c>
      <c r="M1353" t="s">
        <v>2763</v>
      </c>
      <c r="N1353" s="13">
        <v>0.02</v>
      </c>
    </row>
    <row r="1354" spans="1:14" x14ac:dyDescent="0.35">
      <c r="A1354" t="s">
        <v>2645</v>
      </c>
      <c r="B1354" s="11" t="s">
        <v>2835</v>
      </c>
      <c r="C1354" s="11" t="s">
        <v>2919</v>
      </c>
      <c r="D1354" s="11" t="s">
        <v>2933</v>
      </c>
      <c r="E1354" s="11">
        <v>30</v>
      </c>
      <c r="F1354" t="s">
        <v>3038</v>
      </c>
      <c r="G1354" t="str">
        <f t="shared" si="42"/>
        <v>METFORMINAASCENDORALCOMPRIMIDO30750MG</v>
      </c>
      <c r="H1354" t="str">
        <f>VLOOKUP(A1354,'PRINCIPIO ACTIVO'!A:D,4,)&amp;"-"&amp;VLOOKUP(C1354,'VIA ADMINISTRACION'!A:D,4,FALSE)&amp;"-"&amp;VLOOKUP(D1354,FORMATO!A:D,4,FALSE)&amp;"-"&amp;VLOOKUP(B1354,LABORATORIO!A:D,4,FALSE)</f>
        <v>HT-0108-01-003-0016</v>
      </c>
      <c r="I1354">
        <f>COUNTIF($H$2:H1354,H1354)</f>
        <v>1</v>
      </c>
      <c r="J1354" t="str">
        <f t="shared" si="43"/>
        <v>HT-0108-01-003-0016-01</v>
      </c>
      <c r="M1354" t="s">
        <v>2763</v>
      </c>
      <c r="N1354" s="5" t="s">
        <v>6664</v>
      </c>
    </row>
    <row r="1355" spans="1:14" x14ac:dyDescent="0.35">
      <c r="A1355" t="s">
        <v>2645</v>
      </c>
      <c r="B1355" s="11" t="s">
        <v>2835</v>
      </c>
      <c r="C1355" s="11" t="s">
        <v>2919</v>
      </c>
      <c r="D1355" s="11" t="s">
        <v>2933</v>
      </c>
      <c r="E1355" s="11">
        <v>60</v>
      </c>
      <c r="F1355" t="s">
        <v>3167</v>
      </c>
      <c r="G1355" t="str">
        <f t="shared" si="42"/>
        <v>METFORMINAASCENDORALCOMPRIMIDO60850MG</v>
      </c>
      <c r="H1355" t="str">
        <f>VLOOKUP(A1355,'PRINCIPIO ACTIVO'!A:D,4,)&amp;"-"&amp;VLOOKUP(C1355,'VIA ADMINISTRACION'!A:D,4,FALSE)&amp;"-"&amp;VLOOKUP(D1355,FORMATO!A:D,4,FALSE)&amp;"-"&amp;VLOOKUP(B1355,LABORATORIO!A:D,4,FALSE)</f>
        <v>HT-0108-01-003-0016</v>
      </c>
      <c r="I1355">
        <f>COUNTIF($H$2:H1355,H1355)</f>
        <v>2</v>
      </c>
      <c r="J1355" t="str">
        <f t="shared" si="43"/>
        <v>HT-0108-01-003-0016-02</v>
      </c>
      <c r="M1355" t="s">
        <v>2762</v>
      </c>
      <c r="N1355" s="11" t="s">
        <v>3223</v>
      </c>
    </row>
    <row r="1356" spans="1:14" x14ac:dyDescent="0.35">
      <c r="A1356" t="s">
        <v>2645</v>
      </c>
      <c r="B1356" s="11" t="s">
        <v>2883</v>
      </c>
      <c r="C1356" s="11" t="s">
        <v>2919</v>
      </c>
      <c r="D1356" s="11" t="s">
        <v>2933</v>
      </c>
      <c r="E1356" s="11">
        <v>30</v>
      </c>
      <c r="F1356" t="s">
        <v>3042</v>
      </c>
      <c r="G1356" t="str">
        <f t="shared" si="42"/>
        <v>METFORMINABAGOORALCOMPRIMIDO301000MG</v>
      </c>
      <c r="H1356" t="str">
        <f>VLOOKUP(A1356,'PRINCIPIO ACTIVO'!A:D,4,)&amp;"-"&amp;VLOOKUP(C1356,'VIA ADMINISTRACION'!A:D,4,FALSE)&amp;"-"&amp;VLOOKUP(D1356,FORMATO!A:D,4,FALSE)&amp;"-"&amp;VLOOKUP(B1356,LABORATORIO!A:D,4,FALSE)</f>
        <v>HT-0108-01-003-0143</v>
      </c>
      <c r="I1356">
        <f>COUNTIF($H$2:H1356,H1356)</f>
        <v>1</v>
      </c>
      <c r="J1356" t="str">
        <f t="shared" si="43"/>
        <v>HT-0108-01-003-0143-01</v>
      </c>
      <c r="M1356" t="s">
        <v>2762</v>
      </c>
      <c r="N1356" s="11" t="s">
        <v>3224</v>
      </c>
    </row>
    <row r="1357" spans="1:14" x14ac:dyDescent="0.35">
      <c r="A1357" t="s">
        <v>2645</v>
      </c>
      <c r="B1357" s="11" t="s">
        <v>2838</v>
      </c>
      <c r="C1357" s="11" t="s">
        <v>2919</v>
      </c>
      <c r="D1357" s="11" t="s">
        <v>2933</v>
      </c>
      <c r="E1357" s="11">
        <v>60</v>
      </c>
      <c r="F1357" t="s">
        <v>3042</v>
      </c>
      <c r="G1357" t="str">
        <f t="shared" si="42"/>
        <v>METFORMINALABORATORIO CHILEORALCOMPRIMIDO601000MG</v>
      </c>
      <c r="H1357" t="str">
        <f>VLOOKUP(A1357,'PRINCIPIO ACTIVO'!A:D,4,)&amp;"-"&amp;VLOOKUP(C1357,'VIA ADMINISTRACION'!A:D,4,FALSE)&amp;"-"&amp;VLOOKUP(D1357,FORMATO!A:D,4,FALSE)&amp;"-"&amp;VLOOKUP(B1357,LABORATORIO!A:D,4,FALSE)</f>
        <v>HT-0108-01-003-0148</v>
      </c>
      <c r="I1357">
        <f>COUNTIF($H$2:H1357,H1357)</f>
        <v>2</v>
      </c>
      <c r="J1357" t="str">
        <f t="shared" si="43"/>
        <v>HT-0108-01-003-0148-02</v>
      </c>
      <c r="M1357" t="s">
        <v>2762</v>
      </c>
      <c r="N1357" s="11" t="s">
        <v>3225</v>
      </c>
    </row>
    <row r="1358" spans="1:14" x14ac:dyDescent="0.35">
      <c r="A1358" t="s">
        <v>2645</v>
      </c>
      <c r="B1358" s="11" t="s">
        <v>2883</v>
      </c>
      <c r="C1358" s="11" t="s">
        <v>2919</v>
      </c>
      <c r="D1358" s="11" t="s">
        <v>2933</v>
      </c>
      <c r="E1358" s="11">
        <v>30</v>
      </c>
      <c r="F1358" t="s">
        <v>2984</v>
      </c>
      <c r="G1358" t="str">
        <f t="shared" si="42"/>
        <v>METFORMINABAGOORALCOMPRIMIDO30500MG</v>
      </c>
      <c r="H1358" t="str">
        <f>VLOOKUP(A1358,'PRINCIPIO ACTIVO'!A:D,4,)&amp;"-"&amp;VLOOKUP(C1358,'VIA ADMINISTRACION'!A:D,4,FALSE)&amp;"-"&amp;VLOOKUP(D1358,FORMATO!A:D,4,FALSE)&amp;"-"&amp;VLOOKUP(B1358,LABORATORIO!A:D,4,FALSE)</f>
        <v>HT-0108-01-003-0143</v>
      </c>
      <c r="I1358">
        <f>COUNTIF($H$2:H1358,H1358)</f>
        <v>2</v>
      </c>
      <c r="J1358" t="str">
        <f t="shared" si="43"/>
        <v>HT-0108-01-003-0143-02</v>
      </c>
      <c r="M1358" t="s">
        <v>2762</v>
      </c>
      <c r="N1358" s="11" t="s">
        <v>3224</v>
      </c>
    </row>
    <row r="1359" spans="1:14" x14ac:dyDescent="0.35">
      <c r="A1359" t="s">
        <v>2645</v>
      </c>
      <c r="B1359" s="11" t="s">
        <v>2883</v>
      </c>
      <c r="C1359" s="11" t="s">
        <v>2919</v>
      </c>
      <c r="D1359" s="11" t="s">
        <v>2933</v>
      </c>
      <c r="E1359" s="11">
        <v>30</v>
      </c>
      <c r="F1359" t="s">
        <v>3167</v>
      </c>
      <c r="G1359" t="str">
        <f t="shared" si="42"/>
        <v>METFORMINABAGOORALCOMPRIMIDO30850MG</v>
      </c>
      <c r="H1359" t="str">
        <f>VLOOKUP(A1359,'PRINCIPIO ACTIVO'!A:D,4,)&amp;"-"&amp;VLOOKUP(C1359,'VIA ADMINISTRACION'!A:D,4,FALSE)&amp;"-"&amp;VLOOKUP(D1359,FORMATO!A:D,4,FALSE)&amp;"-"&amp;VLOOKUP(B1359,LABORATORIO!A:D,4,FALSE)</f>
        <v>HT-0108-01-003-0143</v>
      </c>
      <c r="I1359">
        <f>COUNTIF($H$2:H1359,H1359)</f>
        <v>3</v>
      </c>
      <c r="J1359" t="str">
        <f t="shared" si="43"/>
        <v>HT-0108-01-003-0143-03</v>
      </c>
      <c r="M1359" t="s">
        <v>2762</v>
      </c>
      <c r="N1359" s="11" t="s">
        <v>3225</v>
      </c>
    </row>
    <row r="1360" spans="1:14" x14ac:dyDescent="0.35">
      <c r="A1360" t="s">
        <v>2645</v>
      </c>
      <c r="B1360" s="11" t="s">
        <v>2838</v>
      </c>
      <c r="C1360" s="11" t="s">
        <v>2919</v>
      </c>
      <c r="D1360" s="11" t="s">
        <v>2933</v>
      </c>
      <c r="E1360" s="11">
        <v>60</v>
      </c>
      <c r="F1360" t="s">
        <v>3167</v>
      </c>
      <c r="G1360" t="str">
        <f t="shared" si="42"/>
        <v>METFORMINALABORATORIO CHILEORALCOMPRIMIDO60850MG</v>
      </c>
      <c r="H1360" t="str">
        <f>VLOOKUP(A1360,'PRINCIPIO ACTIVO'!A:D,4,)&amp;"-"&amp;VLOOKUP(C1360,'VIA ADMINISTRACION'!A:D,4,FALSE)&amp;"-"&amp;VLOOKUP(D1360,FORMATO!A:D,4,FALSE)&amp;"-"&amp;VLOOKUP(B1360,LABORATORIO!A:D,4,FALSE)</f>
        <v>HT-0108-01-003-0148</v>
      </c>
      <c r="I1360">
        <f>COUNTIF($H$2:H1360,H1360)</f>
        <v>3</v>
      </c>
      <c r="J1360" t="str">
        <f t="shared" si="43"/>
        <v>HT-0108-01-003-0148-03</v>
      </c>
      <c r="M1360" t="s">
        <v>2762</v>
      </c>
      <c r="N1360" s="11" t="s">
        <v>3225</v>
      </c>
    </row>
    <row r="1361" spans="1:14" x14ac:dyDescent="0.35">
      <c r="A1361" t="s">
        <v>2645</v>
      </c>
      <c r="B1361" s="11" t="s">
        <v>2863</v>
      </c>
      <c r="C1361" s="11" t="s">
        <v>2919</v>
      </c>
      <c r="D1361" s="11" t="s">
        <v>2933</v>
      </c>
      <c r="E1361" s="11">
        <v>30</v>
      </c>
      <c r="F1361" t="s">
        <v>3038</v>
      </c>
      <c r="G1361" t="str">
        <f t="shared" si="42"/>
        <v>METFORMINAMERCKORALCOMPRIMIDO30750MG</v>
      </c>
      <c r="H1361" t="str">
        <f>VLOOKUP(A1361,'PRINCIPIO ACTIVO'!A:D,4,)&amp;"-"&amp;VLOOKUP(C1361,'VIA ADMINISTRACION'!A:D,4,FALSE)&amp;"-"&amp;VLOOKUP(D1361,FORMATO!A:D,4,FALSE)&amp;"-"&amp;VLOOKUP(B1361,LABORATORIO!A:D,4,FALSE)</f>
        <v>HT-0108-01-003-0195</v>
      </c>
      <c r="I1361">
        <f>COUNTIF($H$2:H1361,H1361)</f>
        <v>3</v>
      </c>
      <c r="J1361" t="str">
        <f t="shared" si="43"/>
        <v>HT-0108-01-003-0195-03</v>
      </c>
      <c r="M1361" t="s">
        <v>2762</v>
      </c>
      <c r="N1361" s="11" t="s">
        <v>3223</v>
      </c>
    </row>
    <row r="1362" spans="1:14" x14ac:dyDescent="0.35">
      <c r="A1362" t="s">
        <v>2645</v>
      </c>
      <c r="B1362" s="11" t="s">
        <v>2838</v>
      </c>
      <c r="C1362" s="11" t="s">
        <v>2919</v>
      </c>
      <c r="D1362" s="11" t="s">
        <v>2933</v>
      </c>
      <c r="E1362" s="11">
        <v>60</v>
      </c>
      <c r="F1362" t="s">
        <v>3038</v>
      </c>
      <c r="G1362" t="str">
        <f t="shared" si="42"/>
        <v>METFORMINALABORATORIO CHILEORALCOMPRIMIDO60750MG</v>
      </c>
      <c r="H1362" t="str">
        <f>VLOOKUP(A1362,'PRINCIPIO ACTIVO'!A:D,4,)&amp;"-"&amp;VLOOKUP(C1362,'VIA ADMINISTRACION'!A:D,4,FALSE)&amp;"-"&amp;VLOOKUP(D1362,FORMATO!A:D,4,FALSE)&amp;"-"&amp;VLOOKUP(B1362,LABORATORIO!A:D,4,FALSE)</f>
        <v>HT-0108-01-003-0148</v>
      </c>
      <c r="I1362">
        <f>COUNTIF($H$2:H1362,H1362)</f>
        <v>4</v>
      </c>
      <c r="J1362" t="str">
        <f t="shared" si="43"/>
        <v>HT-0108-01-003-0148-04</v>
      </c>
      <c r="M1362" t="s">
        <v>2762</v>
      </c>
      <c r="N1362" s="5" t="s">
        <v>3225</v>
      </c>
    </row>
    <row r="1363" spans="1:14" x14ac:dyDescent="0.35">
      <c r="A1363" t="s">
        <v>2645</v>
      </c>
      <c r="B1363" s="11" t="s">
        <v>2863</v>
      </c>
      <c r="C1363" s="11" t="s">
        <v>2919</v>
      </c>
      <c r="D1363" s="11" t="s">
        <v>2933</v>
      </c>
      <c r="E1363" s="11">
        <v>30</v>
      </c>
      <c r="F1363" t="s">
        <v>3042</v>
      </c>
      <c r="G1363" t="str">
        <f t="shared" si="42"/>
        <v>METFORMINAMERCKORALCOMPRIMIDO301000MG</v>
      </c>
      <c r="H1363" t="str">
        <f>VLOOKUP(A1363,'PRINCIPIO ACTIVO'!A:D,4,)&amp;"-"&amp;VLOOKUP(C1363,'VIA ADMINISTRACION'!A:D,4,FALSE)&amp;"-"&amp;VLOOKUP(D1363,FORMATO!A:D,4,FALSE)&amp;"-"&amp;VLOOKUP(B1363,LABORATORIO!A:D,4,FALSE)</f>
        <v>HT-0108-01-003-0195</v>
      </c>
      <c r="I1363">
        <f>COUNTIF($H$2:H1363,H1363)</f>
        <v>4</v>
      </c>
      <c r="J1363" t="str">
        <f t="shared" si="43"/>
        <v>HT-0108-01-003-0195-04</v>
      </c>
      <c r="M1363" t="s">
        <v>2762</v>
      </c>
      <c r="N1363" s="5" t="s">
        <v>6665</v>
      </c>
    </row>
    <row r="1364" spans="1:14" x14ac:dyDescent="0.35">
      <c r="A1364" t="s">
        <v>2645</v>
      </c>
      <c r="B1364" s="11" t="s">
        <v>2857</v>
      </c>
      <c r="C1364" s="11" t="s">
        <v>2919</v>
      </c>
      <c r="D1364" s="11" t="s">
        <v>2933</v>
      </c>
      <c r="E1364" s="11">
        <v>30</v>
      </c>
      <c r="F1364" t="s">
        <v>3042</v>
      </c>
      <c r="G1364" t="str">
        <f t="shared" si="42"/>
        <v>METFORMINAANDROMACOORALCOMPRIMIDO301000MG</v>
      </c>
      <c r="H1364" t="str">
        <f>VLOOKUP(A1364,'PRINCIPIO ACTIVO'!A:D,4,)&amp;"-"&amp;VLOOKUP(C1364,'VIA ADMINISTRACION'!A:D,4,FALSE)&amp;"-"&amp;VLOOKUP(D1364,FORMATO!A:D,4,FALSE)&amp;"-"&amp;VLOOKUP(B1364,LABORATORIO!A:D,4,FALSE)</f>
        <v>HT-0108-01-003-0161</v>
      </c>
      <c r="I1364">
        <f>COUNTIF($H$2:H1364,H1364)</f>
        <v>1</v>
      </c>
      <c r="J1364" t="str">
        <f t="shared" si="43"/>
        <v>HT-0108-01-003-0161-01</v>
      </c>
      <c r="M1364" t="s">
        <v>2764</v>
      </c>
      <c r="N1364" s="11" t="s">
        <v>3114</v>
      </c>
    </row>
    <row r="1365" spans="1:14" x14ac:dyDescent="0.35">
      <c r="A1365" t="s">
        <v>2645</v>
      </c>
      <c r="B1365" s="11" t="s">
        <v>2835</v>
      </c>
      <c r="C1365" s="11" t="s">
        <v>2919</v>
      </c>
      <c r="D1365" s="11" t="s">
        <v>2933</v>
      </c>
      <c r="E1365" s="11">
        <v>30</v>
      </c>
      <c r="F1365" t="s">
        <v>2984</v>
      </c>
      <c r="G1365" t="str">
        <f t="shared" si="42"/>
        <v>METFORMINAASCENDORALCOMPRIMIDO30500MG</v>
      </c>
      <c r="H1365" t="str">
        <f>VLOOKUP(A1365,'PRINCIPIO ACTIVO'!A:D,4,)&amp;"-"&amp;VLOOKUP(C1365,'VIA ADMINISTRACION'!A:D,4,FALSE)&amp;"-"&amp;VLOOKUP(D1365,FORMATO!A:D,4,FALSE)&amp;"-"&amp;VLOOKUP(B1365,LABORATORIO!A:D,4,FALSE)</f>
        <v>HT-0108-01-003-0016</v>
      </c>
      <c r="I1365">
        <f>COUNTIF($H$2:H1365,H1365)</f>
        <v>3</v>
      </c>
      <c r="J1365" t="str">
        <f t="shared" si="43"/>
        <v>HT-0108-01-003-0016-03</v>
      </c>
      <c r="M1365" t="s">
        <v>2765</v>
      </c>
      <c r="N1365" s="11" t="s">
        <v>2998</v>
      </c>
    </row>
    <row r="1366" spans="1:14" x14ac:dyDescent="0.35">
      <c r="A1366" t="s">
        <v>2645</v>
      </c>
      <c r="B1366" s="11" t="s">
        <v>2838</v>
      </c>
      <c r="C1366" s="11" t="s">
        <v>2919</v>
      </c>
      <c r="D1366" s="11" t="s">
        <v>2933</v>
      </c>
      <c r="E1366" s="11">
        <v>30</v>
      </c>
      <c r="F1366" t="s">
        <v>3038</v>
      </c>
      <c r="G1366" t="str">
        <f t="shared" si="42"/>
        <v>METFORMINALABORATORIO CHILEORALCOMPRIMIDO30750MG</v>
      </c>
      <c r="H1366" t="str">
        <f>VLOOKUP(A1366,'PRINCIPIO ACTIVO'!A:D,4,)&amp;"-"&amp;VLOOKUP(C1366,'VIA ADMINISTRACION'!A:D,4,FALSE)&amp;"-"&amp;VLOOKUP(D1366,FORMATO!A:D,4,FALSE)&amp;"-"&amp;VLOOKUP(B1366,LABORATORIO!A:D,4,FALSE)</f>
        <v>HT-0108-01-003-0148</v>
      </c>
      <c r="I1366">
        <f>COUNTIF($H$2:H1366,H1366)</f>
        <v>5</v>
      </c>
      <c r="J1366" t="str">
        <f t="shared" si="43"/>
        <v>HT-0108-01-003-0148-05</v>
      </c>
      <c r="M1366" t="s">
        <v>2765</v>
      </c>
      <c r="N1366" s="11" t="s">
        <v>3055</v>
      </c>
    </row>
    <row r="1367" spans="1:14" x14ac:dyDescent="0.35">
      <c r="A1367" t="s">
        <v>2645</v>
      </c>
      <c r="B1367" s="11" t="s">
        <v>2883</v>
      </c>
      <c r="C1367" s="11" t="s">
        <v>2919</v>
      </c>
      <c r="D1367" s="11" t="s">
        <v>2933</v>
      </c>
      <c r="E1367" s="11">
        <v>30</v>
      </c>
      <c r="F1367" t="s">
        <v>3038</v>
      </c>
      <c r="G1367" t="str">
        <f t="shared" si="42"/>
        <v>METFORMINABAGOORALCOMPRIMIDO30750MG</v>
      </c>
      <c r="H1367" t="str">
        <f>VLOOKUP(A1367,'PRINCIPIO ACTIVO'!A:D,4,)&amp;"-"&amp;VLOOKUP(C1367,'VIA ADMINISTRACION'!A:D,4,FALSE)&amp;"-"&amp;VLOOKUP(D1367,FORMATO!A:D,4,FALSE)&amp;"-"&amp;VLOOKUP(B1367,LABORATORIO!A:D,4,FALSE)</f>
        <v>HT-0108-01-003-0143</v>
      </c>
      <c r="I1367">
        <f>COUNTIF($H$2:H1367,H1367)</f>
        <v>4</v>
      </c>
      <c r="J1367" t="str">
        <f t="shared" si="43"/>
        <v>HT-0108-01-003-0143-04</v>
      </c>
      <c r="M1367" t="s">
        <v>2765</v>
      </c>
      <c r="N1367" s="5" t="s">
        <v>3055</v>
      </c>
    </row>
    <row r="1368" spans="1:14" x14ac:dyDescent="0.35">
      <c r="A1368" t="s">
        <v>2645</v>
      </c>
      <c r="B1368" s="11" t="s">
        <v>2857</v>
      </c>
      <c r="C1368" s="11" t="s">
        <v>2919</v>
      </c>
      <c r="D1368" s="11" t="s">
        <v>2933</v>
      </c>
      <c r="E1368" s="11">
        <v>60</v>
      </c>
      <c r="F1368" t="s">
        <v>3167</v>
      </c>
      <c r="G1368" t="str">
        <f t="shared" si="42"/>
        <v>METFORMINAANDROMACOORALCOMPRIMIDO60850MG</v>
      </c>
      <c r="H1368" t="str">
        <f>VLOOKUP(A1368,'PRINCIPIO ACTIVO'!A:D,4,)&amp;"-"&amp;VLOOKUP(C1368,'VIA ADMINISTRACION'!A:D,4,FALSE)&amp;"-"&amp;VLOOKUP(D1368,FORMATO!A:D,4,FALSE)&amp;"-"&amp;VLOOKUP(B1368,LABORATORIO!A:D,4,FALSE)</f>
        <v>HT-0108-01-003-0161</v>
      </c>
      <c r="I1368">
        <f>COUNTIF($H$2:H1368,H1368)</f>
        <v>2</v>
      </c>
      <c r="J1368" t="str">
        <f t="shared" si="43"/>
        <v>HT-0108-01-003-0161-02</v>
      </c>
      <c r="M1368" t="s">
        <v>2765</v>
      </c>
      <c r="N1368" s="5" t="s">
        <v>2998</v>
      </c>
    </row>
    <row r="1369" spans="1:14" x14ac:dyDescent="0.35">
      <c r="A1369" t="s">
        <v>2645</v>
      </c>
      <c r="B1369" s="11" t="s">
        <v>2835</v>
      </c>
      <c r="C1369" s="11" t="s">
        <v>2919</v>
      </c>
      <c r="D1369" s="11" t="s">
        <v>2933</v>
      </c>
      <c r="E1369" s="11">
        <v>30</v>
      </c>
      <c r="F1369" t="s">
        <v>3167</v>
      </c>
      <c r="G1369" t="str">
        <f t="shared" si="42"/>
        <v>METFORMINAASCENDORALCOMPRIMIDO30850MG</v>
      </c>
      <c r="H1369" t="str">
        <f>VLOOKUP(A1369,'PRINCIPIO ACTIVO'!A:D,4,)&amp;"-"&amp;VLOOKUP(C1369,'VIA ADMINISTRACION'!A:D,4,FALSE)&amp;"-"&amp;VLOOKUP(D1369,FORMATO!A:D,4,FALSE)&amp;"-"&amp;VLOOKUP(B1369,LABORATORIO!A:D,4,FALSE)</f>
        <v>HT-0108-01-003-0016</v>
      </c>
      <c r="I1369">
        <f>COUNTIF($H$2:H1369,H1369)</f>
        <v>4</v>
      </c>
      <c r="J1369" t="str">
        <f t="shared" si="43"/>
        <v>HT-0108-01-003-0016-04</v>
      </c>
      <c r="M1369" t="s">
        <v>2766</v>
      </c>
      <c r="N1369" s="11" t="s">
        <v>3126</v>
      </c>
    </row>
    <row r="1370" spans="1:14" x14ac:dyDescent="0.35">
      <c r="A1370" t="s">
        <v>2645</v>
      </c>
      <c r="B1370" s="11" t="s">
        <v>2838</v>
      </c>
      <c r="C1370" s="11" t="s">
        <v>2919</v>
      </c>
      <c r="D1370" s="11" t="s">
        <v>2933</v>
      </c>
      <c r="E1370" s="11">
        <v>30</v>
      </c>
      <c r="F1370" t="s">
        <v>3042</v>
      </c>
      <c r="G1370" t="str">
        <f t="shared" si="42"/>
        <v>METFORMINALABORATORIO CHILEORALCOMPRIMIDO301000MG</v>
      </c>
      <c r="H1370" t="str">
        <f>VLOOKUP(A1370,'PRINCIPIO ACTIVO'!A:D,4,)&amp;"-"&amp;VLOOKUP(C1370,'VIA ADMINISTRACION'!A:D,4,FALSE)&amp;"-"&amp;VLOOKUP(D1370,FORMATO!A:D,4,FALSE)&amp;"-"&amp;VLOOKUP(B1370,LABORATORIO!A:D,4,FALSE)</f>
        <v>HT-0108-01-003-0148</v>
      </c>
      <c r="I1370">
        <f>COUNTIF($H$2:H1370,H1370)</f>
        <v>6</v>
      </c>
      <c r="J1370" t="str">
        <f t="shared" si="43"/>
        <v>HT-0108-01-003-0148-06</v>
      </c>
      <c r="M1370" t="s">
        <v>2766</v>
      </c>
      <c r="N1370" s="11" t="s">
        <v>3127</v>
      </c>
    </row>
    <row r="1371" spans="1:14" x14ac:dyDescent="0.35">
      <c r="A1371" t="s">
        <v>2645</v>
      </c>
      <c r="B1371" s="11" t="s">
        <v>2850</v>
      </c>
      <c r="C1371" s="11" t="s">
        <v>2919</v>
      </c>
      <c r="D1371" s="11" t="s">
        <v>2933</v>
      </c>
      <c r="E1371" s="11">
        <v>60</v>
      </c>
      <c r="F1371" t="s">
        <v>3038</v>
      </c>
      <c r="G1371" t="str">
        <f t="shared" si="42"/>
        <v>METFORMINAINSTITUTO SANITASORALCOMPRIMIDO60750MG</v>
      </c>
      <c r="H1371" t="str">
        <f>VLOOKUP(A1371,'PRINCIPIO ACTIVO'!A:D,4,)&amp;"-"&amp;VLOOKUP(C1371,'VIA ADMINISTRACION'!A:D,4,FALSE)&amp;"-"&amp;VLOOKUP(D1371,FORMATO!A:D,4,FALSE)&amp;"-"&amp;VLOOKUP(B1371,LABORATORIO!A:D,4,FALSE)</f>
        <v>HT-0108-01-003-0133</v>
      </c>
      <c r="I1371">
        <f>COUNTIF($H$2:H1371,H1371)</f>
        <v>1</v>
      </c>
      <c r="J1371" t="str">
        <f t="shared" si="43"/>
        <v>HT-0108-01-003-0133-01</v>
      </c>
      <c r="M1371" t="s">
        <v>2766</v>
      </c>
      <c r="N1371" s="11" t="s">
        <v>3126</v>
      </c>
    </row>
    <row r="1372" spans="1:14" x14ac:dyDescent="0.35">
      <c r="A1372" t="s">
        <v>2645</v>
      </c>
      <c r="B1372" s="11" t="s">
        <v>2863</v>
      </c>
      <c r="C1372" s="11" t="s">
        <v>2919</v>
      </c>
      <c r="D1372" s="11" t="s">
        <v>2933</v>
      </c>
      <c r="E1372" s="11">
        <v>30</v>
      </c>
      <c r="F1372" t="s">
        <v>3167</v>
      </c>
      <c r="G1372" t="str">
        <f t="shared" si="42"/>
        <v>METFORMINAMERCKORALCOMPRIMIDO30850MG</v>
      </c>
      <c r="H1372" t="str">
        <f>VLOOKUP(A1372,'PRINCIPIO ACTIVO'!A:D,4,)&amp;"-"&amp;VLOOKUP(C1372,'VIA ADMINISTRACION'!A:D,4,FALSE)&amp;"-"&amp;VLOOKUP(D1372,FORMATO!A:D,4,FALSE)&amp;"-"&amp;VLOOKUP(B1372,LABORATORIO!A:D,4,FALSE)</f>
        <v>HT-0108-01-003-0195</v>
      </c>
      <c r="I1372">
        <f>COUNTIF($H$2:H1372,H1372)</f>
        <v>5</v>
      </c>
      <c r="J1372" t="str">
        <f t="shared" si="43"/>
        <v>HT-0108-01-003-0195-05</v>
      </c>
      <c r="M1372" t="s">
        <v>2766</v>
      </c>
      <c r="N1372" s="11" t="s">
        <v>3126</v>
      </c>
    </row>
    <row r="1373" spans="1:14" x14ac:dyDescent="0.35">
      <c r="A1373" t="s">
        <v>2645</v>
      </c>
      <c r="B1373" s="11" t="s">
        <v>2850</v>
      </c>
      <c r="C1373" s="11" t="s">
        <v>2919</v>
      </c>
      <c r="D1373" s="11" t="s">
        <v>2933</v>
      </c>
      <c r="E1373" s="11">
        <v>30</v>
      </c>
      <c r="F1373" t="s">
        <v>3038</v>
      </c>
      <c r="G1373" t="str">
        <f t="shared" si="42"/>
        <v>METFORMINAINSTITUTO SANITASORALCOMPRIMIDO30750MG</v>
      </c>
      <c r="H1373" t="str">
        <f>VLOOKUP(A1373,'PRINCIPIO ACTIVO'!A:D,4,)&amp;"-"&amp;VLOOKUP(C1373,'VIA ADMINISTRACION'!A:D,4,FALSE)&amp;"-"&amp;VLOOKUP(D1373,FORMATO!A:D,4,FALSE)&amp;"-"&amp;VLOOKUP(B1373,LABORATORIO!A:D,4,FALSE)</f>
        <v>HT-0108-01-003-0133</v>
      </c>
      <c r="I1373">
        <f>COUNTIF($H$2:H1373,H1373)</f>
        <v>2</v>
      </c>
      <c r="J1373" t="str">
        <f t="shared" si="43"/>
        <v>HT-0108-01-003-0133-02</v>
      </c>
      <c r="M1373" t="s">
        <v>2769</v>
      </c>
      <c r="N1373" s="11" t="s">
        <v>1439</v>
      </c>
    </row>
    <row r="1374" spans="1:14" x14ac:dyDescent="0.35">
      <c r="A1374" t="s">
        <v>2645</v>
      </c>
      <c r="B1374" s="11" t="s">
        <v>2857</v>
      </c>
      <c r="C1374" s="11" t="s">
        <v>2919</v>
      </c>
      <c r="D1374" s="11" t="s">
        <v>2933</v>
      </c>
      <c r="E1374" s="11">
        <v>30</v>
      </c>
      <c r="F1374" t="s">
        <v>3167</v>
      </c>
      <c r="G1374" t="str">
        <f t="shared" si="42"/>
        <v>METFORMINAANDROMACOORALCOMPRIMIDO30850MG</v>
      </c>
      <c r="H1374" t="str">
        <f>VLOOKUP(A1374,'PRINCIPIO ACTIVO'!A:D,4,)&amp;"-"&amp;VLOOKUP(C1374,'VIA ADMINISTRACION'!A:D,4,FALSE)&amp;"-"&amp;VLOOKUP(D1374,FORMATO!A:D,4,FALSE)&amp;"-"&amp;VLOOKUP(B1374,LABORATORIO!A:D,4,FALSE)</f>
        <v>HT-0108-01-003-0161</v>
      </c>
      <c r="I1374">
        <f>COUNTIF($H$2:H1374,H1374)</f>
        <v>3</v>
      </c>
      <c r="J1374" t="str">
        <f t="shared" si="43"/>
        <v>HT-0108-01-003-0161-03</v>
      </c>
      <c r="M1374" t="s">
        <v>2769</v>
      </c>
      <c r="N1374" s="11" t="s">
        <v>1439</v>
      </c>
    </row>
    <row r="1375" spans="1:14" x14ac:dyDescent="0.35">
      <c r="A1375" t="s">
        <v>2645</v>
      </c>
      <c r="B1375" s="11" t="s">
        <v>2857</v>
      </c>
      <c r="C1375" s="11" t="s">
        <v>2919</v>
      </c>
      <c r="D1375" s="11" t="s">
        <v>2933</v>
      </c>
      <c r="E1375" s="11">
        <v>30</v>
      </c>
      <c r="F1375" t="s">
        <v>2984</v>
      </c>
      <c r="G1375" t="str">
        <f t="shared" si="42"/>
        <v>METFORMINAANDROMACOORALCOMPRIMIDO30500MG</v>
      </c>
      <c r="H1375" t="str">
        <f>VLOOKUP(A1375,'PRINCIPIO ACTIVO'!A:D,4,)&amp;"-"&amp;VLOOKUP(C1375,'VIA ADMINISTRACION'!A:D,4,FALSE)&amp;"-"&amp;VLOOKUP(D1375,FORMATO!A:D,4,FALSE)&amp;"-"&amp;VLOOKUP(B1375,LABORATORIO!A:D,4,FALSE)</f>
        <v>HT-0108-01-003-0161</v>
      </c>
      <c r="I1375">
        <f>COUNTIF($H$2:H1375,H1375)</f>
        <v>4</v>
      </c>
      <c r="J1375" t="str">
        <f t="shared" si="43"/>
        <v>HT-0108-01-003-0161-04</v>
      </c>
      <c r="M1375" t="s">
        <v>2769</v>
      </c>
      <c r="N1375" s="11" t="s">
        <v>1439</v>
      </c>
    </row>
    <row r="1376" spans="1:14" x14ac:dyDescent="0.35">
      <c r="A1376" t="s">
        <v>2645</v>
      </c>
      <c r="B1376" s="11" t="s">
        <v>2857</v>
      </c>
      <c r="C1376" s="11" t="s">
        <v>2919</v>
      </c>
      <c r="D1376" s="11" t="s">
        <v>2933</v>
      </c>
      <c r="E1376" s="11">
        <v>30</v>
      </c>
      <c r="F1376" t="s">
        <v>3038</v>
      </c>
      <c r="G1376" t="str">
        <f t="shared" si="42"/>
        <v>METFORMINAANDROMACOORALCOMPRIMIDO30750MG</v>
      </c>
      <c r="H1376" t="str">
        <f>VLOOKUP(A1376,'PRINCIPIO ACTIVO'!A:D,4,)&amp;"-"&amp;VLOOKUP(C1376,'VIA ADMINISTRACION'!A:D,4,FALSE)&amp;"-"&amp;VLOOKUP(D1376,FORMATO!A:D,4,FALSE)&amp;"-"&amp;VLOOKUP(B1376,LABORATORIO!A:D,4,FALSE)</f>
        <v>HT-0108-01-003-0161</v>
      </c>
      <c r="I1376">
        <f>COUNTIF($H$2:H1376,H1376)</f>
        <v>5</v>
      </c>
      <c r="J1376" t="str">
        <f t="shared" si="43"/>
        <v>HT-0108-01-003-0161-05</v>
      </c>
      <c r="M1376" t="s">
        <v>7017</v>
      </c>
      <c r="N1376" s="11" t="s">
        <v>1439</v>
      </c>
    </row>
    <row r="1377" spans="1:14" x14ac:dyDescent="0.35">
      <c r="A1377" t="s">
        <v>2645</v>
      </c>
      <c r="B1377" s="11" t="s">
        <v>2838</v>
      </c>
      <c r="C1377" s="11" t="s">
        <v>2919</v>
      </c>
      <c r="D1377" s="11" t="s">
        <v>2933</v>
      </c>
      <c r="E1377" s="11">
        <v>60</v>
      </c>
      <c r="F1377" t="s">
        <v>2984</v>
      </c>
      <c r="G1377" t="str">
        <f t="shared" si="42"/>
        <v>METFORMINALABORATORIO CHILEORALCOMPRIMIDO60500MG</v>
      </c>
      <c r="H1377" t="str">
        <f>VLOOKUP(A1377,'PRINCIPIO ACTIVO'!A:D,4,)&amp;"-"&amp;VLOOKUP(C1377,'VIA ADMINISTRACION'!A:D,4,FALSE)&amp;"-"&amp;VLOOKUP(D1377,FORMATO!A:D,4,FALSE)&amp;"-"&amp;VLOOKUP(B1377,LABORATORIO!A:D,4,FALSE)</f>
        <v>HT-0108-01-003-0148</v>
      </c>
      <c r="I1377">
        <f>COUNTIF($H$2:H1377,H1377)</f>
        <v>7</v>
      </c>
      <c r="J1377" t="str">
        <f t="shared" si="43"/>
        <v>HT-0108-01-003-0148-07</v>
      </c>
      <c r="M1377" t="s">
        <v>2579</v>
      </c>
      <c r="N1377" s="11" t="s">
        <v>1439</v>
      </c>
    </row>
    <row r="1378" spans="1:14" x14ac:dyDescent="0.35">
      <c r="A1378" t="s">
        <v>2645</v>
      </c>
      <c r="B1378" s="11" t="s">
        <v>2847</v>
      </c>
      <c r="C1378" s="11" t="s">
        <v>2919</v>
      </c>
      <c r="D1378" s="11" t="s">
        <v>2933</v>
      </c>
      <c r="E1378" s="11">
        <v>30</v>
      </c>
      <c r="F1378" t="s">
        <v>3042</v>
      </c>
      <c r="G1378" t="str">
        <f t="shared" si="42"/>
        <v>METFORMINAPASTEURORALCOMPRIMIDO301000MG</v>
      </c>
      <c r="H1378" t="str">
        <f>VLOOKUP(A1378,'PRINCIPIO ACTIVO'!A:D,4,)&amp;"-"&amp;VLOOKUP(C1378,'VIA ADMINISTRACION'!A:D,4,FALSE)&amp;"-"&amp;VLOOKUP(D1378,FORMATO!A:D,4,FALSE)&amp;"-"&amp;VLOOKUP(B1378,LABORATORIO!A:D,4,FALSE)</f>
        <v>HT-0108-01-003-0155</v>
      </c>
      <c r="I1378">
        <f>COUNTIF($H$2:H1378,H1378)</f>
        <v>3</v>
      </c>
      <c r="J1378" t="str">
        <f t="shared" si="43"/>
        <v>HT-0108-01-003-0155-03</v>
      </c>
      <c r="M1378" t="s">
        <v>2772</v>
      </c>
      <c r="N1378" s="11" t="s">
        <v>1439</v>
      </c>
    </row>
    <row r="1379" spans="1:14" x14ac:dyDescent="0.35">
      <c r="A1379" t="s">
        <v>2645</v>
      </c>
      <c r="B1379" s="11" t="s">
        <v>2847</v>
      </c>
      <c r="C1379" s="11" t="s">
        <v>2919</v>
      </c>
      <c r="D1379" s="11" t="s">
        <v>2933</v>
      </c>
      <c r="E1379" s="11">
        <v>30</v>
      </c>
      <c r="F1379" t="s">
        <v>3038</v>
      </c>
      <c r="G1379" t="str">
        <f t="shared" si="42"/>
        <v>METFORMINAPASTEURORALCOMPRIMIDO30750MG</v>
      </c>
      <c r="H1379" t="str">
        <f>VLOOKUP(A1379,'PRINCIPIO ACTIVO'!A:D,4,)&amp;"-"&amp;VLOOKUP(C1379,'VIA ADMINISTRACION'!A:D,4,FALSE)&amp;"-"&amp;VLOOKUP(D1379,FORMATO!A:D,4,FALSE)&amp;"-"&amp;VLOOKUP(B1379,LABORATORIO!A:D,4,FALSE)</f>
        <v>HT-0108-01-003-0155</v>
      </c>
      <c r="I1379">
        <f>COUNTIF($H$2:H1379,H1379)</f>
        <v>4</v>
      </c>
      <c r="J1379" t="str">
        <f t="shared" si="43"/>
        <v>HT-0108-01-003-0155-04</v>
      </c>
      <c r="M1379" t="s">
        <v>2772</v>
      </c>
      <c r="N1379" s="11" t="s">
        <v>1439</v>
      </c>
    </row>
    <row r="1380" spans="1:14" x14ac:dyDescent="0.35">
      <c r="A1380" t="s">
        <v>2645</v>
      </c>
      <c r="B1380" s="11" t="s">
        <v>2838</v>
      </c>
      <c r="C1380" s="11" t="s">
        <v>2919</v>
      </c>
      <c r="D1380" s="11" t="s">
        <v>2933</v>
      </c>
      <c r="E1380" s="11">
        <v>30</v>
      </c>
      <c r="F1380" t="s">
        <v>2984</v>
      </c>
      <c r="G1380" t="str">
        <f t="shared" si="42"/>
        <v>METFORMINALABORATORIO CHILEORALCOMPRIMIDO30500MG</v>
      </c>
      <c r="H1380" t="str">
        <f>VLOOKUP(A1380,'PRINCIPIO ACTIVO'!A:D,4,)&amp;"-"&amp;VLOOKUP(C1380,'VIA ADMINISTRACION'!A:D,4,FALSE)&amp;"-"&amp;VLOOKUP(D1380,FORMATO!A:D,4,FALSE)&amp;"-"&amp;VLOOKUP(B1380,LABORATORIO!A:D,4,FALSE)</f>
        <v>HT-0108-01-003-0148</v>
      </c>
      <c r="I1380">
        <f>COUNTIF($H$2:H1380,H1380)</f>
        <v>8</v>
      </c>
      <c r="J1380" t="str">
        <f t="shared" si="43"/>
        <v>HT-0108-01-003-0148-08</v>
      </c>
      <c r="M1380" t="s">
        <v>2773</v>
      </c>
      <c r="N1380" s="11" t="s">
        <v>3228</v>
      </c>
    </row>
    <row r="1381" spans="1:14" x14ac:dyDescent="0.35">
      <c r="A1381" t="s">
        <v>2645</v>
      </c>
      <c r="B1381" s="5" t="s">
        <v>2863</v>
      </c>
      <c r="C1381" s="5" t="s">
        <v>2919</v>
      </c>
      <c r="D1381" s="5" t="s">
        <v>2933</v>
      </c>
      <c r="E1381" s="5">
        <v>56</v>
      </c>
      <c r="F1381" t="s">
        <v>6596</v>
      </c>
      <c r="G1381" t="str">
        <f t="shared" si="42"/>
        <v>METFORMINAMERCKORALCOMPRIMIDO561000MG/50MG</v>
      </c>
      <c r="H1381" t="str">
        <f>VLOOKUP(A1381,'PRINCIPIO ACTIVO'!A:D,4,)&amp;"-"&amp;VLOOKUP(C1381,'VIA ADMINISTRACION'!A:D,4,FALSE)&amp;"-"&amp;VLOOKUP(D1381,FORMATO!A:D,4,FALSE)&amp;"-"&amp;VLOOKUP(B1381,LABORATORIO!A:D,4,FALSE)</f>
        <v>HT-0108-01-003-0195</v>
      </c>
      <c r="I1381">
        <f>COUNTIF($H$2:H1381,H1381)</f>
        <v>6</v>
      </c>
      <c r="J1381" t="str">
        <f t="shared" si="43"/>
        <v>HT-0108-01-003-0195-06</v>
      </c>
      <c r="M1381" t="s">
        <v>2773</v>
      </c>
      <c r="N1381" s="11" t="s">
        <v>3171</v>
      </c>
    </row>
    <row r="1382" spans="1:14" x14ac:dyDescent="0.35">
      <c r="A1382" t="s">
        <v>2645</v>
      </c>
      <c r="B1382" s="5" t="s">
        <v>2865</v>
      </c>
      <c r="C1382" s="5" t="s">
        <v>2919</v>
      </c>
      <c r="D1382" s="5" t="s">
        <v>2933</v>
      </c>
      <c r="E1382" s="5">
        <v>60</v>
      </c>
      <c r="F1382" t="s">
        <v>6657</v>
      </c>
      <c r="G1382" t="str">
        <f t="shared" si="42"/>
        <v>METFORMINABOEHRINGER INGELHEIMORALCOMPRIMIDO601000MG/12.5MG</v>
      </c>
      <c r="H1382" t="str">
        <f>VLOOKUP(A1382,'PRINCIPIO ACTIVO'!A:D,4,)&amp;"-"&amp;VLOOKUP(C1382,'VIA ADMINISTRACION'!A:D,4,FALSE)&amp;"-"&amp;VLOOKUP(D1382,FORMATO!A:D,4,FALSE)&amp;"-"&amp;VLOOKUP(B1382,LABORATORIO!A:D,4,FALSE)</f>
        <v>HT-0108-01-003-0035</v>
      </c>
      <c r="I1382">
        <f>COUNTIF($H$2:H1382,H1382)</f>
        <v>1</v>
      </c>
      <c r="J1382" t="str">
        <f t="shared" si="43"/>
        <v>HT-0108-01-003-0035-01</v>
      </c>
      <c r="M1382" t="s">
        <v>2773</v>
      </c>
      <c r="N1382" s="11" t="s">
        <v>3046</v>
      </c>
    </row>
    <row r="1383" spans="1:14" x14ac:dyDescent="0.35">
      <c r="A1383" t="s">
        <v>2645</v>
      </c>
      <c r="B1383" s="5" t="s">
        <v>2863</v>
      </c>
      <c r="C1383" s="5" t="s">
        <v>2919</v>
      </c>
      <c r="D1383" s="5" t="s">
        <v>2933</v>
      </c>
      <c r="E1383" s="5">
        <v>28</v>
      </c>
      <c r="F1383" t="s">
        <v>6596</v>
      </c>
      <c r="G1383" t="str">
        <f t="shared" si="42"/>
        <v>METFORMINAMERCKORALCOMPRIMIDO281000MG/50MG</v>
      </c>
      <c r="H1383" t="str">
        <f>VLOOKUP(A1383,'PRINCIPIO ACTIVO'!A:D,4,)&amp;"-"&amp;VLOOKUP(C1383,'VIA ADMINISTRACION'!A:D,4,FALSE)&amp;"-"&amp;VLOOKUP(D1383,FORMATO!A:D,4,FALSE)&amp;"-"&amp;VLOOKUP(B1383,LABORATORIO!A:D,4,FALSE)</f>
        <v>HT-0108-01-003-0195</v>
      </c>
      <c r="I1383">
        <f>COUNTIF($H$2:H1383,H1383)</f>
        <v>7</v>
      </c>
      <c r="J1383" t="str">
        <f t="shared" si="43"/>
        <v>HT-0108-01-003-0195-07</v>
      </c>
      <c r="M1383" t="s">
        <v>2773</v>
      </c>
      <c r="N1383" s="11" t="s">
        <v>3229</v>
      </c>
    </row>
    <row r="1384" spans="1:14" x14ac:dyDescent="0.35">
      <c r="A1384" t="s">
        <v>2645</v>
      </c>
      <c r="B1384" s="5" t="s">
        <v>2850</v>
      </c>
      <c r="C1384" s="5" t="s">
        <v>2919</v>
      </c>
      <c r="D1384" s="5" t="s">
        <v>2933</v>
      </c>
      <c r="E1384" s="5">
        <v>60</v>
      </c>
      <c r="F1384" t="s">
        <v>3042</v>
      </c>
      <c r="G1384" t="str">
        <f t="shared" si="42"/>
        <v>METFORMINAINSTITUTO SANITASORALCOMPRIMIDO601000MG</v>
      </c>
      <c r="H1384" t="str">
        <f>VLOOKUP(A1384,'PRINCIPIO ACTIVO'!A:D,4,)&amp;"-"&amp;VLOOKUP(C1384,'VIA ADMINISTRACION'!A:D,4,FALSE)&amp;"-"&amp;VLOOKUP(D1384,FORMATO!A:D,4,FALSE)&amp;"-"&amp;VLOOKUP(B1384,LABORATORIO!A:D,4,FALSE)</f>
        <v>HT-0108-01-003-0133</v>
      </c>
      <c r="I1384">
        <f>COUNTIF($H$2:H1384,H1384)</f>
        <v>3</v>
      </c>
      <c r="J1384" t="str">
        <f t="shared" si="43"/>
        <v>HT-0108-01-003-0133-03</v>
      </c>
      <c r="M1384" t="s">
        <v>2773</v>
      </c>
      <c r="N1384" s="11" t="s">
        <v>3228</v>
      </c>
    </row>
    <row r="1385" spans="1:14" x14ac:dyDescent="0.35">
      <c r="A1385" t="s">
        <v>6506</v>
      </c>
      <c r="B1385" s="5" t="s">
        <v>2840</v>
      </c>
      <c r="C1385" s="5" t="s">
        <v>2919</v>
      </c>
      <c r="D1385" s="5" t="s">
        <v>2933</v>
      </c>
      <c r="E1385" s="5">
        <v>28</v>
      </c>
      <c r="F1385" t="s">
        <v>6656</v>
      </c>
      <c r="G1385" t="str">
        <f t="shared" si="42"/>
        <v>METFORMINA-SAXAGLIPTINAASTRAZENECAORALCOMPRIMIDO281000MG/5MG</v>
      </c>
      <c r="H1385" t="str">
        <f>VLOOKUP(A1385,'PRINCIPIO ACTIVO'!A:D,4,)&amp;"-"&amp;VLOOKUP(C1385,'VIA ADMINISTRACION'!A:D,4,FALSE)&amp;"-"&amp;VLOOKUP(D1385,FORMATO!A:D,4,FALSE)&amp;"-"&amp;VLOOKUP(B1385,LABORATORIO!A:D,4,FALSE)</f>
        <v>HT-0261-01-003-0020</v>
      </c>
      <c r="I1385">
        <f>COUNTIF($H$2:H1385,H1385)</f>
        <v>1</v>
      </c>
      <c r="J1385" t="str">
        <f t="shared" si="43"/>
        <v>HT-0261-01-003-0020-01</v>
      </c>
      <c r="M1385" t="s">
        <v>2773</v>
      </c>
      <c r="N1385" s="5" t="s">
        <v>3228</v>
      </c>
    </row>
    <row r="1386" spans="1:14" x14ac:dyDescent="0.35">
      <c r="A1386" t="s">
        <v>6506</v>
      </c>
      <c r="B1386" s="5" t="s">
        <v>2840</v>
      </c>
      <c r="C1386" s="5" t="s">
        <v>2919</v>
      </c>
      <c r="D1386" s="5" t="s">
        <v>2933</v>
      </c>
      <c r="E1386" s="5">
        <v>56</v>
      </c>
      <c r="F1386" t="s">
        <v>6659</v>
      </c>
      <c r="G1386" t="str">
        <f t="shared" si="42"/>
        <v>METFORMINA-SAXAGLIPTINAASTRAZENECAORALCOMPRIMIDO561000MG/2.5MG</v>
      </c>
      <c r="H1386" t="str">
        <f>VLOOKUP(A1386,'PRINCIPIO ACTIVO'!A:D,4,)&amp;"-"&amp;VLOOKUP(C1386,'VIA ADMINISTRACION'!A:D,4,FALSE)&amp;"-"&amp;VLOOKUP(D1386,FORMATO!A:D,4,FALSE)&amp;"-"&amp;VLOOKUP(B1386,LABORATORIO!A:D,4,FALSE)</f>
        <v>HT-0261-01-003-0020</v>
      </c>
      <c r="I1386">
        <f>COUNTIF($H$2:H1386,H1386)</f>
        <v>2</v>
      </c>
      <c r="J1386" t="str">
        <f t="shared" si="43"/>
        <v>HT-0261-01-003-0020-02</v>
      </c>
      <c r="M1386" t="s">
        <v>2773</v>
      </c>
      <c r="N1386" s="5" t="s">
        <v>3229</v>
      </c>
    </row>
    <row r="1387" spans="1:14" x14ac:dyDescent="0.35">
      <c r="A1387" t="s">
        <v>6476</v>
      </c>
      <c r="B1387" s="5" t="s">
        <v>2870</v>
      </c>
      <c r="C1387" s="5" t="s">
        <v>2919</v>
      </c>
      <c r="D1387" s="5" t="s">
        <v>2933</v>
      </c>
      <c r="E1387" s="5">
        <v>28</v>
      </c>
      <c r="F1387" t="s">
        <v>6597</v>
      </c>
      <c r="G1387" t="str">
        <f t="shared" si="42"/>
        <v>METFORMINA-SITAGLIPTINAMSDORALCOMPRIMIDO281000MG/100MG</v>
      </c>
      <c r="H1387" t="str">
        <f>VLOOKUP(A1387,'PRINCIPIO ACTIVO'!A:D,4,)&amp;"-"&amp;VLOOKUP(C1387,'VIA ADMINISTRACION'!A:D,4,FALSE)&amp;"-"&amp;VLOOKUP(D1387,FORMATO!A:D,4,FALSE)&amp;"-"&amp;VLOOKUP(B1387,LABORATORIO!A:D,4,FALSE)</f>
        <v>HT-0283-01-003-0196</v>
      </c>
      <c r="I1387">
        <f>COUNTIF($H$2:H1387,H1387)</f>
        <v>1</v>
      </c>
      <c r="J1387" t="str">
        <f t="shared" si="43"/>
        <v>HT-0283-01-003-0196-01</v>
      </c>
      <c r="M1387" t="s">
        <v>2773</v>
      </c>
      <c r="N1387" s="5" t="s">
        <v>3228</v>
      </c>
    </row>
    <row r="1388" spans="1:14" x14ac:dyDescent="0.35">
      <c r="A1388" t="s">
        <v>6476</v>
      </c>
      <c r="B1388" s="5" t="s">
        <v>2863</v>
      </c>
      <c r="C1388" s="5" t="s">
        <v>2919</v>
      </c>
      <c r="D1388" s="5" t="s">
        <v>2933</v>
      </c>
      <c r="E1388" s="5">
        <v>56</v>
      </c>
      <c r="F1388" t="s">
        <v>3185</v>
      </c>
      <c r="G1388" t="str">
        <f t="shared" si="42"/>
        <v>METFORMINA-SITAGLIPTINAMERCKORALCOMPRIMIDO56500MG/50MG</v>
      </c>
      <c r="H1388" t="str">
        <f>VLOOKUP(A1388,'PRINCIPIO ACTIVO'!A:D,4,)&amp;"-"&amp;VLOOKUP(C1388,'VIA ADMINISTRACION'!A:D,4,FALSE)&amp;"-"&amp;VLOOKUP(D1388,FORMATO!A:D,4,FALSE)&amp;"-"&amp;VLOOKUP(B1388,LABORATORIO!A:D,4,FALSE)</f>
        <v>HT-0283-01-003-0195</v>
      </c>
      <c r="I1388">
        <f>COUNTIF($H$2:H1388,H1388)</f>
        <v>1</v>
      </c>
      <c r="J1388" t="str">
        <f t="shared" si="43"/>
        <v>HT-0283-01-003-0195-01</v>
      </c>
      <c r="M1388" t="s">
        <v>2773</v>
      </c>
      <c r="N1388" s="5" t="s">
        <v>3046</v>
      </c>
    </row>
    <row r="1389" spans="1:14" x14ac:dyDescent="0.35">
      <c r="A1389" t="s">
        <v>6476</v>
      </c>
      <c r="B1389" s="5" t="s">
        <v>2863</v>
      </c>
      <c r="C1389" s="5" t="s">
        <v>2919</v>
      </c>
      <c r="D1389" s="5" t="s">
        <v>2933</v>
      </c>
      <c r="E1389" s="5">
        <v>56</v>
      </c>
      <c r="F1389" t="s">
        <v>6658</v>
      </c>
      <c r="G1389" t="str">
        <f t="shared" si="42"/>
        <v>METFORMINA-SITAGLIPTINAMERCKORALCOMPRIMIDO56850MG/50MG</v>
      </c>
      <c r="H1389" t="str">
        <f>VLOOKUP(A1389,'PRINCIPIO ACTIVO'!A:D,4,)&amp;"-"&amp;VLOOKUP(C1389,'VIA ADMINISTRACION'!A:D,4,FALSE)&amp;"-"&amp;VLOOKUP(D1389,FORMATO!A:D,4,FALSE)&amp;"-"&amp;VLOOKUP(B1389,LABORATORIO!A:D,4,FALSE)</f>
        <v>HT-0283-01-003-0195</v>
      </c>
      <c r="I1389">
        <f>COUNTIF($H$2:H1389,H1389)</f>
        <v>2</v>
      </c>
      <c r="J1389" t="str">
        <f t="shared" si="43"/>
        <v>HT-0283-01-003-0195-02</v>
      </c>
      <c r="M1389" t="s">
        <v>2773</v>
      </c>
      <c r="N1389" s="5" t="s">
        <v>3002</v>
      </c>
    </row>
    <row r="1390" spans="1:14" x14ac:dyDescent="0.35">
      <c r="A1390" t="s">
        <v>6476</v>
      </c>
      <c r="B1390" s="5" t="s">
        <v>2863</v>
      </c>
      <c r="C1390" s="5" t="s">
        <v>2919</v>
      </c>
      <c r="D1390" s="5" t="s">
        <v>2933</v>
      </c>
      <c r="E1390" s="5">
        <v>28</v>
      </c>
      <c r="F1390" t="s">
        <v>6658</v>
      </c>
      <c r="G1390" t="str">
        <f t="shared" si="42"/>
        <v>METFORMINA-SITAGLIPTINAMERCKORALCOMPRIMIDO28850MG/50MG</v>
      </c>
      <c r="H1390" t="str">
        <f>VLOOKUP(A1390,'PRINCIPIO ACTIVO'!A:D,4,)&amp;"-"&amp;VLOOKUP(C1390,'VIA ADMINISTRACION'!A:D,4,FALSE)&amp;"-"&amp;VLOOKUP(D1390,FORMATO!A:D,4,FALSE)&amp;"-"&amp;VLOOKUP(B1390,LABORATORIO!A:D,4,FALSE)</f>
        <v>HT-0283-01-003-0195</v>
      </c>
      <c r="I1390">
        <f>COUNTIF($H$2:H1390,H1390)</f>
        <v>3</v>
      </c>
      <c r="J1390" t="str">
        <f t="shared" si="43"/>
        <v>HT-0283-01-003-0195-03</v>
      </c>
      <c r="M1390" t="s">
        <v>7011</v>
      </c>
      <c r="N1390" s="11" t="s">
        <v>3128</v>
      </c>
    </row>
    <row r="1391" spans="1:14" x14ac:dyDescent="0.35">
      <c r="A1391" t="s">
        <v>6476</v>
      </c>
      <c r="B1391" s="5" t="s">
        <v>2863</v>
      </c>
      <c r="C1391" s="5" t="s">
        <v>2919</v>
      </c>
      <c r="D1391" s="5" t="s">
        <v>2933</v>
      </c>
      <c r="E1391" s="5">
        <v>28</v>
      </c>
      <c r="F1391" t="s">
        <v>3185</v>
      </c>
      <c r="G1391" t="str">
        <f t="shared" si="42"/>
        <v>METFORMINA-SITAGLIPTINAMERCKORALCOMPRIMIDO28500MG/50MG</v>
      </c>
      <c r="H1391" t="str">
        <f>VLOOKUP(A1391,'PRINCIPIO ACTIVO'!A:D,4,)&amp;"-"&amp;VLOOKUP(C1391,'VIA ADMINISTRACION'!A:D,4,FALSE)&amp;"-"&amp;VLOOKUP(D1391,FORMATO!A:D,4,FALSE)&amp;"-"&amp;VLOOKUP(B1391,LABORATORIO!A:D,4,FALSE)</f>
        <v>HT-0283-01-003-0195</v>
      </c>
      <c r="I1391">
        <f>COUNTIF($H$2:H1391,H1391)</f>
        <v>4</v>
      </c>
      <c r="J1391" t="str">
        <f t="shared" si="43"/>
        <v>HT-0283-01-003-0195-04</v>
      </c>
      <c r="M1391" t="s">
        <v>7011</v>
      </c>
      <c r="N1391" s="11" t="s">
        <v>3128</v>
      </c>
    </row>
    <row r="1392" spans="1:14" x14ac:dyDescent="0.35">
      <c r="A1392" t="s">
        <v>6476</v>
      </c>
      <c r="B1392" s="5" t="s">
        <v>2863</v>
      </c>
      <c r="C1392" s="5" t="s">
        <v>2919</v>
      </c>
      <c r="D1392" s="5" t="s">
        <v>2933</v>
      </c>
      <c r="E1392" s="5">
        <v>56</v>
      </c>
      <c r="F1392" t="s">
        <v>6596</v>
      </c>
      <c r="G1392" t="str">
        <f t="shared" si="42"/>
        <v>METFORMINA-SITAGLIPTINAMERCKORALCOMPRIMIDO561000MG/50MG</v>
      </c>
      <c r="H1392" t="str">
        <f>VLOOKUP(A1392,'PRINCIPIO ACTIVO'!A:D,4,)&amp;"-"&amp;VLOOKUP(C1392,'VIA ADMINISTRACION'!A:D,4,FALSE)&amp;"-"&amp;VLOOKUP(D1392,FORMATO!A:D,4,FALSE)&amp;"-"&amp;VLOOKUP(B1392,LABORATORIO!A:D,4,FALSE)</f>
        <v>HT-0283-01-003-0195</v>
      </c>
      <c r="I1392">
        <f>COUNTIF($H$2:H1392,H1392)</f>
        <v>5</v>
      </c>
      <c r="J1392" t="str">
        <f t="shared" si="43"/>
        <v>HT-0283-01-003-0195-05</v>
      </c>
      <c r="M1392" t="s">
        <v>2778</v>
      </c>
      <c r="N1392" s="11" t="s">
        <v>2984</v>
      </c>
    </row>
    <row r="1393" spans="1:14" x14ac:dyDescent="0.35">
      <c r="A1393" t="s">
        <v>6476</v>
      </c>
      <c r="B1393" s="11" t="s">
        <v>2870</v>
      </c>
      <c r="C1393" s="11" t="s">
        <v>2919</v>
      </c>
      <c r="D1393" s="11" t="s">
        <v>2933</v>
      </c>
      <c r="E1393" s="11">
        <v>56</v>
      </c>
      <c r="F1393" t="s">
        <v>6596</v>
      </c>
      <c r="G1393" t="str">
        <f t="shared" si="42"/>
        <v>METFORMINA-SITAGLIPTINAMSDORALCOMPRIMIDO561000MG/50MG</v>
      </c>
      <c r="H1393" t="str">
        <f>VLOOKUP(A1393,'PRINCIPIO ACTIVO'!A:D,4,)&amp;"-"&amp;VLOOKUP(C1393,'VIA ADMINISTRACION'!A:D,4,FALSE)&amp;"-"&amp;VLOOKUP(D1393,FORMATO!A:D,4,FALSE)&amp;"-"&amp;VLOOKUP(B1393,LABORATORIO!A:D,4,FALSE)</f>
        <v>HT-0283-01-003-0196</v>
      </c>
      <c r="I1393">
        <f>COUNTIF($H$2:H1393,H1393)</f>
        <v>2</v>
      </c>
      <c r="J1393" t="str">
        <f t="shared" si="43"/>
        <v>HT-0283-01-003-0196-02</v>
      </c>
      <c r="M1393" t="s">
        <v>2784</v>
      </c>
      <c r="N1393" s="11" t="s">
        <v>3013</v>
      </c>
    </row>
    <row r="1394" spans="1:14" x14ac:dyDescent="0.35">
      <c r="A1394" t="s">
        <v>6476</v>
      </c>
      <c r="B1394" s="11" t="s">
        <v>2870</v>
      </c>
      <c r="C1394" s="11" t="s">
        <v>2919</v>
      </c>
      <c r="D1394" s="11" t="s">
        <v>2933</v>
      </c>
      <c r="E1394" s="11">
        <v>28</v>
      </c>
      <c r="F1394" t="s">
        <v>6658</v>
      </c>
      <c r="G1394" t="str">
        <f t="shared" si="42"/>
        <v>METFORMINA-SITAGLIPTINAMSDORALCOMPRIMIDO28850MG/50MG</v>
      </c>
      <c r="H1394" t="str">
        <f>VLOOKUP(A1394,'PRINCIPIO ACTIVO'!A:D,4,)&amp;"-"&amp;VLOOKUP(C1394,'VIA ADMINISTRACION'!A:D,4,FALSE)&amp;"-"&amp;VLOOKUP(D1394,FORMATO!A:D,4,FALSE)&amp;"-"&amp;VLOOKUP(B1394,LABORATORIO!A:D,4,FALSE)</f>
        <v>HT-0283-01-003-0196</v>
      </c>
      <c r="I1394">
        <f>COUNTIF($H$2:H1394,H1394)</f>
        <v>3</v>
      </c>
      <c r="J1394" t="str">
        <f t="shared" si="43"/>
        <v>HT-0283-01-003-0196-03</v>
      </c>
      <c r="M1394" t="s">
        <v>2784</v>
      </c>
      <c r="N1394" s="11" t="s">
        <v>2977</v>
      </c>
    </row>
    <row r="1395" spans="1:14" x14ac:dyDescent="0.35">
      <c r="A1395" t="s">
        <v>6476</v>
      </c>
      <c r="B1395" s="11" t="s">
        <v>2870</v>
      </c>
      <c r="C1395" s="11" t="s">
        <v>2919</v>
      </c>
      <c r="D1395" s="11" t="s">
        <v>2933</v>
      </c>
      <c r="E1395" s="11">
        <v>28</v>
      </c>
      <c r="F1395" t="s">
        <v>6596</v>
      </c>
      <c r="G1395" t="str">
        <f t="shared" ref="G1395:G1458" si="44">_xlfn.CONCAT(A1395:F1395)</f>
        <v>METFORMINA-SITAGLIPTINAMSDORALCOMPRIMIDO281000MG/50MG</v>
      </c>
      <c r="H1395" t="str">
        <f>VLOOKUP(A1395,'PRINCIPIO ACTIVO'!A:D,4,)&amp;"-"&amp;VLOOKUP(C1395,'VIA ADMINISTRACION'!A:D,4,FALSE)&amp;"-"&amp;VLOOKUP(D1395,FORMATO!A:D,4,FALSE)&amp;"-"&amp;VLOOKUP(B1395,LABORATORIO!A:D,4,FALSE)</f>
        <v>HT-0283-01-003-0196</v>
      </c>
      <c r="I1395">
        <f>COUNTIF($H$2:H1395,H1395)</f>
        <v>4</v>
      </c>
      <c r="J1395" t="str">
        <f t="shared" ref="J1395:J1458" si="45">H1395&amp;"-"&amp;TEXT(I1395,"00")</f>
        <v>HT-0283-01-003-0196-04</v>
      </c>
      <c r="M1395" t="s">
        <v>2784</v>
      </c>
      <c r="N1395" s="11" t="s">
        <v>2977</v>
      </c>
    </row>
    <row r="1396" spans="1:14" x14ac:dyDescent="0.35">
      <c r="A1396" t="s">
        <v>6476</v>
      </c>
      <c r="B1396" s="11" t="s">
        <v>2870</v>
      </c>
      <c r="C1396" s="11" t="s">
        <v>2919</v>
      </c>
      <c r="D1396" s="11" t="s">
        <v>2933</v>
      </c>
      <c r="E1396" s="11">
        <v>28</v>
      </c>
      <c r="F1396" t="s">
        <v>3185</v>
      </c>
      <c r="G1396" t="str">
        <f t="shared" si="44"/>
        <v>METFORMINA-SITAGLIPTINAMSDORALCOMPRIMIDO28500MG/50MG</v>
      </c>
      <c r="H1396" t="str">
        <f>VLOOKUP(A1396,'PRINCIPIO ACTIVO'!A:D,4,)&amp;"-"&amp;VLOOKUP(C1396,'VIA ADMINISTRACION'!A:D,4,FALSE)&amp;"-"&amp;VLOOKUP(D1396,FORMATO!A:D,4,FALSE)&amp;"-"&amp;VLOOKUP(B1396,LABORATORIO!A:D,4,FALSE)</f>
        <v>HT-0283-01-003-0196</v>
      </c>
      <c r="I1396">
        <f>COUNTIF($H$2:H1396,H1396)</f>
        <v>5</v>
      </c>
      <c r="J1396" t="str">
        <f t="shared" si="45"/>
        <v>HT-0283-01-003-0196-05</v>
      </c>
      <c r="M1396" t="s">
        <v>2784</v>
      </c>
      <c r="N1396" s="11" t="s">
        <v>3046</v>
      </c>
    </row>
    <row r="1397" spans="1:14" x14ac:dyDescent="0.35">
      <c r="A1397" t="s">
        <v>6476</v>
      </c>
      <c r="B1397" s="11" t="s">
        <v>2870</v>
      </c>
      <c r="C1397" s="11" t="s">
        <v>2919</v>
      </c>
      <c r="D1397" s="11" t="s">
        <v>2933</v>
      </c>
      <c r="E1397" s="11">
        <v>56</v>
      </c>
      <c r="F1397" t="s">
        <v>6658</v>
      </c>
      <c r="G1397" t="str">
        <f t="shared" si="44"/>
        <v>METFORMINA-SITAGLIPTINAMSDORALCOMPRIMIDO56850MG/50MG</v>
      </c>
      <c r="H1397" t="str">
        <f>VLOOKUP(A1397,'PRINCIPIO ACTIVO'!A:D,4,)&amp;"-"&amp;VLOOKUP(C1397,'VIA ADMINISTRACION'!A:D,4,FALSE)&amp;"-"&amp;VLOOKUP(D1397,FORMATO!A:D,4,FALSE)&amp;"-"&amp;VLOOKUP(B1397,LABORATORIO!A:D,4,FALSE)</f>
        <v>HT-0283-01-003-0196</v>
      </c>
      <c r="I1397">
        <f>COUNTIF($H$2:H1397,H1397)</f>
        <v>6</v>
      </c>
      <c r="J1397" t="str">
        <f t="shared" si="45"/>
        <v>HT-0283-01-003-0196-06</v>
      </c>
      <c r="M1397" t="s">
        <v>2784</v>
      </c>
      <c r="N1397" s="11" t="s">
        <v>3046</v>
      </c>
    </row>
    <row r="1398" spans="1:14" x14ac:dyDescent="0.35">
      <c r="A1398" t="s">
        <v>6476</v>
      </c>
      <c r="B1398" s="11" t="s">
        <v>2870</v>
      </c>
      <c r="C1398" s="11" t="s">
        <v>2919</v>
      </c>
      <c r="D1398" s="11" t="s">
        <v>2933</v>
      </c>
      <c r="E1398" s="11">
        <v>56</v>
      </c>
      <c r="F1398" t="s">
        <v>3185</v>
      </c>
      <c r="G1398" t="str">
        <f t="shared" si="44"/>
        <v>METFORMINA-SITAGLIPTINAMSDORALCOMPRIMIDO56500MG/50MG</v>
      </c>
      <c r="H1398" t="str">
        <f>VLOOKUP(A1398,'PRINCIPIO ACTIVO'!A:D,4,)&amp;"-"&amp;VLOOKUP(C1398,'VIA ADMINISTRACION'!A:D,4,FALSE)&amp;"-"&amp;VLOOKUP(D1398,FORMATO!A:D,4,FALSE)&amp;"-"&amp;VLOOKUP(B1398,LABORATORIO!A:D,4,FALSE)</f>
        <v>HT-0283-01-003-0196</v>
      </c>
      <c r="I1398">
        <f>COUNTIF($H$2:H1398,H1398)</f>
        <v>7</v>
      </c>
      <c r="J1398" t="str">
        <f t="shared" si="45"/>
        <v>HT-0283-01-003-0196-07</v>
      </c>
      <c r="M1398" t="s">
        <v>2784</v>
      </c>
      <c r="N1398" s="2" t="s">
        <v>3046</v>
      </c>
    </row>
    <row r="1399" spans="1:14" x14ac:dyDescent="0.35">
      <c r="A1399" t="s">
        <v>6475</v>
      </c>
      <c r="B1399" s="5" t="s">
        <v>2844</v>
      </c>
      <c r="C1399" s="5" t="s">
        <v>2919</v>
      </c>
      <c r="D1399" s="5" t="s">
        <v>2933</v>
      </c>
      <c r="E1399" s="5">
        <v>56</v>
      </c>
      <c r="F1399" t="s">
        <v>6596</v>
      </c>
      <c r="G1399" t="str">
        <f t="shared" si="44"/>
        <v>METFORMINA-VILDAGLIPTINANOVARTISORALCOMPRIMIDO561000MG/50MG</v>
      </c>
      <c r="H1399" t="str">
        <f>VLOOKUP(A1399,'PRINCIPIO ACTIVO'!A:D,4,)&amp;"-"&amp;VLOOKUP(C1399,'VIA ADMINISTRACION'!A:D,4,FALSE)&amp;"-"&amp;VLOOKUP(D1399,FORMATO!A:D,4,FALSE)&amp;"-"&amp;VLOOKUP(B1399,LABORATORIO!A:D,4,FALSE)</f>
        <v>HT-0226-01-003-0204</v>
      </c>
      <c r="I1399">
        <f>COUNTIF($H$2:H1399,H1399)</f>
        <v>1</v>
      </c>
      <c r="J1399" t="str">
        <f t="shared" si="45"/>
        <v>HT-0226-01-003-0204-01</v>
      </c>
      <c r="M1399" t="s">
        <v>2784</v>
      </c>
      <c r="N1399" s="2" t="s">
        <v>2977</v>
      </c>
    </row>
    <row r="1400" spans="1:14" x14ac:dyDescent="0.35">
      <c r="A1400" t="s">
        <v>6475</v>
      </c>
      <c r="B1400" s="5" t="s">
        <v>2844</v>
      </c>
      <c r="C1400" s="5" t="s">
        <v>2919</v>
      </c>
      <c r="D1400" s="5" t="s">
        <v>2933</v>
      </c>
      <c r="E1400" s="5">
        <v>28</v>
      </c>
      <c r="F1400" t="s">
        <v>6596</v>
      </c>
      <c r="G1400" t="str">
        <f t="shared" si="44"/>
        <v>METFORMINA-VILDAGLIPTINANOVARTISORALCOMPRIMIDO281000MG/50MG</v>
      </c>
      <c r="H1400" t="str">
        <f>VLOOKUP(A1400,'PRINCIPIO ACTIVO'!A:D,4,)&amp;"-"&amp;VLOOKUP(C1400,'VIA ADMINISTRACION'!A:D,4,FALSE)&amp;"-"&amp;VLOOKUP(D1400,FORMATO!A:D,4,FALSE)&amp;"-"&amp;VLOOKUP(B1400,LABORATORIO!A:D,4,FALSE)</f>
        <v>HT-0226-01-003-0204</v>
      </c>
      <c r="I1400">
        <f>COUNTIF($H$2:H1400,H1400)</f>
        <v>2</v>
      </c>
      <c r="J1400" t="str">
        <f t="shared" si="45"/>
        <v>HT-0226-01-003-0204-02</v>
      </c>
      <c r="M1400" t="s">
        <v>2784</v>
      </c>
      <c r="N1400" s="5" t="s">
        <v>2977</v>
      </c>
    </row>
    <row r="1401" spans="1:14" x14ac:dyDescent="0.35">
      <c r="A1401" t="s">
        <v>6475</v>
      </c>
      <c r="B1401" s="5" t="s">
        <v>2844</v>
      </c>
      <c r="C1401" s="5" t="s">
        <v>2919</v>
      </c>
      <c r="D1401" s="5" t="s">
        <v>2933</v>
      </c>
      <c r="E1401" s="5">
        <v>56</v>
      </c>
      <c r="F1401" t="s">
        <v>6658</v>
      </c>
      <c r="G1401" t="str">
        <f t="shared" si="44"/>
        <v>METFORMINA-VILDAGLIPTINANOVARTISORALCOMPRIMIDO56850MG/50MG</v>
      </c>
      <c r="H1401" t="str">
        <f>VLOOKUP(A1401,'PRINCIPIO ACTIVO'!A:D,4,)&amp;"-"&amp;VLOOKUP(C1401,'VIA ADMINISTRACION'!A:D,4,FALSE)&amp;"-"&amp;VLOOKUP(D1401,FORMATO!A:D,4,FALSE)&amp;"-"&amp;VLOOKUP(B1401,LABORATORIO!A:D,4,FALSE)</f>
        <v>HT-0226-01-003-0204</v>
      </c>
      <c r="I1401">
        <f>COUNTIF($H$2:H1401,H1401)</f>
        <v>3</v>
      </c>
      <c r="J1401" t="str">
        <f t="shared" si="45"/>
        <v>HT-0226-01-003-0204-03</v>
      </c>
      <c r="M1401" t="s">
        <v>2785</v>
      </c>
      <c r="N1401" s="11" t="s">
        <v>3013</v>
      </c>
    </row>
    <row r="1402" spans="1:14" x14ac:dyDescent="0.35">
      <c r="A1402" t="s">
        <v>6475</v>
      </c>
      <c r="B1402" s="11" t="s">
        <v>2844</v>
      </c>
      <c r="C1402" s="11" t="s">
        <v>2919</v>
      </c>
      <c r="D1402" s="11" t="s">
        <v>2933</v>
      </c>
      <c r="E1402" s="11">
        <v>28</v>
      </c>
      <c r="F1402" t="s">
        <v>6658</v>
      </c>
      <c r="G1402" t="str">
        <f t="shared" si="44"/>
        <v>METFORMINA-VILDAGLIPTINANOVARTISORALCOMPRIMIDO28850MG/50MG</v>
      </c>
      <c r="H1402" t="str">
        <f>VLOOKUP(A1402,'PRINCIPIO ACTIVO'!A:D,4,)&amp;"-"&amp;VLOOKUP(C1402,'VIA ADMINISTRACION'!A:D,4,FALSE)&amp;"-"&amp;VLOOKUP(D1402,FORMATO!A:D,4,FALSE)&amp;"-"&amp;VLOOKUP(B1402,LABORATORIO!A:D,4,FALSE)</f>
        <v>HT-0226-01-003-0204</v>
      </c>
      <c r="I1402">
        <f>COUNTIF($H$2:H1402,H1402)</f>
        <v>4</v>
      </c>
      <c r="J1402" t="str">
        <f t="shared" si="45"/>
        <v>HT-0226-01-003-0204-04</v>
      </c>
      <c r="M1402" t="s">
        <v>2785</v>
      </c>
      <c r="N1402" s="11" t="s">
        <v>2998</v>
      </c>
    </row>
    <row r="1403" spans="1:14" x14ac:dyDescent="0.35">
      <c r="A1403" t="s">
        <v>6475</v>
      </c>
      <c r="B1403" s="11" t="s">
        <v>2844</v>
      </c>
      <c r="C1403" s="11" t="s">
        <v>2919</v>
      </c>
      <c r="D1403" s="11" t="s">
        <v>2933</v>
      </c>
      <c r="E1403" s="11">
        <v>28</v>
      </c>
      <c r="F1403" t="s">
        <v>3185</v>
      </c>
      <c r="G1403" t="str">
        <f t="shared" si="44"/>
        <v>METFORMINA-VILDAGLIPTINANOVARTISORALCOMPRIMIDO28500MG/50MG</v>
      </c>
      <c r="H1403" t="str">
        <f>VLOOKUP(A1403,'PRINCIPIO ACTIVO'!A:D,4,)&amp;"-"&amp;VLOOKUP(C1403,'VIA ADMINISTRACION'!A:D,4,FALSE)&amp;"-"&amp;VLOOKUP(D1403,FORMATO!A:D,4,FALSE)&amp;"-"&amp;VLOOKUP(B1403,LABORATORIO!A:D,4,FALSE)</f>
        <v>HT-0226-01-003-0204</v>
      </c>
      <c r="I1403">
        <f>COUNTIF($H$2:H1403,H1403)</f>
        <v>5</v>
      </c>
      <c r="J1403" t="str">
        <f t="shared" si="45"/>
        <v>HT-0226-01-003-0204-05</v>
      </c>
      <c r="M1403" t="s">
        <v>2785</v>
      </c>
      <c r="N1403" s="11" t="s">
        <v>3013</v>
      </c>
    </row>
    <row r="1404" spans="1:14" x14ac:dyDescent="0.35">
      <c r="A1404" t="s">
        <v>6475</v>
      </c>
      <c r="B1404" s="11" t="s">
        <v>2844</v>
      </c>
      <c r="C1404" s="11" t="s">
        <v>2919</v>
      </c>
      <c r="D1404" s="11" t="s">
        <v>2933</v>
      </c>
      <c r="E1404" s="11">
        <v>56</v>
      </c>
      <c r="F1404" t="s">
        <v>3185</v>
      </c>
      <c r="G1404" t="str">
        <f t="shared" si="44"/>
        <v>METFORMINA-VILDAGLIPTINANOVARTISORALCOMPRIMIDO56500MG/50MG</v>
      </c>
      <c r="H1404" t="str">
        <f>VLOOKUP(A1404,'PRINCIPIO ACTIVO'!A:D,4,)&amp;"-"&amp;VLOOKUP(C1404,'VIA ADMINISTRACION'!A:D,4,FALSE)&amp;"-"&amp;VLOOKUP(D1404,FORMATO!A:D,4,FALSE)&amp;"-"&amp;VLOOKUP(B1404,LABORATORIO!A:D,4,FALSE)</f>
        <v>HT-0226-01-003-0204</v>
      </c>
      <c r="I1404">
        <f>COUNTIF($H$2:H1404,H1404)</f>
        <v>6</v>
      </c>
      <c r="J1404" t="str">
        <f t="shared" si="45"/>
        <v>HT-0226-01-003-0204-06</v>
      </c>
      <c r="M1404" t="s">
        <v>2785</v>
      </c>
      <c r="N1404" s="11" t="s">
        <v>3013</v>
      </c>
    </row>
    <row r="1405" spans="1:14" x14ac:dyDescent="0.35">
      <c r="A1405" t="s">
        <v>2760</v>
      </c>
      <c r="B1405" s="11" t="s">
        <v>2838</v>
      </c>
      <c r="C1405" s="11" t="s">
        <v>2919</v>
      </c>
      <c r="D1405" s="11" t="s">
        <v>2933</v>
      </c>
      <c r="E1405" s="11">
        <v>24</v>
      </c>
      <c r="F1405" t="s">
        <v>3013</v>
      </c>
      <c r="G1405" t="str">
        <f t="shared" si="44"/>
        <v>METOCLOPRAMIDALABORATORIO CHILEORALCOMPRIMIDO2410MG</v>
      </c>
      <c r="H1405" t="str">
        <f>VLOOKUP(A1405,'PRINCIPIO ACTIVO'!A:D,4,)&amp;"-"&amp;VLOOKUP(C1405,'VIA ADMINISTRACION'!A:D,4,FALSE)&amp;"-"&amp;VLOOKUP(D1405,FORMATO!A:D,4,FALSE)&amp;"-"&amp;VLOOKUP(B1405,LABORATORIO!A:D,4,FALSE)</f>
        <v>HT-0109-01-003-0148</v>
      </c>
      <c r="I1405">
        <f>COUNTIF($H$2:H1405,H1405)</f>
        <v>1</v>
      </c>
      <c r="J1405" t="str">
        <f t="shared" si="45"/>
        <v>HT-0109-01-003-0148-01</v>
      </c>
      <c r="M1405" t="s">
        <v>2785</v>
      </c>
      <c r="N1405" s="11" t="s">
        <v>2998</v>
      </c>
    </row>
    <row r="1406" spans="1:14" x14ac:dyDescent="0.35">
      <c r="A1406" t="s">
        <v>2760</v>
      </c>
      <c r="B1406" s="11" t="s">
        <v>2837</v>
      </c>
      <c r="C1406" s="11" t="s">
        <v>2919</v>
      </c>
      <c r="D1406" s="11" t="s">
        <v>2933</v>
      </c>
      <c r="E1406" s="11">
        <v>30</v>
      </c>
      <c r="F1406" t="s">
        <v>3013</v>
      </c>
      <c r="G1406" t="str">
        <f t="shared" si="44"/>
        <v>METOCLOPRAMIDASAVALORALCOMPRIMIDO3010MG</v>
      </c>
      <c r="H1406" t="str">
        <f>VLOOKUP(A1406,'PRINCIPIO ACTIVO'!A:D,4,)&amp;"-"&amp;VLOOKUP(C1406,'VIA ADMINISTRACION'!A:D,4,FALSE)&amp;"-"&amp;VLOOKUP(D1406,FORMATO!A:D,4,FALSE)&amp;"-"&amp;VLOOKUP(B1406,LABORATORIO!A:D,4,FALSE)</f>
        <v>HT-0109-01-003-0174</v>
      </c>
      <c r="I1406">
        <f>COUNTIF($H$2:H1406,H1406)</f>
        <v>1</v>
      </c>
      <c r="J1406" t="str">
        <f t="shared" si="45"/>
        <v>HT-0109-01-003-0174-01</v>
      </c>
      <c r="M1406" t="s">
        <v>2785</v>
      </c>
      <c r="N1406" s="11" t="s">
        <v>2998</v>
      </c>
    </row>
    <row r="1407" spans="1:14" x14ac:dyDescent="0.35">
      <c r="A1407" t="s">
        <v>2760</v>
      </c>
      <c r="B1407" s="5" t="s">
        <v>2834</v>
      </c>
      <c r="C1407" s="5" t="s">
        <v>2919</v>
      </c>
      <c r="D1407" s="5" t="s">
        <v>2933</v>
      </c>
      <c r="E1407" s="5">
        <v>24</v>
      </c>
      <c r="F1407" t="s">
        <v>3013</v>
      </c>
      <c r="G1407" t="str">
        <f t="shared" si="44"/>
        <v>METOCLOPRAMIDAMINTLABORALCOMPRIMIDO2410MG</v>
      </c>
      <c r="H1407" t="str">
        <f>VLOOKUP(A1407,'PRINCIPIO ACTIVO'!A:D,4,)&amp;"-"&amp;VLOOKUP(C1407,'VIA ADMINISTRACION'!A:D,4,FALSE)&amp;"-"&amp;VLOOKUP(D1407,FORMATO!A:D,4,FALSE)&amp;"-"&amp;VLOOKUP(B1407,LABORATORIO!A:D,4,FALSE)</f>
        <v>HT-0109-01-003-0197</v>
      </c>
      <c r="I1407">
        <f>COUNTIF($H$2:H1407,H1407)</f>
        <v>1</v>
      </c>
      <c r="J1407" t="str">
        <f t="shared" si="45"/>
        <v>HT-0109-01-003-0197-01</v>
      </c>
      <c r="M1407" t="s">
        <v>2785</v>
      </c>
      <c r="N1407" s="11" t="s">
        <v>3013</v>
      </c>
    </row>
    <row r="1408" spans="1:14" x14ac:dyDescent="0.35">
      <c r="A1408" t="s">
        <v>2763</v>
      </c>
      <c r="B1408" s="11" t="s">
        <v>2896</v>
      </c>
      <c r="C1408" s="11" t="s">
        <v>2919</v>
      </c>
      <c r="D1408" s="11" t="s">
        <v>2956</v>
      </c>
      <c r="E1408" s="11">
        <v>1</v>
      </c>
      <c r="F1408" s="22">
        <v>0.02</v>
      </c>
      <c r="G1408" t="str">
        <f t="shared" si="44"/>
        <v>MICONAZOLJOHNSON &amp; JOHNSONORALGEL10,02</v>
      </c>
      <c r="H1408" t="str">
        <f>VLOOKUP(A1408,'PRINCIPIO ACTIVO'!A:D,4,)&amp;"-"&amp;VLOOKUP(C1408,'VIA ADMINISTRACION'!A:D,4,FALSE)&amp;"-"&amp;VLOOKUP(D1408,FORMATO!A:D,4,FALSE)&amp;"-"&amp;VLOOKUP(B1408,LABORATORIO!A:D,4,FALSE)</f>
        <v>HT-0110-01-026-0140</v>
      </c>
      <c r="I1408">
        <f>COUNTIF($H$2:H1408,H1408)</f>
        <v>1</v>
      </c>
      <c r="J1408" t="str">
        <f t="shared" si="45"/>
        <v>HT-0110-01-026-0140-01</v>
      </c>
      <c r="M1408" t="s">
        <v>2785</v>
      </c>
      <c r="N1408" s="11" t="s">
        <v>3013</v>
      </c>
    </row>
    <row r="1409" spans="1:14" x14ac:dyDescent="0.35">
      <c r="A1409" t="s">
        <v>2763</v>
      </c>
      <c r="B1409" s="5" t="s">
        <v>2896</v>
      </c>
      <c r="C1409" s="5" t="s">
        <v>2919</v>
      </c>
      <c r="D1409" s="5" t="s">
        <v>2956</v>
      </c>
      <c r="E1409" s="5">
        <v>1</v>
      </c>
      <c r="F1409" t="s">
        <v>6664</v>
      </c>
      <c r="G1409" t="str">
        <f t="shared" si="44"/>
        <v>MICONAZOLJOHNSON &amp; JOHNSONORALGEL1124MG/5ML</v>
      </c>
      <c r="H1409" t="str">
        <f>VLOOKUP(A1409,'PRINCIPIO ACTIVO'!A:D,4,)&amp;"-"&amp;VLOOKUP(C1409,'VIA ADMINISTRACION'!A:D,4,FALSE)&amp;"-"&amp;VLOOKUP(D1409,FORMATO!A:D,4,FALSE)&amp;"-"&amp;VLOOKUP(B1409,LABORATORIO!A:D,4,FALSE)</f>
        <v>HT-0110-01-026-0140</v>
      </c>
      <c r="I1409">
        <f>COUNTIF($H$2:H1409,H1409)</f>
        <v>2</v>
      </c>
      <c r="J1409" t="str">
        <f t="shared" si="45"/>
        <v>HT-0110-01-026-0140-02</v>
      </c>
      <c r="M1409" t="s">
        <v>2785</v>
      </c>
      <c r="N1409" s="11" t="s">
        <v>3013</v>
      </c>
    </row>
    <row r="1410" spans="1:14" x14ac:dyDescent="0.35">
      <c r="A1410" t="s">
        <v>2762</v>
      </c>
      <c r="B1410" s="11" t="s">
        <v>2867</v>
      </c>
      <c r="C1410" s="11" t="s">
        <v>2926</v>
      </c>
      <c r="D1410" s="11" t="s">
        <v>2934</v>
      </c>
      <c r="E1410" s="11">
        <v>1</v>
      </c>
      <c r="F1410" t="s">
        <v>3223</v>
      </c>
      <c r="G1410" t="str">
        <f t="shared" si="44"/>
        <v>MICONAZOL-TINIDAZOLEUROFARMAINTRAVAGINALCREMA120MG/30MG</v>
      </c>
      <c r="H1410" t="str">
        <f>VLOOKUP(A1410,'PRINCIPIO ACTIVO'!A:D,4,)&amp;"-"&amp;VLOOKUP(C1410,'VIA ADMINISTRACION'!A:D,4,FALSE)&amp;"-"&amp;VLOOKUP(D1410,FORMATO!A:D,4,FALSE)&amp;"-"&amp;VLOOKUP(B1410,LABORATORIO!A:D,4,FALSE)</f>
        <v>HT-0286-06-004-0087</v>
      </c>
      <c r="I1410">
        <f>COUNTIF($H$2:H1410,H1410)</f>
        <v>1</v>
      </c>
      <c r="J1410" t="str">
        <f t="shared" si="45"/>
        <v>HT-0286-06-004-0087-01</v>
      </c>
      <c r="M1410" t="s">
        <v>2785</v>
      </c>
      <c r="N1410" s="5" t="s">
        <v>2998</v>
      </c>
    </row>
    <row r="1411" spans="1:14" x14ac:dyDescent="0.35">
      <c r="A1411" t="s">
        <v>2762</v>
      </c>
      <c r="B1411" s="11" t="s">
        <v>2838</v>
      </c>
      <c r="C1411" s="11" t="s">
        <v>2926</v>
      </c>
      <c r="D1411" s="11" t="s">
        <v>2970</v>
      </c>
      <c r="E1411" s="11">
        <v>1</v>
      </c>
      <c r="F1411" t="s">
        <v>3224</v>
      </c>
      <c r="G1411" t="str">
        <f t="shared" si="44"/>
        <v>MICONAZOL-TINIDAZOLLABORATORIO CHILEINTRAVAGINALCREMA-OVULO120MG/30MG/100MG/150MG</v>
      </c>
      <c r="H1411" t="e">
        <f>VLOOKUP(A1411,'PRINCIPIO ACTIVO'!A:D,4,)&amp;"-"&amp;VLOOKUP(C1411,'VIA ADMINISTRACION'!A:D,4,FALSE)&amp;"-"&amp;VLOOKUP(D1411,FORMATO!A:D,4,FALSE)&amp;"-"&amp;VLOOKUP(B1411,LABORATORIO!A:D,4,FALSE)</f>
        <v>#N/A</v>
      </c>
      <c r="I1411">
        <f>COUNTIF($H$2:H1411,H1411)</f>
        <v>9</v>
      </c>
      <c r="J1411" t="e">
        <f t="shared" si="45"/>
        <v>#N/A</v>
      </c>
      <c r="M1411" t="s">
        <v>2785</v>
      </c>
      <c r="N1411" s="5" t="s">
        <v>3013</v>
      </c>
    </row>
    <row r="1412" spans="1:14" x14ac:dyDescent="0.35">
      <c r="A1412" t="s">
        <v>2762</v>
      </c>
      <c r="B1412" s="11" t="s">
        <v>2847</v>
      </c>
      <c r="C1412" s="11" t="s">
        <v>2926</v>
      </c>
      <c r="D1412" s="11" t="s">
        <v>2951</v>
      </c>
      <c r="E1412" s="11">
        <v>10</v>
      </c>
      <c r="F1412" t="s">
        <v>3225</v>
      </c>
      <c r="G1412" t="str">
        <f t="shared" si="44"/>
        <v>MICONAZOL-TINIDAZOLPASTEURINTRAVAGINALOVULO10100MG/150MG</v>
      </c>
      <c r="H1412" t="str">
        <f>VLOOKUP(A1412,'PRINCIPIO ACTIVO'!A:D,4,)&amp;"-"&amp;VLOOKUP(C1412,'VIA ADMINISTRACION'!A:D,4,FALSE)&amp;"-"&amp;VLOOKUP(D1412,FORMATO!A:D,4,FALSE)&amp;"-"&amp;VLOOKUP(B1412,LABORATORIO!A:D,4,FALSE)</f>
        <v>HT-0286-06-021-0155</v>
      </c>
      <c r="I1412">
        <f>COUNTIF($H$2:H1412,H1412)</f>
        <v>1</v>
      </c>
      <c r="J1412" t="str">
        <f t="shared" si="45"/>
        <v>HT-0286-06-021-0155-01</v>
      </c>
      <c r="M1412" t="s">
        <v>2785</v>
      </c>
      <c r="N1412" s="5" t="s">
        <v>2998</v>
      </c>
    </row>
    <row r="1413" spans="1:14" x14ac:dyDescent="0.35">
      <c r="A1413" t="s">
        <v>2762</v>
      </c>
      <c r="B1413" s="11" t="s">
        <v>2847</v>
      </c>
      <c r="C1413" s="11" t="s">
        <v>2926</v>
      </c>
      <c r="D1413" s="11" t="s">
        <v>2970</v>
      </c>
      <c r="E1413" s="11">
        <v>1</v>
      </c>
      <c r="F1413" t="s">
        <v>3224</v>
      </c>
      <c r="G1413" t="str">
        <f t="shared" si="44"/>
        <v>MICONAZOL-TINIDAZOLPASTEURINTRAVAGINALCREMA-OVULO120MG/30MG/100MG/150MG</v>
      </c>
      <c r="H1413" t="e">
        <f>VLOOKUP(A1413,'PRINCIPIO ACTIVO'!A:D,4,)&amp;"-"&amp;VLOOKUP(C1413,'VIA ADMINISTRACION'!A:D,4,FALSE)&amp;"-"&amp;VLOOKUP(D1413,FORMATO!A:D,4,FALSE)&amp;"-"&amp;VLOOKUP(B1413,LABORATORIO!A:D,4,FALSE)</f>
        <v>#N/A</v>
      </c>
      <c r="I1413">
        <f>COUNTIF($H$2:H1413,H1413)</f>
        <v>10</v>
      </c>
      <c r="J1413" t="e">
        <f t="shared" si="45"/>
        <v>#N/A</v>
      </c>
      <c r="M1413" t="s">
        <v>2785</v>
      </c>
      <c r="N1413" s="5" t="s">
        <v>3013</v>
      </c>
    </row>
    <row r="1414" spans="1:14" x14ac:dyDescent="0.35">
      <c r="A1414" t="s">
        <v>2762</v>
      </c>
      <c r="B1414" s="11" t="s">
        <v>2857</v>
      </c>
      <c r="C1414" s="11" t="s">
        <v>2926</v>
      </c>
      <c r="D1414" s="11" t="s">
        <v>2951</v>
      </c>
      <c r="E1414" s="11">
        <v>10</v>
      </c>
      <c r="F1414" t="s">
        <v>3225</v>
      </c>
      <c r="G1414" t="str">
        <f t="shared" si="44"/>
        <v>MICONAZOL-TINIDAZOLANDROMACOINTRAVAGINALOVULO10100MG/150MG</v>
      </c>
      <c r="H1414" t="str">
        <f>VLOOKUP(A1414,'PRINCIPIO ACTIVO'!A:D,4,)&amp;"-"&amp;VLOOKUP(C1414,'VIA ADMINISTRACION'!A:D,4,FALSE)&amp;"-"&amp;VLOOKUP(D1414,FORMATO!A:D,4,FALSE)&amp;"-"&amp;VLOOKUP(B1414,LABORATORIO!A:D,4,FALSE)</f>
        <v>HT-0286-06-021-0161</v>
      </c>
      <c r="I1414">
        <f>COUNTIF($H$2:H1414,H1414)</f>
        <v>1</v>
      </c>
      <c r="J1414" t="str">
        <f t="shared" si="45"/>
        <v>HT-0286-06-021-0161-01</v>
      </c>
      <c r="M1414" t="s">
        <v>2785</v>
      </c>
      <c r="N1414" s="5" t="s">
        <v>2998</v>
      </c>
    </row>
    <row r="1415" spans="1:14" x14ac:dyDescent="0.35">
      <c r="A1415" t="s">
        <v>2762</v>
      </c>
      <c r="B1415" s="11" t="s">
        <v>2838</v>
      </c>
      <c r="C1415" s="11" t="s">
        <v>2926</v>
      </c>
      <c r="D1415" s="11" t="s">
        <v>2951</v>
      </c>
      <c r="E1415" s="11">
        <v>10</v>
      </c>
      <c r="F1415" t="s">
        <v>3225</v>
      </c>
      <c r="G1415" t="str">
        <f t="shared" si="44"/>
        <v>MICONAZOL-TINIDAZOLLABORATORIO CHILEINTRAVAGINALOVULO10100MG/150MG</v>
      </c>
      <c r="H1415" t="str">
        <f>VLOOKUP(A1415,'PRINCIPIO ACTIVO'!A:D,4,)&amp;"-"&amp;VLOOKUP(C1415,'VIA ADMINISTRACION'!A:D,4,FALSE)&amp;"-"&amp;VLOOKUP(D1415,FORMATO!A:D,4,FALSE)&amp;"-"&amp;VLOOKUP(B1415,LABORATORIO!A:D,4,FALSE)</f>
        <v>HT-0286-06-021-0148</v>
      </c>
      <c r="I1415">
        <f>COUNTIF($H$2:H1415,H1415)</f>
        <v>1</v>
      </c>
      <c r="J1415" t="str">
        <f t="shared" si="45"/>
        <v>HT-0286-06-021-0148-01</v>
      </c>
      <c r="M1415" t="s">
        <v>2785</v>
      </c>
      <c r="N1415" s="5" t="s">
        <v>3013</v>
      </c>
    </row>
    <row r="1416" spans="1:14" x14ac:dyDescent="0.35">
      <c r="A1416" t="s">
        <v>2762</v>
      </c>
      <c r="B1416" s="11" t="s">
        <v>2857</v>
      </c>
      <c r="C1416" s="11" t="s">
        <v>2926</v>
      </c>
      <c r="D1416" s="11" t="s">
        <v>2934</v>
      </c>
      <c r="E1416" s="11">
        <v>1</v>
      </c>
      <c r="F1416" t="s">
        <v>3223</v>
      </c>
      <c r="G1416" t="str">
        <f t="shared" si="44"/>
        <v>MICONAZOL-TINIDAZOLANDROMACOINTRAVAGINALCREMA120MG/30MG</v>
      </c>
      <c r="H1416" t="str">
        <f>VLOOKUP(A1416,'PRINCIPIO ACTIVO'!A:D,4,)&amp;"-"&amp;VLOOKUP(C1416,'VIA ADMINISTRACION'!A:D,4,FALSE)&amp;"-"&amp;VLOOKUP(D1416,FORMATO!A:D,4,FALSE)&amp;"-"&amp;VLOOKUP(B1416,LABORATORIO!A:D,4,FALSE)</f>
        <v>HT-0286-06-004-0161</v>
      </c>
      <c r="I1416">
        <f>COUNTIF($H$2:H1416,H1416)</f>
        <v>1</v>
      </c>
      <c r="J1416" t="str">
        <f t="shared" si="45"/>
        <v>HT-0286-06-004-0161-01</v>
      </c>
      <c r="M1416" t="s">
        <v>6457</v>
      </c>
      <c r="N1416" s="11" t="s">
        <v>6551</v>
      </c>
    </row>
    <row r="1417" spans="1:14" x14ac:dyDescent="0.35">
      <c r="A1417" t="s">
        <v>2762</v>
      </c>
      <c r="B1417" s="5" t="s">
        <v>2857</v>
      </c>
      <c r="C1417" s="5" t="s">
        <v>2926</v>
      </c>
      <c r="D1417" s="5" t="s">
        <v>2951</v>
      </c>
      <c r="E1417" s="5">
        <v>20</v>
      </c>
      <c r="F1417" t="s">
        <v>3225</v>
      </c>
      <c r="G1417" t="str">
        <f t="shared" si="44"/>
        <v>MICONAZOL-TINIDAZOLANDROMACOINTRAVAGINALOVULO20100MG/150MG</v>
      </c>
      <c r="H1417" t="str">
        <f>VLOOKUP(A1417,'PRINCIPIO ACTIVO'!A:D,4,)&amp;"-"&amp;VLOOKUP(C1417,'VIA ADMINISTRACION'!A:D,4,FALSE)&amp;"-"&amp;VLOOKUP(D1417,FORMATO!A:D,4,FALSE)&amp;"-"&amp;VLOOKUP(B1417,LABORATORIO!A:D,4,FALSE)</f>
        <v>HT-0286-06-021-0161</v>
      </c>
      <c r="I1417">
        <f>COUNTIF($H$2:H1417,H1417)</f>
        <v>2</v>
      </c>
      <c r="J1417" t="str">
        <f t="shared" si="45"/>
        <v>HT-0286-06-021-0161-02</v>
      </c>
      <c r="M1417" t="s">
        <v>2695</v>
      </c>
      <c r="N1417" s="11" t="s">
        <v>3149</v>
      </c>
    </row>
    <row r="1418" spans="1:14" x14ac:dyDescent="0.35">
      <c r="A1418" t="s">
        <v>2762</v>
      </c>
      <c r="B1418" s="5" t="s">
        <v>2857</v>
      </c>
      <c r="C1418" s="5" t="s">
        <v>2926</v>
      </c>
      <c r="D1418" s="5" t="s">
        <v>2934</v>
      </c>
      <c r="E1418" s="5">
        <v>1</v>
      </c>
      <c r="F1418" t="s">
        <v>7079</v>
      </c>
      <c r="G1418" t="str">
        <f t="shared" si="44"/>
        <v>MICONAZOL-TINIDAZOLANDROMACOINTRAVAGINALCREMA13000MG/2000MG/100MG</v>
      </c>
      <c r="H1418" t="str">
        <f>VLOOKUP(A1418,'PRINCIPIO ACTIVO'!A:D,4,)&amp;"-"&amp;VLOOKUP(C1418,'VIA ADMINISTRACION'!A:D,4,FALSE)&amp;"-"&amp;VLOOKUP(D1418,FORMATO!A:D,4,FALSE)&amp;"-"&amp;VLOOKUP(B1418,LABORATORIO!A:D,4,FALSE)</f>
        <v>HT-0286-06-004-0161</v>
      </c>
      <c r="I1418">
        <f>COUNTIF($H$2:H1418,H1418)</f>
        <v>2</v>
      </c>
      <c r="J1418" t="str">
        <f t="shared" si="45"/>
        <v>HT-0286-06-004-0161-02</v>
      </c>
      <c r="M1418" t="s">
        <v>2695</v>
      </c>
      <c r="N1418" s="11" t="s">
        <v>3149</v>
      </c>
    </row>
    <row r="1419" spans="1:14" x14ac:dyDescent="0.35">
      <c r="A1419" t="s">
        <v>2762</v>
      </c>
      <c r="B1419" s="5" t="s">
        <v>2867</v>
      </c>
      <c r="C1419" s="5" t="s">
        <v>2926</v>
      </c>
      <c r="D1419" s="5" t="s">
        <v>2959</v>
      </c>
      <c r="E1419" s="5">
        <v>10</v>
      </c>
      <c r="F1419" t="s">
        <v>3225</v>
      </c>
      <c r="G1419" t="str">
        <f t="shared" si="44"/>
        <v>MICONAZOL-TINIDAZOLEUROFARMAINTRAVAGINALAPLICADOR10100MG/150MG</v>
      </c>
      <c r="H1419" t="str">
        <f>VLOOKUP(A1419,'PRINCIPIO ACTIVO'!A:D,4,)&amp;"-"&amp;VLOOKUP(C1419,'VIA ADMINISTRACION'!A:D,4,FALSE)&amp;"-"&amp;VLOOKUP(D1419,FORMATO!A:D,4,FALSE)&amp;"-"&amp;VLOOKUP(B1419,LABORATORIO!A:D,4,FALSE)</f>
        <v>HT-0286-06-029-0087</v>
      </c>
      <c r="I1419">
        <f>COUNTIF($H$2:H1419,H1419)</f>
        <v>1</v>
      </c>
      <c r="J1419" t="str">
        <f t="shared" si="45"/>
        <v>HT-0286-06-029-0087-01</v>
      </c>
      <c r="M1419" t="s">
        <v>2695</v>
      </c>
      <c r="N1419" s="11" t="s">
        <v>3142</v>
      </c>
    </row>
    <row r="1420" spans="1:14" x14ac:dyDescent="0.35">
      <c r="A1420" t="s">
        <v>2764</v>
      </c>
      <c r="B1420" s="11" t="s">
        <v>2833</v>
      </c>
      <c r="C1420" s="11" t="s">
        <v>2924</v>
      </c>
      <c r="D1420" s="11" t="s">
        <v>2939</v>
      </c>
      <c r="E1420" s="11">
        <v>10</v>
      </c>
      <c r="F1420" t="s">
        <v>3114</v>
      </c>
      <c r="G1420" t="str">
        <f t="shared" si="44"/>
        <v>MIDAZOLAMDEUTSCHE PHARMAPARENTERALAMPOLLA105MG/5ML</v>
      </c>
      <c r="H1420" t="str">
        <f>VLOOKUP(A1420,'PRINCIPIO ACTIVO'!A:D,4,)&amp;"-"&amp;VLOOKUP(C1420,'VIA ADMINISTRACION'!A:D,4,FALSE)&amp;"-"&amp;VLOOKUP(D1420,FORMATO!A:D,4,FALSE)&amp;"-"&amp;VLOOKUP(B1420,LABORATORIO!A:D,4,FALSE)</f>
        <v>HT-0111-02-009-0067</v>
      </c>
      <c r="I1420">
        <f>COUNTIF($H$2:H1420,H1420)</f>
        <v>1</v>
      </c>
      <c r="J1420" t="str">
        <f t="shared" si="45"/>
        <v>HT-0111-02-009-0067-01</v>
      </c>
      <c r="M1420" t="s">
        <v>2695</v>
      </c>
      <c r="N1420" s="11" t="s">
        <v>3142</v>
      </c>
    </row>
    <row r="1421" spans="1:14" x14ac:dyDescent="0.35">
      <c r="A1421" t="s">
        <v>2765</v>
      </c>
      <c r="B1421" s="11" t="s">
        <v>2857</v>
      </c>
      <c r="C1421" s="11" t="s">
        <v>2919</v>
      </c>
      <c r="D1421" s="11" t="s">
        <v>2933</v>
      </c>
      <c r="E1421" s="11">
        <v>10</v>
      </c>
      <c r="F1421" t="s">
        <v>2998</v>
      </c>
      <c r="G1421" t="str">
        <f t="shared" si="44"/>
        <v>MIDODRINAANDROMACOORALCOMPRIMIDO105MG</v>
      </c>
      <c r="H1421" t="str">
        <f>VLOOKUP(A1421,'PRINCIPIO ACTIVO'!A:D,4,)&amp;"-"&amp;VLOOKUP(C1421,'VIA ADMINISTRACION'!A:D,4,FALSE)&amp;"-"&amp;VLOOKUP(D1421,FORMATO!A:D,4,FALSE)&amp;"-"&amp;VLOOKUP(B1421,LABORATORIO!A:D,4,FALSE)</f>
        <v>HT-0112-01-003-0161</v>
      </c>
      <c r="I1421">
        <f>COUNTIF($H$2:H1421,H1421)</f>
        <v>1</v>
      </c>
      <c r="J1421" t="str">
        <f t="shared" si="45"/>
        <v>HT-0112-01-003-0161-01</v>
      </c>
      <c r="M1421" t="s">
        <v>2695</v>
      </c>
      <c r="N1421" s="11" t="s">
        <v>3149</v>
      </c>
    </row>
    <row r="1422" spans="1:14" x14ac:dyDescent="0.35">
      <c r="A1422" t="s">
        <v>2765</v>
      </c>
      <c r="B1422" s="11" t="s">
        <v>2857</v>
      </c>
      <c r="C1422" s="11" t="s">
        <v>2919</v>
      </c>
      <c r="D1422" s="11" t="s">
        <v>2933</v>
      </c>
      <c r="E1422" s="11">
        <v>20</v>
      </c>
      <c r="F1422" t="s">
        <v>3055</v>
      </c>
      <c r="G1422" t="str">
        <f t="shared" si="44"/>
        <v>MIDODRINAANDROMACOORALCOMPRIMIDO202.5MG</v>
      </c>
      <c r="H1422" t="str">
        <f>VLOOKUP(A1422,'PRINCIPIO ACTIVO'!A:D,4,)&amp;"-"&amp;VLOOKUP(C1422,'VIA ADMINISTRACION'!A:D,4,FALSE)&amp;"-"&amp;VLOOKUP(D1422,FORMATO!A:D,4,FALSE)&amp;"-"&amp;VLOOKUP(B1422,LABORATORIO!A:D,4,FALSE)</f>
        <v>HT-0112-01-003-0161</v>
      </c>
      <c r="I1422">
        <f>COUNTIF($H$2:H1422,H1422)</f>
        <v>2</v>
      </c>
      <c r="J1422" t="str">
        <f t="shared" si="45"/>
        <v>HT-0112-01-003-0161-02</v>
      </c>
      <c r="M1422" t="s">
        <v>2787</v>
      </c>
      <c r="N1422" s="11" t="s">
        <v>2985</v>
      </c>
    </row>
    <row r="1423" spans="1:14" x14ac:dyDescent="0.35">
      <c r="A1423" t="s">
        <v>2765</v>
      </c>
      <c r="B1423" s="5" t="s">
        <v>2909</v>
      </c>
      <c r="C1423" s="5" t="s">
        <v>2919</v>
      </c>
      <c r="D1423" s="5" t="s">
        <v>2933</v>
      </c>
      <c r="E1423" s="5">
        <v>20</v>
      </c>
      <c r="F1423" t="s">
        <v>3055</v>
      </c>
      <c r="G1423" t="str">
        <f t="shared" si="44"/>
        <v>MIDODRINASILESIAORALCOMPRIMIDO202.5MG</v>
      </c>
      <c r="H1423" t="str">
        <f>VLOOKUP(A1423,'PRINCIPIO ACTIVO'!A:D,4,)&amp;"-"&amp;VLOOKUP(C1423,'VIA ADMINISTRACION'!A:D,4,FALSE)&amp;"-"&amp;VLOOKUP(D1423,FORMATO!A:D,4,FALSE)&amp;"-"&amp;VLOOKUP(B1423,LABORATORIO!A:D,4,FALSE)</f>
        <v>HT-0112-01-003-0175</v>
      </c>
      <c r="I1423">
        <f>COUNTIF($H$2:H1423,H1423)</f>
        <v>1</v>
      </c>
      <c r="J1423" t="str">
        <f t="shared" si="45"/>
        <v>HT-0112-01-003-0175-01</v>
      </c>
      <c r="M1423" t="s">
        <v>2787</v>
      </c>
      <c r="N1423" s="11" t="s">
        <v>2985</v>
      </c>
    </row>
    <row r="1424" spans="1:14" x14ac:dyDescent="0.35">
      <c r="A1424" t="s">
        <v>2765</v>
      </c>
      <c r="B1424" s="5" t="s">
        <v>2909</v>
      </c>
      <c r="C1424" s="5" t="s">
        <v>2919</v>
      </c>
      <c r="D1424" s="5" t="s">
        <v>2933</v>
      </c>
      <c r="E1424" s="5">
        <v>10</v>
      </c>
      <c r="F1424" t="s">
        <v>2998</v>
      </c>
      <c r="G1424" t="str">
        <f t="shared" si="44"/>
        <v>MIDODRINASILESIAORALCOMPRIMIDO105MG</v>
      </c>
      <c r="H1424" t="str">
        <f>VLOOKUP(A1424,'PRINCIPIO ACTIVO'!A:D,4,)&amp;"-"&amp;VLOOKUP(C1424,'VIA ADMINISTRACION'!A:D,4,FALSE)&amp;"-"&amp;VLOOKUP(D1424,FORMATO!A:D,4,FALSE)&amp;"-"&amp;VLOOKUP(B1424,LABORATORIO!A:D,4,FALSE)</f>
        <v>HT-0112-01-003-0175</v>
      </c>
      <c r="I1424">
        <f>COUNTIF($H$2:H1424,H1424)</f>
        <v>2</v>
      </c>
      <c r="J1424" t="str">
        <f t="shared" si="45"/>
        <v>HT-0112-01-003-0175-02</v>
      </c>
      <c r="M1424" t="s">
        <v>2787</v>
      </c>
      <c r="N1424" s="11" t="s">
        <v>2985</v>
      </c>
    </row>
    <row r="1425" spans="1:14" x14ac:dyDescent="0.35">
      <c r="A1425" t="s">
        <v>2766</v>
      </c>
      <c r="B1425" s="11" t="s">
        <v>2870</v>
      </c>
      <c r="C1425" s="11" t="s">
        <v>2919</v>
      </c>
      <c r="D1425" s="11" t="s">
        <v>2933</v>
      </c>
      <c r="E1425" s="11">
        <v>30</v>
      </c>
      <c r="F1425" t="s">
        <v>3126</v>
      </c>
      <c r="G1425" t="str">
        <f t="shared" si="44"/>
        <v>MIRTAZAPINAMSDORALCOMPRIMIDO3030MG</v>
      </c>
      <c r="H1425" t="str">
        <f>VLOOKUP(A1425,'PRINCIPIO ACTIVO'!A:D,4,)&amp;"-"&amp;VLOOKUP(C1425,'VIA ADMINISTRACION'!A:D,4,FALSE)&amp;"-"&amp;VLOOKUP(D1425,FORMATO!A:D,4,FALSE)&amp;"-"&amp;VLOOKUP(B1425,LABORATORIO!A:D,4,FALSE)</f>
        <v>HT-0113-01-003-0196</v>
      </c>
      <c r="I1425">
        <f>COUNTIF($H$2:H1425,H1425)</f>
        <v>1</v>
      </c>
      <c r="J1425" t="str">
        <f t="shared" si="45"/>
        <v>HT-0113-01-003-0196-01</v>
      </c>
      <c r="M1425" t="s">
        <v>2787</v>
      </c>
      <c r="N1425" s="11" t="s">
        <v>3013</v>
      </c>
    </row>
    <row r="1426" spans="1:14" x14ac:dyDescent="0.35">
      <c r="A1426" t="s">
        <v>2766</v>
      </c>
      <c r="B1426" s="11" t="s">
        <v>2868</v>
      </c>
      <c r="C1426" s="11" t="s">
        <v>2919</v>
      </c>
      <c r="D1426" s="11" t="s">
        <v>2933</v>
      </c>
      <c r="E1426" s="11">
        <v>30</v>
      </c>
      <c r="F1426" t="s">
        <v>3127</v>
      </c>
      <c r="G1426" t="str">
        <f t="shared" si="44"/>
        <v>MIRTAZAPINALAFIORALCOMPRIMIDO3015MG</v>
      </c>
      <c r="H1426" t="str">
        <f>VLOOKUP(A1426,'PRINCIPIO ACTIVO'!A:D,4,)&amp;"-"&amp;VLOOKUP(C1426,'VIA ADMINISTRACION'!A:D,4,FALSE)&amp;"-"&amp;VLOOKUP(D1426,FORMATO!A:D,4,FALSE)&amp;"-"&amp;VLOOKUP(B1426,LABORATORIO!A:D,4,FALSE)</f>
        <v>HT-0113-01-003-0166</v>
      </c>
      <c r="I1426">
        <f>COUNTIF($H$2:H1426,H1426)</f>
        <v>1</v>
      </c>
      <c r="J1426" t="str">
        <f t="shared" si="45"/>
        <v>HT-0113-01-003-0166-01</v>
      </c>
      <c r="M1426" t="s">
        <v>2787</v>
      </c>
      <c r="N1426" s="11" t="s">
        <v>2985</v>
      </c>
    </row>
    <row r="1427" spans="1:14" x14ac:dyDescent="0.35">
      <c r="A1427" t="s">
        <v>2766</v>
      </c>
      <c r="B1427" s="11" t="s">
        <v>2861</v>
      </c>
      <c r="C1427" s="11" t="s">
        <v>2919</v>
      </c>
      <c r="D1427" s="11" t="s">
        <v>2933</v>
      </c>
      <c r="E1427" s="11">
        <v>30</v>
      </c>
      <c r="F1427" t="s">
        <v>3126</v>
      </c>
      <c r="G1427" t="str">
        <f t="shared" si="44"/>
        <v>MIRTAZAPINATECNOFARMAORALCOMPRIMIDO3030MG</v>
      </c>
      <c r="H1427" t="str">
        <f>VLOOKUP(A1427,'PRINCIPIO ACTIVO'!A:D,4,)&amp;"-"&amp;VLOOKUP(C1427,'VIA ADMINISTRACION'!A:D,4,FALSE)&amp;"-"&amp;VLOOKUP(D1427,FORMATO!A:D,4,FALSE)&amp;"-"&amp;VLOOKUP(B1427,LABORATORIO!A:D,4,FALSE)</f>
        <v>HT-0113-01-003-0274</v>
      </c>
      <c r="I1427">
        <f>COUNTIF($H$2:H1427,H1427)</f>
        <v>1</v>
      </c>
      <c r="J1427" t="str">
        <f t="shared" si="45"/>
        <v>HT-0113-01-003-0274-01</v>
      </c>
      <c r="M1427" t="s">
        <v>2787</v>
      </c>
      <c r="N1427" s="2" t="s">
        <v>2985</v>
      </c>
    </row>
    <row r="1428" spans="1:14" x14ac:dyDescent="0.35">
      <c r="A1428" t="s">
        <v>2766</v>
      </c>
      <c r="B1428" s="11" t="s">
        <v>2868</v>
      </c>
      <c r="C1428" s="11" t="s">
        <v>2919</v>
      </c>
      <c r="D1428" s="11" t="s">
        <v>2933</v>
      </c>
      <c r="E1428" s="11">
        <v>30</v>
      </c>
      <c r="F1428" t="s">
        <v>3126</v>
      </c>
      <c r="G1428" t="str">
        <f t="shared" si="44"/>
        <v>MIRTAZAPINALAFIORALCOMPRIMIDO3030MG</v>
      </c>
      <c r="H1428" t="str">
        <f>VLOOKUP(A1428,'PRINCIPIO ACTIVO'!A:D,4,)&amp;"-"&amp;VLOOKUP(C1428,'VIA ADMINISTRACION'!A:D,4,FALSE)&amp;"-"&amp;VLOOKUP(D1428,FORMATO!A:D,4,FALSE)&amp;"-"&amp;VLOOKUP(B1428,LABORATORIO!A:D,4,FALSE)</f>
        <v>HT-0113-01-003-0166</v>
      </c>
      <c r="I1428">
        <f>COUNTIF($H$2:H1428,H1428)</f>
        <v>2</v>
      </c>
      <c r="J1428" t="str">
        <f t="shared" si="45"/>
        <v>HT-0113-01-003-0166-02</v>
      </c>
      <c r="M1428" t="s">
        <v>2787</v>
      </c>
      <c r="N1428" s="5" t="s">
        <v>2985</v>
      </c>
    </row>
    <row r="1429" spans="1:14" x14ac:dyDescent="0.35">
      <c r="A1429" t="s">
        <v>2769</v>
      </c>
      <c r="B1429" s="11" t="s">
        <v>2866</v>
      </c>
      <c r="C1429" s="11" t="s">
        <v>2919</v>
      </c>
      <c r="D1429" s="11" t="s">
        <v>2933</v>
      </c>
      <c r="E1429" s="11">
        <v>30</v>
      </c>
      <c r="F1429" s="11" t="s">
        <v>1439</v>
      </c>
      <c r="G1429" t="str">
        <f t="shared" si="44"/>
        <v>MULTIVITAMINAS CON MINERALESGLAXOSMITHKLINEORALCOMPRIMIDO30-</v>
      </c>
      <c r="H1429" t="str">
        <f>VLOOKUP(A1429,'PRINCIPIO ACTIVO'!A:D,4,)&amp;"-"&amp;VLOOKUP(C1429,'VIA ADMINISTRACION'!A:D,4,FALSE)&amp;"-"&amp;VLOOKUP(D1429,FORMATO!A:D,4,FALSE)&amp;"-"&amp;VLOOKUP(B1429,LABORATORIO!A:D,4,FALSE)</f>
        <v>HT-0289-01-003-0113</v>
      </c>
      <c r="I1429">
        <f>COUNTIF($H$2:H1429,H1429)</f>
        <v>1</v>
      </c>
      <c r="J1429" t="str">
        <f t="shared" si="45"/>
        <v>HT-0289-01-003-0113-01</v>
      </c>
      <c r="M1429" t="s">
        <v>2788</v>
      </c>
      <c r="N1429" s="11" t="s">
        <v>3079</v>
      </c>
    </row>
    <row r="1430" spans="1:14" x14ac:dyDescent="0.35">
      <c r="A1430" t="s">
        <v>2769</v>
      </c>
      <c r="B1430" s="11" t="s">
        <v>2850</v>
      </c>
      <c r="C1430" s="11" t="s">
        <v>2919</v>
      </c>
      <c r="D1430" s="11" t="s">
        <v>2937</v>
      </c>
      <c r="E1430" s="11">
        <v>60</v>
      </c>
      <c r="F1430" s="11" t="s">
        <v>1439</v>
      </c>
      <c r="G1430" t="str">
        <f t="shared" si="44"/>
        <v>MULTIVITAMINAS CON MINERALESINSTITUTO SANITASORALCAPSULA60-</v>
      </c>
      <c r="H1430" t="str">
        <f>VLOOKUP(A1430,'PRINCIPIO ACTIVO'!A:D,4,)&amp;"-"&amp;VLOOKUP(C1430,'VIA ADMINISTRACION'!A:D,4,FALSE)&amp;"-"&amp;VLOOKUP(D1430,FORMATO!A:D,4,FALSE)&amp;"-"&amp;VLOOKUP(B1430,LABORATORIO!A:D,4,FALSE)</f>
        <v>HT-0289-01-007-0133</v>
      </c>
      <c r="I1430">
        <f>COUNTIF($H$2:H1430,H1430)</f>
        <v>1</v>
      </c>
      <c r="J1430" t="str">
        <f t="shared" si="45"/>
        <v>HT-0289-01-007-0133-01</v>
      </c>
      <c r="M1430" t="s">
        <v>2788</v>
      </c>
      <c r="N1430" s="11" t="s">
        <v>3242</v>
      </c>
    </row>
    <row r="1431" spans="1:14" x14ac:dyDescent="0.35">
      <c r="A1431" t="s">
        <v>2769</v>
      </c>
      <c r="B1431" s="11" t="s">
        <v>2850</v>
      </c>
      <c r="C1431" s="11" t="s">
        <v>2919</v>
      </c>
      <c r="D1431" s="11" t="s">
        <v>2937</v>
      </c>
      <c r="E1431" s="11">
        <v>30</v>
      </c>
      <c r="F1431" s="11" t="s">
        <v>1439</v>
      </c>
      <c r="G1431" t="str">
        <f t="shared" si="44"/>
        <v>MULTIVITAMINAS CON MINERALESINSTITUTO SANITASORALCAPSULA30-</v>
      </c>
      <c r="H1431" t="str">
        <f>VLOOKUP(A1431,'PRINCIPIO ACTIVO'!A:D,4,)&amp;"-"&amp;VLOOKUP(C1431,'VIA ADMINISTRACION'!A:D,4,FALSE)&amp;"-"&amp;VLOOKUP(D1431,FORMATO!A:D,4,FALSE)&amp;"-"&amp;VLOOKUP(B1431,LABORATORIO!A:D,4,FALSE)</f>
        <v>HT-0289-01-007-0133</v>
      </c>
      <c r="I1431">
        <f>COUNTIF($H$2:H1431,H1431)</f>
        <v>2</v>
      </c>
      <c r="J1431" t="str">
        <f t="shared" si="45"/>
        <v>HT-0289-01-007-0133-02</v>
      </c>
      <c r="M1431" t="s">
        <v>2788</v>
      </c>
      <c r="N1431" s="11" t="s">
        <v>3079</v>
      </c>
    </row>
    <row r="1432" spans="1:14" x14ac:dyDescent="0.35">
      <c r="A1432" t="s">
        <v>2579</v>
      </c>
      <c r="B1432" s="11" t="s">
        <v>2855</v>
      </c>
      <c r="C1432" s="11" t="s">
        <v>2919</v>
      </c>
      <c r="D1432" s="11" t="s">
        <v>2937</v>
      </c>
      <c r="E1432" s="11">
        <v>30</v>
      </c>
      <c r="F1432" s="11" t="s">
        <v>1439</v>
      </c>
      <c r="G1432" t="str">
        <f t="shared" si="44"/>
        <v>MULTIVITAMINICOEXELTISORALCAPSULA30-</v>
      </c>
      <c r="H1432" t="str">
        <f>VLOOKUP(A1432,'PRINCIPIO ACTIVO'!A:D,4,)&amp;"-"&amp;VLOOKUP(C1432,'VIA ADMINISTRACION'!A:D,4,FALSE)&amp;"-"&amp;VLOOKUP(D1432,FORMATO!A:D,4,FALSE)&amp;"-"&amp;VLOOKUP(B1432,LABORATORIO!A:D,4,FALSE)</f>
        <v>HT-0115-01-007-0089</v>
      </c>
      <c r="I1432">
        <f>COUNTIF($H$2:H1432,H1432)</f>
        <v>1</v>
      </c>
      <c r="J1432" t="str">
        <f t="shared" si="45"/>
        <v>HT-0115-01-007-0089-01</v>
      </c>
      <c r="M1432" t="s">
        <v>2788</v>
      </c>
      <c r="N1432" s="11" t="s">
        <v>3079</v>
      </c>
    </row>
    <row r="1433" spans="1:14" x14ac:dyDescent="0.35">
      <c r="A1433" t="s">
        <v>2772</v>
      </c>
      <c r="B1433" s="11" t="s">
        <v>2837</v>
      </c>
      <c r="C1433" s="11" t="s">
        <v>2919</v>
      </c>
      <c r="D1433" s="11" t="s">
        <v>2932</v>
      </c>
      <c r="E1433" s="11">
        <v>1</v>
      </c>
      <c r="F1433" s="11" t="s">
        <v>1439</v>
      </c>
      <c r="G1433" t="str">
        <f t="shared" si="44"/>
        <v>MULTIVITAMINICOSSAVALORALJARABE1-</v>
      </c>
      <c r="H1433" t="str">
        <f>VLOOKUP(A1433,'PRINCIPIO ACTIVO'!A:D,4,)&amp;"-"&amp;VLOOKUP(C1433,'VIA ADMINISTRACION'!A:D,4,FALSE)&amp;"-"&amp;VLOOKUP(D1433,FORMATO!A:D,4,FALSE)&amp;"-"&amp;VLOOKUP(B1433,LABORATORIO!A:D,4,FALSE)</f>
        <v>HT-0292-01-002-0174</v>
      </c>
      <c r="I1433">
        <f>COUNTIF($H$2:H1433,H1433)</f>
        <v>1</v>
      </c>
      <c r="J1433" t="str">
        <f t="shared" si="45"/>
        <v>HT-0292-01-002-0174-01</v>
      </c>
      <c r="M1433" t="s">
        <v>2788</v>
      </c>
      <c r="N1433" s="2" t="s">
        <v>3071</v>
      </c>
    </row>
    <row r="1434" spans="1:14" x14ac:dyDescent="0.35">
      <c r="A1434" t="s">
        <v>2772</v>
      </c>
      <c r="B1434" s="11" t="s">
        <v>2851</v>
      </c>
      <c r="C1434" s="11" t="s">
        <v>2919</v>
      </c>
      <c r="D1434" s="11" t="s">
        <v>2932</v>
      </c>
      <c r="E1434" s="11">
        <v>1</v>
      </c>
      <c r="F1434" s="11" t="s">
        <v>1439</v>
      </c>
      <c r="G1434" t="str">
        <f t="shared" si="44"/>
        <v>MULTIVITAMINICOSPRATERORALJARABE1-</v>
      </c>
      <c r="H1434" t="str">
        <f>VLOOKUP(A1434,'PRINCIPIO ACTIVO'!A:D,4,)&amp;"-"&amp;VLOOKUP(C1434,'VIA ADMINISTRACION'!A:D,4,FALSE)&amp;"-"&amp;VLOOKUP(D1434,FORMATO!A:D,4,FALSE)&amp;"-"&amp;VLOOKUP(B1434,LABORATORIO!A:D,4,FALSE)</f>
        <v>HT-0292-01-002-0169</v>
      </c>
      <c r="I1434">
        <f>COUNTIF($H$2:H1434,H1434)</f>
        <v>1</v>
      </c>
      <c r="J1434" t="str">
        <f t="shared" si="45"/>
        <v>HT-0292-01-002-0169-01</v>
      </c>
      <c r="M1434" t="s">
        <v>2788</v>
      </c>
      <c r="N1434" s="5" t="s">
        <v>3079</v>
      </c>
    </row>
    <row r="1435" spans="1:14" x14ac:dyDescent="0.35">
      <c r="A1435" t="s">
        <v>2773</v>
      </c>
      <c r="B1435" s="11" t="s">
        <v>2857</v>
      </c>
      <c r="C1435" s="11" t="s">
        <v>2919</v>
      </c>
      <c r="D1435" s="11" t="s">
        <v>2933</v>
      </c>
      <c r="E1435" s="11">
        <v>10</v>
      </c>
      <c r="F1435" t="s">
        <v>3228</v>
      </c>
      <c r="G1435" t="str">
        <f t="shared" si="44"/>
        <v>NAPROXENOANDROMACOORALCOMPRIMIDO10550MG</v>
      </c>
      <c r="H1435" t="str">
        <f>VLOOKUP(A1435,'PRINCIPIO ACTIVO'!A:D,4,)&amp;"-"&amp;VLOOKUP(C1435,'VIA ADMINISTRACION'!A:D,4,FALSE)&amp;"-"&amp;VLOOKUP(D1435,FORMATO!A:D,4,FALSE)&amp;"-"&amp;VLOOKUP(B1435,LABORATORIO!A:D,4,FALSE)</f>
        <v>HT-0116-01-003-0161</v>
      </c>
      <c r="I1435">
        <f>COUNTIF($H$2:H1435,H1435)</f>
        <v>1</v>
      </c>
      <c r="J1435" t="str">
        <f t="shared" si="45"/>
        <v>HT-0116-01-003-0161-01</v>
      </c>
      <c r="M1435" t="s">
        <v>2788</v>
      </c>
      <c r="N1435" s="5" t="s">
        <v>3079</v>
      </c>
    </row>
    <row r="1436" spans="1:14" x14ac:dyDescent="0.35">
      <c r="A1436" t="s">
        <v>2773</v>
      </c>
      <c r="B1436" s="11" t="s">
        <v>2837</v>
      </c>
      <c r="C1436" s="11" t="s">
        <v>2919</v>
      </c>
      <c r="D1436" s="11" t="s">
        <v>2942</v>
      </c>
      <c r="E1436" s="11">
        <v>1</v>
      </c>
      <c r="F1436" t="s">
        <v>3171</v>
      </c>
      <c r="G1436" t="str">
        <f t="shared" si="44"/>
        <v>NAPROXENOSAVALORALSOLUCION1125MG/5ML</v>
      </c>
      <c r="H1436" t="str">
        <f>VLOOKUP(A1436,'PRINCIPIO ACTIVO'!A:D,4,)&amp;"-"&amp;VLOOKUP(C1436,'VIA ADMINISTRACION'!A:D,4,FALSE)&amp;"-"&amp;VLOOKUP(D1436,FORMATO!A:D,4,FALSE)&amp;"-"&amp;VLOOKUP(B1436,LABORATORIO!A:D,4,FALSE)</f>
        <v>HT-0116-01-012-0174</v>
      </c>
      <c r="I1436">
        <f>COUNTIF($H$2:H1436,H1436)</f>
        <v>1</v>
      </c>
      <c r="J1436" t="str">
        <f t="shared" si="45"/>
        <v>HT-0116-01-012-0174-01</v>
      </c>
      <c r="M1436" t="s">
        <v>2788</v>
      </c>
      <c r="N1436" s="5" t="s">
        <v>3079</v>
      </c>
    </row>
    <row r="1437" spans="1:14" x14ac:dyDescent="0.35">
      <c r="A1437" t="s">
        <v>2773</v>
      </c>
      <c r="B1437" s="11" t="s">
        <v>2837</v>
      </c>
      <c r="C1437" s="11" t="s">
        <v>2919</v>
      </c>
      <c r="D1437" s="11" t="s">
        <v>2967</v>
      </c>
      <c r="E1437" s="11">
        <v>6</v>
      </c>
      <c r="F1437" t="s">
        <v>3046</v>
      </c>
      <c r="G1437" t="str">
        <f t="shared" si="44"/>
        <v>NAPROXENOSAVALORALSUPOSITORIO650MG</v>
      </c>
      <c r="H1437" t="str">
        <f>VLOOKUP(A1437,'PRINCIPIO ACTIVO'!A:D,4,)&amp;"-"&amp;VLOOKUP(C1437,'VIA ADMINISTRACION'!A:D,4,FALSE)&amp;"-"&amp;VLOOKUP(D1437,FORMATO!A:D,4,FALSE)&amp;"-"&amp;VLOOKUP(B1437,LABORATORIO!A:D,4,FALSE)</f>
        <v>HT-0116-01-037-0174</v>
      </c>
      <c r="I1437">
        <f>COUNTIF($H$2:H1437,H1437)</f>
        <v>1</v>
      </c>
      <c r="J1437" t="str">
        <f t="shared" si="45"/>
        <v>HT-0116-01-037-0174-01</v>
      </c>
      <c r="M1437" t="s">
        <v>2788</v>
      </c>
      <c r="N1437" s="5" t="s">
        <v>3073</v>
      </c>
    </row>
    <row r="1438" spans="1:14" x14ac:dyDescent="0.35">
      <c r="A1438" t="s">
        <v>2773</v>
      </c>
      <c r="B1438" s="11" t="s">
        <v>2837</v>
      </c>
      <c r="C1438" s="11" t="s">
        <v>2919</v>
      </c>
      <c r="D1438" s="11" t="s">
        <v>2933</v>
      </c>
      <c r="E1438" s="11">
        <v>10</v>
      </c>
      <c r="F1438" t="s">
        <v>3229</v>
      </c>
      <c r="G1438" t="str">
        <f t="shared" si="44"/>
        <v>NAPROXENOSAVALORALCOMPRIMIDO10275MG</v>
      </c>
      <c r="H1438" t="str">
        <f>VLOOKUP(A1438,'PRINCIPIO ACTIVO'!A:D,4,)&amp;"-"&amp;VLOOKUP(C1438,'VIA ADMINISTRACION'!A:D,4,FALSE)&amp;"-"&amp;VLOOKUP(D1438,FORMATO!A:D,4,FALSE)&amp;"-"&amp;VLOOKUP(B1438,LABORATORIO!A:D,4,FALSE)</f>
        <v>HT-0116-01-003-0174</v>
      </c>
      <c r="I1438">
        <f>COUNTIF($H$2:H1438,H1438)</f>
        <v>1</v>
      </c>
      <c r="J1438" t="str">
        <f t="shared" si="45"/>
        <v>HT-0116-01-003-0174-01</v>
      </c>
      <c r="M1438" t="s">
        <v>2788</v>
      </c>
      <c r="N1438" s="5" t="s">
        <v>6675</v>
      </c>
    </row>
    <row r="1439" spans="1:14" x14ac:dyDescent="0.35">
      <c r="A1439" t="s">
        <v>2773</v>
      </c>
      <c r="B1439" s="11" t="s">
        <v>2837</v>
      </c>
      <c r="C1439" s="11" t="s">
        <v>2919</v>
      </c>
      <c r="D1439" s="11" t="s">
        <v>2933</v>
      </c>
      <c r="E1439" s="11">
        <v>10</v>
      </c>
      <c r="F1439" t="s">
        <v>3228</v>
      </c>
      <c r="G1439" t="str">
        <f t="shared" si="44"/>
        <v>NAPROXENOSAVALORALCOMPRIMIDO10550MG</v>
      </c>
      <c r="H1439" t="str">
        <f>VLOOKUP(A1439,'PRINCIPIO ACTIVO'!A:D,4,)&amp;"-"&amp;VLOOKUP(C1439,'VIA ADMINISTRACION'!A:D,4,FALSE)&amp;"-"&amp;VLOOKUP(D1439,FORMATO!A:D,4,FALSE)&amp;"-"&amp;VLOOKUP(B1439,LABORATORIO!A:D,4,FALSE)</f>
        <v>HT-0116-01-003-0174</v>
      </c>
      <c r="I1439">
        <f>COUNTIF($H$2:H1439,H1439)</f>
        <v>2</v>
      </c>
      <c r="J1439" t="str">
        <f t="shared" si="45"/>
        <v>HT-0116-01-003-0174-02</v>
      </c>
      <c r="M1439" t="s">
        <v>2577</v>
      </c>
      <c r="N1439" s="11" t="s">
        <v>2993</v>
      </c>
    </row>
    <row r="1440" spans="1:14" x14ac:dyDescent="0.35">
      <c r="A1440" t="s">
        <v>2773</v>
      </c>
      <c r="B1440" s="5" t="s">
        <v>2834</v>
      </c>
      <c r="C1440" s="5" t="s">
        <v>2919</v>
      </c>
      <c r="D1440" s="5" t="s">
        <v>2933</v>
      </c>
      <c r="E1440" s="5">
        <v>10</v>
      </c>
      <c r="F1440" t="s">
        <v>3228</v>
      </c>
      <c r="G1440" t="str">
        <f t="shared" si="44"/>
        <v>NAPROXENOMINTLABORALCOMPRIMIDO10550MG</v>
      </c>
      <c r="H1440" t="str">
        <f>VLOOKUP(A1440,'PRINCIPIO ACTIVO'!A:D,4,)&amp;"-"&amp;VLOOKUP(C1440,'VIA ADMINISTRACION'!A:D,4,FALSE)&amp;"-"&amp;VLOOKUP(D1440,FORMATO!A:D,4,FALSE)&amp;"-"&amp;VLOOKUP(B1440,LABORATORIO!A:D,4,FALSE)</f>
        <v>HT-0116-01-003-0197</v>
      </c>
      <c r="I1440">
        <f>COUNTIF($H$2:H1440,H1440)</f>
        <v>1</v>
      </c>
      <c r="J1440" t="str">
        <f t="shared" si="45"/>
        <v>HT-0116-01-003-0197-01</v>
      </c>
      <c r="M1440" t="s">
        <v>2577</v>
      </c>
      <c r="N1440" s="11" t="s">
        <v>2995</v>
      </c>
    </row>
    <row r="1441" spans="1:14" x14ac:dyDescent="0.35">
      <c r="A1441" t="s">
        <v>2773</v>
      </c>
      <c r="B1441" s="5" t="s">
        <v>2916</v>
      </c>
      <c r="C1441" s="5" t="s">
        <v>2919</v>
      </c>
      <c r="D1441" s="5" t="s">
        <v>2933</v>
      </c>
      <c r="E1441" s="5">
        <v>10</v>
      </c>
      <c r="F1441" t="s">
        <v>3229</v>
      </c>
      <c r="G1441" t="str">
        <f t="shared" si="44"/>
        <v>NAPROXENOEUROLABORALCOMPRIMIDO10275MG</v>
      </c>
      <c r="H1441" t="str">
        <f>VLOOKUP(A1441,'PRINCIPIO ACTIVO'!A:D,4,)&amp;"-"&amp;VLOOKUP(C1441,'VIA ADMINISTRACION'!A:D,4,FALSE)&amp;"-"&amp;VLOOKUP(D1441,FORMATO!A:D,4,FALSE)&amp;"-"&amp;VLOOKUP(B1441,LABORATORIO!A:D,4,FALSE)</f>
        <v>HT-0116-01-003-0088</v>
      </c>
      <c r="I1441">
        <f>COUNTIF($H$2:H1441,H1441)</f>
        <v>1</v>
      </c>
      <c r="J1441" t="str">
        <f t="shared" si="45"/>
        <v>HT-0116-01-003-0088-01</v>
      </c>
      <c r="M1441" t="s">
        <v>2577</v>
      </c>
      <c r="N1441" s="11" t="s">
        <v>2996</v>
      </c>
    </row>
    <row r="1442" spans="1:14" x14ac:dyDescent="0.35">
      <c r="A1442" t="s">
        <v>2773</v>
      </c>
      <c r="B1442" s="5" t="s">
        <v>2916</v>
      </c>
      <c r="C1442" s="5" t="s">
        <v>2919</v>
      </c>
      <c r="D1442" s="5" t="s">
        <v>2933</v>
      </c>
      <c r="E1442" s="5">
        <v>10</v>
      </c>
      <c r="F1442" t="s">
        <v>3228</v>
      </c>
      <c r="G1442" t="str">
        <f t="shared" si="44"/>
        <v>NAPROXENOEUROLABORALCOMPRIMIDO10550MG</v>
      </c>
      <c r="H1442" t="str">
        <f>VLOOKUP(A1442,'PRINCIPIO ACTIVO'!A:D,4,)&amp;"-"&amp;VLOOKUP(C1442,'VIA ADMINISTRACION'!A:D,4,FALSE)&amp;"-"&amp;VLOOKUP(D1442,FORMATO!A:D,4,FALSE)&amp;"-"&amp;VLOOKUP(B1442,LABORATORIO!A:D,4,FALSE)</f>
        <v>HT-0116-01-003-0088</v>
      </c>
      <c r="I1442">
        <f>COUNTIF($H$2:H1442,H1442)</f>
        <v>2</v>
      </c>
      <c r="J1442" t="str">
        <f t="shared" si="45"/>
        <v>HT-0116-01-003-0088-02</v>
      </c>
      <c r="M1442" t="s">
        <v>2577</v>
      </c>
      <c r="N1442" s="11" t="s">
        <v>2997</v>
      </c>
    </row>
    <row r="1443" spans="1:14" x14ac:dyDescent="0.35">
      <c r="A1443" t="s">
        <v>2773</v>
      </c>
      <c r="B1443" s="5" t="s">
        <v>2916</v>
      </c>
      <c r="C1443" s="5" t="s">
        <v>2928</v>
      </c>
      <c r="D1443" s="5" t="s">
        <v>2967</v>
      </c>
      <c r="E1443" s="5">
        <v>6</v>
      </c>
      <c r="F1443" t="s">
        <v>3046</v>
      </c>
      <c r="G1443" t="str">
        <f t="shared" si="44"/>
        <v>NAPROXENOEUROLABRECTALSUPOSITORIO650MG</v>
      </c>
      <c r="H1443" t="str">
        <f>VLOOKUP(A1443,'PRINCIPIO ACTIVO'!A:D,4,)&amp;"-"&amp;VLOOKUP(C1443,'VIA ADMINISTRACION'!A:D,4,FALSE)&amp;"-"&amp;VLOOKUP(D1443,FORMATO!A:D,4,FALSE)&amp;"-"&amp;VLOOKUP(B1443,LABORATORIO!A:D,4,FALSE)</f>
        <v>HT-0116-03-037-0088</v>
      </c>
      <c r="I1443">
        <f>COUNTIF($H$2:H1443,H1443)</f>
        <v>1</v>
      </c>
      <c r="J1443" t="str">
        <f t="shared" si="45"/>
        <v>HT-0116-03-037-0088-01</v>
      </c>
      <c r="M1443" t="s">
        <v>2577</v>
      </c>
      <c r="N1443" s="11" t="s">
        <v>1439</v>
      </c>
    </row>
    <row r="1444" spans="1:14" x14ac:dyDescent="0.35">
      <c r="A1444" t="s">
        <v>2773</v>
      </c>
      <c r="B1444" s="5" t="s">
        <v>2837</v>
      </c>
      <c r="C1444" s="5" t="s">
        <v>2919</v>
      </c>
      <c r="D1444" s="5" t="s">
        <v>2935</v>
      </c>
      <c r="E1444" s="5">
        <v>1</v>
      </c>
      <c r="F1444" t="s">
        <v>3002</v>
      </c>
      <c r="G1444" t="str">
        <f t="shared" si="44"/>
        <v>NAPROXENOSAVALORALSUSPENSION125MG</v>
      </c>
      <c r="H1444" t="str">
        <f>VLOOKUP(A1444,'PRINCIPIO ACTIVO'!A:D,4,)&amp;"-"&amp;VLOOKUP(C1444,'VIA ADMINISTRACION'!A:D,4,FALSE)&amp;"-"&amp;VLOOKUP(D1444,FORMATO!A:D,4,FALSE)&amp;"-"&amp;VLOOKUP(B1444,LABORATORIO!A:D,4,FALSE)</f>
        <v>HT-0116-01-005-0174</v>
      </c>
      <c r="I1444">
        <f>COUNTIF($H$2:H1444,H1444)</f>
        <v>1</v>
      </c>
      <c r="J1444" t="str">
        <f t="shared" si="45"/>
        <v>HT-0116-01-005-0174-01</v>
      </c>
      <c r="M1444" t="s">
        <v>2577</v>
      </c>
      <c r="N1444" s="11" t="s">
        <v>1439</v>
      </c>
    </row>
    <row r="1445" spans="1:14" x14ac:dyDescent="0.35">
      <c r="A1445" t="s">
        <v>2778</v>
      </c>
      <c r="B1445" s="11" t="s">
        <v>2838</v>
      </c>
      <c r="C1445" s="11" t="s">
        <v>2919</v>
      </c>
      <c r="D1445" s="11" t="s">
        <v>2933</v>
      </c>
      <c r="E1445" s="11">
        <v>12</v>
      </c>
      <c r="F1445" t="s">
        <v>2984</v>
      </c>
      <c r="G1445" t="str">
        <f t="shared" si="44"/>
        <v>NEOMICINALABORATORIO CHILEORALCOMPRIMIDO12500MG</v>
      </c>
      <c r="H1445" t="str">
        <f>VLOOKUP(A1445,'PRINCIPIO ACTIVO'!A:D,4,)&amp;"-"&amp;VLOOKUP(C1445,'VIA ADMINISTRACION'!A:D,4,FALSE)&amp;"-"&amp;VLOOKUP(D1445,FORMATO!A:D,4,FALSE)&amp;"-"&amp;VLOOKUP(B1445,LABORATORIO!A:D,4,FALSE)</f>
        <v>HT-0118-01-003-0148</v>
      </c>
      <c r="I1445">
        <f>COUNTIF($H$2:H1445,H1445)</f>
        <v>1</v>
      </c>
      <c r="J1445" t="str">
        <f t="shared" si="45"/>
        <v>HT-0118-01-003-0148-01</v>
      </c>
      <c r="M1445" t="s">
        <v>2577</v>
      </c>
      <c r="N1445" s="11" t="s">
        <v>1439</v>
      </c>
    </row>
    <row r="1446" spans="1:14" x14ac:dyDescent="0.35">
      <c r="A1446" t="s">
        <v>2784</v>
      </c>
      <c r="B1446" s="11" t="s">
        <v>2834</v>
      </c>
      <c r="C1446" s="11" t="s">
        <v>2919</v>
      </c>
      <c r="D1446" s="11" t="s">
        <v>2937</v>
      </c>
      <c r="E1446" s="11">
        <v>10</v>
      </c>
      <c r="F1446" t="s">
        <v>3013</v>
      </c>
      <c r="G1446" t="str">
        <f t="shared" si="44"/>
        <v>NITROFURANTOINAMINTLABORALCAPSULA1010MG</v>
      </c>
      <c r="H1446" t="str">
        <f>VLOOKUP(A1446,'PRINCIPIO ACTIVO'!A:D,4,)&amp;"-"&amp;VLOOKUP(C1446,'VIA ADMINISTRACION'!A:D,4,FALSE)&amp;"-"&amp;VLOOKUP(D1446,FORMATO!A:D,4,FALSE)&amp;"-"&amp;VLOOKUP(B1446,LABORATORIO!A:D,4,FALSE)</f>
        <v>HT-0119-01-007-0197</v>
      </c>
      <c r="I1446">
        <f>COUNTIF($H$2:H1446,H1446)</f>
        <v>1</v>
      </c>
      <c r="J1446" t="str">
        <f t="shared" si="45"/>
        <v>HT-0119-01-007-0197-01</v>
      </c>
      <c r="M1446" t="s">
        <v>2577</v>
      </c>
      <c r="N1446" s="11" t="s">
        <v>3000</v>
      </c>
    </row>
    <row r="1447" spans="1:14" x14ac:dyDescent="0.35">
      <c r="A1447" t="s">
        <v>2784</v>
      </c>
      <c r="B1447" s="11" t="s">
        <v>2850</v>
      </c>
      <c r="C1447" s="11" t="s">
        <v>2919</v>
      </c>
      <c r="D1447" s="11" t="s">
        <v>2937</v>
      </c>
      <c r="E1447" s="11">
        <v>15</v>
      </c>
      <c r="F1447" t="s">
        <v>2977</v>
      </c>
      <c r="G1447" t="str">
        <f t="shared" si="44"/>
        <v>NITROFURANTOINAINSTITUTO SANITASORALCAPSULA15100MG</v>
      </c>
      <c r="H1447" t="str">
        <f>VLOOKUP(A1447,'PRINCIPIO ACTIVO'!A:D,4,)&amp;"-"&amp;VLOOKUP(C1447,'VIA ADMINISTRACION'!A:D,4,FALSE)&amp;"-"&amp;VLOOKUP(D1447,FORMATO!A:D,4,FALSE)&amp;"-"&amp;VLOOKUP(B1447,LABORATORIO!A:D,4,FALSE)</f>
        <v>HT-0119-01-007-0133</v>
      </c>
      <c r="I1447">
        <f>COUNTIF($H$2:H1447,H1447)</f>
        <v>1</v>
      </c>
      <c r="J1447" t="str">
        <f t="shared" si="45"/>
        <v>HT-0119-01-007-0133-01</v>
      </c>
      <c r="M1447" t="s">
        <v>2577</v>
      </c>
      <c r="N1447" s="11" t="s">
        <v>3076</v>
      </c>
    </row>
    <row r="1448" spans="1:14" x14ac:dyDescent="0.35">
      <c r="A1448" t="s">
        <v>2784</v>
      </c>
      <c r="B1448" s="11" t="s">
        <v>2850</v>
      </c>
      <c r="C1448" s="11" t="s">
        <v>2919</v>
      </c>
      <c r="D1448" s="11" t="s">
        <v>2937</v>
      </c>
      <c r="E1448" s="11">
        <v>30</v>
      </c>
      <c r="F1448" t="s">
        <v>2977</v>
      </c>
      <c r="G1448" t="str">
        <f t="shared" si="44"/>
        <v>NITROFURANTOINAINSTITUTO SANITASORALCAPSULA30100MG</v>
      </c>
      <c r="H1448" t="str">
        <f>VLOOKUP(A1448,'PRINCIPIO ACTIVO'!A:D,4,)&amp;"-"&amp;VLOOKUP(C1448,'VIA ADMINISTRACION'!A:D,4,FALSE)&amp;"-"&amp;VLOOKUP(D1448,FORMATO!A:D,4,FALSE)&amp;"-"&amp;VLOOKUP(B1448,LABORATORIO!A:D,4,FALSE)</f>
        <v>HT-0119-01-007-0133</v>
      </c>
      <c r="I1448">
        <f>COUNTIF($H$2:H1448,H1448)</f>
        <v>2</v>
      </c>
      <c r="J1448" t="str">
        <f t="shared" si="45"/>
        <v>HT-0119-01-007-0133-02</v>
      </c>
      <c r="M1448" t="s">
        <v>2577</v>
      </c>
      <c r="N1448" s="11" t="s">
        <v>3096</v>
      </c>
    </row>
    <row r="1449" spans="1:14" x14ac:dyDescent="0.35">
      <c r="A1449" t="s">
        <v>2784</v>
      </c>
      <c r="B1449" s="11" t="s">
        <v>2850</v>
      </c>
      <c r="C1449" s="11" t="s">
        <v>2919</v>
      </c>
      <c r="D1449" s="11" t="s">
        <v>2937</v>
      </c>
      <c r="E1449" s="11">
        <v>30</v>
      </c>
      <c r="F1449" t="s">
        <v>3046</v>
      </c>
      <c r="G1449" t="str">
        <f t="shared" si="44"/>
        <v>NITROFURANTOINAINSTITUTO SANITASORALCAPSULA3050MG</v>
      </c>
      <c r="H1449" t="str">
        <f>VLOOKUP(A1449,'PRINCIPIO ACTIVO'!A:D,4,)&amp;"-"&amp;VLOOKUP(C1449,'VIA ADMINISTRACION'!A:D,4,FALSE)&amp;"-"&amp;VLOOKUP(D1449,FORMATO!A:D,4,FALSE)&amp;"-"&amp;VLOOKUP(B1449,LABORATORIO!A:D,4,FALSE)</f>
        <v>HT-0119-01-007-0133</v>
      </c>
      <c r="I1449">
        <f>COUNTIF($H$2:H1449,H1449)</f>
        <v>3</v>
      </c>
      <c r="J1449" t="str">
        <f t="shared" si="45"/>
        <v>HT-0119-01-007-0133-03</v>
      </c>
      <c r="M1449" t="s">
        <v>2577</v>
      </c>
      <c r="N1449" s="11" t="s">
        <v>1439</v>
      </c>
    </row>
    <row r="1450" spans="1:14" x14ac:dyDescent="0.35">
      <c r="A1450" t="s">
        <v>2784</v>
      </c>
      <c r="B1450" s="11" t="s">
        <v>2865</v>
      </c>
      <c r="C1450" s="11" t="s">
        <v>2919</v>
      </c>
      <c r="D1450" s="11" t="s">
        <v>2937</v>
      </c>
      <c r="E1450" s="11">
        <v>40</v>
      </c>
      <c r="F1450" t="s">
        <v>3046</v>
      </c>
      <c r="G1450" t="str">
        <f t="shared" si="44"/>
        <v>NITROFURANTOINABOEHRINGER INGELHEIMORALCAPSULA4050MG</v>
      </c>
      <c r="H1450" t="str">
        <f>VLOOKUP(A1450,'PRINCIPIO ACTIVO'!A:D,4,)&amp;"-"&amp;VLOOKUP(C1450,'VIA ADMINISTRACION'!A:D,4,FALSE)&amp;"-"&amp;VLOOKUP(D1450,FORMATO!A:D,4,FALSE)&amp;"-"&amp;VLOOKUP(B1450,LABORATORIO!A:D,4,FALSE)</f>
        <v>HT-0119-01-007-0035</v>
      </c>
      <c r="I1450">
        <f>COUNTIF($H$2:H1450,H1450)</f>
        <v>1</v>
      </c>
      <c r="J1450" t="str">
        <f t="shared" si="45"/>
        <v>HT-0119-01-007-0035-01</v>
      </c>
      <c r="M1450" t="s">
        <v>2577</v>
      </c>
      <c r="N1450" s="11" t="s">
        <v>1439</v>
      </c>
    </row>
    <row r="1451" spans="1:14" x14ac:dyDescent="0.35">
      <c r="A1451" t="s">
        <v>2784</v>
      </c>
      <c r="B1451" s="2" t="s">
        <v>2850</v>
      </c>
      <c r="C1451" s="2" t="s">
        <v>2919</v>
      </c>
      <c r="D1451" s="2" t="s">
        <v>2937</v>
      </c>
      <c r="E1451" s="2">
        <v>20</v>
      </c>
      <c r="F1451" t="s">
        <v>3046</v>
      </c>
      <c r="G1451" t="str">
        <f t="shared" si="44"/>
        <v>NITROFURANTOINAINSTITUTO SANITASORALCAPSULA2050MG</v>
      </c>
      <c r="H1451" t="str">
        <f>VLOOKUP(A1451,'PRINCIPIO ACTIVO'!A:D,4,)&amp;"-"&amp;VLOOKUP(C1451,'VIA ADMINISTRACION'!A:D,4,FALSE)&amp;"-"&amp;VLOOKUP(D1451,FORMATO!A:D,4,FALSE)&amp;"-"&amp;VLOOKUP(B1451,LABORATORIO!A:D,4,FALSE)</f>
        <v>HT-0119-01-007-0133</v>
      </c>
      <c r="I1451">
        <f>COUNTIF($H$2:H1451,H1451)</f>
        <v>4</v>
      </c>
      <c r="J1451" t="str">
        <f t="shared" si="45"/>
        <v>HT-0119-01-007-0133-04</v>
      </c>
      <c r="M1451" t="s">
        <v>2577</v>
      </c>
      <c r="N1451" s="13">
        <v>0.02</v>
      </c>
    </row>
    <row r="1452" spans="1:14" x14ac:dyDescent="0.35">
      <c r="A1452" t="s">
        <v>2784</v>
      </c>
      <c r="B1452" s="2" t="s">
        <v>2834</v>
      </c>
      <c r="C1452" s="2" t="s">
        <v>2919</v>
      </c>
      <c r="D1452" s="2" t="s">
        <v>2937</v>
      </c>
      <c r="E1452" s="2">
        <v>10</v>
      </c>
      <c r="F1452" t="s">
        <v>2977</v>
      </c>
      <c r="G1452" t="str">
        <f t="shared" si="44"/>
        <v>NITROFURANTOINAMINTLABORALCAPSULA10100MG</v>
      </c>
      <c r="H1452" t="str">
        <f>VLOOKUP(A1452,'PRINCIPIO ACTIVO'!A:D,4,)&amp;"-"&amp;VLOOKUP(C1452,'VIA ADMINISTRACION'!A:D,4,FALSE)&amp;"-"&amp;VLOOKUP(D1452,FORMATO!A:D,4,FALSE)&amp;"-"&amp;VLOOKUP(B1452,LABORATORIO!A:D,4,FALSE)</f>
        <v>HT-0119-01-007-0197</v>
      </c>
      <c r="I1452">
        <f>COUNTIF($H$2:H1452,H1452)</f>
        <v>2</v>
      </c>
      <c r="J1452" t="str">
        <f t="shared" si="45"/>
        <v>HT-0119-01-007-0197-02</v>
      </c>
      <c r="M1452" t="s">
        <v>2577</v>
      </c>
      <c r="N1452" s="11" t="s">
        <v>1439</v>
      </c>
    </row>
    <row r="1453" spans="1:14" x14ac:dyDescent="0.35">
      <c r="A1453" t="s">
        <v>2784</v>
      </c>
      <c r="B1453" s="5" t="s">
        <v>2834</v>
      </c>
      <c r="C1453" s="5" t="s">
        <v>2919</v>
      </c>
      <c r="D1453" s="5" t="s">
        <v>2937</v>
      </c>
      <c r="E1453" s="5">
        <v>30</v>
      </c>
      <c r="F1453" t="s">
        <v>2977</v>
      </c>
      <c r="G1453" t="str">
        <f t="shared" si="44"/>
        <v>NITROFURANTOINAMINTLABORALCAPSULA30100MG</v>
      </c>
      <c r="H1453" t="str">
        <f>VLOOKUP(A1453,'PRINCIPIO ACTIVO'!A:D,4,)&amp;"-"&amp;VLOOKUP(C1453,'VIA ADMINISTRACION'!A:D,4,FALSE)&amp;"-"&amp;VLOOKUP(D1453,FORMATO!A:D,4,FALSE)&amp;"-"&amp;VLOOKUP(B1453,LABORATORIO!A:D,4,FALSE)</f>
        <v>HT-0119-01-007-0197</v>
      </c>
      <c r="I1453">
        <f>COUNTIF($H$2:H1453,H1453)</f>
        <v>3</v>
      </c>
      <c r="J1453" t="str">
        <f t="shared" si="45"/>
        <v>HT-0119-01-007-0197-03</v>
      </c>
      <c r="M1453" t="s">
        <v>2577</v>
      </c>
      <c r="N1453" s="11" t="s">
        <v>1439</v>
      </c>
    </row>
    <row r="1454" spans="1:14" x14ac:dyDescent="0.35">
      <c r="A1454" t="s">
        <v>2784</v>
      </c>
      <c r="B1454" s="5" t="s">
        <v>2865</v>
      </c>
      <c r="C1454" s="5" t="s">
        <v>2919</v>
      </c>
      <c r="D1454" s="5" t="s">
        <v>2937</v>
      </c>
      <c r="E1454" s="5">
        <v>40</v>
      </c>
      <c r="F1454" t="s">
        <v>2977</v>
      </c>
      <c r="G1454" t="str">
        <f t="shared" si="44"/>
        <v>NITROFURANTOINABOEHRINGER INGELHEIMORALCAPSULA40100MG</v>
      </c>
      <c r="H1454" t="str">
        <f>VLOOKUP(A1454,'PRINCIPIO ACTIVO'!A:D,4,)&amp;"-"&amp;VLOOKUP(C1454,'VIA ADMINISTRACION'!A:D,4,FALSE)&amp;"-"&amp;VLOOKUP(D1454,FORMATO!A:D,4,FALSE)&amp;"-"&amp;VLOOKUP(B1454,LABORATORIO!A:D,4,FALSE)</f>
        <v>HT-0119-01-007-0035</v>
      </c>
      <c r="I1454">
        <f>COUNTIF($H$2:H1454,H1454)</f>
        <v>2</v>
      </c>
      <c r="J1454" t="str">
        <f t="shared" si="45"/>
        <v>HT-0119-01-007-0035-02</v>
      </c>
      <c r="M1454" t="s">
        <v>2577</v>
      </c>
      <c r="N1454" s="11" t="s">
        <v>1439</v>
      </c>
    </row>
    <row r="1455" spans="1:14" x14ac:dyDescent="0.35">
      <c r="A1455" t="s">
        <v>2785</v>
      </c>
      <c r="B1455" s="11" t="s">
        <v>2900</v>
      </c>
      <c r="C1455" s="11" t="s">
        <v>2919</v>
      </c>
      <c r="D1455" s="11" t="s">
        <v>2933</v>
      </c>
      <c r="E1455" s="11">
        <v>30</v>
      </c>
      <c r="F1455" t="s">
        <v>3013</v>
      </c>
      <c r="G1455" t="str">
        <f t="shared" si="44"/>
        <v>OLANZAPINAINDOPHARMAORALCOMPRIMIDO3010MG</v>
      </c>
      <c r="H1455" t="str">
        <f>VLOOKUP(A1455,'PRINCIPIO ACTIVO'!A:D,4,)&amp;"-"&amp;VLOOKUP(C1455,'VIA ADMINISTRACION'!A:D,4,FALSE)&amp;"-"&amp;VLOOKUP(D1455,FORMATO!A:D,4,FALSE)&amp;"-"&amp;VLOOKUP(B1455,LABORATORIO!A:D,4,FALSE)</f>
        <v>HT-0120-01-003-0124</v>
      </c>
      <c r="I1455">
        <f>COUNTIF($H$2:H1455,H1455)</f>
        <v>1</v>
      </c>
      <c r="J1455" t="str">
        <f t="shared" si="45"/>
        <v>HT-0120-01-003-0124-01</v>
      </c>
      <c r="M1455" t="s">
        <v>2577</v>
      </c>
      <c r="N1455" s="11" t="s">
        <v>3107</v>
      </c>
    </row>
    <row r="1456" spans="1:14" x14ac:dyDescent="0.35">
      <c r="A1456" t="s">
        <v>2785</v>
      </c>
      <c r="B1456" s="11" t="s">
        <v>2838</v>
      </c>
      <c r="C1456" s="11" t="s">
        <v>2919</v>
      </c>
      <c r="D1456" s="11" t="s">
        <v>2933</v>
      </c>
      <c r="E1456" s="11">
        <v>30</v>
      </c>
      <c r="F1456" t="s">
        <v>2998</v>
      </c>
      <c r="G1456" t="str">
        <f t="shared" si="44"/>
        <v>OLANZAPINALABORATORIO CHILEORALCOMPRIMIDO305MG</v>
      </c>
      <c r="H1456" t="str">
        <f>VLOOKUP(A1456,'PRINCIPIO ACTIVO'!A:D,4,)&amp;"-"&amp;VLOOKUP(C1456,'VIA ADMINISTRACION'!A:D,4,FALSE)&amp;"-"&amp;VLOOKUP(D1456,FORMATO!A:D,4,FALSE)&amp;"-"&amp;VLOOKUP(B1456,LABORATORIO!A:D,4,FALSE)</f>
        <v>HT-0120-01-003-0148</v>
      </c>
      <c r="I1456">
        <f>COUNTIF($H$2:H1456,H1456)</f>
        <v>1</v>
      </c>
      <c r="J1456" t="str">
        <f t="shared" si="45"/>
        <v>HT-0120-01-003-0148-01</v>
      </c>
      <c r="M1456" t="s">
        <v>2577</v>
      </c>
      <c r="N1456" s="11" t="s">
        <v>1439</v>
      </c>
    </row>
    <row r="1457" spans="1:14" x14ac:dyDescent="0.35">
      <c r="A1457" t="s">
        <v>2785</v>
      </c>
      <c r="B1457" s="11" t="s">
        <v>2850</v>
      </c>
      <c r="C1457" s="11" t="s">
        <v>2919</v>
      </c>
      <c r="D1457" s="11" t="s">
        <v>2933</v>
      </c>
      <c r="E1457" s="11">
        <v>30</v>
      </c>
      <c r="F1457" t="s">
        <v>3013</v>
      </c>
      <c r="G1457" t="str">
        <f t="shared" si="44"/>
        <v>OLANZAPINAINSTITUTO SANITASORALCOMPRIMIDO3010MG</v>
      </c>
      <c r="H1457" t="str">
        <f>VLOOKUP(A1457,'PRINCIPIO ACTIVO'!A:D,4,)&amp;"-"&amp;VLOOKUP(C1457,'VIA ADMINISTRACION'!A:D,4,FALSE)&amp;"-"&amp;VLOOKUP(D1457,FORMATO!A:D,4,FALSE)&amp;"-"&amp;VLOOKUP(B1457,LABORATORIO!A:D,4,FALSE)</f>
        <v>HT-0120-01-003-0133</v>
      </c>
      <c r="I1457">
        <f>COUNTIF($H$2:H1457,H1457)</f>
        <v>1</v>
      </c>
      <c r="J1457" t="str">
        <f t="shared" si="45"/>
        <v>HT-0120-01-003-0133-01</v>
      </c>
      <c r="M1457" t="s">
        <v>2577</v>
      </c>
      <c r="N1457" s="11" t="s">
        <v>1439</v>
      </c>
    </row>
    <row r="1458" spans="1:14" x14ac:dyDescent="0.35">
      <c r="A1458" t="s">
        <v>2785</v>
      </c>
      <c r="B1458" s="11" t="s">
        <v>2838</v>
      </c>
      <c r="C1458" s="11" t="s">
        <v>2919</v>
      </c>
      <c r="D1458" s="11" t="s">
        <v>2933</v>
      </c>
      <c r="E1458" s="11">
        <v>30</v>
      </c>
      <c r="F1458" t="s">
        <v>3013</v>
      </c>
      <c r="G1458" t="str">
        <f t="shared" si="44"/>
        <v>OLANZAPINALABORATORIO CHILEORALCOMPRIMIDO3010MG</v>
      </c>
      <c r="H1458" t="str">
        <f>VLOOKUP(A1458,'PRINCIPIO ACTIVO'!A:D,4,)&amp;"-"&amp;VLOOKUP(C1458,'VIA ADMINISTRACION'!A:D,4,FALSE)&amp;"-"&amp;VLOOKUP(D1458,FORMATO!A:D,4,FALSE)&amp;"-"&amp;VLOOKUP(B1458,LABORATORIO!A:D,4,FALSE)</f>
        <v>HT-0120-01-003-0148</v>
      </c>
      <c r="I1458">
        <f>COUNTIF($H$2:H1458,H1458)</f>
        <v>2</v>
      </c>
      <c r="J1458" t="str">
        <f t="shared" si="45"/>
        <v>HT-0120-01-003-0148-02</v>
      </c>
      <c r="M1458" t="s">
        <v>2577</v>
      </c>
      <c r="N1458" s="11" t="s">
        <v>3158</v>
      </c>
    </row>
    <row r="1459" spans="1:14" x14ac:dyDescent="0.35">
      <c r="A1459" t="s">
        <v>2785</v>
      </c>
      <c r="B1459" s="11" t="s">
        <v>2901</v>
      </c>
      <c r="C1459" s="11" t="s">
        <v>2919</v>
      </c>
      <c r="D1459" s="11" t="s">
        <v>2933</v>
      </c>
      <c r="E1459" s="11">
        <v>28</v>
      </c>
      <c r="F1459" t="s">
        <v>2998</v>
      </c>
      <c r="G1459" t="str">
        <f t="shared" ref="G1459:G1522" si="46">_xlfn.CONCAT(A1459:F1459)</f>
        <v>OLANZAPINAAXONORALCOMPRIMIDO285MG</v>
      </c>
      <c r="H1459" t="str">
        <f>VLOOKUP(A1459,'PRINCIPIO ACTIVO'!A:D,4,)&amp;"-"&amp;VLOOKUP(C1459,'VIA ADMINISTRACION'!A:D,4,FALSE)&amp;"-"&amp;VLOOKUP(D1459,FORMATO!A:D,4,FALSE)&amp;"-"&amp;VLOOKUP(B1459,LABORATORIO!A:D,4,FALSE)</f>
        <v>HT-0120-01-003-0023</v>
      </c>
      <c r="I1459">
        <f>COUNTIF($H$2:H1459,H1459)</f>
        <v>1</v>
      </c>
      <c r="J1459" t="str">
        <f t="shared" ref="J1459:J1522" si="47">H1459&amp;"-"&amp;TEXT(I1459,"00")</f>
        <v>HT-0120-01-003-0023-01</v>
      </c>
      <c r="M1459" t="s">
        <v>2577</v>
      </c>
      <c r="N1459" s="11" t="s">
        <v>3159</v>
      </c>
    </row>
    <row r="1460" spans="1:14" x14ac:dyDescent="0.35">
      <c r="A1460" t="s">
        <v>2785</v>
      </c>
      <c r="B1460" s="11" t="s">
        <v>2895</v>
      </c>
      <c r="C1460" s="11" t="s">
        <v>2919</v>
      </c>
      <c r="D1460" s="11" t="s">
        <v>2933</v>
      </c>
      <c r="E1460" s="11">
        <v>28</v>
      </c>
      <c r="F1460" t="s">
        <v>2998</v>
      </c>
      <c r="G1460" t="str">
        <f t="shared" si="46"/>
        <v>OLANZAPINAGALENICUMORALCOMPRIMIDO285MG</v>
      </c>
      <c r="H1460" t="str">
        <f>VLOOKUP(A1460,'PRINCIPIO ACTIVO'!A:D,4,)&amp;"-"&amp;VLOOKUP(C1460,'VIA ADMINISTRACION'!A:D,4,FALSE)&amp;"-"&amp;VLOOKUP(D1460,FORMATO!A:D,4,FALSE)&amp;"-"&amp;VLOOKUP(B1460,LABORATORIO!A:D,4,FALSE)</f>
        <v>HT-0120-01-003-0108</v>
      </c>
      <c r="I1460">
        <f>COUNTIF($H$2:H1460,H1460)</f>
        <v>1</v>
      </c>
      <c r="J1460" t="str">
        <f t="shared" si="47"/>
        <v>HT-0120-01-003-0108-01</v>
      </c>
      <c r="M1460" t="s">
        <v>2577</v>
      </c>
      <c r="N1460" s="11" t="s">
        <v>3160</v>
      </c>
    </row>
    <row r="1461" spans="1:14" x14ac:dyDescent="0.35">
      <c r="A1461" t="s">
        <v>2785</v>
      </c>
      <c r="B1461" s="11" t="s">
        <v>2895</v>
      </c>
      <c r="C1461" s="11" t="s">
        <v>2919</v>
      </c>
      <c r="D1461" s="11" t="s">
        <v>2933</v>
      </c>
      <c r="E1461" s="11">
        <v>28</v>
      </c>
      <c r="F1461" t="s">
        <v>3013</v>
      </c>
      <c r="G1461" t="str">
        <f t="shared" si="46"/>
        <v>OLANZAPINAGALENICUMORALCOMPRIMIDO2810MG</v>
      </c>
      <c r="H1461" t="str">
        <f>VLOOKUP(A1461,'PRINCIPIO ACTIVO'!A:D,4,)&amp;"-"&amp;VLOOKUP(C1461,'VIA ADMINISTRACION'!A:D,4,FALSE)&amp;"-"&amp;VLOOKUP(D1461,FORMATO!A:D,4,FALSE)&amp;"-"&amp;VLOOKUP(B1461,LABORATORIO!A:D,4,FALSE)</f>
        <v>HT-0120-01-003-0108</v>
      </c>
      <c r="I1461">
        <f>COUNTIF($H$2:H1461,H1461)</f>
        <v>2</v>
      </c>
      <c r="J1461" t="str">
        <f t="shared" si="47"/>
        <v>HT-0120-01-003-0108-02</v>
      </c>
      <c r="M1461" t="s">
        <v>2577</v>
      </c>
      <c r="N1461" s="11" t="s">
        <v>1439</v>
      </c>
    </row>
    <row r="1462" spans="1:14" x14ac:dyDescent="0.35">
      <c r="A1462" t="s">
        <v>2785</v>
      </c>
      <c r="B1462" s="11" t="s">
        <v>2894</v>
      </c>
      <c r="C1462" s="11" t="s">
        <v>2919</v>
      </c>
      <c r="D1462" s="11" t="s">
        <v>2933</v>
      </c>
      <c r="E1462" s="11">
        <v>30</v>
      </c>
      <c r="F1462" t="s">
        <v>3013</v>
      </c>
      <c r="G1462" t="str">
        <f t="shared" si="46"/>
        <v>OLANZAPINALILLYORALCOMPRIMIDO3010MG</v>
      </c>
      <c r="H1462" t="str">
        <f>VLOOKUP(A1462,'PRINCIPIO ACTIVO'!A:D,4,)&amp;"-"&amp;VLOOKUP(C1462,'VIA ADMINISTRACION'!A:D,4,FALSE)&amp;"-"&amp;VLOOKUP(D1462,FORMATO!A:D,4,FALSE)&amp;"-"&amp;VLOOKUP(B1462,LABORATORIO!A:D,4,FALSE)</f>
        <v>HT-0120-01-003-0081</v>
      </c>
      <c r="I1462">
        <f>COUNTIF($H$2:H1462,H1462)</f>
        <v>1</v>
      </c>
      <c r="J1462" t="str">
        <f t="shared" si="47"/>
        <v>HT-0120-01-003-0081-01</v>
      </c>
      <c r="M1462" t="s">
        <v>2577</v>
      </c>
      <c r="N1462" s="11" t="s">
        <v>2998</v>
      </c>
    </row>
    <row r="1463" spans="1:14" x14ac:dyDescent="0.35">
      <c r="A1463" t="s">
        <v>2785</v>
      </c>
      <c r="B1463" s="11" t="s">
        <v>2835</v>
      </c>
      <c r="C1463" s="11" t="s">
        <v>2919</v>
      </c>
      <c r="D1463" s="11" t="s">
        <v>2933</v>
      </c>
      <c r="E1463" s="11">
        <v>30</v>
      </c>
      <c r="F1463" t="s">
        <v>3013</v>
      </c>
      <c r="G1463" t="str">
        <f t="shared" si="46"/>
        <v>OLANZAPINAASCENDORALCOMPRIMIDO3010MG</v>
      </c>
      <c r="H1463" t="str">
        <f>VLOOKUP(A1463,'PRINCIPIO ACTIVO'!A:D,4,)&amp;"-"&amp;VLOOKUP(C1463,'VIA ADMINISTRACION'!A:D,4,FALSE)&amp;"-"&amp;VLOOKUP(D1463,FORMATO!A:D,4,FALSE)&amp;"-"&amp;VLOOKUP(B1463,LABORATORIO!A:D,4,FALSE)</f>
        <v>HT-0120-01-003-0016</v>
      </c>
      <c r="I1463">
        <f>COUNTIF($H$2:H1463,H1463)</f>
        <v>1</v>
      </c>
      <c r="J1463" t="str">
        <f t="shared" si="47"/>
        <v>HT-0120-01-003-0016-01</v>
      </c>
      <c r="M1463" t="s">
        <v>2577</v>
      </c>
      <c r="N1463" s="11" t="s">
        <v>1439</v>
      </c>
    </row>
    <row r="1464" spans="1:14" x14ac:dyDescent="0.35">
      <c r="A1464" t="s">
        <v>2785</v>
      </c>
      <c r="B1464" s="5" t="s">
        <v>2880</v>
      </c>
      <c r="C1464" s="5" t="s">
        <v>2919</v>
      </c>
      <c r="D1464" s="5" t="s">
        <v>2933</v>
      </c>
      <c r="E1464" s="5">
        <v>30</v>
      </c>
      <c r="F1464" t="s">
        <v>2998</v>
      </c>
      <c r="G1464" t="str">
        <f t="shared" si="46"/>
        <v>OLANZAPINAMEDIPHARMORALCOMPRIMIDO305MG</v>
      </c>
      <c r="H1464" t="str">
        <f>VLOOKUP(A1464,'PRINCIPIO ACTIVO'!A:D,4,)&amp;"-"&amp;VLOOKUP(C1464,'VIA ADMINISTRACION'!A:D,4,FALSE)&amp;"-"&amp;VLOOKUP(D1464,FORMATO!A:D,4,FALSE)&amp;"-"&amp;VLOOKUP(B1464,LABORATORIO!A:D,4,FALSE)</f>
        <v>HT-0120-01-003-0192</v>
      </c>
      <c r="I1464">
        <f>COUNTIF($H$2:H1464,H1464)</f>
        <v>1</v>
      </c>
      <c r="J1464" t="str">
        <f t="shared" si="47"/>
        <v>HT-0120-01-003-0192-01</v>
      </c>
      <c r="M1464" t="s">
        <v>2577</v>
      </c>
      <c r="N1464" s="11" t="s">
        <v>1439</v>
      </c>
    </row>
    <row r="1465" spans="1:14" x14ac:dyDescent="0.35">
      <c r="A1465" t="s">
        <v>2785</v>
      </c>
      <c r="B1465" s="5" t="s">
        <v>2901</v>
      </c>
      <c r="C1465" s="5" t="s">
        <v>2919</v>
      </c>
      <c r="D1465" s="5" t="s">
        <v>2933</v>
      </c>
      <c r="E1465" s="5">
        <v>28</v>
      </c>
      <c r="F1465" t="s">
        <v>3013</v>
      </c>
      <c r="G1465" t="str">
        <f t="shared" si="46"/>
        <v>OLANZAPINAAXONORALCOMPRIMIDO2810MG</v>
      </c>
      <c r="H1465" t="str">
        <f>VLOOKUP(A1465,'PRINCIPIO ACTIVO'!A:D,4,)&amp;"-"&amp;VLOOKUP(C1465,'VIA ADMINISTRACION'!A:D,4,FALSE)&amp;"-"&amp;VLOOKUP(D1465,FORMATO!A:D,4,FALSE)&amp;"-"&amp;VLOOKUP(B1465,LABORATORIO!A:D,4,FALSE)</f>
        <v>HT-0120-01-003-0023</v>
      </c>
      <c r="I1465">
        <f>COUNTIF($H$2:H1465,H1465)</f>
        <v>2</v>
      </c>
      <c r="J1465" t="str">
        <f t="shared" si="47"/>
        <v>HT-0120-01-003-0023-02</v>
      </c>
      <c r="M1465" t="s">
        <v>2577</v>
      </c>
      <c r="N1465" s="11" t="s">
        <v>1439</v>
      </c>
    </row>
    <row r="1466" spans="1:14" x14ac:dyDescent="0.35">
      <c r="A1466" t="s">
        <v>2785</v>
      </c>
      <c r="B1466" s="5" t="s">
        <v>2850</v>
      </c>
      <c r="C1466" s="5" t="s">
        <v>2919</v>
      </c>
      <c r="D1466" s="5" t="s">
        <v>2933</v>
      </c>
      <c r="E1466" s="5">
        <v>30</v>
      </c>
      <c r="F1466" t="s">
        <v>2998</v>
      </c>
      <c r="G1466" t="str">
        <f t="shared" si="46"/>
        <v>OLANZAPINAINSTITUTO SANITASORALCOMPRIMIDO305MG</v>
      </c>
      <c r="H1466" t="str">
        <f>VLOOKUP(A1466,'PRINCIPIO ACTIVO'!A:D,4,)&amp;"-"&amp;VLOOKUP(C1466,'VIA ADMINISTRACION'!A:D,4,FALSE)&amp;"-"&amp;VLOOKUP(D1466,FORMATO!A:D,4,FALSE)&amp;"-"&amp;VLOOKUP(B1466,LABORATORIO!A:D,4,FALSE)</f>
        <v>HT-0120-01-003-0133</v>
      </c>
      <c r="I1466">
        <f>COUNTIF($H$2:H1466,H1466)</f>
        <v>2</v>
      </c>
      <c r="J1466" t="str">
        <f t="shared" si="47"/>
        <v>HT-0120-01-003-0133-02</v>
      </c>
      <c r="M1466" t="s">
        <v>2577</v>
      </c>
      <c r="N1466" s="11" t="s">
        <v>1439</v>
      </c>
    </row>
    <row r="1467" spans="1:14" x14ac:dyDescent="0.35">
      <c r="A1467" t="s">
        <v>2785</v>
      </c>
      <c r="B1467" s="5" t="s">
        <v>2894</v>
      </c>
      <c r="C1467" s="5" t="s">
        <v>2924</v>
      </c>
      <c r="D1467" s="5" t="s">
        <v>2939</v>
      </c>
      <c r="E1467" s="5">
        <v>1</v>
      </c>
      <c r="F1467" t="s">
        <v>3013</v>
      </c>
      <c r="G1467" t="str">
        <f t="shared" si="46"/>
        <v>OLANZAPINALILLYPARENTERALAMPOLLA110MG</v>
      </c>
      <c r="H1467" t="str">
        <f>VLOOKUP(A1467,'PRINCIPIO ACTIVO'!A:D,4,)&amp;"-"&amp;VLOOKUP(C1467,'VIA ADMINISTRACION'!A:D,4,FALSE)&amp;"-"&amp;VLOOKUP(D1467,FORMATO!A:D,4,FALSE)&amp;"-"&amp;VLOOKUP(B1467,LABORATORIO!A:D,4,FALSE)</f>
        <v>HT-0120-02-009-0081</v>
      </c>
      <c r="I1467">
        <f>COUNTIF($H$2:H1467,H1467)</f>
        <v>1</v>
      </c>
      <c r="J1467" t="str">
        <f t="shared" si="47"/>
        <v>HT-0120-02-009-0081-01</v>
      </c>
      <c r="M1467" t="s">
        <v>2577</v>
      </c>
      <c r="N1467" s="11" t="s">
        <v>1439</v>
      </c>
    </row>
    <row r="1468" spans="1:14" x14ac:dyDescent="0.35">
      <c r="A1468" t="s">
        <v>2785</v>
      </c>
      <c r="B1468" s="5" t="s">
        <v>2894</v>
      </c>
      <c r="C1468" s="5" t="s">
        <v>2919</v>
      </c>
      <c r="D1468" s="5" t="s">
        <v>2933</v>
      </c>
      <c r="E1468" s="5">
        <v>14</v>
      </c>
      <c r="F1468" t="s">
        <v>2998</v>
      </c>
      <c r="G1468" t="str">
        <f t="shared" si="46"/>
        <v>OLANZAPINALILLYORALCOMPRIMIDO145MG</v>
      </c>
      <c r="H1468" t="str">
        <f>VLOOKUP(A1468,'PRINCIPIO ACTIVO'!A:D,4,)&amp;"-"&amp;VLOOKUP(C1468,'VIA ADMINISTRACION'!A:D,4,FALSE)&amp;"-"&amp;VLOOKUP(D1468,FORMATO!A:D,4,FALSE)&amp;"-"&amp;VLOOKUP(B1468,LABORATORIO!A:D,4,FALSE)</f>
        <v>HT-0120-01-003-0081</v>
      </c>
      <c r="I1468">
        <f>COUNTIF($H$2:H1468,H1468)</f>
        <v>2</v>
      </c>
      <c r="J1468" t="str">
        <f t="shared" si="47"/>
        <v>HT-0120-01-003-0081-02</v>
      </c>
      <c r="M1468" t="s">
        <v>2577</v>
      </c>
      <c r="N1468" s="11" t="s">
        <v>1439</v>
      </c>
    </row>
    <row r="1469" spans="1:14" x14ac:dyDescent="0.35">
      <c r="A1469" t="s">
        <v>2785</v>
      </c>
      <c r="B1469" s="5" t="s">
        <v>2894</v>
      </c>
      <c r="C1469" s="5" t="s">
        <v>2919</v>
      </c>
      <c r="D1469" s="5" t="s">
        <v>2933</v>
      </c>
      <c r="E1469" s="5">
        <v>14</v>
      </c>
      <c r="F1469" t="s">
        <v>3013</v>
      </c>
      <c r="G1469" t="str">
        <f t="shared" si="46"/>
        <v>OLANZAPINALILLYORALCOMPRIMIDO1410MG</v>
      </c>
      <c r="H1469" t="str">
        <f>VLOOKUP(A1469,'PRINCIPIO ACTIVO'!A:D,4,)&amp;"-"&amp;VLOOKUP(C1469,'VIA ADMINISTRACION'!A:D,4,FALSE)&amp;"-"&amp;VLOOKUP(D1469,FORMATO!A:D,4,FALSE)&amp;"-"&amp;VLOOKUP(B1469,LABORATORIO!A:D,4,FALSE)</f>
        <v>HT-0120-01-003-0081</v>
      </c>
      <c r="I1469">
        <f>COUNTIF($H$2:H1469,H1469)</f>
        <v>3</v>
      </c>
      <c r="J1469" t="str">
        <f t="shared" si="47"/>
        <v>HT-0120-01-003-0081-03</v>
      </c>
      <c r="M1469" t="s">
        <v>2577</v>
      </c>
      <c r="N1469" s="11" t="s">
        <v>1439</v>
      </c>
    </row>
    <row r="1470" spans="1:14" x14ac:dyDescent="0.35">
      <c r="A1470" t="s">
        <v>2787</v>
      </c>
      <c r="B1470" s="11" t="s">
        <v>2835</v>
      </c>
      <c r="C1470" s="11" t="s">
        <v>2919</v>
      </c>
      <c r="D1470" s="11" t="s">
        <v>2937</v>
      </c>
      <c r="E1470" s="11">
        <v>30</v>
      </c>
      <c r="F1470" t="s">
        <v>2985</v>
      </c>
      <c r="G1470" t="str">
        <f t="shared" si="46"/>
        <v>OMEPRAZOLASCENDORALCAPSULA3020MG</v>
      </c>
      <c r="H1470" t="str">
        <f>VLOOKUP(A1470,'PRINCIPIO ACTIVO'!A:D,4,)&amp;"-"&amp;VLOOKUP(C1470,'VIA ADMINISTRACION'!A:D,4,FALSE)&amp;"-"&amp;VLOOKUP(D1470,FORMATO!A:D,4,FALSE)&amp;"-"&amp;VLOOKUP(B1470,LABORATORIO!A:D,4,FALSE)</f>
        <v>HT-0122-01-007-0016</v>
      </c>
      <c r="I1470">
        <f>COUNTIF($H$2:H1470,H1470)</f>
        <v>1</v>
      </c>
      <c r="J1470" t="str">
        <f t="shared" si="47"/>
        <v>HT-0122-01-007-0016-01</v>
      </c>
      <c r="M1470" t="s">
        <v>2577</v>
      </c>
      <c r="N1470" s="11" t="s">
        <v>1439</v>
      </c>
    </row>
    <row r="1471" spans="1:14" x14ac:dyDescent="0.35">
      <c r="A1471" t="s">
        <v>2787</v>
      </c>
      <c r="B1471" s="11" t="s">
        <v>2835</v>
      </c>
      <c r="C1471" s="11" t="s">
        <v>2919</v>
      </c>
      <c r="D1471" s="11" t="s">
        <v>2937</v>
      </c>
      <c r="E1471" s="11">
        <v>60</v>
      </c>
      <c r="F1471" t="s">
        <v>2985</v>
      </c>
      <c r="G1471" t="str">
        <f t="shared" si="46"/>
        <v>OMEPRAZOLASCENDORALCAPSULA6020MG</v>
      </c>
      <c r="H1471" t="str">
        <f>VLOOKUP(A1471,'PRINCIPIO ACTIVO'!A:D,4,)&amp;"-"&amp;VLOOKUP(C1471,'VIA ADMINISTRACION'!A:D,4,FALSE)&amp;"-"&amp;VLOOKUP(D1471,FORMATO!A:D,4,FALSE)&amp;"-"&amp;VLOOKUP(B1471,LABORATORIO!A:D,4,FALSE)</f>
        <v>HT-0122-01-007-0016</v>
      </c>
      <c r="I1471">
        <f>COUNTIF($H$2:H1471,H1471)</f>
        <v>2</v>
      </c>
      <c r="J1471" t="str">
        <f t="shared" si="47"/>
        <v>HT-0122-01-007-0016-02</v>
      </c>
      <c r="M1471" t="s">
        <v>2577</v>
      </c>
      <c r="N1471" s="11" t="s">
        <v>1439</v>
      </c>
    </row>
    <row r="1472" spans="1:14" x14ac:dyDescent="0.35">
      <c r="A1472" t="s">
        <v>2787</v>
      </c>
      <c r="B1472" s="11" t="s">
        <v>2840</v>
      </c>
      <c r="C1472" s="11" t="s">
        <v>2919</v>
      </c>
      <c r="D1472" s="11" t="s">
        <v>2933</v>
      </c>
      <c r="E1472" s="11">
        <v>28</v>
      </c>
      <c r="F1472" t="s">
        <v>2985</v>
      </c>
      <c r="G1472" t="str">
        <f t="shared" si="46"/>
        <v>OMEPRAZOLASTRAZENECAORALCOMPRIMIDO2820MG</v>
      </c>
      <c r="H1472" t="str">
        <f>VLOOKUP(A1472,'PRINCIPIO ACTIVO'!A:D,4,)&amp;"-"&amp;VLOOKUP(C1472,'VIA ADMINISTRACION'!A:D,4,FALSE)&amp;"-"&amp;VLOOKUP(D1472,FORMATO!A:D,4,FALSE)&amp;"-"&amp;VLOOKUP(B1472,LABORATORIO!A:D,4,FALSE)</f>
        <v>HT-0122-01-003-0020</v>
      </c>
      <c r="I1472">
        <f>COUNTIF($H$2:H1472,H1472)</f>
        <v>1</v>
      </c>
      <c r="J1472" t="str">
        <f t="shared" si="47"/>
        <v>HT-0122-01-003-0020-01</v>
      </c>
      <c r="M1472" t="s">
        <v>2577</v>
      </c>
      <c r="N1472" s="11" t="s">
        <v>2979</v>
      </c>
    </row>
    <row r="1473" spans="1:14" x14ac:dyDescent="0.35">
      <c r="A1473" t="s">
        <v>2787</v>
      </c>
      <c r="B1473" s="11" t="s">
        <v>2840</v>
      </c>
      <c r="C1473" s="11" t="s">
        <v>2919</v>
      </c>
      <c r="D1473" s="11" t="s">
        <v>2933</v>
      </c>
      <c r="E1473" s="11">
        <v>28</v>
      </c>
      <c r="F1473" t="s">
        <v>3013</v>
      </c>
      <c r="G1473" t="str">
        <f t="shared" si="46"/>
        <v>OMEPRAZOLASTRAZENECAORALCOMPRIMIDO2810MG</v>
      </c>
      <c r="H1473" t="str">
        <f>VLOOKUP(A1473,'PRINCIPIO ACTIVO'!A:D,4,)&amp;"-"&amp;VLOOKUP(C1473,'VIA ADMINISTRACION'!A:D,4,FALSE)&amp;"-"&amp;VLOOKUP(D1473,FORMATO!A:D,4,FALSE)&amp;"-"&amp;VLOOKUP(B1473,LABORATORIO!A:D,4,FALSE)</f>
        <v>HT-0122-01-003-0020</v>
      </c>
      <c r="I1473">
        <f>COUNTIF($H$2:H1473,H1473)</f>
        <v>2</v>
      </c>
      <c r="J1473" t="str">
        <f t="shared" si="47"/>
        <v>HT-0122-01-003-0020-02</v>
      </c>
      <c r="M1473" t="s">
        <v>2577</v>
      </c>
      <c r="N1473" s="11" t="s">
        <v>2979</v>
      </c>
    </row>
    <row r="1474" spans="1:14" x14ac:dyDescent="0.35">
      <c r="A1474" t="s">
        <v>2787</v>
      </c>
      <c r="B1474" s="11" t="s">
        <v>2837</v>
      </c>
      <c r="C1474" s="11" t="s">
        <v>2919</v>
      </c>
      <c r="D1474" s="11" t="s">
        <v>2937</v>
      </c>
      <c r="E1474" s="11">
        <v>28</v>
      </c>
      <c r="F1474" t="s">
        <v>2985</v>
      </c>
      <c r="G1474" t="str">
        <f t="shared" si="46"/>
        <v>OMEPRAZOLSAVALORALCAPSULA2820MG</v>
      </c>
      <c r="H1474" t="str">
        <f>VLOOKUP(A1474,'PRINCIPIO ACTIVO'!A:D,4,)&amp;"-"&amp;VLOOKUP(C1474,'VIA ADMINISTRACION'!A:D,4,FALSE)&amp;"-"&amp;VLOOKUP(D1474,FORMATO!A:D,4,FALSE)&amp;"-"&amp;VLOOKUP(B1474,LABORATORIO!A:D,4,FALSE)</f>
        <v>HT-0122-01-007-0174</v>
      </c>
      <c r="I1474">
        <f>COUNTIF($H$2:H1474,H1474)</f>
        <v>1</v>
      </c>
      <c r="J1474" t="str">
        <f t="shared" si="47"/>
        <v>HT-0122-01-007-0174-01</v>
      </c>
      <c r="M1474" t="s">
        <v>2577</v>
      </c>
      <c r="N1474" s="11" t="s">
        <v>3174</v>
      </c>
    </row>
    <row r="1475" spans="1:14" x14ac:dyDescent="0.35">
      <c r="A1475" t="s">
        <v>2787</v>
      </c>
      <c r="B1475" s="2" t="s">
        <v>2851</v>
      </c>
      <c r="C1475" s="2" t="s">
        <v>2919</v>
      </c>
      <c r="D1475" s="2" t="s">
        <v>2937</v>
      </c>
      <c r="E1475" s="2">
        <v>30</v>
      </c>
      <c r="F1475" t="s">
        <v>2985</v>
      </c>
      <c r="G1475" t="str">
        <f t="shared" si="46"/>
        <v>OMEPRAZOLPRATERORALCAPSULA3020MG</v>
      </c>
      <c r="H1475" t="str">
        <f>VLOOKUP(A1475,'PRINCIPIO ACTIVO'!A:D,4,)&amp;"-"&amp;VLOOKUP(C1475,'VIA ADMINISTRACION'!A:D,4,FALSE)&amp;"-"&amp;VLOOKUP(D1475,FORMATO!A:D,4,FALSE)&amp;"-"&amp;VLOOKUP(B1475,LABORATORIO!A:D,4,FALSE)</f>
        <v>HT-0122-01-007-0169</v>
      </c>
      <c r="I1475">
        <f>COUNTIF($H$2:H1475,H1475)</f>
        <v>1</v>
      </c>
      <c r="J1475" t="str">
        <f t="shared" si="47"/>
        <v>HT-0122-01-007-0169-01</v>
      </c>
      <c r="M1475" t="s">
        <v>2577</v>
      </c>
      <c r="N1475" s="11" t="s">
        <v>2976</v>
      </c>
    </row>
    <row r="1476" spans="1:14" x14ac:dyDescent="0.35">
      <c r="A1476" t="s">
        <v>2787</v>
      </c>
      <c r="B1476" s="5" t="s">
        <v>2851</v>
      </c>
      <c r="C1476" s="5" t="s">
        <v>2919</v>
      </c>
      <c r="D1476" s="5" t="s">
        <v>2937</v>
      </c>
      <c r="E1476" s="5">
        <v>60</v>
      </c>
      <c r="F1476" t="s">
        <v>2985</v>
      </c>
      <c r="G1476" t="str">
        <f t="shared" si="46"/>
        <v>OMEPRAZOLPRATERORALCAPSULA6020MG</v>
      </c>
      <c r="H1476" t="str">
        <f>VLOOKUP(A1476,'PRINCIPIO ACTIVO'!A:D,4,)&amp;"-"&amp;VLOOKUP(C1476,'VIA ADMINISTRACION'!A:D,4,FALSE)&amp;"-"&amp;VLOOKUP(D1476,FORMATO!A:D,4,FALSE)&amp;"-"&amp;VLOOKUP(B1476,LABORATORIO!A:D,4,FALSE)</f>
        <v>HT-0122-01-007-0169</v>
      </c>
      <c r="I1476">
        <f>COUNTIF($H$2:H1476,H1476)</f>
        <v>2</v>
      </c>
      <c r="J1476" t="str">
        <f t="shared" si="47"/>
        <v>HT-0122-01-007-0169-02</v>
      </c>
      <c r="M1476" t="s">
        <v>2577</v>
      </c>
      <c r="N1476" s="11" t="s">
        <v>2979</v>
      </c>
    </row>
    <row r="1477" spans="1:14" x14ac:dyDescent="0.35">
      <c r="A1477" t="s">
        <v>2788</v>
      </c>
      <c r="B1477" s="11" t="s">
        <v>2844</v>
      </c>
      <c r="C1477" s="11" t="s">
        <v>2919</v>
      </c>
      <c r="D1477" s="11" t="s">
        <v>2971</v>
      </c>
      <c r="E1477" s="11">
        <v>10</v>
      </c>
      <c r="F1477" t="s">
        <v>3079</v>
      </c>
      <c r="G1477" t="str">
        <f t="shared" si="46"/>
        <v>ONDANSETRONNOVARTISORALTABLETA104MG</v>
      </c>
      <c r="H1477" t="str">
        <f>VLOOKUP(A1477,'PRINCIPIO ACTIVO'!A:D,4,)&amp;"-"&amp;VLOOKUP(C1477,'VIA ADMINISTRACION'!A:D,4,FALSE)&amp;"-"&amp;VLOOKUP(D1477,FORMATO!A:D,4,FALSE)&amp;"-"&amp;VLOOKUP(B1477,LABORATORIO!A:D,4,FALSE)</f>
        <v>HT-0123-01-045-0204</v>
      </c>
      <c r="I1477">
        <f>COUNTIF($H$2:H1477,H1477)</f>
        <v>1</v>
      </c>
      <c r="J1477" t="str">
        <f t="shared" si="47"/>
        <v>HT-0123-01-045-0204-01</v>
      </c>
      <c r="M1477" t="s">
        <v>2577</v>
      </c>
      <c r="N1477" s="11" t="s">
        <v>2979</v>
      </c>
    </row>
    <row r="1478" spans="1:14" x14ac:dyDescent="0.35">
      <c r="A1478" t="s">
        <v>2788</v>
      </c>
      <c r="B1478" s="11" t="s">
        <v>2844</v>
      </c>
      <c r="C1478" s="11" t="s">
        <v>2924</v>
      </c>
      <c r="D1478" s="11" t="s">
        <v>2942</v>
      </c>
      <c r="E1478" s="11">
        <v>1</v>
      </c>
      <c r="F1478" t="s">
        <v>3242</v>
      </c>
      <c r="G1478" t="str">
        <f t="shared" si="46"/>
        <v>ONDANSETRONNOVARTISPARENTERALSOLUCION14MG/2ML</v>
      </c>
      <c r="H1478" t="str">
        <f>VLOOKUP(A1478,'PRINCIPIO ACTIVO'!A:D,4,)&amp;"-"&amp;VLOOKUP(C1478,'VIA ADMINISTRACION'!A:D,4,FALSE)&amp;"-"&amp;VLOOKUP(D1478,FORMATO!A:D,4,FALSE)&amp;"-"&amp;VLOOKUP(B1478,LABORATORIO!A:D,4,FALSE)</f>
        <v>HT-0123-02-012-0204</v>
      </c>
      <c r="I1478">
        <f>COUNTIF($H$2:H1478,H1478)</f>
        <v>1</v>
      </c>
      <c r="J1478" t="str">
        <f t="shared" si="47"/>
        <v>HT-0123-02-012-0204-01</v>
      </c>
      <c r="M1478" t="s">
        <v>2577</v>
      </c>
      <c r="N1478" s="11" t="s">
        <v>1439</v>
      </c>
    </row>
    <row r="1479" spans="1:14" x14ac:dyDescent="0.35">
      <c r="A1479" t="s">
        <v>2788</v>
      </c>
      <c r="B1479" s="11" t="s">
        <v>2847</v>
      </c>
      <c r="C1479" s="11" t="s">
        <v>2919</v>
      </c>
      <c r="D1479" s="11" t="s">
        <v>2933</v>
      </c>
      <c r="E1479" s="11">
        <v>2</v>
      </c>
      <c r="F1479" t="s">
        <v>3079</v>
      </c>
      <c r="G1479" t="str">
        <f t="shared" si="46"/>
        <v>ONDANSETRONPASTEURORALCOMPRIMIDO24MG</v>
      </c>
      <c r="H1479" t="str">
        <f>VLOOKUP(A1479,'PRINCIPIO ACTIVO'!A:D,4,)&amp;"-"&amp;VLOOKUP(C1479,'VIA ADMINISTRACION'!A:D,4,FALSE)&amp;"-"&amp;VLOOKUP(D1479,FORMATO!A:D,4,FALSE)&amp;"-"&amp;VLOOKUP(B1479,LABORATORIO!A:D,4,FALSE)</f>
        <v>HT-0123-01-003-0155</v>
      </c>
      <c r="I1479">
        <f>COUNTIF($H$2:H1479,H1479)</f>
        <v>1</v>
      </c>
      <c r="J1479" t="str">
        <f t="shared" si="47"/>
        <v>HT-0123-01-003-0155-01</v>
      </c>
      <c r="M1479" t="s">
        <v>2577</v>
      </c>
      <c r="N1479" s="11" t="s">
        <v>3208</v>
      </c>
    </row>
    <row r="1480" spans="1:14" x14ac:dyDescent="0.35">
      <c r="A1480" t="s">
        <v>2788</v>
      </c>
      <c r="B1480" s="11" t="s">
        <v>2844</v>
      </c>
      <c r="C1480" s="11" t="s">
        <v>2919</v>
      </c>
      <c r="D1480" s="11" t="s">
        <v>2971</v>
      </c>
      <c r="E1480" s="11">
        <v>2</v>
      </c>
      <c r="F1480" t="s">
        <v>3079</v>
      </c>
      <c r="G1480" t="str">
        <f t="shared" si="46"/>
        <v>ONDANSETRONNOVARTISORALTABLETA24MG</v>
      </c>
      <c r="H1480" t="str">
        <f>VLOOKUP(A1480,'PRINCIPIO ACTIVO'!A:D,4,)&amp;"-"&amp;VLOOKUP(C1480,'VIA ADMINISTRACION'!A:D,4,FALSE)&amp;"-"&amp;VLOOKUP(D1480,FORMATO!A:D,4,FALSE)&amp;"-"&amp;VLOOKUP(B1480,LABORATORIO!A:D,4,FALSE)</f>
        <v>HT-0123-01-045-0204</v>
      </c>
      <c r="I1480">
        <f>COUNTIF($H$2:H1480,H1480)</f>
        <v>2</v>
      </c>
      <c r="J1480" t="str">
        <f t="shared" si="47"/>
        <v>HT-0123-01-045-0204-02</v>
      </c>
      <c r="M1480" t="s">
        <v>2577</v>
      </c>
      <c r="N1480" s="11" t="s">
        <v>1439</v>
      </c>
    </row>
    <row r="1481" spans="1:14" x14ac:dyDescent="0.35">
      <c r="A1481" t="s">
        <v>2788</v>
      </c>
      <c r="B1481" s="2" t="s">
        <v>1439</v>
      </c>
      <c r="C1481" s="2" t="s">
        <v>2928</v>
      </c>
      <c r="D1481" s="2" t="s">
        <v>2967</v>
      </c>
      <c r="E1481" s="2">
        <v>1</v>
      </c>
      <c r="F1481" t="s">
        <v>3071</v>
      </c>
      <c r="G1481" t="str">
        <f t="shared" si="46"/>
        <v>ONDANSETRON-RECTALSUPOSITORIO116MG</v>
      </c>
      <c r="H1481" t="e">
        <f>VLOOKUP(A1481,'PRINCIPIO ACTIVO'!A:D,4,)&amp;"-"&amp;VLOOKUP(C1481,'VIA ADMINISTRACION'!A:D,4,FALSE)&amp;"-"&amp;VLOOKUP(D1481,FORMATO!A:D,4,FALSE)&amp;"-"&amp;VLOOKUP(B1481,LABORATORIO!A:D,4,FALSE)</f>
        <v>#N/A</v>
      </c>
      <c r="I1481">
        <f>COUNTIF($H$2:H1481,H1481)</f>
        <v>11</v>
      </c>
      <c r="J1481" t="e">
        <f t="shared" si="47"/>
        <v>#N/A</v>
      </c>
      <c r="M1481" t="s">
        <v>2577</v>
      </c>
      <c r="N1481" s="11" t="s">
        <v>1439</v>
      </c>
    </row>
    <row r="1482" spans="1:14" x14ac:dyDescent="0.35">
      <c r="A1482" t="s">
        <v>2788</v>
      </c>
      <c r="B1482" s="5" t="s">
        <v>2847</v>
      </c>
      <c r="C1482" s="5" t="s">
        <v>2919</v>
      </c>
      <c r="D1482" s="5" t="s">
        <v>2933</v>
      </c>
      <c r="E1482" s="5">
        <v>8</v>
      </c>
      <c r="F1482" t="s">
        <v>3079</v>
      </c>
      <c r="G1482" t="str">
        <f t="shared" si="46"/>
        <v>ONDANSETRONPASTEURORALCOMPRIMIDO84MG</v>
      </c>
      <c r="H1482" t="str">
        <f>VLOOKUP(A1482,'PRINCIPIO ACTIVO'!A:D,4,)&amp;"-"&amp;VLOOKUP(C1482,'VIA ADMINISTRACION'!A:D,4,FALSE)&amp;"-"&amp;VLOOKUP(D1482,FORMATO!A:D,4,FALSE)&amp;"-"&amp;VLOOKUP(B1482,LABORATORIO!A:D,4,FALSE)</f>
        <v>HT-0123-01-003-0155</v>
      </c>
      <c r="I1482">
        <f>COUNTIF($H$2:H1482,H1482)</f>
        <v>2</v>
      </c>
      <c r="J1482" t="str">
        <f t="shared" si="47"/>
        <v>HT-0123-01-003-0155-02</v>
      </c>
      <c r="M1482" t="s">
        <v>2577</v>
      </c>
      <c r="N1482" s="11" t="s">
        <v>1439</v>
      </c>
    </row>
    <row r="1483" spans="1:14" x14ac:dyDescent="0.35">
      <c r="A1483" t="s">
        <v>2788</v>
      </c>
      <c r="B1483" s="5" t="s">
        <v>2844</v>
      </c>
      <c r="C1483" s="5" t="s">
        <v>2919</v>
      </c>
      <c r="D1483" s="5" t="s">
        <v>2933</v>
      </c>
      <c r="E1483" s="5">
        <v>10</v>
      </c>
      <c r="F1483" t="s">
        <v>3079</v>
      </c>
      <c r="G1483" t="str">
        <f t="shared" si="46"/>
        <v>ONDANSETRONNOVARTISORALCOMPRIMIDO104MG</v>
      </c>
      <c r="H1483" t="str">
        <f>VLOOKUP(A1483,'PRINCIPIO ACTIVO'!A:D,4,)&amp;"-"&amp;VLOOKUP(C1483,'VIA ADMINISTRACION'!A:D,4,FALSE)&amp;"-"&amp;VLOOKUP(D1483,FORMATO!A:D,4,FALSE)&amp;"-"&amp;VLOOKUP(B1483,LABORATORIO!A:D,4,FALSE)</f>
        <v>HT-0123-01-003-0204</v>
      </c>
      <c r="I1483">
        <f>COUNTIF($H$2:H1483,H1483)</f>
        <v>1</v>
      </c>
      <c r="J1483" t="str">
        <f t="shared" si="47"/>
        <v>HT-0123-01-003-0204-01</v>
      </c>
      <c r="M1483" t="s">
        <v>2577</v>
      </c>
      <c r="N1483" s="11" t="s">
        <v>1439</v>
      </c>
    </row>
    <row r="1484" spans="1:14" x14ac:dyDescent="0.35">
      <c r="A1484" t="s">
        <v>2788</v>
      </c>
      <c r="B1484" s="5" t="s">
        <v>2844</v>
      </c>
      <c r="C1484" s="5" t="s">
        <v>2919</v>
      </c>
      <c r="D1484" s="5" t="s">
        <v>2933</v>
      </c>
      <c r="E1484" s="5">
        <v>2</v>
      </c>
      <c r="F1484" t="s">
        <v>3079</v>
      </c>
      <c r="G1484" t="str">
        <f t="shared" si="46"/>
        <v>ONDANSETRONNOVARTISORALCOMPRIMIDO24MG</v>
      </c>
      <c r="H1484" t="str">
        <f>VLOOKUP(A1484,'PRINCIPIO ACTIVO'!A:D,4,)&amp;"-"&amp;VLOOKUP(C1484,'VIA ADMINISTRACION'!A:D,4,FALSE)&amp;"-"&amp;VLOOKUP(D1484,FORMATO!A:D,4,FALSE)&amp;"-"&amp;VLOOKUP(B1484,LABORATORIO!A:D,4,FALSE)</f>
        <v>HT-0123-01-003-0204</v>
      </c>
      <c r="I1484">
        <f>COUNTIF($H$2:H1484,H1484)</f>
        <v>2</v>
      </c>
      <c r="J1484" t="str">
        <f t="shared" si="47"/>
        <v>HT-0123-01-003-0204-02</v>
      </c>
      <c r="M1484" t="s">
        <v>2577</v>
      </c>
      <c r="N1484" s="11" t="s">
        <v>1439</v>
      </c>
    </row>
    <row r="1485" spans="1:14" x14ac:dyDescent="0.35">
      <c r="A1485" t="s">
        <v>2788</v>
      </c>
      <c r="B1485" s="5" t="s">
        <v>2844</v>
      </c>
      <c r="C1485" s="5" t="s">
        <v>2919</v>
      </c>
      <c r="D1485" s="5" t="s">
        <v>2933</v>
      </c>
      <c r="E1485" s="5">
        <v>10</v>
      </c>
      <c r="F1485" t="s">
        <v>3073</v>
      </c>
      <c r="G1485" t="str">
        <f t="shared" si="46"/>
        <v>ONDANSETRONNOVARTISORALCOMPRIMIDO108MG</v>
      </c>
      <c r="H1485" t="str">
        <f>VLOOKUP(A1485,'PRINCIPIO ACTIVO'!A:D,4,)&amp;"-"&amp;VLOOKUP(C1485,'VIA ADMINISTRACION'!A:D,4,FALSE)&amp;"-"&amp;VLOOKUP(D1485,FORMATO!A:D,4,FALSE)&amp;"-"&amp;VLOOKUP(B1485,LABORATORIO!A:D,4,FALSE)</f>
        <v>HT-0123-01-003-0204</v>
      </c>
      <c r="I1485">
        <f>COUNTIF($H$2:H1485,H1485)</f>
        <v>3</v>
      </c>
      <c r="J1485" t="str">
        <f t="shared" si="47"/>
        <v>HT-0123-01-003-0204-03</v>
      </c>
      <c r="M1485" t="s">
        <v>2577</v>
      </c>
      <c r="N1485" s="11" t="s">
        <v>1439</v>
      </c>
    </row>
    <row r="1486" spans="1:14" x14ac:dyDescent="0.35">
      <c r="A1486" t="s">
        <v>2788</v>
      </c>
      <c r="B1486" s="5" t="s">
        <v>2844</v>
      </c>
      <c r="C1486" s="5" t="s">
        <v>2924</v>
      </c>
      <c r="D1486" s="5" t="s">
        <v>2939</v>
      </c>
      <c r="E1486" s="5">
        <v>1</v>
      </c>
      <c r="F1486" t="s">
        <v>6675</v>
      </c>
      <c r="G1486" t="str">
        <f t="shared" si="46"/>
        <v>ONDANSETRONNOVARTISPARENTERALAMPOLLA18MG/4ML</v>
      </c>
      <c r="H1486" t="str">
        <f>VLOOKUP(A1486,'PRINCIPIO ACTIVO'!A:D,4,)&amp;"-"&amp;VLOOKUP(C1486,'VIA ADMINISTRACION'!A:D,4,FALSE)&amp;"-"&amp;VLOOKUP(D1486,FORMATO!A:D,4,FALSE)&amp;"-"&amp;VLOOKUP(B1486,LABORATORIO!A:D,4,FALSE)</f>
        <v>HT-0123-02-009-0204</v>
      </c>
      <c r="I1486">
        <f>COUNTIF($H$2:H1486,H1486)</f>
        <v>1</v>
      </c>
      <c r="J1486" t="str">
        <f t="shared" si="47"/>
        <v>HT-0123-02-009-0204-01</v>
      </c>
      <c r="M1486" t="s">
        <v>2577</v>
      </c>
      <c r="N1486" s="11" t="s">
        <v>1439</v>
      </c>
    </row>
    <row r="1487" spans="1:14" x14ac:dyDescent="0.35">
      <c r="A1487" t="s">
        <v>2577</v>
      </c>
      <c r="B1487" s="11" t="s">
        <v>2849</v>
      </c>
      <c r="C1487" s="11" t="s">
        <v>2919</v>
      </c>
      <c r="D1487" s="11" t="s">
        <v>2937</v>
      </c>
      <c r="E1487" s="11">
        <v>30</v>
      </c>
      <c r="F1487" t="s">
        <v>2993</v>
      </c>
      <c r="G1487" t="str">
        <f t="shared" si="46"/>
        <v>OTROCHEMOPHARMAORALCAPSULA30540MG/1MG/3MG/100MG</v>
      </c>
      <c r="H1487" t="str">
        <f>VLOOKUP(A1487,'PRINCIPIO ACTIVO'!A:D,4,)&amp;"-"&amp;VLOOKUP(C1487,'VIA ADMINISTRACION'!A:D,4,FALSE)&amp;"-"&amp;VLOOKUP(D1487,FORMATO!A:D,4,FALSE)&amp;"-"&amp;VLOOKUP(B1487,LABORATORIO!A:D,4,FALSE)</f>
        <v>HT-9999-01-007-0044</v>
      </c>
      <c r="I1487">
        <f>COUNTIF($H$2:H1487,H1487)</f>
        <v>1</v>
      </c>
      <c r="J1487" t="str">
        <f t="shared" si="47"/>
        <v>HT-9999-01-007-0044-01</v>
      </c>
      <c r="M1487" t="s">
        <v>2577</v>
      </c>
      <c r="N1487" s="11" t="s">
        <v>1439</v>
      </c>
    </row>
    <row r="1488" spans="1:14" x14ac:dyDescent="0.35">
      <c r="A1488" t="s">
        <v>2577</v>
      </c>
      <c r="B1488" s="11" t="s">
        <v>2850</v>
      </c>
      <c r="C1488" s="11" t="s">
        <v>2919</v>
      </c>
      <c r="D1488" s="11" t="s">
        <v>2937</v>
      </c>
      <c r="E1488" s="11">
        <v>30</v>
      </c>
      <c r="F1488" t="s">
        <v>2995</v>
      </c>
      <c r="G1488" t="str">
        <f t="shared" si="46"/>
        <v>OTROINSTITUTO SANITASORALCAPSULA30100MG/2MG/1MG/330MG</v>
      </c>
      <c r="H1488" t="str">
        <f>VLOOKUP(A1488,'PRINCIPIO ACTIVO'!A:D,4,)&amp;"-"&amp;VLOOKUP(C1488,'VIA ADMINISTRACION'!A:D,4,FALSE)&amp;"-"&amp;VLOOKUP(D1488,FORMATO!A:D,4,FALSE)&amp;"-"&amp;VLOOKUP(B1488,LABORATORIO!A:D,4,FALSE)</f>
        <v>HT-9999-01-007-0133</v>
      </c>
      <c r="I1488">
        <f>COUNTIF($H$2:H1488,H1488)</f>
        <v>1</v>
      </c>
      <c r="J1488" t="str">
        <f t="shared" si="47"/>
        <v>HT-9999-01-007-0133-01</v>
      </c>
      <c r="M1488" t="s">
        <v>2577</v>
      </c>
      <c r="N1488" s="11" t="s">
        <v>1439</v>
      </c>
    </row>
    <row r="1489" spans="1:14" x14ac:dyDescent="0.35">
      <c r="A1489" t="s">
        <v>2577</v>
      </c>
      <c r="B1489" s="11" t="s">
        <v>2851</v>
      </c>
      <c r="C1489" s="11" t="s">
        <v>2919</v>
      </c>
      <c r="D1489" s="11" t="s">
        <v>2937</v>
      </c>
      <c r="E1489" s="11">
        <v>30</v>
      </c>
      <c r="F1489" t="s">
        <v>2996</v>
      </c>
      <c r="G1489" t="str">
        <f t="shared" si="46"/>
        <v>OTROPRATERORALCAPSULA301MG</v>
      </c>
      <c r="H1489" t="str">
        <f>VLOOKUP(A1489,'PRINCIPIO ACTIVO'!A:D,4,)&amp;"-"&amp;VLOOKUP(C1489,'VIA ADMINISTRACION'!A:D,4,FALSE)&amp;"-"&amp;VLOOKUP(D1489,FORMATO!A:D,4,FALSE)&amp;"-"&amp;VLOOKUP(B1489,LABORATORIO!A:D,4,FALSE)</f>
        <v>HT-9999-01-007-0169</v>
      </c>
      <c r="I1489">
        <f>COUNTIF($H$2:H1489,H1489)</f>
        <v>1</v>
      </c>
      <c r="J1489" t="str">
        <f t="shared" si="47"/>
        <v>HT-9999-01-007-0169-01</v>
      </c>
      <c r="M1489" t="s">
        <v>2577</v>
      </c>
      <c r="N1489" s="11" t="s">
        <v>1439</v>
      </c>
    </row>
    <row r="1490" spans="1:14" x14ac:dyDescent="0.35">
      <c r="A1490" t="s">
        <v>2577</v>
      </c>
      <c r="B1490" s="11" t="s">
        <v>2852</v>
      </c>
      <c r="C1490" s="11" t="s">
        <v>2919</v>
      </c>
      <c r="D1490" s="11" t="s">
        <v>2937</v>
      </c>
      <c r="E1490" s="11">
        <v>60</v>
      </c>
      <c r="F1490" t="s">
        <v>2997</v>
      </c>
      <c r="G1490" t="str">
        <f t="shared" si="46"/>
        <v>OTROSYNTHONORALCAPSULA60120MG/22.20MG/22.20MG/412MG</v>
      </c>
      <c r="H1490" t="str">
        <f>VLOOKUP(A1490,'PRINCIPIO ACTIVO'!A:D,4,)&amp;"-"&amp;VLOOKUP(C1490,'VIA ADMINISTRACION'!A:D,4,FALSE)&amp;"-"&amp;VLOOKUP(D1490,FORMATO!A:D,4,FALSE)&amp;"-"&amp;VLOOKUP(B1490,LABORATORIO!A:D,4,FALSE)</f>
        <v>HT-9999-01-007-0269</v>
      </c>
      <c r="I1490">
        <f>COUNTIF($H$2:H1490,H1490)</f>
        <v>1</v>
      </c>
      <c r="J1490" t="str">
        <f t="shared" si="47"/>
        <v>HT-9999-01-007-0269-01</v>
      </c>
      <c r="M1490" t="s">
        <v>2577</v>
      </c>
      <c r="N1490" s="11" t="s">
        <v>1439</v>
      </c>
    </row>
    <row r="1491" spans="1:14" x14ac:dyDescent="0.35">
      <c r="A1491" t="s">
        <v>2577</v>
      </c>
      <c r="B1491" s="11" t="s">
        <v>2839</v>
      </c>
      <c r="C1491" s="11" t="s">
        <v>2919</v>
      </c>
      <c r="D1491" s="11" t="s">
        <v>2933</v>
      </c>
      <c r="E1491" s="11">
        <v>30</v>
      </c>
      <c r="F1491" s="11" t="s">
        <v>1439</v>
      </c>
      <c r="G1491" t="str">
        <f t="shared" si="46"/>
        <v>OTROBAYERORALCOMPRIMIDO30-</v>
      </c>
      <c r="H1491" t="str">
        <f>VLOOKUP(A1491,'PRINCIPIO ACTIVO'!A:D,4,)&amp;"-"&amp;VLOOKUP(C1491,'VIA ADMINISTRACION'!A:D,4,FALSE)&amp;"-"&amp;VLOOKUP(D1491,FORMATO!A:D,4,FALSE)&amp;"-"&amp;VLOOKUP(B1491,LABORATORIO!A:D,4,FALSE)</f>
        <v>HT-9999-01-003-0028</v>
      </c>
      <c r="I1491">
        <f>COUNTIF($H$2:H1491,H1491)</f>
        <v>1</v>
      </c>
      <c r="J1491" t="str">
        <f t="shared" si="47"/>
        <v>HT-9999-01-003-0028-01</v>
      </c>
      <c r="M1491" t="s">
        <v>2577</v>
      </c>
      <c r="N1491" s="11" t="s">
        <v>1439</v>
      </c>
    </row>
    <row r="1492" spans="1:14" x14ac:dyDescent="0.35">
      <c r="A1492" t="s">
        <v>2577</v>
      </c>
      <c r="B1492" s="11" t="s">
        <v>2855</v>
      </c>
      <c r="C1492" s="11" t="s">
        <v>2919</v>
      </c>
      <c r="D1492" s="11" t="s">
        <v>2937</v>
      </c>
      <c r="E1492" s="11">
        <v>30</v>
      </c>
      <c r="F1492" s="11" t="s">
        <v>1439</v>
      </c>
      <c r="G1492" t="str">
        <f t="shared" si="46"/>
        <v>OTROEXELTISORALCAPSULA30-</v>
      </c>
      <c r="H1492" t="str">
        <f>VLOOKUP(A1492,'PRINCIPIO ACTIVO'!A:D,4,)&amp;"-"&amp;VLOOKUP(C1492,'VIA ADMINISTRACION'!A:D,4,FALSE)&amp;"-"&amp;VLOOKUP(D1492,FORMATO!A:D,4,FALSE)&amp;"-"&amp;VLOOKUP(B1492,LABORATORIO!A:D,4,FALSE)</f>
        <v>HT-9999-01-007-0089</v>
      </c>
      <c r="I1492">
        <f>COUNTIF($H$2:H1492,H1492)</f>
        <v>1</v>
      </c>
      <c r="J1492" t="str">
        <f t="shared" si="47"/>
        <v>HT-9999-01-007-0089-01</v>
      </c>
      <c r="M1492" t="s">
        <v>2577</v>
      </c>
      <c r="N1492" s="11" t="s">
        <v>1439</v>
      </c>
    </row>
    <row r="1493" spans="1:14" x14ac:dyDescent="0.35">
      <c r="A1493" t="s">
        <v>2577</v>
      </c>
      <c r="B1493" s="11" t="s">
        <v>2853</v>
      </c>
      <c r="C1493" s="11" t="s">
        <v>2919</v>
      </c>
      <c r="D1493" s="11" t="s">
        <v>2931</v>
      </c>
      <c r="E1493" s="11">
        <v>30</v>
      </c>
      <c r="F1493" s="11" t="s">
        <v>1439</v>
      </c>
      <c r="G1493" t="str">
        <f t="shared" si="46"/>
        <v>OTROITF-LABOMEDORALSOBRE30-</v>
      </c>
      <c r="H1493" t="str">
        <f>VLOOKUP(A1493,'PRINCIPIO ACTIVO'!A:D,4,)&amp;"-"&amp;VLOOKUP(C1493,'VIA ADMINISTRACION'!A:D,4,FALSE)&amp;"-"&amp;VLOOKUP(D1493,FORMATO!A:D,4,FALSE)&amp;"-"&amp;VLOOKUP(B1493,LABORATORIO!A:D,4,FALSE)</f>
        <v>HT-9999-01-001-0139</v>
      </c>
      <c r="I1493">
        <f>COUNTIF($H$2:H1493,H1493)</f>
        <v>1</v>
      </c>
      <c r="J1493" t="str">
        <f t="shared" si="47"/>
        <v>HT-9999-01-001-0139-01</v>
      </c>
      <c r="M1493" t="s">
        <v>2577</v>
      </c>
      <c r="N1493" s="11" t="s">
        <v>1439</v>
      </c>
    </row>
    <row r="1494" spans="1:14" x14ac:dyDescent="0.35">
      <c r="A1494" t="s">
        <v>2577</v>
      </c>
      <c r="B1494" s="11" t="s">
        <v>2857</v>
      </c>
      <c r="C1494" s="11" t="s">
        <v>2919</v>
      </c>
      <c r="D1494" s="11" t="s">
        <v>2933</v>
      </c>
      <c r="E1494" s="11">
        <v>30</v>
      </c>
      <c r="F1494" t="s">
        <v>3000</v>
      </c>
      <c r="G1494" t="str">
        <f t="shared" si="46"/>
        <v>OTROANDROMACOORALCOMPRIMIDO30100MG/1MG/0.01MG</v>
      </c>
      <c r="H1494" t="str">
        <f>VLOOKUP(A1494,'PRINCIPIO ACTIVO'!A:D,4,)&amp;"-"&amp;VLOOKUP(C1494,'VIA ADMINISTRACION'!A:D,4,FALSE)&amp;"-"&amp;VLOOKUP(D1494,FORMATO!A:D,4,FALSE)&amp;"-"&amp;VLOOKUP(B1494,LABORATORIO!A:D,4,FALSE)</f>
        <v>HT-9999-01-003-0161</v>
      </c>
      <c r="I1494">
        <f>COUNTIF($H$2:H1494,H1494)</f>
        <v>1</v>
      </c>
      <c r="J1494" t="str">
        <f t="shared" si="47"/>
        <v>HT-9999-01-003-0161-01</v>
      </c>
      <c r="M1494" t="s">
        <v>2577</v>
      </c>
      <c r="N1494" s="11" t="s">
        <v>1439</v>
      </c>
    </row>
    <row r="1495" spans="1:14" x14ac:dyDescent="0.35">
      <c r="A1495" t="s">
        <v>2577</v>
      </c>
      <c r="B1495" s="11" t="s">
        <v>2880</v>
      </c>
      <c r="C1495" s="11" t="s">
        <v>2919</v>
      </c>
      <c r="D1495" s="11" t="s">
        <v>2932</v>
      </c>
      <c r="E1495" s="11">
        <v>1</v>
      </c>
      <c r="F1495" t="s">
        <v>3076</v>
      </c>
      <c r="G1495" t="str">
        <f t="shared" si="46"/>
        <v>OTROMEDIPHARMORALJARABE1400MG/80MG/100MG/12MG/15MG/12MG/100ML</v>
      </c>
      <c r="H1495" t="str">
        <f>VLOOKUP(A1495,'PRINCIPIO ACTIVO'!A:D,4,)&amp;"-"&amp;VLOOKUP(C1495,'VIA ADMINISTRACION'!A:D,4,FALSE)&amp;"-"&amp;VLOOKUP(D1495,FORMATO!A:D,4,FALSE)&amp;"-"&amp;VLOOKUP(B1495,LABORATORIO!A:D,4,FALSE)</f>
        <v>HT-9999-01-002-0192</v>
      </c>
      <c r="I1495">
        <f>COUNTIF($H$2:H1495,H1495)</f>
        <v>1</v>
      </c>
      <c r="J1495" t="str">
        <f t="shared" si="47"/>
        <v>HT-9999-01-002-0192-01</v>
      </c>
      <c r="M1495" t="s">
        <v>2577</v>
      </c>
      <c r="N1495" s="11" t="s">
        <v>1439</v>
      </c>
    </row>
    <row r="1496" spans="1:14" x14ac:dyDescent="0.35">
      <c r="A1496" t="s">
        <v>2577</v>
      </c>
      <c r="B1496" s="11" t="s">
        <v>2850</v>
      </c>
      <c r="C1496" s="11" t="s">
        <v>2919</v>
      </c>
      <c r="D1496" s="11" t="s">
        <v>2933</v>
      </c>
      <c r="E1496" s="11">
        <v>10</v>
      </c>
      <c r="F1496" t="s">
        <v>3096</v>
      </c>
      <c r="G1496" t="str">
        <f t="shared" si="46"/>
        <v>OTROINSTITUTO SANITASORALCOMPRIMIDO101MG/300MG/100MG/1MG</v>
      </c>
      <c r="H1496" t="str">
        <f>VLOOKUP(A1496,'PRINCIPIO ACTIVO'!A:D,4,)&amp;"-"&amp;VLOOKUP(C1496,'VIA ADMINISTRACION'!A:D,4,FALSE)&amp;"-"&amp;VLOOKUP(D1496,FORMATO!A:D,4,FALSE)&amp;"-"&amp;VLOOKUP(B1496,LABORATORIO!A:D,4,FALSE)</f>
        <v>HT-9999-01-003-0133</v>
      </c>
      <c r="I1496">
        <f>COUNTIF($H$2:H1496,H1496)</f>
        <v>1</v>
      </c>
      <c r="J1496" t="str">
        <f t="shared" si="47"/>
        <v>HT-9999-01-003-0133-01</v>
      </c>
      <c r="M1496" t="s">
        <v>2577</v>
      </c>
      <c r="N1496" s="11" t="s">
        <v>1439</v>
      </c>
    </row>
    <row r="1497" spans="1:14" x14ac:dyDescent="0.35">
      <c r="A1497" t="s">
        <v>2577</v>
      </c>
      <c r="B1497" s="11" t="s">
        <v>2888</v>
      </c>
      <c r="C1497" s="11" t="s">
        <v>2921</v>
      </c>
      <c r="D1497" s="11" t="s">
        <v>2950</v>
      </c>
      <c r="E1497" s="11">
        <v>32</v>
      </c>
      <c r="F1497" s="11" t="s">
        <v>1439</v>
      </c>
      <c r="G1497" t="str">
        <f t="shared" si="46"/>
        <v>OTROALCONOFTALMICADISPENSADOR32-</v>
      </c>
      <c r="H1497" t="str">
        <f>VLOOKUP(A1497,'PRINCIPIO ACTIVO'!A:D,4,)&amp;"-"&amp;VLOOKUP(C1497,'VIA ADMINISTRACION'!A:D,4,FALSE)&amp;"-"&amp;VLOOKUP(D1497,FORMATO!A:D,4,FALSE)&amp;"-"&amp;VLOOKUP(B1497,LABORATORIO!A:D,4,FALSE)</f>
        <v>HT-9999-05-020-0007</v>
      </c>
      <c r="I1497">
        <f>COUNTIF($H$2:H1497,H1497)</f>
        <v>1</v>
      </c>
      <c r="J1497" t="str">
        <f t="shared" si="47"/>
        <v>HT-9999-05-020-0007-01</v>
      </c>
      <c r="M1497" t="s">
        <v>2577</v>
      </c>
      <c r="N1497" s="11" t="s">
        <v>1439</v>
      </c>
    </row>
    <row r="1498" spans="1:14" x14ac:dyDescent="0.35">
      <c r="A1498" t="s">
        <v>2577</v>
      </c>
      <c r="B1498" s="11" t="s">
        <v>1439</v>
      </c>
      <c r="C1498" s="11" t="s">
        <v>1439</v>
      </c>
      <c r="D1498" s="11" t="s">
        <v>2949</v>
      </c>
      <c r="E1498" s="11">
        <v>1</v>
      </c>
      <c r="F1498" s="11" t="s">
        <v>1439</v>
      </c>
      <c r="G1498" t="str">
        <f t="shared" si="46"/>
        <v>OTRO--FRASCO1-</v>
      </c>
      <c r="H1498" t="e">
        <f>VLOOKUP(A1498,'PRINCIPIO ACTIVO'!A:D,4,)&amp;"-"&amp;VLOOKUP(C1498,'VIA ADMINISTRACION'!A:D,4,FALSE)&amp;"-"&amp;VLOOKUP(D1498,FORMATO!A:D,4,FALSE)&amp;"-"&amp;VLOOKUP(B1498,LABORATORIO!A:D,4,FALSE)</f>
        <v>#N/A</v>
      </c>
      <c r="I1498">
        <f>COUNTIF($H$2:H1498,H1498)</f>
        <v>12</v>
      </c>
      <c r="J1498" t="e">
        <f t="shared" si="47"/>
        <v>#N/A</v>
      </c>
      <c r="M1498" t="s">
        <v>2577</v>
      </c>
      <c r="N1498" s="11" t="s">
        <v>1439</v>
      </c>
    </row>
    <row r="1499" spans="1:14" x14ac:dyDescent="0.35">
      <c r="A1499" t="s">
        <v>2577</v>
      </c>
      <c r="B1499" s="11" t="s">
        <v>1439</v>
      </c>
      <c r="C1499" s="11" t="s">
        <v>2920</v>
      </c>
      <c r="D1499" s="11" t="s">
        <v>2947</v>
      </c>
      <c r="E1499" s="11">
        <v>1</v>
      </c>
      <c r="F1499" s="22">
        <v>0.02</v>
      </c>
      <c r="G1499" t="str">
        <f t="shared" si="46"/>
        <v>OTRO-TOPICOSHAMPOO10,02</v>
      </c>
      <c r="H1499" t="e">
        <f>VLOOKUP(A1499,'PRINCIPIO ACTIVO'!A:D,4,)&amp;"-"&amp;VLOOKUP(C1499,'VIA ADMINISTRACION'!A:D,4,FALSE)&amp;"-"&amp;VLOOKUP(D1499,FORMATO!A:D,4,FALSE)&amp;"-"&amp;VLOOKUP(B1499,LABORATORIO!A:D,4,FALSE)</f>
        <v>#N/A</v>
      </c>
      <c r="I1499">
        <f>COUNTIF($H$2:H1499,H1499)</f>
        <v>13</v>
      </c>
      <c r="J1499" t="e">
        <f t="shared" si="47"/>
        <v>#N/A</v>
      </c>
      <c r="M1499" t="s">
        <v>2577</v>
      </c>
      <c r="N1499" s="11" t="s">
        <v>1439</v>
      </c>
    </row>
    <row r="1500" spans="1:14" x14ac:dyDescent="0.35">
      <c r="A1500" t="s">
        <v>2577</v>
      </c>
      <c r="B1500" s="11" t="s">
        <v>2850</v>
      </c>
      <c r="C1500" s="11" t="s">
        <v>2919</v>
      </c>
      <c r="D1500" s="11" t="s">
        <v>2933</v>
      </c>
      <c r="E1500" s="11">
        <v>60</v>
      </c>
      <c r="F1500" s="11" t="s">
        <v>1439</v>
      </c>
      <c r="G1500" t="str">
        <f t="shared" si="46"/>
        <v>OTROINSTITUTO SANITASORALCOMPRIMIDO60-</v>
      </c>
      <c r="H1500" t="str">
        <f>VLOOKUP(A1500,'PRINCIPIO ACTIVO'!A:D,4,)&amp;"-"&amp;VLOOKUP(C1500,'VIA ADMINISTRACION'!A:D,4,FALSE)&amp;"-"&amp;VLOOKUP(D1500,FORMATO!A:D,4,FALSE)&amp;"-"&amp;VLOOKUP(B1500,LABORATORIO!A:D,4,FALSE)</f>
        <v>HT-9999-01-003-0133</v>
      </c>
      <c r="I1500">
        <f>COUNTIF($H$2:H1500,H1500)</f>
        <v>2</v>
      </c>
      <c r="J1500" t="str">
        <f t="shared" si="47"/>
        <v>HT-9999-01-003-0133-02</v>
      </c>
      <c r="M1500" t="s">
        <v>2577</v>
      </c>
      <c r="N1500" s="11" t="s">
        <v>1439</v>
      </c>
    </row>
    <row r="1501" spans="1:14" x14ac:dyDescent="0.35">
      <c r="A1501" t="s">
        <v>2577</v>
      </c>
      <c r="B1501" s="11" t="s">
        <v>2850</v>
      </c>
      <c r="C1501" s="11" t="s">
        <v>2919</v>
      </c>
      <c r="D1501" s="11" t="s">
        <v>2933</v>
      </c>
      <c r="E1501" s="11">
        <v>30</v>
      </c>
      <c r="F1501" s="11" t="s">
        <v>1439</v>
      </c>
      <c r="G1501" t="str">
        <f t="shared" si="46"/>
        <v>OTROINSTITUTO SANITASORALCOMPRIMIDO30-</v>
      </c>
      <c r="H1501" t="str">
        <f>VLOOKUP(A1501,'PRINCIPIO ACTIVO'!A:D,4,)&amp;"-"&amp;VLOOKUP(C1501,'VIA ADMINISTRACION'!A:D,4,FALSE)&amp;"-"&amp;VLOOKUP(D1501,FORMATO!A:D,4,FALSE)&amp;"-"&amp;VLOOKUP(B1501,LABORATORIO!A:D,4,FALSE)</f>
        <v>HT-9999-01-003-0133</v>
      </c>
      <c r="I1501">
        <f>COUNTIF($H$2:H1501,H1501)</f>
        <v>3</v>
      </c>
      <c r="J1501" t="str">
        <f t="shared" si="47"/>
        <v>HT-9999-01-003-0133-03</v>
      </c>
      <c r="M1501" t="s">
        <v>2577</v>
      </c>
      <c r="N1501" s="11" t="s">
        <v>3236</v>
      </c>
    </row>
    <row r="1502" spans="1:14" x14ac:dyDescent="0.35">
      <c r="A1502" t="s">
        <v>2577</v>
      </c>
      <c r="B1502" s="11" t="s">
        <v>1439</v>
      </c>
      <c r="C1502" s="11" t="s">
        <v>2919</v>
      </c>
      <c r="D1502" s="11" t="s">
        <v>2937</v>
      </c>
      <c r="E1502" s="11">
        <v>60</v>
      </c>
      <c r="F1502" s="11" t="s">
        <v>1439</v>
      </c>
      <c r="G1502" t="str">
        <f t="shared" si="46"/>
        <v>OTRO-ORALCAPSULA60-</v>
      </c>
      <c r="H1502" t="e">
        <f>VLOOKUP(A1502,'PRINCIPIO ACTIVO'!A:D,4,)&amp;"-"&amp;VLOOKUP(C1502,'VIA ADMINISTRACION'!A:D,4,FALSE)&amp;"-"&amp;VLOOKUP(D1502,FORMATO!A:D,4,FALSE)&amp;"-"&amp;VLOOKUP(B1502,LABORATORIO!A:D,4,FALSE)</f>
        <v>#N/A</v>
      </c>
      <c r="I1502">
        <f>COUNTIF($H$2:H1502,H1502)</f>
        <v>14</v>
      </c>
      <c r="J1502" t="e">
        <f t="shared" si="47"/>
        <v>#N/A</v>
      </c>
      <c r="M1502" t="s">
        <v>2577</v>
      </c>
      <c r="N1502" s="11" t="s">
        <v>3239</v>
      </c>
    </row>
    <row r="1503" spans="1:14" x14ac:dyDescent="0.35">
      <c r="A1503" t="s">
        <v>2577</v>
      </c>
      <c r="B1503" s="11" t="s">
        <v>2890</v>
      </c>
      <c r="C1503" s="11" t="s">
        <v>2924</v>
      </c>
      <c r="D1503" s="11" t="s">
        <v>2939</v>
      </c>
      <c r="E1503" s="11">
        <v>3</v>
      </c>
      <c r="F1503" t="s">
        <v>3107</v>
      </c>
      <c r="G1503" t="str">
        <f t="shared" si="46"/>
        <v>OTROBIOSANOPARENTERALAMPOLLA310000UI/3ML</v>
      </c>
      <c r="H1503" t="str">
        <f>VLOOKUP(A1503,'PRINCIPIO ACTIVO'!A:D,4,)&amp;"-"&amp;VLOOKUP(C1503,'VIA ADMINISTRACION'!A:D,4,FALSE)&amp;"-"&amp;VLOOKUP(D1503,FORMATO!A:D,4,FALSE)&amp;"-"&amp;VLOOKUP(B1503,LABORATORIO!A:D,4,FALSE)</f>
        <v>HT-9999-02-009-0145</v>
      </c>
      <c r="I1503">
        <f>COUNTIF($H$2:H1503,H1503)</f>
        <v>1</v>
      </c>
      <c r="J1503" t="str">
        <f t="shared" si="47"/>
        <v>HT-9999-02-009-0145-01</v>
      </c>
      <c r="M1503" t="s">
        <v>2577</v>
      </c>
      <c r="N1503" s="11" t="s">
        <v>1439</v>
      </c>
    </row>
    <row r="1504" spans="1:14" x14ac:dyDescent="0.35">
      <c r="A1504" t="s">
        <v>2577</v>
      </c>
      <c r="B1504" s="11" t="s">
        <v>2885</v>
      </c>
      <c r="C1504" s="11" t="s">
        <v>2920</v>
      </c>
      <c r="D1504" s="11" t="s">
        <v>2944</v>
      </c>
      <c r="E1504" s="11">
        <v>1</v>
      </c>
      <c r="F1504" s="11" t="s">
        <v>1439</v>
      </c>
      <c r="G1504" t="str">
        <f t="shared" si="46"/>
        <v>OTROGALDERMATOPICOLOCION1-</v>
      </c>
      <c r="H1504" t="str">
        <f>VLOOKUP(A1504,'PRINCIPIO ACTIVO'!A:D,4,)&amp;"-"&amp;VLOOKUP(C1504,'VIA ADMINISTRACION'!A:D,4,FALSE)&amp;"-"&amp;VLOOKUP(D1504,FORMATO!A:D,4,FALSE)&amp;"-"&amp;VLOOKUP(B1504,LABORATORIO!A:D,4,FALSE)</f>
        <v>HT-9999-04-014-0107</v>
      </c>
      <c r="I1504">
        <f>COUNTIF($H$2:H1504,H1504)</f>
        <v>1</v>
      </c>
      <c r="J1504" t="str">
        <f t="shared" si="47"/>
        <v>HT-9999-04-014-0107-01</v>
      </c>
      <c r="M1504" t="s">
        <v>2577</v>
      </c>
      <c r="N1504" s="11" t="s">
        <v>1439</v>
      </c>
    </row>
    <row r="1505" spans="1:14" x14ac:dyDescent="0.35">
      <c r="A1505" t="s">
        <v>2577</v>
      </c>
      <c r="B1505" s="11" t="s">
        <v>2846</v>
      </c>
      <c r="C1505" s="11" t="s">
        <v>2920</v>
      </c>
      <c r="D1505" s="11" t="s">
        <v>2934</v>
      </c>
      <c r="E1505" s="11">
        <v>1</v>
      </c>
      <c r="F1505" s="11" t="s">
        <v>1439</v>
      </c>
      <c r="G1505" t="str">
        <f t="shared" si="46"/>
        <v>OTROGENOMMA LABTOPICOCREMA1-</v>
      </c>
      <c r="H1505" t="str">
        <f>VLOOKUP(A1505,'PRINCIPIO ACTIVO'!A:D,4,)&amp;"-"&amp;VLOOKUP(C1505,'VIA ADMINISTRACION'!A:D,4,FALSE)&amp;"-"&amp;VLOOKUP(D1505,FORMATO!A:D,4,FALSE)&amp;"-"&amp;VLOOKUP(B1505,LABORATORIO!A:D,4,FALSE)</f>
        <v>HT-9999-04-004-0112</v>
      </c>
      <c r="I1505">
        <f>COUNTIF($H$2:H1505,H1505)</f>
        <v>1</v>
      </c>
      <c r="J1505" t="str">
        <f t="shared" si="47"/>
        <v>HT-9999-04-004-0112-01</v>
      </c>
      <c r="M1505" t="s">
        <v>2577</v>
      </c>
      <c r="N1505" s="11" t="s">
        <v>1439</v>
      </c>
    </row>
    <row r="1506" spans="1:14" x14ac:dyDescent="0.35">
      <c r="A1506" t="s">
        <v>2577</v>
      </c>
      <c r="B1506" s="11" t="s">
        <v>1439</v>
      </c>
      <c r="C1506" s="11" t="s">
        <v>1439</v>
      </c>
      <c r="D1506" s="11" t="s">
        <v>2960</v>
      </c>
      <c r="E1506" s="11">
        <v>10</v>
      </c>
      <c r="F1506" t="s">
        <v>7042</v>
      </c>
      <c r="G1506" t="str">
        <f t="shared" si="46"/>
        <v>OTRO--JERINGA10100UI</v>
      </c>
      <c r="H1506" t="e">
        <f>VLOOKUP(A1506,'PRINCIPIO ACTIVO'!A:D,4,)&amp;"-"&amp;VLOOKUP(C1506,'VIA ADMINISTRACION'!A:D,4,FALSE)&amp;"-"&amp;VLOOKUP(D1506,FORMATO!A:D,4,FALSE)&amp;"-"&amp;VLOOKUP(B1506,LABORATORIO!A:D,4,FALSE)</f>
        <v>#N/A</v>
      </c>
      <c r="I1506">
        <f>COUNTIF($H$2:H1506,H1506)</f>
        <v>15</v>
      </c>
      <c r="J1506" t="e">
        <f t="shared" si="47"/>
        <v>#N/A</v>
      </c>
      <c r="M1506" t="s">
        <v>2577</v>
      </c>
      <c r="N1506" s="11" t="s">
        <v>1439</v>
      </c>
    </row>
    <row r="1507" spans="1:14" x14ac:dyDescent="0.35">
      <c r="A1507" t="s">
        <v>2577</v>
      </c>
      <c r="B1507" s="11" t="s">
        <v>1439</v>
      </c>
      <c r="C1507" s="11" t="s">
        <v>1439</v>
      </c>
      <c r="D1507" s="11" t="s">
        <v>2960</v>
      </c>
      <c r="E1507" s="11">
        <v>10</v>
      </c>
      <c r="F1507" t="s">
        <v>7043</v>
      </c>
      <c r="G1507" t="str">
        <f t="shared" si="46"/>
        <v>OTRO--JERINGA1050UI</v>
      </c>
      <c r="H1507" t="e">
        <f>VLOOKUP(A1507,'PRINCIPIO ACTIVO'!A:D,4,)&amp;"-"&amp;VLOOKUP(C1507,'VIA ADMINISTRACION'!A:D,4,FALSE)&amp;"-"&amp;VLOOKUP(D1507,FORMATO!A:D,4,FALSE)&amp;"-"&amp;VLOOKUP(B1507,LABORATORIO!A:D,4,FALSE)</f>
        <v>#N/A</v>
      </c>
      <c r="I1507">
        <f>COUNTIF($H$2:H1507,H1507)</f>
        <v>16</v>
      </c>
      <c r="J1507" t="e">
        <f t="shared" si="47"/>
        <v>#N/A</v>
      </c>
      <c r="M1507" t="s">
        <v>2577</v>
      </c>
      <c r="N1507" s="11" t="s">
        <v>1439</v>
      </c>
    </row>
    <row r="1508" spans="1:14" x14ac:dyDescent="0.35">
      <c r="A1508" t="s">
        <v>2577</v>
      </c>
      <c r="B1508" s="11" t="s">
        <v>1439</v>
      </c>
      <c r="C1508" s="11" t="s">
        <v>1439</v>
      </c>
      <c r="D1508" s="11" t="s">
        <v>2960</v>
      </c>
      <c r="E1508" s="11">
        <v>10</v>
      </c>
      <c r="F1508" t="s">
        <v>7044</v>
      </c>
      <c r="G1508" t="str">
        <f t="shared" si="46"/>
        <v>OTRO--JERINGA1030UI</v>
      </c>
      <c r="H1508" t="e">
        <f>VLOOKUP(A1508,'PRINCIPIO ACTIVO'!A:D,4,)&amp;"-"&amp;VLOOKUP(C1508,'VIA ADMINISTRACION'!A:D,4,FALSE)&amp;"-"&amp;VLOOKUP(D1508,FORMATO!A:D,4,FALSE)&amp;"-"&amp;VLOOKUP(B1508,LABORATORIO!A:D,4,FALSE)</f>
        <v>#N/A</v>
      </c>
      <c r="I1508">
        <f>COUNTIF($H$2:H1508,H1508)</f>
        <v>17</v>
      </c>
      <c r="J1508" t="e">
        <f t="shared" si="47"/>
        <v>#N/A</v>
      </c>
      <c r="M1508" t="s">
        <v>2577</v>
      </c>
      <c r="N1508" s="11" t="s">
        <v>1439</v>
      </c>
    </row>
    <row r="1509" spans="1:14" x14ac:dyDescent="0.35">
      <c r="A1509" t="s">
        <v>2577</v>
      </c>
      <c r="B1509" s="11" t="s">
        <v>2881</v>
      </c>
      <c r="C1509" s="11" t="s">
        <v>1439</v>
      </c>
      <c r="D1509" s="11" t="s">
        <v>2962</v>
      </c>
      <c r="E1509" s="11" t="s">
        <v>1439</v>
      </c>
      <c r="F1509" s="11" t="s">
        <v>1439</v>
      </c>
      <c r="G1509" t="str">
        <f t="shared" si="46"/>
        <v>OTROROCHE-LANCETERO--</v>
      </c>
      <c r="H1509" t="e">
        <f>VLOOKUP(A1509,'PRINCIPIO ACTIVO'!A:D,4,)&amp;"-"&amp;VLOOKUP(C1509,'VIA ADMINISTRACION'!A:D,4,FALSE)&amp;"-"&amp;VLOOKUP(D1509,FORMATO!A:D,4,FALSE)&amp;"-"&amp;VLOOKUP(B1509,LABORATORIO!A:D,4,FALSE)</f>
        <v>#N/A</v>
      </c>
      <c r="I1509">
        <f>COUNTIF($H$2:H1509,H1509)</f>
        <v>18</v>
      </c>
      <c r="J1509" t="e">
        <f t="shared" si="47"/>
        <v>#N/A</v>
      </c>
      <c r="M1509" t="s">
        <v>2577</v>
      </c>
      <c r="N1509" s="11" t="s">
        <v>1439</v>
      </c>
    </row>
    <row r="1510" spans="1:14" x14ac:dyDescent="0.35">
      <c r="A1510" t="s">
        <v>2577</v>
      </c>
      <c r="B1510" s="11" t="s">
        <v>1439</v>
      </c>
      <c r="C1510" s="11" t="s">
        <v>2919</v>
      </c>
      <c r="D1510" s="11" t="s">
        <v>2933</v>
      </c>
      <c r="E1510" s="11">
        <v>60</v>
      </c>
      <c r="F1510" t="s">
        <v>2998</v>
      </c>
      <c r="G1510" t="str">
        <f t="shared" si="46"/>
        <v>OTRO-ORALCOMPRIMIDO605MG</v>
      </c>
      <c r="H1510" t="e">
        <f>VLOOKUP(A1510,'PRINCIPIO ACTIVO'!A:D,4,)&amp;"-"&amp;VLOOKUP(C1510,'VIA ADMINISTRACION'!A:D,4,FALSE)&amp;"-"&amp;VLOOKUP(D1510,FORMATO!A:D,4,FALSE)&amp;"-"&amp;VLOOKUP(B1510,LABORATORIO!A:D,4,FALSE)</f>
        <v>#N/A</v>
      </c>
      <c r="I1510">
        <f>COUNTIF($H$2:H1510,H1510)</f>
        <v>19</v>
      </c>
      <c r="J1510" t="e">
        <f t="shared" si="47"/>
        <v>#N/A</v>
      </c>
      <c r="M1510" t="s">
        <v>2577</v>
      </c>
      <c r="N1510" s="11" t="s">
        <v>1439</v>
      </c>
    </row>
    <row r="1511" spans="1:14" x14ac:dyDescent="0.35">
      <c r="A1511" t="s">
        <v>2577</v>
      </c>
      <c r="B1511" s="11" t="s">
        <v>2881</v>
      </c>
      <c r="C1511" s="11" t="s">
        <v>1439</v>
      </c>
      <c r="D1511" s="11" t="s">
        <v>2963</v>
      </c>
      <c r="E1511" s="11">
        <v>25</v>
      </c>
      <c r="F1511" s="11" t="s">
        <v>1439</v>
      </c>
      <c r="G1511" t="str">
        <f t="shared" si="46"/>
        <v>OTROROCHE-TIRA25-</v>
      </c>
      <c r="H1511" t="e">
        <f>VLOOKUP(A1511,'PRINCIPIO ACTIVO'!A:D,4,)&amp;"-"&amp;VLOOKUP(C1511,'VIA ADMINISTRACION'!A:D,4,FALSE)&amp;"-"&amp;VLOOKUP(D1511,FORMATO!A:D,4,FALSE)&amp;"-"&amp;VLOOKUP(B1511,LABORATORIO!A:D,4,FALSE)</f>
        <v>#N/A</v>
      </c>
      <c r="I1511">
        <f>COUNTIF($H$2:H1511,H1511)</f>
        <v>20</v>
      </c>
      <c r="J1511" t="e">
        <f t="shared" si="47"/>
        <v>#N/A</v>
      </c>
      <c r="M1511" t="s">
        <v>2577</v>
      </c>
      <c r="N1511" s="11" t="s">
        <v>1439</v>
      </c>
    </row>
    <row r="1512" spans="1:14" x14ac:dyDescent="0.35">
      <c r="A1512" t="s">
        <v>2577</v>
      </c>
      <c r="B1512" s="11" t="s">
        <v>2881</v>
      </c>
      <c r="C1512" s="11" t="s">
        <v>1439</v>
      </c>
      <c r="D1512" s="11" t="s">
        <v>2964</v>
      </c>
      <c r="E1512" s="11">
        <v>200</v>
      </c>
      <c r="F1512" s="11" t="s">
        <v>1439</v>
      </c>
      <c r="G1512" t="str">
        <f t="shared" si="46"/>
        <v>OTROROCHE-LANCETA200-</v>
      </c>
      <c r="H1512" t="e">
        <f>VLOOKUP(A1512,'PRINCIPIO ACTIVO'!A:D,4,)&amp;"-"&amp;VLOOKUP(C1512,'VIA ADMINISTRACION'!A:D,4,FALSE)&amp;"-"&amp;VLOOKUP(D1512,FORMATO!A:D,4,FALSE)&amp;"-"&amp;VLOOKUP(B1512,LABORATORIO!A:D,4,FALSE)</f>
        <v>#N/A</v>
      </c>
      <c r="I1512">
        <f>COUNTIF($H$2:H1512,H1512)</f>
        <v>21</v>
      </c>
      <c r="J1512" t="e">
        <f t="shared" si="47"/>
        <v>#N/A</v>
      </c>
      <c r="M1512" t="s">
        <v>2577</v>
      </c>
      <c r="N1512" s="11" t="s">
        <v>1439</v>
      </c>
    </row>
    <row r="1513" spans="1:14" x14ac:dyDescent="0.35">
      <c r="A1513" t="s">
        <v>2577</v>
      </c>
      <c r="B1513" s="11" t="s">
        <v>2881</v>
      </c>
      <c r="C1513" s="11" t="s">
        <v>1439</v>
      </c>
      <c r="D1513" s="11" t="s">
        <v>2965</v>
      </c>
      <c r="E1513" s="11">
        <v>1</v>
      </c>
      <c r="F1513" s="11" t="s">
        <v>1439</v>
      </c>
      <c r="G1513" t="str">
        <f t="shared" si="46"/>
        <v>OTROROCHE-MEDIDOR1-</v>
      </c>
      <c r="H1513" t="e">
        <f>VLOOKUP(A1513,'PRINCIPIO ACTIVO'!A:D,4,)&amp;"-"&amp;VLOOKUP(C1513,'VIA ADMINISTRACION'!A:D,4,FALSE)&amp;"-"&amp;VLOOKUP(D1513,FORMATO!A:D,4,FALSE)&amp;"-"&amp;VLOOKUP(B1513,LABORATORIO!A:D,4,FALSE)</f>
        <v>#N/A</v>
      </c>
      <c r="I1513">
        <f>COUNTIF($H$2:H1513,H1513)</f>
        <v>22</v>
      </c>
      <c r="J1513" t="e">
        <f t="shared" si="47"/>
        <v>#N/A</v>
      </c>
      <c r="M1513" t="s">
        <v>2577</v>
      </c>
      <c r="N1513" s="11" t="s">
        <v>3259</v>
      </c>
    </row>
    <row r="1514" spans="1:14" x14ac:dyDescent="0.35">
      <c r="A1514" t="s">
        <v>2577</v>
      </c>
      <c r="B1514" s="11" t="s">
        <v>2881</v>
      </c>
      <c r="C1514" s="11" t="s">
        <v>1439</v>
      </c>
      <c r="D1514" s="11" t="s">
        <v>2963</v>
      </c>
      <c r="E1514" s="11">
        <v>50</v>
      </c>
      <c r="F1514" s="11" t="s">
        <v>1439</v>
      </c>
      <c r="G1514" t="str">
        <f t="shared" si="46"/>
        <v>OTROROCHE-TIRA50-</v>
      </c>
      <c r="H1514" t="e">
        <f>VLOOKUP(A1514,'PRINCIPIO ACTIVO'!A:D,4,)&amp;"-"&amp;VLOOKUP(C1514,'VIA ADMINISTRACION'!A:D,4,FALSE)&amp;"-"&amp;VLOOKUP(D1514,FORMATO!A:D,4,FALSE)&amp;"-"&amp;VLOOKUP(B1514,LABORATORIO!A:D,4,FALSE)</f>
        <v>#N/A</v>
      </c>
      <c r="I1514">
        <f>COUNTIF($H$2:H1514,H1514)</f>
        <v>23</v>
      </c>
      <c r="J1514" t="e">
        <f t="shared" si="47"/>
        <v>#N/A</v>
      </c>
      <c r="M1514" t="s">
        <v>2577</v>
      </c>
      <c r="N1514" s="11" t="s">
        <v>1439</v>
      </c>
    </row>
    <row r="1515" spans="1:14" x14ac:dyDescent="0.35">
      <c r="A1515" t="s">
        <v>2577</v>
      </c>
      <c r="B1515" s="11" t="s">
        <v>2881</v>
      </c>
      <c r="C1515" s="11" t="s">
        <v>1439</v>
      </c>
      <c r="D1515" s="11" t="s">
        <v>2964</v>
      </c>
      <c r="E1515" s="11">
        <v>25</v>
      </c>
      <c r="F1515" s="11" t="s">
        <v>1439</v>
      </c>
      <c r="G1515" t="str">
        <f t="shared" si="46"/>
        <v>OTROROCHE-LANCETA25-</v>
      </c>
      <c r="H1515" t="e">
        <f>VLOOKUP(A1515,'PRINCIPIO ACTIVO'!A:D,4,)&amp;"-"&amp;VLOOKUP(C1515,'VIA ADMINISTRACION'!A:D,4,FALSE)&amp;"-"&amp;VLOOKUP(D1515,FORMATO!A:D,4,FALSE)&amp;"-"&amp;VLOOKUP(B1515,LABORATORIO!A:D,4,FALSE)</f>
        <v>#N/A</v>
      </c>
      <c r="I1515">
        <f>COUNTIF($H$2:H1515,H1515)</f>
        <v>24</v>
      </c>
      <c r="J1515" t="e">
        <f t="shared" si="47"/>
        <v>#N/A</v>
      </c>
      <c r="M1515" t="s">
        <v>2577</v>
      </c>
      <c r="N1515" s="11" t="s">
        <v>1439</v>
      </c>
    </row>
    <row r="1516" spans="1:14" x14ac:dyDescent="0.35">
      <c r="A1516" t="s">
        <v>2577</v>
      </c>
      <c r="B1516" s="11" t="s">
        <v>2881</v>
      </c>
      <c r="C1516" s="11" t="s">
        <v>1439</v>
      </c>
      <c r="D1516" s="11" t="s">
        <v>2964</v>
      </c>
      <c r="E1516" s="11">
        <v>24</v>
      </c>
      <c r="F1516" s="11" t="s">
        <v>1439</v>
      </c>
      <c r="G1516" t="str">
        <f t="shared" si="46"/>
        <v>OTROROCHE-LANCETA24-</v>
      </c>
      <c r="H1516" t="e">
        <f>VLOOKUP(A1516,'PRINCIPIO ACTIVO'!A:D,4,)&amp;"-"&amp;VLOOKUP(C1516,'VIA ADMINISTRACION'!A:D,4,FALSE)&amp;"-"&amp;VLOOKUP(D1516,FORMATO!A:D,4,FALSE)&amp;"-"&amp;VLOOKUP(B1516,LABORATORIO!A:D,4,FALSE)</f>
        <v>#N/A</v>
      </c>
      <c r="I1516">
        <f>COUNTIF($H$2:H1516,H1516)</f>
        <v>25</v>
      </c>
      <c r="J1516" t="e">
        <f t="shared" si="47"/>
        <v>#N/A</v>
      </c>
      <c r="M1516" t="s">
        <v>2577</v>
      </c>
      <c r="N1516" s="11" t="s">
        <v>1439</v>
      </c>
    </row>
    <row r="1517" spans="1:14" x14ac:dyDescent="0.35">
      <c r="A1517" t="s">
        <v>2577</v>
      </c>
      <c r="B1517" s="11" t="s">
        <v>2881</v>
      </c>
      <c r="C1517" s="11" t="s">
        <v>1439</v>
      </c>
      <c r="D1517" s="11" t="s">
        <v>2966</v>
      </c>
      <c r="E1517" s="11">
        <v>50</v>
      </c>
      <c r="F1517" s="11" t="s">
        <v>1439</v>
      </c>
      <c r="G1517" t="str">
        <f t="shared" si="46"/>
        <v>OTROROCHE-CINTA50-</v>
      </c>
      <c r="H1517" t="e">
        <f>VLOOKUP(A1517,'PRINCIPIO ACTIVO'!A:D,4,)&amp;"-"&amp;VLOOKUP(C1517,'VIA ADMINISTRACION'!A:D,4,FALSE)&amp;"-"&amp;VLOOKUP(D1517,FORMATO!A:D,4,FALSE)&amp;"-"&amp;VLOOKUP(B1517,LABORATORIO!A:D,4,FALSE)</f>
        <v>#N/A</v>
      </c>
      <c r="I1517">
        <f>COUNTIF($H$2:H1517,H1517)</f>
        <v>26</v>
      </c>
      <c r="J1517" t="e">
        <f t="shared" si="47"/>
        <v>#N/A</v>
      </c>
      <c r="M1517" t="s">
        <v>2577</v>
      </c>
      <c r="N1517" s="2" t="s">
        <v>3713</v>
      </c>
    </row>
    <row r="1518" spans="1:14" x14ac:dyDescent="0.35">
      <c r="A1518" t="s">
        <v>2577</v>
      </c>
      <c r="B1518" s="11" t="s">
        <v>2881</v>
      </c>
      <c r="C1518" s="11" t="s">
        <v>1439</v>
      </c>
      <c r="D1518" s="11" t="s">
        <v>2964</v>
      </c>
      <c r="E1518" s="11">
        <v>102</v>
      </c>
      <c r="F1518" s="11" t="s">
        <v>1439</v>
      </c>
      <c r="G1518" t="str">
        <f t="shared" si="46"/>
        <v>OTROROCHE-LANCETA102-</v>
      </c>
      <c r="H1518" t="e">
        <f>VLOOKUP(A1518,'PRINCIPIO ACTIVO'!A:D,4,)&amp;"-"&amp;VLOOKUP(C1518,'VIA ADMINISTRACION'!A:D,4,FALSE)&amp;"-"&amp;VLOOKUP(D1518,FORMATO!A:D,4,FALSE)&amp;"-"&amp;VLOOKUP(B1518,LABORATORIO!A:D,4,FALSE)</f>
        <v>#N/A</v>
      </c>
      <c r="I1518">
        <f>COUNTIF($H$2:H1518,H1518)</f>
        <v>27</v>
      </c>
      <c r="J1518" t="e">
        <f t="shared" si="47"/>
        <v>#N/A</v>
      </c>
      <c r="M1518" t="s">
        <v>2577</v>
      </c>
      <c r="N1518" s="2" t="s">
        <v>3714</v>
      </c>
    </row>
    <row r="1519" spans="1:14" x14ac:dyDescent="0.35">
      <c r="A1519" t="s">
        <v>2577</v>
      </c>
      <c r="B1519" s="11" t="s">
        <v>2848</v>
      </c>
      <c r="C1519" s="11" t="s">
        <v>2919</v>
      </c>
      <c r="D1519" s="11" t="s">
        <v>2933</v>
      </c>
      <c r="E1519" s="11">
        <v>20</v>
      </c>
      <c r="F1519" s="11" t="s">
        <v>1439</v>
      </c>
      <c r="G1519" t="str">
        <f t="shared" si="46"/>
        <v>OTROCOMPAÑIA DE NUTRICION GENERALORALCOMPRIMIDO20-</v>
      </c>
      <c r="H1519" t="str">
        <f>VLOOKUP(A1519,'PRINCIPIO ACTIVO'!A:D,4,)&amp;"-"&amp;VLOOKUP(C1519,'VIA ADMINISTRACION'!A:D,4,FALSE)&amp;"-"&amp;VLOOKUP(D1519,FORMATO!A:D,4,FALSE)&amp;"-"&amp;VLOOKUP(B1519,LABORATORIO!A:D,4,FALSE)</f>
        <v>HT-9999-01-003-0058</v>
      </c>
      <c r="I1519">
        <f>COUNTIF($H$2:H1519,H1519)</f>
        <v>1</v>
      </c>
      <c r="J1519" t="str">
        <f t="shared" si="47"/>
        <v>HT-9999-01-003-0058-01</v>
      </c>
      <c r="M1519" t="s">
        <v>2577</v>
      </c>
      <c r="N1519" s="2" t="s">
        <v>1439</v>
      </c>
    </row>
    <row r="1520" spans="1:14" x14ac:dyDescent="0.35">
      <c r="A1520" t="s">
        <v>2577</v>
      </c>
      <c r="B1520" s="11" t="s">
        <v>2841</v>
      </c>
      <c r="C1520" s="11" t="s">
        <v>2919</v>
      </c>
      <c r="D1520" s="11" t="s">
        <v>2931</v>
      </c>
      <c r="E1520" s="11">
        <v>6</v>
      </c>
      <c r="F1520" t="s">
        <v>2979</v>
      </c>
      <c r="G1520" t="str">
        <f t="shared" si="46"/>
        <v>OTROMAVERORALSOBRE6400MG</v>
      </c>
      <c r="H1520" t="str">
        <f>VLOOKUP(A1520,'PRINCIPIO ACTIVO'!A:D,4,)&amp;"-"&amp;VLOOKUP(C1520,'VIA ADMINISTRACION'!A:D,4,FALSE)&amp;"-"&amp;VLOOKUP(D1520,FORMATO!A:D,4,FALSE)&amp;"-"&amp;VLOOKUP(B1520,LABORATORIO!A:D,4,FALSE)</f>
        <v>HT-9999-01-001-0154</v>
      </c>
      <c r="I1520">
        <f>COUNTIF($H$2:H1520,H1520)</f>
        <v>1</v>
      </c>
      <c r="J1520" t="str">
        <f t="shared" si="47"/>
        <v>HT-9999-01-001-0154-01</v>
      </c>
      <c r="M1520" t="s">
        <v>2577</v>
      </c>
      <c r="N1520" s="2" t="s">
        <v>1439</v>
      </c>
    </row>
    <row r="1521" spans="1:14" x14ac:dyDescent="0.35">
      <c r="A1521" t="s">
        <v>2577</v>
      </c>
      <c r="B1521" s="11" t="s">
        <v>2841</v>
      </c>
      <c r="C1521" s="11" t="s">
        <v>2919</v>
      </c>
      <c r="D1521" s="11" t="s">
        <v>2931</v>
      </c>
      <c r="E1521" s="11">
        <v>1</v>
      </c>
      <c r="F1521" t="s">
        <v>2979</v>
      </c>
      <c r="G1521" t="str">
        <f t="shared" si="46"/>
        <v>OTROMAVERORALSOBRE1400MG</v>
      </c>
      <c r="H1521" t="str">
        <f>VLOOKUP(A1521,'PRINCIPIO ACTIVO'!A:D,4,)&amp;"-"&amp;VLOOKUP(C1521,'VIA ADMINISTRACION'!A:D,4,FALSE)&amp;"-"&amp;VLOOKUP(D1521,FORMATO!A:D,4,FALSE)&amp;"-"&amp;VLOOKUP(B1521,LABORATORIO!A:D,4,FALSE)</f>
        <v>HT-9999-01-001-0154</v>
      </c>
      <c r="I1521">
        <f>COUNTIF($H$2:H1521,H1521)</f>
        <v>2</v>
      </c>
      <c r="J1521" t="str">
        <f t="shared" si="47"/>
        <v>HT-9999-01-001-0154-02</v>
      </c>
      <c r="M1521" t="s">
        <v>2577</v>
      </c>
      <c r="N1521" s="2" t="s">
        <v>1439</v>
      </c>
    </row>
    <row r="1522" spans="1:14" x14ac:dyDescent="0.35">
      <c r="A1522" t="s">
        <v>2577</v>
      </c>
      <c r="B1522" s="11" t="s">
        <v>2832</v>
      </c>
      <c r="C1522" s="11" t="s">
        <v>2919</v>
      </c>
      <c r="D1522" s="11" t="s">
        <v>2938</v>
      </c>
      <c r="E1522" s="11">
        <v>1</v>
      </c>
      <c r="F1522" t="s">
        <v>3174</v>
      </c>
      <c r="G1522" t="str">
        <f t="shared" si="46"/>
        <v>OTRORECALCINEORALGOTAS1100MG/ML</v>
      </c>
      <c r="H1522" t="str">
        <f>VLOOKUP(A1522,'PRINCIPIO ACTIVO'!A:D,4,)&amp;"-"&amp;VLOOKUP(C1522,'VIA ADMINISTRACION'!A:D,4,FALSE)&amp;"-"&amp;VLOOKUP(D1522,FORMATO!A:D,4,FALSE)&amp;"-"&amp;VLOOKUP(B1522,LABORATORIO!A:D,4,FALSE)</f>
        <v>HT-9999-01-008-0171</v>
      </c>
      <c r="I1522">
        <f>COUNTIF($H$2:H1522,H1522)</f>
        <v>1</v>
      </c>
      <c r="J1522" t="str">
        <f t="shared" si="47"/>
        <v>HT-9999-01-008-0171-01</v>
      </c>
      <c r="M1522" t="s">
        <v>2577</v>
      </c>
      <c r="N1522" s="2" t="s">
        <v>1439</v>
      </c>
    </row>
    <row r="1523" spans="1:14" x14ac:dyDescent="0.35">
      <c r="A1523" t="s">
        <v>2577</v>
      </c>
      <c r="B1523" s="11" t="s">
        <v>2832</v>
      </c>
      <c r="C1523" s="11" t="s">
        <v>2919</v>
      </c>
      <c r="D1523" s="11" t="s">
        <v>2942</v>
      </c>
      <c r="E1523" s="11">
        <v>1</v>
      </c>
      <c r="F1523" t="s">
        <v>2976</v>
      </c>
      <c r="G1523" t="str">
        <f t="shared" ref="G1523:G1586" si="48">_xlfn.CONCAT(A1523:F1523)</f>
        <v>OTRORECALCINEORALSOLUCION1100MG/5ML</v>
      </c>
      <c r="H1523" t="str">
        <f>VLOOKUP(A1523,'PRINCIPIO ACTIVO'!A:D,4,)&amp;"-"&amp;VLOOKUP(C1523,'VIA ADMINISTRACION'!A:D,4,FALSE)&amp;"-"&amp;VLOOKUP(D1523,FORMATO!A:D,4,FALSE)&amp;"-"&amp;VLOOKUP(B1523,LABORATORIO!A:D,4,FALSE)</f>
        <v>HT-9999-01-012-0171</v>
      </c>
      <c r="I1523">
        <f>COUNTIF($H$2:H1523,H1523)</f>
        <v>1</v>
      </c>
      <c r="J1523" t="str">
        <f t="shared" ref="J1523:J1586" si="49">H1523&amp;"-"&amp;TEXT(I1523,"00")</f>
        <v>HT-9999-01-012-0171-01</v>
      </c>
      <c r="M1523" t="s">
        <v>2577</v>
      </c>
      <c r="N1523" s="2" t="s">
        <v>1439</v>
      </c>
    </row>
    <row r="1524" spans="1:14" x14ac:dyDescent="0.35">
      <c r="A1524" t="s">
        <v>2577</v>
      </c>
      <c r="B1524" s="11" t="s">
        <v>2841</v>
      </c>
      <c r="C1524" s="11" t="s">
        <v>2919</v>
      </c>
      <c r="D1524" s="11" t="s">
        <v>2937</v>
      </c>
      <c r="E1524" s="11">
        <v>18</v>
      </c>
      <c r="F1524" t="s">
        <v>2979</v>
      </c>
      <c r="G1524" t="str">
        <f t="shared" si="48"/>
        <v>OTROMAVERORALCAPSULA18400MG</v>
      </c>
      <c r="H1524" t="str">
        <f>VLOOKUP(A1524,'PRINCIPIO ACTIVO'!A:D,4,)&amp;"-"&amp;VLOOKUP(C1524,'VIA ADMINISTRACION'!A:D,4,FALSE)&amp;"-"&amp;VLOOKUP(D1524,FORMATO!A:D,4,FALSE)&amp;"-"&amp;VLOOKUP(B1524,LABORATORIO!A:D,4,FALSE)</f>
        <v>HT-9999-01-007-0154</v>
      </c>
      <c r="I1524">
        <f>COUNTIF($H$2:H1524,H1524)</f>
        <v>1</v>
      </c>
      <c r="J1524" t="str">
        <f t="shared" si="49"/>
        <v>HT-9999-01-007-0154-01</v>
      </c>
      <c r="M1524" t="s">
        <v>2577</v>
      </c>
      <c r="N1524" s="5" t="s">
        <v>2979</v>
      </c>
    </row>
    <row r="1525" spans="1:14" x14ac:dyDescent="0.35">
      <c r="A1525" t="s">
        <v>2577</v>
      </c>
      <c r="B1525" s="11" t="s">
        <v>2832</v>
      </c>
      <c r="C1525" s="11" t="s">
        <v>2919</v>
      </c>
      <c r="D1525" s="11" t="s">
        <v>2937</v>
      </c>
      <c r="E1525" s="11">
        <v>10</v>
      </c>
      <c r="F1525" t="s">
        <v>2979</v>
      </c>
      <c r="G1525" t="str">
        <f t="shared" si="48"/>
        <v>OTRORECALCINEORALCAPSULA10400MG</v>
      </c>
      <c r="H1525" t="str">
        <f>VLOOKUP(A1525,'PRINCIPIO ACTIVO'!A:D,4,)&amp;"-"&amp;VLOOKUP(C1525,'VIA ADMINISTRACION'!A:D,4,FALSE)&amp;"-"&amp;VLOOKUP(D1525,FORMATO!A:D,4,FALSE)&amp;"-"&amp;VLOOKUP(B1525,LABORATORIO!A:D,4,FALSE)</f>
        <v>HT-9999-01-007-0171</v>
      </c>
      <c r="I1525">
        <f>COUNTIF($H$2:H1525,H1525)</f>
        <v>1</v>
      </c>
      <c r="J1525" t="str">
        <f t="shared" si="49"/>
        <v>HT-9999-01-007-0171-01</v>
      </c>
      <c r="M1525" t="s">
        <v>2577</v>
      </c>
      <c r="N1525" s="5" t="s">
        <v>3001</v>
      </c>
    </row>
    <row r="1526" spans="1:14" x14ac:dyDescent="0.35">
      <c r="A1526" t="s">
        <v>2577</v>
      </c>
      <c r="B1526" s="11" t="s">
        <v>2845</v>
      </c>
      <c r="C1526" s="11" t="s">
        <v>2919</v>
      </c>
      <c r="D1526" s="11" t="s">
        <v>2937</v>
      </c>
      <c r="E1526" s="11">
        <v>60</v>
      </c>
      <c r="F1526" s="11" t="s">
        <v>1439</v>
      </c>
      <c r="G1526" t="str">
        <f t="shared" si="48"/>
        <v>OTROMEGALABSORALCAPSULA60-</v>
      </c>
      <c r="H1526" t="str">
        <f>VLOOKUP(A1526,'PRINCIPIO ACTIVO'!A:D,4,)&amp;"-"&amp;VLOOKUP(C1526,'VIA ADMINISTRACION'!A:D,4,FALSE)&amp;"-"&amp;VLOOKUP(D1526,FORMATO!A:D,4,FALSE)&amp;"-"&amp;VLOOKUP(B1526,LABORATORIO!A:D,4,FALSE)</f>
        <v>HT-9999-01-007-0194</v>
      </c>
      <c r="I1526">
        <f>COUNTIF($H$2:H1526,H1526)</f>
        <v>1</v>
      </c>
      <c r="J1526" t="str">
        <f t="shared" si="49"/>
        <v>HT-9999-01-007-0194-01</v>
      </c>
      <c r="M1526" t="s">
        <v>2577</v>
      </c>
      <c r="N1526" s="5" t="s">
        <v>3001</v>
      </c>
    </row>
    <row r="1527" spans="1:14" x14ac:dyDescent="0.35">
      <c r="A1527" t="s">
        <v>2577</v>
      </c>
      <c r="B1527" s="11" t="s">
        <v>2845</v>
      </c>
      <c r="C1527" s="11" t="s">
        <v>2927</v>
      </c>
      <c r="D1527" s="11" t="s">
        <v>2942</v>
      </c>
      <c r="E1527" s="11">
        <v>1</v>
      </c>
      <c r="F1527" t="s">
        <v>6647</v>
      </c>
      <c r="G1527" t="str">
        <f t="shared" si="48"/>
        <v>OTROMEGALABSOTICASOLUCION11MG/20MG/3.5MG/10000UI/ML</v>
      </c>
      <c r="H1527" t="str">
        <f>VLOOKUP(A1527,'PRINCIPIO ACTIVO'!A:D,4,)&amp;"-"&amp;VLOOKUP(C1527,'VIA ADMINISTRACION'!A:D,4,FALSE)&amp;"-"&amp;VLOOKUP(D1527,FORMATO!A:D,4,FALSE)&amp;"-"&amp;VLOOKUP(B1527,LABORATORIO!A:D,4,FALSE)</f>
        <v>HT-9999-10-012-0194</v>
      </c>
      <c r="I1527">
        <f>COUNTIF($H$2:H1527,H1527)</f>
        <v>1</v>
      </c>
      <c r="J1527" t="str">
        <f t="shared" si="49"/>
        <v>HT-9999-10-012-0194-01</v>
      </c>
      <c r="M1527" t="s">
        <v>2577</v>
      </c>
      <c r="N1527" s="5" t="s">
        <v>2976</v>
      </c>
    </row>
    <row r="1528" spans="1:14" x14ac:dyDescent="0.35">
      <c r="A1528" t="s">
        <v>2577</v>
      </c>
      <c r="B1528" s="11" t="s">
        <v>2904</v>
      </c>
      <c r="C1528" s="11" t="s">
        <v>2920</v>
      </c>
      <c r="D1528" s="11" t="s">
        <v>2934</v>
      </c>
      <c r="E1528" s="11">
        <v>1</v>
      </c>
      <c r="F1528" s="11" t="s">
        <v>1439</v>
      </c>
      <c r="G1528" t="str">
        <f t="shared" si="48"/>
        <v>OTROISDINTOPICOCREMA1-</v>
      </c>
      <c r="H1528" t="str">
        <f>VLOOKUP(A1528,'PRINCIPIO ACTIVO'!A:D,4,)&amp;"-"&amp;VLOOKUP(C1528,'VIA ADMINISTRACION'!A:D,4,FALSE)&amp;"-"&amp;VLOOKUP(D1528,FORMATO!A:D,4,FALSE)&amp;"-"&amp;VLOOKUP(B1528,LABORATORIO!A:D,4,FALSE)</f>
        <v>HT-9999-04-004-0138</v>
      </c>
      <c r="I1528">
        <f>COUNTIF($H$2:H1528,H1528)</f>
        <v>1</v>
      </c>
      <c r="J1528" t="str">
        <f t="shared" si="49"/>
        <v>HT-9999-04-004-0138-01</v>
      </c>
      <c r="M1528" t="s">
        <v>2577</v>
      </c>
      <c r="N1528" s="5" t="s">
        <v>2979</v>
      </c>
    </row>
    <row r="1529" spans="1:14" x14ac:dyDescent="0.35">
      <c r="A1529" t="s">
        <v>2577</v>
      </c>
      <c r="B1529" s="11" t="s">
        <v>2904</v>
      </c>
      <c r="C1529" s="11" t="s">
        <v>2920</v>
      </c>
      <c r="D1529" s="11" t="s">
        <v>2939</v>
      </c>
      <c r="E1529" s="11">
        <v>1</v>
      </c>
      <c r="F1529" s="11" t="s">
        <v>1439</v>
      </c>
      <c r="G1529" t="str">
        <f t="shared" si="48"/>
        <v>OTROISDINTOPICOAMPOLLA1-</v>
      </c>
      <c r="H1529" t="str">
        <f>VLOOKUP(A1529,'PRINCIPIO ACTIVO'!A:D,4,)&amp;"-"&amp;VLOOKUP(C1529,'VIA ADMINISTRACION'!A:D,4,FALSE)&amp;"-"&amp;VLOOKUP(D1529,FORMATO!A:D,4,FALSE)&amp;"-"&amp;VLOOKUP(B1529,LABORATORIO!A:D,4,FALSE)</f>
        <v>HT-9999-04-009-0138</v>
      </c>
      <c r="I1529">
        <f>COUNTIF($H$2:H1529,H1529)</f>
        <v>1</v>
      </c>
      <c r="J1529" t="str">
        <f t="shared" si="49"/>
        <v>HT-9999-04-009-0138-01</v>
      </c>
      <c r="M1529" t="s">
        <v>2577</v>
      </c>
      <c r="N1529" s="5" t="s">
        <v>1439</v>
      </c>
    </row>
    <row r="1530" spans="1:14" x14ac:dyDescent="0.35">
      <c r="A1530" t="s">
        <v>2577</v>
      </c>
      <c r="B1530" s="11" t="s">
        <v>2904</v>
      </c>
      <c r="C1530" s="11" t="s">
        <v>2920</v>
      </c>
      <c r="D1530" s="11" t="s">
        <v>2939</v>
      </c>
      <c r="E1530" s="11">
        <v>10</v>
      </c>
      <c r="F1530" s="11" t="s">
        <v>1439</v>
      </c>
      <c r="G1530" t="str">
        <f t="shared" si="48"/>
        <v>OTROISDINTOPICOAMPOLLA10-</v>
      </c>
      <c r="H1530" t="str">
        <f>VLOOKUP(A1530,'PRINCIPIO ACTIVO'!A:D,4,)&amp;"-"&amp;VLOOKUP(C1530,'VIA ADMINISTRACION'!A:D,4,FALSE)&amp;"-"&amp;VLOOKUP(D1530,FORMATO!A:D,4,FALSE)&amp;"-"&amp;VLOOKUP(B1530,LABORATORIO!A:D,4,FALSE)</f>
        <v>HT-9999-04-009-0138</v>
      </c>
      <c r="I1530">
        <f>COUNTIF($H$2:H1530,H1530)</f>
        <v>2</v>
      </c>
      <c r="J1530" t="str">
        <f t="shared" si="49"/>
        <v>HT-9999-04-009-0138-02</v>
      </c>
      <c r="M1530" t="s">
        <v>2577</v>
      </c>
      <c r="N1530" s="5" t="s">
        <v>2995</v>
      </c>
    </row>
    <row r="1531" spans="1:14" x14ac:dyDescent="0.35">
      <c r="A1531" t="s">
        <v>2577</v>
      </c>
      <c r="B1531" s="11" t="s">
        <v>2904</v>
      </c>
      <c r="C1531" s="11" t="s">
        <v>2920</v>
      </c>
      <c r="D1531" s="11" t="s">
        <v>2956</v>
      </c>
      <c r="E1531" s="11">
        <v>1</v>
      </c>
      <c r="F1531" s="11" t="s">
        <v>1439</v>
      </c>
      <c r="G1531" t="str">
        <f t="shared" si="48"/>
        <v>OTROISDINTOPICOGEL1-</v>
      </c>
      <c r="H1531" t="str">
        <f>VLOOKUP(A1531,'PRINCIPIO ACTIVO'!A:D,4,)&amp;"-"&amp;VLOOKUP(C1531,'VIA ADMINISTRACION'!A:D,4,FALSE)&amp;"-"&amp;VLOOKUP(D1531,FORMATO!A:D,4,FALSE)&amp;"-"&amp;VLOOKUP(B1531,LABORATORIO!A:D,4,FALSE)</f>
        <v>HT-9999-04-026-0138</v>
      </c>
      <c r="I1531">
        <f>COUNTIF($H$2:H1531,H1531)</f>
        <v>1</v>
      </c>
      <c r="J1531" t="str">
        <f t="shared" si="49"/>
        <v>HT-9999-04-026-0138-01</v>
      </c>
      <c r="M1531" t="s">
        <v>2577</v>
      </c>
      <c r="N1531" s="5" t="s">
        <v>6547</v>
      </c>
    </row>
    <row r="1532" spans="1:14" x14ac:dyDescent="0.35">
      <c r="A1532" t="s">
        <v>2577</v>
      </c>
      <c r="B1532" s="11" t="s">
        <v>2904</v>
      </c>
      <c r="C1532" s="11" t="s">
        <v>2920</v>
      </c>
      <c r="D1532" s="11" t="s">
        <v>2939</v>
      </c>
      <c r="E1532" s="11">
        <v>20</v>
      </c>
      <c r="F1532" s="11" t="s">
        <v>1439</v>
      </c>
      <c r="G1532" t="str">
        <f t="shared" si="48"/>
        <v>OTROISDINTOPICOAMPOLLA20-</v>
      </c>
      <c r="H1532" t="str">
        <f>VLOOKUP(A1532,'PRINCIPIO ACTIVO'!A:D,4,)&amp;"-"&amp;VLOOKUP(C1532,'VIA ADMINISTRACION'!A:D,4,FALSE)&amp;"-"&amp;VLOOKUP(D1532,FORMATO!A:D,4,FALSE)&amp;"-"&amp;VLOOKUP(B1532,LABORATORIO!A:D,4,FALSE)</f>
        <v>HT-9999-04-009-0138</v>
      </c>
      <c r="I1532">
        <f>COUNTIF($H$2:H1532,H1532)</f>
        <v>3</v>
      </c>
      <c r="J1532" t="str">
        <f t="shared" si="49"/>
        <v>HT-9999-04-009-0138-03</v>
      </c>
      <c r="M1532" t="s">
        <v>2577</v>
      </c>
      <c r="N1532" s="5" t="s">
        <v>1439</v>
      </c>
    </row>
    <row r="1533" spans="1:14" x14ac:dyDescent="0.35">
      <c r="A1533" t="s">
        <v>2577</v>
      </c>
      <c r="B1533" s="11" t="s">
        <v>2850</v>
      </c>
      <c r="C1533" s="11" t="s">
        <v>2919</v>
      </c>
      <c r="D1533" s="11" t="s">
        <v>2937</v>
      </c>
      <c r="E1533" s="11">
        <v>30</v>
      </c>
      <c r="F1533" s="11" t="s">
        <v>1439</v>
      </c>
      <c r="G1533" t="str">
        <f t="shared" si="48"/>
        <v>OTROINSTITUTO SANITASORALCAPSULA30-</v>
      </c>
      <c r="H1533" t="str">
        <f>VLOOKUP(A1533,'PRINCIPIO ACTIVO'!A:D,4,)&amp;"-"&amp;VLOOKUP(C1533,'VIA ADMINISTRACION'!A:D,4,FALSE)&amp;"-"&amp;VLOOKUP(D1533,FORMATO!A:D,4,FALSE)&amp;"-"&amp;VLOOKUP(B1533,LABORATORIO!A:D,4,FALSE)</f>
        <v>HT-9999-01-007-0133</v>
      </c>
      <c r="I1533">
        <f>COUNTIF($H$2:H1533,H1533)</f>
        <v>2</v>
      </c>
      <c r="J1533" t="str">
        <f t="shared" si="49"/>
        <v>HT-9999-01-007-0133-02</v>
      </c>
      <c r="M1533" t="s">
        <v>2577</v>
      </c>
      <c r="N1533" s="5" t="s">
        <v>1439</v>
      </c>
    </row>
    <row r="1534" spans="1:14" x14ac:dyDescent="0.35">
      <c r="A1534" t="s">
        <v>2577</v>
      </c>
      <c r="B1534" s="11" t="s">
        <v>2866</v>
      </c>
      <c r="C1534" s="11" t="s">
        <v>2919</v>
      </c>
      <c r="D1534" s="11" t="s">
        <v>2933</v>
      </c>
      <c r="E1534" s="11">
        <v>60</v>
      </c>
      <c r="F1534" s="11" t="s">
        <v>1439</v>
      </c>
      <c r="G1534" t="str">
        <f t="shared" si="48"/>
        <v>OTROGLAXOSMITHKLINEORALCOMPRIMIDO60-</v>
      </c>
      <c r="H1534" t="str">
        <f>VLOOKUP(A1534,'PRINCIPIO ACTIVO'!A:D,4,)&amp;"-"&amp;VLOOKUP(C1534,'VIA ADMINISTRACION'!A:D,4,FALSE)&amp;"-"&amp;VLOOKUP(D1534,FORMATO!A:D,4,FALSE)&amp;"-"&amp;VLOOKUP(B1534,LABORATORIO!A:D,4,FALSE)</f>
        <v>HT-9999-01-003-0113</v>
      </c>
      <c r="I1534">
        <f>COUNTIF($H$2:H1534,H1534)</f>
        <v>1</v>
      </c>
      <c r="J1534" t="str">
        <f t="shared" si="49"/>
        <v>HT-9999-01-003-0113-01</v>
      </c>
      <c r="M1534" t="s">
        <v>2577</v>
      </c>
      <c r="N1534" s="5" t="s">
        <v>2995</v>
      </c>
    </row>
    <row r="1535" spans="1:14" x14ac:dyDescent="0.35">
      <c r="A1535" t="s">
        <v>2577</v>
      </c>
      <c r="B1535" s="11" t="s">
        <v>2866</v>
      </c>
      <c r="C1535" s="11" t="s">
        <v>2919</v>
      </c>
      <c r="D1535" s="11" t="s">
        <v>2933</v>
      </c>
      <c r="E1535" s="11">
        <v>30</v>
      </c>
      <c r="F1535" s="11" t="s">
        <v>1439</v>
      </c>
      <c r="G1535" t="str">
        <f t="shared" si="48"/>
        <v>OTROGLAXOSMITHKLINEORALCOMPRIMIDO30-</v>
      </c>
      <c r="H1535" t="str">
        <f>VLOOKUP(A1535,'PRINCIPIO ACTIVO'!A:D,4,)&amp;"-"&amp;VLOOKUP(C1535,'VIA ADMINISTRACION'!A:D,4,FALSE)&amp;"-"&amp;VLOOKUP(D1535,FORMATO!A:D,4,FALSE)&amp;"-"&amp;VLOOKUP(B1535,LABORATORIO!A:D,4,FALSE)</f>
        <v>HT-9999-01-003-0113</v>
      </c>
      <c r="I1535">
        <f>COUNTIF($H$2:H1535,H1535)</f>
        <v>2</v>
      </c>
      <c r="J1535" t="str">
        <f t="shared" si="49"/>
        <v>HT-9999-01-003-0113-02</v>
      </c>
      <c r="M1535" t="s">
        <v>2577</v>
      </c>
      <c r="N1535" s="5" t="s">
        <v>1439</v>
      </c>
    </row>
    <row r="1536" spans="1:14" x14ac:dyDescent="0.35">
      <c r="A1536" t="s">
        <v>2577</v>
      </c>
      <c r="B1536" s="11" t="s">
        <v>2853</v>
      </c>
      <c r="C1536" s="11" t="s">
        <v>2919</v>
      </c>
      <c r="D1536" s="11" t="s">
        <v>2932</v>
      </c>
      <c r="E1536" s="11">
        <v>1</v>
      </c>
      <c r="F1536" s="11" t="s">
        <v>1439</v>
      </c>
      <c r="G1536" t="str">
        <f t="shared" si="48"/>
        <v>OTROITF-LABOMEDORALJARABE1-</v>
      </c>
      <c r="H1536" t="str">
        <f>VLOOKUP(A1536,'PRINCIPIO ACTIVO'!A:D,4,)&amp;"-"&amp;VLOOKUP(C1536,'VIA ADMINISTRACION'!A:D,4,FALSE)&amp;"-"&amp;VLOOKUP(D1536,FORMATO!A:D,4,FALSE)&amp;"-"&amp;VLOOKUP(B1536,LABORATORIO!A:D,4,FALSE)</f>
        <v>HT-9999-01-002-0139</v>
      </c>
      <c r="I1536">
        <f>COUNTIF($H$2:H1536,H1536)</f>
        <v>1</v>
      </c>
      <c r="J1536" t="str">
        <f t="shared" si="49"/>
        <v>HT-9999-01-002-0139-01</v>
      </c>
      <c r="M1536" t="s">
        <v>2577</v>
      </c>
      <c r="N1536" s="5" t="s">
        <v>1439</v>
      </c>
    </row>
    <row r="1537" spans="1:14" x14ac:dyDescent="0.35">
      <c r="A1537" t="s">
        <v>2577</v>
      </c>
      <c r="B1537" s="11" t="s">
        <v>1439</v>
      </c>
      <c r="C1537" s="11" t="s">
        <v>2919</v>
      </c>
      <c r="D1537" s="11" t="s">
        <v>2937</v>
      </c>
      <c r="E1537" s="11">
        <v>30</v>
      </c>
      <c r="F1537" s="11" t="s">
        <v>1439</v>
      </c>
      <c r="G1537" t="str">
        <f t="shared" si="48"/>
        <v>OTRO-ORALCAPSULA30-</v>
      </c>
      <c r="H1537" t="e">
        <f>VLOOKUP(A1537,'PRINCIPIO ACTIVO'!A:D,4,)&amp;"-"&amp;VLOOKUP(C1537,'VIA ADMINISTRACION'!A:D,4,FALSE)&amp;"-"&amp;VLOOKUP(D1537,FORMATO!A:D,4,FALSE)&amp;"-"&amp;VLOOKUP(B1537,LABORATORIO!A:D,4,FALSE)</f>
        <v>#N/A</v>
      </c>
      <c r="I1537">
        <f>COUNTIF($H$2:H1537,H1537)</f>
        <v>28</v>
      </c>
      <c r="J1537" t="e">
        <f t="shared" si="49"/>
        <v>#N/A</v>
      </c>
      <c r="M1537" t="s">
        <v>2577</v>
      </c>
      <c r="N1537" s="5" t="s">
        <v>1439</v>
      </c>
    </row>
    <row r="1538" spans="1:14" x14ac:dyDescent="0.35">
      <c r="A1538" t="s">
        <v>2577</v>
      </c>
      <c r="B1538" s="11" t="s">
        <v>2907</v>
      </c>
      <c r="C1538" s="11" t="s">
        <v>2919</v>
      </c>
      <c r="D1538" s="11" t="s">
        <v>2933</v>
      </c>
      <c r="E1538" s="11">
        <v>90</v>
      </c>
      <c r="F1538" s="11" t="s">
        <v>1439</v>
      </c>
      <c r="G1538" t="str">
        <f t="shared" si="48"/>
        <v>OTRONUTRAPHARMORALCOMPRIMIDO90-</v>
      </c>
      <c r="H1538" t="str">
        <f>VLOOKUP(A1538,'PRINCIPIO ACTIVO'!A:D,4,)&amp;"-"&amp;VLOOKUP(C1538,'VIA ADMINISTRACION'!A:D,4,FALSE)&amp;"-"&amp;VLOOKUP(D1538,FORMATO!A:D,4,FALSE)&amp;"-"&amp;VLOOKUP(B1538,LABORATORIO!A:D,4,FALSE)</f>
        <v>HT-9999-01-003-0206</v>
      </c>
      <c r="I1538">
        <f>COUNTIF($H$2:H1538,H1538)</f>
        <v>1</v>
      </c>
      <c r="J1538" t="str">
        <f t="shared" si="49"/>
        <v>HT-9999-01-003-0206-01</v>
      </c>
      <c r="M1538" t="s">
        <v>2577</v>
      </c>
      <c r="N1538" s="5" t="s">
        <v>1439</v>
      </c>
    </row>
    <row r="1539" spans="1:14" x14ac:dyDescent="0.35">
      <c r="A1539" t="s">
        <v>2577</v>
      </c>
      <c r="B1539" s="11" t="s">
        <v>2851</v>
      </c>
      <c r="C1539" s="11" t="s">
        <v>2919</v>
      </c>
      <c r="D1539" s="11" t="s">
        <v>2933</v>
      </c>
      <c r="E1539" s="11">
        <v>30</v>
      </c>
      <c r="F1539" s="11" t="s">
        <v>1439</v>
      </c>
      <c r="G1539" t="str">
        <f t="shared" si="48"/>
        <v>OTROPRATERORALCOMPRIMIDO30-</v>
      </c>
      <c r="H1539" t="str">
        <f>VLOOKUP(A1539,'PRINCIPIO ACTIVO'!A:D,4,)&amp;"-"&amp;VLOOKUP(C1539,'VIA ADMINISTRACION'!A:D,4,FALSE)&amp;"-"&amp;VLOOKUP(D1539,FORMATO!A:D,4,FALSE)&amp;"-"&amp;VLOOKUP(B1539,LABORATORIO!A:D,4,FALSE)</f>
        <v>HT-9999-01-003-0169</v>
      </c>
      <c r="I1539">
        <f>COUNTIF($H$2:H1539,H1539)</f>
        <v>1</v>
      </c>
      <c r="J1539" t="str">
        <f t="shared" si="49"/>
        <v>HT-9999-01-003-0169-01</v>
      </c>
      <c r="M1539" t="s">
        <v>2577</v>
      </c>
      <c r="N1539" s="5" t="s">
        <v>1439</v>
      </c>
    </row>
    <row r="1540" spans="1:14" x14ac:dyDescent="0.35">
      <c r="A1540" t="s">
        <v>2577</v>
      </c>
      <c r="B1540" s="11" t="s">
        <v>2883</v>
      </c>
      <c r="C1540" s="11" t="s">
        <v>2919</v>
      </c>
      <c r="D1540" s="11" t="s">
        <v>2937</v>
      </c>
      <c r="E1540" s="11">
        <v>50</v>
      </c>
      <c r="F1540" s="11" t="s">
        <v>1439</v>
      </c>
      <c r="G1540" t="str">
        <f t="shared" si="48"/>
        <v>OTROBAGOORALCAPSULA50-</v>
      </c>
      <c r="H1540" t="str">
        <f>VLOOKUP(A1540,'PRINCIPIO ACTIVO'!A:D,4,)&amp;"-"&amp;VLOOKUP(C1540,'VIA ADMINISTRACION'!A:D,4,FALSE)&amp;"-"&amp;VLOOKUP(D1540,FORMATO!A:D,4,FALSE)&amp;"-"&amp;VLOOKUP(B1540,LABORATORIO!A:D,4,FALSE)</f>
        <v>HT-9999-01-007-0143</v>
      </c>
      <c r="I1540">
        <f>COUNTIF($H$2:H1540,H1540)</f>
        <v>1</v>
      </c>
      <c r="J1540" t="str">
        <f t="shared" si="49"/>
        <v>HT-9999-01-007-0143-01</v>
      </c>
      <c r="M1540" t="s">
        <v>2577</v>
      </c>
      <c r="N1540" s="5" t="s">
        <v>1439</v>
      </c>
    </row>
    <row r="1541" spans="1:14" x14ac:dyDescent="0.35">
      <c r="A1541" t="s">
        <v>2577</v>
      </c>
      <c r="B1541" s="11" t="s">
        <v>1439</v>
      </c>
      <c r="C1541" s="11" t="s">
        <v>2919</v>
      </c>
      <c r="D1541" s="11" t="s">
        <v>2933</v>
      </c>
      <c r="E1541" s="11">
        <v>60</v>
      </c>
      <c r="F1541" s="11" t="s">
        <v>1439</v>
      </c>
      <c r="G1541" t="str">
        <f t="shared" si="48"/>
        <v>OTRO-ORALCOMPRIMIDO60-</v>
      </c>
      <c r="H1541" t="e">
        <f>VLOOKUP(A1541,'PRINCIPIO ACTIVO'!A:D,4,)&amp;"-"&amp;VLOOKUP(C1541,'VIA ADMINISTRACION'!A:D,4,FALSE)&amp;"-"&amp;VLOOKUP(D1541,FORMATO!A:D,4,FALSE)&amp;"-"&amp;VLOOKUP(B1541,LABORATORIO!A:D,4,FALSE)</f>
        <v>#N/A</v>
      </c>
      <c r="I1541">
        <f>COUNTIF($H$2:H1541,H1541)</f>
        <v>29</v>
      </c>
      <c r="J1541" t="e">
        <f t="shared" si="49"/>
        <v>#N/A</v>
      </c>
      <c r="M1541" t="s">
        <v>2577</v>
      </c>
      <c r="N1541" s="5" t="s">
        <v>6580</v>
      </c>
    </row>
    <row r="1542" spans="1:14" x14ac:dyDescent="0.35">
      <c r="A1542" t="s">
        <v>2577</v>
      </c>
      <c r="B1542" s="11" t="s">
        <v>2908</v>
      </c>
      <c r="C1542" s="11" t="s">
        <v>2919</v>
      </c>
      <c r="D1542" s="11" t="s">
        <v>2933</v>
      </c>
      <c r="E1542" s="11">
        <v>30</v>
      </c>
      <c r="F1542" s="11" t="s">
        <v>1439</v>
      </c>
      <c r="G1542" t="str">
        <f t="shared" si="48"/>
        <v>OTROPROCTER &amp; GAMBLE ORALCOMPRIMIDO30-</v>
      </c>
      <c r="H1542" t="str">
        <f>VLOOKUP(A1542,'PRINCIPIO ACTIVO'!A:D,4,)&amp;"-"&amp;VLOOKUP(C1542,'VIA ADMINISTRACION'!A:D,4,FALSE)&amp;"-"&amp;VLOOKUP(D1542,FORMATO!A:D,4,FALSE)&amp;"-"&amp;VLOOKUP(B1542,LABORATORIO!A:D,4,FALSE)</f>
        <v>HT-9999-01-003-0224</v>
      </c>
      <c r="I1542">
        <f>COUNTIF($H$2:H1542,H1542)</f>
        <v>1</v>
      </c>
      <c r="J1542" t="str">
        <f t="shared" si="49"/>
        <v>HT-9999-01-003-0224-01</v>
      </c>
      <c r="M1542" t="s">
        <v>2577</v>
      </c>
      <c r="N1542" s="5" t="s">
        <v>6581</v>
      </c>
    </row>
    <row r="1543" spans="1:14" x14ac:dyDescent="0.35">
      <c r="A1543" t="s">
        <v>2577</v>
      </c>
      <c r="B1543" s="11" t="s">
        <v>1439</v>
      </c>
      <c r="C1543" s="11" t="s">
        <v>2919</v>
      </c>
      <c r="D1543" s="11" t="s">
        <v>2933</v>
      </c>
      <c r="E1543" s="11">
        <v>90</v>
      </c>
      <c r="F1543" s="11" t="s">
        <v>1439</v>
      </c>
      <c r="G1543" t="str">
        <f t="shared" si="48"/>
        <v>OTRO-ORALCOMPRIMIDO90-</v>
      </c>
      <c r="H1543" t="e">
        <f>VLOOKUP(A1543,'PRINCIPIO ACTIVO'!A:D,4,)&amp;"-"&amp;VLOOKUP(C1543,'VIA ADMINISTRACION'!A:D,4,FALSE)&amp;"-"&amp;VLOOKUP(D1543,FORMATO!A:D,4,FALSE)&amp;"-"&amp;VLOOKUP(B1543,LABORATORIO!A:D,4,FALSE)</f>
        <v>#N/A</v>
      </c>
      <c r="I1543">
        <f>COUNTIF($H$2:H1543,H1543)</f>
        <v>30</v>
      </c>
      <c r="J1543" t="e">
        <f t="shared" si="49"/>
        <v>#N/A</v>
      </c>
      <c r="M1543" t="s">
        <v>2577</v>
      </c>
      <c r="N1543" s="5" t="s">
        <v>6583</v>
      </c>
    </row>
    <row r="1544" spans="1:14" x14ac:dyDescent="0.35">
      <c r="A1544" t="s">
        <v>2577</v>
      </c>
      <c r="B1544" s="11" t="s">
        <v>2839</v>
      </c>
      <c r="C1544" s="11" t="s">
        <v>2919</v>
      </c>
      <c r="D1544" s="11" t="s">
        <v>2940</v>
      </c>
      <c r="E1544" s="11">
        <v>30</v>
      </c>
      <c r="F1544" s="11" t="s">
        <v>1439</v>
      </c>
      <c r="G1544" t="str">
        <f t="shared" si="48"/>
        <v>OTROBAYERORALGRAGEA30-</v>
      </c>
      <c r="H1544" t="str">
        <f>VLOOKUP(A1544,'PRINCIPIO ACTIVO'!A:D,4,)&amp;"-"&amp;VLOOKUP(C1544,'VIA ADMINISTRACION'!A:D,4,FALSE)&amp;"-"&amp;VLOOKUP(D1544,FORMATO!A:D,4,FALSE)&amp;"-"&amp;VLOOKUP(B1544,LABORATORIO!A:D,4,FALSE)</f>
        <v>HT-9999-01-010-0028</v>
      </c>
      <c r="I1544">
        <f>COUNTIF($H$2:H1544,H1544)</f>
        <v>1</v>
      </c>
      <c r="J1544" t="str">
        <f t="shared" si="49"/>
        <v>HT-9999-01-010-0028-01</v>
      </c>
      <c r="M1544" t="s">
        <v>2577</v>
      </c>
      <c r="N1544" s="5" t="s">
        <v>6586</v>
      </c>
    </row>
    <row r="1545" spans="1:14" x14ac:dyDescent="0.35">
      <c r="A1545" t="s">
        <v>2577</v>
      </c>
      <c r="B1545" s="11" t="s">
        <v>2837</v>
      </c>
      <c r="C1545" s="11" t="s">
        <v>2924</v>
      </c>
      <c r="D1545" s="11" t="s">
        <v>2939</v>
      </c>
      <c r="E1545" s="11">
        <v>3</v>
      </c>
      <c r="F1545" s="11" t="s">
        <v>1439</v>
      </c>
      <c r="G1545" t="str">
        <f t="shared" si="48"/>
        <v>OTROSAVALPARENTERALAMPOLLA3-</v>
      </c>
      <c r="H1545" t="str">
        <f>VLOOKUP(A1545,'PRINCIPIO ACTIVO'!A:D,4,)&amp;"-"&amp;VLOOKUP(C1545,'VIA ADMINISTRACION'!A:D,4,FALSE)&amp;"-"&amp;VLOOKUP(D1545,FORMATO!A:D,4,FALSE)&amp;"-"&amp;VLOOKUP(B1545,LABORATORIO!A:D,4,FALSE)</f>
        <v>HT-9999-02-009-0174</v>
      </c>
      <c r="I1545">
        <f>COUNTIF($H$2:H1545,H1545)</f>
        <v>1</v>
      </c>
      <c r="J1545" t="str">
        <f t="shared" si="49"/>
        <v>HT-9999-02-009-0174-01</v>
      </c>
      <c r="M1545" t="s">
        <v>2577</v>
      </c>
      <c r="N1545" s="5" t="s">
        <v>6586</v>
      </c>
    </row>
    <row r="1546" spans="1:14" x14ac:dyDescent="0.35">
      <c r="A1546" t="s">
        <v>2577</v>
      </c>
      <c r="B1546" s="11" t="s">
        <v>2843</v>
      </c>
      <c r="C1546" s="11" t="s">
        <v>2919</v>
      </c>
      <c r="D1546" s="11" t="s">
        <v>2933</v>
      </c>
      <c r="E1546" s="11">
        <v>30</v>
      </c>
      <c r="F1546" s="11" t="s">
        <v>1439</v>
      </c>
      <c r="G1546" t="str">
        <f t="shared" si="48"/>
        <v>OTROSANOFIORALCOMPRIMIDO30-</v>
      </c>
      <c r="H1546" t="str">
        <f>VLOOKUP(A1546,'PRINCIPIO ACTIVO'!A:D,4,)&amp;"-"&amp;VLOOKUP(C1546,'VIA ADMINISTRACION'!A:D,4,FALSE)&amp;"-"&amp;VLOOKUP(D1546,FORMATO!A:D,4,FALSE)&amp;"-"&amp;VLOOKUP(B1546,LABORATORIO!A:D,4,FALSE)</f>
        <v>HT-9999-01-003-0246</v>
      </c>
      <c r="I1546">
        <f>COUNTIF($H$2:H1546,H1546)</f>
        <v>1</v>
      </c>
      <c r="J1546" t="str">
        <f t="shared" si="49"/>
        <v>HT-9999-01-003-0246-01</v>
      </c>
      <c r="M1546" t="s">
        <v>2577</v>
      </c>
      <c r="N1546" s="5" t="s">
        <v>6583</v>
      </c>
    </row>
    <row r="1547" spans="1:14" x14ac:dyDescent="0.35">
      <c r="A1547" t="s">
        <v>2577</v>
      </c>
      <c r="B1547" s="11" t="s">
        <v>2851</v>
      </c>
      <c r="C1547" s="11" t="s">
        <v>2919</v>
      </c>
      <c r="D1547" s="11" t="s">
        <v>2932</v>
      </c>
      <c r="E1547" s="11">
        <v>1</v>
      </c>
      <c r="F1547" s="11" t="s">
        <v>1439</v>
      </c>
      <c r="G1547" t="str">
        <f t="shared" si="48"/>
        <v>OTROPRATERORALJARABE1-</v>
      </c>
      <c r="H1547" t="str">
        <f>VLOOKUP(A1547,'PRINCIPIO ACTIVO'!A:D,4,)&amp;"-"&amp;VLOOKUP(C1547,'VIA ADMINISTRACION'!A:D,4,FALSE)&amp;"-"&amp;VLOOKUP(D1547,FORMATO!A:D,4,FALSE)&amp;"-"&amp;VLOOKUP(B1547,LABORATORIO!A:D,4,FALSE)</f>
        <v>HT-9999-01-002-0169</v>
      </c>
      <c r="I1547">
        <f>COUNTIF($H$2:H1547,H1547)</f>
        <v>1</v>
      </c>
      <c r="J1547" t="str">
        <f t="shared" si="49"/>
        <v>HT-9999-01-002-0169-01</v>
      </c>
      <c r="M1547" t="s">
        <v>2577</v>
      </c>
      <c r="N1547" s="5" t="s">
        <v>6599</v>
      </c>
    </row>
    <row r="1548" spans="1:14" x14ac:dyDescent="0.35">
      <c r="A1548" t="s">
        <v>2577</v>
      </c>
      <c r="B1548" s="11" t="s">
        <v>2843</v>
      </c>
      <c r="C1548" s="11" t="s">
        <v>2919</v>
      </c>
      <c r="D1548" s="11" t="s">
        <v>2937</v>
      </c>
      <c r="E1548" s="11">
        <v>30</v>
      </c>
      <c r="F1548" s="11" t="s">
        <v>1439</v>
      </c>
      <c r="G1548" t="str">
        <f t="shared" si="48"/>
        <v>OTROSANOFIORALCAPSULA30-</v>
      </c>
      <c r="H1548" t="str">
        <f>VLOOKUP(A1548,'PRINCIPIO ACTIVO'!A:D,4,)&amp;"-"&amp;VLOOKUP(C1548,'VIA ADMINISTRACION'!A:D,4,FALSE)&amp;"-"&amp;VLOOKUP(D1548,FORMATO!A:D,4,FALSE)&amp;"-"&amp;VLOOKUP(B1548,LABORATORIO!A:D,4,FALSE)</f>
        <v>HT-9999-01-007-0246</v>
      </c>
      <c r="I1548">
        <f>COUNTIF($H$2:H1548,H1548)</f>
        <v>1</v>
      </c>
      <c r="J1548" t="str">
        <f t="shared" si="49"/>
        <v>HT-9999-01-007-0246-01</v>
      </c>
      <c r="M1548" t="s">
        <v>2577</v>
      </c>
      <c r="N1548" s="5" t="s">
        <v>1439</v>
      </c>
    </row>
    <row r="1549" spans="1:14" x14ac:dyDescent="0.35">
      <c r="A1549" t="s">
        <v>2577</v>
      </c>
      <c r="B1549" s="11" t="s">
        <v>2880</v>
      </c>
      <c r="C1549" s="11" t="s">
        <v>2923</v>
      </c>
      <c r="D1549" s="11" t="s">
        <v>2936</v>
      </c>
      <c r="E1549" s="11">
        <v>1</v>
      </c>
      <c r="F1549" t="s">
        <v>3236</v>
      </c>
      <c r="G1549" t="str">
        <f t="shared" si="48"/>
        <v>OTROMEDIPHARMNASALUNGUENTO13.5MG/500UI/5MG/0.5MG</v>
      </c>
      <c r="H1549" t="str">
        <f>VLOOKUP(A1549,'PRINCIPIO ACTIVO'!A:D,4,)&amp;"-"&amp;VLOOKUP(C1549,'VIA ADMINISTRACION'!A:D,4,FALSE)&amp;"-"&amp;VLOOKUP(D1549,FORMATO!A:D,4,FALSE)&amp;"-"&amp;VLOOKUP(B1549,LABORATORIO!A:D,4,FALSE)</f>
        <v>HT-9999-11-006-0192</v>
      </c>
      <c r="I1549">
        <f>COUNTIF($H$2:H1549,H1549)</f>
        <v>1</v>
      </c>
      <c r="J1549" t="str">
        <f t="shared" si="49"/>
        <v>HT-9999-11-006-0192-01</v>
      </c>
      <c r="M1549" t="s">
        <v>2577</v>
      </c>
      <c r="N1549" s="5" t="s">
        <v>6600</v>
      </c>
    </row>
    <row r="1550" spans="1:14" x14ac:dyDescent="0.35">
      <c r="A1550" t="s">
        <v>2577</v>
      </c>
      <c r="B1550" s="11" t="s">
        <v>1439</v>
      </c>
      <c r="C1550" s="11" t="s">
        <v>2920</v>
      </c>
      <c r="D1550" s="11" t="s">
        <v>2956</v>
      </c>
      <c r="E1550" s="11">
        <v>1</v>
      </c>
      <c r="F1550" s="11" t="s">
        <v>1439</v>
      </c>
      <c r="G1550" t="str">
        <f t="shared" si="48"/>
        <v>OTRO-TOPICOGEL1-</v>
      </c>
      <c r="H1550" t="e">
        <f>VLOOKUP(A1550,'PRINCIPIO ACTIVO'!A:D,4,)&amp;"-"&amp;VLOOKUP(C1550,'VIA ADMINISTRACION'!A:D,4,FALSE)&amp;"-"&amp;VLOOKUP(D1550,FORMATO!A:D,4,FALSE)&amp;"-"&amp;VLOOKUP(B1550,LABORATORIO!A:D,4,FALSE)</f>
        <v>#N/A</v>
      </c>
      <c r="I1550">
        <f>COUNTIF($H$2:H1550,H1550)</f>
        <v>31</v>
      </c>
      <c r="J1550" t="e">
        <f t="shared" si="49"/>
        <v>#N/A</v>
      </c>
      <c r="M1550" t="s">
        <v>2577</v>
      </c>
      <c r="N1550" s="5" t="s">
        <v>6601</v>
      </c>
    </row>
    <row r="1551" spans="1:14" x14ac:dyDescent="0.35">
      <c r="A1551" t="s">
        <v>2577</v>
      </c>
      <c r="B1551" s="11" t="s">
        <v>2881</v>
      </c>
      <c r="C1551" s="11" t="s">
        <v>2920</v>
      </c>
      <c r="D1551" s="11" t="s">
        <v>2956</v>
      </c>
      <c r="E1551" s="11">
        <v>1</v>
      </c>
      <c r="F1551" s="11" t="s">
        <v>1439</v>
      </c>
      <c r="G1551" t="str">
        <f t="shared" si="48"/>
        <v>OTROROCHETOPICOGEL1-</v>
      </c>
      <c r="H1551" t="str">
        <f>VLOOKUP(A1551,'PRINCIPIO ACTIVO'!A:D,4,)&amp;"-"&amp;VLOOKUP(C1551,'VIA ADMINISTRACION'!A:D,4,FALSE)&amp;"-"&amp;VLOOKUP(D1551,FORMATO!A:D,4,FALSE)&amp;"-"&amp;VLOOKUP(B1551,LABORATORIO!A:D,4,FALSE)</f>
        <v>HT-9999-04-026-0240</v>
      </c>
      <c r="I1551">
        <f>COUNTIF($H$2:H1551,H1551)</f>
        <v>1</v>
      </c>
      <c r="J1551" t="str">
        <f t="shared" si="49"/>
        <v>HT-9999-04-026-0240-01</v>
      </c>
      <c r="M1551" t="s">
        <v>2577</v>
      </c>
      <c r="N1551" s="5" t="s">
        <v>6602</v>
      </c>
    </row>
    <row r="1552" spans="1:14" x14ac:dyDescent="0.35">
      <c r="A1552" t="s">
        <v>2577</v>
      </c>
      <c r="B1552" s="11" t="s">
        <v>2910</v>
      </c>
      <c r="C1552" s="11" t="s">
        <v>2920</v>
      </c>
      <c r="D1552" s="11" t="s">
        <v>2944</v>
      </c>
      <c r="E1552" s="11">
        <v>1</v>
      </c>
      <c r="F1552" s="11" t="s">
        <v>1439</v>
      </c>
      <c r="G1552" t="str">
        <f t="shared" si="48"/>
        <v>OTROALPES CHEMIETOPICOLOCION1-</v>
      </c>
      <c r="H1552" t="str">
        <f>VLOOKUP(A1552,'PRINCIPIO ACTIVO'!A:D,4,)&amp;"-"&amp;VLOOKUP(C1552,'VIA ADMINISTRACION'!A:D,4,FALSE)&amp;"-"&amp;VLOOKUP(D1552,FORMATO!A:D,4,FALSE)&amp;"-"&amp;VLOOKUP(B1552,LABORATORIO!A:D,4,FALSE)</f>
        <v>HT-9999-04-014-0011</v>
      </c>
      <c r="I1552">
        <f>COUNTIF($H$2:H1552,H1552)</f>
        <v>1</v>
      </c>
      <c r="J1552" t="str">
        <f t="shared" si="49"/>
        <v>HT-9999-04-014-0011-01</v>
      </c>
      <c r="M1552" t="s">
        <v>2577</v>
      </c>
      <c r="N1552" s="5" t="s">
        <v>6604</v>
      </c>
    </row>
    <row r="1553" spans="1:14" x14ac:dyDescent="0.35">
      <c r="A1553" t="s">
        <v>2577</v>
      </c>
      <c r="B1553" s="11" t="s">
        <v>2910</v>
      </c>
      <c r="C1553" s="11" t="s">
        <v>2920</v>
      </c>
      <c r="D1553" s="11" t="s">
        <v>2942</v>
      </c>
      <c r="E1553" s="11">
        <v>1</v>
      </c>
      <c r="F1553" s="11" t="s">
        <v>1439</v>
      </c>
      <c r="G1553" t="str">
        <f t="shared" si="48"/>
        <v>OTROALPES CHEMIETOPICOSOLUCION1-</v>
      </c>
      <c r="H1553" t="str">
        <f>VLOOKUP(A1553,'PRINCIPIO ACTIVO'!A:D,4,)&amp;"-"&amp;VLOOKUP(C1553,'VIA ADMINISTRACION'!A:D,4,FALSE)&amp;"-"&amp;VLOOKUP(D1553,FORMATO!A:D,4,FALSE)&amp;"-"&amp;VLOOKUP(B1553,LABORATORIO!A:D,4,FALSE)</f>
        <v>HT-9999-04-012-0011</v>
      </c>
      <c r="I1553">
        <f>COUNTIF($H$2:H1553,H1553)</f>
        <v>1</v>
      </c>
      <c r="J1553" t="str">
        <f t="shared" si="49"/>
        <v>HT-9999-04-012-0011-01</v>
      </c>
      <c r="M1553" t="s">
        <v>2577</v>
      </c>
      <c r="N1553" s="5" t="s">
        <v>1439</v>
      </c>
    </row>
    <row r="1554" spans="1:14" x14ac:dyDescent="0.35">
      <c r="A1554" t="s">
        <v>2577</v>
      </c>
      <c r="B1554" s="11" t="s">
        <v>2872</v>
      </c>
      <c r="C1554" s="11" t="s">
        <v>2920</v>
      </c>
      <c r="D1554" s="11" t="s">
        <v>2956</v>
      </c>
      <c r="E1554" s="11">
        <v>1</v>
      </c>
      <c r="F1554" s="11" t="s">
        <v>1439</v>
      </c>
      <c r="G1554" t="str">
        <f t="shared" si="48"/>
        <v>OTROTHEA PHARMATOPICOGEL1-</v>
      </c>
      <c r="H1554" t="str">
        <f>VLOOKUP(A1554,'PRINCIPIO ACTIVO'!A:D,4,)&amp;"-"&amp;VLOOKUP(C1554,'VIA ADMINISTRACION'!A:D,4,FALSE)&amp;"-"&amp;VLOOKUP(D1554,FORMATO!A:D,4,FALSE)&amp;"-"&amp;VLOOKUP(B1554,LABORATORIO!A:D,4,FALSE)</f>
        <v>HT-9999-04-026-0275</v>
      </c>
      <c r="I1554">
        <f>COUNTIF($H$2:H1554,H1554)</f>
        <v>1</v>
      </c>
      <c r="J1554" t="str">
        <f t="shared" si="49"/>
        <v>HT-9999-04-026-0275-01</v>
      </c>
      <c r="M1554" t="s">
        <v>2577</v>
      </c>
      <c r="N1554" s="5" t="s">
        <v>6604</v>
      </c>
    </row>
    <row r="1555" spans="1:14" x14ac:dyDescent="0.35">
      <c r="A1555" t="s">
        <v>2577</v>
      </c>
      <c r="B1555" s="11" t="s">
        <v>2911</v>
      </c>
      <c r="C1555" s="11" t="s">
        <v>2920</v>
      </c>
      <c r="D1555" s="11" t="s">
        <v>2944</v>
      </c>
      <c r="E1555" s="11">
        <v>1</v>
      </c>
      <c r="F1555" s="11" t="s">
        <v>1439</v>
      </c>
      <c r="G1555" t="str">
        <f t="shared" si="48"/>
        <v>OTROBEIERSDORFTOPICOLOCION1-</v>
      </c>
      <c r="H1555" t="str">
        <f>VLOOKUP(A1555,'PRINCIPIO ACTIVO'!A:D,4,)&amp;"-"&amp;VLOOKUP(C1555,'VIA ADMINISTRACION'!A:D,4,FALSE)&amp;"-"&amp;VLOOKUP(D1555,FORMATO!A:D,4,FALSE)&amp;"-"&amp;VLOOKUP(B1555,LABORATORIO!A:D,4,FALSE)</f>
        <v>HT-9999-04-014-0289</v>
      </c>
      <c r="I1555">
        <f>COUNTIF($H$2:H1555,H1555)</f>
        <v>1</v>
      </c>
      <c r="J1555" t="str">
        <f t="shared" si="49"/>
        <v>HT-9999-04-014-0289-01</v>
      </c>
      <c r="M1555" t="s">
        <v>2577</v>
      </c>
      <c r="N1555" s="5" t="s">
        <v>6605</v>
      </c>
    </row>
    <row r="1556" spans="1:14" x14ac:dyDescent="0.35">
      <c r="A1556" t="s">
        <v>2577</v>
      </c>
      <c r="B1556" s="11" t="s">
        <v>2911</v>
      </c>
      <c r="C1556" s="11" t="s">
        <v>2920</v>
      </c>
      <c r="D1556" s="11" t="s">
        <v>2934</v>
      </c>
      <c r="E1556" s="11">
        <v>1</v>
      </c>
      <c r="F1556" s="11" t="s">
        <v>1439</v>
      </c>
      <c r="G1556" t="str">
        <f t="shared" si="48"/>
        <v>OTROBEIERSDORFTOPICOCREMA1-</v>
      </c>
      <c r="H1556" t="str">
        <f>VLOOKUP(A1556,'PRINCIPIO ACTIVO'!A:D,4,)&amp;"-"&amp;VLOOKUP(C1556,'VIA ADMINISTRACION'!A:D,4,FALSE)&amp;"-"&amp;VLOOKUP(D1556,FORMATO!A:D,4,FALSE)&amp;"-"&amp;VLOOKUP(B1556,LABORATORIO!A:D,4,FALSE)</f>
        <v>HT-9999-04-004-0289</v>
      </c>
      <c r="I1556">
        <f>COUNTIF($H$2:H1556,H1556)</f>
        <v>1</v>
      </c>
      <c r="J1556" t="str">
        <f t="shared" si="49"/>
        <v>HT-9999-04-004-0289-01</v>
      </c>
      <c r="M1556" t="s">
        <v>2577</v>
      </c>
      <c r="N1556" s="5" t="s">
        <v>1439</v>
      </c>
    </row>
    <row r="1557" spans="1:14" x14ac:dyDescent="0.35">
      <c r="A1557" t="s">
        <v>2577</v>
      </c>
      <c r="B1557" s="11" t="s">
        <v>2911</v>
      </c>
      <c r="C1557" s="11" t="s">
        <v>2920</v>
      </c>
      <c r="D1557" s="11" t="s">
        <v>1439</v>
      </c>
      <c r="E1557" s="11">
        <v>1</v>
      </c>
      <c r="F1557" s="11" t="s">
        <v>1439</v>
      </c>
      <c r="G1557" t="str">
        <f t="shared" si="48"/>
        <v>OTROBEIERSDORFTOPICO-1-</v>
      </c>
      <c r="H1557" t="e">
        <f>VLOOKUP(A1557,'PRINCIPIO ACTIVO'!A:D,4,)&amp;"-"&amp;VLOOKUP(C1557,'VIA ADMINISTRACION'!A:D,4,FALSE)&amp;"-"&amp;VLOOKUP(D1557,FORMATO!A:D,4,FALSE)&amp;"-"&amp;VLOOKUP(B1557,LABORATORIO!A:D,4,FALSE)</f>
        <v>#N/A</v>
      </c>
      <c r="I1557">
        <f>COUNTIF($H$2:H1557,H1557)</f>
        <v>32</v>
      </c>
      <c r="J1557" t="e">
        <f t="shared" si="49"/>
        <v>#N/A</v>
      </c>
      <c r="M1557" t="s">
        <v>2577</v>
      </c>
      <c r="N1557" s="5" t="s">
        <v>6606</v>
      </c>
    </row>
    <row r="1558" spans="1:14" x14ac:dyDescent="0.35">
      <c r="A1558" t="s">
        <v>2577</v>
      </c>
      <c r="B1558" s="11" t="s">
        <v>2911</v>
      </c>
      <c r="C1558" s="11" t="s">
        <v>2920</v>
      </c>
      <c r="D1558" s="11" t="s">
        <v>2956</v>
      </c>
      <c r="E1558" s="11">
        <v>1</v>
      </c>
      <c r="F1558" s="11" t="s">
        <v>1439</v>
      </c>
      <c r="G1558" t="str">
        <f t="shared" si="48"/>
        <v>OTROBEIERSDORFTOPICOGEL1-</v>
      </c>
      <c r="H1558" t="str">
        <f>VLOOKUP(A1558,'PRINCIPIO ACTIVO'!A:D,4,)&amp;"-"&amp;VLOOKUP(C1558,'VIA ADMINISTRACION'!A:D,4,FALSE)&amp;"-"&amp;VLOOKUP(D1558,FORMATO!A:D,4,FALSE)&amp;"-"&amp;VLOOKUP(B1558,LABORATORIO!A:D,4,FALSE)</f>
        <v>HT-9999-04-026-0289</v>
      </c>
      <c r="I1558">
        <f>COUNTIF($H$2:H1558,H1558)</f>
        <v>1</v>
      </c>
      <c r="J1558" t="str">
        <f t="shared" si="49"/>
        <v>HT-9999-04-026-0289-01</v>
      </c>
      <c r="M1558" t="s">
        <v>2577</v>
      </c>
      <c r="N1558" s="5" t="s">
        <v>6605</v>
      </c>
    </row>
    <row r="1559" spans="1:14" x14ac:dyDescent="0.35">
      <c r="A1559" t="s">
        <v>2577</v>
      </c>
      <c r="B1559" s="11" t="s">
        <v>2911</v>
      </c>
      <c r="C1559" s="11" t="s">
        <v>2920</v>
      </c>
      <c r="D1559" s="11" t="s">
        <v>2947</v>
      </c>
      <c r="E1559" s="11">
        <v>1</v>
      </c>
      <c r="F1559" s="11" t="s">
        <v>1439</v>
      </c>
      <c r="G1559" t="str">
        <f t="shared" si="48"/>
        <v>OTROBEIERSDORFTOPICOSHAMPOO1-</v>
      </c>
      <c r="H1559" t="str">
        <f>VLOOKUP(A1559,'PRINCIPIO ACTIVO'!A:D,4,)&amp;"-"&amp;VLOOKUP(C1559,'VIA ADMINISTRACION'!A:D,4,FALSE)&amp;"-"&amp;VLOOKUP(D1559,FORMATO!A:D,4,FALSE)&amp;"-"&amp;VLOOKUP(B1559,LABORATORIO!A:D,4,FALSE)</f>
        <v>HT-9999-04-017-0289</v>
      </c>
      <c r="I1559">
        <f>COUNTIF($H$2:H1559,H1559)</f>
        <v>1</v>
      </c>
      <c r="J1559" t="str">
        <f t="shared" si="49"/>
        <v>HT-9999-04-017-0289-01</v>
      </c>
      <c r="M1559" t="s">
        <v>2577</v>
      </c>
      <c r="N1559" s="5" t="s">
        <v>6607</v>
      </c>
    </row>
    <row r="1560" spans="1:14" x14ac:dyDescent="0.35">
      <c r="A1560" t="s">
        <v>2577</v>
      </c>
      <c r="B1560" s="11" t="s">
        <v>2852</v>
      </c>
      <c r="C1560" s="11" t="s">
        <v>2919</v>
      </c>
      <c r="D1560" s="11" t="s">
        <v>2931</v>
      </c>
      <c r="E1560" s="11">
        <v>16</v>
      </c>
      <c r="F1560" t="s">
        <v>7080</v>
      </c>
      <c r="G1560" t="str">
        <f t="shared" si="48"/>
        <v>OTROSYNTHONORALSOBRE16420MG/120MG/190MG/370MG</v>
      </c>
      <c r="H1560" t="str">
        <f>VLOOKUP(A1560,'PRINCIPIO ACTIVO'!A:D,4,)&amp;"-"&amp;VLOOKUP(C1560,'VIA ADMINISTRACION'!A:D,4,FALSE)&amp;"-"&amp;VLOOKUP(D1560,FORMATO!A:D,4,FALSE)&amp;"-"&amp;VLOOKUP(B1560,LABORATORIO!A:D,4,FALSE)</f>
        <v>HT-9999-01-001-0269</v>
      </c>
      <c r="I1560">
        <f>COUNTIF($H$2:H1560,H1560)</f>
        <v>1</v>
      </c>
      <c r="J1560" t="str">
        <f t="shared" si="49"/>
        <v>HT-9999-01-001-0269-01</v>
      </c>
      <c r="M1560" t="s">
        <v>2577</v>
      </c>
      <c r="N1560" s="5" t="s">
        <v>6647</v>
      </c>
    </row>
    <row r="1561" spans="1:14" x14ac:dyDescent="0.35">
      <c r="A1561" t="s">
        <v>2577</v>
      </c>
      <c r="B1561" s="11" t="s">
        <v>2851</v>
      </c>
      <c r="C1561" s="11" t="s">
        <v>2920</v>
      </c>
      <c r="D1561" s="11" t="s">
        <v>2956</v>
      </c>
      <c r="E1561" s="11">
        <v>1</v>
      </c>
      <c r="F1561" s="11" t="s">
        <v>1439</v>
      </c>
      <c r="G1561" t="str">
        <f t="shared" si="48"/>
        <v>OTROPRATERTOPICOGEL1-</v>
      </c>
      <c r="H1561" t="str">
        <f>VLOOKUP(A1561,'PRINCIPIO ACTIVO'!A:D,4,)&amp;"-"&amp;VLOOKUP(C1561,'VIA ADMINISTRACION'!A:D,4,FALSE)&amp;"-"&amp;VLOOKUP(D1561,FORMATO!A:D,4,FALSE)&amp;"-"&amp;VLOOKUP(B1561,LABORATORIO!A:D,4,FALSE)</f>
        <v>HT-9999-04-026-0169</v>
      </c>
      <c r="I1561">
        <f>COUNTIF($H$2:H1561,H1561)</f>
        <v>1</v>
      </c>
      <c r="J1561" t="str">
        <f t="shared" si="49"/>
        <v>HT-9999-04-026-0169-01</v>
      </c>
      <c r="M1561" t="s">
        <v>2577</v>
      </c>
      <c r="N1561" s="5" t="s">
        <v>6650</v>
      </c>
    </row>
    <row r="1562" spans="1:14" x14ac:dyDescent="0.35">
      <c r="A1562" t="s">
        <v>2577</v>
      </c>
      <c r="B1562" s="11" t="s">
        <v>2917</v>
      </c>
      <c r="C1562" s="11" t="s">
        <v>2920</v>
      </c>
      <c r="D1562" s="11" t="s">
        <v>2945</v>
      </c>
      <c r="E1562" s="11">
        <v>1</v>
      </c>
      <c r="F1562" s="11" t="s">
        <v>1439</v>
      </c>
      <c r="G1562" t="str">
        <f t="shared" si="48"/>
        <v>OTROHEELTOPICOPOMADA1-</v>
      </c>
      <c r="H1562" t="str">
        <f>VLOOKUP(A1562,'PRINCIPIO ACTIVO'!A:D,4,)&amp;"-"&amp;VLOOKUP(C1562,'VIA ADMINISTRACION'!A:D,4,FALSE)&amp;"-"&amp;VLOOKUP(D1562,FORMATO!A:D,4,FALSE)&amp;"-"&amp;VLOOKUP(B1562,LABORATORIO!A:D,4,FALSE)</f>
        <v>HT-9999-04-015-0290</v>
      </c>
      <c r="I1562">
        <f>COUNTIF($H$2:H1562,H1562)</f>
        <v>1</v>
      </c>
      <c r="J1562" t="str">
        <f t="shared" si="49"/>
        <v>HT-9999-04-015-0290-01</v>
      </c>
      <c r="M1562" t="s">
        <v>2577</v>
      </c>
      <c r="N1562" s="5" t="s">
        <v>1439</v>
      </c>
    </row>
    <row r="1563" spans="1:14" x14ac:dyDescent="0.35">
      <c r="A1563" t="s">
        <v>2577</v>
      </c>
      <c r="B1563" s="11" t="s">
        <v>2917</v>
      </c>
      <c r="C1563" s="11" t="s">
        <v>2919</v>
      </c>
      <c r="D1563" s="11" t="s">
        <v>2933</v>
      </c>
      <c r="E1563" s="11">
        <v>50</v>
      </c>
      <c r="F1563" s="11" t="s">
        <v>1439</v>
      </c>
      <c r="G1563" t="str">
        <f t="shared" si="48"/>
        <v>OTROHEELORALCOMPRIMIDO50-</v>
      </c>
      <c r="H1563" t="str">
        <f>VLOOKUP(A1563,'PRINCIPIO ACTIVO'!A:D,4,)&amp;"-"&amp;VLOOKUP(C1563,'VIA ADMINISTRACION'!A:D,4,FALSE)&amp;"-"&amp;VLOOKUP(D1563,FORMATO!A:D,4,FALSE)&amp;"-"&amp;VLOOKUP(B1563,LABORATORIO!A:D,4,FALSE)</f>
        <v>HT-9999-01-003-0290</v>
      </c>
      <c r="I1563">
        <f>COUNTIF($H$2:H1563,H1563)</f>
        <v>1</v>
      </c>
      <c r="J1563" t="str">
        <f t="shared" si="49"/>
        <v>HT-9999-01-003-0290-01</v>
      </c>
      <c r="M1563" t="s">
        <v>2577</v>
      </c>
      <c r="N1563" s="5" t="s">
        <v>1439</v>
      </c>
    </row>
    <row r="1564" spans="1:14" x14ac:dyDescent="0.35">
      <c r="A1564" t="s">
        <v>2577</v>
      </c>
      <c r="B1564" s="2" t="s">
        <v>1439</v>
      </c>
      <c r="C1564" s="2" t="s">
        <v>2919</v>
      </c>
      <c r="D1564" s="2" t="s">
        <v>2971</v>
      </c>
      <c r="E1564" s="2">
        <v>20</v>
      </c>
      <c r="F1564" t="s">
        <v>7051</v>
      </c>
      <c r="G1564" t="str">
        <f t="shared" si="48"/>
        <v>OTRO-ORALTABLETA20150MG/1MG/0.8MG</v>
      </c>
      <c r="H1564" t="e">
        <f>VLOOKUP(A1564,'PRINCIPIO ACTIVO'!A:D,4,)&amp;"-"&amp;VLOOKUP(C1564,'VIA ADMINISTRACION'!A:D,4,FALSE)&amp;"-"&amp;VLOOKUP(D1564,FORMATO!A:D,4,FALSE)&amp;"-"&amp;VLOOKUP(B1564,LABORATORIO!A:D,4,FALSE)</f>
        <v>#N/A</v>
      </c>
      <c r="I1564">
        <f>COUNTIF($H$2:H1564,H1564)</f>
        <v>33</v>
      </c>
      <c r="J1564" t="e">
        <f t="shared" si="49"/>
        <v>#N/A</v>
      </c>
      <c r="M1564" t="s">
        <v>2577</v>
      </c>
      <c r="N1564" s="5" t="s">
        <v>1439</v>
      </c>
    </row>
    <row r="1565" spans="1:14" x14ac:dyDescent="0.35">
      <c r="A1565" t="s">
        <v>2577</v>
      </c>
      <c r="B1565" s="2" t="s">
        <v>1439</v>
      </c>
      <c r="C1565" s="2" t="s">
        <v>2919</v>
      </c>
      <c r="D1565" s="2" t="s">
        <v>2943</v>
      </c>
      <c r="E1565" s="2">
        <v>1</v>
      </c>
      <c r="F1565" t="s">
        <v>7052</v>
      </c>
      <c r="G1565" t="str">
        <f t="shared" si="48"/>
        <v>OTRO-ORALPOLVO11500MG/140MG/10MG</v>
      </c>
      <c r="H1565" t="e">
        <f>VLOOKUP(A1565,'PRINCIPIO ACTIVO'!A:D,4,)&amp;"-"&amp;VLOOKUP(C1565,'VIA ADMINISTRACION'!A:D,4,FALSE)&amp;"-"&amp;VLOOKUP(D1565,FORMATO!A:D,4,FALSE)&amp;"-"&amp;VLOOKUP(B1565,LABORATORIO!A:D,4,FALSE)</f>
        <v>#N/A</v>
      </c>
      <c r="I1565">
        <f>COUNTIF($H$2:H1565,H1565)</f>
        <v>34</v>
      </c>
      <c r="J1565" t="e">
        <f t="shared" si="49"/>
        <v>#N/A</v>
      </c>
      <c r="M1565" t="s">
        <v>2577</v>
      </c>
      <c r="N1565" s="5" t="s">
        <v>1439</v>
      </c>
    </row>
    <row r="1566" spans="1:14" x14ac:dyDescent="0.35">
      <c r="A1566" t="s">
        <v>2577</v>
      </c>
      <c r="B1566" s="2" t="s">
        <v>1439</v>
      </c>
      <c r="C1566" s="2" t="s">
        <v>1439</v>
      </c>
      <c r="D1566" s="2" t="s">
        <v>2960</v>
      </c>
      <c r="E1566" s="2">
        <v>1</v>
      </c>
      <c r="F1566" s="11" t="s">
        <v>1439</v>
      </c>
      <c r="G1566" t="str">
        <f t="shared" si="48"/>
        <v>OTRO--JERINGA1-</v>
      </c>
      <c r="H1566" t="e">
        <f>VLOOKUP(A1566,'PRINCIPIO ACTIVO'!A:D,4,)&amp;"-"&amp;VLOOKUP(C1566,'VIA ADMINISTRACION'!A:D,4,FALSE)&amp;"-"&amp;VLOOKUP(D1566,FORMATO!A:D,4,FALSE)&amp;"-"&amp;VLOOKUP(B1566,LABORATORIO!A:D,4,FALSE)</f>
        <v>#N/A</v>
      </c>
      <c r="I1566">
        <f>COUNTIF($H$2:H1566,H1566)</f>
        <v>35</v>
      </c>
      <c r="J1566" t="e">
        <f t="shared" si="49"/>
        <v>#N/A</v>
      </c>
      <c r="M1566" t="s">
        <v>2577</v>
      </c>
      <c r="N1566" s="5" t="s">
        <v>1439</v>
      </c>
    </row>
    <row r="1567" spans="1:14" x14ac:dyDescent="0.35">
      <c r="A1567" t="s">
        <v>2577</v>
      </c>
      <c r="B1567" s="2" t="s">
        <v>1439</v>
      </c>
      <c r="C1567" s="2" t="s">
        <v>2919</v>
      </c>
      <c r="D1567" s="2" t="s">
        <v>2933</v>
      </c>
      <c r="E1567" s="2">
        <v>30</v>
      </c>
      <c r="F1567" s="11" t="s">
        <v>1439</v>
      </c>
      <c r="G1567" t="str">
        <f t="shared" si="48"/>
        <v>OTRO-ORALCOMPRIMIDO30-</v>
      </c>
      <c r="H1567" t="e">
        <f>VLOOKUP(A1567,'PRINCIPIO ACTIVO'!A:D,4,)&amp;"-"&amp;VLOOKUP(C1567,'VIA ADMINISTRACION'!A:D,4,FALSE)&amp;"-"&amp;VLOOKUP(D1567,FORMATO!A:D,4,FALSE)&amp;"-"&amp;VLOOKUP(B1567,LABORATORIO!A:D,4,FALSE)</f>
        <v>#N/A</v>
      </c>
      <c r="I1567">
        <f>COUNTIF($H$2:H1567,H1567)</f>
        <v>36</v>
      </c>
      <c r="J1567" t="e">
        <f t="shared" si="49"/>
        <v>#N/A</v>
      </c>
      <c r="M1567" t="s">
        <v>2577</v>
      </c>
      <c r="N1567" s="5" t="s">
        <v>1439</v>
      </c>
    </row>
    <row r="1568" spans="1:14" x14ac:dyDescent="0.35">
      <c r="A1568" t="s">
        <v>2577</v>
      </c>
      <c r="B1568" s="2" t="s">
        <v>1439</v>
      </c>
      <c r="C1568" s="2" t="s">
        <v>2919</v>
      </c>
      <c r="D1568" s="2" t="s">
        <v>2971</v>
      </c>
      <c r="E1568" s="2">
        <v>20</v>
      </c>
      <c r="F1568" s="11" t="s">
        <v>1439</v>
      </c>
      <c r="G1568" t="str">
        <f t="shared" si="48"/>
        <v>OTRO-ORALTABLETA20-</v>
      </c>
      <c r="H1568" t="e">
        <f>VLOOKUP(A1568,'PRINCIPIO ACTIVO'!A:D,4,)&amp;"-"&amp;VLOOKUP(C1568,'VIA ADMINISTRACION'!A:D,4,FALSE)&amp;"-"&amp;VLOOKUP(D1568,FORMATO!A:D,4,FALSE)&amp;"-"&amp;VLOOKUP(B1568,LABORATORIO!A:D,4,FALSE)</f>
        <v>#N/A</v>
      </c>
      <c r="I1568">
        <f>COUNTIF($H$2:H1568,H1568)</f>
        <v>37</v>
      </c>
      <c r="J1568" t="e">
        <f t="shared" si="49"/>
        <v>#N/A</v>
      </c>
      <c r="M1568" t="s">
        <v>2577</v>
      </c>
      <c r="N1568" s="5" t="s">
        <v>1439</v>
      </c>
    </row>
    <row r="1569" spans="1:14" x14ac:dyDescent="0.35">
      <c r="A1569" t="s">
        <v>2577</v>
      </c>
      <c r="B1569" s="2" t="s">
        <v>1439</v>
      </c>
      <c r="C1569" s="2" t="s">
        <v>2919</v>
      </c>
      <c r="D1569" s="2" t="s">
        <v>2943</v>
      </c>
      <c r="E1569" s="2">
        <v>1</v>
      </c>
      <c r="F1569" s="11" t="s">
        <v>1439</v>
      </c>
      <c r="G1569" t="str">
        <f t="shared" si="48"/>
        <v>OTRO-ORALPOLVO1-</v>
      </c>
      <c r="H1569" t="e">
        <f>VLOOKUP(A1569,'PRINCIPIO ACTIVO'!A:D,4,)&amp;"-"&amp;VLOOKUP(C1569,'VIA ADMINISTRACION'!A:D,4,FALSE)&amp;"-"&amp;VLOOKUP(D1569,FORMATO!A:D,4,FALSE)&amp;"-"&amp;VLOOKUP(B1569,LABORATORIO!A:D,4,FALSE)</f>
        <v>#N/A</v>
      </c>
      <c r="I1569">
        <f>COUNTIF($H$2:H1569,H1569)</f>
        <v>38</v>
      </c>
      <c r="J1569" t="e">
        <f t="shared" si="49"/>
        <v>#N/A</v>
      </c>
      <c r="M1569" t="s">
        <v>2577</v>
      </c>
      <c r="N1569" s="5" t="s">
        <v>6674</v>
      </c>
    </row>
    <row r="1570" spans="1:14" x14ac:dyDescent="0.35">
      <c r="A1570" t="s">
        <v>2577</v>
      </c>
      <c r="B1570" s="2" t="s">
        <v>1439</v>
      </c>
      <c r="C1570" s="2" t="s">
        <v>2919</v>
      </c>
      <c r="D1570" s="2" t="s">
        <v>2932</v>
      </c>
      <c r="E1570" s="2">
        <v>1</v>
      </c>
      <c r="F1570" s="11" t="s">
        <v>1439</v>
      </c>
      <c r="G1570" t="str">
        <f t="shared" si="48"/>
        <v>OTRO-ORALJARABE1-</v>
      </c>
      <c r="H1570" t="e">
        <f>VLOOKUP(A1570,'PRINCIPIO ACTIVO'!A:D,4,)&amp;"-"&amp;VLOOKUP(C1570,'VIA ADMINISTRACION'!A:D,4,FALSE)&amp;"-"&amp;VLOOKUP(D1570,FORMATO!A:D,4,FALSE)&amp;"-"&amp;VLOOKUP(B1570,LABORATORIO!A:D,4,FALSE)</f>
        <v>#N/A</v>
      </c>
      <c r="I1570">
        <f>COUNTIF($H$2:H1570,H1570)</f>
        <v>39</v>
      </c>
      <c r="J1570" t="e">
        <f t="shared" si="49"/>
        <v>#N/A</v>
      </c>
      <c r="M1570" t="s">
        <v>2577</v>
      </c>
      <c r="N1570" s="5" t="s">
        <v>6677</v>
      </c>
    </row>
    <row r="1571" spans="1:14" x14ac:dyDescent="0.35">
      <c r="A1571" t="s">
        <v>2577</v>
      </c>
      <c r="B1571" s="5" t="s">
        <v>2834</v>
      </c>
      <c r="C1571" s="5" t="s">
        <v>2919</v>
      </c>
      <c r="D1571" s="5" t="s">
        <v>2931</v>
      </c>
      <c r="E1571" s="5">
        <v>1</v>
      </c>
      <c r="F1571" t="s">
        <v>2979</v>
      </c>
      <c r="G1571" t="str">
        <f t="shared" si="48"/>
        <v>OTROMINTLABORALSOBRE1400MG</v>
      </c>
      <c r="H1571" t="str">
        <f>VLOOKUP(A1571,'PRINCIPIO ACTIVO'!A:D,4,)&amp;"-"&amp;VLOOKUP(C1571,'VIA ADMINISTRACION'!A:D,4,FALSE)&amp;"-"&amp;VLOOKUP(D1571,FORMATO!A:D,4,FALSE)&amp;"-"&amp;VLOOKUP(B1571,LABORATORIO!A:D,4,FALSE)</f>
        <v>HT-9999-01-001-0197</v>
      </c>
      <c r="I1571">
        <f>COUNTIF($H$2:H1571,H1571)</f>
        <v>1</v>
      </c>
      <c r="J1571" t="str">
        <f t="shared" si="49"/>
        <v>HT-9999-01-001-0197-01</v>
      </c>
      <c r="M1571" t="s">
        <v>2577</v>
      </c>
      <c r="N1571" s="5" t="s">
        <v>1439</v>
      </c>
    </row>
    <row r="1572" spans="1:14" x14ac:dyDescent="0.35">
      <c r="A1572" t="s">
        <v>2577</v>
      </c>
      <c r="B1572" s="5" t="s">
        <v>2841</v>
      </c>
      <c r="C1572" s="5" t="s">
        <v>2919</v>
      </c>
      <c r="D1572" s="5" t="s">
        <v>2933</v>
      </c>
      <c r="E1572" s="5">
        <v>18</v>
      </c>
      <c r="F1572" t="s">
        <v>3001</v>
      </c>
      <c r="G1572" t="str">
        <f t="shared" si="48"/>
        <v>OTROMAVERORALCOMPRIMIDO18650MG</v>
      </c>
      <c r="H1572" t="str">
        <f>VLOOKUP(A1572,'PRINCIPIO ACTIVO'!A:D,4,)&amp;"-"&amp;VLOOKUP(C1572,'VIA ADMINISTRACION'!A:D,4,FALSE)&amp;"-"&amp;VLOOKUP(D1572,FORMATO!A:D,4,FALSE)&amp;"-"&amp;VLOOKUP(B1572,LABORATORIO!A:D,4,FALSE)</f>
        <v>HT-9999-01-003-0154</v>
      </c>
      <c r="I1572">
        <f>COUNTIF($H$2:H1572,H1572)</f>
        <v>1</v>
      </c>
      <c r="J1572" t="str">
        <f t="shared" si="49"/>
        <v>HT-9999-01-003-0154-01</v>
      </c>
      <c r="M1572" t="s">
        <v>2577</v>
      </c>
      <c r="N1572" s="5" t="s">
        <v>1439</v>
      </c>
    </row>
    <row r="1573" spans="1:14" x14ac:dyDescent="0.35">
      <c r="A1573" t="s">
        <v>2577</v>
      </c>
      <c r="B1573" s="5" t="s">
        <v>2841</v>
      </c>
      <c r="C1573" s="5" t="s">
        <v>2919</v>
      </c>
      <c r="D1573" s="5" t="s">
        <v>2931</v>
      </c>
      <c r="E1573" s="5">
        <v>1</v>
      </c>
      <c r="F1573" t="s">
        <v>3001</v>
      </c>
      <c r="G1573" t="str">
        <f t="shared" si="48"/>
        <v>OTROMAVERORALSOBRE1650MG</v>
      </c>
      <c r="H1573" t="str">
        <f>VLOOKUP(A1573,'PRINCIPIO ACTIVO'!A:D,4,)&amp;"-"&amp;VLOOKUP(C1573,'VIA ADMINISTRACION'!A:D,4,FALSE)&amp;"-"&amp;VLOOKUP(D1573,FORMATO!A:D,4,FALSE)&amp;"-"&amp;VLOOKUP(B1573,LABORATORIO!A:D,4,FALSE)</f>
        <v>HT-9999-01-001-0154</v>
      </c>
      <c r="I1573">
        <f>COUNTIF($H$2:H1573,H1573)</f>
        <v>3</v>
      </c>
      <c r="J1573" t="str">
        <f t="shared" si="49"/>
        <v>HT-9999-01-001-0154-03</v>
      </c>
      <c r="M1573" t="s">
        <v>6517</v>
      </c>
      <c r="N1573" s="5" t="s">
        <v>1439</v>
      </c>
    </row>
    <row r="1574" spans="1:14" x14ac:dyDescent="0.35">
      <c r="A1574" t="s">
        <v>2577</v>
      </c>
      <c r="B1574" s="5" t="s">
        <v>2854</v>
      </c>
      <c r="C1574" s="5" t="s">
        <v>2919</v>
      </c>
      <c r="D1574" s="5" t="s">
        <v>2932</v>
      </c>
      <c r="E1574" s="5">
        <v>1</v>
      </c>
      <c r="F1574" t="s">
        <v>2976</v>
      </c>
      <c r="G1574" t="str">
        <f t="shared" si="48"/>
        <v>OTROABBOTTORALJARABE1100MG/5ML</v>
      </c>
      <c r="H1574" t="str">
        <f>VLOOKUP(A1574,'PRINCIPIO ACTIVO'!A:D,4,)&amp;"-"&amp;VLOOKUP(C1574,'VIA ADMINISTRACION'!A:D,4,FALSE)&amp;"-"&amp;VLOOKUP(D1574,FORMATO!A:D,4,FALSE)&amp;"-"&amp;VLOOKUP(B1574,LABORATORIO!A:D,4,FALSE)</f>
        <v>HT-9999-01-002-0002</v>
      </c>
      <c r="I1574">
        <f>COUNTIF($H$2:H1574,H1574)</f>
        <v>1</v>
      </c>
      <c r="J1574" t="str">
        <f t="shared" si="49"/>
        <v>HT-9999-01-002-0002-01</v>
      </c>
      <c r="M1574" t="s">
        <v>6452</v>
      </c>
      <c r="N1574" s="5" t="s">
        <v>6540</v>
      </c>
    </row>
    <row r="1575" spans="1:14" x14ac:dyDescent="0.35">
      <c r="A1575" t="s">
        <v>2577</v>
      </c>
      <c r="B1575" s="5" t="s">
        <v>2854</v>
      </c>
      <c r="C1575" s="5" t="s">
        <v>2919</v>
      </c>
      <c r="D1575" s="5" t="s">
        <v>2937</v>
      </c>
      <c r="E1575" s="5">
        <v>10</v>
      </c>
      <c r="F1575" t="s">
        <v>2979</v>
      </c>
      <c r="G1575" t="str">
        <f t="shared" si="48"/>
        <v>OTROABBOTTORALCAPSULA10400MG</v>
      </c>
      <c r="H1575" t="str">
        <f>VLOOKUP(A1575,'PRINCIPIO ACTIVO'!A:D,4,)&amp;"-"&amp;VLOOKUP(C1575,'VIA ADMINISTRACION'!A:D,4,FALSE)&amp;"-"&amp;VLOOKUP(D1575,FORMATO!A:D,4,FALSE)&amp;"-"&amp;VLOOKUP(B1575,LABORATORIO!A:D,4,FALSE)</f>
        <v>HT-9999-01-007-0002</v>
      </c>
      <c r="I1575">
        <f>COUNTIF($H$2:H1575,H1575)</f>
        <v>1</v>
      </c>
      <c r="J1575" t="str">
        <f t="shared" si="49"/>
        <v>HT-9999-01-007-0002-01</v>
      </c>
      <c r="M1575" t="s">
        <v>2789</v>
      </c>
      <c r="N1575" s="11" t="s">
        <v>3243</v>
      </c>
    </row>
    <row r="1576" spans="1:14" x14ac:dyDescent="0.35">
      <c r="A1576" t="s">
        <v>2577</v>
      </c>
      <c r="B1576" s="5" t="s">
        <v>2851</v>
      </c>
      <c r="C1576" s="5" t="s">
        <v>2919</v>
      </c>
      <c r="D1576" s="5" t="s">
        <v>2937</v>
      </c>
      <c r="E1576" s="5">
        <v>60</v>
      </c>
      <c r="F1576" s="5" t="s">
        <v>1439</v>
      </c>
      <c r="G1576" t="str">
        <f t="shared" si="48"/>
        <v>OTROPRATERORALCAPSULA60-</v>
      </c>
      <c r="H1576" t="str">
        <f>VLOOKUP(A1576,'PRINCIPIO ACTIVO'!A:D,4,)&amp;"-"&amp;VLOOKUP(C1576,'VIA ADMINISTRACION'!A:D,4,FALSE)&amp;"-"&amp;VLOOKUP(D1576,FORMATO!A:D,4,FALSE)&amp;"-"&amp;VLOOKUP(B1576,LABORATORIO!A:D,4,FALSE)</f>
        <v>HT-9999-01-007-0169</v>
      </c>
      <c r="I1576">
        <f>COUNTIF($H$2:H1576,H1576)</f>
        <v>2</v>
      </c>
      <c r="J1576" t="str">
        <f t="shared" si="49"/>
        <v>HT-9999-01-007-0169-02</v>
      </c>
      <c r="M1576" t="s">
        <v>2789</v>
      </c>
      <c r="N1576" s="11" t="s">
        <v>3110</v>
      </c>
    </row>
    <row r="1577" spans="1:14" x14ac:dyDescent="0.35">
      <c r="A1577" t="s">
        <v>2577</v>
      </c>
      <c r="B1577" s="5" t="s">
        <v>2852</v>
      </c>
      <c r="C1577" s="5" t="s">
        <v>2919</v>
      </c>
      <c r="D1577" s="5" t="s">
        <v>2937</v>
      </c>
      <c r="E1577" s="5">
        <v>60</v>
      </c>
      <c r="F1577" t="s">
        <v>2995</v>
      </c>
      <c r="G1577" t="str">
        <f t="shared" si="48"/>
        <v>OTROSYNTHONORALCAPSULA60100MG/2MG/1MG/330MG</v>
      </c>
      <c r="H1577" t="str">
        <f>VLOOKUP(A1577,'PRINCIPIO ACTIVO'!A:D,4,)&amp;"-"&amp;VLOOKUP(C1577,'VIA ADMINISTRACION'!A:D,4,FALSE)&amp;"-"&amp;VLOOKUP(D1577,FORMATO!A:D,4,FALSE)&amp;"-"&amp;VLOOKUP(B1577,LABORATORIO!A:D,4,FALSE)</f>
        <v>HT-9999-01-007-0269</v>
      </c>
      <c r="I1577">
        <f>COUNTIF($H$2:H1577,H1577)</f>
        <v>2</v>
      </c>
      <c r="J1577" t="str">
        <f t="shared" si="49"/>
        <v>HT-9999-01-007-0269-02</v>
      </c>
      <c r="M1577" t="s">
        <v>2789</v>
      </c>
      <c r="N1577" s="11" t="s">
        <v>3006</v>
      </c>
    </row>
    <row r="1578" spans="1:14" x14ac:dyDescent="0.35">
      <c r="A1578" t="s">
        <v>2577</v>
      </c>
      <c r="B1578" s="5" t="s">
        <v>2849</v>
      </c>
      <c r="C1578" s="5" t="s">
        <v>2919</v>
      </c>
      <c r="D1578" s="5" t="s">
        <v>2937</v>
      </c>
      <c r="E1578" s="5">
        <v>30</v>
      </c>
      <c r="F1578" t="s">
        <v>6547</v>
      </c>
      <c r="G1578" t="str">
        <f t="shared" si="48"/>
        <v>OTROCHEMOPHARMAORALCAPSULA30100MG/3MG/1MG/540MG</v>
      </c>
      <c r="H1578" t="str">
        <f>VLOOKUP(A1578,'PRINCIPIO ACTIVO'!A:D,4,)&amp;"-"&amp;VLOOKUP(C1578,'VIA ADMINISTRACION'!A:D,4,FALSE)&amp;"-"&amp;VLOOKUP(D1578,FORMATO!A:D,4,FALSE)&amp;"-"&amp;VLOOKUP(B1578,LABORATORIO!A:D,4,FALSE)</f>
        <v>HT-9999-01-007-0044</v>
      </c>
      <c r="I1578">
        <f>COUNTIF($H$2:H1578,H1578)</f>
        <v>2</v>
      </c>
      <c r="J1578" t="str">
        <f t="shared" si="49"/>
        <v>HT-9999-01-007-0044-02</v>
      </c>
      <c r="M1578" t="s">
        <v>2789</v>
      </c>
      <c r="N1578" s="5" t="s">
        <v>6676</v>
      </c>
    </row>
    <row r="1579" spans="1:14" x14ac:dyDescent="0.35">
      <c r="A1579" t="s">
        <v>2577</v>
      </c>
      <c r="B1579" s="5" t="s">
        <v>2855</v>
      </c>
      <c r="C1579" s="5" t="s">
        <v>2919</v>
      </c>
      <c r="D1579" s="5" t="s">
        <v>2931</v>
      </c>
      <c r="E1579" s="5">
        <v>30</v>
      </c>
      <c r="F1579" s="5" t="s">
        <v>1439</v>
      </c>
      <c r="G1579" t="str">
        <f t="shared" si="48"/>
        <v>OTROEXELTISORALSOBRE30-</v>
      </c>
      <c r="H1579" t="str">
        <f>VLOOKUP(A1579,'PRINCIPIO ACTIVO'!A:D,4,)&amp;"-"&amp;VLOOKUP(C1579,'VIA ADMINISTRACION'!A:D,4,FALSE)&amp;"-"&amp;VLOOKUP(D1579,FORMATO!A:D,4,FALSE)&amp;"-"&amp;VLOOKUP(B1579,LABORATORIO!A:D,4,FALSE)</f>
        <v>HT-9999-01-001-0089</v>
      </c>
      <c r="I1579">
        <f>COUNTIF($H$2:H1579,H1579)</f>
        <v>1</v>
      </c>
      <c r="J1579" t="str">
        <f t="shared" si="49"/>
        <v>HT-9999-01-001-0089-01</v>
      </c>
      <c r="M1579" t="s">
        <v>2790</v>
      </c>
      <c r="N1579" s="11" t="s">
        <v>3244</v>
      </c>
    </row>
    <row r="1580" spans="1:14" x14ac:dyDescent="0.35">
      <c r="A1580" t="s">
        <v>2577</v>
      </c>
      <c r="B1580" s="5" t="s">
        <v>2851</v>
      </c>
      <c r="C1580" s="5" t="s">
        <v>2919</v>
      </c>
      <c r="D1580" s="5" t="s">
        <v>2937</v>
      </c>
      <c r="E1580" s="5">
        <v>30</v>
      </c>
      <c r="F1580" s="5" t="s">
        <v>1439</v>
      </c>
      <c r="G1580" t="str">
        <f t="shared" si="48"/>
        <v>OTROPRATERORALCAPSULA30-</v>
      </c>
      <c r="H1580" t="str">
        <f>VLOOKUP(A1580,'PRINCIPIO ACTIVO'!A:D,4,)&amp;"-"&amp;VLOOKUP(C1580,'VIA ADMINISTRACION'!A:D,4,FALSE)&amp;"-"&amp;VLOOKUP(D1580,FORMATO!A:D,4,FALSE)&amp;"-"&amp;VLOOKUP(B1580,LABORATORIO!A:D,4,FALSE)</f>
        <v>HT-9999-01-007-0169</v>
      </c>
      <c r="I1580">
        <f>COUNTIF($H$2:H1580,H1580)</f>
        <v>3</v>
      </c>
      <c r="J1580" t="str">
        <f t="shared" si="49"/>
        <v>HT-9999-01-007-0169-03</v>
      </c>
      <c r="M1580" t="s">
        <v>2790</v>
      </c>
      <c r="N1580" s="5" t="s">
        <v>3244</v>
      </c>
    </row>
    <row r="1581" spans="1:14" x14ac:dyDescent="0.35">
      <c r="A1581" t="s">
        <v>2577</v>
      </c>
      <c r="B1581" s="5" t="s">
        <v>2852</v>
      </c>
      <c r="C1581" s="5" t="s">
        <v>2919</v>
      </c>
      <c r="D1581" s="5" t="s">
        <v>2937</v>
      </c>
      <c r="E1581" s="5">
        <v>30</v>
      </c>
      <c r="F1581" t="s">
        <v>2995</v>
      </c>
      <c r="G1581" t="str">
        <f t="shared" si="48"/>
        <v>OTROSYNTHONORALCAPSULA30100MG/2MG/1MG/330MG</v>
      </c>
      <c r="H1581" t="str">
        <f>VLOOKUP(A1581,'PRINCIPIO ACTIVO'!A:D,4,)&amp;"-"&amp;VLOOKUP(C1581,'VIA ADMINISTRACION'!A:D,4,FALSE)&amp;"-"&amp;VLOOKUP(D1581,FORMATO!A:D,4,FALSE)&amp;"-"&amp;VLOOKUP(B1581,LABORATORIO!A:D,4,FALSE)</f>
        <v>HT-9999-01-007-0269</v>
      </c>
      <c r="I1581">
        <f>COUNTIF($H$2:H1581,H1581)</f>
        <v>3</v>
      </c>
      <c r="J1581" t="str">
        <f t="shared" si="49"/>
        <v>HT-9999-01-007-0269-03</v>
      </c>
      <c r="M1581" t="s">
        <v>2791</v>
      </c>
      <c r="N1581" s="11" t="s">
        <v>3245</v>
      </c>
    </row>
    <row r="1582" spans="1:14" x14ac:dyDescent="0.35">
      <c r="A1582" t="s">
        <v>2577</v>
      </c>
      <c r="B1582" s="5" t="s">
        <v>2853</v>
      </c>
      <c r="C1582" s="5" t="s">
        <v>2919</v>
      </c>
      <c r="D1582" s="5" t="s">
        <v>2937</v>
      </c>
      <c r="E1582" s="5">
        <v>60</v>
      </c>
      <c r="F1582" s="5" t="s">
        <v>1439</v>
      </c>
      <c r="G1582" t="str">
        <f t="shared" si="48"/>
        <v>OTROITF-LABOMEDORALCAPSULA60-</v>
      </c>
      <c r="H1582" t="str">
        <f>VLOOKUP(A1582,'PRINCIPIO ACTIVO'!A:D,4,)&amp;"-"&amp;VLOOKUP(C1582,'VIA ADMINISTRACION'!A:D,4,FALSE)&amp;"-"&amp;VLOOKUP(D1582,FORMATO!A:D,4,FALSE)&amp;"-"&amp;VLOOKUP(B1582,LABORATORIO!A:D,4,FALSE)</f>
        <v>HT-9999-01-007-0139</v>
      </c>
      <c r="I1582">
        <f>COUNTIF($H$2:H1582,H1582)</f>
        <v>1</v>
      </c>
      <c r="J1582" t="str">
        <f t="shared" si="49"/>
        <v>HT-9999-01-007-0139-01</v>
      </c>
      <c r="M1582" t="s">
        <v>2791</v>
      </c>
      <c r="N1582" s="11" t="s">
        <v>3246</v>
      </c>
    </row>
    <row r="1583" spans="1:14" x14ac:dyDescent="0.35">
      <c r="A1583" t="s">
        <v>2577</v>
      </c>
      <c r="B1583" s="5" t="s">
        <v>2854</v>
      </c>
      <c r="C1583" s="5" t="s">
        <v>2919</v>
      </c>
      <c r="D1583" s="5" t="s">
        <v>2943</v>
      </c>
      <c r="E1583" s="5">
        <v>1</v>
      </c>
      <c r="F1583" s="5" t="s">
        <v>1439</v>
      </c>
      <c r="G1583" t="str">
        <f t="shared" si="48"/>
        <v>OTROABBOTTORALPOLVO1-</v>
      </c>
      <c r="H1583" t="str">
        <f>VLOOKUP(A1583,'PRINCIPIO ACTIVO'!A:D,4,)&amp;"-"&amp;VLOOKUP(C1583,'VIA ADMINISTRACION'!A:D,4,FALSE)&amp;"-"&amp;VLOOKUP(D1583,FORMATO!A:D,4,FALSE)&amp;"-"&amp;VLOOKUP(B1583,LABORATORIO!A:D,4,FALSE)</f>
        <v>HT-9999-01-013-0002</v>
      </c>
      <c r="I1583">
        <f>COUNTIF($H$2:H1583,H1583)</f>
        <v>1</v>
      </c>
      <c r="J1583" t="str">
        <f t="shared" si="49"/>
        <v>HT-9999-01-013-0002-01</v>
      </c>
      <c r="M1583" t="s">
        <v>2791</v>
      </c>
      <c r="N1583" s="11" t="s">
        <v>3245</v>
      </c>
    </row>
    <row r="1584" spans="1:14" x14ac:dyDescent="0.35">
      <c r="A1584" t="s">
        <v>2577</v>
      </c>
      <c r="B1584" s="5" t="s">
        <v>2854</v>
      </c>
      <c r="C1584" s="5" t="s">
        <v>2919</v>
      </c>
      <c r="D1584" s="5" t="s">
        <v>2937</v>
      </c>
      <c r="E1584" s="5">
        <v>30</v>
      </c>
      <c r="F1584" s="5" t="s">
        <v>1439</v>
      </c>
      <c r="G1584" t="str">
        <f t="shared" si="48"/>
        <v>OTROABBOTTORALCAPSULA30-</v>
      </c>
      <c r="H1584" t="str">
        <f>VLOOKUP(A1584,'PRINCIPIO ACTIVO'!A:D,4,)&amp;"-"&amp;VLOOKUP(C1584,'VIA ADMINISTRACION'!A:D,4,FALSE)&amp;"-"&amp;VLOOKUP(D1584,FORMATO!A:D,4,FALSE)&amp;"-"&amp;VLOOKUP(B1584,LABORATORIO!A:D,4,FALSE)</f>
        <v>HT-9999-01-007-0002</v>
      </c>
      <c r="I1584">
        <f>COUNTIF($H$2:H1584,H1584)</f>
        <v>2</v>
      </c>
      <c r="J1584" t="str">
        <f t="shared" si="49"/>
        <v>HT-9999-01-007-0002-02</v>
      </c>
      <c r="M1584" t="s">
        <v>2791</v>
      </c>
      <c r="N1584" s="11" t="s">
        <v>3246</v>
      </c>
    </row>
    <row r="1585" spans="1:14" x14ac:dyDescent="0.35">
      <c r="A1585" t="s">
        <v>2577</v>
      </c>
      <c r="B1585" s="5" t="s">
        <v>2857</v>
      </c>
      <c r="C1585" s="5" t="s">
        <v>2919</v>
      </c>
      <c r="D1585" s="5" t="s">
        <v>2933</v>
      </c>
      <c r="E1585" s="5">
        <v>30</v>
      </c>
      <c r="F1585" s="5" t="s">
        <v>1439</v>
      </c>
      <c r="G1585" t="str">
        <f t="shared" si="48"/>
        <v>OTROANDROMACOORALCOMPRIMIDO30-</v>
      </c>
      <c r="H1585" t="str">
        <f>VLOOKUP(A1585,'PRINCIPIO ACTIVO'!A:D,4,)&amp;"-"&amp;VLOOKUP(C1585,'VIA ADMINISTRACION'!A:D,4,FALSE)&amp;"-"&amp;VLOOKUP(D1585,FORMATO!A:D,4,FALSE)&amp;"-"&amp;VLOOKUP(B1585,LABORATORIO!A:D,4,FALSE)</f>
        <v>HT-9999-01-003-0161</v>
      </c>
      <c r="I1585">
        <f>COUNTIF($H$2:H1585,H1585)</f>
        <v>2</v>
      </c>
      <c r="J1585" t="str">
        <f t="shared" si="49"/>
        <v>HT-9999-01-003-0161-02</v>
      </c>
      <c r="M1585" t="s">
        <v>2721</v>
      </c>
      <c r="N1585" s="11" t="s">
        <v>3047</v>
      </c>
    </row>
    <row r="1586" spans="1:14" x14ac:dyDescent="0.35">
      <c r="A1586" t="s">
        <v>2577</v>
      </c>
      <c r="B1586" s="5" t="s">
        <v>2857</v>
      </c>
      <c r="C1586" s="5" t="s">
        <v>2919</v>
      </c>
      <c r="D1586" s="5" t="s">
        <v>2933</v>
      </c>
      <c r="E1586" s="5">
        <v>60</v>
      </c>
      <c r="F1586" s="5" t="s">
        <v>1439</v>
      </c>
      <c r="G1586" t="str">
        <f t="shared" si="48"/>
        <v>OTROANDROMACOORALCOMPRIMIDO60-</v>
      </c>
      <c r="H1586" t="str">
        <f>VLOOKUP(A1586,'PRINCIPIO ACTIVO'!A:D,4,)&amp;"-"&amp;VLOOKUP(C1586,'VIA ADMINISTRACION'!A:D,4,FALSE)&amp;"-"&amp;VLOOKUP(D1586,FORMATO!A:D,4,FALSE)&amp;"-"&amp;VLOOKUP(B1586,LABORATORIO!A:D,4,FALSE)</f>
        <v>HT-9999-01-003-0161</v>
      </c>
      <c r="I1586">
        <f>COUNTIF($H$2:H1586,H1586)</f>
        <v>3</v>
      </c>
      <c r="J1586" t="str">
        <f t="shared" si="49"/>
        <v>HT-9999-01-003-0161-03</v>
      </c>
      <c r="M1586" t="s">
        <v>2721</v>
      </c>
      <c r="N1586" s="11" t="s">
        <v>3171</v>
      </c>
    </row>
    <row r="1587" spans="1:14" x14ac:dyDescent="0.35">
      <c r="A1587" t="s">
        <v>2577</v>
      </c>
      <c r="B1587" s="5" t="s">
        <v>2857</v>
      </c>
      <c r="C1587" s="5" t="s">
        <v>2919</v>
      </c>
      <c r="D1587" s="5" t="s">
        <v>2942</v>
      </c>
      <c r="E1587" s="5">
        <v>1</v>
      </c>
      <c r="F1587" s="5" t="s">
        <v>1439</v>
      </c>
      <c r="G1587" t="str">
        <f t="shared" ref="G1587:G1648" si="50">_xlfn.CONCAT(A1587:F1587)</f>
        <v>OTROANDROMACOORALSOLUCION1-</v>
      </c>
      <c r="H1587" t="str">
        <f>VLOOKUP(A1587,'PRINCIPIO ACTIVO'!A:D,4,)&amp;"-"&amp;VLOOKUP(C1587,'VIA ADMINISTRACION'!A:D,4,FALSE)&amp;"-"&amp;VLOOKUP(D1587,FORMATO!A:D,4,FALSE)&amp;"-"&amp;VLOOKUP(B1587,LABORATORIO!A:D,4,FALSE)</f>
        <v>HT-9999-01-012-0161</v>
      </c>
      <c r="I1587">
        <f>COUNTIF($H$2:H1587,H1587)</f>
        <v>1</v>
      </c>
      <c r="J1587" t="str">
        <f t="shared" ref="J1587:J1648" si="51">H1587&amp;"-"&amp;TEXT(I1587,"00")</f>
        <v>HT-9999-01-012-0161-01</v>
      </c>
      <c r="M1587" t="s">
        <v>2721</v>
      </c>
      <c r="N1587" s="11" t="s">
        <v>2977</v>
      </c>
    </row>
    <row r="1588" spans="1:14" x14ac:dyDescent="0.35">
      <c r="A1588" t="s">
        <v>2577</v>
      </c>
      <c r="B1588" s="5" t="s">
        <v>2880</v>
      </c>
      <c r="C1588" s="5" t="s">
        <v>2919</v>
      </c>
      <c r="D1588" s="5" t="s">
        <v>2932</v>
      </c>
      <c r="E1588" s="5">
        <v>1</v>
      </c>
      <c r="F1588" t="s">
        <v>7053</v>
      </c>
      <c r="G1588" t="str">
        <f t="shared" si="50"/>
        <v>OTROMEDIPHARMORALJARABE120MG/4MG/5MG</v>
      </c>
      <c r="H1588" t="str">
        <f>VLOOKUP(A1588,'PRINCIPIO ACTIVO'!A:D,4,)&amp;"-"&amp;VLOOKUP(C1588,'VIA ADMINISTRACION'!A:D,4,FALSE)&amp;"-"&amp;VLOOKUP(D1588,FORMATO!A:D,4,FALSE)&amp;"-"&amp;VLOOKUP(B1588,LABORATORIO!A:D,4,FALSE)</f>
        <v>HT-9999-01-002-0192</v>
      </c>
      <c r="I1588">
        <f>COUNTIF($H$2:H1588,H1588)</f>
        <v>2</v>
      </c>
      <c r="J1588" t="str">
        <f t="shared" si="51"/>
        <v>HT-9999-01-002-0192-02</v>
      </c>
      <c r="M1588" t="s">
        <v>2721</v>
      </c>
      <c r="N1588" s="11" t="s">
        <v>2984</v>
      </c>
    </row>
    <row r="1589" spans="1:14" x14ac:dyDescent="0.35">
      <c r="A1589" t="s">
        <v>2577</v>
      </c>
      <c r="B1589" s="5" t="s">
        <v>2845</v>
      </c>
      <c r="C1589" s="5" t="s">
        <v>2919</v>
      </c>
      <c r="D1589" s="5" t="s">
        <v>2933</v>
      </c>
      <c r="E1589" s="5">
        <v>10</v>
      </c>
      <c r="F1589" t="s">
        <v>7054</v>
      </c>
      <c r="G1589" t="str">
        <f t="shared" si="50"/>
        <v>OTROMEGALABSORALCOMPRIMIDO1050MCG/125MG/30MG</v>
      </c>
      <c r="H1589" t="str">
        <f>VLOOKUP(A1589,'PRINCIPIO ACTIVO'!A:D,4,)&amp;"-"&amp;VLOOKUP(C1589,'VIA ADMINISTRACION'!A:D,4,FALSE)&amp;"-"&amp;VLOOKUP(D1589,FORMATO!A:D,4,FALSE)&amp;"-"&amp;VLOOKUP(B1589,LABORATORIO!A:D,4,FALSE)</f>
        <v>HT-9999-01-003-0194</v>
      </c>
      <c r="I1589">
        <f>COUNTIF($H$2:H1589,H1589)</f>
        <v>1</v>
      </c>
      <c r="J1589" t="str">
        <f t="shared" si="51"/>
        <v>HT-9999-01-003-0194-01</v>
      </c>
      <c r="M1589" t="s">
        <v>2721</v>
      </c>
      <c r="N1589" s="11" t="s">
        <v>3172</v>
      </c>
    </row>
    <row r="1590" spans="1:14" x14ac:dyDescent="0.35">
      <c r="A1590" t="s">
        <v>2577</v>
      </c>
      <c r="B1590" s="5" t="s">
        <v>2841</v>
      </c>
      <c r="C1590" s="5" t="s">
        <v>2919</v>
      </c>
      <c r="D1590" s="5" t="s">
        <v>2931</v>
      </c>
      <c r="E1590" s="5">
        <v>1</v>
      </c>
      <c r="F1590" t="s">
        <v>7055</v>
      </c>
      <c r="G1590" t="str">
        <f t="shared" si="50"/>
        <v>OTROMAVERORALSOBRE150MG/40MG/4MG</v>
      </c>
      <c r="H1590" t="str">
        <f>VLOOKUP(A1590,'PRINCIPIO ACTIVO'!A:D,4,)&amp;"-"&amp;VLOOKUP(C1590,'VIA ADMINISTRACION'!A:D,4,FALSE)&amp;"-"&amp;VLOOKUP(D1590,FORMATO!A:D,4,FALSE)&amp;"-"&amp;VLOOKUP(B1590,LABORATORIO!A:D,4,FALSE)</f>
        <v>HT-9999-01-001-0154</v>
      </c>
      <c r="I1590">
        <f>COUNTIF($H$2:H1590,H1590)</f>
        <v>4</v>
      </c>
      <c r="J1590" t="str">
        <f t="shared" si="51"/>
        <v>HT-9999-01-001-0154-04</v>
      </c>
      <c r="M1590" t="s">
        <v>2721</v>
      </c>
      <c r="N1590" s="11" t="s">
        <v>3173</v>
      </c>
    </row>
    <row r="1591" spans="1:14" x14ac:dyDescent="0.35">
      <c r="A1591" t="s">
        <v>2577</v>
      </c>
      <c r="B1591" s="5" t="s">
        <v>2850</v>
      </c>
      <c r="C1591" s="5" t="s">
        <v>2919</v>
      </c>
      <c r="D1591" s="5" t="s">
        <v>2933</v>
      </c>
      <c r="E1591" s="5">
        <v>10</v>
      </c>
      <c r="F1591" t="s">
        <v>7056</v>
      </c>
      <c r="G1591" t="str">
        <f t="shared" si="50"/>
        <v>OTROINSTITUTO SANITASORALCOMPRIMIDO10100MG/1MG/1MG</v>
      </c>
      <c r="H1591" t="str">
        <f>VLOOKUP(A1591,'PRINCIPIO ACTIVO'!A:D,4,)&amp;"-"&amp;VLOOKUP(C1591,'VIA ADMINISTRACION'!A:D,4,FALSE)&amp;"-"&amp;VLOOKUP(D1591,FORMATO!A:D,4,FALSE)&amp;"-"&amp;VLOOKUP(B1591,LABORATORIO!A:D,4,FALSE)</f>
        <v>HT-9999-01-003-0133</v>
      </c>
      <c r="I1591">
        <f>COUNTIF($H$2:H1591,H1591)</f>
        <v>4</v>
      </c>
      <c r="J1591" t="str">
        <f t="shared" si="51"/>
        <v>HT-9999-01-003-0133-04</v>
      </c>
      <c r="M1591" t="s">
        <v>2721</v>
      </c>
      <c r="N1591" s="11" t="s">
        <v>3174</v>
      </c>
    </row>
    <row r="1592" spans="1:14" x14ac:dyDescent="0.35">
      <c r="A1592" t="s">
        <v>2577</v>
      </c>
      <c r="B1592" s="5" t="s">
        <v>2857</v>
      </c>
      <c r="C1592" s="5" t="s">
        <v>2919</v>
      </c>
      <c r="D1592" s="5" t="s">
        <v>2933</v>
      </c>
      <c r="E1592" s="5">
        <v>10</v>
      </c>
      <c r="F1592" t="s">
        <v>7056</v>
      </c>
      <c r="G1592" t="str">
        <f t="shared" si="50"/>
        <v>OTROANDROMACOORALCOMPRIMIDO10100MG/1MG/1MG</v>
      </c>
      <c r="H1592" t="str">
        <f>VLOOKUP(A1592,'PRINCIPIO ACTIVO'!A:D,4,)&amp;"-"&amp;VLOOKUP(C1592,'VIA ADMINISTRACION'!A:D,4,FALSE)&amp;"-"&amp;VLOOKUP(D1592,FORMATO!A:D,4,FALSE)&amp;"-"&amp;VLOOKUP(B1592,LABORATORIO!A:D,4,FALSE)</f>
        <v>HT-9999-01-003-0161</v>
      </c>
      <c r="I1592">
        <f>COUNTIF($H$2:H1592,H1592)</f>
        <v>4</v>
      </c>
      <c r="J1592" t="str">
        <f t="shared" si="51"/>
        <v>HT-9999-01-003-0161-04</v>
      </c>
      <c r="M1592" t="s">
        <v>2721</v>
      </c>
      <c r="N1592" s="11" t="s">
        <v>3173</v>
      </c>
    </row>
    <row r="1593" spans="1:14" x14ac:dyDescent="0.35">
      <c r="A1593" t="s">
        <v>2577</v>
      </c>
      <c r="B1593" s="5" t="s">
        <v>2841</v>
      </c>
      <c r="C1593" s="5" t="s">
        <v>2919</v>
      </c>
      <c r="D1593" s="5" t="s">
        <v>2933</v>
      </c>
      <c r="E1593" s="5">
        <v>18</v>
      </c>
      <c r="F1593" t="s">
        <v>7055</v>
      </c>
      <c r="G1593" t="str">
        <f t="shared" si="50"/>
        <v>OTROMAVERORALCOMPRIMIDO1850MG/40MG/4MG</v>
      </c>
      <c r="H1593" t="str">
        <f>VLOOKUP(A1593,'PRINCIPIO ACTIVO'!A:D,4,)&amp;"-"&amp;VLOOKUP(C1593,'VIA ADMINISTRACION'!A:D,4,FALSE)&amp;"-"&amp;VLOOKUP(D1593,FORMATO!A:D,4,FALSE)&amp;"-"&amp;VLOOKUP(B1593,LABORATORIO!A:D,4,FALSE)</f>
        <v>HT-9999-01-003-0154</v>
      </c>
      <c r="I1593">
        <f>COUNTIF($H$2:H1593,H1593)</f>
        <v>2</v>
      </c>
      <c r="J1593" t="str">
        <f t="shared" si="51"/>
        <v>HT-9999-01-003-0154-02</v>
      </c>
      <c r="M1593" t="s">
        <v>2721</v>
      </c>
      <c r="N1593" s="11" t="s">
        <v>3042</v>
      </c>
    </row>
    <row r="1594" spans="1:14" x14ac:dyDescent="0.35">
      <c r="A1594" t="s">
        <v>2577</v>
      </c>
      <c r="B1594" s="5" t="s">
        <v>2854</v>
      </c>
      <c r="C1594" s="5" t="s">
        <v>2919</v>
      </c>
      <c r="D1594" s="5" t="s">
        <v>2942</v>
      </c>
      <c r="E1594" s="5">
        <v>1</v>
      </c>
      <c r="F1594" t="s">
        <v>7057</v>
      </c>
      <c r="G1594" t="str">
        <f t="shared" si="50"/>
        <v>OTROABBOTTORALSOLUCION12.5MG/216MG/94MG</v>
      </c>
      <c r="H1594" t="str">
        <f>VLOOKUP(A1594,'PRINCIPIO ACTIVO'!A:D,4,)&amp;"-"&amp;VLOOKUP(C1594,'VIA ADMINISTRACION'!A:D,4,FALSE)&amp;"-"&amp;VLOOKUP(D1594,FORMATO!A:D,4,FALSE)&amp;"-"&amp;VLOOKUP(B1594,LABORATORIO!A:D,4,FALSE)</f>
        <v>HT-9999-01-012-0002</v>
      </c>
      <c r="I1594">
        <f>COUNTIF($H$2:H1594,H1594)</f>
        <v>1</v>
      </c>
      <c r="J1594" t="str">
        <f t="shared" si="51"/>
        <v>HT-9999-01-012-0002-01</v>
      </c>
      <c r="M1594" t="s">
        <v>2721</v>
      </c>
      <c r="N1594" s="11" t="s">
        <v>3174</v>
      </c>
    </row>
    <row r="1595" spans="1:14" x14ac:dyDescent="0.35">
      <c r="A1595" t="s">
        <v>2577</v>
      </c>
      <c r="B1595" s="5" t="s">
        <v>2908</v>
      </c>
      <c r="C1595" s="5" t="s">
        <v>2919</v>
      </c>
      <c r="D1595" s="5" t="s">
        <v>2942</v>
      </c>
      <c r="E1595" s="5">
        <v>1</v>
      </c>
      <c r="F1595" s="5" t="s">
        <v>1439</v>
      </c>
      <c r="G1595" t="str">
        <f t="shared" si="50"/>
        <v>OTROPROCTER &amp; GAMBLE ORALSOLUCION1-</v>
      </c>
      <c r="H1595" t="str">
        <f>VLOOKUP(A1595,'PRINCIPIO ACTIVO'!A:D,4,)&amp;"-"&amp;VLOOKUP(C1595,'VIA ADMINISTRACION'!A:D,4,FALSE)&amp;"-"&amp;VLOOKUP(D1595,FORMATO!A:D,4,FALSE)&amp;"-"&amp;VLOOKUP(B1595,LABORATORIO!A:D,4,FALSE)</f>
        <v>HT-9999-01-012-0224</v>
      </c>
      <c r="I1595">
        <f>COUNTIF($H$2:H1595,H1595)</f>
        <v>1</v>
      </c>
      <c r="J1595" t="str">
        <f t="shared" si="51"/>
        <v>HT-9999-01-012-0224-01</v>
      </c>
      <c r="M1595" t="s">
        <v>2721</v>
      </c>
      <c r="N1595" s="11" t="s">
        <v>3042</v>
      </c>
    </row>
    <row r="1596" spans="1:14" x14ac:dyDescent="0.35">
      <c r="A1596" t="s">
        <v>2577</v>
      </c>
      <c r="B1596" s="5" t="s">
        <v>2899</v>
      </c>
      <c r="C1596" s="5" t="s">
        <v>2919</v>
      </c>
      <c r="D1596" s="5" t="s">
        <v>2931</v>
      </c>
      <c r="E1596" s="5">
        <v>10</v>
      </c>
      <c r="F1596" s="5" t="s">
        <v>6600</v>
      </c>
      <c r="G1596" t="str">
        <f t="shared" si="50"/>
        <v>OTROVALMAORALSOBRE1060mEq/L</v>
      </c>
      <c r="H1596" t="str">
        <f>VLOOKUP(A1596,'PRINCIPIO ACTIVO'!A:D,4,)&amp;"-"&amp;VLOOKUP(C1596,'VIA ADMINISTRACION'!A:D,4,FALSE)&amp;"-"&amp;VLOOKUP(D1596,FORMATO!A:D,4,FALSE)&amp;"-"&amp;VLOOKUP(B1596,LABORATORIO!A:D,4,FALSE)</f>
        <v>HT-9999-01-001-0159</v>
      </c>
      <c r="I1596">
        <f>COUNTIF($H$2:H1596,H1596)</f>
        <v>1</v>
      </c>
      <c r="J1596" t="str">
        <f t="shared" si="51"/>
        <v>HT-9999-01-001-0159-01</v>
      </c>
      <c r="M1596" t="s">
        <v>2721</v>
      </c>
      <c r="N1596" s="11" t="s">
        <v>3179</v>
      </c>
    </row>
    <row r="1597" spans="1:14" x14ac:dyDescent="0.35">
      <c r="A1597" t="s">
        <v>2577</v>
      </c>
      <c r="B1597" s="5" t="s">
        <v>2854</v>
      </c>
      <c r="C1597" s="5" t="s">
        <v>2919</v>
      </c>
      <c r="D1597" s="5" t="s">
        <v>2942</v>
      </c>
      <c r="E1597" s="5">
        <v>1</v>
      </c>
      <c r="F1597" t="s">
        <v>7058</v>
      </c>
      <c r="G1597" t="str">
        <f t="shared" si="50"/>
        <v>OTROABBOTTORALSOLUCION11.2MG/289MG/150MG</v>
      </c>
      <c r="H1597" t="str">
        <f>VLOOKUP(A1597,'PRINCIPIO ACTIVO'!A:D,4,)&amp;"-"&amp;VLOOKUP(C1597,'VIA ADMINISTRACION'!A:D,4,FALSE)&amp;"-"&amp;VLOOKUP(D1597,FORMATO!A:D,4,FALSE)&amp;"-"&amp;VLOOKUP(B1597,LABORATORIO!A:D,4,FALSE)</f>
        <v>HT-9999-01-012-0002</v>
      </c>
      <c r="I1597">
        <f>COUNTIF($H$2:H1597,H1597)</f>
        <v>2</v>
      </c>
      <c r="J1597" t="str">
        <f t="shared" si="51"/>
        <v>HT-9999-01-012-0002-02</v>
      </c>
      <c r="M1597" t="s">
        <v>2721</v>
      </c>
      <c r="N1597" s="11" t="s">
        <v>2984</v>
      </c>
    </row>
    <row r="1598" spans="1:14" x14ac:dyDescent="0.35">
      <c r="A1598" t="s">
        <v>2577</v>
      </c>
      <c r="B1598" s="5" t="s">
        <v>2854</v>
      </c>
      <c r="C1598" s="5" t="s">
        <v>2919</v>
      </c>
      <c r="D1598" s="5" t="s">
        <v>2942</v>
      </c>
      <c r="E1598" s="5">
        <v>1</v>
      </c>
      <c r="F1598" t="s">
        <v>7113</v>
      </c>
      <c r="G1598" t="str">
        <f t="shared" si="50"/>
        <v>OTROABBOTTORALSOLUCION11188MG/150MG/289MG</v>
      </c>
      <c r="H1598" t="str">
        <f>VLOOKUP(A1598,'PRINCIPIO ACTIVO'!A:D,4,)&amp;"-"&amp;VLOOKUP(C1598,'VIA ADMINISTRACION'!A:D,4,FALSE)&amp;"-"&amp;VLOOKUP(D1598,FORMATO!A:D,4,FALSE)&amp;"-"&amp;VLOOKUP(B1598,LABORATORIO!A:D,4,FALSE)</f>
        <v>HT-9999-01-012-0002</v>
      </c>
      <c r="I1598">
        <f>COUNTIF($H$2:H1598,H1598)</f>
        <v>3</v>
      </c>
      <c r="J1598" t="str">
        <f t="shared" si="51"/>
        <v>HT-9999-01-012-0002-03</v>
      </c>
      <c r="M1598" t="s">
        <v>2721</v>
      </c>
      <c r="N1598" s="11" t="s">
        <v>3173</v>
      </c>
    </row>
    <row r="1599" spans="1:14" x14ac:dyDescent="0.35">
      <c r="A1599" t="s">
        <v>2577</v>
      </c>
      <c r="B1599" s="5" t="s">
        <v>2899</v>
      </c>
      <c r="C1599" s="5" t="s">
        <v>2919</v>
      </c>
      <c r="D1599" s="5" t="s">
        <v>2931</v>
      </c>
      <c r="E1599" s="5">
        <v>10</v>
      </c>
      <c r="F1599" s="5" t="s">
        <v>6604</v>
      </c>
      <c r="G1599" t="str">
        <f t="shared" si="50"/>
        <v>OTROVALMAORALSOBRE1090mEq/L</v>
      </c>
      <c r="H1599" t="str">
        <f>VLOOKUP(A1599,'PRINCIPIO ACTIVO'!A:D,4,)&amp;"-"&amp;VLOOKUP(C1599,'VIA ADMINISTRACION'!A:D,4,FALSE)&amp;"-"&amp;VLOOKUP(D1599,FORMATO!A:D,4,FALSE)&amp;"-"&amp;VLOOKUP(B1599,LABORATORIO!A:D,4,FALSE)</f>
        <v>HT-9999-01-001-0159</v>
      </c>
      <c r="I1599">
        <f>COUNTIF($H$2:H1599,H1599)</f>
        <v>2</v>
      </c>
      <c r="J1599" t="str">
        <f t="shared" si="51"/>
        <v>HT-9999-01-001-0159-02</v>
      </c>
      <c r="M1599" t="s">
        <v>2721</v>
      </c>
      <c r="N1599" s="11" t="s">
        <v>2984</v>
      </c>
    </row>
    <row r="1600" spans="1:14" x14ac:dyDescent="0.35">
      <c r="A1600" t="s">
        <v>2577</v>
      </c>
      <c r="B1600" s="5" t="s">
        <v>2869</v>
      </c>
      <c r="C1600" s="5" t="s">
        <v>2919</v>
      </c>
      <c r="D1600" s="5" t="s">
        <v>2931</v>
      </c>
      <c r="E1600" s="5">
        <v>4</v>
      </c>
      <c r="F1600" s="5" t="s">
        <v>1439</v>
      </c>
      <c r="G1600" t="str">
        <f t="shared" si="50"/>
        <v>OTROOPKOORALSOBRE4-</v>
      </c>
      <c r="H1600" t="str">
        <f>VLOOKUP(A1600,'PRINCIPIO ACTIVO'!A:D,4,)&amp;"-"&amp;VLOOKUP(C1600,'VIA ADMINISTRACION'!A:D,4,FALSE)&amp;"-"&amp;VLOOKUP(D1600,FORMATO!A:D,4,FALSE)&amp;"-"&amp;VLOOKUP(B1600,LABORATORIO!A:D,4,FALSE)</f>
        <v>HT-9999-01-001-0208</v>
      </c>
      <c r="I1600">
        <f>COUNTIF($H$2:H1600,H1600)</f>
        <v>1</v>
      </c>
      <c r="J1600" t="str">
        <f t="shared" si="51"/>
        <v>HT-9999-01-001-0208-01</v>
      </c>
      <c r="M1600" t="s">
        <v>2721</v>
      </c>
      <c r="N1600" s="11" t="s">
        <v>3042</v>
      </c>
    </row>
    <row r="1601" spans="1:14" x14ac:dyDescent="0.35">
      <c r="A1601" t="s">
        <v>2577</v>
      </c>
      <c r="B1601" s="5" t="s">
        <v>2899</v>
      </c>
      <c r="C1601" s="5" t="s">
        <v>2919</v>
      </c>
      <c r="D1601" s="5" t="s">
        <v>2931</v>
      </c>
      <c r="E1601" s="5">
        <v>4</v>
      </c>
      <c r="F1601" s="5" t="s">
        <v>6604</v>
      </c>
      <c r="G1601" t="str">
        <f t="shared" si="50"/>
        <v>OTROVALMAORALSOBRE490mEq/L</v>
      </c>
      <c r="H1601" t="str">
        <f>VLOOKUP(A1601,'PRINCIPIO ACTIVO'!A:D,4,)&amp;"-"&amp;VLOOKUP(C1601,'VIA ADMINISTRACION'!A:D,4,FALSE)&amp;"-"&amp;VLOOKUP(D1601,FORMATO!A:D,4,FALSE)&amp;"-"&amp;VLOOKUP(B1601,LABORATORIO!A:D,4,FALSE)</f>
        <v>HT-9999-01-001-0159</v>
      </c>
      <c r="I1601">
        <f>COUNTIF($H$2:H1601,H1601)</f>
        <v>3</v>
      </c>
      <c r="J1601" t="str">
        <f t="shared" si="51"/>
        <v>HT-9999-01-001-0159-03</v>
      </c>
      <c r="M1601" t="s">
        <v>2721</v>
      </c>
      <c r="N1601" s="11" t="s">
        <v>2984</v>
      </c>
    </row>
    <row r="1602" spans="1:14" x14ac:dyDescent="0.35">
      <c r="A1602" t="s">
        <v>2577</v>
      </c>
      <c r="B1602" s="5" t="s">
        <v>2838</v>
      </c>
      <c r="C1602" s="5" t="s">
        <v>2919</v>
      </c>
      <c r="D1602" s="5" t="s">
        <v>2931</v>
      </c>
      <c r="E1602" s="5">
        <v>1</v>
      </c>
      <c r="F1602" t="s">
        <v>7081</v>
      </c>
      <c r="G1602" t="str">
        <f t="shared" si="50"/>
        <v>OTROLABORATORIO CHILEORALSOBRE15000MG/375mg/735mg/450mg</v>
      </c>
      <c r="H1602" t="str">
        <f>VLOOKUP(A1602,'PRINCIPIO ACTIVO'!A:D,4,)&amp;"-"&amp;VLOOKUP(C1602,'VIA ADMINISTRACION'!A:D,4,FALSE)&amp;"-"&amp;VLOOKUP(D1602,FORMATO!A:D,4,FALSE)&amp;"-"&amp;VLOOKUP(B1602,LABORATORIO!A:D,4,FALSE)</f>
        <v>HT-9999-01-001-0148</v>
      </c>
      <c r="I1602">
        <f>COUNTIF($H$2:H1602,H1602)</f>
        <v>1</v>
      </c>
      <c r="J1602" t="str">
        <f t="shared" si="51"/>
        <v>HT-9999-01-001-0148-01</v>
      </c>
      <c r="M1602" t="s">
        <v>2721</v>
      </c>
      <c r="N1602" s="11" t="s">
        <v>3172</v>
      </c>
    </row>
    <row r="1603" spans="1:14" x14ac:dyDescent="0.35">
      <c r="A1603" t="s">
        <v>2577</v>
      </c>
      <c r="B1603" s="5" t="s">
        <v>2869</v>
      </c>
      <c r="C1603" s="5" t="s">
        <v>2919</v>
      </c>
      <c r="D1603" s="5" t="s">
        <v>2931</v>
      </c>
      <c r="E1603" s="5">
        <v>8</v>
      </c>
      <c r="F1603" s="5" t="s">
        <v>1439</v>
      </c>
      <c r="G1603" t="str">
        <f t="shared" si="50"/>
        <v>OTROOPKOORALSOBRE8-</v>
      </c>
      <c r="H1603" t="str">
        <f>VLOOKUP(A1603,'PRINCIPIO ACTIVO'!A:D,4,)&amp;"-"&amp;VLOOKUP(C1603,'VIA ADMINISTRACION'!A:D,4,FALSE)&amp;"-"&amp;VLOOKUP(D1603,FORMATO!A:D,4,FALSE)&amp;"-"&amp;VLOOKUP(B1603,LABORATORIO!A:D,4,FALSE)</f>
        <v>HT-9999-01-001-0208</v>
      </c>
      <c r="I1603">
        <f>COUNTIF($H$2:H1603,H1603)</f>
        <v>2</v>
      </c>
      <c r="J1603" t="str">
        <f t="shared" si="51"/>
        <v>HT-9999-01-001-0208-02</v>
      </c>
      <c r="M1603" t="s">
        <v>2721</v>
      </c>
      <c r="N1603" s="11" t="s">
        <v>2984</v>
      </c>
    </row>
    <row r="1604" spans="1:14" x14ac:dyDescent="0.35">
      <c r="A1604" t="s">
        <v>2577</v>
      </c>
      <c r="B1604" s="5" t="s">
        <v>2838</v>
      </c>
      <c r="C1604" s="5" t="s">
        <v>2919</v>
      </c>
      <c r="D1604" s="5" t="s">
        <v>2931</v>
      </c>
      <c r="E1604" s="5">
        <v>8</v>
      </c>
      <c r="F1604" t="s">
        <v>7100</v>
      </c>
      <c r="G1604" t="str">
        <f t="shared" si="50"/>
        <v>OTROLABORATORIO CHILEORALSOBRE85000MG/375MG/735MG/450MG</v>
      </c>
      <c r="H1604" t="str">
        <f>VLOOKUP(A1604,'PRINCIPIO ACTIVO'!A:D,4,)&amp;"-"&amp;VLOOKUP(C1604,'VIA ADMINISTRACION'!A:D,4,FALSE)&amp;"-"&amp;VLOOKUP(D1604,FORMATO!A:D,4,FALSE)&amp;"-"&amp;VLOOKUP(B1604,LABORATORIO!A:D,4,FALSE)</f>
        <v>HT-9999-01-001-0148</v>
      </c>
      <c r="I1604">
        <f>COUNTIF($H$2:H1604,H1604)</f>
        <v>2</v>
      </c>
      <c r="J1604" t="str">
        <f t="shared" si="51"/>
        <v>HT-9999-01-001-0148-02</v>
      </c>
      <c r="M1604" t="s">
        <v>2721</v>
      </c>
      <c r="N1604" s="11" t="s">
        <v>3174</v>
      </c>
    </row>
    <row r="1605" spans="1:14" x14ac:dyDescent="0.35">
      <c r="A1605" t="s">
        <v>2577</v>
      </c>
      <c r="B1605" s="5" t="s">
        <v>2838</v>
      </c>
      <c r="C1605" s="5" t="s">
        <v>2919</v>
      </c>
      <c r="D1605" s="5" t="s">
        <v>2931</v>
      </c>
      <c r="E1605" s="5">
        <v>4</v>
      </c>
      <c r="F1605" t="s">
        <v>7101</v>
      </c>
      <c r="G1605" t="str">
        <f t="shared" si="50"/>
        <v>OTROLABORATORIO CHILEORALSOBRE420000MG/1500MG</v>
      </c>
      <c r="H1605" t="str">
        <f>VLOOKUP(A1605,'PRINCIPIO ACTIVO'!A:D,4,)&amp;"-"&amp;VLOOKUP(C1605,'VIA ADMINISTRACION'!A:D,4,FALSE)&amp;"-"&amp;VLOOKUP(D1605,FORMATO!A:D,4,FALSE)&amp;"-"&amp;VLOOKUP(B1605,LABORATORIO!A:D,4,FALSE)</f>
        <v>HT-9999-01-001-0148</v>
      </c>
      <c r="I1605">
        <f>COUNTIF($H$2:H1605,H1605)</f>
        <v>3</v>
      </c>
      <c r="J1605" t="str">
        <f t="shared" si="51"/>
        <v>HT-9999-01-001-0148-03</v>
      </c>
      <c r="M1605" t="s">
        <v>2721</v>
      </c>
      <c r="N1605" s="11" t="s">
        <v>2984</v>
      </c>
    </row>
    <row r="1606" spans="1:14" x14ac:dyDescent="0.35">
      <c r="A1606" t="s">
        <v>2577</v>
      </c>
      <c r="B1606" s="5" t="s">
        <v>2837</v>
      </c>
      <c r="C1606" s="5" t="s">
        <v>2927</v>
      </c>
      <c r="D1606" s="5" t="s">
        <v>2942</v>
      </c>
      <c r="E1606" s="5">
        <v>1</v>
      </c>
      <c r="F1606" t="s">
        <v>7049</v>
      </c>
      <c r="G1606" t="str">
        <f t="shared" si="50"/>
        <v>OTROSAVALOTICASOLUCION11MG/3.5MG</v>
      </c>
      <c r="H1606" t="str">
        <f>VLOOKUP(A1606,'PRINCIPIO ACTIVO'!A:D,4,)&amp;"-"&amp;VLOOKUP(C1606,'VIA ADMINISTRACION'!A:D,4,FALSE)&amp;"-"&amp;VLOOKUP(D1606,FORMATO!A:D,4,FALSE)&amp;"-"&amp;VLOOKUP(B1606,LABORATORIO!A:D,4,FALSE)</f>
        <v>HT-9999-10-012-0174</v>
      </c>
      <c r="I1606">
        <f>COUNTIF($H$2:H1606,H1606)</f>
        <v>1</v>
      </c>
      <c r="J1606" t="str">
        <f t="shared" si="51"/>
        <v>HT-9999-10-012-0174-01</v>
      </c>
      <c r="M1606" t="s">
        <v>2721</v>
      </c>
      <c r="N1606" s="11" t="s">
        <v>3047</v>
      </c>
    </row>
    <row r="1607" spans="1:14" x14ac:dyDescent="0.35">
      <c r="A1607" t="s">
        <v>2577</v>
      </c>
      <c r="B1607" s="5" t="s">
        <v>2834</v>
      </c>
      <c r="C1607" s="5" t="s">
        <v>2919</v>
      </c>
      <c r="D1607" s="5" t="s">
        <v>2937</v>
      </c>
      <c r="E1607" s="5">
        <v>30</v>
      </c>
      <c r="F1607" s="5" t="s">
        <v>1439</v>
      </c>
      <c r="G1607" t="str">
        <f t="shared" si="50"/>
        <v>OTROMINTLABORALCAPSULA30-</v>
      </c>
      <c r="H1607" t="str">
        <f>VLOOKUP(A1607,'PRINCIPIO ACTIVO'!A:D,4,)&amp;"-"&amp;VLOOKUP(C1607,'VIA ADMINISTRACION'!A:D,4,FALSE)&amp;"-"&amp;VLOOKUP(D1607,FORMATO!A:D,4,FALSE)&amp;"-"&amp;VLOOKUP(B1607,LABORATORIO!A:D,4,FALSE)</f>
        <v>HT-9999-01-007-0197</v>
      </c>
      <c r="I1607">
        <f>COUNTIF($H$2:H1607,H1607)</f>
        <v>1</v>
      </c>
      <c r="J1607" t="str">
        <f t="shared" si="51"/>
        <v>HT-9999-01-007-0197-01</v>
      </c>
      <c r="M1607" t="s">
        <v>2721</v>
      </c>
      <c r="N1607" s="11" t="s">
        <v>3042</v>
      </c>
    </row>
    <row r="1608" spans="1:14" x14ac:dyDescent="0.35">
      <c r="A1608" t="s">
        <v>2577</v>
      </c>
      <c r="B1608" s="5" t="s">
        <v>2834</v>
      </c>
      <c r="C1608" s="5" t="s">
        <v>2919</v>
      </c>
      <c r="D1608" s="5" t="s">
        <v>2933</v>
      </c>
      <c r="E1608" s="5">
        <v>60</v>
      </c>
      <c r="F1608" s="5" t="s">
        <v>1439</v>
      </c>
      <c r="G1608" t="str">
        <f t="shared" si="50"/>
        <v>OTROMINTLABORALCOMPRIMIDO60-</v>
      </c>
      <c r="H1608" t="str">
        <f>VLOOKUP(A1608,'PRINCIPIO ACTIVO'!A:D,4,)&amp;"-"&amp;VLOOKUP(C1608,'VIA ADMINISTRACION'!A:D,4,FALSE)&amp;"-"&amp;VLOOKUP(D1608,FORMATO!A:D,4,FALSE)&amp;"-"&amp;VLOOKUP(B1608,LABORATORIO!A:D,4,FALSE)</f>
        <v>HT-9999-01-003-0197</v>
      </c>
      <c r="I1608">
        <f>COUNTIF($H$2:H1608,H1608)</f>
        <v>1</v>
      </c>
      <c r="J1608" t="str">
        <f t="shared" si="51"/>
        <v>HT-9999-01-003-0197-01</v>
      </c>
      <c r="M1608" t="s">
        <v>2721</v>
      </c>
      <c r="N1608" s="11" t="s">
        <v>2984</v>
      </c>
    </row>
    <row r="1609" spans="1:14" x14ac:dyDescent="0.35">
      <c r="A1609" t="s">
        <v>2577</v>
      </c>
      <c r="B1609" s="5" t="s">
        <v>2834</v>
      </c>
      <c r="C1609" s="5" t="s">
        <v>2919</v>
      </c>
      <c r="D1609" s="5" t="s">
        <v>2933</v>
      </c>
      <c r="E1609" s="5">
        <v>30</v>
      </c>
      <c r="F1609" s="5" t="s">
        <v>1439</v>
      </c>
      <c r="G1609" t="str">
        <f t="shared" si="50"/>
        <v>OTROMINTLABORALCOMPRIMIDO30-</v>
      </c>
      <c r="H1609" t="str">
        <f>VLOOKUP(A1609,'PRINCIPIO ACTIVO'!A:D,4,)&amp;"-"&amp;VLOOKUP(C1609,'VIA ADMINISTRACION'!A:D,4,FALSE)&amp;"-"&amp;VLOOKUP(D1609,FORMATO!A:D,4,FALSE)&amp;"-"&amp;VLOOKUP(B1609,LABORATORIO!A:D,4,FALSE)</f>
        <v>HT-9999-01-003-0197</v>
      </c>
      <c r="I1609">
        <f>COUNTIF($H$2:H1609,H1609)</f>
        <v>2</v>
      </c>
      <c r="J1609" t="str">
        <f t="shared" si="51"/>
        <v>HT-9999-01-003-0197-02</v>
      </c>
      <c r="M1609" t="s">
        <v>2721</v>
      </c>
      <c r="N1609" s="11" t="s">
        <v>3042</v>
      </c>
    </row>
    <row r="1610" spans="1:14" x14ac:dyDescent="0.35">
      <c r="A1610" t="s">
        <v>2577</v>
      </c>
      <c r="B1610" s="5" t="s">
        <v>2855</v>
      </c>
      <c r="C1610" s="5" t="s">
        <v>2919</v>
      </c>
      <c r="D1610" s="5" t="s">
        <v>2937</v>
      </c>
      <c r="E1610" s="5">
        <v>60</v>
      </c>
      <c r="F1610" s="5" t="s">
        <v>1439</v>
      </c>
      <c r="G1610" t="str">
        <f t="shared" si="50"/>
        <v>OTROEXELTISORALCAPSULA60-</v>
      </c>
      <c r="H1610" t="str">
        <f>VLOOKUP(A1610,'PRINCIPIO ACTIVO'!A:D,4,)&amp;"-"&amp;VLOOKUP(C1610,'VIA ADMINISTRACION'!A:D,4,FALSE)&amp;"-"&amp;VLOOKUP(D1610,FORMATO!A:D,4,FALSE)&amp;"-"&amp;VLOOKUP(B1610,LABORATORIO!A:D,4,FALSE)</f>
        <v>HT-9999-01-007-0089</v>
      </c>
      <c r="I1610">
        <f>COUNTIF($H$2:H1610,H1610)</f>
        <v>2</v>
      </c>
      <c r="J1610" t="str">
        <f t="shared" si="51"/>
        <v>HT-9999-01-007-0089-02</v>
      </c>
      <c r="M1610" t="s">
        <v>2721</v>
      </c>
      <c r="N1610" s="11" t="s">
        <v>3174</v>
      </c>
    </row>
    <row r="1611" spans="1:14" x14ac:dyDescent="0.35">
      <c r="A1611" t="s">
        <v>2577</v>
      </c>
      <c r="B1611" s="5" t="s">
        <v>2902</v>
      </c>
      <c r="C1611" s="5" t="s">
        <v>2919</v>
      </c>
      <c r="D1611" s="5" t="s">
        <v>2937</v>
      </c>
      <c r="E1611" s="5">
        <v>60</v>
      </c>
      <c r="F1611" s="5" t="s">
        <v>1439</v>
      </c>
      <c r="G1611" t="str">
        <f t="shared" si="50"/>
        <v>OTROARAMA NATURALORALCAPSULA60-</v>
      </c>
      <c r="H1611" t="str">
        <f>VLOOKUP(A1611,'PRINCIPIO ACTIVO'!A:D,4,)&amp;"-"&amp;VLOOKUP(C1611,'VIA ADMINISTRACION'!A:D,4,FALSE)&amp;"-"&amp;VLOOKUP(D1611,FORMATO!A:D,4,FALSE)&amp;"-"&amp;VLOOKUP(B1611,LABORATORIO!A:D,4,FALSE)</f>
        <v>HT-9999-01-007-0014</v>
      </c>
      <c r="I1611">
        <f>COUNTIF($H$2:H1611,H1611)</f>
        <v>1</v>
      </c>
      <c r="J1611" t="str">
        <f t="shared" si="51"/>
        <v>HT-9999-01-007-0014-01</v>
      </c>
      <c r="M1611" t="s">
        <v>2721</v>
      </c>
      <c r="N1611" s="11" t="s">
        <v>3174</v>
      </c>
    </row>
    <row r="1612" spans="1:14" x14ac:dyDescent="0.35">
      <c r="A1612" t="s">
        <v>2577</v>
      </c>
      <c r="B1612" s="5" t="s">
        <v>2834</v>
      </c>
      <c r="C1612" s="5" t="s">
        <v>2919</v>
      </c>
      <c r="D1612" s="5" t="s">
        <v>2933</v>
      </c>
      <c r="E1612" s="5">
        <v>120</v>
      </c>
      <c r="F1612" s="5" t="s">
        <v>1439</v>
      </c>
      <c r="G1612" t="str">
        <f t="shared" si="50"/>
        <v>OTROMINTLABORALCOMPRIMIDO120-</v>
      </c>
      <c r="H1612" t="str">
        <f>VLOOKUP(A1612,'PRINCIPIO ACTIVO'!A:D,4,)&amp;"-"&amp;VLOOKUP(C1612,'VIA ADMINISTRACION'!A:D,4,FALSE)&amp;"-"&amp;VLOOKUP(D1612,FORMATO!A:D,4,FALSE)&amp;"-"&amp;VLOOKUP(B1612,LABORATORIO!A:D,4,FALSE)</f>
        <v>HT-9999-01-003-0197</v>
      </c>
      <c r="I1612">
        <f>COUNTIF($H$2:H1612,H1612)</f>
        <v>3</v>
      </c>
      <c r="J1612" t="str">
        <f t="shared" si="51"/>
        <v>HT-9999-01-003-0197-03</v>
      </c>
      <c r="M1612" t="s">
        <v>2721</v>
      </c>
      <c r="N1612" s="11" t="s">
        <v>3042</v>
      </c>
    </row>
    <row r="1613" spans="1:14" x14ac:dyDescent="0.35">
      <c r="A1613" t="s">
        <v>2577</v>
      </c>
      <c r="B1613" s="5" t="s">
        <v>2850</v>
      </c>
      <c r="C1613" s="5" t="s">
        <v>2919</v>
      </c>
      <c r="D1613" s="5" t="s">
        <v>2937</v>
      </c>
      <c r="E1613" s="5">
        <v>60</v>
      </c>
      <c r="F1613" s="5" t="s">
        <v>1439</v>
      </c>
      <c r="G1613" t="str">
        <f t="shared" si="50"/>
        <v>OTROINSTITUTO SANITASORALCAPSULA60-</v>
      </c>
      <c r="H1613" t="str">
        <f>VLOOKUP(A1613,'PRINCIPIO ACTIVO'!A:D,4,)&amp;"-"&amp;VLOOKUP(C1613,'VIA ADMINISTRACION'!A:D,4,FALSE)&amp;"-"&amp;VLOOKUP(D1613,FORMATO!A:D,4,FALSE)&amp;"-"&amp;VLOOKUP(B1613,LABORATORIO!A:D,4,FALSE)</f>
        <v>HT-9999-01-007-0133</v>
      </c>
      <c r="I1613">
        <f>COUNTIF($H$2:H1613,H1613)</f>
        <v>3</v>
      </c>
      <c r="J1613" t="str">
        <f t="shared" si="51"/>
        <v>HT-9999-01-007-0133-03</v>
      </c>
      <c r="M1613" t="s">
        <v>2721</v>
      </c>
      <c r="N1613" s="2" t="s">
        <v>3231</v>
      </c>
    </row>
    <row r="1614" spans="1:14" x14ac:dyDescent="0.35">
      <c r="A1614" t="s">
        <v>2577</v>
      </c>
      <c r="B1614" s="5" t="s">
        <v>2883</v>
      </c>
      <c r="C1614" s="5" t="s">
        <v>2923</v>
      </c>
      <c r="D1614" s="5" t="s">
        <v>2936</v>
      </c>
      <c r="E1614" s="5">
        <v>1</v>
      </c>
      <c r="F1614" t="s">
        <v>7064</v>
      </c>
      <c r="G1614" t="str">
        <f t="shared" si="50"/>
        <v>OTROBAGONASALUNGUENTO15000UI/350MG/50MG</v>
      </c>
      <c r="H1614" t="str">
        <f>VLOOKUP(A1614,'PRINCIPIO ACTIVO'!A:D,4,)&amp;"-"&amp;VLOOKUP(C1614,'VIA ADMINISTRACION'!A:D,4,FALSE)&amp;"-"&amp;VLOOKUP(D1614,FORMATO!A:D,4,FALSE)&amp;"-"&amp;VLOOKUP(B1614,LABORATORIO!A:D,4,FALSE)</f>
        <v>HT-9999-11-006-0143</v>
      </c>
      <c r="I1614">
        <f>COUNTIF($H$2:H1614,H1614)</f>
        <v>1</v>
      </c>
      <c r="J1614" t="str">
        <f t="shared" si="51"/>
        <v>HT-9999-11-006-0143-01</v>
      </c>
      <c r="M1614" t="s">
        <v>2721</v>
      </c>
      <c r="N1614" s="2" t="s">
        <v>2984</v>
      </c>
    </row>
    <row r="1615" spans="1:14" x14ac:dyDescent="0.35">
      <c r="A1615" t="s">
        <v>2577</v>
      </c>
      <c r="B1615" s="5" t="s">
        <v>2857</v>
      </c>
      <c r="C1615" s="5" t="s">
        <v>6531</v>
      </c>
      <c r="D1615" s="5" t="s">
        <v>2969</v>
      </c>
      <c r="E1615" s="5">
        <v>10</v>
      </c>
      <c r="F1615" t="s">
        <v>7065</v>
      </c>
      <c r="G1615" t="str">
        <f t="shared" si="50"/>
        <v>OTROANDROMACOTRANSDERMICAPARCHE107.1MG/38.8MG/5.46MG</v>
      </c>
      <c r="H1615" t="str">
        <f>VLOOKUP(A1615,'PRINCIPIO ACTIVO'!A:D,4,)&amp;"-"&amp;VLOOKUP(C1615,'VIA ADMINISTRACION'!A:D,4,FALSE)&amp;"-"&amp;VLOOKUP(D1615,FORMATO!A:D,4,FALSE)&amp;"-"&amp;VLOOKUP(B1615,LABORATORIO!A:D,4,FALSE)</f>
        <v>HT-9999-09-041-0161</v>
      </c>
      <c r="I1615">
        <f>COUNTIF($H$2:H1615,H1615)</f>
        <v>1</v>
      </c>
      <c r="J1615" t="str">
        <f t="shared" si="51"/>
        <v>HT-9999-09-041-0161-01</v>
      </c>
      <c r="M1615" t="s">
        <v>2721</v>
      </c>
      <c r="N1615" s="2" t="s">
        <v>2984</v>
      </c>
    </row>
    <row r="1616" spans="1:14" x14ac:dyDescent="0.35">
      <c r="A1616" t="s">
        <v>2577</v>
      </c>
      <c r="B1616" s="5" t="s">
        <v>2841</v>
      </c>
      <c r="C1616" s="5" t="s">
        <v>6531</v>
      </c>
      <c r="D1616" s="5" t="s">
        <v>2969</v>
      </c>
      <c r="E1616" s="5">
        <v>1</v>
      </c>
      <c r="F1616" s="5" t="s">
        <v>1439</v>
      </c>
      <c r="G1616" t="str">
        <f t="shared" si="50"/>
        <v>OTROMAVERTRANSDERMICAPARCHE1-</v>
      </c>
      <c r="H1616" t="str">
        <f>VLOOKUP(A1616,'PRINCIPIO ACTIVO'!A:D,4,)&amp;"-"&amp;VLOOKUP(C1616,'VIA ADMINISTRACION'!A:D,4,FALSE)&amp;"-"&amp;VLOOKUP(D1616,FORMATO!A:D,4,FALSE)&amp;"-"&amp;VLOOKUP(B1616,LABORATORIO!A:D,4,FALSE)</f>
        <v>HT-9999-09-041-0154</v>
      </c>
      <c r="I1616">
        <f>COUNTIF($H$2:H1616,H1616)</f>
        <v>1</v>
      </c>
      <c r="J1616" t="str">
        <f t="shared" si="51"/>
        <v>HT-9999-09-041-0154-01</v>
      </c>
      <c r="M1616" t="s">
        <v>2721</v>
      </c>
      <c r="N1616" s="2" t="s">
        <v>3174</v>
      </c>
    </row>
    <row r="1617" spans="1:14" x14ac:dyDescent="0.35">
      <c r="A1617" t="s">
        <v>2577</v>
      </c>
      <c r="B1617" s="5" t="s">
        <v>2856</v>
      </c>
      <c r="C1617" s="5" t="s">
        <v>6531</v>
      </c>
      <c r="D1617" s="5" t="s">
        <v>2969</v>
      </c>
      <c r="E1617" s="5">
        <v>1</v>
      </c>
      <c r="F1617" s="5" t="s">
        <v>1439</v>
      </c>
      <c r="G1617" t="str">
        <f t="shared" si="50"/>
        <v>OTRODROGUERIA FARMOQUIMICA DEL PACIFICOTRANSDERMICAPARCHE1-</v>
      </c>
      <c r="H1617" t="str">
        <f>VLOOKUP(A1617,'PRINCIPIO ACTIVO'!A:D,4,)&amp;"-"&amp;VLOOKUP(C1617,'VIA ADMINISTRACION'!A:D,4,FALSE)&amp;"-"&amp;VLOOKUP(D1617,FORMATO!A:D,4,FALSE)&amp;"-"&amp;VLOOKUP(B1617,LABORATORIO!A:D,4,FALSE)</f>
        <v>HT-9999-09-041-0075</v>
      </c>
      <c r="I1617">
        <f>COUNTIF($H$2:H1617,H1617)</f>
        <v>1</v>
      </c>
      <c r="J1617" t="str">
        <f t="shared" si="51"/>
        <v>HT-9999-09-041-0075-01</v>
      </c>
      <c r="M1617" t="s">
        <v>2721</v>
      </c>
      <c r="N1617" s="2" t="s">
        <v>3047</v>
      </c>
    </row>
    <row r="1618" spans="1:14" x14ac:dyDescent="0.35">
      <c r="A1618" t="s">
        <v>6517</v>
      </c>
      <c r="B1618" s="5" t="s">
        <v>2913</v>
      </c>
      <c r="C1618" s="5" t="s">
        <v>2920</v>
      </c>
      <c r="D1618" s="5" t="s">
        <v>2942</v>
      </c>
      <c r="E1618" s="5">
        <v>1</v>
      </c>
      <c r="F1618" s="5" t="s">
        <v>1439</v>
      </c>
      <c r="G1618" t="str">
        <f t="shared" si="50"/>
        <v>OXIGENODIFEMTOPICOSOLUCION1-</v>
      </c>
      <c r="H1618" t="str">
        <f>VLOOKUP(A1618,'PRINCIPIO ACTIVO'!A:D,4,)&amp;"-"&amp;VLOOKUP(C1618,'VIA ADMINISTRACION'!A:D,4,FALSE)&amp;"-"&amp;VLOOKUP(D1618,FORMATO!A:D,4,FALSE)&amp;"-"&amp;VLOOKUP(B1618,LABORATORIO!A:D,4,FALSE)</f>
        <v>HT-0124-04-012-0068</v>
      </c>
      <c r="I1618">
        <f>COUNTIF($H$2:H1618,H1618)</f>
        <v>1</v>
      </c>
      <c r="J1618" t="str">
        <f t="shared" si="51"/>
        <v>HT-0124-04-012-0068-01</v>
      </c>
      <c r="M1618" t="s">
        <v>2721</v>
      </c>
      <c r="N1618" s="2" t="s">
        <v>3173</v>
      </c>
    </row>
    <row r="1619" spans="1:14" x14ac:dyDescent="0.35">
      <c r="A1619" t="s">
        <v>6452</v>
      </c>
      <c r="B1619" s="5" t="s">
        <v>2849</v>
      </c>
      <c r="C1619" s="5" t="s">
        <v>2919</v>
      </c>
      <c r="D1619" s="5" t="s">
        <v>2933</v>
      </c>
      <c r="E1619" s="5">
        <v>10</v>
      </c>
      <c r="F1619" t="s">
        <v>6540</v>
      </c>
      <c r="G1619" t="str">
        <f t="shared" si="50"/>
        <v>PAMABRON-PARACETAMOL-PIRILAMINACHEMOPHARMAORALCOMPRIMIDO1025MG/500MG/15MG</v>
      </c>
      <c r="H1619" t="str">
        <f>VLOOKUP(A1619,'PRINCIPIO ACTIVO'!A:D,4,)&amp;"-"&amp;VLOOKUP(C1619,'VIA ADMINISTRACION'!A:D,4,FALSE)&amp;"-"&amp;VLOOKUP(D1619,FORMATO!A:D,4,FALSE)&amp;"-"&amp;VLOOKUP(B1619,LABORATORIO!A:D,4,FALSE)</f>
        <v>HT-0326-01-003-0044</v>
      </c>
      <c r="I1619">
        <f>COUNTIF($H$2:H1619,H1619)</f>
        <v>1</v>
      </c>
      <c r="J1619" t="str">
        <f t="shared" si="51"/>
        <v>HT-0326-01-003-0044-01</v>
      </c>
      <c r="M1619" t="s">
        <v>2721</v>
      </c>
      <c r="N1619" s="2" t="s">
        <v>3174</v>
      </c>
    </row>
    <row r="1620" spans="1:14" x14ac:dyDescent="0.35">
      <c r="A1620" t="s">
        <v>2789</v>
      </c>
      <c r="B1620" s="11" t="s">
        <v>2854</v>
      </c>
      <c r="C1620" s="11" t="s">
        <v>2919</v>
      </c>
      <c r="D1620" s="11" t="s">
        <v>2937</v>
      </c>
      <c r="E1620" s="11">
        <v>20</v>
      </c>
      <c r="F1620" t="s">
        <v>3110</v>
      </c>
      <c r="G1620" t="str">
        <f t="shared" si="50"/>
        <v>PANCREATINAABBOTTORALCAPSULA20150MG</v>
      </c>
      <c r="H1620" t="str">
        <f>VLOOKUP(A1620,'PRINCIPIO ACTIVO'!A:D,4,)&amp;"-"&amp;VLOOKUP(C1620,'VIA ADMINISTRACION'!A:D,4,FALSE)&amp;"-"&amp;VLOOKUP(D1620,FORMATO!A:D,4,FALSE)&amp;"-"&amp;VLOOKUP(B1620,LABORATORIO!A:D,4,FALSE)</f>
        <v>HT-0125-01-007-0002</v>
      </c>
      <c r="I1620">
        <f>COUNTIF($H$2:H1620,H1620)</f>
        <v>1</v>
      </c>
      <c r="J1620" t="str">
        <f t="shared" si="51"/>
        <v>HT-0125-01-007-0002-01</v>
      </c>
      <c r="M1620" t="s">
        <v>2721</v>
      </c>
      <c r="N1620" s="2" t="s">
        <v>3042</v>
      </c>
    </row>
    <row r="1621" spans="1:14" x14ac:dyDescent="0.35">
      <c r="A1621" t="s">
        <v>2789</v>
      </c>
      <c r="B1621" s="11" t="s">
        <v>2854</v>
      </c>
      <c r="C1621" s="11" t="s">
        <v>2919</v>
      </c>
      <c r="D1621" s="11" t="s">
        <v>2937</v>
      </c>
      <c r="E1621" s="11">
        <v>50</v>
      </c>
      <c r="F1621" t="s">
        <v>3006</v>
      </c>
      <c r="G1621" t="str">
        <f t="shared" si="50"/>
        <v>PANCREATINAABBOTTORALCAPSULA50300MG</v>
      </c>
      <c r="H1621" t="str">
        <f>VLOOKUP(A1621,'PRINCIPIO ACTIVO'!A:D,4,)&amp;"-"&amp;VLOOKUP(C1621,'VIA ADMINISTRACION'!A:D,4,FALSE)&amp;"-"&amp;VLOOKUP(D1621,FORMATO!A:D,4,FALSE)&amp;"-"&amp;VLOOKUP(B1621,LABORATORIO!A:D,4,FALSE)</f>
        <v>HT-0125-01-007-0002</v>
      </c>
      <c r="I1621">
        <f>COUNTIF($H$2:H1621,H1621)</f>
        <v>2</v>
      </c>
      <c r="J1621" t="str">
        <f t="shared" si="51"/>
        <v>HT-0125-01-007-0002-02</v>
      </c>
      <c r="M1621" t="s">
        <v>2721</v>
      </c>
      <c r="N1621" s="5" t="s">
        <v>2984</v>
      </c>
    </row>
    <row r="1622" spans="1:14" x14ac:dyDescent="0.35">
      <c r="A1622" t="s">
        <v>2789</v>
      </c>
      <c r="B1622" s="5" t="s">
        <v>2854</v>
      </c>
      <c r="C1622" s="5" t="s">
        <v>2919</v>
      </c>
      <c r="D1622" s="5" t="s">
        <v>2949</v>
      </c>
      <c r="E1622" s="5">
        <v>1</v>
      </c>
      <c r="F1622" t="s">
        <v>6676</v>
      </c>
      <c r="G1622" t="str">
        <f t="shared" si="50"/>
        <v>PANCREATINAABBOTTORALFRASCO160.12MG/100MG</v>
      </c>
      <c r="H1622" t="str">
        <f>VLOOKUP(A1622,'PRINCIPIO ACTIVO'!A:D,4,)&amp;"-"&amp;VLOOKUP(C1622,'VIA ADMINISTRACION'!A:D,4,FALSE)&amp;"-"&amp;VLOOKUP(D1622,FORMATO!A:D,4,FALSE)&amp;"-"&amp;VLOOKUP(B1622,LABORATORIO!A:D,4,FALSE)</f>
        <v>HT-0125-01-019-0002</v>
      </c>
      <c r="I1622">
        <f>COUNTIF($H$2:H1622,H1622)</f>
        <v>1</v>
      </c>
      <c r="J1622" t="str">
        <f t="shared" si="51"/>
        <v>HT-0125-01-019-0002-01</v>
      </c>
      <c r="M1622" t="s">
        <v>2721</v>
      </c>
      <c r="N1622" s="5" t="s">
        <v>2984</v>
      </c>
    </row>
    <row r="1623" spans="1:14" x14ac:dyDescent="0.35">
      <c r="A1623" t="s">
        <v>2790</v>
      </c>
      <c r="B1623" s="11" t="s">
        <v>2845</v>
      </c>
      <c r="C1623" s="11" t="s">
        <v>2919</v>
      </c>
      <c r="D1623" s="11" t="s">
        <v>2933</v>
      </c>
      <c r="E1623" s="11">
        <v>16</v>
      </c>
      <c r="F1623" t="s">
        <v>3244</v>
      </c>
      <c r="G1623" t="str">
        <f t="shared" si="50"/>
        <v>PANCREATINA-SILICONAMEGALABSORALCOMPRIMIDO16170MG/310MG</v>
      </c>
      <c r="H1623" t="str">
        <f>VLOOKUP(A1623,'PRINCIPIO ACTIVO'!A:D,4,)&amp;"-"&amp;VLOOKUP(C1623,'VIA ADMINISTRACION'!A:D,4,FALSE)&amp;"-"&amp;VLOOKUP(D1623,FORMATO!A:D,4,FALSE)&amp;"-"&amp;VLOOKUP(B1623,LABORATORIO!A:D,4,FALSE)</f>
        <v>HT-0303-01-003-0194</v>
      </c>
      <c r="I1623">
        <f>COUNTIF($H$2:H1623,H1623)</f>
        <v>1</v>
      </c>
      <c r="J1623" t="str">
        <f t="shared" si="51"/>
        <v>HT-0303-01-003-0194-01</v>
      </c>
      <c r="M1623" t="s">
        <v>2721</v>
      </c>
      <c r="N1623" s="5" t="s">
        <v>2977</v>
      </c>
    </row>
    <row r="1624" spans="1:14" x14ac:dyDescent="0.35">
      <c r="A1624" t="s">
        <v>2790</v>
      </c>
      <c r="B1624" s="5" t="s">
        <v>2845</v>
      </c>
      <c r="C1624" s="5" t="s">
        <v>2919</v>
      </c>
      <c r="D1624" s="5" t="s">
        <v>2933</v>
      </c>
      <c r="E1624" s="5">
        <v>8</v>
      </c>
      <c r="F1624" t="s">
        <v>3244</v>
      </c>
      <c r="G1624" t="str">
        <f t="shared" si="50"/>
        <v>PANCREATINA-SILICONAMEGALABSORALCOMPRIMIDO8170MG/310MG</v>
      </c>
      <c r="H1624" t="str">
        <f>VLOOKUP(A1624,'PRINCIPIO ACTIVO'!A:D,4,)&amp;"-"&amp;VLOOKUP(C1624,'VIA ADMINISTRACION'!A:D,4,FALSE)&amp;"-"&amp;VLOOKUP(D1624,FORMATO!A:D,4,FALSE)&amp;"-"&amp;VLOOKUP(B1624,LABORATORIO!A:D,4,FALSE)</f>
        <v>HT-0303-01-003-0194</v>
      </c>
      <c r="I1624">
        <f>COUNTIF($H$2:H1624,H1624)</f>
        <v>2</v>
      </c>
      <c r="J1624" t="str">
        <f t="shared" si="51"/>
        <v>HT-0303-01-003-0194-02</v>
      </c>
      <c r="M1624" t="s">
        <v>2721</v>
      </c>
      <c r="N1624" s="5" t="s">
        <v>2984</v>
      </c>
    </row>
    <row r="1625" spans="1:14" x14ac:dyDescent="0.35">
      <c r="A1625" t="s">
        <v>2791</v>
      </c>
      <c r="B1625" s="11" t="s">
        <v>2837</v>
      </c>
      <c r="C1625" s="11" t="s">
        <v>2919</v>
      </c>
      <c r="D1625" s="11" t="s">
        <v>2937</v>
      </c>
      <c r="E1625" s="11">
        <v>10</v>
      </c>
      <c r="F1625" t="s">
        <v>3245</v>
      </c>
      <c r="G1625" t="str">
        <f t="shared" si="50"/>
        <v>PANCREATINA-SIMETICONASAVALORALCAPSULA10230MG/80MG</v>
      </c>
      <c r="H1625" t="str">
        <f>VLOOKUP(A1625,'PRINCIPIO ACTIVO'!A:D,4,)&amp;"-"&amp;VLOOKUP(C1625,'VIA ADMINISTRACION'!A:D,4,FALSE)&amp;"-"&amp;VLOOKUP(D1625,FORMATO!A:D,4,FALSE)&amp;"-"&amp;VLOOKUP(B1625,LABORATORIO!A:D,4,FALSE)</f>
        <v>HT-0304-01-007-0174</v>
      </c>
      <c r="I1625">
        <f>COUNTIF($H$2:H1625,H1625)</f>
        <v>1</v>
      </c>
      <c r="J1625" t="str">
        <f t="shared" si="51"/>
        <v>HT-0304-01-007-0174-01</v>
      </c>
      <c r="M1625" t="s">
        <v>2721</v>
      </c>
      <c r="N1625" s="5" t="s">
        <v>3047</v>
      </c>
    </row>
    <row r="1626" spans="1:14" x14ac:dyDescent="0.35">
      <c r="A1626" t="s">
        <v>2791</v>
      </c>
      <c r="B1626" s="11" t="s">
        <v>2909</v>
      </c>
      <c r="C1626" s="11" t="s">
        <v>2919</v>
      </c>
      <c r="D1626" s="11" t="s">
        <v>2937</v>
      </c>
      <c r="E1626" s="11">
        <v>20</v>
      </c>
      <c r="F1626" t="s">
        <v>3246</v>
      </c>
      <c r="G1626" t="str">
        <f t="shared" si="50"/>
        <v>PANCREATINA-SIMETICONASILESIAORALCAPSULA20100MG/60MG</v>
      </c>
      <c r="H1626" t="str">
        <f>VLOOKUP(A1626,'PRINCIPIO ACTIVO'!A:D,4,)&amp;"-"&amp;VLOOKUP(C1626,'VIA ADMINISTRACION'!A:D,4,FALSE)&amp;"-"&amp;VLOOKUP(D1626,FORMATO!A:D,4,FALSE)&amp;"-"&amp;VLOOKUP(B1626,LABORATORIO!A:D,4,FALSE)</f>
        <v>HT-0304-01-007-0175</v>
      </c>
      <c r="I1626">
        <f>COUNTIF($H$2:H1626,H1626)</f>
        <v>1</v>
      </c>
      <c r="J1626" t="str">
        <f t="shared" si="51"/>
        <v>HT-0304-01-007-0175-01</v>
      </c>
      <c r="M1626" t="s">
        <v>2721</v>
      </c>
      <c r="N1626" s="5" t="s">
        <v>3174</v>
      </c>
    </row>
    <row r="1627" spans="1:14" x14ac:dyDescent="0.35">
      <c r="A1627" t="s">
        <v>2791</v>
      </c>
      <c r="B1627" s="11" t="s">
        <v>2837</v>
      </c>
      <c r="C1627" s="11" t="s">
        <v>2919</v>
      </c>
      <c r="D1627" s="11" t="s">
        <v>2937</v>
      </c>
      <c r="E1627" s="11">
        <v>20</v>
      </c>
      <c r="F1627" t="s">
        <v>3245</v>
      </c>
      <c r="G1627" t="str">
        <f t="shared" si="50"/>
        <v>PANCREATINA-SIMETICONASAVALORALCAPSULA20230MG/80MG</v>
      </c>
      <c r="H1627" t="str">
        <f>VLOOKUP(A1627,'PRINCIPIO ACTIVO'!A:D,4,)&amp;"-"&amp;VLOOKUP(C1627,'VIA ADMINISTRACION'!A:D,4,FALSE)&amp;"-"&amp;VLOOKUP(D1627,FORMATO!A:D,4,FALSE)&amp;"-"&amp;VLOOKUP(B1627,LABORATORIO!A:D,4,FALSE)</f>
        <v>HT-0304-01-007-0174</v>
      </c>
      <c r="I1627">
        <f>COUNTIF($H$2:H1627,H1627)</f>
        <v>2</v>
      </c>
      <c r="J1627" t="str">
        <f t="shared" si="51"/>
        <v>HT-0304-01-007-0174-02</v>
      </c>
      <c r="M1627" t="s">
        <v>2721</v>
      </c>
      <c r="N1627" s="5" t="s">
        <v>6539</v>
      </c>
    </row>
    <row r="1628" spans="1:14" x14ac:dyDescent="0.35">
      <c r="A1628" t="s">
        <v>2791</v>
      </c>
      <c r="B1628" s="11" t="s">
        <v>2909</v>
      </c>
      <c r="C1628" s="11" t="s">
        <v>2919</v>
      </c>
      <c r="D1628" s="11" t="s">
        <v>2937</v>
      </c>
      <c r="E1628" s="11">
        <v>10</v>
      </c>
      <c r="F1628" t="s">
        <v>3246</v>
      </c>
      <c r="G1628" t="str">
        <f t="shared" si="50"/>
        <v>PANCREATINA-SIMETICONASILESIAORALCAPSULA10100MG/60MG</v>
      </c>
      <c r="H1628" t="str">
        <f>VLOOKUP(A1628,'PRINCIPIO ACTIVO'!A:D,4,)&amp;"-"&amp;VLOOKUP(C1628,'VIA ADMINISTRACION'!A:D,4,FALSE)&amp;"-"&amp;VLOOKUP(D1628,FORMATO!A:D,4,FALSE)&amp;"-"&amp;VLOOKUP(B1628,LABORATORIO!A:D,4,FALSE)</f>
        <v>HT-0304-01-007-0175</v>
      </c>
      <c r="I1628">
        <f>COUNTIF($H$2:H1628,H1628)</f>
        <v>2</v>
      </c>
      <c r="J1628" t="str">
        <f t="shared" si="51"/>
        <v>HT-0304-01-007-0175-02</v>
      </c>
      <c r="M1628" t="s">
        <v>2721</v>
      </c>
      <c r="N1628" s="5" t="s">
        <v>3173</v>
      </c>
    </row>
    <row r="1629" spans="1:14" x14ac:dyDescent="0.35">
      <c r="A1629" t="s">
        <v>2721</v>
      </c>
      <c r="B1629" s="11" t="s">
        <v>2838</v>
      </c>
      <c r="C1629" s="11" t="s">
        <v>2919</v>
      </c>
      <c r="D1629" s="11" t="s">
        <v>2933</v>
      </c>
      <c r="E1629" s="11">
        <v>16</v>
      </c>
      <c r="F1629" t="s">
        <v>3047</v>
      </c>
      <c r="G1629" t="str">
        <f t="shared" si="50"/>
        <v>PARACETAMOLLABORATORIO CHILEORALCOMPRIMIDO1680MG</v>
      </c>
      <c r="H1629" t="str">
        <f>VLOOKUP(A1629,'PRINCIPIO ACTIVO'!A:D,4,)&amp;"-"&amp;VLOOKUP(C1629,'VIA ADMINISTRACION'!A:D,4,FALSE)&amp;"-"&amp;VLOOKUP(D1629,FORMATO!A:D,4,FALSE)&amp;"-"&amp;VLOOKUP(B1629,LABORATORIO!A:D,4,FALSE)</f>
        <v>HT-0126-01-003-0148</v>
      </c>
      <c r="I1629">
        <f>COUNTIF($H$2:H1629,H1629)</f>
        <v>1</v>
      </c>
      <c r="J1629" t="str">
        <f t="shared" si="51"/>
        <v>HT-0126-01-003-0148-01</v>
      </c>
      <c r="M1629" t="s">
        <v>2721</v>
      </c>
      <c r="N1629" s="5" t="s">
        <v>3047</v>
      </c>
    </row>
    <row r="1630" spans="1:14" x14ac:dyDescent="0.35">
      <c r="A1630" t="s">
        <v>2721</v>
      </c>
      <c r="B1630" s="11" t="s">
        <v>2838</v>
      </c>
      <c r="C1630" s="11" t="s">
        <v>2928</v>
      </c>
      <c r="D1630" s="11" t="s">
        <v>2967</v>
      </c>
      <c r="E1630" s="11">
        <v>6</v>
      </c>
      <c r="F1630" t="s">
        <v>3171</v>
      </c>
      <c r="G1630" t="str">
        <f t="shared" si="50"/>
        <v>PARACETAMOLLABORATORIO CHILERECTALSUPOSITORIO6125MG/5ML</v>
      </c>
      <c r="H1630" t="str">
        <f>VLOOKUP(A1630,'PRINCIPIO ACTIVO'!A:D,4,)&amp;"-"&amp;VLOOKUP(C1630,'VIA ADMINISTRACION'!A:D,4,FALSE)&amp;"-"&amp;VLOOKUP(D1630,FORMATO!A:D,4,FALSE)&amp;"-"&amp;VLOOKUP(B1630,LABORATORIO!A:D,4,FALSE)</f>
        <v>HT-0126-03-037-0148</v>
      </c>
      <c r="I1630">
        <f>COUNTIF($H$2:H1630,H1630)</f>
        <v>1</v>
      </c>
      <c r="J1630" t="str">
        <f t="shared" si="51"/>
        <v>HT-0126-03-037-0148-01</v>
      </c>
      <c r="M1630" t="s">
        <v>2721</v>
      </c>
      <c r="N1630" s="5" t="s">
        <v>3174</v>
      </c>
    </row>
    <row r="1631" spans="1:14" x14ac:dyDescent="0.35">
      <c r="A1631" t="s">
        <v>2721</v>
      </c>
      <c r="B1631" s="11" t="s">
        <v>2899</v>
      </c>
      <c r="C1631" s="11" t="s">
        <v>2919</v>
      </c>
      <c r="D1631" s="11" t="s">
        <v>2942</v>
      </c>
      <c r="E1631" s="11">
        <v>1</v>
      </c>
      <c r="F1631" t="s">
        <v>2977</v>
      </c>
      <c r="G1631" t="str">
        <f t="shared" si="50"/>
        <v>PARACETAMOLVALMAORALSOLUCION1100MG</v>
      </c>
      <c r="H1631" t="str">
        <f>VLOOKUP(A1631,'PRINCIPIO ACTIVO'!A:D,4,)&amp;"-"&amp;VLOOKUP(C1631,'VIA ADMINISTRACION'!A:D,4,FALSE)&amp;"-"&amp;VLOOKUP(D1631,FORMATO!A:D,4,FALSE)&amp;"-"&amp;VLOOKUP(B1631,LABORATORIO!A:D,4,FALSE)</f>
        <v>HT-0126-01-012-0159</v>
      </c>
      <c r="I1631">
        <f>COUNTIF($H$2:H1631,H1631)</f>
        <v>1</v>
      </c>
      <c r="J1631" t="str">
        <f t="shared" si="51"/>
        <v>HT-0126-01-012-0159-01</v>
      </c>
      <c r="M1631" t="s">
        <v>2721</v>
      </c>
      <c r="N1631" s="5" t="s">
        <v>3174</v>
      </c>
    </row>
    <row r="1632" spans="1:14" x14ac:dyDescent="0.35">
      <c r="A1632" t="s">
        <v>2721</v>
      </c>
      <c r="B1632" s="11" t="s">
        <v>2838</v>
      </c>
      <c r="C1632" s="11" t="s">
        <v>2919</v>
      </c>
      <c r="D1632" s="11" t="s">
        <v>2933</v>
      </c>
      <c r="E1632" s="11">
        <v>16</v>
      </c>
      <c r="F1632" t="s">
        <v>2984</v>
      </c>
      <c r="G1632" t="str">
        <f t="shared" si="50"/>
        <v>PARACETAMOLLABORATORIO CHILEORALCOMPRIMIDO16500MG</v>
      </c>
      <c r="H1632" t="str">
        <f>VLOOKUP(A1632,'PRINCIPIO ACTIVO'!A:D,4,)&amp;"-"&amp;VLOOKUP(C1632,'VIA ADMINISTRACION'!A:D,4,FALSE)&amp;"-"&amp;VLOOKUP(D1632,FORMATO!A:D,4,FALSE)&amp;"-"&amp;VLOOKUP(B1632,LABORATORIO!A:D,4,FALSE)</f>
        <v>HT-0126-01-003-0148</v>
      </c>
      <c r="I1632">
        <f>COUNTIF($H$2:H1632,H1632)</f>
        <v>2</v>
      </c>
      <c r="J1632" t="str">
        <f t="shared" si="51"/>
        <v>HT-0126-01-003-0148-02</v>
      </c>
      <c r="M1632" t="s">
        <v>6449</v>
      </c>
      <c r="N1632" s="11" t="s">
        <v>3162</v>
      </c>
    </row>
    <row r="1633" spans="1:14" x14ac:dyDescent="0.35">
      <c r="A1633" t="s">
        <v>2721</v>
      </c>
      <c r="B1633" s="11" t="s">
        <v>2838</v>
      </c>
      <c r="C1633" s="11" t="s">
        <v>2919</v>
      </c>
      <c r="D1633" s="11" t="s">
        <v>2932</v>
      </c>
      <c r="E1633" s="11">
        <v>1</v>
      </c>
      <c r="F1633" t="s">
        <v>3172</v>
      </c>
      <c r="G1633" t="str">
        <f t="shared" si="50"/>
        <v>PARACETAMOLLABORATORIO CHILEORALJARABE1120MG/5ML</v>
      </c>
      <c r="H1633" t="str">
        <f>VLOOKUP(A1633,'PRINCIPIO ACTIVO'!A:D,4,)&amp;"-"&amp;VLOOKUP(C1633,'VIA ADMINISTRACION'!A:D,4,FALSE)&amp;"-"&amp;VLOOKUP(D1633,FORMATO!A:D,4,FALSE)&amp;"-"&amp;VLOOKUP(B1633,LABORATORIO!A:D,4,FALSE)</f>
        <v>HT-0126-01-002-0148</v>
      </c>
      <c r="I1633">
        <f>COUNTIF($H$2:H1633,H1633)</f>
        <v>1</v>
      </c>
      <c r="J1633" t="str">
        <f t="shared" si="51"/>
        <v>HT-0126-01-002-0148-01</v>
      </c>
      <c r="M1633" t="s">
        <v>7015</v>
      </c>
      <c r="N1633" s="11" t="s">
        <v>3177</v>
      </c>
    </row>
    <row r="1634" spans="1:14" x14ac:dyDescent="0.35">
      <c r="A1634" t="s">
        <v>2721</v>
      </c>
      <c r="B1634" s="11" t="s">
        <v>2838</v>
      </c>
      <c r="C1634" s="11" t="s">
        <v>2919</v>
      </c>
      <c r="D1634" s="11" t="s">
        <v>2933</v>
      </c>
      <c r="E1634" s="11">
        <v>16</v>
      </c>
      <c r="F1634" t="s">
        <v>3173</v>
      </c>
      <c r="G1634" t="str">
        <f t="shared" si="50"/>
        <v>PARACETAMOLLABORATORIO CHILEORALCOMPRIMIDO16160MG</v>
      </c>
      <c r="H1634" t="str">
        <f>VLOOKUP(A1634,'PRINCIPIO ACTIVO'!A:D,4,)&amp;"-"&amp;VLOOKUP(C1634,'VIA ADMINISTRACION'!A:D,4,FALSE)&amp;"-"&amp;VLOOKUP(D1634,FORMATO!A:D,4,FALSE)&amp;"-"&amp;VLOOKUP(B1634,LABORATORIO!A:D,4,FALSE)</f>
        <v>HT-0126-01-003-0148</v>
      </c>
      <c r="I1634">
        <f>COUNTIF($H$2:H1634,H1634)</f>
        <v>3</v>
      </c>
      <c r="J1634" t="str">
        <f t="shared" si="51"/>
        <v>HT-0126-01-003-0148-03</v>
      </c>
      <c r="M1634" t="s">
        <v>6448</v>
      </c>
      <c r="N1634" s="11" t="s">
        <v>3176</v>
      </c>
    </row>
    <row r="1635" spans="1:14" x14ac:dyDescent="0.35">
      <c r="A1635" t="s">
        <v>2721</v>
      </c>
      <c r="B1635" s="11" t="s">
        <v>2838</v>
      </c>
      <c r="C1635" s="11" t="s">
        <v>2919</v>
      </c>
      <c r="D1635" s="11" t="s">
        <v>2942</v>
      </c>
      <c r="E1635" s="11">
        <v>1</v>
      </c>
      <c r="F1635" t="s">
        <v>3174</v>
      </c>
      <c r="G1635" t="str">
        <f t="shared" si="50"/>
        <v>PARACETAMOLLABORATORIO CHILEORALSOLUCION1100MG/ML</v>
      </c>
      <c r="H1635" t="str">
        <f>VLOOKUP(A1635,'PRINCIPIO ACTIVO'!A:D,4,)&amp;"-"&amp;VLOOKUP(C1635,'VIA ADMINISTRACION'!A:D,4,FALSE)&amp;"-"&amp;VLOOKUP(D1635,FORMATO!A:D,4,FALSE)&amp;"-"&amp;VLOOKUP(B1635,LABORATORIO!A:D,4,FALSE)</f>
        <v>HT-0126-01-012-0148</v>
      </c>
      <c r="I1635">
        <f>COUNTIF($H$2:H1635,H1635)</f>
        <v>1</v>
      </c>
      <c r="J1635" t="str">
        <f t="shared" si="51"/>
        <v>HT-0126-01-012-0148-01</v>
      </c>
      <c r="M1635" t="s">
        <v>6448</v>
      </c>
      <c r="N1635" s="11" t="s">
        <v>3176</v>
      </c>
    </row>
    <row r="1636" spans="1:14" x14ac:dyDescent="0.35">
      <c r="A1636" t="s">
        <v>2721</v>
      </c>
      <c r="B1636" s="11" t="s">
        <v>2841</v>
      </c>
      <c r="C1636" s="11" t="s">
        <v>2919</v>
      </c>
      <c r="D1636" s="11" t="s">
        <v>2933</v>
      </c>
      <c r="E1636" s="11">
        <v>16</v>
      </c>
      <c r="F1636" t="s">
        <v>3173</v>
      </c>
      <c r="G1636" t="str">
        <f t="shared" si="50"/>
        <v>PARACETAMOLMAVERORALCOMPRIMIDO16160MG</v>
      </c>
      <c r="H1636" t="str">
        <f>VLOOKUP(A1636,'PRINCIPIO ACTIVO'!A:D,4,)&amp;"-"&amp;VLOOKUP(C1636,'VIA ADMINISTRACION'!A:D,4,FALSE)&amp;"-"&amp;VLOOKUP(D1636,FORMATO!A:D,4,FALSE)&amp;"-"&amp;VLOOKUP(B1636,LABORATORIO!A:D,4,FALSE)</f>
        <v>HT-0126-01-003-0154</v>
      </c>
      <c r="I1636">
        <f>COUNTIF($H$2:H1636,H1636)</f>
        <v>1</v>
      </c>
      <c r="J1636" t="str">
        <f t="shared" si="51"/>
        <v>HT-0126-01-003-0154-01</v>
      </c>
      <c r="M1636" t="s">
        <v>6448</v>
      </c>
      <c r="N1636" s="11" t="s">
        <v>3176</v>
      </c>
    </row>
    <row r="1637" spans="1:14" x14ac:dyDescent="0.35">
      <c r="A1637" t="s">
        <v>2721</v>
      </c>
      <c r="B1637" s="11" t="s">
        <v>2841</v>
      </c>
      <c r="C1637" s="11" t="s">
        <v>2919</v>
      </c>
      <c r="D1637" s="11" t="s">
        <v>2933</v>
      </c>
      <c r="E1637" s="11">
        <v>20</v>
      </c>
      <c r="F1637" t="s">
        <v>3042</v>
      </c>
      <c r="G1637" t="str">
        <f t="shared" si="50"/>
        <v>PARACETAMOLMAVERORALCOMPRIMIDO201000MG</v>
      </c>
      <c r="H1637" t="str">
        <f>VLOOKUP(A1637,'PRINCIPIO ACTIVO'!A:D,4,)&amp;"-"&amp;VLOOKUP(C1637,'VIA ADMINISTRACION'!A:D,4,FALSE)&amp;"-"&amp;VLOOKUP(D1637,FORMATO!A:D,4,FALSE)&amp;"-"&amp;VLOOKUP(B1637,LABORATORIO!A:D,4,FALSE)</f>
        <v>HT-0126-01-003-0154</v>
      </c>
      <c r="I1637">
        <f>COUNTIF($H$2:H1637,H1637)</f>
        <v>2</v>
      </c>
      <c r="J1637" t="str">
        <f t="shared" si="51"/>
        <v>HT-0126-01-003-0154-02</v>
      </c>
      <c r="M1637" t="s">
        <v>2729</v>
      </c>
      <c r="N1637" s="11" t="s">
        <v>3184</v>
      </c>
    </row>
    <row r="1638" spans="1:14" x14ac:dyDescent="0.35">
      <c r="A1638" t="s">
        <v>2721</v>
      </c>
      <c r="B1638" s="11" t="s">
        <v>2841</v>
      </c>
      <c r="C1638" s="11" t="s">
        <v>2919</v>
      </c>
      <c r="D1638" s="11" t="s">
        <v>2942</v>
      </c>
      <c r="E1638" s="11">
        <v>1</v>
      </c>
      <c r="F1638" t="s">
        <v>3174</v>
      </c>
      <c r="G1638" t="str">
        <f t="shared" si="50"/>
        <v>PARACETAMOLMAVERORALSOLUCION1100MG/ML</v>
      </c>
      <c r="H1638" t="str">
        <f>VLOOKUP(A1638,'PRINCIPIO ACTIVO'!A:D,4,)&amp;"-"&amp;VLOOKUP(C1638,'VIA ADMINISTRACION'!A:D,4,FALSE)&amp;"-"&amp;VLOOKUP(D1638,FORMATO!A:D,4,FALSE)&amp;"-"&amp;VLOOKUP(B1638,LABORATORIO!A:D,4,FALSE)</f>
        <v>HT-0126-01-012-0154</v>
      </c>
      <c r="I1638">
        <f>COUNTIF($H$2:H1638,H1638)</f>
        <v>1</v>
      </c>
      <c r="J1638" t="str">
        <f t="shared" si="51"/>
        <v>HT-0126-01-012-0154-01</v>
      </c>
      <c r="M1638" t="s">
        <v>2726</v>
      </c>
      <c r="N1638" s="11" t="s">
        <v>3178</v>
      </c>
    </row>
    <row r="1639" spans="1:14" x14ac:dyDescent="0.35">
      <c r="A1639" t="s">
        <v>2721</v>
      </c>
      <c r="B1639" s="11" t="s">
        <v>2841</v>
      </c>
      <c r="C1639" s="11" t="s">
        <v>2919</v>
      </c>
      <c r="D1639" s="11" t="s">
        <v>2931</v>
      </c>
      <c r="E1639" s="11">
        <v>20</v>
      </c>
      <c r="F1639" t="s">
        <v>3042</v>
      </c>
      <c r="G1639" t="str">
        <f t="shared" si="50"/>
        <v>PARACETAMOLMAVERORALSOBRE201000MG</v>
      </c>
      <c r="H1639" t="str">
        <f>VLOOKUP(A1639,'PRINCIPIO ACTIVO'!A:D,4,)&amp;"-"&amp;VLOOKUP(C1639,'VIA ADMINISTRACION'!A:D,4,FALSE)&amp;"-"&amp;VLOOKUP(D1639,FORMATO!A:D,4,FALSE)&amp;"-"&amp;VLOOKUP(B1639,LABORATORIO!A:D,4,FALSE)</f>
        <v>HT-0126-01-001-0154</v>
      </c>
      <c r="I1639">
        <f>COUNTIF($H$2:H1639,H1639)</f>
        <v>1</v>
      </c>
      <c r="J1639" t="str">
        <f t="shared" si="51"/>
        <v>HT-0126-01-001-0154-01</v>
      </c>
      <c r="M1639" t="s">
        <v>2726</v>
      </c>
      <c r="N1639" s="11" t="s">
        <v>3178</v>
      </c>
    </row>
    <row r="1640" spans="1:14" x14ac:dyDescent="0.35">
      <c r="A1640" t="s">
        <v>2721</v>
      </c>
      <c r="B1640" s="11" t="s">
        <v>2866</v>
      </c>
      <c r="C1640" s="11" t="s">
        <v>2919</v>
      </c>
      <c r="D1640" s="11" t="s">
        <v>2932</v>
      </c>
      <c r="E1640" s="11">
        <v>1</v>
      </c>
      <c r="F1640" t="s">
        <v>3179</v>
      </c>
      <c r="G1640" t="str">
        <f t="shared" si="50"/>
        <v>PARACETAMOLGLAXOSMITHKLINEORALJARABE1160MG/5ML</v>
      </c>
      <c r="H1640" t="str">
        <f>VLOOKUP(A1640,'PRINCIPIO ACTIVO'!A:D,4,)&amp;"-"&amp;VLOOKUP(C1640,'VIA ADMINISTRACION'!A:D,4,FALSE)&amp;"-"&amp;VLOOKUP(D1640,FORMATO!A:D,4,FALSE)&amp;"-"&amp;VLOOKUP(B1640,LABORATORIO!A:D,4,FALSE)</f>
        <v>HT-0126-01-002-0113</v>
      </c>
      <c r="I1640">
        <f>COUNTIF($H$2:H1640,H1640)</f>
        <v>1</v>
      </c>
      <c r="J1640" t="str">
        <f t="shared" si="51"/>
        <v>HT-0126-01-002-0113-01</v>
      </c>
      <c r="M1640" t="s">
        <v>2726</v>
      </c>
      <c r="N1640" s="11" t="s">
        <v>3178</v>
      </c>
    </row>
    <row r="1641" spans="1:14" x14ac:dyDescent="0.35">
      <c r="A1641" t="s">
        <v>2721</v>
      </c>
      <c r="B1641" s="11" t="s">
        <v>2866</v>
      </c>
      <c r="C1641" s="11" t="s">
        <v>2919</v>
      </c>
      <c r="D1641" s="11" t="s">
        <v>2933</v>
      </c>
      <c r="E1641" s="11">
        <v>10</v>
      </c>
      <c r="F1641" t="s">
        <v>2984</v>
      </c>
      <c r="G1641" t="str">
        <f t="shared" si="50"/>
        <v>PARACETAMOLGLAXOSMITHKLINEORALCOMPRIMIDO10500MG</v>
      </c>
      <c r="H1641" t="str">
        <f>VLOOKUP(A1641,'PRINCIPIO ACTIVO'!A:D,4,)&amp;"-"&amp;VLOOKUP(C1641,'VIA ADMINISTRACION'!A:D,4,FALSE)&amp;"-"&amp;VLOOKUP(D1641,FORMATO!A:D,4,FALSE)&amp;"-"&amp;VLOOKUP(B1641,LABORATORIO!A:D,4,FALSE)</f>
        <v>HT-0126-01-003-0113</v>
      </c>
      <c r="I1641">
        <f>COUNTIF($H$2:H1641,H1641)</f>
        <v>1</v>
      </c>
      <c r="J1641" t="str">
        <f t="shared" si="51"/>
        <v>HT-0126-01-003-0113-01</v>
      </c>
      <c r="M1641" t="s">
        <v>2726</v>
      </c>
      <c r="N1641" s="11" t="s">
        <v>3178</v>
      </c>
    </row>
    <row r="1642" spans="1:14" x14ac:dyDescent="0.35">
      <c r="A1642" t="s">
        <v>2721</v>
      </c>
      <c r="B1642" s="11" t="s">
        <v>2867</v>
      </c>
      <c r="C1642" s="11" t="s">
        <v>2919</v>
      </c>
      <c r="D1642" s="11" t="s">
        <v>2933</v>
      </c>
      <c r="E1642" s="11">
        <v>16</v>
      </c>
      <c r="F1642" t="s">
        <v>3173</v>
      </c>
      <c r="G1642" t="str">
        <f t="shared" si="50"/>
        <v>PARACETAMOLEUROFARMAORALCOMPRIMIDO16160MG</v>
      </c>
      <c r="H1642" t="str">
        <f>VLOOKUP(A1642,'PRINCIPIO ACTIVO'!A:D,4,)&amp;"-"&amp;VLOOKUP(C1642,'VIA ADMINISTRACION'!A:D,4,FALSE)&amp;"-"&amp;VLOOKUP(D1642,FORMATO!A:D,4,FALSE)&amp;"-"&amp;VLOOKUP(B1642,LABORATORIO!A:D,4,FALSE)</f>
        <v>HT-0126-01-003-0087</v>
      </c>
      <c r="I1642">
        <f>COUNTIF($H$2:H1642,H1642)</f>
        <v>1</v>
      </c>
      <c r="J1642" t="str">
        <f t="shared" si="51"/>
        <v>HT-0126-01-003-0087-01</v>
      </c>
      <c r="M1642" t="s">
        <v>2726</v>
      </c>
      <c r="N1642" s="5" t="s">
        <v>3178</v>
      </c>
    </row>
    <row r="1643" spans="1:14" x14ac:dyDescent="0.35">
      <c r="A1643" t="s">
        <v>2721</v>
      </c>
      <c r="B1643" s="11" t="s">
        <v>2841</v>
      </c>
      <c r="C1643" s="11" t="s">
        <v>2919</v>
      </c>
      <c r="D1643" s="11" t="s">
        <v>2933</v>
      </c>
      <c r="E1643" s="11">
        <v>24</v>
      </c>
      <c r="F1643" t="s">
        <v>2984</v>
      </c>
      <c r="G1643" t="str">
        <f t="shared" si="50"/>
        <v>PARACETAMOLMAVERORALCOMPRIMIDO24500MG</v>
      </c>
      <c r="H1643" t="str">
        <f>VLOOKUP(A1643,'PRINCIPIO ACTIVO'!A:D,4,)&amp;"-"&amp;VLOOKUP(C1643,'VIA ADMINISTRACION'!A:D,4,FALSE)&amp;"-"&amp;VLOOKUP(D1643,FORMATO!A:D,4,FALSE)&amp;"-"&amp;VLOOKUP(B1643,LABORATORIO!A:D,4,FALSE)</f>
        <v>HT-0126-01-003-0154</v>
      </c>
      <c r="I1643">
        <f>COUNTIF($H$2:H1643,H1643)</f>
        <v>3</v>
      </c>
      <c r="J1643" t="str">
        <f t="shared" si="51"/>
        <v>HT-0126-01-003-0154-03</v>
      </c>
      <c r="M1643" t="s">
        <v>2726</v>
      </c>
      <c r="N1643" s="5" t="s">
        <v>3178</v>
      </c>
    </row>
    <row r="1644" spans="1:14" x14ac:dyDescent="0.35">
      <c r="A1644" t="s">
        <v>2721</v>
      </c>
      <c r="B1644" s="11" t="s">
        <v>2853</v>
      </c>
      <c r="C1644" s="11" t="s">
        <v>2919</v>
      </c>
      <c r="D1644" s="11" t="s">
        <v>2933</v>
      </c>
      <c r="E1644" s="11">
        <v>20</v>
      </c>
      <c r="F1644" t="s">
        <v>3042</v>
      </c>
      <c r="G1644" t="str">
        <f t="shared" si="50"/>
        <v>PARACETAMOLITF-LABOMEDORALCOMPRIMIDO201000MG</v>
      </c>
      <c r="H1644" t="str">
        <f>VLOOKUP(A1644,'PRINCIPIO ACTIVO'!A:D,4,)&amp;"-"&amp;VLOOKUP(C1644,'VIA ADMINISTRACION'!A:D,4,FALSE)&amp;"-"&amp;VLOOKUP(D1644,FORMATO!A:D,4,FALSE)&amp;"-"&amp;VLOOKUP(B1644,LABORATORIO!A:D,4,FALSE)</f>
        <v>HT-0126-01-003-0139</v>
      </c>
      <c r="I1644">
        <f>COUNTIF($H$2:H1644,H1644)</f>
        <v>1</v>
      </c>
      <c r="J1644" t="str">
        <f t="shared" si="51"/>
        <v>HT-0126-01-003-0139-01</v>
      </c>
      <c r="M1644" t="s">
        <v>2726</v>
      </c>
      <c r="N1644" s="5" t="s">
        <v>3178</v>
      </c>
    </row>
    <row r="1645" spans="1:14" x14ac:dyDescent="0.35">
      <c r="A1645" t="s">
        <v>2721</v>
      </c>
      <c r="B1645" s="11" t="s">
        <v>2866</v>
      </c>
      <c r="C1645" s="11" t="s">
        <v>2919</v>
      </c>
      <c r="D1645" s="11" t="s">
        <v>2933</v>
      </c>
      <c r="E1645" s="11">
        <v>50</v>
      </c>
      <c r="F1645" t="s">
        <v>2984</v>
      </c>
      <c r="G1645" t="str">
        <f t="shared" si="50"/>
        <v>PARACETAMOLGLAXOSMITHKLINEORALCOMPRIMIDO50500MG</v>
      </c>
      <c r="H1645" t="str">
        <f>VLOOKUP(A1645,'PRINCIPIO ACTIVO'!A:D,4,)&amp;"-"&amp;VLOOKUP(C1645,'VIA ADMINISTRACION'!A:D,4,FALSE)&amp;"-"&amp;VLOOKUP(D1645,FORMATO!A:D,4,FALSE)&amp;"-"&amp;VLOOKUP(B1645,LABORATORIO!A:D,4,FALSE)</f>
        <v>HT-0126-01-003-0113</v>
      </c>
      <c r="I1645">
        <f>COUNTIF($H$2:H1645,H1645)</f>
        <v>2</v>
      </c>
      <c r="J1645" t="str">
        <f t="shared" si="51"/>
        <v>HT-0126-01-003-0113-02</v>
      </c>
      <c r="M1645" t="s">
        <v>2726</v>
      </c>
      <c r="N1645" s="5" t="s">
        <v>3178</v>
      </c>
    </row>
    <row r="1646" spans="1:14" x14ac:dyDescent="0.35">
      <c r="A1646" t="s">
        <v>2721</v>
      </c>
      <c r="B1646" s="11" t="s">
        <v>2880</v>
      </c>
      <c r="C1646" s="11" t="s">
        <v>2919</v>
      </c>
      <c r="D1646" s="11" t="s">
        <v>2932</v>
      </c>
      <c r="E1646" s="11">
        <v>1</v>
      </c>
      <c r="F1646" t="s">
        <v>3172</v>
      </c>
      <c r="G1646" t="str">
        <f t="shared" si="50"/>
        <v>PARACETAMOLMEDIPHARMORALJARABE1120MG/5ML</v>
      </c>
      <c r="H1646" t="str">
        <f>VLOOKUP(A1646,'PRINCIPIO ACTIVO'!A:D,4,)&amp;"-"&amp;VLOOKUP(C1646,'VIA ADMINISTRACION'!A:D,4,FALSE)&amp;"-"&amp;VLOOKUP(D1646,FORMATO!A:D,4,FALSE)&amp;"-"&amp;VLOOKUP(B1646,LABORATORIO!A:D,4,FALSE)</f>
        <v>HT-0126-01-002-0192</v>
      </c>
      <c r="I1646">
        <f>COUNTIF($H$2:H1646,H1646)</f>
        <v>1</v>
      </c>
      <c r="J1646" t="str">
        <f t="shared" si="51"/>
        <v>HT-0126-01-002-0192-01</v>
      </c>
      <c r="M1646" t="s">
        <v>2726</v>
      </c>
      <c r="N1646" s="5" t="s">
        <v>3178</v>
      </c>
    </row>
    <row r="1647" spans="1:14" x14ac:dyDescent="0.35">
      <c r="A1647" t="s">
        <v>2721</v>
      </c>
      <c r="B1647" s="11" t="s">
        <v>2866</v>
      </c>
      <c r="C1647" s="11" t="s">
        <v>2919</v>
      </c>
      <c r="D1647" s="11" t="s">
        <v>2933</v>
      </c>
      <c r="E1647" s="11">
        <v>14</v>
      </c>
      <c r="F1647" t="s">
        <v>2984</v>
      </c>
      <c r="G1647" t="str">
        <f t="shared" si="50"/>
        <v>PARACETAMOLGLAXOSMITHKLINEORALCOMPRIMIDO14500MG</v>
      </c>
      <c r="H1647" t="str">
        <f>VLOOKUP(A1647,'PRINCIPIO ACTIVO'!A:D,4,)&amp;"-"&amp;VLOOKUP(C1647,'VIA ADMINISTRACION'!A:D,4,FALSE)&amp;"-"&amp;VLOOKUP(D1647,FORMATO!A:D,4,FALSE)&amp;"-"&amp;VLOOKUP(B1647,LABORATORIO!A:D,4,FALSE)</f>
        <v>HT-0126-01-003-0113</v>
      </c>
      <c r="I1647">
        <f>COUNTIF($H$2:H1647,H1647)</f>
        <v>3</v>
      </c>
      <c r="J1647" t="str">
        <f t="shared" si="51"/>
        <v>HT-0126-01-003-0113-03</v>
      </c>
      <c r="M1647" t="s">
        <v>2792</v>
      </c>
      <c r="N1647" s="11" t="s">
        <v>3188</v>
      </c>
    </row>
    <row r="1648" spans="1:14" x14ac:dyDescent="0.35">
      <c r="A1648" t="s">
        <v>2721</v>
      </c>
      <c r="B1648" s="11" t="s">
        <v>2880</v>
      </c>
      <c r="C1648" s="11" t="s">
        <v>2919</v>
      </c>
      <c r="D1648" s="11" t="s">
        <v>2938</v>
      </c>
      <c r="E1648" s="11">
        <v>1</v>
      </c>
      <c r="F1648" t="s">
        <v>3174</v>
      </c>
      <c r="G1648" t="str">
        <f t="shared" si="50"/>
        <v>PARACETAMOLMEDIPHARMORALGOTAS1100MG/ML</v>
      </c>
      <c r="H1648" t="str">
        <f>VLOOKUP(A1648,'PRINCIPIO ACTIVO'!A:D,4,)&amp;"-"&amp;VLOOKUP(C1648,'VIA ADMINISTRACION'!A:D,4,FALSE)&amp;"-"&amp;VLOOKUP(D1648,FORMATO!A:D,4,FALSE)&amp;"-"&amp;VLOOKUP(B1648,LABORATORIO!A:D,4,FALSE)</f>
        <v>HT-0126-01-008-0192</v>
      </c>
      <c r="I1648">
        <f>COUNTIF($H$2:H1648,H1648)</f>
        <v>1</v>
      </c>
      <c r="J1648" t="str">
        <f t="shared" si="51"/>
        <v>HT-0126-01-008-0192-01</v>
      </c>
      <c r="M1648" t="s">
        <v>2792</v>
      </c>
      <c r="N1648" s="11" t="s">
        <v>3192</v>
      </c>
    </row>
    <row r="1649" spans="1:14" x14ac:dyDescent="0.35">
      <c r="A1649" t="s">
        <v>2721</v>
      </c>
      <c r="B1649" s="11" t="s">
        <v>2838</v>
      </c>
      <c r="C1649" s="11" t="s">
        <v>2919</v>
      </c>
      <c r="D1649" s="11" t="s">
        <v>2933</v>
      </c>
      <c r="E1649" s="11">
        <v>24</v>
      </c>
      <c r="F1649" t="s">
        <v>2984</v>
      </c>
      <c r="G1649" t="str">
        <f t="shared" ref="G1649:G1711" si="52">_xlfn.CONCAT(A1649:F1649)</f>
        <v>PARACETAMOLLABORATORIO CHILEORALCOMPRIMIDO24500MG</v>
      </c>
      <c r="H1649" t="str">
        <f>VLOOKUP(A1649,'PRINCIPIO ACTIVO'!A:D,4,)&amp;"-"&amp;VLOOKUP(C1649,'VIA ADMINISTRACION'!A:D,4,FALSE)&amp;"-"&amp;VLOOKUP(D1649,FORMATO!A:D,4,FALSE)&amp;"-"&amp;VLOOKUP(B1649,LABORATORIO!A:D,4,FALSE)</f>
        <v>HT-0126-01-003-0148</v>
      </c>
      <c r="I1649">
        <f>COUNTIF($H$2:H1649,H1649)</f>
        <v>4</v>
      </c>
      <c r="J1649" t="str">
        <f t="shared" ref="J1649:J1711" si="53">H1649&amp;"-"&amp;TEXT(I1649,"00")</f>
        <v>HT-0126-01-003-0148-04</v>
      </c>
      <c r="M1649" t="s">
        <v>2792</v>
      </c>
      <c r="N1649" s="11" t="s">
        <v>3192</v>
      </c>
    </row>
    <row r="1650" spans="1:14" x14ac:dyDescent="0.35">
      <c r="A1650" t="s">
        <v>2721</v>
      </c>
      <c r="B1650" s="11" t="s">
        <v>2854</v>
      </c>
      <c r="C1650" s="11" t="s">
        <v>2919</v>
      </c>
      <c r="D1650" s="11" t="s">
        <v>2932</v>
      </c>
      <c r="E1650" s="11">
        <v>1</v>
      </c>
      <c r="F1650" t="s">
        <v>3182</v>
      </c>
      <c r="G1650" t="str">
        <f t="shared" si="52"/>
        <v>PARACETAMOLABBOTTORALJARABE1150MG/5ML</v>
      </c>
      <c r="H1650" t="str">
        <f>VLOOKUP(A1650,'PRINCIPIO ACTIVO'!A:D,4,)&amp;"-"&amp;VLOOKUP(C1650,'VIA ADMINISTRACION'!A:D,4,FALSE)&amp;"-"&amp;VLOOKUP(D1650,FORMATO!A:D,4,FALSE)&amp;"-"&amp;VLOOKUP(B1650,LABORATORIO!A:D,4,FALSE)</f>
        <v>HT-0126-01-002-0002</v>
      </c>
      <c r="I1650">
        <f>COUNTIF($H$2:H1650,H1650)</f>
        <v>1</v>
      </c>
      <c r="J1650" t="str">
        <f t="shared" si="53"/>
        <v>HT-0126-01-002-0002-01</v>
      </c>
      <c r="M1650" t="s">
        <v>2792</v>
      </c>
      <c r="N1650" s="11" t="s">
        <v>3013</v>
      </c>
    </row>
    <row r="1651" spans="1:14" x14ac:dyDescent="0.35">
      <c r="A1651" t="s">
        <v>2721</v>
      </c>
      <c r="B1651" s="11" t="s">
        <v>2866</v>
      </c>
      <c r="C1651" s="11" t="s">
        <v>2919</v>
      </c>
      <c r="D1651" s="11" t="s">
        <v>2933</v>
      </c>
      <c r="E1651" s="11">
        <v>20</v>
      </c>
      <c r="F1651" t="s">
        <v>3047</v>
      </c>
      <c r="G1651" t="str">
        <f t="shared" si="52"/>
        <v>PARACETAMOLGLAXOSMITHKLINEORALCOMPRIMIDO2080MG</v>
      </c>
      <c r="H1651" t="str">
        <f>VLOOKUP(A1651,'PRINCIPIO ACTIVO'!A:D,4,)&amp;"-"&amp;VLOOKUP(C1651,'VIA ADMINISTRACION'!A:D,4,FALSE)&amp;"-"&amp;VLOOKUP(D1651,FORMATO!A:D,4,FALSE)&amp;"-"&amp;VLOOKUP(B1651,LABORATORIO!A:D,4,FALSE)</f>
        <v>HT-0126-01-003-0113</v>
      </c>
      <c r="I1651">
        <f>COUNTIF($H$2:H1651,H1651)</f>
        <v>4</v>
      </c>
      <c r="J1651" t="str">
        <f t="shared" si="53"/>
        <v>HT-0126-01-003-0113-04</v>
      </c>
      <c r="M1651" t="s">
        <v>2792</v>
      </c>
      <c r="N1651" s="11" t="s">
        <v>2973</v>
      </c>
    </row>
    <row r="1652" spans="1:14" x14ac:dyDescent="0.35">
      <c r="A1652" t="s">
        <v>2721</v>
      </c>
      <c r="B1652" s="11" t="s">
        <v>2853</v>
      </c>
      <c r="C1652" s="11" t="s">
        <v>2919</v>
      </c>
      <c r="D1652" s="11" t="s">
        <v>2931</v>
      </c>
      <c r="E1652" s="11">
        <v>20</v>
      </c>
      <c r="F1652" t="s">
        <v>3042</v>
      </c>
      <c r="G1652" t="str">
        <f t="shared" si="52"/>
        <v>PARACETAMOLITF-LABOMEDORALSOBRE201000MG</v>
      </c>
      <c r="H1652" t="str">
        <f>VLOOKUP(A1652,'PRINCIPIO ACTIVO'!A:D,4,)&amp;"-"&amp;VLOOKUP(C1652,'VIA ADMINISTRACION'!A:D,4,FALSE)&amp;"-"&amp;VLOOKUP(D1652,FORMATO!A:D,4,FALSE)&amp;"-"&amp;VLOOKUP(B1652,LABORATORIO!A:D,4,FALSE)</f>
        <v>HT-0126-01-001-0139</v>
      </c>
      <c r="I1652">
        <f>COUNTIF($H$2:H1652,H1652)</f>
        <v>1</v>
      </c>
      <c r="J1652" t="str">
        <f t="shared" si="53"/>
        <v>HT-0126-01-001-0139-01</v>
      </c>
      <c r="M1652" t="s">
        <v>2792</v>
      </c>
      <c r="N1652" s="11" t="s">
        <v>3192</v>
      </c>
    </row>
    <row r="1653" spans="1:14" x14ac:dyDescent="0.35">
      <c r="A1653" t="s">
        <v>2721</v>
      </c>
      <c r="B1653" s="11" t="s">
        <v>2880</v>
      </c>
      <c r="C1653" s="11" t="s">
        <v>2919</v>
      </c>
      <c r="D1653" s="11" t="s">
        <v>2933</v>
      </c>
      <c r="E1653" s="11">
        <v>24</v>
      </c>
      <c r="F1653" t="s">
        <v>2984</v>
      </c>
      <c r="G1653" t="str">
        <f t="shared" si="52"/>
        <v>PARACETAMOLMEDIPHARMORALCOMPRIMIDO24500MG</v>
      </c>
      <c r="H1653" t="str">
        <f>VLOOKUP(A1653,'PRINCIPIO ACTIVO'!A:D,4,)&amp;"-"&amp;VLOOKUP(C1653,'VIA ADMINISTRACION'!A:D,4,FALSE)&amp;"-"&amp;VLOOKUP(D1653,FORMATO!A:D,4,FALSE)&amp;"-"&amp;VLOOKUP(B1653,LABORATORIO!A:D,4,FALSE)</f>
        <v>HT-0126-01-003-0192</v>
      </c>
      <c r="I1653">
        <f>COUNTIF($H$2:H1653,H1653)</f>
        <v>1</v>
      </c>
      <c r="J1653" t="str">
        <f t="shared" si="53"/>
        <v>HT-0126-01-003-0192-01</v>
      </c>
      <c r="M1653" t="s">
        <v>2792</v>
      </c>
      <c r="N1653" s="11" t="s">
        <v>2973</v>
      </c>
    </row>
    <row r="1654" spans="1:14" x14ac:dyDescent="0.35">
      <c r="A1654" t="s">
        <v>2721</v>
      </c>
      <c r="B1654" s="11" t="s">
        <v>2838</v>
      </c>
      <c r="C1654" s="11" t="s">
        <v>2919</v>
      </c>
      <c r="D1654" s="11" t="s">
        <v>2933</v>
      </c>
      <c r="E1654" s="11">
        <v>18</v>
      </c>
      <c r="F1654" t="s">
        <v>3042</v>
      </c>
      <c r="G1654" t="str">
        <f t="shared" si="52"/>
        <v>PARACETAMOLLABORATORIO CHILEORALCOMPRIMIDO181000MG</v>
      </c>
      <c r="H1654" t="str">
        <f>VLOOKUP(A1654,'PRINCIPIO ACTIVO'!A:D,4,)&amp;"-"&amp;VLOOKUP(C1654,'VIA ADMINISTRACION'!A:D,4,FALSE)&amp;"-"&amp;VLOOKUP(D1654,FORMATO!A:D,4,FALSE)&amp;"-"&amp;VLOOKUP(B1654,LABORATORIO!A:D,4,FALSE)</f>
        <v>HT-0126-01-003-0148</v>
      </c>
      <c r="I1654">
        <f>COUNTIF($H$2:H1654,H1654)</f>
        <v>5</v>
      </c>
      <c r="J1654" t="str">
        <f t="shared" si="53"/>
        <v>HT-0126-01-003-0148-05</v>
      </c>
      <c r="M1654" t="s">
        <v>2792</v>
      </c>
      <c r="N1654" s="2" t="s">
        <v>3192</v>
      </c>
    </row>
    <row r="1655" spans="1:14" x14ac:dyDescent="0.35">
      <c r="A1655" t="s">
        <v>2721</v>
      </c>
      <c r="B1655" s="11" t="s">
        <v>2866</v>
      </c>
      <c r="C1655" s="11" t="s">
        <v>2919</v>
      </c>
      <c r="D1655" s="11" t="s">
        <v>2938</v>
      </c>
      <c r="E1655" s="11">
        <v>1</v>
      </c>
      <c r="F1655" t="s">
        <v>3174</v>
      </c>
      <c r="G1655" t="str">
        <f t="shared" si="52"/>
        <v>PARACETAMOLGLAXOSMITHKLINEORALGOTAS1100MG/ML</v>
      </c>
      <c r="H1655" t="str">
        <f>VLOOKUP(A1655,'PRINCIPIO ACTIVO'!A:D,4,)&amp;"-"&amp;VLOOKUP(C1655,'VIA ADMINISTRACION'!A:D,4,FALSE)&amp;"-"&amp;VLOOKUP(D1655,FORMATO!A:D,4,FALSE)&amp;"-"&amp;VLOOKUP(B1655,LABORATORIO!A:D,4,FALSE)</f>
        <v>HT-0126-01-008-0113</v>
      </c>
      <c r="I1655">
        <f>COUNTIF($H$2:H1655,H1655)</f>
        <v>1</v>
      </c>
      <c r="J1655" t="str">
        <f t="shared" si="53"/>
        <v>HT-0126-01-008-0113-01</v>
      </c>
      <c r="M1655" t="s">
        <v>2792</v>
      </c>
      <c r="N1655" s="5" t="s">
        <v>6653</v>
      </c>
    </row>
    <row r="1656" spans="1:14" x14ac:dyDescent="0.35">
      <c r="A1656" t="s">
        <v>2721</v>
      </c>
      <c r="B1656" s="11" t="s">
        <v>2832</v>
      </c>
      <c r="C1656" s="11" t="s">
        <v>2919</v>
      </c>
      <c r="D1656" s="11" t="s">
        <v>2938</v>
      </c>
      <c r="E1656" s="11">
        <v>1</v>
      </c>
      <c r="F1656" t="s">
        <v>3174</v>
      </c>
      <c r="G1656" t="str">
        <f t="shared" si="52"/>
        <v>PARACETAMOLRECALCINEORALGOTAS1100MG/ML</v>
      </c>
      <c r="H1656" t="str">
        <f>VLOOKUP(A1656,'PRINCIPIO ACTIVO'!A:D,4,)&amp;"-"&amp;VLOOKUP(C1656,'VIA ADMINISTRACION'!A:D,4,FALSE)&amp;"-"&amp;VLOOKUP(D1656,FORMATO!A:D,4,FALSE)&amp;"-"&amp;VLOOKUP(B1656,LABORATORIO!A:D,4,FALSE)</f>
        <v>HT-0126-01-008-0171</v>
      </c>
      <c r="I1656">
        <f>COUNTIF($H$2:H1656,H1656)</f>
        <v>1</v>
      </c>
      <c r="J1656" t="str">
        <f t="shared" si="53"/>
        <v>HT-0126-01-008-0171-01</v>
      </c>
      <c r="M1656" t="s">
        <v>2792</v>
      </c>
      <c r="N1656" s="5" t="s">
        <v>3192</v>
      </c>
    </row>
    <row r="1657" spans="1:14" x14ac:dyDescent="0.35">
      <c r="A1657" t="s">
        <v>2721</v>
      </c>
      <c r="B1657" s="11" t="s">
        <v>2861</v>
      </c>
      <c r="C1657" s="11" t="s">
        <v>2919</v>
      </c>
      <c r="D1657" s="11" t="s">
        <v>2933</v>
      </c>
      <c r="E1657" s="11">
        <v>20</v>
      </c>
      <c r="F1657" t="s">
        <v>3042</v>
      </c>
      <c r="G1657" t="str">
        <f t="shared" si="52"/>
        <v>PARACETAMOLTECNOFARMAORALCOMPRIMIDO201000MG</v>
      </c>
      <c r="H1657" t="str">
        <f>VLOOKUP(A1657,'PRINCIPIO ACTIVO'!A:D,4,)&amp;"-"&amp;VLOOKUP(C1657,'VIA ADMINISTRACION'!A:D,4,FALSE)&amp;"-"&amp;VLOOKUP(D1657,FORMATO!A:D,4,FALSE)&amp;"-"&amp;VLOOKUP(B1657,LABORATORIO!A:D,4,FALSE)</f>
        <v>HT-0126-01-003-0274</v>
      </c>
      <c r="I1657">
        <f>COUNTIF($H$2:H1657,H1657)</f>
        <v>1</v>
      </c>
      <c r="J1657" t="str">
        <f t="shared" si="53"/>
        <v>HT-0126-01-003-0274-01</v>
      </c>
      <c r="M1657" t="s">
        <v>2792</v>
      </c>
      <c r="N1657" s="5" t="s">
        <v>2973</v>
      </c>
    </row>
    <row r="1658" spans="1:14" x14ac:dyDescent="0.35">
      <c r="A1658" t="s">
        <v>2721</v>
      </c>
      <c r="B1658" s="2" t="s">
        <v>2838</v>
      </c>
      <c r="C1658" s="2" t="s">
        <v>2928</v>
      </c>
      <c r="D1658" s="2" t="s">
        <v>2967</v>
      </c>
      <c r="E1658" s="2">
        <v>6</v>
      </c>
      <c r="F1658" t="s">
        <v>3231</v>
      </c>
      <c r="G1658" t="str">
        <f t="shared" si="52"/>
        <v>PARACETAMOLLABORATORIO CHILERECTALSUPOSITORIO6125MG</v>
      </c>
      <c r="H1658" t="str">
        <f>VLOOKUP(A1658,'PRINCIPIO ACTIVO'!A:D,4,)&amp;"-"&amp;VLOOKUP(C1658,'VIA ADMINISTRACION'!A:D,4,FALSE)&amp;"-"&amp;VLOOKUP(D1658,FORMATO!A:D,4,FALSE)&amp;"-"&amp;VLOOKUP(B1658,LABORATORIO!A:D,4,FALSE)</f>
        <v>HT-0126-03-037-0148</v>
      </c>
      <c r="I1658">
        <f>COUNTIF($H$2:H1658,H1658)</f>
        <v>2</v>
      </c>
      <c r="J1658" t="str">
        <f t="shared" si="53"/>
        <v>HT-0126-03-037-0148-02</v>
      </c>
      <c r="M1658" t="s">
        <v>2792</v>
      </c>
      <c r="N1658" s="5" t="s">
        <v>2973</v>
      </c>
    </row>
    <row r="1659" spans="1:14" x14ac:dyDescent="0.35">
      <c r="A1659" t="s">
        <v>2721</v>
      </c>
      <c r="B1659" s="2" t="s">
        <v>2857</v>
      </c>
      <c r="C1659" s="2" t="s">
        <v>2919</v>
      </c>
      <c r="D1659" s="2" t="s">
        <v>2933</v>
      </c>
      <c r="E1659" s="2">
        <v>16</v>
      </c>
      <c r="F1659" t="s">
        <v>2984</v>
      </c>
      <c r="G1659" t="str">
        <f t="shared" si="52"/>
        <v>PARACETAMOLANDROMACOORALCOMPRIMIDO16500MG</v>
      </c>
      <c r="H1659" t="str">
        <f>VLOOKUP(A1659,'PRINCIPIO ACTIVO'!A:D,4,)&amp;"-"&amp;VLOOKUP(C1659,'VIA ADMINISTRACION'!A:D,4,FALSE)&amp;"-"&amp;VLOOKUP(D1659,FORMATO!A:D,4,FALSE)&amp;"-"&amp;VLOOKUP(B1659,LABORATORIO!A:D,4,FALSE)</f>
        <v>HT-0126-01-003-0161</v>
      </c>
      <c r="I1659">
        <f>COUNTIF($H$2:H1659,H1659)</f>
        <v>1</v>
      </c>
      <c r="J1659" t="str">
        <f t="shared" si="53"/>
        <v>HT-0126-01-003-0161-01</v>
      </c>
      <c r="M1659" t="s">
        <v>6505</v>
      </c>
      <c r="N1659" s="11" t="s">
        <v>3216</v>
      </c>
    </row>
    <row r="1660" spans="1:14" x14ac:dyDescent="0.35">
      <c r="A1660" t="s">
        <v>2721</v>
      </c>
      <c r="B1660" s="2" t="s">
        <v>2849</v>
      </c>
      <c r="C1660" s="2" t="s">
        <v>2919</v>
      </c>
      <c r="D1660" s="2" t="s">
        <v>2933</v>
      </c>
      <c r="E1660" s="2">
        <v>30</v>
      </c>
      <c r="F1660" t="s">
        <v>2984</v>
      </c>
      <c r="G1660" t="str">
        <f t="shared" si="52"/>
        <v>PARACETAMOLCHEMOPHARMAORALCOMPRIMIDO30500MG</v>
      </c>
      <c r="H1660" t="str">
        <f>VLOOKUP(A1660,'PRINCIPIO ACTIVO'!A:D,4,)&amp;"-"&amp;VLOOKUP(C1660,'VIA ADMINISTRACION'!A:D,4,FALSE)&amp;"-"&amp;VLOOKUP(D1660,FORMATO!A:D,4,FALSE)&amp;"-"&amp;VLOOKUP(B1660,LABORATORIO!A:D,4,FALSE)</f>
        <v>HT-0126-01-003-0044</v>
      </c>
      <c r="I1660">
        <f>COUNTIF($H$2:H1660,H1660)</f>
        <v>1</v>
      </c>
      <c r="J1660" t="str">
        <f t="shared" si="53"/>
        <v>HT-0126-01-003-0044-01</v>
      </c>
      <c r="M1660" t="s">
        <v>6505</v>
      </c>
      <c r="N1660" s="11" t="s">
        <v>3218</v>
      </c>
    </row>
    <row r="1661" spans="1:14" x14ac:dyDescent="0.35">
      <c r="A1661" t="s">
        <v>2721</v>
      </c>
      <c r="B1661" s="2" t="s">
        <v>2899</v>
      </c>
      <c r="C1661" s="2" t="s">
        <v>2919</v>
      </c>
      <c r="D1661" s="2" t="s">
        <v>2938</v>
      </c>
      <c r="E1661" s="2">
        <v>1</v>
      </c>
      <c r="F1661" t="s">
        <v>3174</v>
      </c>
      <c r="G1661" t="str">
        <f t="shared" si="52"/>
        <v>PARACETAMOLVALMAORALGOTAS1100MG/ML</v>
      </c>
      <c r="H1661" t="str">
        <f>VLOOKUP(A1661,'PRINCIPIO ACTIVO'!A:D,4,)&amp;"-"&amp;VLOOKUP(C1661,'VIA ADMINISTRACION'!A:D,4,FALSE)&amp;"-"&amp;VLOOKUP(D1661,FORMATO!A:D,4,FALSE)&amp;"-"&amp;VLOOKUP(B1661,LABORATORIO!A:D,4,FALSE)</f>
        <v>HT-0126-01-008-0159</v>
      </c>
      <c r="I1661">
        <f>COUNTIF($H$2:H1661,H1661)</f>
        <v>1</v>
      </c>
      <c r="J1661" t="str">
        <f t="shared" si="53"/>
        <v>HT-0126-01-008-0159-01</v>
      </c>
      <c r="M1661" t="s">
        <v>6505</v>
      </c>
      <c r="N1661" s="11" t="s">
        <v>3216</v>
      </c>
    </row>
    <row r="1662" spans="1:14" x14ac:dyDescent="0.35">
      <c r="A1662" t="s">
        <v>2721</v>
      </c>
      <c r="B1662" s="2" t="s">
        <v>2866</v>
      </c>
      <c r="C1662" s="2" t="s">
        <v>2919</v>
      </c>
      <c r="D1662" s="2" t="s">
        <v>2933</v>
      </c>
      <c r="E1662" s="2">
        <v>16</v>
      </c>
      <c r="F1662" t="s">
        <v>3047</v>
      </c>
      <c r="G1662" t="str">
        <f t="shared" si="52"/>
        <v>PARACETAMOLGLAXOSMITHKLINEORALCOMPRIMIDO1680MG</v>
      </c>
      <c r="H1662" t="str">
        <f>VLOOKUP(A1662,'PRINCIPIO ACTIVO'!A:D,4,)&amp;"-"&amp;VLOOKUP(C1662,'VIA ADMINISTRACION'!A:D,4,FALSE)&amp;"-"&amp;VLOOKUP(D1662,FORMATO!A:D,4,FALSE)&amp;"-"&amp;VLOOKUP(B1662,LABORATORIO!A:D,4,FALSE)</f>
        <v>HT-0126-01-003-0113</v>
      </c>
      <c r="I1662">
        <f>COUNTIF($H$2:H1662,H1662)</f>
        <v>5</v>
      </c>
      <c r="J1662" t="str">
        <f t="shared" si="53"/>
        <v>HT-0126-01-003-0113-05</v>
      </c>
      <c r="M1662" t="s">
        <v>6520</v>
      </c>
      <c r="N1662" s="5" t="s">
        <v>6681</v>
      </c>
    </row>
    <row r="1663" spans="1:14" x14ac:dyDescent="0.35">
      <c r="A1663" t="s">
        <v>2721</v>
      </c>
      <c r="B1663" s="2" t="s">
        <v>2866</v>
      </c>
      <c r="C1663" s="2" t="s">
        <v>2919</v>
      </c>
      <c r="D1663" s="2" t="s">
        <v>2933</v>
      </c>
      <c r="E1663" s="2">
        <v>16</v>
      </c>
      <c r="F1663" t="s">
        <v>3173</v>
      </c>
      <c r="G1663" t="str">
        <f t="shared" si="52"/>
        <v>PARACETAMOLGLAXOSMITHKLINEORALCOMPRIMIDO16160MG</v>
      </c>
      <c r="H1663" t="str">
        <f>VLOOKUP(A1663,'PRINCIPIO ACTIVO'!A:D,4,)&amp;"-"&amp;VLOOKUP(C1663,'VIA ADMINISTRACION'!A:D,4,FALSE)&amp;"-"&amp;VLOOKUP(D1663,FORMATO!A:D,4,FALSE)&amp;"-"&amp;VLOOKUP(B1663,LABORATORIO!A:D,4,FALSE)</f>
        <v>HT-0126-01-003-0113</v>
      </c>
      <c r="I1663">
        <f>COUNTIF($H$2:H1663,H1663)</f>
        <v>6</v>
      </c>
      <c r="J1663" t="str">
        <f t="shared" si="53"/>
        <v>HT-0126-01-003-0113-06</v>
      </c>
      <c r="M1663" t="s">
        <v>3688</v>
      </c>
      <c r="N1663" s="2" t="s">
        <v>3725</v>
      </c>
    </row>
    <row r="1664" spans="1:14" x14ac:dyDescent="0.35">
      <c r="A1664" t="s">
        <v>2721</v>
      </c>
      <c r="B1664" s="2" t="s">
        <v>2851</v>
      </c>
      <c r="C1664" s="2" t="s">
        <v>2919</v>
      </c>
      <c r="D1664" s="2" t="s">
        <v>2938</v>
      </c>
      <c r="E1664" s="2">
        <v>1</v>
      </c>
      <c r="F1664" t="s">
        <v>3174</v>
      </c>
      <c r="G1664" t="str">
        <f t="shared" si="52"/>
        <v>PARACETAMOLPRATERORALGOTAS1100MG/ML</v>
      </c>
      <c r="H1664" t="str">
        <f>VLOOKUP(A1664,'PRINCIPIO ACTIVO'!A:D,4,)&amp;"-"&amp;VLOOKUP(C1664,'VIA ADMINISTRACION'!A:D,4,FALSE)&amp;"-"&amp;VLOOKUP(D1664,FORMATO!A:D,4,FALSE)&amp;"-"&amp;VLOOKUP(B1664,LABORATORIO!A:D,4,FALSE)</f>
        <v>HT-0126-01-008-0169</v>
      </c>
      <c r="I1664">
        <f>COUNTIF($H$2:H1664,H1664)</f>
        <v>1</v>
      </c>
      <c r="J1664" t="str">
        <f t="shared" si="53"/>
        <v>HT-0126-01-008-0169-01</v>
      </c>
      <c r="M1664" t="s">
        <v>2794</v>
      </c>
      <c r="N1664" s="11" t="s">
        <v>3247</v>
      </c>
    </row>
    <row r="1665" spans="1:14" x14ac:dyDescent="0.35">
      <c r="A1665" t="s">
        <v>2721</v>
      </c>
      <c r="B1665" s="2" t="s">
        <v>2873</v>
      </c>
      <c r="C1665" s="2" t="s">
        <v>2919</v>
      </c>
      <c r="D1665" s="2" t="s">
        <v>2932</v>
      </c>
      <c r="E1665" s="2">
        <v>1</v>
      </c>
      <c r="F1665" t="s">
        <v>3172</v>
      </c>
      <c r="G1665" t="str">
        <f t="shared" si="52"/>
        <v>PARACETAMOLINTERPHARMAORALJARABE1120MG/5ML</v>
      </c>
      <c r="H1665" t="str">
        <f>VLOOKUP(A1665,'PRINCIPIO ACTIVO'!A:D,4,)&amp;"-"&amp;VLOOKUP(C1665,'VIA ADMINISTRACION'!A:D,4,FALSE)&amp;"-"&amp;VLOOKUP(D1665,FORMATO!A:D,4,FALSE)&amp;"-"&amp;VLOOKUP(B1665,LABORATORIO!A:D,4,FALSE)</f>
        <v>HT-0126-01-002-0135</v>
      </c>
      <c r="I1665">
        <f>COUNTIF($H$2:H1665,H1665)</f>
        <v>1</v>
      </c>
      <c r="J1665" t="str">
        <f t="shared" si="53"/>
        <v>HT-0126-01-002-0135-01</v>
      </c>
      <c r="M1665" t="s">
        <v>2794</v>
      </c>
      <c r="N1665" s="11" t="s">
        <v>3055</v>
      </c>
    </row>
    <row r="1666" spans="1:14" x14ac:dyDescent="0.35">
      <c r="A1666" t="s">
        <v>2721</v>
      </c>
      <c r="B1666" s="2" t="s">
        <v>2847</v>
      </c>
      <c r="C1666" s="2" t="s">
        <v>2919</v>
      </c>
      <c r="D1666" s="2" t="s">
        <v>2933</v>
      </c>
      <c r="E1666" s="2">
        <v>20</v>
      </c>
      <c r="F1666" t="s">
        <v>3042</v>
      </c>
      <c r="G1666" t="str">
        <f t="shared" si="52"/>
        <v>PARACETAMOLPASTEURORALCOMPRIMIDO201000MG</v>
      </c>
      <c r="H1666" t="str">
        <f>VLOOKUP(A1666,'PRINCIPIO ACTIVO'!A:D,4,)&amp;"-"&amp;VLOOKUP(C1666,'VIA ADMINISTRACION'!A:D,4,FALSE)&amp;"-"&amp;VLOOKUP(D1666,FORMATO!A:D,4,FALSE)&amp;"-"&amp;VLOOKUP(B1666,LABORATORIO!A:D,4,FALSE)</f>
        <v>HT-0126-01-003-0155</v>
      </c>
      <c r="I1666">
        <f>COUNTIF($H$2:H1666,H1666)</f>
        <v>1</v>
      </c>
      <c r="J1666" t="str">
        <f t="shared" si="53"/>
        <v>HT-0126-01-003-0155-01</v>
      </c>
      <c r="M1666" t="s">
        <v>2794</v>
      </c>
      <c r="N1666" s="2" t="s">
        <v>2998</v>
      </c>
    </row>
    <row r="1667" spans="1:14" x14ac:dyDescent="0.35">
      <c r="A1667" t="s">
        <v>2721</v>
      </c>
      <c r="B1667" s="5" t="s">
        <v>2834</v>
      </c>
      <c r="C1667" s="5" t="s">
        <v>2919</v>
      </c>
      <c r="D1667" s="5" t="s">
        <v>2933</v>
      </c>
      <c r="E1667" s="5">
        <v>20</v>
      </c>
      <c r="F1667" t="s">
        <v>2984</v>
      </c>
      <c r="G1667" t="str">
        <f t="shared" si="52"/>
        <v>PARACETAMOLMINTLABORALCOMPRIMIDO20500MG</v>
      </c>
      <c r="H1667" t="str">
        <f>VLOOKUP(A1667,'PRINCIPIO ACTIVO'!A:D,4,)&amp;"-"&amp;VLOOKUP(C1667,'VIA ADMINISTRACION'!A:D,4,FALSE)&amp;"-"&amp;VLOOKUP(D1667,FORMATO!A:D,4,FALSE)&amp;"-"&amp;VLOOKUP(B1667,LABORATORIO!A:D,4,FALSE)</f>
        <v>HT-0126-01-003-0197</v>
      </c>
      <c r="I1667">
        <f>COUNTIF($H$2:H1667,H1667)</f>
        <v>1</v>
      </c>
      <c r="J1667" t="str">
        <f t="shared" si="53"/>
        <v>HT-0126-01-003-0197-01</v>
      </c>
      <c r="M1667" t="s">
        <v>2794</v>
      </c>
      <c r="N1667" s="5" t="s">
        <v>6682</v>
      </c>
    </row>
    <row r="1668" spans="1:14" x14ac:dyDescent="0.35">
      <c r="A1668" t="s">
        <v>2721</v>
      </c>
      <c r="B1668" s="5" t="s">
        <v>2841</v>
      </c>
      <c r="C1668" s="5" t="s">
        <v>2919</v>
      </c>
      <c r="D1668" s="5" t="s">
        <v>2933</v>
      </c>
      <c r="E1668" s="5">
        <v>16</v>
      </c>
      <c r="F1668" t="s">
        <v>2984</v>
      </c>
      <c r="G1668" t="str">
        <f t="shared" si="52"/>
        <v>PARACETAMOLMAVERORALCOMPRIMIDO16500MG</v>
      </c>
      <c r="H1668" t="str">
        <f>VLOOKUP(A1668,'PRINCIPIO ACTIVO'!A:D,4,)&amp;"-"&amp;VLOOKUP(C1668,'VIA ADMINISTRACION'!A:D,4,FALSE)&amp;"-"&amp;VLOOKUP(D1668,FORMATO!A:D,4,FALSE)&amp;"-"&amp;VLOOKUP(B1668,LABORATORIO!A:D,4,FALSE)</f>
        <v>HT-0126-01-003-0154</v>
      </c>
      <c r="I1668">
        <f>COUNTIF($H$2:H1668,H1668)</f>
        <v>4</v>
      </c>
      <c r="J1668" t="str">
        <f t="shared" si="53"/>
        <v>HT-0126-01-003-0154-04</v>
      </c>
      <c r="M1668" t="s">
        <v>2794</v>
      </c>
      <c r="N1668" s="5" t="s">
        <v>3247</v>
      </c>
    </row>
    <row r="1669" spans="1:14" x14ac:dyDescent="0.35">
      <c r="A1669" t="s">
        <v>2721</v>
      </c>
      <c r="B1669" s="5" t="s">
        <v>2834</v>
      </c>
      <c r="C1669" s="5" t="s">
        <v>2919</v>
      </c>
      <c r="D1669" s="5" t="s">
        <v>2938</v>
      </c>
      <c r="E1669" s="5">
        <v>1</v>
      </c>
      <c r="F1669" t="s">
        <v>2977</v>
      </c>
      <c r="G1669" t="str">
        <f t="shared" si="52"/>
        <v>PARACETAMOLMINTLABORALGOTAS1100MG</v>
      </c>
      <c r="H1669" t="str">
        <f>VLOOKUP(A1669,'PRINCIPIO ACTIVO'!A:D,4,)&amp;"-"&amp;VLOOKUP(C1669,'VIA ADMINISTRACION'!A:D,4,FALSE)&amp;"-"&amp;VLOOKUP(D1669,FORMATO!A:D,4,FALSE)&amp;"-"&amp;VLOOKUP(B1669,LABORATORIO!A:D,4,FALSE)</f>
        <v>HT-0126-01-008-0197</v>
      </c>
      <c r="I1669">
        <f>COUNTIF($H$2:H1669,H1669)</f>
        <v>1</v>
      </c>
      <c r="J1669" t="str">
        <f t="shared" si="53"/>
        <v>HT-0126-01-008-0197-01</v>
      </c>
      <c r="M1669" t="s">
        <v>7021</v>
      </c>
      <c r="N1669" s="11" t="s">
        <v>3248</v>
      </c>
    </row>
    <row r="1670" spans="1:14" x14ac:dyDescent="0.35">
      <c r="A1670" t="s">
        <v>2721</v>
      </c>
      <c r="B1670" s="5" t="s">
        <v>2869</v>
      </c>
      <c r="C1670" s="5" t="s">
        <v>2919</v>
      </c>
      <c r="D1670" s="5" t="s">
        <v>2933</v>
      </c>
      <c r="E1670" s="5">
        <v>16</v>
      </c>
      <c r="F1670" t="s">
        <v>2984</v>
      </c>
      <c r="G1670" t="str">
        <f t="shared" si="52"/>
        <v>PARACETAMOLOPKOORALCOMPRIMIDO16500MG</v>
      </c>
      <c r="H1670" t="str">
        <f>VLOOKUP(A1670,'PRINCIPIO ACTIVO'!A:D,4,)&amp;"-"&amp;VLOOKUP(C1670,'VIA ADMINISTRACION'!A:D,4,FALSE)&amp;"-"&amp;VLOOKUP(D1670,FORMATO!A:D,4,FALSE)&amp;"-"&amp;VLOOKUP(B1670,LABORATORIO!A:D,4,FALSE)</f>
        <v>HT-0126-01-003-0208</v>
      </c>
      <c r="I1670">
        <f>COUNTIF($H$2:H1670,H1670)</f>
        <v>1</v>
      </c>
      <c r="J1670" t="str">
        <f t="shared" si="53"/>
        <v>HT-0126-01-003-0208-01</v>
      </c>
      <c r="M1670" t="s">
        <v>2796</v>
      </c>
      <c r="N1670" s="11" t="s">
        <v>3249</v>
      </c>
    </row>
    <row r="1671" spans="1:14" x14ac:dyDescent="0.35">
      <c r="A1671" t="s">
        <v>2721</v>
      </c>
      <c r="B1671" s="5" t="s">
        <v>2834</v>
      </c>
      <c r="C1671" s="5" t="s">
        <v>2919</v>
      </c>
      <c r="D1671" s="5" t="s">
        <v>2933</v>
      </c>
      <c r="E1671" s="5">
        <v>16</v>
      </c>
      <c r="F1671" t="s">
        <v>3047</v>
      </c>
      <c r="G1671" t="str">
        <f t="shared" si="52"/>
        <v>PARACETAMOLMINTLABORALCOMPRIMIDO1680MG</v>
      </c>
      <c r="H1671" t="str">
        <f>VLOOKUP(A1671,'PRINCIPIO ACTIVO'!A:D,4,)&amp;"-"&amp;VLOOKUP(C1671,'VIA ADMINISTRACION'!A:D,4,FALSE)&amp;"-"&amp;VLOOKUP(D1671,FORMATO!A:D,4,FALSE)&amp;"-"&amp;VLOOKUP(B1671,LABORATORIO!A:D,4,FALSE)</f>
        <v>HT-0126-01-003-0197</v>
      </c>
      <c r="I1671">
        <f>COUNTIF($H$2:H1671,H1671)</f>
        <v>2</v>
      </c>
      <c r="J1671" t="str">
        <f t="shared" si="53"/>
        <v>HT-0126-01-003-0197-02</v>
      </c>
      <c r="M1671" t="s">
        <v>2796</v>
      </c>
      <c r="N1671" s="11" t="s">
        <v>3249</v>
      </c>
    </row>
    <row r="1672" spans="1:14" x14ac:dyDescent="0.35">
      <c r="A1672" t="s">
        <v>2721</v>
      </c>
      <c r="B1672" s="5" t="s">
        <v>2854</v>
      </c>
      <c r="C1672" s="5" t="s">
        <v>2919</v>
      </c>
      <c r="D1672" s="5" t="s">
        <v>2938</v>
      </c>
      <c r="E1672" s="5">
        <v>1</v>
      </c>
      <c r="F1672" t="s">
        <v>3174</v>
      </c>
      <c r="G1672" t="str">
        <f t="shared" si="52"/>
        <v>PARACETAMOLABBOTTORALGOTAS1100MG/ML</v>
      </c>
      <c r="H1672" t="str">
        <f>VLOOKUP(A1672,'PRINCIPIO ACTIVO'!A:D,4,)&amp;"-"&amp;VLOOKUP(C1672,'VIA ADMINISTRACION'!A:D,4,FALSE)&amp;"-"&amp;VLOOKUP(D1672,FORMATO!A:D,4,FALSE)&amp;"-"&amp;VLOOKUP(B1672,LABORATORIO!A:D,4,FALSE)</f>
        <v>HT-0126-01-008-0002</v>
      </c>
      <c r="I1672">
        <f>COUNTIF($H$2:H1672,H1672)</f>
        <v>1</v>
      </c>
      <c r="J1672" t="str">
        <f t="shared" si="53"/>
        <v>HT-0126-01-008-0002-01</v>
      </c>
      <c r="M1672" t="s">
        <v>2796</v>
      </c>
      <c r="N1672" s="5" t="s">
        <v>3079</v>
      </c>
    </row>
    <row r="1673" spans="1:14" x14ac:dyDescent="0.35">
      <c r="A1673" t="s">
        <v>2721</v>
      </c>
      <c r="B1673" s="5" t="s">
        <v>2854</v>
      </c>
      <c r="C1673" s="5" t="s">
        <v>2919</v>
      </c>
      <c r="D1673" s="5" t="s">
        <v>2938</v>
      </c>
      <c r="E1673" s="5">
        <v>1</v>
      </c>
      <c r="F1673" t="s">
        <v>7082</v>
      </c>
      <c r="G1673" t="str">
        <f t="shared" si="52"/>
        <v>PARACETAMOLABBOTTORALGOTAS1150000MG/5ML</v>
      </c>
      <c r="H1673" t="str">
        <f>VLOOKUP(A1673,'PRINCIPIO ACTIVO'!A:D,4,)&amp;"-"&amp;VLOOKUP(C1673,'VIA ADMINISTRACION'!A:D,4,FALSE)&amp;"-"&amp;VLOOKUP(D1673,FORMATO!A:D,4,FALSE)&amp;"-"&amp;VLOOKUP(B1673,LABORATORIO!A:D,4,FALSE)</f>
        <v>HT-0126-01-008-0002</v>
      </c>
      <c r="I1673">
        <f>COUNTIF($H$2:H1673,H1673)</f>
        <v>2</v>
      </c>
      <c r="J1673" t="str">
        <f t="shared" si="53"/>
        <v>HT-0126-01-008-0002-02</v>
      </c>
      <c r="M1673" t="s">
        <v>2796</v>
      </c>
      <c r="N1673" s="5" t="s">
        <v>3190</v>
      </c>
    </row>
    <row r="1674" spans="1:14" x14ac:dyDescent="0.35">
      <c r="A1674" t="s">
        <v>2721</v>
      </c>
      <c r="B1674" s="5" t="s">
        <v>2838</v>
      </c>
      <c r="C1674" s="5" t="s">
        <v>2919</v>
      </c>
      <c r="D1674" s="5" t="s">
        <v>2933</v>
      </c>
      <c r="E1674" s="5">
        <v>15</v>
      </c>
      <c r="F1674" t="s">
        <v>3173</v>
      </c>
      <c r="G1674" t="str">
        <f t="shared" si="52"/>
        <v>PARACETAMOLLABORATORIO CHILEORALCOMPRIMIDO15160MG</v>
      </c>
      <c r="H1674" t="str">
        <f>VLOOKUP(A1674,'PRINCIPIO ACTIVO'!A:D,4,)&amp;"-"&amp;VLOOKUP(C1674,'VIA ADMINISTRACION'!A:D,4,FALSE)&amp;"-"&amp;VLOOKUP(D1674,FORMATO!A:D,4,FALSE)&amp;"-"&amp;VLOOKUP(B1674,LABORATORIO!A:D,4,FALSE)</f>
        <v>HT-0126-01-003-0148</v>
      </c>
      <c r="I1674">
        <f>COUNTIF($H$2:H1674,H1674)</f>
        <v>6</v>
      </c>
      <c r="J1674" t="str">
        <f t="shared" si="53"/>
        <v>HT-0126-01-003-0148-06</v>
      </c>
      <c r="M1674" t="s">
        <v>2797</v>
      </c>
      <c r="N1674" s="11" t="s">
        <v>3250</v>
      </c>
    </row>
    <row r="1675" spans="1:14" x14ac:dyDescent="0.35">
      <c r="A1675" t="s">
        <v>2721</v>
      </c>
      <c r="B1675" s="5" t="s">
        <v>2834</v>
      </c>
      <c r="C1675" s="5" t="s">
        <v>2919</v>
      </c>
      <c r="D1675" s="5" t="s">
        <v>2933</v>
      </c>
      <c r="E1675" s="5">
        <v>20</v>
      </c>
      <c r="F1675" t="s">
        <v>3047</v>
      </c>
      <c r="G1675" t="str">
        <f t="shared" si="52"/>
        <v>PARACETAMOLMINTLABORALCOMPRIMIDO2080MG</v>
      </c>
      <c r="H1675" t="str">
        <f>VLOOKUP(A1675,'PRINCIPIO ACTIVO'!A:D,4,)&amp;"-"&amp;VLOOKUP(C1675,'VIA ADMINISTRACION'!A:D,4,FALSE)&amp;"-"&amp;VLOOKUP(D1675,FORMATO!A:D,4,FALSE)&amp;"-"&amp;VLOOKUP(B1675,LABORATORIO!A:D,4,FALSE)</f>
        <v>HT-0126-01-003-0197</v>
      </c>
      <c r="I1675">
        <f>COUNTIF($H$2:H1675,H1675)</f>
        <v>3</v>
      </c>
      <c r="J1675" t="str">
        <f t="shared" si="53"/>
        <v>HT-0126-01-003-0197-03</v>
      </c>
      <c r="M1675" t="s">
        <v>7022</v>
      </c>
      <c r="N1675" s="11" t="s">
        <v>7111</v>
      </c>
    </row>
    <row r="1676" spans="1:14" x14ac:dyDescent="0.35">
      <c r="A1676" t="s">
        <v>2721</v>
      </c>
      <c r="B1676" s="5" t="s">
        <v>2838</v>
      </c>
      <c r="C1676" s="5" t="s">
        <v>2919</v>
      </c>
      <c r="D1676" s="5" t="s">
        <v>2938</v>
      </c>
      <c r="E1676" s="5">
        <v>1</v>
      </c>
      <c r="F1676" t="s">
        <v>3174</v>
      </c>
      <c r="G1676" t="str">
        <f t="shared" si="52"/>
        <v>PARACETAMOLLABORATORIO CHILEORALGOTAS1100MG/ML</v>
      </c>
      <c r="H1676" t="str">
        <f>VLOOKUP(A1676,'PRINCIPIO ACTIVO'!A:D,4,)&amp;"-"&amp;VLOOKUP(C1676,'VIA ADMINISTRACION'!A:D,4,FALSE)&amp;"-"&amp;VLOOKUP(D1676,FORMATO!A:D,4,FALSE)&amp;"-"&amp;VLOOKUP(B1676,LABORATORIO!A:D,4,FALSE)</f>
        <v>HT-0126-01-008-0148</v>
      </c>
      <c r="I1676">
        <f>COUNTIF($H$2:H1676,H1676)</f>
        <v>1</v>
      </c>
      <c r="J1676" t="str">
        <f t="shared" si="53"/>
        <v>HT-0126-01-008-0148-01</v>
      </c>
      <c r="M1676" t="s">
        <v>7019</v>
      </c>
      <c r="N1676" s="11" t="s">
        <v>7112</v>
      </c>
    </row>
    <row r="1677" spans="1:14" x14ac:dyDescent="0.35">
      <c r="A1677" t="s">
        <v>2721</v>
      </c>
      <c r="B1677" s="5" t="s">
        <v>2841</v>
      </c>
      <c r="C1677" s="5" t="s">
        <v>2919</v>
      </c>
      <c r="D1677" s="5" t="s">
        <v>2938</v>
      </c>
      <c r="E1677" s="5">
        <v>1</v>
      </c>
      <c r="F1677" t="s">
        <v>3174</v>
      </c>
      <c r="G1677" t="str">
        <f t="shared" si="52"/>
        <v>PARACETAMOLMAVERORALGOTAS1100MG/ML</v>
      </c>
      <c r="H1677" t="str">
        <f>VLOOKUP(A1677,'PRINCIPIO ACTIVO'!A:D,4,)&amp;"-"&amp;VLOOKUP(C1677,'VIA ADMINISTRACION'!A:D,4,FALSE)&amp;"-"&amp;VLOOKUP(D1677,FORMATO!A:D,4,FALSE)&amp;"-"&amp;VLOOKUP(B1677,LABORATORIO!A:D,4,FALSE)</f>
        <v>HT-0126-01-008-0154</v>
      </c>
      <c r="I1677">
        <f>COUNTIF($H$2:H1677,H1677)</f>
        <v>1</v>
      </c>
      <c r="J1677" t="str">
        <f t="shared" si="53"/>
        <v>HT-0126-01-008-0154-01</v>
      </c>
      <c r="M1677" t="s">
        <v>7019</v>
      </c>
      <c r="N1677" s="11" t="s">
        <v>7112</v>
      </c>
    </row>
    <row r="1678" spans="1:14" x14ac:dyDescent="0.35">
      <c r="A1678" t="s">
        <v>2721</v>
      </c>
      <c r="B1678" s="11" t="s">
        <v>2880</v>
      </c>
      <c r="C1678" s="11" t="s">
        <v>2919</v>
      </c>
      <c r="D1678" s="11" t="s">
        <v>2933</v>
      </c>
      <c r="E1678" s="11">
        <v>20</v>
      </c>
      <c r="F1678" t="s">
        <v>3042</v>
      </c>
      <c r="G1678" t="str">
        <f t="shared" si="52"/>
        <v>PARACETAMOLMEDIPHARMORALCOMPRIMIDO201000MG</v>
      </c>
      <c r="H1678" t="str">
        <f>VLOOKUP(A1678,'PRINCIPIO ACTIVO'!A:D,4,)&amp;"-"&amp;VLOOKUP(C1678,'VIA ADMINISTRACION'!A:D,4,FALSE)&amp;"-"&amp;VLOOKUP(D1678,FORMATO!A:D,4,FALSE)&amp;"-"&amp;VLOOKUP(B1678,LABORATORIO!A:D,4,FALSE)</f>
        <v>HT-0126-01-003-0192</v>
      </c>
      <c r="I1678">
        <f>COUNTIF($H$2:H1678,H1678)</f>
        <v>2</v>
      </c>
      <c r="J1678" t="str">
        <f t="shared" si="53"/>
        <v>HT-0126-01-003-0192-02</v>
      </c>
      <c r="M1678" t="s">
        <v>7018</v>
      </c>
      <c r="N1678" s="11" t="s">
        <v>3237</v>
      </c>
    </row>
    <row r="1679" spans="1:14" x14ac:dyDescent="0.35">
      <c r="A1679" t="s">
        <v>2721</v>
      </c>
      <c r="B1679" s="11" t="s">
        <v>2866</v>
      </c>
      <c r="C1679" s="11" t="s">
        <v>2919</v>
      </c>
      <c r="D1679" s="11" t="s">
        <v>2933</v>
      </c>
      <c r="E1679" s="11">
        <v>48</v>
      </c>
      <c r="F1679" t="s">
        <v>2984</v>
      </c>
      <c r="G1679" t="str">
        <f t="shared" si="52"/>
        <v>PARACETAMOLGLAXOSMITHKLINEORALCOMPRIMIDO48500MG</v>
      </c>
      <c r="H1679" t="str">
        <f>VLOOKUP(A1679,'PRINCIPIO ACTIVO'!A:D,4,)&amp;"-"&amp;VLOOKUP(C1679,'VIA ADMINISTRACION'!A:D,4,FALSE)&amp;"-"&amp;VLOOKUP(D1679,FORMATO!A:D,4,FALSE)&amp;"-"&amp;VLOOKUP(B1679,LABORATORIO!A:D,4,FALSE)</f>
        <v>HT-0126-01-003-0113</v>
      </c>
      <c r="I1679">
        <f>COUNTIF($H$2:H1679,H1679)</f>
        <v>7</v>
      </c>
      <c r="J1679" t="str">
        <f t="shared" si="53"/>
        <v>HT-0126-01-003-0113-07</v>
      </c>
      <c r="M1679" t="s">
        <v>7026</v>
      </c>
      <c r="N1679" s="5" t="s">
        <v>3101</v>
      </c>
    </row>
    <row r="1680" spans="1:14" x14ac:dyDescent="0.35">
      <c r="A1680" t="s">
        <v>2721</v>
      </c>
      <c r="B1680" s="11" t="s">
        <v>2866</v>
      </c>
      <c r="C1680" s="11" t="s">
        <v>2919</v>
      </c>
      <c r="D1680" s="11" t="s">
        <v>2933</v>
      </c>
      <c r="E1680" s="11">
        <v>12</v>
      </c>
      <c r="F1680" t="s">
        <v>2984</v>
      </c>
      <c r="G1680" t="str">
        <f t="shared" si="52"/>
        <v>PARACETAMOLGLAXOSMITHKLINEORALCOMPRIMIDO12500MG</v>
      </c>
      <c r="H1680" t="str">
        <f>VLOOKUP(A1680,'PRINCIPIO ACTIVO'!A:D,4,)&amp;"-"&amp;VLOOKUP(C1680,'VIA ADMINISTRACION'!A:D,4,FALSE)&amp;"-"&amp;VLOOKUP(D1680,FORMATO!A:D,4,FALSE)&amp;"-"&amp;VLOOKUP(B1680,LABORATORIO!A:D,4,FALSE)</f>
        <v>HT-0126-01-003-0113</v>
      </c>
      <c r="I1680">
        <f>COUNTIF($H$2:H1680,H1680)</f>
        <v>8</v>
      </c>
      <c r="J1680" t="str">
        <f t="shared" si="53"/>
        <v>HT-0126-01-003-0113-08</v>
      </c>
      <c r="M1680" t="s">
        <v>2799</v>
      </c>
      <c r="N1680" s="11" t="s">
        <v>2998</v>
      </c>
    </row>
    <row r="1681" spans="1:14" x14ac:dyDescent="0.35">
      <c r="A1681" t="s">
        <v>2729</v>
      </c>
      <c r="B1681" s="11" t="s">
        <v>2880</v>
      </c>
      <c r="C1681" s="11" t="s">
        <v>2919</v>
      </c>
      <c r="D1681" s="11" t="s">
        <v>2933</v>
      </c>
      <c r="E1681" s="11">
        <v>10</v>
      </c>
      <c r="F1681" t="s">
        <v>3184</v>
      </c>
      <c r="G1681" t="str">
        <f t="shared" si="52"/>
        <v>PARACETAMOL-PSEUDOEFEDRINAMEDIPHARMORALCOMPRIMIDO10500MG/30MG</v>
      </c>
      <c r="H1681" t="str">
        <f>VLOOKUP(A1681,'PRINCIPIO ACTIVO'!A:D,4,)&amp;"-"&amp;VLOOKUP(C1681,'VIA ADMINISTRACION'!A:D,4,FALSE)&amp;"-"&amp;VLOOKUP(D1681,FORMATO!A:D,4,FALSE)&amp;"-"&amp;VLOOKUP(B1681,LABORATORIO!A:D,4,FALSE)</f>
        <v>HT-0272-01-003-0192</v>
      </c>
      <c r="I1681">
        <f>COUNTIF($H$2:H1681,H1681)</f>
        <v>1</v>
      </c>
      <c r="J1681" t="str">
        <f t="shared" si="53"/>
        <v>HT-0272-01-003-0192-01</v>
      </c>
      <c r="M1681" t="s">
        <v>2799</v>
      </c>
      <c r="N1681" s="11" t="s">
        <v>2985</v>
      </c>
    </row>
    <row r="1682" spans="1:14" x14ac:dyDescent="0.35">
      <c r="A1682" t="s">
        <v>2726</v>
      </c>
      <c r="B1682" s="11" t="s">
        <v>2861</v>
      </c>
      <c r="C1682" s="11" t="s">
        <v>2919</v>
      </c>
      <c r="D1682" s="11" t="s">
        <v>2933</v>
      </c>
      <c r="E1682" s="11">
        <v>20</v>
      </c>
      <c r="F1682" t="s">
        <v>3178</v>
      </c>
      <c r="G1682" t="str">
        <f t="shared" si="52"/>
        <v>PARACETAMOL-TRAMADOLTECNOFARMAORALCOMPRIMIDO20325MG/37.5MG</v>
      </c>
      <c r="H1682" t="str">
        <f>VLOOKUP(A1682,'PRINCIPIO ACTIVO'!A:D,4,)&amp;"-"&amp;VLOOKUP(C1682,'VIA ADMINISTRACION'!A:D,4,FALSE)&amp;"-"&amp;VLOOKUP(D1682,FORMATO!A:D,4,FALSE)&amp;"-"&amp;VLOOKUP(B1682,LABORATORIO!A:D,4,FALSE)</f>
        <v>HT-0268-01-003-0274</v>
      </c>
      <c r="I1682">
        <f>COUNTIF($H$2:H1682,H1682)</f>
        <v>1</v>
      </c>
      <c r="J1682" t="str">
        <f t="shared" si="53"/>
        <v>HT-0268-01-003-0274-01</v>
      </c>
      <c r="M1682" t="s">
        <v>2799</v>
      </c>
      <c r="N1682" s="11" t="s">
        <v>2985</v>
      </c>
    </row>
    <row r="1683" spans="1:14" x14ac:dyDescent="0.35">
      <c r="A1683" t="s">
        <v>2726</v>
      </c>
      <c r="B1683" s="11" t="s">
        <v>2858</v>
      </c>
      <c r="C1683" s="11" t="s">
        <v>2919</v>
      </c>
      <c r="D1683" s="11" t="s">
        <v>2933</v>
      </c>
      <c r="E1683" s="11">
        <v>20</v>
      </c>
      <c r="F1683" t="s">
        <v>3178</v>
      </c>
      <c r="G1683" t="str">
        <f t="shared" si="52"/>
        <v>PARACETAMOL-TRAMADOLGRUNENTHALORALCOMPRIMIDO20325MG/37.5MG</v>
      </c>
      <c r="H1683" t="str">
        <f>VLOOKUP(A1683,'PRINCIPIO ACTIVO'!A:D,4,)&amp;"-"&amp;VLOOKUP(C1683,'VIA ADMINISTRACION'!A:D,4,FALSE)&amp;"-"&amp;VLOOKUP(D1683,FORMATO!A:D,4,FALSE)&amp;"-"&amp;VLOOKUP(B1683,LABORATORIO!A:D,4,FALSE)</f>
        <v>HT-0268-01-003-0116</v>
      </c>
      <c r="I1683">
        <f>COUNTIF($H$2:H1683,H1683)</f>
        <v>1</v>
      </c>
      <c r="J1683" t="str">
        <f t="shared" si="53"/>
        <v>HT-0268-01-003-0116-01</v>
      </c>
      <c r="M1683" t="s">
        <v>2799</v>
      </c>
      <c r="N1683" s="11" t="s">
        <v>2985</v>
      </c>
    </row>
    <row r="1684" spans="1:14" x14ac:dyDescent="0.35">
      <c r="A1684" t="s">
        <v>2726</v>
      </c>
      <c r="B1684" s="11" t="s">
        <v>2867</v>
      </c>
      <c r="C1684" s="11" t="s">
        <v>2919</v>
      </c>
      <c r="D1684" s="11" t="s">
        <v>2933</v>
      </c>
      <c r="E1684" s="11">
        <v>30</v>
      </c>
      <c r="F1684" t="s">
        <v>3178</v>
      </c>
      <c r="G1684" t="str">
        <f t="shared" si="52"/>
        <v>PARACETAMOL-TRAMADOLEUROFARMAORALCOMPRIMIDO30325MG/37.5MG</v>
      </c>
      <c r="H1684" t="str">
        <f>VLOOKUP(A1684,'PRINCIPIO ACTIVO'!A:D,4,)&amp;"-"&amp;VLOOKUP(C1684,'VIA ADMINISTRACION'!A:D,4,FALSE)&amp;"-"&amp;VLOOKUP(D1684,FORMATO!A:D,4,FALSE)&amp;"-"&amp;VLOOKUP(B1684,LABORATORIO!A:D,4,FALSE)</f>
        <v>HT-0268-01-003-0087</v>
      </c>
      <c r="I1684">
        <f>COUNTIF($H$2:H1684,H1684)</f>
        <v>1</v>
      </c>
      <c r="J1684" t="str">
        <f t="shared" si="53"/>
        <v>HT-0268-01-003-0087-01</v>
      </c>
      <c r="M1684" t="s">
        <v>2799</v>
      </c>
      <c r="N1684" s="11" t="s">
        <v>3136</v>
      </c>
    </row>
    <row r="1685" spans="1:14" x14ac:dyDescent="0.35">
      <c r="A1685" t="s">
        <v>2726</v>
      </c>
      <c r="B1685" s="11" t="s">
        <v>2916</v>
      </c>
      <c r="C1685" s="11" t="s">
        <v>2919</v>
      </c>
      <c r="D1685" s="11" t="s">
        <v>2933</v>
      </c>
      <c r="E1685" s="11">
        <v>28</v>
      </c>
      <c r="F1685" t="s">
        <v>3178</v>
      </c>
      <c r="G1685" t="str">
        <f t="shared" si="52"/>
        <v>PARACETAMOL-TRAMADOLEUROLABORALCOMPRIMIDO28325MG/37.5MG</v>
      </c>
      <c r="H1685" t="str">
        <f>VLOOKUP(A1685,'PRINCIPIO ACTIVO'!A:D,4,)&amp;"-"&amp;VLOOKUP(C1685,'VIA ADMINISTRACION'!A:D,4,FALSE)&amp;"-"&amp;VLOOKUP(D1685,FORMATO!A:D,4,FALSE)&amp;"-"&amp;VLOOKUP(B1685,LABORATORIO!A:D,4,FALSE)</f>
        <v>HT-0268-01-003-0088</v>
      </c>
      <c r="I1685">
        <f>COUNTIF($H$2:H1685,H1685)</f>
        <v>1</v>
      </c>
      <c r="J1685" t="str">
        <f t="shared" si="53"/>
        <v>HT-0268-01-003-0088-01</v>
      </c>
      <c r="M1685" t="s">
        <v>2799</v>
      </c>
      <c r="N1685" s="11" t="s">
        <v>3252</v>
      </c>
    </row>
    <row r="1686" spans="1:14" x14ac:dyDescent="0.35">
      <c r="A1686" t="s">
        <v>2726</v>
      </c>
      <c r="B1686" s="5" t="s">
        <v>2883</v>
      </c>
      <c r="C1686" s="5" t="s">
        <v>2919</v>
      </c>
      <c r="D1686" s="5" t="s">
        <v>2933</v>
      </c>
      <c r="E1686" s="5">
        <v>30</v>
      </c>
      <c r="F1686" t="s">
        <v>3178</v>
      </c>
      <c r="G1686" t="str">
        <f t="shared" si="52"/>
        <v>PARACETAMOL-TRAMADOLBAGOORALCOMPRIMIDO30325MG/37.5MG</v>
      </c>
      <c r="H1686" t="str">
        <f>VLOOKUP(A1686,'PRINCIPIO ACTIVO'!A:D,4,)&amp;"-"&amp;VLOOKUP(C1686,'VIA ADMINISTRACION'!A:D,4,FALSE)&amp;"-"&amp;VLOOKUP(D1686,FORMATO!A:D,4,FALSE)&amp;"-"&amp;VLOOKUP(B1686,LABORATORIO!A:D,4,FALSE)</f>
        <v>HT-0268-01-003-0143</v>
      </c>
      <c r="I1686">
        <f>COUNTIF($H$2:H1686,H1686)</f>
        <v>1</v>
      </c>
      <c r="J1686" t="str">
        <f t="shared" si="53"/>
        <v>HT-0268-01-003-0143-01</v>
      </c>
      <c r="M1686" t="s">
        <v>2799</v>
      </c>
      <c r="N1686" s="11" t="s">
        <v>3252</v>
      </c>
    </row>
    <row r="1687" spans="1:14" x14ac:dyDescent="0.35">
      <c r="A1687" t="s">
        <v>2726</v>
      </c>
      <c r="B1687" s="5" t="s">
        <v>2880</v>
      </c>
      <c r="C1687" s="5" t="s">
        <v>2919</v>
      </c>
      <c r="D1687" s="5" t="s">
        <v>2933</v>
      </c>
      <c r="E1687" s="5">
        <v>30</v>
      </c>
      <c r="F1687" t="s">
        <v>3178</v>
      </c>
      <c r="G1687" t="str">
        <f t="shared" si="52"/>
        <v>PARACETAMOL-TRAMADOLMEDIPHARMORALCOMPRIMIDO30325MG/37.5MG</v>
      </c>
      <c r="H1687" t="str">
        <f>VLOOKUP(A1687,'PRINCIPIO ACTIVO'!A:D,4,)&amp;"-"&amp;VLOOKUP(C1687,'VIA ADMINISTRACION'!A:D,4,FALSE)&amp;"-"&amp;VLOOKUP(D1687,FORMATO!A:D,4,FALSE)&amp;"-"&amp;VLOOKUP(B1687,LABORATORIO!A:D,4,FALSE)</f>
        <v>HT-0268-01-003-0192</v>
      </c>
      <c r="I1687">
        <f>COUNTIF($H$2:H1687,H1687)</f>
        <v>1</v>
      </c>
      <c r="J1687" t="str">
        <f t="shared" si="53"/>
        <v>HT-0268-01-003-0192-01</v>
      </c>
      <c r="M1687" t="s">
        <v>2799</v>
      </c>
      <c r="N1687" s="11" t="s">
        <v>3170</v>
      </c>
    </row>
    <row r="1688" spans="1:14" x14ac:dyDescent="0.35">
      <c r="A1688" t="s">
        <v>2726</v>
      </c>
      <c r="B1688" s="5" t="s">
        <v>2837</v>
      </c>
      <c r="C1688" s="5" t="s">
        <v>2919</v>
      </c>
      <c r="D1688" s="5" t="s">
        <v>2933</v>
      </c>
      <c r="E1688" s="5">
        <v>28</v>
      </c>
      <c r="F1688" t="s">
        <v>3178</v>
      </c>
      <c r="G1688" t="str">
        <f t="shared" si="52"/>
        <v>PARACETAMOL-TRAMADOLSAVALORALCOMPRIMIDO28325MG/37.5MG</v>
      </c>
      <c r="H1688" t="str">
        <f>VLOOKUP(A1688,'PRINCIPIO ACTIVO'!A:D,4,)&amp;"-"&amp;VLOOKUP(C1688,'VIA ADMINISTRACION'!A:D,4,FALSE)&amp;"-"&amp;VLOOKUP(D1688,FORMATO!A:D,4,FALSE)&amp;"-"&amp;VLOOKUP(B1688,LABORATORIO!A:D,4,FALSE)</f>
        <v>HT-0268-01-003-0174</v>
      </c>
      <c r="I1688">
        <f>COUNTIF($H$2:H1688,H1688)</f>
        <v>1</v>
      </c>
      <c r="J1688" t="str">
        <f t="shared" si="53"/>
        <v>HT-0268-01-003-0174-01</v>
      </c>
      <c r="M1688" t="s">
        <v>2799</v>
      </c>
      <c r="N1688" s="5" t="s">
        <v>2985</v>
      </c>
    </row>
    <row r="1689" spans="1:14" x14ac:dyDescent="0.35">
      <c r="A1689" t="s">
        <v>2726</v>
      </c>
      <c r="B1689" s="5" t="s">
        <v>2832</v>
      </c>
      <c r="C1689" s="5" t="s">
        <v>2919</v>
      </c>
      <c r="D1689" s="5" t="s">
        <v>2933</v>
      </c>
      <c r="E1689" s="5">
        <v>20</v>
      </c>
      <c r="F1689" t="s">
        <v>3178</v>
      </c>
      <c r="G1689" t="str">
        <f t="shared" si="52"/>
        <v>PARACETAMOL-TRAMADOLRECALCINEORALCOMPRIMIDO20325MG/37.5MG</v>
      </c>
      <c r="H1689" t="str">
        <f>VLOOKUP(A1689,'PRINCIPIO ACTIVO'!A:D,4,)&amp;"-"&amp;VLOOKUP(C1689,'VIA ADMINISTRACION'!A:D,4,FALSE)&amp;"-"&amp;VLOOKUP(D1689,FORMATO!A:D,4,FALSE)&amp;"-"&amp;VLOOKUP(B1689,LABORATORIO!A:D,4,FALSE)</f>
        <v>HT-0268-01-003-0171</v>
      </c>
      <c r="I1689">
        <f>COUNTIF($H$2:H1689,H1689)</f>
        <v>1</v>
      </c>
      <c r="J1689" t="str">
        <f t="shared" si="53"/>
        <v>HT-0268-01-003-0171-01</v>
      </c>
      <c r="M1689" t="s">
        <v>2799</v>
      </c>
      <c r="N1689" s="5" t="s">
        <v>3252</v>
      </c>
    </row>
    <row r="1690" spans="1:14" x14ac:dyDescent="0.35">
      <c r="A1690" t="s">
        <v>2726</v>
      </c>
      <c r="B1690" s="5" t="s">
        <v>2853</v>
      </c>
      <c r="C1690" s="5" t="s">
        <v>2919</v>
      </c>
      <c r="D1690" s="5" t="s">
        <v>2933</v>
      </c>
      <c r="E1690" s="5">
        <v>30</v>
      </c>
      <c r="F1690" t="s">
        <v>3178</v>
      </c>
      <c r="G1690" t="str">
        <f t="shared" si="52"/>
        <v>PARACETAMOL-TRAMADOLITF-LABOMEDORALCOMPRIMIDO30325MG/37.5MG</v>
      </c>
      <c r="H1690" t="str">
        <f>VLOOKUP(A1690,'PRINCIPIO ACTIVO'!A:D,4,)&amp;"-"&amp;VLOOKUP(C1690,'VIA ADMINISTRACION'!A:D,4,FALSE)&amp;"-"&amp;VLOOKUP(D1690,FORMATO!A:D,4,FALSE)&amp;"-"&amp;VLOOKUP(B1690,LABORATORIO!A:D,4,FALSE)</f>
        <v>HT-0268-01-003-0139</v>
      </c>
      <c r="I1690">
        <f>COUNTIF($H$2:H1690,H1690)</f>
        <v>1</v>
      </c>
      <c r="J1690" t="str">
        <f t="shared" si="53"/>
        <v>HT-0268-01-003-0139-01</v>
      </c>
      <c r="M1690" t="s">
        <v>2799</v>
      </c>
      <c r="N1690" s="5" t="s">
        <v>3717</v>
      </c>
    </row>
    <row r="1691" spans="1:14" x14ac:dyDescent="0.35">
      <c r="A1691" t="s">
        <v>2726</v>
      </c>
      <c r="B1691" s="11" t="s">
        <v>2880</v>
      </c>
      <c r="C1691" s="11" t="s">
        <v>2919</v>
      </c>
      <c r="D1691" s="11" t="s">
        <v>2933</v>
      </c>
      <c r="E1691" s="11">
        <v>30</v>
      </c>
      <c r="F1691" t="s">
        <v>7046</v>
      </c>
      <c r="G1691" t="str">
        <f t="shared" si="52"/>
        <v>PARACETAMOL-TRAMADOLMEDIPHARMORALCOMPRIMIDO3037.5MG/325MG</v>
      </c>
      <c r="H1691" t="str">
        <f>VLOOKUP(A1691,'PRINCIPIO ACTIVO'!A:D,4,)&amp;"-"&amp;VLOOKUP(C1691,'VIA ADMINISTRACION'!A:D,4,FALSE)&amp;"-"&amp;VLOOKUP(D1691,FORMATO!A:D,4,FALSE)&amp;"-"&amp;VLOOKUP(B1691,LABORATORIO!A:D,4,FALSE)</f>
        <v>HT-0268-01-003-0192</v>
      </c>
      <c r="I1691">
        <f>COUNTIF($H$2:H1691,H1691)</f>
        <v>2</v>
      </c>
      <c r="J1691" t="str">
        <f t="shared" si="53"/>
        <v>HT-0268-01-003-0192-02</v>
      </c>
      <c r="M1691" t="s">
        <v>2801</v>
      </c>
      <c r="N1691" s="11" t="s">
        <v>3110</v>
      </c>
    </row>
    <row r="1692" spans="1:14" x14ac:dyDescent="0.35">
      <c r="A1692" t="s">
        <v>2726</v>
      </c>
      <c r="B1692" s="11" t="s">
        <v>2832</v>
      </c>
      <c r="C1692" s="11" t="s">
        <v>2919</v>
      </c>
      <c r="D1692" s="11" t="s">
        <v>2933</v>
      </c>
      <c r="E1692" s="11">
        <v>20</v>
      </c>
      <c r="F1692" t="s">
        <v>7046</v>
      </c>
      <c r="G1692" t="str">
        <f t="shared" si="52"/>
        <v>PARACETAMOL-TRAMADOLRECALCINEORALCOMPRIMIDO2037.5MG/325MG</v>
      </c>
      <c r="H1692" t="str">
        <f>VLOOKUP(A1692,'PRINCIPIO ACTIVO'!A:D,4,)&amp;"-"&amp;VLOOKUP(C1692,'VIA ADMINISTRACION'!A:D,4,FALSE)&amp;"-"&amp;VLOOKUP(D1692,FORMATO!A:D,4,FALSE)&amp;"-"&amp;VLOOKUP(B1692,LABORATORIO!A:D,4,FALSE)</f>
        <v>HT-0268-01-003-0171</v>
      </c>
      <c r="I1692">
        <f>COUNTIF($H$2:H1692,H1692)</f>
        <v>2</v>
      </c>
      <c r="J1692" t="str">
        <f t="shared" si="53"/>
        <v>HT-0268-01-003-0171-02</v>
      </c>
      <c r="M1692" t="s">
        <v>2801</v>
      </c>
      <c r="N1692" s="11" t="s">
        <v>2990</v>
      </c>
    </row>
    <row r="1693" spans="1:14" x14ac:dyDescent="0.35">
      <c r="A1693" t="s">
        <v>2726</v>
      </c>
      <c r="B1693" s="11" t="s">
        <v>2916</v>
      </c>
      <c r="C1693" s="11" t="s">
        <v>2919</v>
      </c>
      <c r="D1693" s="11" t="s">
        <v>2933</v>
      </c>
      <c r="E1693" s="11">
        <v>14</v>
      </c>
      <c r="F1693" t="s">
        <v>7046</v>
      </c>
      <c r="G1693" t="str">
        <f t="shared" si="52"/>
        <v>PARACETAMOL-TRAMADOLEUROLABORALCOMPRIMIDO1437.5MG/325MG</v>
      </c>
      <c r="H1693" t="str">
        <f>VLOOKUP(A1693,'PRINCIPIO ACTIVO'!A:D,4,)&amp;"-"&amp;VLOOKUP(C1693,'VIA ADMINISTRACION'!A:D,4,FALSE)&amp;"-"&amp;VLOOKUP(D1693,FORMATO!A:D,4,FALSE)&amp;"-"&amp;VLOOKUP(B1693,LABORATORIO!A:D,4,FALSE)</f>
        <v>HT-0268-01-003-0088</v>
      </c>
      <c r="I1693">
        <f>COUNTIF($H$2:H1693,H1693)</f>
        <v>2</v>
      </c>
      <c r="J1693" t="str">
        <f t="shared" si="53"/>
        <v>HT-0268-01-003-0088-02</v>
      </c>
      <c r="M1693" t="s">
        <v>2801</v>
      </c>
      <c r="N1693" s="11" t="s">
        <v>2990</v>
      </c>
    </row>
    <row r="1694" spans="1:14" x14ac:dyDescent="0.35">
      <c r="A1694" t="s">
        <v>2792</v>
      </c>
      <c r="B1694" s="11" t="s">
        <v>2845</v>
      </c>
      <c r="C1694" s="11" t="s">
        <v>2919</v>
      </c>
      <c r="D1694" s="11" t="s">
        <v>2942</v>
      </c>
      <c r="E1694" s="11">
        <v>1</v>
      </c>
      <c r="F1694" t="s">
        <v>3188</v>
      </c>
      <c r="G1694" t="str">
        <f t="shared" si="52"/>
        <v>PARGEVERINAMEGALABSORALSOLUCION10.5%</v>
      </c>
      <c r="H1694" t="str">
        <f>VLOOKUP(A1694,'PRINCIPIO ACTIVO'!A:D,4,)&amp;"-"&amp;VLOOKUP(C1694,'VIA ADMINISTRACION'!A:D,4,FALSE)&amp;"-"&amp;VLOOKUP(D1694,FORMATO!A:D,4,FALSE)&amp;"-"&amp;VLOOKUP(B1694,LABORATORIO!A:D,4,FALSE)</f>
        <v>HT-0129-01-012-0194</v>
      </c>
      <c r="I1694">
        <f>COUNTIF($H$2:H1694,H1694)</f>
        <v>1</v>
      </c>
      <c r="J1694" t="str">
        <f t="shared" si="53"/>
        <v>HT-0129-01-012-0194-01</v>
      </c>
      <c r="M1694" t="s">
        <v>2801</v>
      </c>
      <c r="N1694" s="11" t="s">
        <v>3110</v>
      </c>
    </row>
    <row r="1695" spans="1:14" x14ac:dyDescent="0.35">
      <c r="A1695" t="s">
        <v>2792</v>
      </c>
      <c r="B1695" s="11" t="s">
        <v>2845</v>
      </c>
      <c r="C1695" s="11" t="s">
        <v>2924</v>
      </c>
      <c r="D1695" s="11" t="s">
        <v>2939</v>
      </c>
      <c r="E1695" s="11">
        <v>2</v>
      </c>
      <c r="F1695" t="s">
        <v>3192</v>
      </c>
      <c r="G1695" t="str">
        <f t="shared" si="52"/>
        <v>PARGEVERINAMEGALABSPARENTERALAMPOLLA25MG/ML</v>
      </c>
      <c r="H1695" t="str">
        <f>VLOOKUP(A1695,'PRINCIPIO ACTIVO'!A:D,4,)&amp;"-"&amp;VLOOKUP(C1695,'VIA ADMINISTRACION'!A:D,4,FALSE)&amp;"-"&amp;VLOOKUP(D1695,FORMATO!A:D,4,FALSE)&amp;"-"&amp;VLOOKUP(B1695,LABORATORIO!A:D,4,FALSE)</f>
        <v>HT-0129-02-009-0194</v>
      </c>
      <c r="I1695">
        <f>COUNTIF($H$2:H1695,H1695)</f>
        <v>1</v>
      </c>
      <c r="J1695" t="str">
        <f t="shared" si="53"/>
        <v>HT-0129-02-009-0194-01</v>
      </c>
      <c r="M1695" t="s">
        <v>2801</v>
      </c>
      <c r="N1695" s="11" t="s">
        <v>3110</v>
      </c>
    </row>
    <row r="1696" spans="1:14" x14ac:dyDescent="0.35">
      <c r="A1696" t="s">
        <v>2792</v>
      </c>
      <c r="B1696" s="11" t="s">
        <v>2867</v>
      </c>
      <c r="C1696" s="11" t="s">
        <v>2919</v>
      </c>
      <c r="D1696" s="11" t="s">
        <v>2942</v>
      </c>
      <c r="E1696" s="11">
        <v>1</v>
      </c>
      <c r="F1696" t="s">
        <v>3192</v>
      </c>
      <c r="G1696" t="str">
        <f t="shared" si="52"/>
        <v>PARGEVERINAEUROFARMAORALSOLUCION15MG/ML</v>
      </c>
      <c r="H1696" t="str">
        <f>VLOOKUP(A1696,'PRINCIPIO ACTIVO'!A:D,4,)&amp;"-"&amp;VLOOKUP(C1696,'VIA ADMINISTRACION'!A:D,4,FALSE)&amp;"-"&amp;VLOOKUP(D1696,FORMATO!A:D,4,FALSE)&amp;"-"&amp;VLOOKUP(B1696,LABORATORIO!A:D,4,FALSE)</f>
        <v>HT-0129-01-012-0087</v>
      </c>
      <c r="I1696">
        <f>COUNTIF($H$2:H1696,H1696)</f>
        <v>1</v>
      </c>
      <c r="J1696" t="str">
        <f t="shared" si="53"/>
        <v>HT-0129-01-012-0087-01</v>
      </c>
      <c r="M1696" t="s">
        <v>2801</v>
      </c>
      <c r="N1696" s="11" t="s">
        <v>3046</v>
      </c>
    </row>
    <row r="1697" spans="1:14" x14ac:dyDescent="0.35">
      <c r="A1697" t="s">
        <v>2792</v>
      </c>
      <c r="B1697" s="11" t="s">
        <v>2845</v>
      </c>
      <c r="C1697" s="11" t="s">
        <v>2919</v>
      </c>
      <c r="D1697" s="11" t="s">
        <v>2933</v>
      </c>
      <c r="E1697" s="11">
        <v>10</v>
      </c>
      <c r="F1697" t="s">
        <v>3013</v>
      </c>
      <c r="G1697" t="str">
        <f t="shared" si="52"/>
        <v>PARGEVERINAMEGALABSORALCOMPRIMIDO1010MG</v>
      </c>
      <c r="H1697" t="str">
        <f>VLOOKUP(A1697,'PRINCIPIO ACTIVO'!A:D,4,)&amp;"-"&amp;VLOOKUP(C1697,'VIA ADMINISTRACION'!A:D,4,FALSE)&amp;"-"&amp;VLOOKUP(D1697,FORMATO!A:D,4,FALSE)&amp;"-"&amp;VLOOKUP(B1697,LABORATORIO!A:D,4,FALSE)</f>
        <v>HT-0129-01-003-0194</v>
      </c>
      <c r="I1697">
        <f>COUNTIF($H$2:H1697,H1697)</f>
        <v>1</v>
      </c>
      <c r="J1697" t="str">
        <f t="shared" si="53"/>
        <v>HT-0129-01-003-0194-01</v>
      </c>
      <c r="M1697" t="s">
        <v>2801</v>
      </c>
      <c r="N1697" s="11" t="s">
        <v>3046</v>
      </c>
    </row>
    <row r="1698" spans="1:14" x14ac:dyDescent="0.35">
      <c r="A1698" t="s">
        <v>2792</v>
      </c>
      <c r="B1698" s="11" t="s">
        <v>2851</v>
      </c>
      <c r="C1698" s="11" t="s">
        <v>2919</v>
      </c>
      <c r="D1698" s="11" t="s">
        <v>2942</v>
      </c>
      <c r="E1698" s="11">
        <v>1</v>
      </c>
      <c r="F1698" t="s">
        <v>2973</v>
      </c>
      <c r="G1698" t="str">
        <f t="shared" si="52"/>
        <v>PARGEVERINAPRATERORALSOLUCION110MG/ML</v>
      </c>
      <c r="H1698" t="str">
        <f>VLOOKUP(A1698,'PRINCIPIO ACTIVO'!A:D,4,)&amp;"-"&amp;VLOOKUP(C1698,'VIA ADMINISTRACION'!A:D,4,FALSE)&amp;"-"&amp;VLOOKUP(D1698,FORMATO!A:D,4,FALSE)&amp;"-"&amp;VLOOKUP(B1698,LABORATORIO!A:D,4,FALSE)</f>
        <v>HT-0129-01-012-0169</v>
      </c>
      <c r="I1698">
        <f>COUNTIF($H$2:H1698,H1698)</f>
        <v>1</v>
      </c>
      <c r="J1698" t="str">
        <f t="shared" si="53"/>
        <v>HT-0129-01-012-0169-01</v>
      </c>
      <c r="M1698" t="s">
        <v>2801</v>
      </c>
      <c r="N1698" s="11" t="s">
        <v>3110</v>
      </c>
    </row>
    <row r="1699" spans="1:14" x14ac:dyDescent="0.35">
      <c r="A1699" t="s">
        <v>2792</v>
      </c>
      <c r="B1699" s="11" t="s">
        <v>2851</v>
      </c>
      <c r="C1699" s="11" t="s">
        <v>2919</v>
      </c>
      <c r="D1699" s="11" t="s">
        <v>2942</v>
      </c>
      <c r="E1699" s="11">
        <v>1</v>
      </c>
      <c r="F1699" t="s">
        <v>3192</v>
      </c>
      <c r="G1699" t="str">
        <f t="shared" si="52"/>
        <v>PARGEVERINAPRATERORALSOLUCION15MG/ML</v>
      </c>
      <c r="H1699" t="str">
        <f>VLOOKUP(A1699,'PRINCIPIO ACTIVO'!A:D,4,)&amp;"-"&amp;VLOOKUP(C1699,'VIA ADMINISTRACION'!A:D,4,FALSE)&amp;"-"&amp;VLOOKUP(D1699,FORMATO!A:D,4,FALSE)&amp;"-"&amp;VLOOKUP(B1699,LABORATORIO!A:D,4,FALSE)</f>
        <v>HT-0129-01-012-0169</v>
      </c>
      <c r="I1699">
        <f>COUNTIF($H$2:H1699,H1699)</f>
        <v>2</v>
      </c>
      <c r="J1699" t="str">
        <f t="shared" si="53"/>
        <v>HT-0129-01-012-0169-02</v>
      </c>
      <c r="M1699" t="s">
        <v>2801</v>
      </c>
      <c r="N1699" s="11" t="s">
        <v>3110</v>
      </c>
    </row>
    <row r="1700" spans="1:14" x14ac:dyDescent="0.35">
      <c r="A1700" t="s">
        <v>2792</v>
      </c>
      <c r="B1700" s="11" t="s">
        <v>2845</v>
      </c>
      <c r="C1700" s="11" t="s">
        <v>2919</v>
      </c>
      <c r="D1700" s="11" t="s">
        <v>2942</v>
      </c>
      <c r="E1700" s="11">
        <v>1</v>
      </c>
      <c r="F1700" t="s">
        <v>2973</v>
      </c>
      <c r="G1700" t="str">
        <f t="shared" si="52"/>
        <v>PARGEVERINAMEGALABSORALSOLUCION110MG/ML</v>
      </c>
      <c r="H1700" t="str">
        <f>VLOOKUP(A1700,'PRINCIPIO ACTIVO'!A:D,4,)&amp;"-"&amp;VLOOKUP(C1700,'VIA ADMINISTRACION'!A:D,4,FALSE)&amp;"-"&amp;VLOOKUP(D1700,FORMATO!A:D,4,FALSE)&amp;"-"&amp;VLOOKUP(B1700,LABORATORIO!A:D,4,FALSE)</f>
        <v>HT-0129-01-012-0194</v>
      </c>
      <c r="I1700">
        <f>COUNTIF($H$2:H1700,H1700)</f>
        <v>2</v>
      </c>
      <c r="J1700" t="str">
        <f t="shared" si="53"/>
        <v>HT-0129-01-012-0194-02</v>
      </c>
      <c r="M1700" t="s">
        <v>2801</v>
      </c>
      <c r="N1700" s="11" t="s">
        <v>3002</v>
      </c>
    </row>
    <row r="1701" spans="1:14" x14ac:dyDescent="0.35">
      <c r="A1701" t="s">
        <v>2792</v>
      </c>
      <c r="B1701" s="2" t="s">
        <v>2845</v>
      </c>
      <c r="C1701" s="2" t="s">
        <v>2924</v>
      </c>
      <c r="D1701" s="2" t="s">
        <v>2942</v>
      </c>
      <c r="E1701" s="2">
        <v>1</v>
      </c>
      <c r="F1701" t="s">
        <v>3192</v>
      </c>
      <c r="G1701" t="str">
        <f t="shared" si="52"/>
        <v>PARGEVERINAMEGALABSPARENTERALSOLUCION15MG/ML</v>
      </c>
      <c r="H1701" t="str">
        <f>VLOOKUP(A1701,'PRINCIPIO ACTIVO'!A:D,4,)&amp;"-"&amp;VLOOKUP(C1701,'VIA ADMINISTRACION'!A:D,4,FALSE)&amp;"-"&amp;VLOOKUP(D1701,FORMATO!A:D,4,FALSE)&amp;"-"&amp;VLOOKUP(B1701,LABORATORIO!A:D,4,FALSE)</f>
        <v>HT-0129-02-012-0194</v>
      </c>
      <c r="I1701">
        <f>COUNTIF($H$2:H1701,H1701)</f>
        <v>1</v>
      </c>
      <c r="J1701" t="str">
        <f t="shared" si="53"/>
        <v>HT-0129-02-012-0194-01</v>
      </c>
      <c r="M1701" t="s">
        <v>2801</v>
      </c>
      <c r="N1701" s="11" t="s">
        <v>2990</v>
      </c>
    </row>
    <row r="1702" spans="1:14" x14ac:dyDescent="0.35">
      <c r="A1702" t="s">
        <v>2792</v>
      </c>
      <c r="B1702" s="5" t="s">
        <v>2845</v>
      </c>
      <c r="C1702" s="5" t="s">
        <v>2919</v>
      </c>
      <c r="D1702" s="5" t="s">
        <v>2942</v>
      </c>
      <c r="E1702" s="5">
        <v>1</v>
      </c>
      <c r="F1702" t="s">
        <v>7083</v>
      </c>
      <c r="G1702" t="str">
        <f t="shared" si="52"/>
        <v>PARGEVERINAMEGALABSORALSOLUCION1600MG/100ML</v>
      </c>
      <c r="H1702" t="str">
        <f>VLOOKUP(A1702,'PRINCIPIO ACTIVO'!A:D,4,)&amp;"-"&amp;VLOOKUP(C1702,'VIA ADMINISTRACION'!A:D,4,FALSE)&amp;"-"&amp;VLOOKUP(D1702,FORMATO!A:D,4,FALSE)&amp;"-"&amp;VLOOKUP(B1702,LABORATORIO!A:D,4,FALSE)</f>
        <v>HT-0129-01-012-0194</v>
      </c>
      <c r="I1702">
        <f>COUNTIF($H$2:H1702,H1702)</f>
        <v>3</v>
      </c>
      <c r="J1702" t="str">
        <f t="shared" si="53"/>
        <v>HT-0129-01-012-0194-03</v>
      </c>
      <c r="M1702" t="s">
        <v>2801</v>
      </c>
      <c r="N1702" s="11" t="s">
        <v>2990</v>
      </c>
    </row>
    <row r="1703" spans="1:14" x14ac:dyDescent="0.35">
      <c r="A1703" t="s">
        <v>2792</v>
      </c>
      <c r="B1703" s="5" t="s">
        <v>2834</v>
      </c>
      <c r="C1703" s="5" t="s">
        <v>2919</v>
      </c>
      <c r="D1703" s="5" t="s">
        <v>2942</v>
      </c>
      <c r="E1703" s="5">
        <v>1</v>
      </c>
      <c r="F1703" t="s">
        <v>3192</v>
      </c>
      <c r="G1703" t="str">
        <f t="shared" si="52"/>
        <v>PARGEVERINAMINTLABORALSOLUCION15MG/ML</v>
      </c>
      <c r="H1703" t="str">
        <f>VLOOKUP(A1703,'PRINCIPIO ACTIVO'!A:D,4,)&amp;"-"&amp;VLOOKUP(C1703,'VIA ADMINISTRACION'!A:D,4,FALSE)&amp;"-"&amp;VLOOKUP(D1703,FORMATO!A:D,4,FALSE)&amp;"-"&amp;VLOOKUP(B1703,LABORATORIO!A:D,4,FALSE)</f>
        <v>HT-0129-01-012-0197</v>
      </c>
      <c r="I1703">
        <f>COUNTIF($H$2:H1703,H1703)</f>
        <v>1</v>
      </c>
      <c r="J1703" t="str">
        <f t="shared" si="53"/>
        <v>HT-0129-01-012-0197-01</v>
      </c>
      <c r="M1703" t="s">
        <v>2801</v>
      </c>
      <c r="N1703" s="11" t="s">
        <v>2990</v>
      </c>
    </row>
    <row r="1704" spans="1:14" x14ac:dyDescent="0.35">
      <c r="A1704" t="s">
        <v>2792</v>
      </c>
      <c r="B1704" s="5" t="s">
        <v>2845</v>
      </c>
      <c r="C1704" s="5" t="s">
        <v>2924</v>
      </c>
      <c r="D1704" s="5" t="s">
        <v>2942</v>
      </c>
      <c r="E1704" s="5">
        <v>1</v>
      </c>
      <c r="F1704" t="s">
        <v>2973</v>
      </c>
      <c r="G1704" t="str">
        <f t="shared" si="52"/>
        <v>PARGEVERINAMEGALABSPARENTERALSOLUCION110MG/ML</v>
      </c>
      <c r="H1704" t="str">
        <f>VLOOKUP(A1704,'PRINCIPIO ACTIVO'!A:D,4,)&amp;"-"&amp;VLOOKUP(C1704,'VIA ADMINISTRACION'!A:D,4,FALSE)&amp;"-"&amp;VLOOKUP(D1704,FORMATO!A:D,4,FALSE)&amp;"-"&amp;VLOOKUP(B1704,LABORATORIO!A:D,4,FALSE)</f>
        <v>HT-0129-02-012-0194</v>
      </c>
      <c r="I1704">
        <f>COUNTIF($H$2:H1704,H1704)</f>
        <v>2</v>
      </c>
      <c r="J1704" t="str">
        <f t="shared" si="53"/>
        <v>HT-0129-02-012-0194-02</v>
      </c>
      <c r="M1704" t="s">
        <v>2801</v>
      </c>
      <c r="N1704" s="11" t="s">
        <v>2990</v>
      </c>
    </row>
    <row r="1705" spans="1:14" x14ac:dyDescent="0.35">
      <c r="A1705" t="s">
        <v>2792</v>
      </c>
      <c r="B1705" s="5" t="s">
        <v>2834</v>
      </c>
      <c r="C1705" s="5" t="s">
        <v>2919</v>
      </c>
      <c r="D1705" s="5" t="s">
        <v>2942</v>
      </c>
      <c r="E1705" s="5">
        <v>1</v>
      </c>
      <c r="F1705" t="s">
        <v>2973</v>
      </c>
      <c r="G1705" t="str">
        <f t="shared" si="52"/>
        <v>PARGEVERINAMINTLABORALSOLUCION110MG/ML</v>
      </c>
      <c r="H1705" t="str">
        <f>VLOOKUP(A1705,'PRINCIPIO ACTIVO'!A:D,4,)&amp;"-"&amp;VLOOKUP(C1705,'VIA ADMINISTRACION'!A:D,4,FALSE)&amp;"-"&amp;VLOOKUP(D1705,FORMATO!A:D,4,FALSE)&amp;"-"&amp;VLOOKUP(B1705,LABORATORIO!A:D,4,FALSE)</f>
        <v>HT-0129-01-012-0197</v>
      </c>
      <c r="I1705">
        <f>COUNTIF($H$2:H1705,H1705)</f>
        <v>2</v>
      </c>
      <c r="J1705" t="str">
        <f t="shared" si="53"/>
        <v>HT-0129-01-012-0197-02</v>
      </c>
      <c r="M1705" t="s">
        <v>2801</v>
      </c>
      <c r="N1705" s="11" t="s">
        <v>3110</v>
      </c>
    </row>
    <row r="1706" spans="1:14" x14ac:dyDescent="0.35">
      <c r="A1706" t="s">
        <v>6520</v>
      </c>
      <c r="B1706" s="5" t="s">
        <v>2869</v>
      </c>
      <c r="C1706" s="5" t="s">
        <v>2924</v>
      </c>
      <c r="D1706" s="5" t="s">
        <v>2939</v>
      </c>
      <c r="E1706" s="5">
        <v>1</v>
      </c>
      <c r="F1706" t="s">
        <v>6681</v>
      </c>
      <c r="G1706" t="str">
        <f t="shared" si="52"/>
        <v>PENICILINA BENZATINAOPKOPARENTERALAMPOLLA11200000UI</v>
      </c>
      <c r="H1706" t="str">
        <f>VLOOKUP(A1706,'PRINCIPIO ACTIVO'!A:D,4,)&amp;"-"&amp;VLOOKUP(C1706,'VIA ADMINISTRACION'!A:D,4,FALSE)&amp;"-"&amp;VLOOKUP(D1706,FORMATO!A:D,4,FALSE)&amp;"-"&amp;VLOOKUP(B1706,LABORATORIO!A:D,4,FALSE)</f>
        <v>HT-0130-02-009-0208</v>
      </c>
      <c r="I1706">
        <f>COUNTIF($H$2:H1706,H1706)</f>
        <v>1</v>
      </c>
      <c r="J1706" t="str">
        <f t="shared" si="53"/>
        <v>HT-0130-02-009-0208-01</v>
      </c>
      <c r="M1706" t="s">
        <v>2801</v>
      </c>
      <c r="N1706" s="11" t="s">
        <v>3110</v>
      </c>
    </row>
    <row r="1707" spans="1:14" x14ac:dyDescent="0.35">
      <c r="A1707" t="s">
        <v>3688</v>
      </c>
      <c r="B1707" s="2" t="s">
        <v>2913</v>
      </c>
      <c r="C1707" s="2" t="s">
        <v>2920</v>
      </c>
      <c r="D1707" s="2" t="s">
        <v>2942</v>
      </c>
      <c r="E1707" s="2">
        <v>1</v>
      </c>
      <c r="F1707" t="s">
        <v>7086</v>
      </c>
      <c r="G1707" t="str">
        <f t="shared" si="52"/>
        <v>PEROXIDO DE HIDROGENODIFEMTOPICOSOLUCION13000MG/100ML</v>
      </c>
      <c r="H1707" t="str">
        <f>VLOOKUP(A1707,'PRINCIPIO ACTIVO'!A:D,4,)&amp;"-"&amp;VLOOKUP(C1707,'VIA ADMINISTRACION'!A:D,4,FALSE)&amp;"-"&amp;VLOOKUP(D1707,FORMATO!A:D,4,FALSE)&amp;"-"&amp;VLOOKUP(B1707,LABORATORIO!A:D,4,FALSE)</f>
        <v>HT-0322-04-012-0068</v>
      </c>
      <c r="I1707">
        <f>COUNTIF($H$2:H1707,H1707)</f>
        <v>1</v>
      </c>
      <c r="J1707" t="str">
        <f t="shared" si="53"/>
        <v>HT-0322-04-012-0068-01</v>
      </c>
      <c r="M1707" t="s">
        <v>2801</v>
      </c>
      <c r="N1707" s="11" t="s">
        <v>2990</v>
      </c>
    </row>
    <row r="1708" spans="1:14" x14ac:dyDescent="0.35">
      <c r="A1708" t="s">
        <v>2794</v>
      </c>
      <c r="B1708" s="11" t="s">
        <v>2845</v>
      </c>
      <c r="C1708" s="11" t="s">
        <v>2919</v>
      </c>
      <c r="D1708" s="11" t="s">
        <v>2942</v>
      </c>
      <c r="E1708" s="11">
        <v>1</v>
      </c>
      <c r="F1708" t="s">
        <v>3247</v>
      </c>
      <c r="G1708" t="str">
        <f t="shared" si="52"/>
        <v>PICOSULFATOMEGALABSORALSOLUCION10.75%</v>
      </c>
      <c r="H1708" t="str">
        <f>VLOOKUP(A1708,'PRINCIPIO ACTIVO'!A:D,4,)&amp;"-"&amp;VLOOKUP(C1708,'VIA ADMINISTRACION'!A:D,4,FALSE)&amp;"-"&amp;VLOOKUP(D1708,FORMATO!A:D,4,FALSE)&amp;"-"&amp;VLOOKUP(B1708,LABORATORIO!A:D,4,FALSE)</f>
        <v>HT-0132-01-012-0194</v>
      </c>
      <c r="I1708">
        <f>COUNTIF($H$2:H1708,H1708)</f>
        <v>1</v>
      </c>
      <c r="J1708" t="str">
        <f t="shared" si="53"/>
        <v>HT-0132-01-012-0194-01</v>
      </c>
      <c r="M1708" t="s">
        <v>2801</v>
      </c>
      <c r="N1708" s="2" t="s">
        <v>2990</v>
      </c>
    </row>
    <row r="1709" spans="1:14" x14ac:dyDescent="0.35">
      <c r="A1709" t="s">
        <v>2794</v>
      </c>
      <c r="B1709" s="11" t="s">
        <v>2843</v>
      </c>
      <c r="C1709" s="11" t="s">
        <v>2919</v>
      </c>
      <c r="D1709" s="11" t="s">
        <v>2937</v>
      </c>
      <c r="E1709" s="11">
        <v>30</v>
      </c>
      <c r="F1709" t="s">
        <v>3055</v>
      </c>
      <c r="G1709" t="str">
        <f t="shared" si="52"/>
        <v>PICOSULFATOSANOFIORALCAPSULA302.5MG</v>
      </c>
      <c r="H1709" t="str">
        <f>VLOOKUP(A1709,'PRINCIPIO ACTIVO'!A:D,4,)&amp;"-"&amp;VLOOKUP(C1709,'VIA ADMINISTRACION'!A:D,4,FALSE)&amp;"-"&amp;VLOOKUP(D1709,FORMATO!A:D,4,FALSE)&amp;"-"&amp;VLOOKUP(B1709,LABORATORIO!A:D,4,FALSE)</f>
        <v>HT-0132-01-007-0246</v>
      </c>
      <c r="I1709">
        <f>COUNTIF($H$2:H1709,H1709)</f>
        <v>1</v>
      </c>
      <c r="J1709" t="str">
        <f t="shared" si="53"/>
        <v>HT-0132-01-007-0246-01</v>
      </c>
      <c r="M1709" t="s">
        <v>2801</v>
      </c>
      <c r="N1709" s="2" t="s">
        <v>3110</v>
      </c>
    </row>
    <row r="1710" spans="1:14" x14ac:dyDescent="0.35">
      <c r="A1710" t="s">
        <v>2794</v>
      </c>
      <c r="B1710" s="2" t="s">
        <v>3701</v>
      </c>
      <c r="C1710" s="2" t="s">
        <v>2919</v>
      </c>
      <c r="D1710" s="2" t="s">
        <v>2933</v>
      </c>
      <c r="E1710" s="2">
        <v>10</v>
      </c>
      <c r="F1710" t="s">
        <v>2998</v>
      </c>
      <c r="G1710" t="str">
        <f t="shared" si="52"/>
        <v>PICOSULFATOGARDEN HOUSEORALCOMPRIMIDO105MG</v>
      </c>
      <c r="H1710" t="str">
        <f>VLOOKUP(A1710,'PRINCIPIO ACTIVO'!A:D,4,)&amp;"-"&amp;VLOOKUP(C1710,'VIA ADMINISTRACION'!A:D,4,FALSE)&amp;"-"&amp;VLOOKUP(D1710,FORMATO!A:D,4,FALSE)&amp;"-"&amp;VLOOKUP(B1710,LABORATORIO!A:D,4,FALSE)</f>
        <v>HT-0132-01-003-0164</v>
      </c>
      <c r="I1710">
        <f>COUNTIF($H$2:H1710,H1710)</f>
        <v>1</v>
      </c>
      <c r="J1710" t="str">
        <f t="shared" si="53"/>
        <v>HT-0132-01-003-0164-01</v>
      </c>
      <c r="M1710" t="s">
        <v>2801</v>
      </c>
      <c r="N1710" s="5" t="s">
        <v>2990</v>
      </c>
    </row>
    <row r="1711" spans="1:14" x14ac:dyDescent="0.35">
      <c r="A1711" t="s">
        <v>2794</v>
      </c>
      <c r="B1711" s="5" t="s">
        <v>2843</v>
      </c>
      <c r="C1711" s="5" t="s">
        <v>2919</v>
      </c>
      <c r="D1711" s="5" t="s">
        <v>2938</v>
      </c>
      <c r="E1711" s="5">
        <v>1</v>
      </c>
      <c r="F1711" t="s">
        <v>6682</v>
      </c>
      <c r="G1711" t="str">
        <f t="shared" si="52"/>
        <v>PICOSULFATOSANOFIORALGOTAS10.75MG/ML</v>
      </c>
      <c r="H1711" t="str">
        <f>VLOOKUP(A1711,'PRINCIPIO ACTIVO'!A:D,4,)&amp;"-"&amp;VLOOKUP(C1711,'VIA ADMINISTRACION'!A:D,4,FALSE)&amp;"-"&amp;VLOOKUP(D1711,FORMATO!A:D,4,FALSE)&amp;"-"&amp;VLOOKUP(B1711,LABORATORIO!A:D,4,FALSE)</f>
        <v>HT-0132-01-008-0246</v>
      </c>
      <c r="I1711">
        <f>COUNTIF($H$2:H1711,H1711)</f>
        <v>1</v>
      </c>
      <c r="J1711" t="str">
        <f t="shared" si="53"/>
        <v>HT-0132-01-008-0246-01</v>
      </c>
      <c r="M1711" t="s">
        <v>2801</v>
      </c>
      <c r="N1711" s="5" t="s">
        <v>3110</v>
      </c>
    </row>
    <row r="1712" spans="1:14" x14ac:dyDescent="0.35">
      <c r="A1712" t="s">
        <v>2794</v>
      </c>
      <c r="B1712" s="5" t="s">
        <v>2845</v>
      </c>
      <c r="C1712" s="5" t="s">
        <v>2919</v>
      </c>
      <c r="D1712" s="5" t="s">
        <v>2938</v>
      </c>
      <c r="E1712" s="5">
        <v>1</v>
      </c>
      <c r="F1712" t="s">
        <v>3247</v>
      </c>
      <c r="G1712" t="str">
        <f t="shared" ref="G1712:G1775" si="54">_xlfn.CONCAT(A1712:F1712)</f>
        <v>PICOSULFATOMEGALABSORALGOTAS10.75%</v>
      </c>
      <c r="H1712" t="str">
        <f>VLOOKUP(A1712,'PRINCIPIO ACTIVO'!A:D,4,)&amp;"-"&amp;VLOOKUP(C1712,'VIA ADMINISTRACION'!A:D,4,FALSE)&amp;"-"&amp;VLOOKUP(D1712,FORMATO!A:D,4,FALSE)&amp;"-"&amp;VLOOKUP(B1712,LABORATORIO!A:D,4,FALSE)</f>
        <v>HT-0132-01-008-0194</v>
      </c>
      <c r="I1712">
        <f>COUNTIF($H$2:H1712,H1712)</f>
        <v>1</v>
      </c>
      <c r="J1712" t="str">
        <f t="shared" ref="J1712:J1775" si="55">H1712&amp;"-"&amp;TEXT(I1712,"00")</f>
        <v>HT-0132-01-008-0194-01</v>
      </c>
      <c r="M1712" t="s">
        <v>2801</v>
      </c>
      <c r="N1712" s="5" t="s">
        <v>2990</v>
      </c>
    </row>
    <row r="1713" spans="1:14" x14ac:dyDescent="0.35">
      <c r="A1713" t="s">
        <v>2796</v>
      </c>
      <c r="B1713" s="11" t="s">
        <v>2861</v>
      </c>
      <c r="C1713" s="11" t="s">
        <v>2919</v>
      </c>
      <c r="D1713" s="11" t="s">
        <v>2931</v>
      </c>
      <c r="E1713" s="11">
        <v>15</v>
      </c>
      <c r="F1713" t="s">
        <v>7077</v>
      </c>
      <c r="G1713" t="str">
        <f t="shared" si="54"/>
        <v>POLIETILENGLICOLTECNOFARMAORALSOBRE1517000MG</v>
      </c>
      <c r="H1713" t="str">
        <f>VLOOKUP(A1713,'PRINCIPIO ACTIVO'!A:D,4,)&amp;"-"&amp;VLOOKUP(C1713,'VIA ADMINISTRACION'!A:D,4,FALSE)&amp;"-"&amp;VLOOKUP(D1713,FORMATO!A:D,4,FALSE)&amp;"-"&amp;VLOOKUP(B1713,LABORATORIO!A:D,4,FALSE)</f>
        <v>HT-0133-01-001-0274</v>
      </c>
      <c r="I1713">
        <f>COUNTIF($H$2:H1713,H1713)</f>
        <v>1</v>
      </c>
      <c r="J1713" t="str">
        <f t="shared" si="55"/>
        <v>HT-0133-01-001-0274-01</v>
      </c>
      <c r="M1713" t="s">
        <v>2801</v>
      </c>
      <c r="N1713" s="5" t="s">
        <v>2990</v>
      </c>
    </row>
    <row r="1714" spans="1:14" x14ac:dyDescent="0.35">
      <c r="A1714" t="s">
        <v>2796</v>
      </c>
      <c r="B1714" s="11" t="s">
        <v>2861</v>
      </c>
      <c r="C1714" s="11" t="s">
        <v>2919</v>
      </c>
      <c r="D1714" s="11" t="s">
        <v>2931</v>
      </c>
      <c r="E1714" s="11">
        <v>7</v>
      </c>
      <c r="F1714" t="s">
        <v>7077</v>
      </c>
      <c r="G1714" t="str">
        <f t="shared" si="54"/>
        <v>POLIETILENGLICOLTECNOFARMAORALSOBRE717000MG</v>
      </c>
      <c r="H1714" t="str">
        <f>VLOOKUP(A1714,'PRINCIPIO ACTIVO'!A:D,4,)&amp;"-"&amp;VLOOKUP(C1714,'VIA ADMINISTRACION'!A:D,4,FALSE)&amp;"-"&amp;VLOOKUP(D1714,FORMATO!A:D,4,FALSE)&amp;"-"&amp;VLOOKUP(B1714,LABORATORIO!A:D,4,FALSE)</f>
        <v>HT-0133-01-001-0274</v>
      </c>
      <c r="I1714">
        <f>COUNTIF($H$2:H1714,H1714)</f>
        <v>2</v>
      </c>
      <c r="J1714" t="str">
        <f t="shared" si="55"/>
        <v>HT-0133-01-001-0274-02</v>
      </c>
      <c r="M1714" t="s">
        <v>3689</v>
      </c>
      <c r="N1714" s="2" t="s">
        <v>2986</v>
      </c>
    </row>
    <row r="1715" spans="1:14" x14ac:dyDescent="0.35">
      <c r="A1715" t="s">
        <v>2796</v>
      </c>
      <c r="B1715" s="5" t="s">
        <v>2888</v>
      </c>
      <c r="C1715" s="5" t="s">
        <v>2921</v>
      </c>
      <c r="D1715" s="5" t="s">
        <v>2942</v>
      </c>
      <c r="E1715" s="5">
        <v>1</v>
      </c>
      <c r="F1715" t="s">
        <v>3079</v>
      </c>
      <c r="G1715" t="str">
        <f t="shared" si="54"/>
        <v>POLIETILENGLICOLALCONOFTALMICASOLUCION14MG</v>
      </c>
      <c r="H1715" t="str">
        <f>VLOOKUP(A1715,'PRINCIPIO ACTIVO'!A:D,4,)&amp;"-"&amp;VLOOKUP(C1715,'VIA ADMINISTRACION'!A:D,4,FALSE)&amp;"-"&amp;VLOOKUP(D1715,FORMATO!A:D,4,FALSE)&amp;"-"&amp;VLOOKUP(B1715,LABORATORIO!A:D,4,FALSE)</f>
        <v>HT-0133-05-012-0007</v>
      </c>
      <c r="I1715">
        <f>COUNTIF($H$2:H1715,H1715)</f>
        <v>1</v>
      </c>
      <c r="J1715" t="str">
        <f t="shared" si="55"/>
        <v>HT-0133-05-012-0007-01</v>
      </c>
      <c r="M1715" t="s">
        <v>3689</v>
      </c>
      <c r="N1715" s="2" t="s">
        <v>3013</v>
      </c>
    </row>
    <row r="1716" spans="1:14" x14ac:dyDescent="0.35">
      <c r="A1716" t="s">
        <v>2796</v>
      </c>
      <c r="B1716" s="5" t="s">
        <v>2888</v>
      </c>
      <c r="C1716" s="5" t="s">
        <v>2921</v>
      </c>
      <c r="D1716" s="5" t="s">
        <v>2956</v>
      </c>
      <c r="E1716" s="5">
        <v>1</v>
      </c>
      <c r="F1716" t="s">
        <v>3190</v>
      </c>
      <c r="G1716" t="str">
        <f t="shared" si="54"/>
        <v>POLIETILENGLICOLALCONOFTALMICAGEL10.4%</v>
      </c>
      <c r="H1716" t="str">
        <f>VLOOKUP(A1716,'PRINCIPIO ACTIVO'!A:D,4,)&amp;"-"&amp;VLOOKUP(C1716,'VIA ADMINISTRACION'!A:D,4,FALSE)&amp;"-"&amp;VLOOKUP(D1716,FORMATO!A:D,4,FALSE)&amp;"-"&amp;VLOOKUP(B1716,LABORATORIO!A:D,4,FALSE)</f>
        <v>HT-0133-05-026-0007</v>
      </c>
      <c r="I1716">
        <f>COUNTIF($H$2:H1716,H1716)</f>
        <v>1</v>
      </c>
      <c r="J1716" t="str">
        <f t="shared" si="55"/>
        <v>HT-0133-05-026-0007-01</v>
      </c>
      <c r="M1716" t="s">
        <v>3689</v>
      </c>
      <c r="N1716" s="5" t="s">
        <v>2986</v>
      </c>
    </row>
    <row r="1717" spans="1:14" x14ac:dyDescent="0.35">
      <c r="A1717" t="s">
        <v>2797</v>
      </c>
      <c r="B1717" s="11" t="s">
        <v>2888</v>
      </c>
      <c r="C1717" s="11" t="s">
        <v>2921</v>
      </c>
      <c r="D1717" s="11" t="s">
        <v>2942</v>
      </c>
      <c r="E1717" s="11">
        <v>1</v>
      </c>
      <c r="F1717" t="s">
        <v>3250</v>
      </c>
      <c r="G1717" t="str">
        <f t="shared" si="54"/>
        <v>POLIETILENGLICOL-PROPILENGLICOLALCONOFTALMICASOLUCION14MG/3MG/ML</v>
      </c>
      <c r="H1717" t="str">
        <f>VLOOKUP(A1717,'PRINCIPIO ACTIVO'!A:D,4,)&amp;"-"&amp;VLOOKUP(C1717,'VIA ADMINISTRACION'!A:D,4,FALSE)&amp;"-"&amp;VLOOKUP(D1717,FORMATO!A:D,4,FALSE)&amp;"-"&amp;VLOOKUP(B1717,LABORATORIO!A:D,4,FALSE)</f>
        <v>HT-0308-05-012-0007</v>
      </c>
      <c r="I1717">
        <f>COUNTIF($H$2:H1717,H1717)</f>
        <v>1</v>
      </c>
      <c r="J1717" t="str">
        <f t="shared" si="55"/>
        <v>HT-0308-05-012-0007-01</v>
      </c>
      <c r="M1717" t="s">
        <v>2803</v>
      </c>
      <c r="N1717" s="11" t="s">
        <v>2996</v>
      </c>
    </row>
    <row r="1718" spans="1:14" x14ac:dyDescent="0.35">
      <c r="A1718" t="s">
        <v>2799</v>
      </c>
      <c r="B1718" s="11" t="s">
        <v>2847</v>
      </c>
      <c r="C1718" s="11" t="s">
        <v>2919</v>
      </c>
      <c r="D1718" s="11" t="s">
        <v>2933</v>
      </c>
      <c r="E1718" s="11">
        <v>20</v>
      </c>
      <c r="F1718" t="s">
        <v>2998</v>
      </c>
      <c r="G1718" t="str">
        <f t="shared" si="54"/>
        <v>PREDNISONAPASTEURORALCOMPRIMIDO205MG</v>
      </c>
      <c r="H1718" t="str">
        <f>VLOOKUP(A1718,'PRINCIPIO ACTIVO'!A:D,4,)&amp;"-"&amp;VLOOKUP(C1718,'VIA ADMINISTRACION'!A:D,4,FALSE)&amp;"-"&amp;VLOOKUP(D1718,FORMATO!A:D,4,FALSE)&amp;"-"&amp;VLOOKUP(B1718,LABORATORIO!A:D,4,FALSE)</f>
        <v>HT-0136-01-003-0155</v>
      </c>
      <c r="I1718">
        <f>COUNTIF($H$2:H1718,H1718)</f>
        <v>1</v>
      </c>
      <c r="J1718" t="str">
        <f t="shared" si="55"/>
        <v>HT-0136-01-003-0155-01</v>
      </c>
      <c r="M1718" t="s">
        <v>2803</v>
      </c>
      <c r="N1718" s="11" t="s">
        <v>3078</v>
      </c>
    </row>
    <row r="1719" spans="1:14" x14ac:dyDescent="0.35">
      <c r="A1719" t="s">
        <v>2799</v>
      </c>
      <c r="B1719" s="11" t="s">
        <v>2857</v>
      </c>
      <c r="C1719" s="11" t="s">
        <v>2919</v>
      </c>
      <c r="D1719" s="11" t="s">
        <v>2933</v>
      </c>
      <c r="E1719" s="11">
        <v>20</v>
      </c>
      <c r="F1719" t="s">
        <v>2985</v>
      </c>
      <c r="G1719" t="str">
        <f t="shared" si="54"/>
        <v>PREDNISONAANDROMACOORALCOMPRIMIDO2020MG</v>
      </c>
      <c r="H1719" t="str">
        <f>VLOOKUP(A1719,'PRINCIPIO ACTIVO'!A:D,4,)&amp;"-"&amp;VLOOKUP(C1719,'VIA ADMINISTRACION'!A:D,4,FALSE)&amp;"-"&amp;VLOOKUP(D1719,FORMATO!A:D,4,FALSE)&amp;"-"&amp;VLOOKUP(B1719,LABORATORIO!A:D,4,FALSE)</f>
        <v>HT-0136-01-003-0161</v>
      </c>
      <c r="I1719">
        <f>COUNTIF($H$2:H1719,H1719)</f>
        <v>1</v>
      </c>
      <c r="J1719" t="str">
        <f t="shared" si="55"/>
        <v>HT-0136-01-003-0161-01</v>
      </c>
      <c r="M1719" t="s">
        <v>2803</v>
      </c>
      <c r="N1719" s="5" t="s">
        <v>3078</v>
      </c>
    </row>
    <row r="1720" spans="1:14" x14ac:dyDescent="0.35">
      <c r="A1720" t="s">
        <v>2799</v>
      </c>
      <c r="B1720" s="11" t="s">
        <v>2847</v>
      </c>
      <c r="C1720" s="11" t="s">
        <v>2919</v>
      </c>
      <c r="D1720" s="11" t="s">
        <v>2933</v>
      </c>
      <c r="E1720" s="11">
        <v>20</v>
      </c>
      <c r="F1720" t="s">
        <v>2985</v>
      </c>
      <c r="G1720" t="str">
        <f t="shared" si="54"/>
        <v>PREDNISONAPASTEURORALCOMPRIMIDO2020MG</v>
      </c>
      <c r="H1720" t="str">
        <f>VLOOKUP(A1720,'PRINCIPIO ACTIVO'!A:D,4,)&amp;"-"&amp;VLOOKUP(C1720,'VIA ADMINISTRACION'!A:D,4,FALSE)&amp;"-"&amp;VLOOKUP(D1720,FORMATO!A:D,4,FALSE)&amp;"-"&amp;VLOOKUP(B1720,LABORATORIO!A:D,4,FALSE)</f>
        <v>HT-0136-01-003-0155</v>
      </c>
      <c r="I1720">
        <f>COUNTIF($H$2:H1720,H1720)</f>
        <v>2</v>
      </c>
      <c r="J1720" t="str">
        <f t="shared" si="55"/>
        <v>HT-0136-01-003-0155-02</v>
      </c>
      <c r="M1720" t="s">
        <v>2706</v>
      </c>
      <c r="N1720" s="11" t="s">
        <v>6641</v>
      </c>
    </row>
    <row r="1721" spans="1:14" x14ac:dyDescent="0.35">
      <c r="A1721" t="s">
        <v>2799</v>
      </c>
      <c r="B1721" s="11" t="s">
        <v>2838</v>
      </c>
      <c r="C1721" s="11" t="s">
        <v>2919</v>
      </c>
      <c r="D1721" s="11" t="s">
        <v>2933</v>
      </c>
      <c r="E1721" s="11">
        <v>20</v>
      </c>
      <c r="F1721" t="s">
        <v>2985</v>
      </c>
      <c r="G1721" t="str">
        <f t="shared" si="54"/>
        <v>PREDNISONALABORATORIO CHILEORALCOMPRIMIDO2020MG</v>
      </c>
      <c r="H1721" t="str">
        <f>VLOOKUP(A1721,'PRINCIPIO ACTIVO'!A:D,4,)&amp;"-"&amp;VLOOKUP(C1721,'VIA ADMINISTRACION'!A:D,4,FALSE)&amp;"-"&amp;VLOOKUP(D1721,FORMATO!A:D,4,FALSE)&amp;"-"&amp;VLOOKUP(B1721,LABORATORIO!A:D,4,FALSE)</f>
        <v>HT-0136-01-003-0148</v>
      </c>
      <c r="I1721">
        <f>COUNTIF($H$2:H1721,H1721)</f>
        <v>1</v>
      </c>
      <c r="J1721" t="str">
        <f t="shared" si="55"/>
        <v>HT-0136-01-003-0148-01</v>
      </c>
      <c r="M1721" t="s">
        <v>2706</v>
      </c>
      <c r="N1721" s="11" t="s">
        <v>6953</v>
      </c>
    </row>
    <row r="1722" spans="1:14" x14ac:dyDescent="0.35">
      <c r="A1722" t="s">
        <v>2799</v>
      </c>
      <c r="B1722" s="11" t="s">
        <v>2847</v>
      </c>
      <c r="C1722" s="11" t="s">
        <v>2919</v>
      </c>
      <c r="D1722" s="11" t="s">
        <v>2935</v>
      </c>
      <c r="E1722" s="11">
        <v>1</v>
      </c>
      <c r="F1722" t="s">
        <v>3136</v>
      </c>
      <c r="G1722" t="str">
        <f t="shared" si="54"/>
        <v>PREDNISONAPASTEURORALSUSPENSION12MG/ML</v>
      </c>
      <c r="H1722" t="str">
        <f>VLOOKUP(A1722,'PRINCIPIO ACTIVO'!A:D,4,)&amp;"-"&amp;VLOOKUP(C1722,'VIA ADMINISTRACION'!A:D,4,FALSE)&amp;"-"&amp;VLOOKUP(D1722,FORMATO!A:D,4,FALSE)&amp;"-"&amp;VLOOKUP(B1722,LABORATORIO!A:D,4,FALSE)</f>
        <v>HT-0136-01-005-0155</v>
      </c>
      <c r="I1722">
        <f>COUNTIF($H$2:H1722,H1722)</f>
        <v>1</v>
      </c>
      <c r="J1722" t="str">
        <f t="shared" si="55"/>
        <v>HT-0136-01-005-0155-01</v>
      </c>
      <c r="M1722" t="s">
        <v>2706</v>
      </c>
      <c r="N1722" s="11" t="s">
        <v>6641</v>
      </c>
    </row>
    <row r="1723" spans="1:14" x14ac:dyDescent="0.35">
      <c r="A1723" t="s">
        <v>2799</v>
      </c>
      <c r="B1723" s="11" t="s">
        <v>2847</v>
      </c>
      <c r="C1723" s="11" t="s">
        <v>2919</v>
      </c>
      <c r="D1723" s="11" t="s">
        <v>2935</v>
      </c>
      <c r="E1723" s="11">
        <v>1</v>
      </c>
      <c r="F1723" t="s">
        <v>3252</v>
      </c>
      <c r="G1723" t="str">
        <f t="shared" si="54"/>
        <v>PREDNISONAPASTEURORALSUSPENSION120MG/5ML</v>
      </c>
      <c r="H1723" t="str">
        <f>VLOOKUP(A1723,'PRINCIPIO ACTIVO'!A:D,4,)&amp;"-"&amp;VLOOKUP(C1723,'VIA ADMINISTRACION'!A:D,4,FALSE)&amp;"-"&amp;VLOOKUP(D1723,FORMATO!A:D,4,FALSE)&amp;"-"&amp;VLOOKUP(B1723,LABORATORIO!A:D,4,FALSE)</f>
        <v>HT-0136-01-005-0155</v>
      </c>
      <c r="I1723">
        <f>COUNTIF($H$2:H1723,H1723)</f>
        <v>2</v>
      </c>
      <c r="J1723" t="str">
        <f t="shared" si="55"/>
        <v>HT-0136-01-005-0155-02</v>
      </c>
      <c r="M1723" t="s">
        <v>2706</v>
      </c>
      <c r="N1723" s="11" t="s">
        <v>6955</v>
      </c>
    </row>
    <row r="1724" spans="1:14" x14ac:dyDescent="0.35">
      <c r="A1724" t="s">
        <v>2799</v>
      </c>
      <c r="B1724" s="11" t="s">
        <v>2838</v>
      </c>
      <c r="C1724" s="11" t="s">
        <v>2919</v>
      </c>
      <c r="D1724" s="11" t="s">
        <v>2935</v>
      </c>
      <c r="E1724" s="11">
        <v>1</v>
      </c>
      <c r="F1724" t="s">
        <v>3252</v>
      </c>
      <c r="G1724" t="str">
        <f t="shared" si="54"/>
        <v>PREDNISONALABORATORIO CHILEORALSUSPENSION120MG/5ML</v>
      </c>
      <c r="H1724" t="str">
        <f>VLOOKUP(A1724,'PRINCIPIO ACTIVO'!A:D,4,)&amp;"-"&amp;VLOOKUP(C1724,'VIA ADMINISTRACION'!A:D,4,FALSE)&amp;"-"&amp;VLOOKUP(D1724,FORMATO!A:D,4,FALSE)&amp;"-"&amp;VLOOKUP(B1724,LABORATORIO!A:D,4,FALSE)</f>
        <v>HT-0136-01-005-0148</v>
      </c>
      <c r="I1724">
        <f>COUNTIF($H$2:H1724,H1724)</f>
        <v>1</v>
      </c>
      <c r="J1724" t="str">
        <f t="shared" si="55"/>
        <v>HT-0136-01-005-0148-01</v>
      </c>
      <c r="M1724" t="s">
        <v>2706</v>
      </c>
      <c r="N1724" s="11" t="s">
        <v>6956</v>
      </c>
    </row>
    <row r="1725" spans="1:14" x14ac:dyDescent="0.35">
      <c r="A1725" t="s">
        <v>2799</v>
      </c>
      <c r="B1725" s="11" t="s">
        <v>2838</v>
      </c>
      <c r="C1725" s="11" t="s">
        <v>2919</v>
      </c>
      <c r="D1725" s="11" t="s">
        <v>2935</v>
      </c>
      <c r="E1725" s="11">
        <v>1</v>
      </c>
      <c r="F1725" t="s">
        <v>3170</v>
      </c>
      <c r="G1725" t="str">
        <f t="shared" si="54"/>
        <v>PREDNISONALABORATORIO CHILEORALSUSPENSION11MG/ML</v>
      </c>
      <c r="H1725" t="str">
        <f>VLOOKUP(A1725,'PRINCIPIO ACTIVO'!A:D,4,)&amp;"-"&amp;VLOOKUP(C1725,'VIA ADMINISTRACION'!A:D,4,FALSE)&amp;"-"&amp;VLOOKUP(D1725,FORMATO!A:D,4,FALSE)&amp;"-"&amp;VLOOKUP(B1725,LABORATORIO!A:D,4,FALSE)</f>
        <v>HT-0136-01-005-0148</v>
      </c>
      <c r="I1725">
        <f>COUNTIF($H$2:H1725,H1725)</f>
        <v>2</v>
      </c>
      <c r="J1725" t="str">
        <f t="shared" si="55"/>
        <v>HT-0136-01-005-0148-02</v>
      </c>
      <c r="M1725" t="s">
        <v>7009</v>
      </c>
      <c r="N1725" s="11" t="s">
        <v>1439</v>
      </c>
    </row>
    <row r="1726" spans="1:14" x14ac:dyDescent="0.35">
      <c r="A1726" t="s">
        <v>2799</v>
      </c>
      <c r="B1726" s="5" t="s">
        <v>2880</v>
      </c>
      <c r="C1726" s="5" t="s">
        <v>2919</v>
      </c>
      <c r="D1726" s="5" t="s">
        <v>2933</v>
      </c>
      <c r="E1726" s="5">
        <v>20</v>
      </c>
      <c r="F1726" t="s">
        <v>2985</v>
      </c>
      <c r="G1726" t="str">
        <f t="shared" si="54"/>
        <v>PREDNISONAMEDIPHARMORALCOMPRIMIDO2020MG</v>
      </c>
      <c r="H1726" t="str">
        <f>VLOOKUP(A1726,'PRINCIPIO ACTIVO'!A:D,4,)&amp;"-"&amp;VLOOKUP(C1726,'VIA ADMINISTRACION'!A:D,4,FALSE)&amp;"-"&amp;VLOOKUP(D1726,FORMATO!A:D,4,FALSE)&amp;"-"&amp;VLOOKUP(B1726,LABORATORIO!A:D,4,FALSE)</f>
        <v>HT-0136-01-003-0192</v>
      </c>
      <c r="I1726">
        <f>COUNTIF($H$2:H1726,H1726)</f>
        <v>1</v>
      </c>
      <c r="J1726" t="str">
        <f t="shared" si="55"/>
        <v>HT-0136-01-003-0192-01</v>
      </c>
      <c r="M1726" t="s">
        <v>2585</v>
      </c>
      <c r="N1726" s="11" t="s">
        <v>3002</v>
      </c>
    </row>
    <row r="1727" spans="1:14" x14ac:dyDescent="0.35">
      <c r="A1727" t="s">
        <v>2799</v>
      </c>
      <c r="B1727" s="5" t="s">
        <v>2880</v>
      </c>
      <c r="C1727" s="5" t="s">
        <v>2919</v>
      </c>
      <c r="D1727" s="5" t="s">
        <v>2935</v>
      </c>
      <c r="E1727" s="5">
        <v>1</v>
      </c>
      <c r="F1727" t="s">
        <v>3252</v>
      </c>
      <c r="G1727" t="str">
        <f t="shared" si="54"/>
        <v>PREDNISONAMEDIPHARMORALSUSPENSION120MG/5ML</v>
      </c>
      <c r="H1727" t="str">
        <f>VLOOKUP(A1727,'PRINCIPIO ACTIVO'!A:D,4,)&amp;"-"&amp;VLOOKUP(C1727,'VIA ADMINISTRACION'!A:D,4,FALSE)&amp;"-"&amp;VLOOKUP(D1727,FORMATO!A:D,4,FALSE)&amp;"-"&amp;VLOOKUP(B1727,LABORATORIO!A:D,4,FALSE)</f>
        <v>HT-0136-01-005-0192</v>
      </c>
      <c r="I1727">
        <f>COUNTIF($H$2:H1727,H1727)</f>
        <v>1</v>
      </c>
      <c r="J1727" t="str">
        <f t="shared" si="55"/>
        <v>HT-0136-01-005-0192-01</v>
      </c>
      <c r="M1727" t="s">
        <v>2585</v>
      </c>
      <c r="N1727" s="11" t="s">
        <v>2977</v>
      </c>
    </row>
    <row r="1728" spans="1:14" x14ac:dyDescent="0.35">
      <c r="A1728" t="s">
        <v>2799</v>
      </c>
      <c r="B1728" s="5" t="s">
        <v>2838</v>
      </c>
      <c r="C1728" s="5" t="s">
        <v>2919</v>
      </c>
      <c r="D1728" s="5" t="s">
        <v>2935</v>
      </c>
      <c r="E1728" s="5">
        <v>1</v>
      </c>
      <c r="F1728" t="s">
        <v>3717</v>
      </c>
      <c r="G1728" t="str">
        <f t="shared" si="54"/>
        <v>PREDNISONALABORATORIO CHILEORALSUSPENSION120MG/ML</v>
      </c>
      <c r="H1728" t="str">
        <f>VLOOKUP(A1728,'PRINCIPIO ACTIVO'!A:D,4,)&amp;"-"&amp;VLOOKUP(C1728,'VIA ADMINISTRACION'!A:D,4,FALSE)&amp;"-"&amp;VLOOKUP(D1728,FORMATO!A:D,4,FALSE)&amp;"-"&amp;VLOOKUP(B1728,LABORATORIO!A:D,4,FALSE)</f>
        <v>HT-0136-01-005-0148</v>
      </c>
      <c r="I1728">
        <f>COUNTIF($H$2:H1728,H1728)</f>
        <v>3</v>
      </c>
      <c r="J1728" t="str">
        <f t="shared" si="55"/>
        <v>HT-0136-01-005-0148-03</v>
      </c>
      <c r="M1728" t="s">
        <v>2585</v>
      </c>
      <c r="N1728" s="11" t="s">
        <v>2977</v>
      </c>
    </row>
    <row r="1729" spans="1:14" x14ac:dyDescent="0.35">
      <c r="A1729" t="s">
        <v>2801</v>
      </c>
      <c r="B1729" s="11" t="s">
        <v>2867</v>
      </c>
      <c r="C1729" s="11" t="s">
        <v>2919</v>
      </c>
      <c r="D1729" s="11" t="s">
        <v>2937</v>
      </c>
      <c r="E1729" s="11">
        <v>30</v>
      </c>
      <c r="F1729" t="s">
        <v>3110</v>
      </c>
      <c r="G1729" t="str">
        <f t="shared" si="54"/>
        <v>PREGABALINAEUROFARMAORALCAPSULA30150MG</v>
      </c>
      <c r="H1729" t="str">
        <f>VLOOKUP(A1729,'PRINCIPIO ACTIVO'!A:D,4,)&amp;"-"&amp;VLOOKUP(C1729,'VIA ADMINISTRACION'!A:D,4,FALSE)&amp;"-"&amp;VLOOKUP(D1729,FORMATO!A:D,4,FALSE)&amp;"-"&amp;VLOOKUP(B1729,LABORATORIO!A:D,4,FALSE)</f>
        <v>HT-0137-01-007-0087</v>
      </c>
      <c r="I1729">
        <f>COUNTIF($H$2:H1729,H1729)</f>
        <v>1</v>
      </c>
      <c r="J1729" t="str">
        <f t="shared" si="55"/>
        <v>HT-0137-01-007-0087-01</v>
      </c>
      <c r="M1729" t="s">
        <v>2585</v>
      </c>
      <c r="N1729" s="11" t="s">
        <v>2978</v>
      </c>
    </row>
    <row r="1730" spans="1:14" x14ac:dyDescent="0.35">
      <c r="A1730" t="s">
        <v>2801</v>
      </c>
      <c r="B1730" s="11" t="s">
        <v>2837</v>
      </c>
      <c r="C1730" s="11" t="s">
        <v>2919</v>
      </c>
      <c r="D1730" s="11" t="s">
        <v>2933</v>
      </c>
      <c r="E1730" s="11">
        <v>30</v>
      </c>
      <c r="F1730" t="s">
        <v>2990</v>
      </c>
      <c r="G1730" t="str">
        <f t="shared" si="54"/>
        <v>PREGABALINASAVALORALCOMPRIMIDO3075MG</v>
      </c>
      <c r="H1730" t="str">
        <f>VLOOKUP(A1730,'PRINCIPIO ACTIVO'!A:D,4,)&amp;"-"&amp;VLOOKUP(C1730,'VIA ADMINISTRACION'!A:D,4,FALSE)&amp;"-"&amp;VLOOKUP(D1730,FORMATO!A:D,4,FALSE)&amp;"-"&amp;VLOOKUP(B1730,LABORATORIO!A:D,4,FALSE)</f>
        <v>HT-0137-01-003-0174</v>
      </c>
      <c r="I1730">
        <f>COUNTIF($H$2:H1730,H1730)</f>
        <v>1</v>
      </c>
      <c r="J1730" t="str">
        <f t="shared" si="55"/>
        <v>HT-0137-01-003-0174-01</v>
      </c>
      <c r="M1730" t="s">
        <v>2585</v>
      </c>
      <c r="N1730" s="11" t="s">
        <v>3006</v>
      </c>
    </row>
    <row r="1731" spans="1:14" x14ac:dyDescent="0.35">
      <c r="A1731" t="s">
        <v>2801</v>
      </c>
      <c r="B1731" s="11" t="s">
        <v>2853</v>
      </c>
      <c r="C1731" s="11" t="s">
        <v>2919</v>
      </c>
      <c r="D1731" s="11" t="s">
        <v>2933</v>
      </c>
      <c r="E1731" s="11">
        <v>30</v>
      </c>
      <c r="F1731" t="s">
        <v>2990</v>
      </c>
      <c r="G1731" t="str">
        <f t="shared" si="54"/>
        <v>PREGABALINAITF-LABOMEDORALCOMPRIMIDO3075MG</v>
      </c>
      <c r="H1731" t="str">
        <f>VLOOKUP(A1731,'PRINCIPIO ACTIVO'!A:D,4,)&amp;"-"&amp;VLOOKUP(C1731,'VIA ADMINISTRACION'!A:D,4,FALSE)&amp;"-"&amp;VLOOKUP(D1731,FORMATO!A:D,4,FALSE)&amp;"-"&amp;VLOOKUP(B1731,LABORATORIO!A:D,4,FALSE)</f>
        <v>HT-0137-01-003-0139</v>
      </c>
      <c r="I1731">
        <f>COUNTIF($H$2:H1731,H1731)</f>
        <v>1</v>
      </c>
      <c r="J1731" t="str">
        <f t="shared" si="55"/>
        <v>HT-0137-01-003-0139-01</v>
      </c>
      <c r="M1731" t="s">
        <v>2585</v>
      </c>
      <c r="N1731" s="11" t="s">
        <v>3110</v>
      </c>
    </row>
    <row r="1732" spans="1:14" x14ac:dyDescent="0.35">
      <c r="A1732" t="s">
        <v>2801</v>
      </c>
      <c r="B1732" s="11" t="s">
        <v>2905</v>
      </c>
      <c r="C1732" s="11" t="s">
        <v>2919</v>
      </c>
      <c r="D1732" s="11" t="s">
        <v>2937</v>
      </c>
      <c r="E1732" s="11">
        <v>30</v>
      </c>
      <c r="F1732" t="s">
        <v>3110</v>
      </c>
      <c r="G1732" t="str">
        <f t="shared" si="54"/>
        <v>PREGABALINARAFFOORALCAPSULA30150MG</v>
      </c>
      <c r="H1732" t="str">
        <f>VLOOKUP(A1732,'PRINCIPIO ACTIVO'!A:D,4,)&amp;"-"&amp;VLOOKUP(C1732,'VIA ADMINISTRACION'!A:D,4,FALSE)&amp;"-"&amp;VLOOKUP(D1732,FORMATO!A:D,4,FALSE)&amp;"-"&amp;VLOOKUP(B1732,LABORATORIO!A:D,4,FALSE)</f>
        <v>HT-0137-01-007-0170</v>
      </c>
      <c r="I1732">
        <f>COUNTIF($H$2:H1732,H1732)</f>
        <v>1</v>
      </c>
      <c r="J1732" t="str">
        <f t="shared" si="55"/>
        <v>HT-0137-01-007-0170-01</v>
      </c>
      <c r="M1732" t="s">
        <v>2585</v>
      </c>
      <c r="N1732" s="11" t="s">
        <v>2978</v>
      </c>
    </row>
    <row r="1733" spans="1:14" x14ac:dyDescent="0.35">
      <c r="A1733" t="s">
        <v>2801</v>
      </c>
      <c r="B1733" s="11" t="s">
        <v>2837</v>
      </c>
      <c r="C1733" s="11" t="s">
        <v>2919</v>
      </c>
      <c r="D1733" s="11" t="s">
        <v>2933</v>
      </c>
      <c r="E1733" s="11">
        <v>30</v>
      </c>
      <c r="F1733" t="s">
        <v>3110</v>
      </c>
      <c r="G1733" t="str">
        <f t="shared" si="54"/>
        <v>PREGABALINASAVALORALCOMPRIMIDO30150MG</v>
      </c>
      <c r="H1733" t="str">
        <f>VLOOKUP(A1733,'PRINCIPIO ACTIVO'!A:D,4,)&amp;"-"&amp;VLOOKUP(C1733,'VIA ADMINISTRACION'!A:D,4,FALSE)&amp;"-"&amp;VLOOKUP(D1733,FORMATO!A:D,4,FALSE)&amp;"-"&amp;VLOOKUP(B1733,LABORATORIO!A:D,4,FALSE)</f>
        <v>HT-0137-01-003-0174</v>
      </c>
      <c r="I1733">
        <f>COUNTIF($H$2:H1733,H1733)</f>
        <v>2</v>
      </c>
      <c r="J1733" t="str">
        <f t="shared" si="55"/>
        <v>HT-0137-01-003-0174-02</v>
      </c>
      <c r="M1733" t="s">
        <v>2585</v>
      </c>
      <c r="N1733" s="11" t="s">
        <v>3110</v>
      </c>
    </row>
    <row r="1734" spans="1:14" x14ac:dyDescent="0.35">
      <c r="A1734" t="s">
        <v>2801</v>
      </c>
      <c r="B1734" s="11" t="s">
        <v>2883</v>
      </c>
      <c r="C1734" s="11" t="s">
        <v>2919</v>
      </c>
      <c r="D1734" s="11" t="s">
        <v>2933</v>
      </c>
      <c r="E1734" s="11">
        <v>40</v>
      </c>
      <c r="F1734" t="s">
        <v>3046</v>
      </c>
      <c r="G1734" t="str">
        <f t="shared" si="54"/>
        <v>PREGABALINABAGOORALCOMPRIMIDO4050MG</v>
      </c>
      <c r="H1734" t="str">
        <f>VLOOKUP(A1734,'PRINCIPIO ACTIVO'!A:D,4,)&amp;"-"&amp;VLOOKUP(C1734,'VIA ADMINISTRACION'!A:D,4,FALSE)&amp;"-"&amp;VLOOKUP(D1734,FORMATO!A:D,4,FALSE)&amp;"-"&amp;VLOOKUP(B1734,LABORATORIO!A:D,4,FALSE)</f>
        <v>HT-0137-01-003-0143</v>
      </c>
      <c r="I1734">
        <f>COUNTIF($H$2:H1734,H1734)</f>
        <v>1</v>
      </c>
      <c r="J1734" t="str">
        <f t="shared" si="55"/>
        <v>HT-0137-01-003-0143-01</v>
      </c>
      <c r="M1734" t="s">
        <v>2585</v>
      </c>
      <c r="N1734" s="11" t="s">
        <v>2977</v>
      </c>
    </row>
    <row r="1735" spans="1:14" x14ac:dyDescent="0.35">
      <c r="A1735" t="s">
        <v>2801</v>
      </c>
      <c r="B1735" s="11" t="s">
        <v>2837</v>
      </c>
      <c r="C1735" s="11" t="s">
        <v>2919</v>
      </c>
      <c r="D1735" s="11" t="s">
        <v>2937</v>
      </c>
      <c r="E1735" s="11">
        <v>30</v>
      </c>
      <c r="F1735" t="s">
        <v>3046</v>
      </c>
      <c r="G1735" t="str">
        <f t="shared" si="54"/>
        <v>PREGABALINASAVALORALCAPSULA3050MG</v>
      </c>
      <c r="H1735" t="str">
        <f>VLOOKUP(A1735,'PRINCIPIO ACTIVO'!A:D,4,)&amp;"-"&amp;VLOOKUP(C1735,'VIA ADMINISTRACION'!A:D,4,FALSE)&amp;"-"&amp;VLOOKUP(D1735,FORMATO!A:D,4,FALSE)&amp;"-"&amp;VLOOKUP(B1735,LABORATORIO!A:D,4,FALSE)</f>
        <v>HT-0137-01-007-0174</v>
      </c>
      <c r="I1735">
        <f>COUNTIF($H$2:H1735,H1735)</f>
        <v>1</v>
      </c>
      <c r="J1735" t="str">
        <f t="shared" si="55"/>
        <v>HT-0137-01-007-0174-01</v>
      </c>
      <c r="M1735" t="s">
        <v>2585</v>
      </c>
      <c r="N1735" s="11" t="s">
        <v>3006</v>
      </c>
    </row>
    <row r="1736" spans="1:14" x14ac:dyDescent="0.35">
      <c r="A1736" t="s">
        <v>2801</v>
      </c>
      <c r="B1736" s="11" t="s">
        <v>2864</v>
      </c>
      <c r="C1736" s="11" t="s">
        <v>2919</v>
      </c>
      <c r="D1736" s="11" t="s">
        <v>2937</v>
      </c>
      <c r="E1736" s="11">
        <v>28</v>
      </c>
      <c r="F1736" t="s">
        <v>3110</v>
      </c>
      <c r="G1736" t="str">
        <f t="shared" si="54"/>
        <v>PREGABALINAPFIZERORALCAPSULA28150MG</v>
      </c>
      <c r="H1736" t="str">
        <f>VLOOKUP(A1736,'PRINCIPIO ACTIVO'!A:D,4,)&amp;"-"&amp;VLOOKUP(C1736,'VIA ADMINISTRACION'!A:D,4,FALSE)&amp;"-"&amp;VLOOKUP(D1736,FORMATO!A:D,4,FALSE)&amp;"-"&amp;VLOOKUP(B1736,LABORATORIO!A:D,4,FALSE)</f>
        <v>HT-0137-01-007-0212</v>
      </c>
      <c r="I1736">
        <f>COUNTIF($H$2:H1736,H1736)</f>
        <v>1</v>
      </c>
      <c r="J1736" t="str">
        <f t="shared" si="55"/>
        <v>HT-0137-01-007-0212-01</v>
      </c>
      <c r="M1736" t="s">
        <v>2585</v>
      </c>
      <c r="N1736" s="11" t="s">
        <v>3002</v>
      </c>
    </row>
    <row r="1737" spans="1:14" x14ac:dyDescent="0.35">
      <c r="A1737" t="s">
        <v>2801</v>
      </c>
      <c r="B1737" s="11" t="s">
        <v>2864</v>
      </c>
      <c r="C1737" s="11" t="s">
        <v>2919</v>
      </c>
      <c r="D1737" s="11" t="s">
        <v>2937</v>
      </c>
      <c r="E1737" s="11">
        <v>14</v>
      </c>
      <c r="F1737" t="s">
        <v>3110</v>
      </c>
      <c r="G1737" t="str">
        <f t="shared" si="54"/>
        <v>PREGABALINAPFIZERORALCAPSULA14150MG</v>
      </c>
      <c r="H1737" t="str">
        <f>VLOOKUP(A1737,'PRINCIPIO ACTIVO'!A:D,4,)&amp;"-"&amp;VLOOKUP(C1737,'VIA ADMINISTRACION'!A:D,4,FALSE)&amp;"-"&amp;VLOOKUP(D1737,FORMATO!A:D,4,FALSE)&amp;"-"&amp;VLOOKUP(B1737,LABORATORIO!A:D,4,FALSE)</f>
        <v>HT-0137-01-007-0212</v>
      </c>
      <c r="I1737">
        <f>COUNTIF($H$2:H1737,H1737)</f>
        <v>2</v>
      </c>
      <c r="J1737" t="str">
        <f t="shared" si="55"/>
        <v>HT-0137-01-007-0212-02</v>
      </c>
      <c r="M1737" t="s">
        <v>2585</v>
      </c>
      <c r="N1737" s="11" t="s">
        <v>2978</v>
      </c>
    </row>
    <row r="1738" spans="1:14" x14ac:dyDescent="0.35">
      <c r="A1738" t="s">
        <v>2801</v>
      </c>
      <c r="B1738" s="11" t="s">
        <v>2864</v>
      </c>
      <c r="C1738" s="11" t="s">
        <v>2919</v>
      </c>
      <c r="D1738" s="11" t="s">
        <v>2937</v>
      </c>
      <c r="E1738" s="11">
        <v>14</v>
      </c>
      <c r="F1738" t="s">
        <v>3002</v>
      </c>
      <c r="G1738" t="str">
        <f t="shared" si="54"/>
        <v>PREGABALINAPFIZERORALCAPSULA1425MG</v>
      </c>
      <c r="H1738" t="str">
        <f>VLOOKUP(A1738,'PRINCIPIO ACTIVO'!A:D,4,)&amp;"-"&amp;VLOOKUP(C1738,'VIA ADMINISTRACION'!A:D,4,FALSE)&amp;"-"&amp;VLOOKUP(D1738,FORMATO!A:D,4,FALSE)&amp;"-"&amp;VLOOKUP(B1738,LABORATORIO!A:D,4,FALSE)</f>
        <v>HT-0137-01-007-0212</v>
      </c>
      <c r="I1738">
        <f>COUNTIF($H$2:H1738,H1738)</f>
        <v>3</v>
      </c>
      <c r="J1738" t="str">
        <f t="shared" si="55"/>
        <v>HT-0137-01-007-0212-03</v>
      </c>
      <c r="M1738" t="s">
        <v>2585</v>
      </c>
      <c r="N1738" s="11" t="s">
        <v>2977</v>
      </c>
    </row>
    <row r="1739" spans="1:14" x14ac:dyDescent="0.35">
      <c r="A1739" t="s">
        <v>2801</v>
      </c>
      <c r="B1739" s="11" t="s">
        <v>2864</v>
      </c>
      <c r="C1739" s="11" t="s">
        <v>2919</v>
      </c>
      <c r="D1739" s="11" t="s">
        <v>2937</v>
      </c>
      <c r="E1739" s="11">
        <v>14</v>
      </c>
      <c r="F1739" t="s">
        <v>2990</v>
      </c>
      <c r="G1739" t="str">
        <f t="shared" si="54"/>
        <v>PREGABALINAPFIZERORALCAPSULA1475MG</v>
      </c>
      <c r="H1739" t="str">
        <f>VLOOKUP(A1739,'PRINCIPIO ACTIVO'!A:D,4,)&amp;"-"&amp;VLOOKUP(C1739,'VIA ADMINISTRACION'!A:D,4,FALSE)&amp;"-"&amp;VLOOKUP(D1739,FORMATO!A:D,4,FALSE)&amp;"-"&amp;VLOOKUP(B1739,LABORATORIO!A:D,4,FALSE)</f>
        <v>HT-0137-01-007-0212</v>
      </c>
      <c r="I1739">
        <f>COUNTIF($H$2:H1739,H1739)</f>
        <v>4</v>
      </c>
      <c r="J1739" t="str">
        <f t="shared" si="55"/>
        <v>HT-0137-01-007-0212-04</v>
      </c>
      <c r="M1739" t="s">
        <v>2585</v>
      </c>
      <c r="N1739" s="11" t="s">
        <v>3046</v>
      </c>
    </row>
    <row r="1740" spans="1:14" x14ac:dyDescent="0.35">
      <c r="A1740" t="s">
        <v>2801</v>
      </c>
      <c r="B1740" s="11" t="s">
        <v>2857</v>
      </c>
      <c r="C1740" s="11" t="s">
        <v>2919</v>
      </c>
      <c r="D1740" s="11" t="s">
        <v>2933</v>
      </c>
      <c r="E1740" s="11">
        <v>30</v>
      </c>
      <c r="F1740" t="s">
        <v>2990</v>
      </c>
      <c r="G1740" t="str">
        <f t="shared" si="54"/>
        <v>PREGABALINAANDROMACOORALCOMPRIMIDO3075MG</v>
      </c>
      <c r="H1740" t="str">
        <f>VLOOKUP(A1740,'PRINCIPIO ACTIVO'!A:D,4,)&amp;"-"&amp;VLOOKUP(C1740,'VIA ADMINISTRACION'!A:D,4,FALSE)&amp;"-"&amp;VLOOKUP(D1740,FORMATO!A:D,4,FALSE)&amp;"-"&amp;VLOOKUP(B1740,LABORATORIO!A:D,4,FALSE)</f>
        <v>HT-0137-01-003-0161</v>
      </c>
      <c r="I1740">
        <f>COUNTIF($H$2:H1740,H1740)</f>
        <v>1</v>
      </c>
      <c r="J1740" t="str">
        <f t="shared" si="55"/>
        <v>HT-0137-01-003-0161-01</v>
      </c>
      <c r="M1740" t="s">
        <v>2585</v>
      </c>
      <c r="N1740" s="11" t="s">
        <v>3002</v>
      </c>
    </row>
    <row r="1741" spans="1:14" x14ac:dyDescent="0.35">
      <c r="A1741" t="s">
        <v>2801</v>
      </c>
      <c r="B1741" s="11" t="s">
        <v>2864</v>
      </c>
      <c r="C1741" s="11" t="s">
        <v>2919</v>
      </c>
      <c r="D1741" s="11" t="s">
        <v>2933</v>
      </c>
      <c r="E1741" s="11">
        <v>28</v>
      </c>
      <c r="F1741" t="s">
        <v>2990</v>
      </c>
      <c r="G1741" t="str">
        <f t="shared" si="54"/>
        <v>PREGABALINAPFIZERORALCOMPRIMIDO2875MG</v>
      </c>
      <c r="H1741" t="str">
        <f>VLOOKUP(A1741,'PRINCIPIO ACTIVO'!A:D,4,)&amp;"-"&amp;VLOOKUP(C1741,'VIA ADMINISTRACION'!A:D,4,FALSE)&amp;"-"&amp;VLOOKUP(D1741,FORMATO!A:D,4,FALSE)&amp;"-"&amp;VLOOKUP(B1741,LABORATORIO!A:D,4,FALSE)</f>
        <v>HT-0137-01-003-0212</v>
      </c>
      <c r="I1741">
        <f>COUNTIF($H$2:H1741,H1741)</f>
        <v>1</v>
      </c>
      <c r="J1741" t="str">
        <f t="shared" si="55"/>
        <v>HT-0137-01-003-0212-01</v>
      </c>
      <c r="M1741" t="s">
        <v>2585</v>
      </c>
      <c r="N1741" s="11" t="s">
        <v>3002</v>
      </c>
    </row>
    <row r="1742" spans="1:14" x14ac:dyDescent="0.35">
      <c r="A1742" t="s">
        <v>2801</v>
      </c>
      <c r="B1742" s="11" t="s">
        <v>2832</v>
      </c>
      <c r="C1742" s="11" t="s">
        <v>2919</v>
      </c>
      <c r="D1742" s="11" t="s">
        <v>2937</v>
      </c>
      <c r="E1742" s="11">
        <v>30</v>
      </c>
      <c r="F1742" t="s">
        <v>2990</v>
      </c>
      <c r="G1742" t="str">
        <f t="shared" si="54"/>
        <v>PREGABALINARECALCINEORALCAPSULA3075MG</v>
      </c>
      <c r="H1742" t="str">
        <f>VLOOKUP(A1742,'PRINCIPIO ACTIVO'!A:D,4,)&amp;"-"&amp;VLOOKUP(C1742,'VIA ADMINISTRACION'!A:D,4,FALSE)&amp;"-"&amp;VLOOKUP(D1742,FORMATO!A:D,4,FALSE)&amp;"-"&amp;VLOOKUP(B1742,LABORATORIO!A:D,4,FALSE)</f>
        <v>HT-0137-01-007-0171</v>
      </c>
      <c r="I1742">
        <f>COUNTIF($H$2:H1742,H1742)</f>
        <v>1</v>
      </c>
      <c r="J1742" t="str">
        <f t="shared" si="55"/>
        <v>HT-0137-01-007-0171-01</v>
      </c>
      <c r="M1742" t="s">
        <v>2585</v>
      </c>
      <c r="N1742" s="11" t="s">
        <v>3002</v>
      </c>
    </row>
    <row r="1743" spans="1:14" x14ac:dyDescent="0.35">
      <c r="A1743" t="s">
        <v>2801</v>
      </c>
      <c r="B1743" s="11" t="s">
        <v>2883</v>
      </c>
      <c r="C1743" s="11" t="s">
        <v>2919</v>
      </c>
      <c r="D1743" s="11" t="s">
        <v>2933</v>
      </c>
      <c r="E1743" s="11">
        <v>40</v>
      </c>
      <c r="F1743" t="s">
        <v>3110</v>
      </c>
      <c r="G1743" t="str">
        <f t="shared" si="54"/>
        <v>PREGABALINABAGOORALCOMPRIMIDO40150MG</v>
      </c>
      <c r="H1743" t="str">
        <f>VLOOKUP(A1743,'PRINCIPIO ACTIVO'!A:D,4,)&amp;"-"&amp;VLOOKUP(C1743,'VIA ADMINISTRACION'!A:D,4,FALSE)&amp;"-"&amp;VLOOKUP(D1743,FORMATO!A:D,4,FALSE)&amp;"-"&amp;VLOOKUP(B1743,LABORATORIO!A:D,4,FALSE)</f>
        <v>HT-0137-01-003-0143</v>
      </c>
      <c r="I1743">
        <f>COUNTIF($H$2:H1743,H1743)</f>
        <v>2</v>
      </c>
      <c r="J1743" t="str">
        <f t="shared" si="55"/>
        <v>HT-0137-01-003-0143-02</v>
      </c>
      <c r="M1743" t="s">
        <v>2585</v>
      </c>
      <c r="N1743" s="11" t="s">
        <v>2977</v>
      </c>
    </row>
    <row r="1744" spans="1:14" x14ac:dyDescent="0.35">
      <c r="A1744" t="s">
        <v>2801</v>
      </c>
      <c r="B1744" s="11" t="s">
        <v>2835</v>
      </c>
      <c r="C1744" s="11" t="s">
        <v>2919</v>
      </c>
      <c r="D1744" s="11" t="s">
        <v>2937</v>
      </c>
      <c r="E1744" s="11">
        <v>40</v>
      </c>
      <c r="F1744" t="s">
        <v>3110</v>
      </c>
      <c r="G1744" t="str">
        <f t="shared" si="54"/>
        <v>PREGABALINAASCENDORALCAPSULA40150MG</v>
      </c>
      <c r="H1744" t="str">
        <f>VLOOKUP(A1744,'PRINCIPIO ACTIVO'!A:D,4,)&amp;"-"&amp;VLOOKUP(C1744,'VIA ADMINISTRACION'!A:D,4,FALSE)&amp;"-"&amp;VLOOKUP(D1744,FORMATO!A:D,4,FALSE)&amp;"-"&amp;VLOOKUP(B1744,LABORATORIO!A:D,4,FALSE)</f>
        <v>HT-0137-01-007-0016</v>
      </c>
      <c r="I1744">
        <f>COUNTIF($H$2:H1744,H1744)</f>
        <v>1</v>
      </c>
      <c r="J1744" t="str">
        <f t="shared" si="55"/>
        <v>HT-0137-01-007-0016-01</v>
      </c>
      <c r="M1744" t="s">
        <v>2585</v>
      </c>
      <c r="N1744" s="11" t="s">
        <v>2978</v>
      </c>
    </row>
    <row r="1745" spans="1:14" x14ac:dyDescent="0.35">
      <c r="A1745" t="s">
        <v>2801</v>
      </c>
      <c r="B1745" s="11" t="s">
        <v>2883</v>
      </c>
      <c r="C1745" s="11" t="s">
        <v>2919</v>
      </c>
      <c r="D1745" s="11" t="s">
        <v>2933</v>
      </c>
      <c r="E1745" s="11">
        <v>40</v>
      </c>
      <c r="F1745" t="s">
        <v>2990</v>
      </c>
      <c r="G1745" t="str">
        <f t="shared" si="54"/>
        <v>PREGABALINABAGOORALCOMPRIMIDO4075MG</v>
      </c>
      <c r="H1745" t="str">
        <f>VLOOKUP(A1745,'PRINCIPIO ACTIVO'!A:D,4,)&amp;"-"&amp;VLOOKUP(C1745,'VIA ADMINISTRACION'!A:D,4,FALSE)&amp;"-"&amp;VLOOKUP(D1745,FORMATO!A:D,4,FALSE)&amp;"-"&amp;VLOOKUP(B1745,LABORATORIO!A:D,4,FALSE)</f>
        <v>HT-0137-01-003-0143</v>
      </c>
      <c r="I1745">
        <f>COUNTIF($H$2:H1745,H1745)</f>
        <v>3</v>
      </c>
      <c r="J1745" t="str">
        <f t="shared" si="55"/>
        <v>HT-0137-01-003-0143-03</v>
      </c>
      <c r="M1745" t="s">
        <v>2585</v>
      </c>
      <c r="N1745" s="11" t="s">
        <v>2978</v>
      </c>
    </row>
    <row r="1746" spans="1:14" x14ac:dyDescent="0.35">
      <c r="A1746" t="s">
        <v>2801</v>
      </c>
      <c r="B1746" s="2" t="s">
        <v>2855</v>
      </c>
      <c r="C1746" s="2" t="s">
        <v>2919</v>
      </c>
      <c r="D1746" s="2" t="s">
        <v>2937</v>
      </c>
      <c r="E1746" s="2">
        <v>30</v>
      </c>
      <c r="F1746" t="s">
        <v>2990</v>
      </c>
      <c r="G1746" t="str">
        <f t="shared" si="54"/>
        <v>PREGABALINAEXELTISORALCAPSULA3075MG</v>
      </c>
      <c r="H1746" t="str">
        <f>VLOOKUP(A1746,'PRINCIPIO ACTIVO'!A:D,4,)&amp;"-"&amp;VLOOKUP(C1746,'VIA ADMINISTRACION'!A:D,4,FALSE)&amp;"-"&amp;VLOOKUP(D1746,FORMATO!A:D,4,FALSE)&amp;"-"&amp;VLOOKUP(B1746,LABORATORIO!A:D,4,FALSE)</f>
        <v>HT-0137-01-007-0089</v>
      </c>
      <c r="I1746">
        <f>COUNTIF($H$2:H1746,H1746)</f>
        <v>1</v>
      </c>
      <c r="J1746" t="str">
        <f t="shared" si="55"/>
        <v>HT-0137-01-007-0089-01</v>
      </c>
      <c r="M1746" t="s">
        <v>2585</v>
      </c>
      <c r="N1746" s="11" t="s">
        <v>2977</v>
      </c>
    </row>
    <row r="1747" spans="1:14" x14ac:dyDescent="0.35">
      <c r="A1747" t="s">
        <v>2801</v>
      </c>
      <c r="B1747" s="2" t="s">
        <v>2855</v>
      </c>
      <c r="C1747" s="2" t="s">
        <v>2919</v>
      </c>
      <c r="D1747" s="2" t="s">
        <v>2937</v>
      </c>
      <c r="E1747" s="2">
        <v>30</v>
      </c>
      <c r="F1747" t="s">
        <v>3110</v>
      </c>
      <c r="G1747" t="str">
        <f t="shared" si="54"/>
        <v>PREGABALINAEXELTISORALCAPSULA30150MG</v>
      </c>
      <c r="H1747" t="str">
        <f>VLOOKUP(A1747,'PRINCIPIO ACTIVO'!A:D,4,)&amp;"-"&amp;VLOOKUP(C1747,'VIA ADMINISTRACION'!A:D,4,FALSE)&amp;"-"&amp;VLOOKUP(D1747,FORMATO!A:D,4,FALSE)&amp;"-"&amp;VLOOKUP(B1747,LABORATORIO!A:D,4,FALSE)</f>
        <v>HT-0137-01-007-0089</v>
      </c>
      <c r="I1747">
        <f>COUNTIF($H$2:H1747,H1747)</f>
        <v>2</v>
      </c>
      <c r="J1747" t="str">
        <f t="shared" si="55"/>
        <v>HT-0137-01-007-0089-02</v>
      </c>
      <c r="M1747" t="s">
        <v>2585</v>
      </c>
      <c r="N1747" s="11" t="s">
        <v>3110</v>
      </c>
    </row>
    <row r="1748" spans="1:14" x14ac:dyDescent="0.35">
      <c r="A1748" t="s">
        <v>2801</v>
      </c>
      <c r="B1748" s="5" t="s">
        <v>2835</v>
      </c>
      <c r="C1748" s="5" t="s">
        <v>2919</v>
      </c>
      <c r="D1748" s="5" t="s">
        <v>2937</v>
      </c>
      <c r="E1748" s="5">
        <v>40</v>
      </c>
      <c r="F1748" t="s">
        <v>2990</v>
      </c>
      <c r="G1748" t="str">
        <f t="shared" si="54"/>
        <v>PREGABALINAASCENDORALCAPSULA4075MG</v>
      </c>
      <c r="H1748" t="str">
        <f>VLOOKUP(A1748,'PRINCIPIO ACTIVO'!A:D,4,)&amp;"-"&amp;VLOOKUP(C1748,'VIA ADMINISTRACION'!A:D,4,FALSE)&amp;"-"&amp;VLOOKUP(D1748,FORMATO!A:D,4,FALSE)&amp;"-"&amp;VLOOKUP(B1748,LABORATORIO!A:D,4,FALSE)</f>
        <v>HT-0137-01-007-0016</v>
      </c>
      <c r="I1748">
        <f>COUNTIF($H$2:H1748,H1748)</f>
        <v>2</v>
      </c>
      <c r="J1748" t="str">
        <f t="shared" si="55"/>
        <v>HT-0137-01-007-0016-02</v>
      </c>
      <c r="M1748" t="s">
        <v>2585</v>
      </c>
      <c r="N1748" s="11" t="s">
        <v>3002</v>
      </c>
    </row>
    <row r="1749" spans="1:14" x14ac:dyDescent="0.35">
      <c r="A1749" t="s">
        <v>2801</v>
      </c>
      <c r="B1749" s="5" t="s">
        <v>2857</v>
      </c>
      <c r="C1749" s="5" t="s">
        <v>2919</v>
      </c>
      <c r="D1749" s="5" t="s">
        <v>2937</v>
      </c>
      <c r="E1749" s="5">
        <v>30</v>
      </c>
      <c r="F1749" t="s">
        <v>3110</v>
      </c>
      <c r="G1749" t="str">
        <f t="shared" si="54"/>
        <v>PREGABALINAANDROMACOORALCAPSULA30150MG</v>
      </c>
      <c r="H1749" t="str">
        <f>VLOOKUP(A1749,'PRINCIPIO ACTIVO'!A:D,4,)&amp;"-"&amp;VLOOKUP(C1749,'VIA ADMINISTRACION'!A:D,4,FALSE)&amp;"-"&amp;VLOOKUP(D1749,FORMATO!A:D,4,FALSE)&amp;"-"&amp;VLOOKUP(B1749,LABORATORIO!A:D,4,FALSE)</f>
        <v>HT-0137-01-007-0161</v>
      </c>
      <c r="I1749">
        <f>COUNTIF($H$2:H1749,H1749)</f>
        <v>1</v>
      </c>
      <c r="J1749" t="str">
        <f t="shared" si="55"/>
        <v>HT-0137-01-007-0161-01</v>
      </c>
      <c r="M1749" t="s">
        <v>2585</v>
      </c>
      <c r="N1749" s="11" t="s">
        <v>3002</v>
      </c>
    </row>
    <row r="1750" spans="1:14" x14ac:dyDescent="0.35">
      <c r="A1750" t="s">
        <v>2801</v>
      </c>
      <c r="B1750" s="5" t="s">
        <v>2905</v>
      </c>
      <c r="C1750" s="5" t="s">
        <v>2919</v>
      </c>
      <c r="D1750" s="5" t="s">
        <v>2937</v>
      </c>
      <c r="E1750" s="5">
        <v>30</v>
      </c>
      <c r="F1750" t="s">
        <v>2990</v>
      </c>
      <c r="G1750" t="str">
        <f t="shared" si="54"/>
        <v>PREGABALINARAFFOORALCAPSULA3075MG</v>
      </c>
      <c r="H1750" t="str">
        <f>VLOOKUP(A1750,'PRINCIPIO ACTIVO'!A:D,4,)&amp;"-"&amp;VLOOKUP(C1750,'VIA ADMINISTRACION'!A:D,4,FALSE)&amp;"-"&amp;VLOOKUP(D1750,FORMATO!A:D,4,FALSE)&amp;"-"&amp;VLOOKUP(B1750,LABORATORIO!A:D,4,FALSE)</f>
        <v>HT-0137-01-007-0170</v>
      </c>
      <c r="I1750">
        <f>COUNTIF($H$2:H1750,H1750)</f>
        <v>2</v>
      </c>
      <c r="J1750" t="str">
        <f t="shared" si="55"/>
        <v>HT-0137-01-007-0170-02</v>
      </c>
      <c r="M1750" t="s">
        <v>2585</v>
      </c>
      <c r="N1750" s="11" t="s">
        <v>3046</v>
      </c>
    </row>
    <row r="1751" spans="1:14" x14ac:dyDescent="0.35">
      <c r="A1751" t="s">
        <v>2801</v>
      </c>
      <c r="B1751" s="5" t="s">
        <v>2864</v>
      </c>
      <c r="C1751" s="5" t="s">
        <v>2919</v>
      </c>
      <c r="D1751" s="5" t="s">
        <v>2937</v>
      </c>
      <c r="E1751" s="5">
        <v>28</v>
      </c>
      <c r="F1751" t="s">
        <v>2990</v>
      </c>
      <c r="G1751" t="str">
        <f t="shared" si="54"/>
        <v>PREGABALINAPFIZERORALCAPSULA2875MG</v>
      </c>
      <c r="H1751" t="str">
        <f>VLOOKUP(A1751,'PRINCIPIO ACTIVO'!A:D,4,)&amp;"-"&amp;VLOOKUP(C1751,'VIA ADMINISTRACION'!A:D,4,FALSE)&amp;"-"&amp;VLOOKUP(D1751,FORMATO!A:D,4,FALSE)&amp;"-"&amp;VLOOKUP(B1751,LABORATORIO!A:D,4,FALSE)</f>
        <v>HT-0137-01-007-0212</v>
      </c>
      <c r="I1751">
        <f>COUNTIF($H$2:H1751,H1751)</f>
        <v>5</v>
      </c>
      <c r="J1751" t="str">
        <f t="shared" si="55"/>
        <v>HT-0137-01-007-0212-05</v>
      </c>
      <c r="M1751" t="s">
        <v>2585</v>
      </c>
      <c r="N1751" s="11" t="s">
        <v>3110</v>
      </c>
    </row>
    <row r="1752" spans="1:14" x14ac:dyDescent="0.35">
      <c r="A1752" t="s">
        <v>3689</v>
      </c>
      <c r="B1752" s="2" t="s">
        <v>2834</v>
      </c>
      <c r="C1752" s="2" t="s">
        <v>2919</v>
      </c>
      <c r="D1752" s="2" t="s">
        <v>2933</v>
      </c>
      <c r="E1752" s="2">
        <v>20</v>
      </c>
      <c r="F1752" t="s">
        <v>2986</v>
      </c>
      <c r="G1752" t="str">
        <f t="shared" si="54"/>
        <v>PROPRANOLOLMINTLABORALCOMPRIMIDO2040MG</v>
      </c>
      <c r="H1752" t="str">
        <f>VLOOKUP(A1752,'PRINCIPIO ACTIVO'!A:D,4,)&amp;"-"&amp;VLOOKUP(C1752,'VIA ADMINISTRACION'!A:D,4,FALSE)&amp;"-"&amp;VLOOKUP(D1752,FORMATO!A:D,4,FALSE)&amp;"-"&amp;VLOOKUP(B1752,LABORATORIO!A:D,4,FALSE)</f>
        <v>HT-0139-01-003-0197</v>
      </c>
      <c r="I1752">
        <f>COUNTIF($H$2:H1752,H1752)</f>
        <v>1</v>
      </c>
      <c r="J1752" t="str">
        <f t="shared" si="55"/>
        <v>HT-0139-01-003-0197-01</v>
      </c>
      <c r="M1752" t="s">
        <v>2585</v>
      </c>
      <c r="N1752" s="11" t="s">
        <v>3002</v>
      </c>
    </row>
    <row r="1753" spans="1:14" x14ac:dyDescent="0.35">
      <c r="A1753" t="s">
        <v>3689</v>
      </c>
      <c r="B1753" s="2" t="s">
        <v>2834</v>
      </c>
      <c r="C1753" s="2" t="s">
        <v>2919</v>
      </c>
      <c r="D1753" s="2" t="s">
        <v>2933</v>
      </c>
      <c r="E1753" s="2">
        <v>20</v>
      </c>
      <c r="F1753" t="s">
        <v>3013</v>
      </c>
      <c r="G1753" t="str">
        <f t="shared" si="54"/>
        <v>PROPRANOLOLMINTLABORALCOMPRIMIDO2010MG</v>
      </c>
      <c r="H1753" t="str">
        <f>VLOOKUP(A1753,'PRINCIPIO ACTIVO'!A:D,4,)&amp;"-"&amp;VLOOKUP(C1753,'VIA ADMINISTRACION'!A:D,4,FALSE)&amp;"-"&amp;VLOOKUP(D1753,FORMATO!A:D,4,FALSE)&amp;"-"&amp;VLOOKUP(B1753,LABORATORIO!A:D,4,FALSE)</f>
        <v>HT-0139-01-003-0197</v>
      </c>
      <c r="I1753">
        <f>COUNTIF($H$2:H1753,H1753)</f>
        <v>2</v>
      </c>
      <c r="J1753" t="str">
        <f t="shared" si="55"/>
        <v>HT-0139-01-003-0197-02</v>
      </c>
      <c r="M1753" t="s">
        <v>2585</v>
      </c>
      <c r="N1753" s="11" t="s">
        <v>3006</v>
      </c>
    </row>
    <row r="1754" spans="1:14" x14ac:dyDescent="0.35">
      <c r="A1754" t="s">
        <v>3689</v>
      </c>
      <c r="B1754" s="5" t="s">
        <v>2838</v>
      </c>
      <c r="C1754" s="5" t="s">
        <v>2919</v>
      </c>
      <c r="D1754" s="5" t="s">
        <v>2933</v>
      </c>
      <c r="E1754" s="5">
        <v>20</v>
      </c>
      <c r="F1754" t="s">
        <v>2986</v>
      </c>
      <c r="G1754" t="str">
        <f t="shared" si="54"/>
        <v>PROPRANOLOLLABORATORIO CHILEORALCOMPRIMIDO2040MG</v>
      </c>
      <c r="H1754" t="str">
        <f>VLOOKUP(A1754,'PRINCIPIO ACTIVO'!A:D,4,)&amp;"-"&amp;VLOOKUP(C1754,'VIA ADMINISTRACION'!A:D,4,FALSE)&amp;"-"&amp;VLOOKUP(D1754,FORMATO!A:D,4,FALSE)&amp;"-"&amp;VLOOKUP(B1754,LABORATORIO!A:D,4,FALSE)</f>
        <v>HT-0139-01-003-0148</v>
      </c>
      <c r="I1754">
        <f>COUNTIF($H$2:H1754,H1754)</f>
        <v>1</v>
      </c>
      <c r="J1754" t="str">
        <f t="shared" si="55"/>
        <v>HT-0139-01-003-0148-01</v>
      </c>
      <c r="M1754" t="s">
        <v>2585</v>
      </c>
      <c r="N1754" s="11" t="s">
        <v>2977</v>
      </c>
    </row>
    <row r="1755" spans="1:14" x14ac:dyDescent="0.35">
      <c r="A1755" t="s">
        <v>2803</v>
      </c>
      <c r="B1755" s="11" t="s">
        <v>2837</v>
      </c>
      <c r="C1755" s="11" t="s">
        <v>2919</v>
      </c>
      <c r="D1755" s="11" t="s">
        <v>2933</v>
      </c>
      <c r="E1755" s="11">
        <v>30</v>
      </c>
      <c r="F1755" t="s">
        <v>2996</v>
      </c>
      <c r="G1755" t="str">
        <f t="shared" si="54"/>
        <v>PRUCALOPRIDASAVALORALCOMPRIMIDO301MG</v>
      </c>
      <c r="H1755" t="str">
        <f>VLOOKUP(A1755,'PRINCIPIO ACTIVO'!A:D,4,)&amp;"-"&amp;VLOOKUP(C1755,'VIA ADMINISTRACION'!A:D,4,FALSE)&amp;"-"&amp;VLOOKUP(D1755,FORMATO!A:D,4,FALSE)&amp;"-"&amp;VLOOKUP(B1755,LABORATORIO!A:D,4,FALSE)</f>
        <v>HT-0311-01-003-0174</v>
      </c>
      <c r="I1755">
        <f>COUNTIF($H$2:H1755,H1755)</f>
        <v>1</v>
      </c>
      <c r="J1755" t="str">
        <f t="shared" si="55"/>
        <v>HT-0311-01-003-0174-01</v>
      </c>
      <c r="M1755" t="s">
        <v>2585</v>
      </c>
      <c r="N1755" s="11" t="s">
        <v>3046</v>
      </c>
    </row>
    <row r="1756" spans="1:14" x14ac:dyDescent="0.35">
      <c r="A1756" t="s">
        <v>2803</v>
      </c>
      <c r="B1756" s="11" t="s">
        <v>2837</v>
      </c>
      <c r="C1756" s="11" t="s">
        <v>2919</v>
      </c>
      <c r="D1756" s="11" t="s">
        <v>2933</v>
      </c>
      <c r="E1756" s="11">
        <v>30</v>
      </c>
      <c r="F1756" t="s">
        <v>3078</v>
      </c>
      <c r="G1756" t="str">
        <f t="shared" si="54"/>
        <v>PRUCALOPRIDASAVALORALCOMPRIMIDO302MG</v>
      </c>
      <c r="H1756" t="str">
        <f>VLOOKUP(A1756,'PRINCIPIO ACTIVO'!A:D,4,)&amp;"-"&amp;VLOOKUP(C1756,'VIA ADMINISTRACION'!A:D,4,FALSE)&amp;"-"&amp;VLOOKUP(D1756,FORMATO!A:D,4,FALSE)&amp;"-"&amp;VLOOKUP(B1756,LABORATORIO!A:D,4,FALSE)</f>
        <v>HT-0311-01-003-0174</v>
      </c>
      <c r="I1756">
        <f>COUNTIF($H$2:H1756,H1756)</f>
        <v>2</v>
      </c>
      <c r="J1756" t="str">
        <f t="shared" si="55"/>
        <v>HT-0311-01-003-0174-02</v>
      </c>
      <c r="M1756" t="s">
        <v>2585</v>
      </c>
      <c r="N1756" s="2" t="s">
        <v>2977</v>
      </c>
    </row>
    <row r="1757" spans="1:14" x14ac:dyDescent="0.35">
      <c r="A1757" t="s">
        <v>2803</v>
      </c>
      <c r="B1757" s="5" t="s">
        <v>2857</v>
      </c>
      <c r="C1757" s="5" t="s">
        <v>2919</v>
      </c>
      <c r="D1757" s="5" t="s">
        <v>2933</v>
      </c>
      <c r="E1757" s="5">
        <v>30</v>
      </c>
      <c r="F1757" t="s">
        <v>3078</v>
      </c>
      <c r="G1757" t="str">
        <f t="shared" si="54"/>
        <v>PRUCALOPRIDAANDROMACOORALCOMPRIMIDO302MG</v>
      </c>
      <c r="H1757" t="str">
        <f>VLOOKUP(A1757,'PRINCIPIO ACTIVO'!A:D,4,)&amp;"-"&amp;VLOOKUP(C1757,'VIA ADMINISTRACION'!A:D,4,FALSE)&amp;"-"&amp;VLOOKUP(D1757,FORMATO!A:D,4,FALSE)&amp;"-"&amp;VLOOKUP(B1757,LABORATORIO!A:D,4,FALSE)</f>
        <v>HT-0311-01-003-0161</v>
      </c>
      <c r="I1757">
        <f>COUNTIF($H$2:H1757,H1757)</f>
        <v>1</v>
      </c>
      <c r="J1757" t="str">
        <f t="shared" si="55"/>
        <v>HT-0311-01-003-0161-01</v>
      </c>
      <c r="M1757" t="s">
        <v>2585</v>
      </c>
      <c r="N1757" s="2" t="s">
        <v>3046</v>
      </c>
    </row>
    <row r="1758" spans="1:14" x14ac:dyDescent="0.35">
      <c r="A1758" t="s">
        <v>2585</v>
      </c>
      <c r="B1758" s="11" t="s">
        <v>2838</v>
      </c>
      <c r="C1758" s="11" t="s">
        <v>2919</v>
      </c>
      <c r="D1758" s="11" t="s">
        <v>2933</v>
      </c>
      <c r="E1758" s="11">
        <v>30</v>
      </c>
      <c r="F1758" t="s">
        <v>3002</v>
      </c>
      <c r="G1758" t="str">
        <f t="shared" si="54"/>
        <v>QUETIAPINALABORATORIO CHILEORALCOMPRIMIDO3025MG</v>
      </c>
      <c r="H1758" t="str">
        <f>VLOOKUP(A1758,'PRINCIPIO ACTIVO'!A:D,4,)&amp;"-"&amp;VLOOKUP(C1758,'VIA ADMINISTRACION'!A:D,4,FALSE)&amp;"-"&amp;VLOOKUP(D1758,FORMATO!A:D,4,FALSE)&amp;"-"&amp;VLOOKUP(B1758,LABORATORIO!A:D,4,FALSE)</f>
        <v>HT-0141-01-003-0148</v>
      </c>
      <c r="I1758">
        <f>COUNTIF($H$2:H1758,H1758)</f>
        <v>1</v>
      </c>
      <c r="J1758" t="str">
        <f t="shared" si="55"/>
        <v>HT-0141-01-003-0148-01</v>
      </c>
      <c r="M1758" t="s">
        <v>2585</v>
      </c>
      <c r="N1758" s="5" t="s">
        <v>2977</v>
      </c>
    </row>
    <row r="1759" spans="1:14" x14ac:dyDescent="0.35">
      <c r="A1759" t="s">
        <v>2585</v>
      </c>
      <c r="B1759" s="11" t="s">
        <v>2838</v>
      </c>
      <c r="C1759" s="11" t="s">
        <v>2919</v>
      </c>
      <c r="D1759" s="11" t="s">
        <v>2933</v>
      </c>
      <c r="E1759" s="11">
        <v>30</v>
      </c>
      <c r="F1759" t="s">
        <v>2977</v>
      </c>
      <c r="G1759" t="str">
        <f t="shared" si="54"/>
        <v>QUETIAPINALABORATORIO CHILEORALCOMPRIMIDO30100MG</v>
      </c>
      <c r="H1759" t="str">
        <f>VLOOKUP(A1759,'PRINCIPIO ACTIVO'!A:D,4,)&amp;"-"&amp;VLOOKUP(C1759,'VIA ADMINISTRACION'!A:D,4,FALSE)&amp;"-"&amp;VLOOKUP(D1759,FORMATO!A:D,4,FALSE)&amp;"-"&amp;VLOOKUP(B1759,LABORATORIO!A:D,4,FALSE)</f>
        <v>HT-0141-01-003-0148</v>
      </c>
      <c r="I1759">
        <f>COUNTIF($H$2:H1759,H1759)</f>
        <v>2</v>
      </c>
      <c r="J1759" t="str">
        <f t="shared" si="55"/>
        <v>HT-0141-01-003-0148-02</v>
      </c>
      <c r="M1759" t="s">
        <v>2585</v>
      </c>
      <c r="N1759" s="5" t="s">
        <v>2978</v>
      </c>
    </row>
    <row r="1760" spans="1:14" x14ac:dyDescent="0.35">
      <c r="A1760" t="s">
        <v>2585</v>
      </c>
      <c r="B1760" s="11" t="s">
        <v>2913</v>
      </c>
      <c r="C1760" s="11" t="s">
        <v>2919</v>
      </c>
      <c r="D1760" s="11" t="s">
        <v>2933</v>
      </c>
      <c r="E1760" s="11">
        <v>30</v>
      </c>
      <c r="F1760" t="s">
        <v>2977</v>
      </c>
      <c r="G1760" t="str">
        <f t="shared" si="54"/>
        <v>QUETIAPINADIFEMORALCOMPRIMIDO30100MG</v>
      </c>
      <c r="H1760" t="str">
        <f>VLOOKUP(A1760,'PRINCIPIO ACTIVO'!A:D,4,)&amp;"-"&amp;VLOOKUP(C1760,'VIA ADMINISTRACION'!A:D,4,FALSE)&amp;"-"&amp;VLOOKUP(D1760,FORMATO!A:D,4,FALSE)&amp;"-"&amp;VLOOKUP(B1760,LABORATORIO!A:D,4,FALSE)</f>
        <v>HT-0141-01-003-0068</v>
      </c>
      <c r="I1760">
        <f>COUNTIF($H$2:H1760,H1760)</f>
        <v>1</v>
      </c>
      <c r="J1760" t="str">
        <f t="shared" si="55"/>
        <v>HT-0141-01-003-0068-01</v>
      </c>
      <c r="M1760" t="s">
        <v>2585</v>
      </c>
      <c r="N1760" s="5" t="s">
        <v>3006</v>
      </c>
    </row>
    <row r="1761" spans="1:14" x14ac:dyDescent="0.35">
      <c r="A1761" t="s">
        <v>2585</v>
      </c>
      <c r="B1761" s="11" t="s">
        <v>2838</v>
      </c>
      <c r="C1761" s="11" t="s">
        <v>2919</v>
      </c>
      <c r="D1761" s="11" t="s">
        <v>2933</v>
      </c>
      <c r="E1761" s="11">
        <v>30</v>
      </c>
      <c r="F1761" t="s">
        <v>2978</v>
      </c>
      <c r="G1761" t="str">
        <f t="shared" si="54"/>
        <v>QUETIAPINALABORATORIO CHILEORALCOMPRIMIDO30200MG</v>
      </c>
      <c r="H1761" t="str">
        <f>VLOOKUP(A1761,'PRINCIPIO ACTIVO'!A:D,4,)&amp;"-"&amp;VLOOKUP(C1761,'VIA ADMINISTRACION'!A:D,4,FALSE)&amp;"-"&amp;VLOOKUP(D1761,FORMATO!A:D,4,FALSE)&amp;"-"&amp;VLOOKUP(B1761,LABORATORIO!A:D,4,FALSE)</f>
        <v>HT-0141-01-003-0148</v>
      </c>
      <c r="I1761">
        <f>COUNTIF($H$2:H1761,H1761)</f>
        <v>3</v>
      </c>
      <c r="J1761" t="str">
        <f t="shared" si="55"/>
        <v>HT-0141-01-003-0148-03</v>
      </c>
      <c r="M1761" t="s">
        <v>2585</v>
      </c>
      <c r="N1761" s="5" t="s">
        <v>2978</v>
      </c>
    </row>
    <row r="1762" spans="1:14" x14ac:dyDescent="0.35">
      <c r="A1762" t="s">
        <v>2585</v>
      </c>
      <c r="B1762" s="11" t="s">
        <v>2835</v>
      </c>
      <c r="C1762" s="11" t="s">
        <v>2919</v>
      </c>
      <c r="D1762" s="11" t="s">
        <v>2933</v>
      </c>
      <c r="E1762" s="11">
        <v>30</v>
      </c>
      <c r="F1762" t="s">
        <v>3006</v>
      </c>
      <c r="G1762" t="str">
        <f t="shared" si="54"/>
        <v>QUETIAPINAASCENDORALCOMPRIMIDO30300MG</v>
      </c>
      <c r="H1762" t="str">
        <f>VLOOKUP(A1762,'PRINCIPIO ACTIVO'!A:D,4,)&amp;"-"&amp;VLOOKUP(C1762,'VIA ADMINISTRACION'!A:D,4,FALSE)&amp;"-"&amp;VLOOKUP(D1762,FORMATO!A:D,4,FALSE)&amp;"-"&amp;VLOOKUP(B1762,LABORATORIO!A:D,4,FALSE)</f>
        <v>HT-0141-01-003-0016</v>
      </c>
      <c r="I1762">
        <f>COUNTIF($H$2:H1762,H1762)</f>
        <v>1</v>
      </c>
      <c r="J1762" t="str">
        <f t="shared" si="55"/>
        <v>HT-0141-01-003-0016-01</v>
      </c>
      <c r="M1762" t="s">
        <v>2585</v>
      </c>
      <c r="N1762" s="5" t="s">
        <v>3046</v>
      </c>
    </row>
    <row r="1763" spans="1:14" x14ac:dyDescent="0.35">
      <c r="A1763" t="s">
        <v>2585</v>
      </c>
      <c r="B1763" s="11" t="s">
        <v>2835</v>
      </c>
      <c r="C1763" s="11" t="s">
        <v>2919</v>
      </c>
      <c r="D1763" s="11" t="s">
        <v>2933</v>
      </c>
      <c r="E1763" s="11">
        <v>30</v>
      </c>
      <c r="F1763" t="s">
        <v>3110</v>
      </c>
      <c r="G1763" t="str">
        <f t="shared" si="54"/>
        <v>QUETIAPINAASCENDORALCOMPRIMIDO30150MG</v>
      </c>
      <c r="H1763" t="str">
        <f>VLOOKUP(A1763,'PRINCIPIO ACTIVO'!A:D,4,)&amp;"-"&amp;VLOOKUP(C1763,'VIA ADMINISTRACION'!A:D,4,FALSE)&amp;"-"&amp;VLOOKUP(D1763,FORMATO!A:D,4,FALSE)&amp;"-"&amp;VLOOKUP(B1763,LABORATORIO!A:D,4,FALSE)</f>
        <v>HT-0141-01-003-0016</v>
      </c>
      <c r="I1763">
        <f>COUNTIF($H$2:H1763,H1763)</f>
        <v>2</v>
      </c>
      <c r="J1763" t="str">
        <f t="shared" si="55"/>
        <v>HT-0141-01-003-0016-02</v>
      </c>
      <c r="M1763" t="s">
        <v>2585</v>
      </c>
      <c r="N1763" s="5" t="s">
        <v>3002</v>
      </c>
    </row>
    <row r="1764" spans="1:14" x14ac:dyDescent="0.35">
      <c r="A1764" t="s">
        <v>2585</v>
      </c>
      <c r="B1764" s="11" t="s">
        <v>2845</v>
      </c>
      <c r="C1764" s="11" t="s">
        <v>2919</v>
      </c>
      <c r="D1764" s="11" t="s">
        <v>2933</v>
      </c>
      <c r="E1764" s="11">
        <v>30</v>
      </c>
      <c r="F1764" t="s">
        <v>2978</v>
      </c>
      <c r="G1764" t="str">
        <f t="shared" si="54"/>
        <v>QUETIAPINAMEGALABSORALCOMPRIMIDO30200MG</v>
      </c>
      <c r="H1764" t="str">
        <f>VLOOKUP(A1764,'PRINCIPIO ACTIVO'!A:D,4,)&amp;"-"&amp;VLOOKUP(C1764,'VIA ADMINISTRACION'!A:D,4,FALSE)&amp;"-"&amp;VLOOKUP(D1764,FORMATO!A:D,4,FALSE)&amp;"-"&amp;VLOOKUP(B1764,LABORATORIO!A:D,4,FALSE)</f>
        <v>HT-0141-01-003-0194</v>
      </c>
      <c r="I1764">
        <f>COUNTIF($H$2:H1764,H1764)</f>
        <v>1</v>
      </c>
      <c r="J1764" t="str">
        <f t="shared" si="55"/>
        <v>HT-0141-01-003-0194-01</v>
      </c>
      <c r="M1764" t="s">
        <v>2585</v>
      </c>
      <c r="N1764" s="5" t="s">
        <v>2979</v>
      </c>
    </row>
    <row r="1765" spans="1:14" x14ac:dyDescent="0.35">
      <c r="A1765" t="s">
        <v>2585</v>
      </c>
      <c r="B1765" s="11" t="s">
        <v>2840</v>
      </c>
      <c r="C1765" s="11" t="s">
        <v>2919</v>
      </c>
      <c r="D1765" s="11" t="s">
        <v>2933</v>
      </c>
      <c r="E1765" s="11">
        <v>30</v>
      </c>
      <c r="F1765" t="s">
        <v>3110</v>
      </c>
      <c r="G1765" t="str">
        <f t="shared" si="54"/>
        <v>QUETIAPINAASTRAZENECAORALCOMPRIMIDO30150MG</v>
      </c>
      <c r="H1765" t="str">
        <f>VLOOKUP(A1765,'PRINCIPIO ACTIVO'!A:D,4,)&amp;"-"&amp;VLOOKUP(C1765,'VIA ADMINISTRACION'!A:D,4,FALSE)&amp;"-"&amp;VLOOKUP(D1765,FORMATO!A:D,4,FALSE)&amp;"-"&amp;VLOOKUP(B1765,LABORATORIO!A:D,4,FALSE)</f>
        <v>HT-0141-01-003-0020</v>
      </c>
      <c r="I1765">
        <f>COUNTIF($H$2:H1765,H1765)</f>
        <v>1</v>
      </c>
      <c r="J1765" t="str">
        <f t="shared" si="55"/>
        <v>HT-0141-01-003-0020-01</v>
      </c>
      <c r="M1765" t="s">
        <v>7013</v>
      </c>
      <c r="N1765" s="11" t="s">
        <v>3142</v>
      </c>
    </row>
    <row r="1766" spans="1:14" x14ac:dyDescent="0.35">
      <c r="A1766" t="s">
        <v>2585</v>
      </c>
      <c r="B1766" s="11" t="s">
        <v>2837</v>
      </c>
      <c r="C1766" s="11" t="s">
        <v>2919</v>
      </c>
      <c r="D1766" s="11" t="s">
        <v>2933</v>
      </c>
      <c r="E1766" s="11">
        <v>30</v>
      </c>
      <c r="F1766" t="s">
        <v>2977</v>
      </c>
      <c r="G1766" t="str">
        <f t="shared" si="54"/>
        <v>QUETIAPINASAVALORALCOMPRIMIDO30100MG</v>
      </c>
      <c r="H1766" t="str">
        <f>VLOOKUP(A1766,'PRINCIPIO ACTIVO'!A:D,4,)&amp;"-"&amp;VLOOKUP(C1766,'VIA ADMINISTRACION'!A:D,4,FALSE)&amp;"-"&amp;VLOOKUP(D1766,FORMATO!A:D,4,FALSE)&amp;"-"&amp;VLOOKUP(B1766,LABORATORIO!A:D,4,FALSE)</f>
        <v>HT-0141-01-003-0174</v>
      </c>
      <c r="I1766">
        <f>COUNTIF($H$2:H1766,H1766)</f>
        <v>1</v>
      </c>
      <c r="J1766" t="str">
        <f t="shared" si="55"/>
        <v>HT-0141-01-003-0174-01</v>
      </c>
      <c r="M1766" t="s">
        <v>3690</v>
      </c>
      <c r="N1766" s="2" t="s">
        <v>3110</v>
      </c>
    </row>
    <row r="1767" spans="1:14" x14ac:dyDescent="0.35">
      <c r="A1767" t="s">
        <v>2585</v>
      </c>
      <c r="B1767" s="11" t="s">
        <v>2840</v>
      </c>
      <c r="C1767" s="11" t="s">
        <v>2919</v>
      </c>
      <c r="D1767" s="11" t="s">
        <v>2933</v>
      </c>
      <c r="E1767" s="11">
        <v>30</v>
      </c>
      <c r="F1767" t="s">
        <v>3006</v>
      </c>
      <c r="G1767" t="str">
        <f t="shared" si="54"/>
        <v>QUETIAPINAASTRAZENECAORALCOMPRIMIDO30300MG</v>
      </c>
      <c r="H1767" t="str">
        <f>VLOOKUP(A1767,'PRINCIPIO ACTIVO'!A:D,4,)&amp;"-"&amp;VLOOKUP(C1767,'VIA ADMINISTRACION'!A:D,4,FALSE)&amp;"-"&amp;VLOOKUP(D1767,FORMATO!A:D,4,FALSE)&amp;"-"&amp;VLOOKUP(B1767,LABORATORIO!A:D,4,FALSE)</f>
        <v>HT-0141-01-003-0020</v>
      </c>
      <c r="I1767">
        <f>COUNTIF($H$2:H1767,H1767)</f>
        <v>2</v>
      </c>
      <c r="J1767" t="str">
        <f t="shared" si="55"/>
        <v>HT-0141-01-003-0020-02</v>
      </c>
      <c r="M1767" t="s">
        <v>3690</v>
      </c>
      <c r="N1767" s="2" t="s">
        <v>3006</v>
      </c>
    </row>
    <row r="1768" spans="1:14" x14ac:dyDescent="0.35">
      <c r="A1768" t="s">
        <v>2585</v>
      </c>
      <c r="B1768" s="11" t="s">
        <v>2845</v>
      </c>
      <c r="C1768" s="11" t="s">
        <v>2919</v>
      </c>
      <c r="D1768" s="11" t="s">
        <v>2933</v>
      </c>
      <c r="E1768" s="11">
        <v>30</v>
      </c>
      <c r="F1768" t="s">
        <v>3002</v>
      </c>
      <c r="G1768" t="str">
        <f t="shared" si="54"/>
        <v>QUETIAPINAMEGALABSORALCOMPRIMIDO3025MG</v>
      </c>
      <c r="H1768" t="str">
        <f>VLOOKUP(A1768,'PRINCIPIO ACTIVO'!A:D,4,)&amp;"-"&amp;VLOOKUP(C1768,'VIA ADMINISTRACION'!A:D,4,FALSE)&amp;"-"&amp;VLOOKUP(D1768,FORMATO!A:D,4,FALSE)&amp;"-"&amp;VLOOKUP(B1768,LABORATORIO!A:D,4,FALSE)</f>
        <v>HT-0141-01-003-0194</v>
      </c>
      <c r="I1768">
        <f>COUNTIF($H$2:H1768,H1768)</f>
        <v>2</v>
      </c>
      <c r="J1768" t="str">
        <f t="shared" si="55"/>
        <v>HT-0141-01-003-0194-02</v>
      </c>
      <c r="M1768" t="s">
        <v>7031</v>
      </c>
      <c r="N1768" s="5" t="s">
        <v>1439</v>
      </c>
    </row>
    <row r="1769" spans="1:14" x14ac:dyDescent="0.35">
      <c r="A1769" t="s">
        <v>2585</v>
      </c>
      <c r="B1769" s="11" t="s">
        <v>2901</v>
      </c>
      <c r="C1769" s="11" t="s">
        <v>2919</v>
      </c>
      <c r="D1769" s="11" t="s">
        <v>2933</v>
      </c>
      <c r="E1769" s="11">
        <v>30</v>
      </c>
      <c r="F1769" t="s">
        <v>2978</v>
      </c>
      <c r="G1769" t="str">
        <f t="shared" si="54"/>
        <v>QUETIAPINAAXONORALCOMPRIMIDO30200MG</v>
      </c>
      <c r="H1769" t="str">
        <f>VLOOKUP(A1769,'PRINCIPIO ACTIVO'!A:D,4,)&amp;"-"&amp;VLOOKUP(C1769,'VIA ADMINISTRACION'!A:D,4,FALSE)&amp;"-"&amp;VLOOKUP(D1769,FORMATO!A:D,4,FALSE)&amp;"-"&amp;VLOOKUP(B1769,LABORATORIO!A:D,4,FALSE)</f>
        <v>HT-0141-01-003-0023</v>
      </c>
      <c r="I1769">
        <f>COUNTIF($H$2:H1769,H1769)</f>
        <v>1</v>
      </c>
      <c r="J1769" t="str">
        <f t="shared" si="55"/>
        <v>HT-0141-01-003-0023-01</v>
      </c>
      <c r="M1769" t="s">
        <v>7031</v>
      </c>
      <c r="N1769" s="5" t="s">
        <v>1439</v>
      </c>
    </row>
    <row r="1770" spans="1:14" x14ac:dyDescent="0.35">
      <c r="A1770" t="s">
        <v>2585</v>
      </c>
      <c r="B1770" s="11" t="s">
        <v>2840</v>
      </c>
      <c r="C1770" s="11" t="s">
        <v>2919</v>
      </c>
      <c r="D1770" s="11" t="s">
        <v>2933</v>
      </c>
      <c r="E1770" s="11">
        <v>30</v>
      </c>
      <c r="F1770" t="s">
        <v>2977</v>
      </c>
      <c r="G1770" t="str">
        <f t="shared" si="54"/>
        <v>QUETIAPINAASTRAZENECAORALCOMPRIMIDO30100MG</v>
      </c>
      <c r="H1770" t="str">
        <f>VLOOKUP(A1770,'PRINCIPIO ACTIVO'!A:D,4,)&amp;"-"&amp;VLOOKUP(C1770,'VIA ADMINISTRACION'!A:D,4,FALSE)&amp;"-"&amp;VLOOKUP(D1770,FORMATO!A:D,4,FALSE)&amp;"-"&amp;VLOOKUP(B1770,LABORATORIO!A:D,4,FALSE)</f>
        <v>HT-0141-01-003-0020</v>
      </c>
      <c r="I1770">
        <f>COUNTIF($H$2:H1770,H1770)</f>
        <v>3</v>
      </c>
      <c r="J1770" t="str">
        <f t="shared" si="55"/>
        <v>HT-0141-01-003-0020-03</v>
      </c>
      <c r="M1770" t="s">
        <v>7031</v>
      </c>
      <c r="N1770" s="5" t="s">
        <v>1439</v>
      </c>
    </row>
    <row r="1771" spans="1:14" x14ac:dyDescent="0.35">
      <c r="A1771" t="s">
        <v>2585</v>
      </c>
      <c r="B1771" s="11" t="s">
        <v>2855</v>
      </c>
      <c r="C1771" s="11" t="s">
        <v>2919</v>
      </c>
      <c r="D1771" s="11" t="s">
        <v>2933</v>
      </c>
      <c r="E1771" s="11">
        <v>30</v>
      </c>
      <c r="F1771" t="s">
        <v>3046</v>
      </c>
      <c r="G1771" t="str">
        <f t="shared" si="54"/>
        <v>QUETIAPINAEXELTISORALCOMPRIMIDO3050MG</v>
      </c>
      <c r="H1771" t="str">
        <f>VLOOKUP(A1771,'PRINCIPIO ACTIVO'!A:D,4,)&amp;"-"&amp;VLOOKUP(C1771,'VIA ADMINISTRACION'!A:D,4,FALSE)&amp;"-"&amp;VLOOKUP(D1771,FORMATO!A:D,4,FALSE)&amp;"-"&amp;VLOOKUP(B1771,LABORATORIO!A:D,4,FALSE)</f>
        <v>HT-0141-01-003-0089</v>
      </c>
      <c r="I1771">
        <f>COUNTIF($H$2:H1771,H1771)</f>
        <v>1</v>
      </c>
      <c r="J1771" t="str">
        <f t="shared" si="55"/>
        <v>HT-0141-01-003-0089-01</v>
      </c>
      <c r="M1771" t="s">
        <v>7031</v>
      </c>
      <c r="N1771" s="5" t="s">
        <v>1439</v>
      </c>
    </row>
    <row r="1772" spans="1:14" x14ac:dyDescent="0.35">
      <c r="A1772" t="s">
        <v>2585</v>
      </c>
      <c r="B1772" s="11" t="s">
        <v>2837</v>
      </c>
      <c r="C1772" s="11" t="s">
        <v>2919</v>
      </c>
      <c r="D1772" s="11" t="s">
        <v>2933</v>
      </c>
      <c r="E1772" s="11">
        <v>30</v>
      </c>
      <c r="F1772" t="s">
        <v>3002</v>
      </c>
      <c r="G1772" t="str">
        <f t="shared" si="54"/>
        <v>QUETIAPINASAVALORALCOMPRIMIDO3025MG</v>
      </c>
      <c r="H1772" t="str">
        <f>VLOOKUP(A1772,'PRINCIPIO ACTIVO'!A:D,4,)&amp;"-"&amp;VLOOKUP(C1772,'VIA ADMINISTRACION'!A:D,4,FALSE)&amp;"-"&amp;VLOOKUP(D1772,FORMATO!A:D,4,FALSE)&amp;"-"&amp;VLOOKUP(B1772,LABORATORIO!A:D,4,FALSE)</f>
        <v>HT-0141-01-003-0174</v>
      </c>
      <c r="I1772">
        <f>COUNTIF($H$2:H1772,H1772)</f>
        <v>2</v>
      </c>
      <c r="J1772" t="str">
        <f t="shared" si="55"/>
        <v>HT-0141-01-003-0174-02</v>
      </c>
      <c r="M1772" t="s">
        <v>2804</v>
      </c>
      <c r="N1772" s="11" t="s">
        <v>2978</v>
      </c>
    </row>
    <row r="1773" spans="1:14" x14ac:dyDescent="0.35">
      <c r="A1773" t="s">
        <v>2585</v>
      </c>
      <c r="B1773" s="11" t="s">
        <v>2861</v>
      </c>
      <c r="C1773" s="11" t="s">
        <v>2919</v>
      </c>
      <c r="D1773" s="11" t="s">
        <v>2933</v>
      </c>
      <c r="E1773" s="11">
        <v>60</v>
      </c>
      <c r="F1773" t="s">
        <v>3002</v>
      </c>
      <c r="G1773" t="str">
        <f t="shared" si="54"/>
        <v>QUETIAPINATECNOFARMAORALCOMPRIMIDO6025MG</v>
      </c>
      <c r="H1773" t="str">
        <f>VLOOKUP(A1773,'PRINCIPIO ACTIVO'!A:D,4,)&amp;"-"&amp;VLOOKUP(C1773,'VIA ADMINISTRACION'!A:D,4,FALSE)&amp;"-"&amp;VLOOKUP(D1773,FORMATO!A:D,4,FALSE)&amp;"-"&amp;VLOOKUP(B1773,LABORATORIO!A:D,4,FALSE)</f>
        <v>HT-0141-01-003-0274</v>
      </c>
      <c r="I1773">
        <f>COUNTIF($H$2:H1773,H1773)</f>
        <v>1</v>
      </c>
      <c r="J1773" t="str">
        <f t="shared" si="55"/>
        <v>HT-0141-01-003-0274-01</v>
      </c>
      <c r="M1773" t="s">
        <v>2804</v>
      </c>
      <c r="N1773" s="11" t="s">
        <v>2978</v>
      </c>
    </row>
    <row r="1774" spans="1:14" x14ac:dyDescent="0.35">
      <c r="A1774" t="s">
        <v>2585</v>
      </c>
      <c r="B1774" s="11" t="s">
        <v>2855</v>
      </c>
      <c r="C1774" s="11" t="s">
        <v>2919</v>
      </c>
      <c r="D1774" s="11" t="s">
        <v>2933</v>
      </c>
      <c r="E1774" s="11">
        <v>30</v>
      </c>
      <c r="F1774" t="s">
        <v>3002</v>
      </c>
      <c r="G1774" t="str">
        <f t="shared" si="54"/>
        <v>QUETIAPINAEXELTISORALCOMPRIMIDO3025MG</v>
      </c>
      <c r="H1774" t="str">
        <f>VLOOKUP(A1774,'PRINCIPIO ACTIVO'!A:D,4,)&amp;"-"&amp;VLOOKUP(C1774,'VIA ADMINISTRACION'!A:D,4,FALSE)&amp;"-"&amp;VLOOKUP(D1774,FORMATO!A:D,4,FALSE)&amp;"-"&amp;VLOOKUP(B1774,LABORATORIO!A:D,4,FALSE)</f>
        <v>HT-0141-01-003-0089</v>
      </c>
      <c r="I1774">
        <f>COUNTIF($H$2:H1774,H1774)</f>
        <v>2</v>
      </c>
      <c r="J1774" t="str">
        <f t="shared" si="55"/>
        <v>HT-0141-01-003-0089-02</v>
      </c>
      <c r="M1774" t="s">
        <v>2805</v>
      </c>
      <c r="N1774" s="11" t="s">
        <v>2996</v>
      </c>
    </row>
    <row r="1775" spans="1:14" x14ac:dyDescent="0.35">
      <c r="A1775" t="s">
        <v>2585</v>
      </c>
      <c r="B1775" s="11" t="s">
        <v>2835</v>
      </c>
      <c r="C1775" s="11" t="s">
        <v>2919</v>
      </c>
      <c r="D1775" s="11" t="s">
        <v>2933</v>
      </c>
      <c r="E1775" s="11">
        <v>30</v>
      </c>
      <c r="F1775" t="s">
        <v>2977</v>
      </c>
      <c r="G1775" t="str">
        <f t="shared" si="54"/>
        <v>QUETIAPINAASCENDORALCOMPRIMIDO30100MG</v>
      </c>
      <c r="H1775" t="str">
        <f>VLOOKUP(A1775,'PRINCIPIO ACTIVO'!A:D,4,)&amp;"-"&amp;VLOOKUP(C1775,'VIA ADMINISTRACION'!A:D,4,FALSE)&amp;"-"&amp;VLOOKUP(D1775,FORMATO!A:D,4,FALSE)&amp;"-"&amp;VLOOKUP(B1775,LABORATORIO!A:D,4,FALSE)</f>
        <v>HT-0141-01-003-0016</v>
      </c>
      <c r="I1775">
        <f>COUNTIF($H$2:H1775,H1775)</f>
        <v>3</v>
      </c>
      <c r="J1775" t="str">
        <f t="shared" si="55"/>
        <v>HT-0141-01-003-0016-03</v>
      </c>
      <c r="M1775" t="s">
        <v>2805</v>
      </c>
      <c r="N1775" s="11" t="s">
        <v>2996</v>
      </c>
    </row>
    <row r="1776" spans="1:14" x14ac:dyDescent="0.35">
      <c r="A1776" t="s">
        <v>2585</v>
      </c>
      <c r="B1776" s="11" t="s">
        <v>2855</v>
      </c>
      <c r="C1776" s="11" t="s">
        <v>2919</v>
      </c>
      <c r="D1776" s="11" t="s">
        <v>2933</v>
      </c>
      <c r="E1776" s="11">
        <v>30</v>
      </c>
      <c r="F1776" t="s">
        <v>2978</v>
      </c>
      <c r="G1776" t="str">
        <f t="shared" ref="G1776:G1839" si="56">_xlfn.CONCAT(A1776:F1776)</f>
        <v>QUETIAPINAEXELTISORALCOMPRIMIDO30200MG</v>
      </c>
      <c r="H1776" t="str">
        <f>VLOOKUP(A1776,'PRINCIPIO ACTIVO'!A:D,4,)&amp;"-"&amp;VLOOKUP(C1776,'VIA ADMINISTRACION'!A:D,4,FALSE)&amp;"-"&amp;VLOOKUP(D1776,FORMATO!A:D,4,FALSE)&amp;"-"&amp;VLOOKUP(B1776,LABORATORIO!A:D,4,FALSE)</f>
        <v>HT-0141-01-003-0089</v>
      </c>
      <c r="I1776">
        <f>COUNTIF($H$2:H1776,H1776)</f>
        <v>3</v>
      </c>
      <c r="J1776" t="str">
        <f t="shared" ref="J1776:J1839" si="57">H1776&amp;"-"&amp;TEXT(I1776,"00")</f>
        <v>HT-0141-01-003-0089-03</v>
      </c>
      <c r="M1776" t="s">
        <v>2805</v>
      </c>
      <c r="N1776" s="11" t="s">
        <v>3078</v>
      </c>
    </row>
    <row r="1777" spans="1:14" x14ac:dyDescent="0.35">
      <c r="A1777" t="s">
        <v>2585</v>
      </c>
      <c r="B1777" s="11" t="s">
        <v>2832</v>
      </c>
      <c r="C1777" s="11" t="s">
        <v>2919</v>
      </c>
      <c r="D1777" s="11" t="s">
        <v>2933</v>
      </c>
      <c r="E1777" s="11">
        <v>30</v>
      </c>
      <c r="F1777" t="s">
        <v>2978</v>
      </c>
      <c r="G1777" t="str">
        <f t="shared" si="56"/>
        <v>QUETIAPINARECALCINEORALCOMPRIMIDO30200MG</v>
      </c>
      <c r="H1777" t="str">
        <f>VLOOKUP(A1777,'PRINCIPIO ACTIVO'!A:D,4,)&amp;"-"&amp;VLOOKUP(C1777,'VIA ADMINISTRACION'!A:D,4,FALSE)&amp;"-"&amp;VLOOKUP(D1777,FORMATO!A:D,4,FALSE)&amp;"-"&amp;VLOOKUP(B1777,LABORATORIO!A:D,4,FALSE)</f>
        <v>HT-0141-01-003-0171</v>
      </c>
      <c r="I1777">
        <f>COUNTIF($H$2:H1777,H1777)</f>
        <v>1</v>
      </c>
      <c r="J1777" t="str">
        <f t="shared" si="57"/>
        <v>HT-0141-01-003-0171-01</v>
      </c>
      <c r="M1777" t="s">
        <v>2805</v>
      </c>
      <c r="N1777" s="11" t="s">
        <v>2996</v>
      </c>
    </row>
    <row r="1778" spans="1:14" x14ac:dyDescent="0.35">
      <c r="A1778" t="s">
        <v>2585</v>
      </c>
      <c r="B1778" s="11" t="s">
        <v>2855</v>
      </c>
      <c r="C1778" s="11" t="s">
        <v>2919</v>
      </c>
      <c r="D1778" s="11" t="s">
        <v>2933</v>
      </c>
      <c r="E1778" s="11">
        <v>30</v>
      </c>
      <c r="F1778" t="s">
        <v>2977</v>
      </c>
      <c r="G1778" t="str">
        <f t="shared" si="56"/>
        <v>QUETIAPINAEXELTISORALCOMPRIMIDO30100MG</v>
      </c>
      <c r="H1778" t="str">
        <f>VLOOKUP(A1778,'PRINCIPIO ACTIVO'!A:D,4,)&amp;"-"&amp;VLOOKUP(C1778,'VIA ADMINISTRACION'!A:D,4,FALSE)&amp;"-"&amp;VLOOKUP(D1778,FORMATO!A:D,4,FALSE)&amp;"-"&amp;VLOOKUP(B1778,LABORATORIO!A:D,4,FALSE)</f>
        <v>HT-0141-01-003-0089</v>
      </c>
      <c r="I1778">
        <f>COUNTIF($H$2:H1778,H1778)</f>
        <v>4</v>
      </c>
      <c r="J1778" t="str">
        <f t="shared" si="57"/>
        <v>HT-0141-01-003-0089-04</v>
      </c>
      <c r="M1778" t="s">
        <v>2805</v>
      </c>
      <c r="N1778" s="11" t="s">
        <v>3170</v>
      </c>
    </row>
    <row r="1779" spans="1:14" x14ac:dyDescent="0.35">
      <c r="A1779" t="s">
        <v>2585</v>
      </c>
      <c r="B1779" s="11" t="s">
        <v>2855</v>
      </c>
      <c r="C1779" s="11" t="s">
        <v>2919</v>
      </c>
      <c r="D1779" s="11" t="s">
        <v>2933</v>
      </c>
      <c r="E1779" s="11">
        <v>30</v>
      </c>
      <c r="F1779" t="s">
        <v>3110</v>
      </c>
      <c r="G1779" t="str">
        <f t="shared" si="56"/>
        <v>QUETIAPINAEXELTISORALCOMPRIMIDO30150MG</v>
      </c>
      <c r="H1779" t="str">
        <f>VLOOKUP(A1779,'PRINCIPIO ACTIVO'!A:D,4,)&amp;"-"&amp;VLOOKUP(C1779,'VIA ADMINISTRACION'!A:D,4,FALSE)&amp;"-"&amp;VLOOKUP(D1779,FORMATO!A:D,4,FALSE)&amp;"-"&amp;VLOOKUP(B1779,LABORATORIO!A:D,4,FALSE)</f>
        <v>HT-0141-01-003-0089</v>
      </c>
      <c r="I1779">
        <f>COUNTIF($H$2:H1779,H1779)</f>
        <v>5</v>
      </c>
      <c r="J1779" t="str">
        <f t="shared" si="57"/>
        <v>HT-0141-01-003-0089-05</v>
      </c>
      <c r="M1779" t="s">
        <v>2805</v>
      </c>
      <c r="N1779" s="11" t="s">
        <v>3067</v>
      </c>
    </row>
    <row r="1780" spans="1:14" x14ac:dyDescent="0.35">
      <c r="A1780" t="s">
        <v>2585</v>
      </c>
      <c r="B1780" s="11" t="s">
        <v>2832</v>
      </c>
      <c r="C1780" s="11" t="s">
        <v>2919</v>
      </c>
      <c r="D1780" s="11" t="s">
        <v>2933</v>
      </c>
      <c r="E1780" s="11">
        <v>30</v>
      </c>
      <c r="F1780" t="s">
        <v>3002</v>
      </c>
      <c r="G1780" t="str">
        <f t="shared" si="56"/>
        <v>QUETIAPINARECALCINEORALCOMPRIMIDO3025MG</v>
      </c>
      <c r="H1780" t="str">
        <f>VLOOKUP(A1780,'PRINCIPIO ACTIVO'!A:D,4,)&amp;"-"&amp;VLOOKUP(C1780,'VIA ADMINISTRACION'!A:D,4,FALSE)&amp;"-"&amp;VLOOKUP(D1780,FORMATO!A:D,4,FALSE)&amp;"-"&amp;VLOOKUP(B1780,LABORATORIO!A:D,4,FALSE)</f>
        <v>HT-0141-01-003-0171</v>
      </c>
      <c r="I1780">
        <f>COUNTIF($H$2:H1780,H1780)</f>
        <v>2</v>
      </c>
      <c r="J1780" t="str">
        <f t="shared" si="57"/>
        <v>HT-0141-01-003-0171-02</v>
      </c>
      <c r="M1780" t="s">
        <v>2805</v>
      </c>
      <c r="N1780" s="11" t="s">
        <v>2996</v>
      </c>
    </row>
    <row r="1781" spans="1:14" x14ac:dyDescent="0.35">
      <c r="A1781" t="s">
        <v>2585</v>
      </c>
      <c r="B1781" s="11" t="s">
        <v>2861</v>
      </c>
      <c r="C1781" s="11" t="s">
        <v>2919</v>
      </c>
      <c r="D1781" s="11" t="s">
        <v>2933</v>
      </c>
      <c r="E1781" s="11">
        <v>30</v>
      </c>
      <c r="F1781" t="s">
        <v>3002</v>
      </c>
      <c r="G1781" t="str">
        <f t="shared" si="56"/>
        <v>QUETIAPINATECNOFARMAORALCOMPRIMIDO3025MG</v>
      </c>
      <c r="H1781" t="str">
        <f>VLOOKUP(A1781,'PRINCIPIO ACTIVO'!A:D,4,)&amp;"-"&amp;VLOOKUP(C1781,'VIA ADMINISTRACION'!A:D,4,FALSE)&amp;"-"&amp;VLOOKUP(D1781,FORMATO!A:D,4,FALSE)&amp;"-"&amp;VLOOKUP(B1781,LABORATORIO!A:D,4,FALSE)</f>
        <v>HT-0141-01-003-0274</v>
      </c>
      <c r="I1781">
        <f>COUNTIF($H$2:H1781,H1781)</f>
        <v>2</v>
      </c>
      <c r="J1781" t="str">
        <f t="shared" si="57"/>
        <v>HT-0141-01-003-0274-02</v>
      </c>
      <c r="M1781" t="s">
        <v>2805</v>
      </c>
      <c r="N1781" s="11" t="s">
        <v>3067</v>
      </c>
    </row>
    <row r="1782" spans="1:14" x14ac:dyDescent="0.35">
      <c r="A1782" t="s">
        <v>2585</v>
      </c>
      <c r="B1782" s="11" t="s">
        <v>2835</v>
      </c>
      <c r="C1782" s="11" t="s">
        <v>2919</v>
      </c>
      <c r="D1782" s="11" t="s">
        <v>2933</v>
      </c>
      <c r="E1782" s="11">
        <v>30</v>
      </c>
      <c r="F1782" t="s">
        <v>3046</v>
      </c>
      <c r="G1782" t="str">
        <f t="shared" si="56"/>
        <v>QUETIAPINAASCENDORALCOMPRIMIDO3050MG</v>
      </c>
      <c r="H1782" t="str">
        <f>VLOOKUP(A1782,'PRINCIPIO ACTIVO'!A:D,4,)&amp;"-"&amp;VLOOKUP(C1782,'VIA ADMINISTRACION'!A:D,4,FALSE)&amp;"-"&amp;VLOOKUP(D1782,FORMATO!A:D,4,FALSE)&amp;"-"&amp;VLOOKUP(B1782,LABORATORIO!A:D,4,FALSE)</f>
        <v>HT-0141-01-003-0016</v>
      </c>
      <c r="I1782">
        <f>COUNTIF($H$2:H1782,H1782)</f>
        <v>4</v>
      </c>
      <c r="J1782" t="str">
        <f t="shared" si="57"/>
        <v>HT-0141-01-003-0016-04</v>
      </c>
      <c r="M1782" t="s">
        <v>2805</v>
      </c>
      <c r="N1782" s="11" t="s">
        <v>2996</v>
      </c>
    </row>
    <row r="1783" spans="1:14" x14ac:dyDescent="0.35">
      <c r="A1783" t="s">
        <v>2585</v>
      </c>
      <c r="B1783" s="11" t="s">
        <v>2832</v>
      </c>
      <c r="C1783" s="11" t="s">
        <v>2919</v>
      </c>
      <c r="D1783" s="11" t="s">
        <v>2933</v>
      </c>
      <c r="E1783" s="11">
        <v>30</v>
      </c>
      <c r="F1783" t="s">
        <v>3110</v>
      </c>
      <c r="G1783" t="str">
        <f t="shared" si="56"/>
        <v>QUETIAPINARECALCINEORALCOMPRIMIDO30150MG</v>
      </c>
      <c r="H1783" t="str">
        <f>VLOOKUP(A1783,'PRINCIPIO ACTIVO'!A:D,4,)&amp;"-"&amp;VLOOKUP(C1783,'VIA ADMINISTRACION'!A:D,4,FALSE)&amp;"-"&amp;VLOOKUP(D1783,FORMATO!A:D,4,FALSE)&amp;"-"&amp;VLOOKUP(B1783,LABORATORIO!A:D,4,FALSE)</f>
        <v>HT-0141-01-003-0171</v>
      </c>
      <c r="I1783">
        <f>COUNTIF($H$2:H1783,H1783)</f>
        <v>3</v>
      </c>
      <c r="J1783" t="str">
        <f t="shared" si="57"/>
        <v>HT-0141-01-003-0171-03</v>
      </c>
      <c r="M1783" t="s">
        <v>2805</v>
      </c>
      <c r="N1783" s="11" t="s">
        <v>3067</v>
      </c>
    </row>
    <row r="1784" spans="1:14" x14ac:dyDescent="0.35">
      <c r="A1784" t="s">
        <v>2585</v>
      </c>
      <c r="B1784" s="11" t="s">
        <v>2835</v>
      </c>
      <c r="C1784" s="11" t="s">
        <v>2919</v>
      </c>
      <c r="D1784" s="11" t="s">
        <v>2933</v>
      </c>
      <c r="E1784" s="11">
        <v>30</v>
      </c>
      <c r="F1784" t="s">
        <v>3002</v>
      </c>
      <c r="G1784" t="str">
        <f t="shared" si="56"/>
        <v>QUETIAPINAASCENDORALCOMPRIMIDO3025MG</v>
      </c>
      <c r="H1784" t="str">
        <f>VLOOKUP(A1784,'PRINCIPIO ACTIVO'!A:D,4,)&amp;"-"&amp;VLOOKUP(C1784,'VIA ADMINISTRACION'!A:D,4,FALSE)&amp;"-"&amp;VLOOKUP(D1784,FORMATO!A:D,4,FALSE)&amp;"-"&amp;VLOOKUP(B1784,LABORATORIO!A:D,4,FALSE)</f>
        <v>HT-0141-01-003-0016</v>
      </c>
      <c r="I1784">
        <f>COUNTIF($H$2:H1784,H1784)</f>
        <v>5</v>
      </c>
      <c r="J1784" t="str">
        <f t="shared" si="57"/>
        <v>HT-0141-01-003-0016-05</v>
      </c>
      <c r="M1784" t="s">
        <v>2805</v>
      </c>
      <c r="N1784" s="11" t="s">
        <v>2996</v>
      </c>
    </row>
    <row r="1785" spans="1:14" x14ac:dyDescent="0.35">
      <c r="A1785" t="s">
        <v>2585</v>
      </c>
      <c r="B1785" s="11" t="s">
        <v>2832</v>
      </c>
      <c r="C1785" s="11" t="s">
        <v>2919</v>
      </c>
      <c r="D1785" s="11" t="s">
        <v>2933</v>
      </c>
      <c r="E1785" s="11">
        <v>30</v>
      </c>
      <c r="F1785" t="s">
        <v>3006</v>
      </c>
      <c r="G1785" t="str">
        <f t="shared" si="56"/>
        <v>QUETIAPINARECALCINEORALCOMPRIMIDO30300MG</v>
      </c>
      <c r="H1785" t="str">
        <f>VLOOKUP(A1785,'PRINCIPIO ACTIVO'!A:D,4,)&amp;"-"&amp;VLOOKUP(C1785,'VIA ADMINISTRACION'!A:D,4,FALSE)&amp;"-"&amp;VLOOKUP(D1785,FORMATO!A:D,4,FALSE)&amp;"-"&amp;VLOOKUP(B1785,LABORATORIO!A:D,4,FALSE)</f>
        <v>HT-0141-01-003-0171</v>
      </c>
      <c r="I1785">
        <f>COUNTIF($H$2:H1785,H1785)</f>
        <v>4</v>
      </c>
      <c r="J1785" t="str">
        <f t="shared" si="57"/>
        <v>HT-0141-01-003-0171-04</v>
      </c>
      <c r="M1785" t="s">
        <v>2805</v>
      </c>
      <c r="N1785" s="11" t="s">
        <v>3170</v>
      </c>
    </row>
    <row r="1786" spans="1:14" x14ac:dyDescent="0.35">
      <c r="A1786" t="s">
        <v>2585</v>
      </c>
      <c r="B1786" s="11" t="s">
        <v>2832</v>
      </c>
      <c r="C1786" s="11" t="s">
        <v>2919</v>
      </c>
      <c r="D1786" s="11" t="s">
        <v>2933</v>
      </c>
      <c r="E1786" s="11">
        <v>30</v>
      </c>
      <c r="F1786" t="s">
        <v>2977</v>
      </c>
      <c r="G1786" t="str">
        <f t="shared" si="56"/>
        <v>QUETIAPINARECALCINEORALCOMPRIMIDO30100MG</v>
      </c>
      <c r="H1786" t="str">
        <f>VLOOKUP(A1786,'PRINCIPIO ACTIVO'!A:D,4,)&amp;"-"&amp;VLOOKUP(C1786,'VIA ADMINISTRACION'!A:D,4,FALSE)&amp;"-"&amp;VLOOKUP(D1786,FORMATO!A:D,4,FALSE)&amp;"-"&amp;VLOOKUP(B1786,LABORATORIO!A:D,4,FALSE)</f>
        <v>HT-0141-01-003-0171</v>
      </c>
      <c r="I1786">
        <f>COUNTIF($H$2:H1786,H1786)</f>
        <v>5</v>
      </c>
      <c r="J1786" t="str">
        <f t="shared" si="57"/>
        <v>HT-0141-01-003-0171-05</v>
      </c>
      <c r="M1786" t="s">
        <v>2805</v>
      </c>
      <c r="N1786" s="11" t="s">
        <v>3170</v>
      </c>
    </row>
    <row r="1787" spans="1:14" x14ac:dyDescent="0.35">
      <c r="A1787" t="s">
        <v>2585</v>
      </c>
      <c r="B1787" s="11" t="s">
        <v>2832</v>
      </c>
      <c r="C1787" s="11" t="s">
        <v>2919</v>
      </c>
      <c r="D1787" s="11" t="s">
        <v>2933</v>
      </c>
      <c r="E1787" s="11">
        <v>30</v>
      </c>
      <c r="F1787" t="s">
        <v>3046</v>
      </c>
      <c r="G1787" t="str">
        <f t="shared" si="56"/>
        <v>QUETIAPINARECALCINEORALCOMPRIMIDO3050MG</v>
      </c>
      <c r="H1787" t="str">
        <f>VLOOKUP(A1787,'PRINCIPIO ACTIVO'!A:D,4,)&amp;"-"&amp;VLOOKUP(C1787,'VIA ADMINISTRACION'!A:D,4,FALSE)&amp;"-"&amp;VLOOKUP(D1787,FORMATO!A:D,4,FALSE)&amp;"-"&amp;VLOOKUP(B1787,LABORATORIO!A:D,4,FALSE)</f>
        <v>HT-0141-01-003-0171</v>
      </c>
      <c r="I1787">
        <f>COUNTIF($H$2:H1787,H1787)</f>
        <v>6</v>
      </c>
      <c r="J1787" t="str">
        <f t="shared" si="57"/>
        <v>HT-0141-01-003-0171-06</v>
      </c>
      <c r="M1787" t="s">
        <v>2805</v>
      </c>
      <c r="N1787" s="11" t="s">
        <v>3170</v>
      </c>
    </row>
    <row r="1788" spans="1:14" x14ac:dyDescent="0.35">
      <c r="A1788" t="s">
        <v>2585</v>
      </c>
      <c r="B1788" s="2" t="s">
        <v>2834</v>
      </c>
      <c r="C1788" s="2" t="s">
        <v>2919</v>
      </c>
      <c r="D1788" s="2" t="s">
        <v>2933</v>
      </c>
      <c r="E1788" s="2">
        <v>30</v>
      </c>
      <c r="F1788" t="s">
        <v>2977</v>
      </c>
      <c r="G1788" t="str">
        <f t="shared" si="56"/>
        <v>QUETIAPINAMINTLABORALCOMPRIMIDO30100MG</v>
      </c>
      <c r="H1788" t="str">
        <f>VLOOKUP(A1788,'PRINCIPIO ACTIVO'!A:D,4,)&amp;"-"&amp;VLOOKUP(C1788,'VIA ADMINISTRACION'!A:D,4,FALSE)&amp;"-"&amp;VLOOKUP(D1788,FORMATO!A:D,4,FALSE)&amp;"-"&amp;VLOOKUP(B1788,LABORATORIO!A:D,4,FALSE)</f>
        <v>HT-0141-01-003-0197</v>
      </c>
      <c r="I1788">
        <f>COUNTIF($H$2:H1788,H1788)</f>
        <v>1</v>
      </c>
      <c r="J1788" t="str">
        <f t="shared" si="57"/>
        <v>HT-0141-01-003-0197-01</v>
      </c>
      <c r="M1788" t="s">
        <v>2805</v>
      </c>
      <c r="N1788" s="11" t="s">
        <v>3170</v>
      </c>
    </row>
    <row r="1789" spans="1:14" x14ac:dyDescent="0.35">
      <c r="A1789" t="s">
        <v>2585</v>
      </c>
      <c r="B1789" s="2" t="s">
        <v>2854</v>
      </c>
      <c r="C1789" s="2" t="s">
        <v>2919</v>
      </c>
      <c r="D1789" s="2" t="s">
        <v>2933</v>
      </c>
      <c r="E1789" s="2">
        <v>30</v>
      </c>
      <c r="F1789" t="s">
        <v>3046</v>
      </c>
      <c r="G1789" t="str">
        <f t="shared" si="56"/>
        <v>QUETIAPINAABBOTTORALCOMPRIMIDO3050MG</v>
      </c>
      <c r="H1789" t="str">
        <f>VLOOKUP(A1789,'PRINCIPIO ACTIVO'!A:D,4,)&amp;"-"&amp;VLOOKUP(C1789,'VIA ADMINISTRACION'!A:D,4,FALSE)&amp;"-"&amp;VLOOKUP(D1789,FORMATO!A:D,4,FALSE)&amp;"-"&amp;VLOOKUP(B1789,LABORATORIO!A:D,4,FALSE)</f>
        <v>HT-0141-01-003-0002</v>
      </c>
      <c r="I1789">
        <f>COUNTIF($H$2:H1789,H1789)</f>
        <v>1</v>
      </c>
      <c r="J1789" t="str">
        <f t="shared" si="57"/>
        <v>HT-0141-01-003-0002-01</v>
      </c>
      <c r="M1789" t="s">
        <v>2805</v>
      </c>
      <c r="N1789" s="5" t="s">
        <v>3067</v>
      </c>
    </row>
    <row r="1790" spans="1:14" x14ac:dyDescent="0.35">
      <c r="A1790" t="s">
        <v>2585</v>
      </c>
      <c r="B1790" s="5" t="s">
        <v>2901</v>
      </c>
      <c r="C1790" s="5" t="s">
        <v>2919</v>
      </c>
      <c r="D1790" s="5" t="s">
        <v>2933</v>
      </c>
      <c r="E1790" s="5">
        <v>30</v>
      </c>
      <c r="F1790" t="s">
        <v>2977</v>
      </c>
      <c r="G1790" t="str">
        <f t="shared" si="56"/>
        <v>QUETIAPINAAXONORALCOMPRIMIDO30100MG</v>
      </c>
      <c r="H1790" t="str">
        <f>VLOOKUP(A1790,'PRINCIPIO ACTIVO'!A:D,4,)&amp;"-"&amp;VLOOKUP(C1790,'VIA ADMINISTRACION'!A:D,4,FALSE)&amp;"-"&amp;VLOOKUP(D1790,FORMATO!A:D,4,FALSE)&amp;"-"&amp;VLOOKUP(B1790,LABORATORIO!A:D,4,FALSE)</f>
        <v>HT-0141-01-003-0023</v>
      </c>
      <c r="I1790">
        <f>COUNTIF($H$2:H1790,H1790)</f>
        <v>2</v>
      </c>
      <c r="J1790" t="str">
        <f t="shared" si="57"/>
        <v>HT-0141-01-003-0023-02</v>
      </c>
      <c r="M1790" t="s">
        <v>2805</v>
      </c>
      <c r="N1790" s="5" t="s">
        <v>2996</v>
      </c>
    </row>
    <row r="1791" spans="1:14" x14ac:dyDescent="0.35">
      <c r="A1791" t="s">
        <v>2585</v>
      </c>
      <c r="B1791" s="5" t="s">
        <v>2835</v>
      </c>
      <c r="C1791" s="5" t="s">
        <v>2919</v>
      </c>
      <c r="D1791" s="5" t="s">
        <v>2933</v>
      </c>
      <c r="E1791" s="5">
        <v>30</v>
      </c>
      <c r="F1791" t="s">
        <v>2978</v>
      </c>
      <c r="G1791" t="str">
        <f t="shared" si="56"/>
        <v>QUETIAPINAASCENDORALCOMPRIMIDO30200MG</v>
      </c>
      <c r="H1791" t="str">
        <f>VLOOKUP(A1791,'PRINCIPIO ACTIVO'!A:D,4,)&amp;"-"&amp;VLOOKUP(C1791,'VIA ADMINISTRACION'!A:D,4,FALSE)&amp;"-"&amp;VLOOKUP(D1791,FORMATO!A:D,4,FALSE)&amp;"-"&amp;VLOOKUP(B1791,LABORATORIO!A:D,4,FALSE)</f>
        <v>HT-0141-01-003-0016</v>
      </c>
      <c r="I1791">
        <f>COUNTIF($H$2:H1791,H1791)</f>
        <v>6</v>
      </c>
      <c r="J1791" t="str">
        <f t="shared" si="57"/>
        <v>HT-0141-01-003-0016-06</v>
      </c>
      <c r="M1791" t="s">
        <v>2806</v>
      </c>
      <c r="N1791" s="11" t="s">
        <v>3127</v>
      </c>
    </row>
    <row r="1792" spans="1:14" x14ac:dyDescent="0.35">
      <c r="A1792" t="s">
        <v>2585</v>
      </c>
      <c r="B1792" s="5" t="s">
        <v>2857</v>
      </c>
      <c r="C1792" s="5" t="s">
        <v>2919</v>
      </c>
      <c r="D1792" s="5" t="s">
        <v>2933</v>
      </c>
      <c r="E1792" s="5">
        <v>30</v>
      </c>
      <c r="F1792" t="s">
        <v>3006</v>
      </c>
      <c r="G1792" t="str">
        <f t="shared" si="56"/>
        <v>QUETIAPINAANDROMACOORALCOMPRIMIDO30300MG</v>
      </c>
      <c r="H1792" t="str">
        <f>VLOOKUP(A1792,'PRINCIPIO ACTIVO'!A:D,4,)&amp;"-"&amp;VLOOKUP(C1792,'VIA ADMINISTRACION'!A:D,4,FALSE)&amp;"-"&amp;VLOOKUP(D1792,FORMATO!A:D,4,FALSE)&amp;"-"&amp;VLOOKUP(B1792,LABORATORIO!A:D,4,FALSE)</f>
        <v>HT-0141-01-003-0161</v>
      </c>
      <c r="I1792">
        <f>COUNTIF($H$2:H1792,H1792)</f>
        <v>1</v>
      </c>
      <c r="J1792" t="str">
        <f t="shared" si="57"/>
        <v>HT-0141-01-003-0161-01</v>
      </c>
      <c r="M1792" t="s">
        <v>2806</v>
      </c>
      <c r="N1792" s="11" t="s">
        <v>2985</v>
      </c>
    </row>
    <row r="1793" spans="1:14" x14ac:dyDescent="0.35">
      <c r="A1793" t="s">
        <v>2585</v>
      </c>
      <c r="B1793" s="5" t="s">
        <v>2840</v>
      </c>
      <c r="C1793" s="5" t="s">
        <v>2919</v>
      </c>
      <c r="D1793" s="5" t="s">
        <v>2933</v>
      </c>
      <c r="E1793" s="5">
        <v>30</v>
      </c>
      <c r="F1793" t="s">
        <v>2978</v>
      </c>
      <c r="G1793" t="str">
        <f t="shared" si="56"/>
        <v>QUETIAPINAASTRAZENECAORALCOMPRIMIDO30200MG</v>
      </c>
      <c r="H1793" t="str">
        <f>VLOOKUP(A1793,'PRINCIPIO ACTIVO'!A:D,4,)&amp;"-"&amp;VLOOKUP(C1793,'VIA ADMINISTRACION'!A:D,4,FALSE)&amp;"-"&amp;VLOOKUP(D1793,FORMATO!A:D,4,FALSE)&amp;"-"&amp;VLOOKUP(B1793,LABORATORIO!A:D,4,FALSE)</f>
        <v>HT-0141-01-003-0020</v>
      </c>
      <c r="I1793">
        <f>COUNTIF($H$2:H1793,H1793)</f>
        <v>4</v>
      </c>
      <c r="J1793" t="str">
        <f t="shared" si="57"/>
        <v>HT-0141-01-003-0020-04</v>
      </c>
      <c r="M1793" t="s">
        <v>2806</v>
      </c>
      <c r="N1793" s="11" t="s">
        <v>3013</v>
      </c>
    </row>
    <row r="1794" spans="1:14" x14ac:dyDescent="0.35">
      <c r="A1794" t="s">
        <v>2585</v>
      </c>
      <c r="B1794" s="5" t="s">
        <v>2840</v>
      </c>
      <c r="C1794" s="5" t="s">
        <v>2919</v>
      </c>
      <c r="D1794" s="5" t="s">
        <v>2933</v>
      </c>
      <c r="E1794" s="5">
        <v>30</v>
      </c>
      <c r="F1794" t="s">
        <v>3046</v>
      </c>
      <c r="G1794" t="str">
        <f t="shared" si="56"/>
        <v>QUETIAPINAASTRAZENECAORALCOMPRIMIDO3050MG</v>
      </c>
      <c r="H1794" t="str">
        <f>VLOOKUP(A1794,'PRINCIPIO ACTIVO'!A:D,4,)&amp;"-"&amp;VLOOKUP(C1794,'VIA ADMINISTRACION'!A:D,4,FALSE)&amp;"-"&amp;VLOOKUP(D1794,FORMATO!A:D,4,FALSE)&amp;"-"&amp;VLOOKUP(B1794,LABORATORIO!A:D,4,FALSE)</f>
        <v>HT-0141-01-003-0020</v>
      </c>
      <c r="I1794">
        <f>COUNTIF($H$2:H1794,H1794)</f>
        <v>5</v>
      </c>
      <c r="J1794" t="str">
        <f t="shared" si="57"/>
        <v>HT-0141-01-003-0020-05</v>
      </c>
      <c r="M1794" t="s">
        <v>2806</v>
      </c>
      <c r="N1794" s="5" t="s">
        <v>3055</v>
      </c>
    </row>
    <row r="1795" spans="1:14" x14ac:dyDescent="0.35">
      <c r="A1795" t="s">
        <v>2585</v>
      </c>
      <c r="B1795" s="5" t="s">
        <v>2840</v>
      </c>
      <c r="C1795" s="5" t="s">
        <v>2919</v>
      </c>
      <c r="D1795" s="5" t="s">
        <v>2933</v>
      </c>
      <c r="E1795" s="5">
        <v>30</v>
      </c>
      <c r="F1795" t="s">
        <v>3002</v>
      </c>
      <c r="G1795" t="str">
        <f t="shared" si="56"/>
        <v>QUETIAPINAASTRAZENECAORALCOMPRIMIDO3025MG</v>
      </c>
      <c r="H1795" t="str">
        <f>VLOOKUP(A1795,'PRINCIPIO ACTIVO'!A:D,4,)&amp;"-"&amp;VLOOKUP(C1795,'VIA ADMINISTRACION'!A:D,4,FALSE)&amp;"-"&amp;VLOOKUP(D1795,FORMATO!A:D,4,FALSE)&amp;"-"&amp;VLOOKUP(B1795,LABORATORIO!A:D,4,FALSE)</f>
        <v>HT-0141-01-003-0020</v>
      </c>
      <c r="I1795">
        <f>COUNTIF($H$2:H1795,H1795)</f>
        <v>6</v>
      </c>
      <c r="J1795" t="str">
        <f t="shared" si="57"/>
        <v>HT-0141-01-003-0020-06</v>
      </c>
      <c r="M1795" t="s">
        <v>6518</v>
      </c>
      <c r="N1795" s="5" t="s">
        <v>6576</v>
      </c>
    </row>
    <row r="1796" spans="1:14" x14ac:dyDescent="0.35">
      <c r="A1796" t="s">
        <v>2585</v>
      </c>
      <c r="B1796" s="5" t="s">
        <v>2840</v>
      </c>
      <c r="C1796" s="5" t="s">
        <v>2919</v>
      </c>
      <c r="D1796" s="5" t="s">
        <v>2933</v>
      </c>
      <c r="E1796" s="5">
        <v>30</v>
      </c>
      <c r="F1796" t="s">
        <v>2979</v>
      </c>
      <c r="G1796" t="str">
        <f t="shared" si="56"/>
        <v>QUETIAPINAASTRAZENECAORALCOMPRIMIDO30400MG</v>
      </c>
      <c r="H1796" t="str">
        <f>VLOOKUP(A1796,'PRINCIPIO ACTIVO'!A:D,4,)&amp;"-"&amp;VLOOKUP(C1796,'VIA ADMINISTRACION'!A:D,4,FALSE)&amp;"-"&amp;VLOOKUP(D1796,FORMATO!A:D,4,FALSE)&amp;"-"&amp;VLOOKUP(B1796,LABORATORIO!A:D,4,FALSE)</f>
        <v>HT-0141-01-003-0020</v>
      </c>
      <c r="I1796">
        <f>COUNTIF($H$2:H1796,H1796)</f>
        <v>7</v>
      </c>
      <c r="J1796" t="str">
        <f t="shared" si="57"/>
        <v>HT-0141-01-003-0020-07</v>
      </c>
      <c r="M1796" t="s">
        <v>6518</v>
      </c>
      <c r="N1796" s="5" t="s">
        <v>6678</v>
      </c>
    </row>
    <row r="1797" spans="1:14" x14ac:dyDescent="0.35">
      <c r="A1797" t="s">
        <v>3690</v>
      </c>
      <c r="B1797" s="2" t="s">
        <v>1439</v>
      </c>
      <c r="C1797" s="2" t="s">
        <v>2919</v>
      </c>
      <c r="D1797" s="2" t="s">
        <v>2933</v>
      </c>
      <c r="E1797" s="2">
        <v>20</v>
      </c>
      <c r="F1797" t="s">
        <v>3110</v>
      </c>
      <c r="G1797" t="str">
        <f t="shared" si="56"/>
        <v>RANITIDINA-ORALCOMPRIMIDO20150MG</v>
      </c>
      <c r="H1797" t="e">
        <f>VLOOKUP(A1797,'PRINCIPIO ACTIVO'!A:D,4,)&amp;"-"&amp;VLOOKUP(C1797,'VIA ADMINISTRACION'!A:D,4,FALSE)&amp;"-"&amp;VLOOKUP(D1797,FORMATO!A:D,4,FALSE)&amp;"-"&amp;VLOOKUP(B1797,LABORATORIO!A:D,4,FALSE)</f>
        <v>#N/A</v>
      </c>
      <c r="I1797">
        <f>COUNTIF($H$2:H1797,H1797)</f>
        <v>40</v>
      </c>
      <c r="J1797" t="e">
        <f t="shared" si="57"/>
        <v>#N/A</v>
      </c>
      <c r="M1797" t="s">
        <v>6518</v>
      </c>
      <c r="N1797" s="5" t="s">
        <v>6679</v>
      </c>
    </row>
    <row r="1798" spans="1:14" x14ac:dyDescent="0.35">
      <c r="A1798" t="s">
        <v>3690</v>
      </c>
      <c r="B1798" s="2" t="s">
        <v>2838</v>
      </c>
      <c r="C1798" s="2" t="s">
        <v>2919</v>
      </c>
      <c r="D1798" s="2" t="s">
        <v>2933</v>
      </c>
      <c r="E1798" s="2">
        <v>10</v>
      </c>
      <c r="F1798" t="s">
        <v>3006</v>
      </c>
      <c r="G1798" t="str">
        <f t="shared" si="56"/>
        <v>RANITIDINALABORATORIO CHILEORALCOMPRIMIDO10300MG</v>
      </c>
      <c r="H1798" t="str">
        <f>VLOOKUP(A1798,'PRINCIPIO ACTIVO'!A:D,4,)&amp;"-"&amp;VLOOKUP(C1798,'VIA ADMINISTRACION'!A:D,4,FALSE)&amp;"-"&amp;VLOOKUP(D1798,FORMATO!A:D,4,FALSE)&amp;"-"&amp;VLOOKUP(B1798,LABORATORIO!A:D,4,FALSE)</f>
        <v>HT-0142-01-003-0148</v>
      </c>
      <c r="I1798">
        <f>COUNTIF($H$2:H1798,H1798)</f>
        <v>1</v>
      </c>
      <c r="J1798" t="str">
        <f t="shared" si="57"/>
        <v>HT-0142-01-003-0148-01</v>
      </c>
      <c r="M1798" t="s">
        <v>2807</v>
      </c>
      <c r="N1798" s="11" t="s">
        <v>3013</v>
      </c>
    </row>
    <row r="1799" spans="1:14" x14ac:dyDescent="0.35">
      <c r="A1799" t="s">
        <v>2804</v>
      </c>
      <c r="B1799" s="11" t="s">
        <v>2857</v>
      </c>
      <c r="C1799" s="11" t="s">
        <v>2919</v>
      </c>
      <c r="D1799" s="11" t="s">
        <v>2933</v>
      </c>
      <c r="E1799" s="11">
        <v>12</v>
      </c>
      <c r="F1799" t="s">
        <v>2978</v>
      </c>
      <c r="G1799" t="str">
        <f t="shared" si="56"/>
        <v>RIFAXIMINAANDROMACOORALCOMPRIMIDO12200MG</v>
      </c>
      <c r="H1799" t="str">
        <f>VLOOKUP(A1799,'PRINCIPIO ACTIVO'!A:D,4,)&amp;"-"&amp;VLOOKUP(C1799,'VIA ADMINISTRACION'!A:D,4,FALSE)&amp;"-"&amp;VLOOKUP(D1799,FORMATO!A:D,4,FALSE)&amp;"-"&amp;VLOOKUP(B1799,LABORATORIO!A:D,4,FALSE)</f>
        <v>HT-0143-01-003-0161</v>
      </c>
      <c r="I1799">
        <f>COUNTIF($H$2:H1799,H1799)</f>
        <v>1</v>
      </c>
      <c r="J1799" t="str">
        <f t="shared" si="57"/>
        <v>HT-0143-01-003-0161-01</v>
      </c>
      <c r="M1799" t="s">
        <v>2807</v>
      </c>
      <c r="N1799" s="11" t="s">
        <v>3013</v>
      </c>
    </row>
    <row r="1800" spans="1:14" x14ac:dyDescent="0.35">
      <c r="A1800" t="s">
        <v>2804</v>
      </c>
      <c r="B1800" s="11" t="s">
        <v>2857</v>
      </c>
      <c r="C1800" s="11" t="s">
        <v>2919</v>
      </c>
      <c r="D1800" s="11" t="s">
        <v>2933</v>
      </c>
      <c r="E1800" s="11">
        <v>24</v>
      </c>
      <c r="F1800" t="s">
        <v>2978</v>
      </c>
      <c r="G1800" t="str">
        <f t="shared" si="56"/>
        <v>RIFAXIMINAANDROMACOORALCOMPRIMIDO24200MG</v>
      </c>
      <c r="H1800" t="str">
        <f>VLOOKUP(A1800,'PRINCIPIO ACTIVO'!A:D,4,)&amp;"-"&amp;VLOOKUP(C1800,'VIA ADMINISTRACION'!A:D,4,FALSE)&amp;"-"&amp;VLOOKUP(D1800,FORMATO!A:D,4,FALSE)&amp;"-"&amp;VLOOKUP(B1800,LABORATORIO!A:D,4,FALSE)</f>
        <v>HT-0143-01-003-0161</v>
      </c>
      <c r="I1800">
        <f>COUNTIF($H$2:H1800,H1800)</f>
        <v>2</v>
      </c>
      <c r="J1800" t="str">
        <f t="shared" si="57"/>
        <v>HT-0143-01-003-0161-02</v>
      </c>
      <c r="M1800" t="s">
        <v>2807</v>
      </c>
      <c r="N1800" s="11" t="s">
        <v>2985</v>
      </c>
    </row>
    <row r="1801" spans="1:14" x14ac:dyDescent="0.35">
      <c r="A1801" t="s">
        <v>2805</v>
      </c>
      <c r="B1801" s="11" t="s">
        <v>2900</v>
      </c>
      <c r="C1801" s="11" t="s">
        <v>2919</v>
      </c>
      <c r="D1801" s="11" t="s">
        <v>2933</v>
      </c>
      <c r="E1801" s="11">
        <v>30</v>
      </c>
      <c r="F1801" t="s">
        <v>2996</v>
      </c>
      <c r="G1801" t="str">
        <f t="shared" si="56"/>
        <v>RISPERIDONAINDOPHARMAORALCOMPRIMIDO301MG</v>
      </c>
      <c r="H1801" t="str">
        <f>VLOOKUP(A1801,'PRINCIPIO ACTIVO'!A:D,4,)&amp;"-"&amp;VLOOKUP(C1801,'VIA ADMINISTRACION'!A:D,4,FALSE)&amp;"-"&amp;VLOOKUP(D1801,FORMATO!A:D,4,FALSE)&amp;"-"&amp;VLOOKUP(B1801,LABORATORIO!A:D,4,FALSE)</f>
        <v>HT-0144-01-003-0124</v>
      </c>
      <c r="I1801">
        <f>COUNTIF($H$2:H1801,H1801)</f>
        <v>1</v>
      </c>
      <c r="J1801" t="str">
        <f t="shared" si="57"/>
        <v>HT-0144-01-003-0124-01</v>
      </c>
      <c r="M1801" t="s">
        <v>2807</v>
      </c>
      <c r="N1801" s="11" t="s">
        <v>3013</v>
      </c>
    </row>
    <row r="1802" spans="1:14" x14ac:dyDescent="0.35">
      <c r="A1802" t="s">
        <v>2805</v>
      </c>
      <c r="B1802" s="11" t="s">
        <v>2838</v>
      </c>
      <c r="C1802" s="11" t="s">
        <v>2919</v>
      </c>
      <c r="D1802" s="11" t="s">
        <v>2933</v>
      </c>
      <c r="E1802" s="11">
        <v>30</v>
      </c>
      <c r="F1802" t="s">
        <v>2996</v>
      </c>
      <c r="G1802" t="str">
        <f t="shared" si="56"/>
        <v>RISPERIDONALABORATORIO CHILEORALCOMPRIMIDO301MG</v>
      </c>
      <c r="H1802" t="str">
        <f>VLOOKUP(A1802,'PRINCIPIO ACTIVO'!A:D,4,)&amp;"-"&amp;VLOOKUP(C1802,'VIA ADMINISTRACION'!A:D,4,FALSE)&amp;"-"&amp;VLOOKUP(D1802,FORMATO!A:D,4,FALSE)&amp;"-"&amp;VLOOKUP(B1802,LABORATORIO!A:D,4,FALSE)</f>
        <v>HT-0144-01-003-0148</v>
      </c>
      <c r="I1802">
        <f>COUNTIF($H$2:H1802,H1802)</f>
        <v>1</v>
      </c>
      <c r="J1802" t="str">
        <f t="shared" si="57"/>
        <v>HT-0144-01-003-0148-01</v>
      </c>
      <c r="M1802" t="s">
        <v>2807</v>
      </c>
      <c r="N1802" s="11" t="s">
        <v>2985</v>
      </c>
    </row>
    <row r="1803" spans="1:14" x14ac:dyDescent="0.35">
      <c r="A1803" t="s">
        <v>2805</v>
      </c>
      <c r="B1803" s="11" t="s">
        <v>2901</v>
      </c>
      <c r="C1803" s="11" t="s">
        <v>2919</v>
      </c>
      <c r="D1803" s="11" t="s">
        <v>2933</v>
      </c>
      <c r="E1803" s="11">
        <v>20</v>
      </c>
      <c r="F1803" t="s">
        <v>3078</v>
      </c>
      <c r="G1803" t="str">
        <f t="shared" si="56"/>
        <v>RISPERIDONAAXONORALCOMPRIMIDO202MG</v>
      </c>
      <c r="H1803" t="str">
        <f>VLOOKUP(A1803,'PRINCIPIO ACTIVO'!A:D,4,)&amp;"-"&amp;VLOOKUP(C1803,'VIA ADMINISTRACION'!A:D,4,FALSE)&amp;"-"&amp;VLOOKUP(D1803,FORMATO!A:D,4,FALSE)&amp;"-"&amp;VLOOKUP(B1803,LABORATORIO!A:D,4,FALSE)</f>
        <v>HT-0144-01-003-0023</v>
      </c>
      <c r="I1803">
        <f>COUNTIF($H$2:H1803,H1803)</f>
        <v>1</v>
      </c>
      <c r="J1803" t="str">
        <f t="shared" si="57"/>
        <v>HT-0144-01-003-0023-01</v>
      </c>
      <c r="M1803" t="s">
        <v>2807</v>
      </c>
      <c r="N1803" s="11" t="s">
        <v>3013</v>
      </c>
    </row>
    <row r="1804" spans="1:14" x14ac:dyDescent="0.35">
      <c r="A1804" t="s">
        <v>2805</v>
      </c>
      <c r="B1804" s="11" t="s">
        <v>2896</v>
      </c>
      <c r="C1804" s="11" t="s">
        <v>2919</v>
      </c>
      <c r="D1804" s="11" t="s">
        <v>2933</v>
      </c>
      <c r="E1804" s="11">
        <v>20</v>
      </c>
      <c r="F1804" t="s">
        <v>2996</v>
      </c>
      <c r="G1804" t="str">
        <f t="shared" si="56"/>
        <v>RISPERIDONAJOHNSON &amp; JOHNSONORALCOMPRIMIDO201MG</v>
      </c>
      <c r="H1804" t="str">
        <f>VLOOKUP(A1804,'PRINCIPIO ACTIVO'!A:D,4,)&amp;"-"&amp;VLOOKUP(C1804,'VIA ADMINISTRACION'!A:D,4,FALSE)&amp;"-"&amp;VLOOKUP(D1804,FORMATO!A:D,4,FALSE)&amp;"-"&amp;VLOOKUP(B1804,LABORATORIO!A:D,4,FALSE)</f>
        <v>HT-0144-01-003-0140</v>
      </c>
      <c r="I1804">
        <f>COUNTIF($H$2:H1804,H1804)</f>
        <v>1</v>
      </c>
      <c r="J1804" t="str">
        <f t="shared" si="57"/>
        <v>HT-0144-01-003-0140-01</v>
      </c>
      <c r="M1804" t="s">
        <v>2807</v>
      </c>
      <c r="N1804" s="11" t="s">
        <v>2985</v>
      </c>
    </row>
    <row r="1805" spans="1:14" x14ac:dyDescent="0.35">
      <c r="A1805" t="s">
        <v>2805</v>
      </c>
      <c r="B1805" s="11" t="s">
        <v>2896</v>
      </c>
      <c r="C1805" s="11" t="s">
        <v>2919</v>
      </c>
      <c r="D1805" s="11" t="s">
        <v>2942</v>
      </c>
      <c r="E1805" s="11">
        <v>1</v>
      </c>
      <c r="F1805" t="s">
        <v>3170</v>
      </c>
      <c r="G1805" t="str">
        <f t="shared" si="56"/>
        <v>RISPERIDONAJOHNSON &amp; JOHNSONORALSOLUCION11MG/ML</v>
      </c>
      <c r="H1805" t="str">
        <f>VLOOKUP(A1805,'PRINCIPIO ACTIVO'!A:D,4,)&amp;"-"&amp;VLOOKUP(C1805,'VIA ADMINISTRACION'!A:D,4,FALSE)&amp;"-"&amp;VLOOKUP(D1805,FORMATO!A:D,4,FALSE)&amp;"-"&amp;VLOOKUP(B1805,LABORATORIO!A:D,4,FALSE)</f>
        <v>HT-0144-01-012-0140</v>
      </c>
      <c r="I1805">
        <f>COUNTIF($H$2:H1805,H1805)</f>
        <v>1</v>
      </c>
      <c r="J1805" t="str">
        <f t="shared" si="57"/>
        <v>HT-0144-01-012-0140-01</v>
      </c>
      <c r="M1805" t="s">
        <v>2807</v>
      </c>
      <c r="N1805" s="11" t="s">
        <v>3013</v>
      </c>
    </row>
    <row r="1806" spans="1:14" x14ac:dyDescent="0.35">
      <c r="A1806" t="s">
        <v>2805</v>
      </c>
      <c r="B1806" s="11" t="s">
        <v>2838</v>
      </c>
      <c r="C1806" s="11" t="s">
        <v>2919</v>
      </c>
      <c r="D1806" s="11" t="s">
        <v>2933</v>
      </c>
      <c r="E1806" s="11">
        <v>30</v>
      </c>
      <c r="F1806" t="s">
        <v>3067</v>
      </c>
      <c r="G1806" t="str">
        <f t="shared" si="56"/>
        <v>RISPERIDONALABORATORIO CHILEORALCOMPRIMIDO303MG</v>
      </c>
      <c r="H1806" t="str">
        <f>VLOOKUP(A1806,'PRINCIPIO ACTIVO'!A:D,4,)&amp;"-"&amp;VLOOKUP(C1806,'VIA ADMINISTRACION'!A:D,4,FALSE)&amp;"-"&amp;VLOOKUP(D1806,FORMATO!A:D,4,FALSE)&amp;"-"&amp;VLOOKUP(B1806,LABORATORIO!A:D,4,FALSE)</f>
        <v>HT-0144-01-003-0148</v>
      </c>
      <c r="I1806">
        <f>COUNTIF($H$2:H1806,H1806)</f>
        <v>2</v>
      </c>
      <c r="J1806" t="str">
        <f t="shared" si="57"/>
        <v>HT-0144-01-003-0148-02</v>
      </c>
      <c r="M1806" t="s">
        <v>2807</v>
      </c>
      <c r="N1806" s="11" t="s">
        <v>2985</v>
      </c>
    </row>
    <row r="1807" spans="1:14" x14ac:dyDescent="0.35">
      <c r="A1807" t="s">
        <v>2805</v>
      </c>
      <c r="B1807" s="11" t="s">
        <v>2845</v>
      </c>
      <c r="C1807" s="11" t="s">
        <v>2919</v>
      </c>
      <c r="D1807" s="11" t="s">
        <v>2933</v>
      </c>
      <c r="E1807" s="11">
        <v>30</v>
      </c>
      <c r="F1807" t="s">
        <v>2996</v>
      </c>
      <c r="G1807" t="str">
        <f t="shared" si="56"/>
        <v>RISPERIDONAMEGALABSORALCOMPRIMIDO301MG</v>
      </c>
      <c r="H1807" t="str">
        <f>VLOOKUP(A1807,'PRINCIPIO ACTIVO'!A:D,4,)&amp;"-"&amp;VLOOKUP(C1807,'VIA ADMINISTRACION'!A:D,4,FALSE)&amp;"-"&amp;VLOOKUP(D1807,FORMATO!A:D,4,FALSE)&amp;"-"&amp;VLOOKUP(B1807,LABORATORIO!A:D,4,FALSE)</f>
        <v>HT-0144-01-003-0194</v>
      </c>
      <c r="I1807">
        <f>COUNTIF($H$2:H1807,H1807)</f>
        <v>1</v>
      </c>
      <c r="J1807" t="str">
        <f t="shared" si="57"/>
        <v>HT-0144-01-003-0194-01</v>
      </c>
      <c r="M1807" t="s">
        <v>2807</v>
      </c>
      <c r="N1807" s="11" t="s">
        <v>3013</v>
      </c>
    </row>
    <row r="1808" spans="1:14" x14ac:dyDescent="0.35">
      <c r="A1808" t="s">
        <v>2805</v>
      </c>
      <c r="B1808" s="11" t="s">
        <v>2845</v>
      </c>
      <c r="C1808" s="11" t="s">
        <v>2919</v>
      </c>
      <c r="D1808" s="11" t="s">
        <v>2933</v>
      </c>
      <c r="E1808" s="11">
        <v>30</v>
      </c>
      <c r="F1808" t="s">
        <v>3067</v>
      </c>
      <c r="G1808" t="str">
        <f t="shared" si="56"/>
        <v>RISPERIDONAMEGALABSORALCOMPRIMIDO303MG</v>
      </c>
      <c r="H1808" t="str">
        <f>VLOOKUP(A1808,'PRINCIPIO ACTIVO'!A:D,4,)&amp;"-"&amp;VLOOKUP(C1808,'VIA ADMINISTRACION'!A:D,4,FALSE)&amp;"-"&amp;VLOOKUP(D1808,FORMATO!A:D,4,FALSE)&amp;"-"&amp;VLOOKUP(B1808,LABORATORIO!A:D,4,FALSE)</f>
        <v>HT-0144-01-003-0194</v>
      </c>
      <c r="I1808">
        <f>COUNTIF($H$2:H1808,H1808)</f>
        <v>2</v>
      </c>
      <c r="J1808" t="str">
        <f t="shared" si="57"/>
        <v>HT-0144-01-003-0194-02</v>
      </c>
      <c r="M1808" t="s">
        <v>2807</v>
      </c>
      <c r="N1808" s="11" t="s">
        <v>2985</v>
      </c>
    </row>
    <row r="1809" spans="1:14" x14ac:dyDescent="0.35">
      <c r="A1809" t="s">
        <v>2805</v>
      </c>
      <c r="B1809" s="11" t="s">
        <v>2901</v>
      </c>
      <c r="C1809" s="11" t="s">
        <v>2919</v>
      </c>
      <c r="D1809" s="11" t="s">
        <v>2933</v>
      </c>
      <c r="E1809" s="11">
        <v>20</v>
      </c>
      <c r="F1809" t="s">
        <v>2996</v>
      </c>
      <c r="G1809" t="str">
        <f t="shared" si="56"/>
        <v>RISPERIDONAAXONORALCOMPRIMIDO201MG</v>
      </c>
      <c r="H1809" t="str">
        <f>VLOOKUP(A1809,'PRINCIPIO ACTIVO'!A:D,4,)&amp;"-"&amp;VLOOKUP(C1809,'VIA ADMINISTRACION'!A:D,4,FALSE)&amp;"-"&amp;VLOOKUP(D1809,FORMATO!A:D,4,FALSE)&amp;"-"&amp;VLOOKUP(B1809,LABORATORIO!A:D,4,FALSE)</f>
        <v>HT-0144-01-003-0023</v>
      </c>
      <c r="I1809">
        <f>COUNTIF($H$2:H1809,H1809)</f>
        <v>2</v>
      </c>
      <c r="J1809" t="str">
        <f t="shared" si="57"/>
        <v>HT-0144-01-003-0023-02</v>
      </c>
      <c r="M1809" t="s">
        <v>2807</v>
      </c>
      <c r="N1809" s="11" t="s">
        <v>3013</v>
      </c>
    </row>
    <row r="1810" spans="1:14" x14ac:dyDescent="0.35">
      <c r="A1810" t="s">
        <v>2805</v>
      </c>
      <c r="B1810" s="11" t="s">
        <v>2900</v>
      </c>
      <c r="C1810" s="11" t="s">
        <v>2919</v>
      </c>
      <c r="D1810" s="11" t="s">
        <v>2933</v>
      </c>
      <c r="E1810" s="11">
        <v>30</v>
      </c>
      <c r="F1810" t="s">
        <v>3067</v>
      </c>
      <c r="G1810" t="str">
        <f t="shared" si="56"/>
        <v>RISPERIDONAINDOPHARMAORALCOMPRIMIDO303MG</v>
      </c>
      <c r="H1810" t="str">
        <f>VLOOKUP(A1810,'PRINCIPIO ACTIVO'!A:D,4,)&amp;"-"&amp;VLOOKUP(C1810,'VIA ADMINISTRACION'!A:D,4,FALSE)&amp;"-"&amp;VLOOKUP(D1810,FORMATO!A:D,4,FALSE)&amp;"-"&amp;VLOOKUP(B1810,LABORATORIO!A:D,4,FALSE)</f>
        <v>HT-0144-01-003-0124</v>
      </c>
      <c r="I1810">
        <f>COUNTIF($H$2:H1810,H1810)</f>
        <v>2</v>
      </c>
      <c r="J1810" t="str">
        <f t="shared" si="57"/>
        <v>HT-0144-01-003-0124-02</v>
      </c>
      <c r="M1810" t="s">
        <v>2807</v>
      </c>
      <c r="N1810" s="11" t="s">
        <v>2998</v>
      </c>
    </row>
    <row r="1811" spans="1:14" x14ac:dyDescent="0.35">
      <c r="A1811" t="s">
        <v>2805</v>
      </c>
      <c r="B1811" s="11" t="s">
        <v>2857</v>
      </c>
      <c r="C1811" s="11" t="s">
        <v>2919</v>
      </c>
      <c r="D1811" s="11" t="s">
        <v>2933</v>
      </c>
      <c r="E1811" s="11">
        <v>30</v>
      </c>
      <c r="F1811" t="s">
        <v>2996</v>
      </c>
      <c r="G1811" t="str">
        <f t="shared" si="56"/>
        <v>RISPERIDONAANDROMACOORALCOMPRIMIDO301MG</v>
      </c>
      <c r="H1811" t="str">
        <f>VLOOKUP(A1811,'PRINCIPIO ACTIVO'!A:D,4,)&amp;"-"&amp;VLOOKUP(C1811,'VIA ADMINISTRACION'!A:D,4,FALSE)&amp;"-"&amp;VLOOKUP(D1811,FORMATO!A:D,4,FALSE)&amp;"-"&amp;VLOOKUP(B1811,LABORATORIO!A:D,4,FALSE)</f>
        <v>HT-0144-01-003-0161</v>
      </c>
      <c r="I1811">
        <f>COUNTIF($H$2:H1811,H1811)</f>
        <v>1</v>
      </c>
      <c r="J1811" t="str">
        <f t="shared" si="57"/>
        <v>HT-0144-01-003-0161-01</v>
      </c>
      <c r="M1811" t="s">
        <v>2807</v>
      </c>
      <c r="N1811" s="11" t="s">
        <v>2985</v>
      </c>
    </row>
    <row r="1812" spans="1:14" x14ac:dyDescent="0.35">
      <c r="A1812" t="s">
        <v>2805</v>
      </c>
      <c r="B1812" s="11" t="s">
        <v>2838</v>
      </c>
      <c r="C1812" s="11" t="s">
        <v>2919</v>
      </c>
      <c r="D1812" s="11" t="s">
        <v>2942</v>
      </c>
      <c r="E1812" s="11">
        <v>1</v>
      </c>
      <c r="F1812" t="s">
        <v>3170</v>
      </c>
      <c r="G1812" t="str">
        <f t="shared" si="56"/>
        <v>RISPERIDONALABORATORIO CHILEORALSOLUCION11MG/ML</v>
      </c>
      <c r="H1812" t="str">
        <f>VLOOKUP(A1812,'PRINCIPIO ACTIVO'!A:D,4,)&amp;"-"&amp;VLOOKUP(C1812,'VIA ADMINISTRACION'!A:D,4,FALSE)&amp;"-"&amp;VLOOKUP(D1812,FORMATO!A:D,4,FALSE)&amp;"-"&amp;VLOOKUP(B1812,LABORATORIO!A:D,4,FALSE)</f>
        <v>HT-0144-01-012-0148</v>
      </c>
      <c r="I1812">
        <f>COUNTIF($H$2:H1812,H1812)</f>
        <v>1</v>
      </c>
      <c r="J1812" t="str">
        <f t="shared" si="57"/>
        <v>HT-0144-01-012-0148-01</v>
      </c>
      <c r="M1812" t="s">
        <v>2807</v>
      </c>
      <c r="N1812" s="11" t="s">
        <v>3013</v>
      </c>
    </row>
    <row r="1813" spans="1:14" x14ac:dyDescent="0.35">
      <c r="A1813" t="s">
        <v>2805</v>
      </c>
      <c r="B1813" s="11" t="s">
        <v>2845</v>
      </c>
      <c r="C1813" s="11" t="s">
        <v>2919</v>
      </c>
      <c r="D1813" s="11" t="s">
        <v>2942</v>
      </c>
      <c r="E1813" s="11">
        <v>1</v>
      </c>
      <c r="F1813" t="s">
        <v>3170</v>
      </c>
      <c r="G1813" t="str">
        <f t="shared" si="56"/>
        <v>RISPERIDONAMEGALABSORALSOLUCION11MG/ML</v>
      </c>
      <c r="H1813" t="str">
        <f>VLOOKUP(A1813,'PRINCIPIO ACTIVO'!A:D,4,)&amp;"-"&amp;VLOOKUP(C1813,'VIA ADMINISTRACION'!A:D,4,FALSE)&amp;"-"&amp;VLOOKUP(D1813,FORMATO!A:D,4,FALSE)&amp;"-"&amp;VLOOKUP(B1813,LABORATORIO!A:D,4,FALSE)</f>
        <v>HT-0144-01-012-0194</v>
      </c>
      <c r="I1813">
        <f>COUNTIF($H$2:H1813,H1813)</f>
        <v>1</v>
      </c>
      <c r="J1813" t="str">
        <f t="shared" si="57"/>
        <v>HT-0144-01-012-0194-01</v>
      </c>
      <c r="M1813" t="s">
        <v>2807</v>
      </c>
      <c r="N1813" s="11" t="s">
        <v>2998</v>
      </c>
    </row>
    <row r="1814" spans="1:14" x14ac:dyDescent="0.35">
      <c r="A1814" t="s">
        <v>2805</v>
      </c>
      <c r="B1814" s="11" t="s">
        <v>2880</v>
      </c>
      <c r="C1814" s="11" t="s">
        <v>2919</v>
      </c>
      <c r="D1814" s="11" t="s">
        <v>2942</v>
      </c>
      <c r="E1814" s="11">
        <v>1</v>
      </c>
      <c r="F1814" t="s">
        <v>3170</v>
      </c>
      <c r="G1814" t="str">
        <f t="shared" si="56"/>
        <v>RISPERIDONAMEDIPHARMORALSOLUCION11MG/ML</v>
      </c>
      <c r="H1814" t="str">
        <f>VLOOKUP(A1814,'PRINCIPIO ACTIVO'!A:D,4,)&amp;"-"&amp;VLOOKUP(C1814,'VIA ADMINISTRACION'!A:D,4,FALSE)&amp;"-"&amp;VLOOKUP(D1814,FORMATO!A:D,4,FALSE)&amp;"-"&amp;VLOOKUP(B1814,LABORATORIO!A:D,4,FALSE)</f>
        <v>HT-0144-01-012-0192</v>
      </c>
      <c r="I1814">
        <f>COUNTIF($H$2:H1814,H1814)</f>
        <v>1</v>
      </c>
      <c r="J1814" t="str">
        <f t="shared" si="57"/>
        <v>HT-0144-01-012-0192-01</v>
      </c>
      <c r="M1814" t="s">
        <v>2807</v>
      </c>
      <c r="N1814" s="11" t="s">
        <v>2985</v>
      </c>
    </row>
    <row r="1815" spans="1:14" x14ac:dyDescent="0.35">
      <c r="A1815" t="s">
        <v>2805</v>
      </c>
      <c r="B1815" s="11" t="s">
        <v>2857</v>
      </c>
      <c r="C1815" s="11" t="s">
        <v>2919</v>
      </c>
      <c r="D1815" s="11" t="s">
        <v>2942</v>
      </c>
      <c r="E1815" s="11">
        <v>1</v>
      </c>
      <c r="F1815" t="s">
        <v>3170</v>
      </c>
      <c r="G1815" t="str">
        <f t="shared" si="56"/>
        <v>RISPERIDONAANDROMACOORALSOLUCION11MG/ML</v>
      </c>
      <c r="H1815" t="str">
        <f>VLOOKUP(A1815,'PRINCIPIO ACTIVO'!A:D,4,)&amp;"-"&amp;VLOOKUP(C1815,'VIA ADMINISTRACION'!A:D,4,FALSE)&amp;"-"&amp;VLOOKUP(D1815,FORMATO!A:D,4,FALSE)&amp;"-"&amp;VLOOKUP(B1815,LABORATORIO!A:D,4,FALSE)</f>
        <v>HT-0144-01-012-0161</v>
      </c>
      <c r="I1815">
        <f>COUNTIF($H$2:H1815,H1815)</f>
        <v>1</v>
      </c>
      <c r="J1815" t="str">
        <f t="shared" si="57"/>
        <v>HT-0144-01-012-0161-01</v>
      </c>
      <c r="M1815" t="s">
        <v>2807</v>
      </c>
      <c r="N1815" s="11" t="s">
        <v>2986</v>
      </c>
    </row>
    <row r="1816" spans="1:14" x14ac:dyDescent="0.35">
      <c r="A1816" t="s">
        <v>2805</v>
      </c>
      <c r="B1816" s="5" t="s">
        <v>2901</v>
      </c>
      <c r="C1816" s="5" t="s">
        <v>2919</v>
      </c>
      <c r="D1816" s="5" t="s">
        <v>2933</v>
      </c>
      <c r="E1816" s="5">
        <v>20</v>
      </c>
      <c r="F1816" t="s">
        <v>3067</v>
      </c>
      <c r="G1816" t="str">
        <f t="shared" si="56"/>
        <v>RISPERIDONAAXONORALCOMPRIMIDO203MG</v>
      </c>
      <c r="H1816" t="str">
        <f>VLOOKUP(A1816,'PRINCIPIO ACTIVO'!A:D,4,)&amp;"-"&amp;VLOOKUP(C1816,'VIA ADMINISTRACION'!A:D,4,FALSE)&amp;"-"&amp;VLOOKUP(D1816,FORMATO!A:D,4,FALSE)&amp;"-"&amp;VLOOKUP(B1816,LABORATORIO!A:D,4,FALSE)</f>
        <v>HT-0144-01-003-0023</v>
      </c>
      <c r="I1816">
        <f>COUNTIF($H$2:H1816,H1816)</f>
        <v>3</v>
      </c>
      <c r="J1816" t="str">
        <f t="shared" si="57"/>
        <v>HT-0144-01-003-0023-03</v>
      </c>
      <c r="M1816" t="s">
        <v>2807</v>
      </c>
      <c r="N1816" s="11" t="s">
        <v>3013</v>
      </c>
    </row>
    <row r="1817" spans="1:14" x14ac:dyDescent="0.35">
      <c r="A1817" t="s">
        <v>2805</v>
      </c>
      <c r="B1817" s="5" t="s">
        <v>2857</v>
      </c>
      <c r="C1817" s="5" t="s">
        <v>2919</v>
      </c>
      <c r="D1817" s="5" t="s">
        <v>2933</v>
      </c>
      <c r="E1817" s="5">
        <v>60</v>
      </c>
      <c r="F1817" t="s">
        <v>2996</v>
      </c>
      <c r="G1817" t="str">
        <f t="shared" si="56"/>
        <v>RISPERIDONAANDROMACOORALCOMPRIMIDO601MG</v>
      </c>
      <c r="H1817" t="str">
        <f>VLOOKUP(A1817,'PRINCIPIO ACTIVO'!A:D,4,)&amp;"-"&amp;VLOOKUP(C1817,'VIA ADMINISTRACION'!A:D,4,FALSE)&amp;"-"&amp;VLOOKUP(D1817,FORMATO!A:D,4,FALSE)&amp;"-"&amp;VLOOKUP(B1817,LABORATORIO!A:D,4,FALSE)</f>
        <v>HT-0144-01-003-0161</v>
      </c>
      <c r="I1817">
        <f>COUNTIF($H$2:H1817,H1817)</f>
        <v>2</v>
      </c>
      <c r="J1817" t="str">
        <f t="shared" si="57"/>
        <v>HT-0144-01-003-0161-02</v>
      </c>
      <c r="M1817" t="s">
        <v>2807</v>
      </c>
      <c r="N1817" s="11" t="s">
        <v>3013</v>
      </c>
    </row>
    <row r="1818" spans="1:14" x14ac:dyDescent="0.35">
      <c r="A1818" t="s">
        <v>2806</v>
      </c>
      <c r="B1818" s="11" t="s">
        <v>2839</v>
      </c>
      <c r="C1818" s="11" t="s">
        <v>2919</v>
      </c>
      <c r="D1818" s="11" t="s">
        <v>2933</v>
      </c>
      <c r="E1818" s="11">
        <v>28</v>
      </c>
      <c r="F1818" t="s">
        <v>3127</v>
      </c>
      <c r="G1818" t="str">
        <f t="shared" si="56"/>
        <v>RIVAROXABANBAYERORALCOMPRIMIDO2815MG</v>
      </c>
      <c r="H1818" t="str">
        <f>VLOOKUP(A1818,'PRINCIPIO ACTIVO'!A:D,4,)&amp;"-"&amp;VLOOKUP(C1818,'VIA ADMINISTRACION'!A:D,4,FALSE)&amp;"-"&amp;VLOOKUP(D1818,FORMATO!A:D,4,FALSE)&amp;"-"&amp;VLOOKUP(B1818,LABORATORIO!A:D,4,FALSE)</f>
        <v>HT-0145-01-003-0028</v>
      </c>
      <c r="I1818">
        <f>COUNTIF($H$2:H1818,H1818)</f>
        <v>1</v>
      </c>
      <c r="J1818" t="str">
        <f t="shared" si="57"/>
        <v>HT-0145-01-003-0028-01</v>
      </c>
      <c r="M1818" t="s">
        <v>2807</v>
      </c>
      <c r="N1818" s="11" t="s">
        <v>3013</v>
      </c>
    </row>
    <row r="1819" spans="1:14" x14ac:dyDescent="0.35">
      <c r="A1819" t="s">
        <v>2806</v>
      </c>
      <c r="B1819" s="11" t="s">
        <v>2839</v>
      </c>
      <c r="C1819" s="11" t="s">
        <v>2919</v>
      </c>
      <c r="D1819" s="11" t="s">
        <v>2933</v>
      </c>
      <c r="E1819" s="11">
        <v>28</v>
      </c>
      <c r="F1819" t="s">
        <v>2985</v>
      </c>
      <c r="G1819" t="str">
        <f t="shared" si="56"/>
        <v>RIVAROXABANBAYERORALCOMPRIMIDO2820MG</v>
      </c>
      <c r="H1819" t="str">
        <f>VLOOKUP(A1819,'PRINCIPIO ACTIVO'!A:D,4,)&amp;"-"&amp;VLOOKUP(C1819,'VIA ADMINISTRACION'!A:D,4,FALSE)&amp;"-"&amp;VLOOKUP(D1819,FORMATO!A:D,4,FALSE)&amp;"-"&amp;VLOOKUP(B1819,LABORATORIO!A:D,4,FALSE)</f>
        <v>HT-0145-01-003-0028</v>
      </c>
      <c r="I1819">
        <f>COUNTIF($H$2:H1819,H1819)</f>
        <v>2</v>
      </c>
      <c r="J1819" t="str">
        <f t="shared" si="57"/>
        <v>HT-0145-01-003-0028-02</v>
      </c>
      <c r="M1819" t="s">
        <v>2807</v>
      </c>
      <c r="N1819" s="11" t="s">
        <v>2985</v>
      </c>
    </row>
    <row r="1820" spans="1:14" x14ac:dyDescent="0.35">
      <c r="A1820" t="s">
        <v>2806</v>
      </c>
      <c r="B1820" s="11" t="s">
        <v>2839</v>
      </c>
      <c r="C1820" s="11" t="s">
        <v>2919</v>
      </c>
      <c r="D1820" s="11" t="s">
        <v>2933</v>
      </c>
      <c r="E1820" s="11">
        <v>10</v>
      </c>
      <c r="F1820" t="s">
        <v>3013</v>
      </c>
      <c r="G1820" t="str">
        <f t="shared" si="56"/>
        <v>RIVAROXABANBAYERORALCOMPRIMIDO1010MG</v>
      </c>
      <c r="H1820" t="str">
        <f>VLOOKUP(A1820,'PRINCIPIO ACTIVO'!A:D,4,)&amp;"-"&amp;VLOOKUP(C1820,'VIA ADMINISTRACION'!A:D,4,FALSE)&amp;"-"&amp;VLOOKUP(D1820,FORMATO!A:D,4,FALSE)&amp;"-"&amp;VLOOKUP(B1820,LABORATORIO!A:D,4,FALSE)</f>
        <v>HT-0145-01-003-0028</v>
      </c>
      <c r="I1820">
        <f>COUNTIF($H$2:H1820,H1820)</f>
        <v>3</v>
      </c>
      <c r="J1820" t="str">
        <f t="shared" si="57"/>
        <v>HT-0145-01-003-0028-03</v>
      </c>
      <c r="M1820" t="s">
        <v>2807</v>
      </c>
      <c r="N1820" s="11" t="s">
        <v>2985</v>
      </c>
    </row>
    <row r="1821" spans="1:14" x14ac:dyDescent="0.35">
      <c r="A1821" t="s">
        <v>2806</v>
      </c>
      <c r="B1821" s="5" t="s">
        <v>2839</v>
      </c>
      <c r="C1821" s="5" t="s">
        <v>2919</v>
      </c>
      <c r="D1821" s="5" t="s">
        <v>2933</v>
      </c>
      <c r="E1821" s="5">
        <v>56</v>
      </c>
      <c r="F1821" t="s">
        <v>3055</v>
      </c>
      <c r="G1821" t="str">
        <f t="shared" si="56"/>
        <v>RIVAROXABANBAYERORALCOMPRIMIDO562.5MG</v>
      </c>
      <c r="H1821" t="str">
        <f>VLOOKUP(A1821,'PRINCIPIO ACTIVO'!A:D,4,)&amp;"-"&amp;VLOOKUP(C1821,'VIA ADMINISTRACION'!A:D,4,FALSE)&amp;"-"&amp;VLOOKUP(D1821,FORMATO!A:D,4,FALSE)&amp;"-"&amp;VLOOKUP(B1821,LABORATORIO!A:D,4,FALSE)</f>
        <v>HT-0145-01-003-0028</v>
      </c>
      <c r="I1821">
        <f>COUNTIF($H$2:H1821,H1821)</f>
        <v>4</v>
      </c>
      <c r="J1821" t="str">
        <f t="shared" si="57"/>
        <v>HT-0145-01-003-0028-04</v>
      </c>
      <c r="M1821" t="s">
        <v>2807</v>
      </c>
      <c r="N1821" s="11" t="s">
        <v>3013</v>
      </c>
    </row>
    <row r="1822" spans="1:14" x14ac:dyDescent="0.35">
      <c r="A1822" t="s">
        <v>6518</v>
      </c>
      <c r="B1822" s="5" t="s">
        <v>2844</v>
      </c>
      <c r="C1822" s="5" t="s">
        <v>6531</v>
      </c>
      <c r="D1822" s="5" t="s">
        <v>2969</v>
      </c>
      <c r="E1822" s="5">
        <v>30</v>
      </c>
      <c r="F1822" t="s">
        <v>6576</v>
      </c>
      <c r="G1822" t="str">
        <f t="shared" si="56"/>
        <v>RIVASTIGMINANOVARTISTRANSDERMICAPARCHE309MG</v>
      </c>
      <c r="H1822" t="str">
        <f>VLOOKUP(A1822,'PRINCIPIO ACTIVO'!A:D,4,)&amp;"-"&amp;VLOOKUP(C1822,'VIA ADMINISTRACION'!A:D,4,FALSE)&amp;"-"&amp;VLOOKUP(D1822,FORMATO!A:D,4,FALSE)&amp;"-"&amp;VLOOKUP(B1822,LABORATORIO!A:D,4,FALSE)</f>
        <v>HT-0354-09-041-0204</v>
      </c>
      <c r="I1822">
        <f>COUNTIF($H$2:H1822,H1822)</f>
        <v>1</v>
      </c>
      <c r="J1822" t="str">
        <f t="shared" si="57"/>
        <v>HT-0354-09-041-0204-01</v>
      </c>
      <c r="M1822" t="s">
        <v>2807</v>
      </c>
      <c r="N1822" s="11" t="s">
        <v>3013</v>
      </c>
    </row>
    <row r="1823" spans="1:14" x14ac:dyDescent="0.35">
      <c r="A1823" t="s">
        <v>6518</v>
      </c>
      <c r="B1823" s="5" t="s">
        <v>2844</v>
      </c>
      <c r="C1823" s="5" t="s">
        <v>6531</v>
      </c>
      <c r="D1823" s="5" t="s">
        <v>2969</v>
      </c>
      <c r="E1823" s="5">
        <v>30</v>
      </c>
      <c r="F1823" t="s">
        <v>6678</v>
      </c>
      <c r="G1823" t="str">
        <f t="shared" si="56"/>
        <v>RIVASTIGMINANOVARTISTRANSDERMICAPARCHE3018MG</v>
      </c>
      <c r="H1823" t="str">
        <f>VLOOKUP(A1823,'PRINCIPIO ACTIVO'!A:D,4,)&amp;"-"&amp;VLOOKUP(C1823,'VIA ADMINISTRACION'!A:D,4,FALSE)&amp;"-"&amp;VLOOKUP(D1823,FORMATO!A:D,4,FALSE)&amp;"-"&amp;VLOOKUP(B1823,LABORATORIO!A:D,4,FALSE)</f>
        <v>HT-0354-09-041-0204</v>
      </c>
      <c r="I1823">
        <f>COUNTIF($H$2:H1823,H1823)</f>
        <v>2</v>
      </c>
      <c r="J1823" t="str">
        <f t="shared" si="57"/>
        <v>HT-0354-09-041-0204-02</v>
      </c>
      <c r="M1823" t="s">
        <v>2807</v>
      </c>
      <c r="N1823" s="11" t="s">
        <v>2985</v>
      </c>
    </row>
    <row r="1824" spans="1:14" x14ac:dyDescent="0.35">
      <c r="A1824" t="s">
        <v>6518</v>
      </c>
      <c r="B1824" s="5" t="s">
        <v>2901</v>
      </c>
      <c r="C1824" s="5" t="s">
        <v>6531</v>
      </c>
      <c r="D1824" s="5" t="s">
        <v>2969</v>
      </c>
      <c r="E1824" s="5">
        <v>30</v>
      </c>
      <c r="F1824" t="s">
        <v>6679</v>
      </c>
      <c r="G1824" t="str">
        <f t="shared" si="56"/>
        <v>RIVASTIGMINAAXONTRANSDERMICAPARCHE3013.3MG</v>
      </c>
      <c r="H1824" t="str">
        <f>VLOOKUP(A1824,'PRINCIPIO ACTIVO'!A:D,4,)&amp;"-"&amp;VLOOKUP(C1824,'VIA ADMINISTRACION'!A:D,4,FALSE)&amp;"-"&amp;VLOOKUP(D1824,FORMATO!A:D,4,FALSE)&amp;"-"&amp;VLOOKUP(B1824,LABORATORIO!A:D,4,FALSE)</f>
        <v>HT-0354-09-041-0023</v>
      </c>
      <c r="I1824">
        <f>COUNTIF($H$2:H1824,H1824)</f>
        <v>1</v>
      </c>
      <c r="J1824" t="str">
        <f t="shared" si="57"/>
        <v>HT-0354-09-041-0023-01</v>
      </c>
      <c r="M1824" t="s">
        <v>2807</v>
      </c>
      <c r="N1824" s="2" t="s">
        <v>2985</v>
      </c>
    </row>
    <row r="1825" spans="1:14" x14ac:dyDescent="0.35">
      <c r="A1825" t="s">
        <v>2807</v>
      </c>
      <c r="B1825" s="11" t="s">
        <v>2837</v>
      </c>
      <c r="C1825" s="11" t="s">
        <v>2919</v>
      </c>
      <c r="D1825" s="11" t="s">
        <v>2933</v>
      </c>
      <c r="E1825" s="11">
        <v>60</v>
      </c>
      <c r="F1825" t="s">
        <v>3013</v>
      </c>
      <c r="G1825" t="str">
        <f t="shared" si="56"/>
        <v>ROSUVASTATINASAVALORALCOMPRIMIDO6010MG</v>
      </c>
      <c r="H1825" t="str">
        <f>VLOOKUP(A1825,'PRINCIPIO ACTIVO'!A:D,4,)&amp;"-"&amp;VLOOKUP(C1825,'VIA ADMINISTRACION'!A:D,4,FALSE)&amp;"-"&amp;VLOOKUP(D1825,FORMATO!A:D,4,FALSE)&amp;"-"&amp;VLOOKUP(B1825,LABORATORIO!A:D,4,FALSE)</f>
        <v>HT-0146-01-003-0174</v>
      </c>
      <c r="I1825">
        <f>COUNTIF($H$2:H1825,H1825)</f>
        <v>1</v>
      </c>
      <c r="J1825" t="str">
        <f t="shared" si="57"/>
        <v>HT-0146-01-003-0174-01</v>
      </c>
      <c r="M1825" t="s">
        <v>6519</v>
      </c>
      <c r="N1825" s="5" t="s">
        <v>3073</v>
      </c>
    </row>
    <row r="1826" spans="1:14" x14ac:dyDescent="0.35">
      <c r="A1826" t="s">
        <v>2807</v>
      </c>
      <c r="B1826" s="11" t="s">
        <v>2837</v>
      </c>
      <c r="C1826" s="11" t="s">
        <v>2919</v>
      </c>
      <c r="D1826" s="11" t="s">
        <v>2933</v>
      </c>
      <c r="E1826" s="11">
        <v>30</v>
      </c>
      <c r="F1826" t="s">
        <v>3013</v>
      </c>
      <c r="G1826" t="str">
        <f t="shared" si="56"/>
        <v>ROSUVASTATINASAVALORALCOMPRIMIDO3010MG</v>
      </c>
      <c r="H1826" t="str">
        <f>VLOOKUP(A1826,'PRINCIPIO ACTIVO'!A:D,4,)&amp;"-"&amp;VLOOKUP(C1826,'VIA ADMINISTRACION'!A:D,4,FALSE)&amp;"-"&amp;VLOOKUP(D1826,FORMATO!A:D,4,FALSE)&amp;"-"&amp;VLOOKUP(B1826,LABORATORIO!A:D,4,FALSE)</f>
        <v>HT-0146-01-003-0174</v>
      </c>
      <c r="I1826">
        <f>COUNTIF($H$2:H1826,H1826)</f>
        <v>2</v>
      </c>
      <c r="J1826" t="str">
        <f t="shared" si="57"/>
        <v>HT-0146-01-003-0174-02</v>
      </c>
      <c r="M1826" t="s">
        <v>2808</v>
      </c>
      <c r="N1826" s="11" t="s">
        <v>3003</v>
      </c>
    </row>
    <row r="1827" spans="1:14" x14ac:dyDescent="0.35">
      <c r="A1827" t="s">
        <v>2807</v>
      </c>
      <c r="B1827" s="11" t="s">
        <v>2837</v>
      </c>
      <c r="C1827" s="11" t="s">
        <v>2919</v>
      </c>
      <c r="D1827" s="11" t="s">
        <v>2933</v>
      </c>
      <c r="E1827" s="11">
        <v>30</v>
      </c>
      <c r="F1827" t="s">
        <v>2985</v>
      </c>
      <c r="G1827" t="str">
        <f t="shared" si="56"/>
        <v>ROSUVASTATINASAVALORALCOMPRIMIDO3020MG</v>
      </c>
      <c r="H1827" t="str">
        <f>VLOOKUP(A1827,'PRINCIPIO ACTIVO'!A:D,4,)&amp;"-"&amp;VLOOKUP(C1827,'VIA ADMINISTRACION'!A:D,4,FALSE)&amp;"-"&amp;VLOOKUP(D1827,FORMATO!A:D,4,FALSE)&amp;"-"&amp;VLOOKUP(B1827,LABORATORIO!A:D,4,FALSE)</f>
        <v>HT-0146-01-003-0174</v>
      </c>
      <c r="I1827">
        <f>COUNTIF($H$2:H1827,H1827)</f>
        <v>3</v>
      </c>
      <c r="J1827" t="str">
        <f t="shared" si="57"/>
        <v>HT-0146-01-003-0174-03</v>
      </c>
      <c r="M1827" t="s">
        <v>2808</v>
      </c>
      <c r="N1827" s="11" t="s">
        <v>3003</v>
      </c>
    </row>
    <row r="1828" spans="1:14" x14ac:dyDescent="0.35">
      <c r="A1828" t="s">
        <v>2807</v>
      </c>
      <c r="B1828" s="11" t="s">
        <v>2832</v>
      </c>
      <c r="C1828" s="11" t="s">
        <v>2919</v>
      </c>
      <c r="D1828" s="11" t="s">
        <v>2933</v>
      </c>
      <c r="E1828" s="11">
        <v>30</v>
      </c>
      <c r="F1828" t="s">
        <v>3013</v>
      </c>
      <c r="G1828" t="str">
        <f t="shared" si="56"/>
        <v>ROSUVASTATINARECALCINEORALCOMPRIMIDO3010MG</v>
      </c>
      <c r="H1828" t="str">
        <f>VLOOKUP(A1828,'PRINCIPIO ACTIVO'!A:D,4,)&amp;"-"&amp;VLOOKUP(C1828,'VIA ADMINISTRACION'!A:D,4,FALSE)&amp;"-"&amp;VLOOKUP(D1828,FORMATO!A:D,4,FALSE)&amp;"-"&amp;VLOOKUP(B1828,LABORATORIO!A:D,4,FALSE)</f>
        <v>HT-0146-01-003-0171</v>
      </c>
      <c r="I1828">
        <f>COUNTIF($H$2:H1828,H1828)</f>
        <v>1</v>
      </c>
      <c r="J1828" t="str">
        <f t="shared" si="57"/>
        <v>HT-0146-01-003-0171-01</v>
      </c>
      <c r="M1828" t="s">
        <v>2808</v>
      </c>
      <c r="N1828" s="11" t="s">
        <v>3003</v>
      </c>
    </row>
    <row r="1829" spans="1:14" x14ac:dyDescent="0.35">
      <c r="A1829" t="s">
        <v>2807</v>
      </c>
      <c r="B1829" s="11" t="s">
        <v>2832</v>
      </c>
      <c r="C1829" s="11" t="s">
        <v>2919</v>
      </c>
      <c r="D1829" s="11" t="s">
        <v>2933</v>
      </c>
      <c r="E1829" s="11">
        <v>30</v>
      </c>
      <c r="F1829" t="s">
        <v>2985</v>
      </c>
      <c r="G1829" t="str">
        <f t="shared" si="56"/>
        <v>ROSUVASTATINARECALCINEORALCOMPRIMIDO3020MG</v>
      </c>
      <c r="H1829" t="str">
        <f>VLOOKUP(A1829,'PRINCIPIO ACTIVO'!A:D,4,)&amp;"-"&amp;VLOOKUP(C1829,'VIA ADMINISTRACION'!A:D,4,FALSE)&amp;"-"&amp;VLOOKUP(D1829,FORMATO!A:D,4,FALSE)&amp;"-"&amp;VLOOKUP(B1829,LABORATORIO!A:D,4,FALSE)</f>
        <v>HT-0146-01-003-0171</v>
      </c>
      <c r="I1829">
        <f>COUNTIF($H$2:H1829,H1829)</f>
        <v>2</v>
      </c>
      <c r="J1829" t="str">
        <f t="shared" si="57"/>
        <v>HT-0146-01-003-0171-02</v>
      </c>
      <c r="M1829" t="s">
        <v>2808</v>
      </c>
      <c r="N1829" s="11" t="s">
        <v>3003</v>
      </c>
    </row>
    <row r="1830" spans="1:14" x14ac:dyDescent="0.35">
      <c r="A1830" t="s">
        <v>2807</v>
      </c>
      <c r="B1830" s="11" t="s">
        <v>2847</v>
      </c>
      <c r="C1830" s="11" t="s">
        <v>2919</v>
      </c>
      <c r="D1830" s="11" t="s">
        <v>2933</v>
      </c>
      <c r="E1830" s="11">
        <v>30</v>
      </c>
      <c r="F1830" t="s">
        <v>3013</v>
      </c>
      <c r="G1830" t="str">
        <f t="shared" si="56"/>
        <v>ROSUVASTATINAPASTEURORALCOMPRIMIDO3010MG</v>
      </c>
      <c r="H1830" t="str">
        <f>VLOOKUP(A1830,'PRINCIPIO ACTIVO'!A:D,4,)&amp;"-"&amp;VLOOKUP(C1830,'VIA ADMINISTRACION'!A:D,4,FALSE)&amp;"-"&amp;VLOOKUP(D1830,FORMATO!A:D,4,FALSE)&amp;"-"&amp;VLOOKUP(B1830,LABORATORIO!A:D,4,FALSE)</f>
        <v>HT-0146-01-003-0155</v>
      </c>
      <c r="I1830">
        <f>COUNTIF($H$2:H1830,H1830)</f>
        <v>1</v>
      </c>
      <c r="J1830" t="str">
        <f t="shared" si="57"/>
        <v>HT-0146-01-003-0155-01</v>
      </c>
      <c r="M1830" t="s">
        <v>2808</v>
      </c>
      <c r="N1830" s="2" t="s">
        <v>3003</v>
      </c>
    </row>
    <row r="1831" spans="1:14" x14ac:dyDescent="0.35">
      <c r="A1831" t="s">
        <v>2807</v>
      </c>
      <c r="B1831" s="11" t="s">
        <v>2853</v>
      </c>
      <c r="C1831" s="11" t="s">
        <v>2919</v>
      </c>
      <c r="D1831" s="11" t="s">
        <v>2933</v>
      </c>
      <c r="E1831" s="11">
        <v>60</v>
      </c>
      <c r="F1831" t="s">
        <v>2985</v>
      </c>
      <c r="G1831" t="str">
        <f t="shared" si="56"/>
        <v>ROSUVASTATINAITF-LABOMEDORALCOMPRIMIDO6020MG</v>
      </c>
      <c r="H1831" t="str">
        <f>VLOOKUP(A1831,'PRINCIPIO ACTIVO'!A:D,4,)&amp;"-"&amp;VLOOKUP(C1831,'VIA ADMINISTRACION'!A:D,4,FALSE)&amp;"-"&amp;VLOOKUP(D1831,FORMATO!A:D,4,FALSE)&amp;"-"&amp;VLOOKUP(B1831,LABORATORIO!A:D,4,FALSE)</f>
        <v>HT-0146-01-003-0139</v>
      </c>
      <c r="I1831">
        <f>COUNTIF($H$2:H1831,H1831)</f>
        <v>1</v>
      </c>
      <c r="J1831" t="str">
        <f t="shared" si="57"/>
        <v>HT-0146-01-003-0139-01</v>
      </c>
      <c r="M1831" t="s">
        <v>2808</v>
      </c>
      <c r="N1831" s="2" t="s">
        <v>3003</v>
      </c>
    </row>
    <row r="1832" spans="1:14" x14ac:dyDescent="0.35">
      <c r="A1832" t="s">
        <v>2807</v>
      </c>
      <c r="B1832" s="11" t="s">
        <v>2853</v>
      </c>
      <c r="C1832" s="11" t="s">
        <v>2919</v>
      </c>
      <c r="D1832" s="11" t="s">
        <v>2933</v>
      </c>
      <c r="E1832" s="11">
        <v>30</v>
      </c>
      <c r="F1832" t="s">
        <v>3013</v>
      </c>
      <c r="G1832" t="str">
        <f t="shared" si="56"/>
        <v>ROSUVASTATINAITF-LABOMEDORALCOMPRIMIDO3010MG</v>
      </c>
      <c r="H1832" t="str">
        <f>VLOOKUP(A1832,'PRINCIPIO ACTIVO'!A:D,4,)&amp;"-"&amp;VLOOKUP(C1832,'VIA ADMINISTRACION'!A:D,4,FALSE)&amp;"-"&amp;VLOOKUP(D1832,FORMATO!A:D,4,FALSE)&amp;"-"&amp;VLOOKUP(B1832,LABORATORIO!A:D,4,FALSE)</f>
        <v>HT-0146-01-003-0139</v>
      </c>
      <c r="I1832">
        <f>COUNTIF($H$2:H1832,H1832)</f>
        <v>2</v>
      </c>
      <c r="J1832" t="str">
        <f t="shared" si="57"/>
        <v>HT-0146-01-003-0139-02</v>
      </c>
      <c r="M1832" t="s">
        <v>2808</v>
      </c>
      <c r="N1832" s="5" t="s">
        <v>3003</v>
      </c>
    </row>
    <row r="1833" spans="1:14" x14ac:dyDescent="0.35">
      <c r="A1833" t="s">
        <v>2807</v>
      </c>
      <c r="B1833" s="11" t="s">
        <v>2853</v>
      </c>
      <c r="C1833" s="11" t="s">
        <v>2919</v>
      </c>
      <c r="D1833" s="11" t="s">
        <v>2933</v>
      </c>
      <c r="E1833" s="11">
        <v>30</v>
      </c>
      <c r="F1833" t="s">
        <v>2985</v>
      </c>
      <c r="G1833" t="str">
        <f t="shared" si="56"/>
        <v>ROSUVASTATINAITF-LABOMEDORALCOMPRIMIDO3020MG</v>
      </c>
      <c r="H1833" t="str">
        <f>VLOOKUP(A1833,'PRINCIPIO ACTIVO'!A:D,4,)&amp;"-"&amp;VLOOKUP(C1833,'VIA ADMINISTRACION'!A:D,4,FALSE)&amp;"-"&amp;VLOOKUP(D1833,FORMATO!A:D,4,FALSE)&amp;"-"&amp;VLOOKUP(B1833,LABORATORIO!A:D,4,FALSE)</f>
        <v>HT-0146-01-003-0139</v>
      </c>
      <c r="I1833">
        <f>COUNTIF($H$2:H1833,H1833)</f>
        <v>3</v>
      </c>
      <c r="J1833" t="str">
        <f t="shared" si="57"/>
        <v>HT-0146-01-003-0139-03</v>
      </c>
      <c r="M1833" t="s">
        <v>2808</v>
      </c>
      <c r="N1833" s="5" t="s">
        <v>3003</v>
      </c>
    </row>
    <row r="1834" spans="1:14" x14ac:dyDescent="0.35">
      <c r="A1834" t="s">
        <v>2807</v>
      </c>
      <c r="B1834" s="11" t="s">
        <v>2905</v>
      </c>
      <c r="C1834" s="11" t="s">
        <v>2919</v>
      </c>
      <c r="D1834" s="11" t="s">
        <v>2933</v>
      </c>
      <c r="E1834" s="11">
        <v>30</v>
      </c>
      <c r="F1834" t="s">
        <v>3013</v>
      </c>
      <c r="G1834" t="str">
        <f t="shared" si="56"/>
        <v>ROSUVASTATINARAFFOORALCOMPRIMIDO3010MG</v>
      </c>
      <c r="H1834" t="str">
        <f>VLOOKUP(A1834,'PRINCIPIO ACTIVO'!A:D,4,)&amp;"-"&amp;VLOOKUP(C1834,'VIA ADMINISTRACION'!A:D,4,FALSE)&amp;"-"&amp;VLOOKUP(D1834,FORMATO!A:D,4,FALSE)&amp;"-"&amp;VLOOKUP(B1834,LABORATORIO!A:D,4,FALSE)</f>
        <v>HT-0146-01-003-0170</v>
      </c>
      <c r="I1834">
        <f>COUNTIF($H$2:H1834,H1834)</f>
        <v>1</v>
      </c>
      <c r="J1834" t="str">
        <f t="shared" si="57"/>
        <v>HT-0146-01-003-0170-01</v>
      </c>
      <c r="M1834" t="s">
        <v>2811</v>
      </c>
      <c r="N1834" s="11" t="s">
        <v>3195</v>
      </c>
    </row>
    <row r="1835" spans="1:14" x14ac:dyDescent="0.35">
      <c r="A1835" t="s">
        <v>2807</v>
      </c>
      <c r="B1835" s="11" t="s">
        <v>2847</v>
      </c>
      <c r="C1835" s="11" t="s">
        <v>2919</v>
      </c>
      <c r="D1835" s="11" t="s">
        <v>2933</v>
      </c>
      <c r="E1835" s="11">
        <v>30</v>
      </c>
      <c r="F1835" t="s">
        <v>2985</v>
      </c>
      <c r="G1835" t="str">
        <f t="shared" si="56"/>
        <v>ROSUVASTATINAPASTEURORALCOMPRIMIDO3020MG</v>
      </c>
      <c r="H1835" t="str">
        <f>VLOOKUP(A1835,'PRINCIPIO ACTIVO'!A:D,4,)&amp;"-"&amp;VLOOKUP(C1835,'VIA ADMINISTRACION'!A:D,4,FALSE)&amp;"-"&amp;VLOOKUP(D1835,FORMATO!A:D,4,FALSE)&amp;"-"&amp;VLOOKUP(B1835,LABORATORIO!A:D,4,FALSE)</f>
        <v>HT-0146-01-003-0155</v>
      </c>
      <c r="I1835">
        <f>COUNTIF($H$2:H1835,H1835)</f>
        <v>2</v>
      </c>
      <c r="J1835" t="str">
        <f t="shared" si="57"/>
        <v>HT-0146-01-003-0155-02</v>
      </c>
      <c r="M1835" t="s">
        <v>2809</v>
      </c>
      <c r="N1835" s="11" t="s">
        <v>3195</v>
      </c>
    </row>
    <row r="1836" spans="1:14" x14ac:dyDescent="0.35">
      <c r="A1836" t="s">
        <v>2807</v>
      </c>
      <c r="B1836" s="11" t="s">
        <v>2853</v>
      </c>
      <c r="C1836" s="11" t="s">
        <v>2919</v>
      </c>
      <c r="D1836" s="11" t="s">
        <v>2933</v>
      </c>
      <c r="E1836" s="11">
        <v>60</v>
      </c>
      <c r="F1836" t="s">
        <v>3013</v>
      </c>
      <c r="G1836" t="str">
        <f t="shared" si="56"/>
        <v>ROSUVASTATINAITF-LABOMEDORALCOMPRIMIDO6010MG</v>
      </c>
      <c r="H1836" t="str">
        <f>VLOOKUP(A1836,'PRINCIPIO ACTIVO'!A:D,4,)&amp;"-"&amp;VLOOKUP(C1836,'VIA ADMINISTRACION'!A:D,4,FALSE)&amp;"-"&amp;VLOOKUP(D1836,FORMATO!A:D,4,FALSE)&amp;"-"&amp;VLOOKUP(B1836,LABORATORIO!A:D,4,FALSE)</f>
        <v>HT-0146-01-003-0139</v>
      </c>
      <c r="I1836">
        <f>COUNTIF($H$2:H1836,H1836)</f>
        <v>4</v>
      </c>
      <c r="J1836" t="str">
        <f t="shared" si="57"/>
        <v>HT-0146-01-003-0139-04</v>
      </c>
      <c r="M1836" t="s">
        <v>2809</v>
      </c>
      <c r="N1836" s="11" t="s">
        <v>2998</v>
      </c>
    </row>
    <row r="1837" spans="1:14" x14ac:dyDescent="0.35">
      <c r="A1837" t="s">
        <v>2807</v>
      </c>
      <c r="B1837" s="11" t="s">
        <v>2840</v>
      </c>
      <c r="C1837" s="11" t="s">
        <v>2919</v>
      </c>
      <c r="D1837" s="11" t="s">
        <v>2933</v>
      </c>
      <c r="E1837" s="11">
        <v>30</v>
      </c>
      <c r="F1837" t="s">
        <v>2998</v>
      </c>
      <c r="G1837" t="str">
        <f t="shared" si="56"/>
        <v>ROSUVASTATINAASTRAZENECAORALCOMPRIMIDO305MG</v>
      </c>
      <c r="H1837" t="str">
        <f>VLOOKUP(A1837,'PRINCIPIO ACTIVO'!A:D,4,)&amp;"-"&amp;VLOOKUP(C1837,'VIA ADMINISTRACION'!A:D,4,FALSE)&amp;"-"&amp;VLOOKUP(D1837,FORMATO!A:D,4,FALSE)&amp;"-"&amp;VLOOKUP(B1837,LABORATORIO!A:D,4,FALSE)</f>
        <v>HT-0146-01-003-0020</v>
      </c>
      <c r="I1837">
        <f>COUNTIF($H$2:H1837,H1837)</f>
        <v>1</v>
      </c>
      <c r="J1837" t="str">
        <f t="shared" si="57"/>
        <v>HT-0146-01-003-0020-01</v>
      </c>
      <c r="M1837" t="s">
        <v>2809</v>
      </c>
      <c r="N1837" s="11" t="s">
        <v>3195</v>
      </c>
    </row>
    <row r="1838" spans="1:14" x14ac:dyDescent="0.35">
      <c r="A1838" t="s">
        <v>2807</v>
      </c>
      <c r="B1838" s="11" t="s">
        <v>2840</v>
      </c>
      <c r="C1838" s="11" t="s">
        <v>2919</v>
      </c>
      <c r="D1838" s="11" t="s">
        <v>2933</v>
      </c>
      <c r="E1838" s="11">
        <v>30</v>
      </c>
      <c r="F1838" t="s">
        <v>2985</v>
      </c>
      <c r="G1838" t="str">
        <f t="shared" si="56"/>
        <v>ROSUVASTATINAASTRAZENECAORALCOMPRIMIDO3020MG</v>
      </c>
      <c r="H1838" t="str">
        <f>VLOOKUP(A1838,'PRINCIPIO ACTIVO'!A:D,4,)&amp;"-"&amp;VLOOKUP(C1838,'VIA ADMINISTRACION'!A:D,4,FALSE)&amp;"-"&amp;VLOOKUP(D1838,FORMATO!A:D,4,FALSE)&amp;"-"&amp;VLOOKUP(B1838,LABORATORIO!A:D,4,FALSE)</f>
        <v>HT-0146-01-003-0020</v>
      </c>
      <c r="I1838">
        <f>COUNTIF($H$2:H1838,H1838)</f>
        <v>2</v>
      </c>
      <c r="J1838" t="str">
        <f t="shared" si="57"/>
        <v>HT-0146-01-003-0020-02</v>
      </c>
      <c r="M1838" t="s">
        <v>2809</v>
      </c>
      <c r="N1838" s="11" t="s">
        <v>3195</v>
      </c>
    </row>
    <row r="1839" spans="1:14" x14ac:dyDescent="0.35">
      <c r="A1839" t="s">
        <v>2807</v>
      </c>
      <c r="B1839" s="11" t="s">
        <v>2845</v>
      </c>
      <c r="C1839" s="11" t="s">
        <v>2919</v>
      </c>
      <c r="D1839" s="11" t="s">
        <v>2933</v>
      </c>
      <c r="E1839" s="11">
        <v>30</v>
      </c>
      <c r="F1839" t="s">
        <v>3013</v>
      </c>
      <c r="G1839" t="str">
        <f t="shared" si="56"/>
        <v>ROSUVASTATINAMEGALABSORALCOMPRIMIDO3010MG</v>
      </c>
      <c r="H1839" t="str">
        <f>VLOOKUP(A1839,'PRINCIPIO ACTIVO'!A:D,4,)&amp;"-"&amp;VLOOKUP(C1839,'VIA ADMINISTRACION'!A:D,4,FALSE)&amp;"-"&amp;VLOOKUP(D1839,FORMATO!A:D,4,FALSE)&amp;"-"&amp;VLOOKUP(B1839,LABORATORIO!A:D,4,FALSE)</f>
        <v>HT-0146-01-003-0194</v>
      </c>
      <c r="I1839">
        <f>COUNTIF($H$2:H1839,H1839)</f>
        <v>1</v>
      </c>
      <c r="J1839" t="str">
        <f t="shared" si="57"/>
        <v>HT-0146-01-003-0194-01</v>
      </c>
      <c r="M1839" t="s">
        <v>2809</v>
      </c>
      <c r="N1839" s="11" t="s">
        <v>3255</v>
      </c>
    </row>
    <row r="1840" spans="1:14" x14ac:dyDescent="0.35">
      <c r="A1840" t="s">
        <v>2807</v>
      </c>
      <c r="B1840" s="11" t="s">
        <v>2837</v>
      </c>
      <c r="C1840" s="11" t="s">
        <v>2919</v>
      </c>
      <c r="D1840" s="11" t="s">
        <v>2933</v>
      </c>
      <c r="E1840" s="11">
        <v>30</v>
      </c>
      <c r="F1840" t="s">
        <v>2998</v>
      </c>
      <c r="G1840" t="str">
        <f t="shared" ref="G1840:G1902" si="58">_xlfn.CONCAT(A1840:F1840)</f>
        <v>ROSUVASTATINASAVALORALCOMPRIMIDO305MG</v>
      </c>
      <c r="H1840" t="str">
        <f>VLOOKUP(A1840,'PRINCIPIO ACTIVO'!A:D,4,)&amp;"-"&amp;VLOOKUP(C1840,'VIA ADMINISTRACION'!A:D,4,FALSE)&amp;"-"&amp;VLOOKUP(D1840,FORMATO!A:D,4,FALSE)&amp;"-"&amp;VLOOKUP(B1840,LABORATORIO!A:D,4,FALSE)</f>
        <v>HT-0146-01-003-0174</v>
      </c>
      <c r="I1840">
        <f>COUNTIF($H$2:H1840,H1840)</f>
        <v>4</v>
      </c>
      <c r="J1840" t="str">
        <f t="shared" ref="J1840:J1902" si="59">H1840&amp;"-"&amp;TEXT(I1840,"00")</f>
        <v>HT-0146-01-003-0174-04</v>
      </c>
      <c r="M1840" t="s">
        <v>2809</v>
      </c>
      <c r="N1840" s="11" t="s">
        <v>3195</v>
      </c>
    </row>
    <row r="1841" spans="1:14" x14ac:dyDescent="0.35">
      <c r="A1841" t="s">
        <v>2807</v>
      </c>
      <c r="B1841" s="11" t="s">
        <v>2863</v>
      </c>
      <c r="C1841" s="11" t="s">
        <v>2919</v>
      </c>
      <c r="D1841" s="11" t="s">
        <v>2933</v>
      </c>
      <c r="E1841" s="11">
        <v>30</v>
      </c>
      <c r="F1841" t="s">
        <v>2985</v>
      </c>
      <c r="G1841" t="str">
        <f t="shared" si="58"/>
        <v>ROSUVASTATINAMERCKORALCOMPRIMIDO3020MG</v>
      </c>
      <c r="H1841" t="str">
        <f>VLOOKUP(A1841,'PRINCIPIO ACTIVO'!A:D,4,)&amp;"-"&amp;VLOOKUP(C1841,'VIA ADMINISTRACION'!A:D,4,FALSE)&amp;"-"&amp;VLOOKUP(D1841,FORMATO!A:D,4,FALSE)&amp;"-"&amp;VLOOKUP(B1841,LABORATORIO!A:D,4,FALSE)</f>
        <v>HT-0146-01-003-0195</v>
      </c>
      <c r="I1841">
        <f>COUNTIF($H$2:H1841,H1841)</f>
        <v>1</v>
      </c>
      <c r="J1841" t="str">
        <f t="shared" si="59"/>
        <v>HT-0146-01-003-0195-01</v>
      </c>
      <c r="M1841" t="s">
        <v>2809</v>
      </c>
      <c r="N1841" s="11" t="s">
        <v>3195</v>
      </c>
    </row>
    <row r="1842" spans="1:14" x14ac:dyDescent="0.35">
      <c r="A1842" t="s">
        <v>2807</v>
      </c>
      <c r="B1842" s="11" t="s">
        <v>2840</v>
      </c>
      <c r="C1842" s="11" t="s">
        <v>2919</v>
      </c>
      <c r="D1842" s="11" t="s">
        <v>2933</v>
      </c>
      <c r="E1842" s="11">
        <v>30</v>
      </c>
      <c r="F1842" t="s">
        <v>2986</v>
      </c>
      <c r="G1842" t="str">
        <f t="shared" si="58"/>
        <v>ROSUVASTATINAASTRAZENECAORALCOMPRIMIDO3040MG</v>
      </c>
      <c r="H1842" t="str">
        <f>VLOOKUP(A1842,'PRINCIPIO ACTIVO'!A:D,4,)&amp;"-"&amp;VLOOKUP(C1842,'VIA ADMINISTRACION'!A:D,4,FALSE)&amp;"-"&amp;VLOOKUP(D1842,FORMATO!A:D,4,FALSE)&amp;"-"&amp;VLOOKUP(B1842,LABORATORIO!A:D,4,FALSE)</f>
        <v>HT-0146-01-003-0020</v>
      </c>
      <c r="I1842">
        <f>COUNTIF($H$2:H1842,H1842)</f>
        <v>3</v>
      </c>
      <c r="J1842" t="str">
        <f t="shared" si="59"/>
        <v>HT-0146-01-003-0020-03</v>
      </c>
      <c r="M1842" t="s">
        <v>2809</v>
      </c>
      <c r="N1842" s="11" t="s">
        <v>3195</v>
      </c>
    </row>
    <row r="1843" spans="1:14" x14ac:dyDescent="0.35">
      <c r="A1843" t="s">
        <v>2807</v>
      </c>
      <c r="B1843" s="11" t="s">
        <v>2838</v>
      </c>
      <c r="C1843" s="11" t="s">
        <v>2919</v>
      </c>
      <c r="D1843" s="11" t="s">
        <v>2933</v>
      </c>
      <c r="E1843" s="11">
        <v>30</v>
      </c>
      <c r="F1843" t="s">
        <v>3013</v>
      </c>
      <c r="G1843" t="str">
        <f t="shared" si="58"/>
        <v>ROSUVASTATINALABORATORIO CHILEORALCOMPRIMIDO3010MG</v>
      </c>
      <c r="H1843" t="str">
        <f>VLOOKUP(A1843,'PRINCIPIO ACTIVO'!A:D,4,)&amp;"-"&amp;VLOOKUP(C1843,'VIA ADMINISTRACION'!A:D,4,FALSE)&amp;"-"&amp;VLOOKUP(D1843,FORMATO!A:D,4,FALSE)&amp;"-"&amp;VLOOKUP(B1843,LABORATORIO!A:D,4,FALSE)</f>
        <v>HT-0146-01-003-0148</v>
      </c>
      <c r="I1843">
        <f>COUNTIF($H$2:H1843,H1843)</f>
        <v>1</v>
      </c>
      <c r="J1843" t="str">
        <f t="shared" si="59"/>
        <v>HT-0146-01-003-0148-01</v>
      </c>
      <c r="M1843" t="s">
        <v>2809</v>
      </c>
      <c r="N1843" s="2" t="s">
        <v>3188</v>
      </c>
    </row>
    <row r="1844" spans="1:14" x14ac:dyDescent="0.35">
      <c r="A1844" t="s">
        <v>2807</v>
      </c>
      <c r="B1844" s="11" t="s">
        <v>2838</v>
      </c>
      <c r="C1844" s="11" t="s">
        <v>2919</v>
      </c>
      <c r="D1844" s="11" t="s">
        <v>2933</v>
      </c>
      <c r="E1844" s="11">
        <v>60</v>
      </c>
      <c r="F1844" t="s">
        <v>3013</v>
      </c>
      <c r="G1844" t="str">
        <f t="shared" si="58"/>
        <v>ROSUVASTATINALABORATORIO CHILEORALCOMPRIMIDO6010MG</v>
      </c>
      <c r="H1844" t="str">
        <f>VLOOKUP(A1844,'PRINCIPIO ACTIVO'!A:D,4,)&amp;"-"&amp;VLOOKUP(C1844,'VIA ADMINISTRACION'!A:D,4,FALSE)&amp;"-"&amp;VLOOKUP(D1844,FORMATO!A:D,4,FALSE)&amp;"-"&amp;VLOOKUP(B1844,LABORATORIO!A:D,4,FALSE)</f>
        <v>HT-0146-01-003-0148</v>
      </c>
      <c r="I1844">
        <f>COUNTIF($H$2:H1844,H1844)</f>
        <v>2</v>
      </c>
      <c r="J1844" t="str">
        <f t="shared" si="59"/>
        <v>HT-0146-01-003-0148-02</v>
      </c>
      <c r="M1844" t="s">
        <v>2809</v>
      </c>
      <c r="N1844" s="2" t="s">
        <v>3079</v>
      </c>
    </row>
    <row r="1845" spans="1:14" x14ac:dyDescent="0.35">
      <c r="A1845" t="s">
        <v>2807</v>
      </c>
      <c r="B1845" s="11" t="s">
        <v>2835</v>
      </c>
      <c r="C1845" s="11" t="s">
        <v>2919</v>
      </c>
      <c r="D1845" s="11" t="s">
        <v>2933</v>
      </c>
      <c r="E1845" s="11">
        <v>30</v>
      </c>
      <c r="F1845" t="s">
        <v>3013</v>
      </c>
      <c r="G1845" t="str">
        <f t="shared" si="58"/>
        <v>ROSUVASTATINAASCENDORALCOMPRIMIDO3010MG</v>
      </c>
      <c r="H1845" t="str">
        <f>VLOOKUP(A1845,'PRINCIPIO ACTIVO'!A:D,4,)&amp;"-"&amp;VLOOKUP(C1845,'VIA ADMINISTRACION'!A:D,4,FALSE)&amp;"-"&amp;VLOOKUP(D1845,FORMATO!A:D,4,FALSE)&amp;"-"&amp;VLOOKUP(B1845,LABORATORIO!A:D,4,FALSE)</f>
        <v>HT-0146-01-003-0016</v>
      </c>
      <c r="I1845">
        <f>COUNTIF($H$2:H1845,H1845)</f>
        <v>1</v>
      </c>
      <c r="J1845" t="str">
        <f t="shared" si="59"/>
        <v>HT-0146-01-003-0016-01</v>
      </c>
      <c r="M1845" t="s">
        <v>2809</v>
      </c>
      <c r="N1845" s="2" t="s">
        <v>3078</v>
      </c>
    </row>
    <row r="1846" spans="1:14" x14ac:dyDescent="0.35">
      <c r="A1846" t="s">
        <v>2807</v>
      </c>
      <c r="B1846" s="11" t="s">
        <v>2835</v>
      </c>
      <c r="C1846" s="11" t="s">
        <v>2919</v>
      </c>
      <c r="D1846" s="11" t="s">
        <v>2933</v>
      </c>
      <c r="E1846" s="11">
        <v>30</v>
      </c>
      <c r="F1846" t="s">
        <v>2985</v>
      </c>
      <c r="G1846" t="str">
        <f t="shared" si="58"/>
        <v>ROSUVASTATINAASCENDORALCOMPRIMIDO3020MG</v>
      </c>
      <c r="H1846" t="str">
        <f>VLOOKUP(A1846,'PRINCIPIO ACTIVO'!A:D,4,)&amp;"-"&amp;VLOOKUP(C1846,'VIA ADMINISTRACION'!A:D,4,FALSE)&amp;"-"&amp;VLOOKUP(D1846,FORMATO!A:D,4,FALSE)&amp;"-"&amp;VLOOKUP(B1846,LABORATORIO!A:D,4,FALSE)</f>
        <v>HT-0146-01-003-0016</v>
      </c>
      <c r="I1846">
        <f>COUNTIF($H$2:H1846,H1846)</f>
        <v>2</v>
      </c>
      <c r="J1846" t="str">
        <f t="shared" si="59"/>
        <v>HT-0146-01-003-0016-02</v>
      </c>
      <c r="M1846" t="s">
        <v>2809</v>
      </c>
      <c r="N1846" s="2" t="s">
        <v>3195</v>
      </c>
    </row>
    <row r="1847" spans="1:14" x14ac:dyDescent="0.35">
      <c r="A1847" t="s">
        <v>2807</v>
      </c>
      <c r="B1847" s="11" t="s">
        <v>2845</v>
      </c>
      <c r="C1847" s="11" t="s">
        <v>2919</v>
      </c>
      <c r="D1847" s="11" t="s">
        <v>2933</v>
      </c>
      <c r="E1847" s="11">
        <v>30</v>
      </c>
      <c r="F1847" t="s">
        <v>2985</v>
      </c>
      <c r="G1847" t="str">
        <f t="shared" si="58"/>
        <v>ROSUVASTATINAMEGALABSORALCOMPRIMIDO3020MG</v>
      </c>
      <c r="H1847" t="str">
        <f>VLOOKUP(A1847,'PRINCIPIO ACTIVO'!A:D,4,)&amp;"-"&amp;VLOOKUP(C1847,'VIA ADMINISTRACION'!A:D,4,FALSE)&amp;"-"&amp;VLOOKUP(D1847,FORMATO!A:D,4,FALSE)&amp;"-"&amp;VLOOKUP(B1847,LABORATORIO!A:D,4,FALSE)</f>
        <v>HT-0146-01-003-0194</v>
      </c>
      <c r="I1847">
        <f>COUNTIF($H$2:H1847,H1847)</f>
        <v>2</v>
      </c>
      <c r="J1847" t="str">
        <f t="shared" si="59"/>
        <v>HT-0146-01-003-0194-02</v>
      </c>
      <c r="M1847" t="s">
        <v>2809</v>
      </c>
      <c r="N1847" s="2" t="s">
        <v>3195</v>
      </c>
    </row>
    <row r="1848" spans="1:14" x14ac:dyDescent="0.35">
      <c r="A1848" t="s">
        <v>2807</v>
      </c>
      <c r="B1848" s="11" t="s">
        <v>2840</v>
      </c>
      <c r="C1848" s="11" t="s">
        <v>2919</v>
      </c>
      <c r="D1848" s="11" t="s">
        <v>2933</v>
      </c>
      <c r="E1848" s="11">
        <v>30</v>
      </c>
      <c r="F1848" t="s">
        <v>3013</v>
      </c>
      <c r="G1848" t="str">
        <f t="shared" si="58"/>
        <v>ROSUVASTATINAASTRAZENECAORALCOMPRIMIDO3010MG</v>
      </c>
      <c r="H1848" t="str">
        <f>VLOOKUP(A1848,'PRINCIPIO ACTIVO'!A:D,4,)&amp;"-"&amp;VLOOKUP(C1848,'VIA ADMINISTRACION'!A:D,4,FALSE)&amp;"-"&amp;VLOOKUP(D1848,FORMATO!A:D,4,FALSE)&amp;"-"&amp;VLOOKUP(B1848,LABORATORIO!A:D,4,FALSE)</f>
        <v>HT-0146-01-003-0020</v>
      </c>
      <c r="I1848">
        <f>COUNTIF($H$2:H1848,H1848)</f>
        <v>4</v>
      </c>
      <c r="J1848" t="str">
        <f t="shared" si="59"/>
        <v>HT-0146-01-003-0020-04</v>
      </c>
      <c r="M1848" t="s">
        <v>2809</v>
      </c>
      <c r="N1848" s="2" t="s">
        <v>3097</v>
      </c>
    </row>
    <row r="1849" spans="1:14" x14ac:dyDescent="0.35">
      <c r="A1849" t="s">
        <v>2807</v>
      </c>
      <c r="B1849" s="11" t="s">
        <v>2863</v>
      </c>
      <c r="C1849" s="11" t="s">
        <v>2919</v>
      </c>
      <c r="D1849" s="11" t="s">
        <v>2933</v>
      </c>
      <c r="E1849" s="11">
        <v>30</v>
      </c>
      <c r="F1849" t="s">
        <v>3013</v>
      </c>
      <c r="G1849" t="str">
        <f t="shared" si="58"/>
        <v>ROSUVASTATINAMERCKORALCOMPRIMIDO3010MG</v>
      </c>
      <c r="H1849" t="str">
        <f>VLOOKUP(A1849,'PRINCIPIO ACTIVO'!A:D,4,)&amp;"-"&amp;VLOOKUP(C1849,'VIA ADMINISTRACION'!A:D,4,FALSE)&amp;"-"&amp;VLOOKUP(D1849,FORMATO!A:D,4,FALSE)&amp;"-"&amp;VLOOKUP(B1849,LABORATORIO!A:D,4,FALSE)</f>
        <v>HT-0146-01-003-0195</v>
      </c>
      <c r="I1849">
        <f>COUNTIF($H$2:H1849,H1849)</f>
        <v>2</v>
      </c>
      <c r="J1849" t="str">
        <f t="shared" si="59"/>
        <v>HT-0146-01-003-0195-02</v>
      </c>
      <c r="M1849" t="s">
        <v>2809</v>
      </c>
      <c r="N1849" s="2" t="s">
        <v>3007</v>
      </c>
    </row>
    <row r="1850" spans="1:14" x14ac:dyDescent="0.35">
      <c r="A1850" t="s">
        <v>2807</v>
      </c>
      <c r="B1850" s="11" t="s">
        <v>2838</v>
      </c>
      <c r="C1850" s="11" t="s">
        <v>2919</v>
      </c>
      <c r="D1850" s="11" t="s">
        <v>2933</v>
      </c>
      <c r="E1850" s="11">
        <v>30</v>
      </c>
      <c r="F1850" t="s">
        <v>2985</v>
      </c>
      <c r="G1850" t="str">
        <f t="shared" si="58"/>
        <v>ROSUVASTATINALABORATORIO CHILEORALCOMPRIMIDO3020MG</v>
      </c>
      <c r="H1850" t="str">
        <f>VLOOKUP(A1850,'PRINCIPIO ACTIVO'!A:D,4,)&amp;"-"&amp;VLOOKUP(C1850,'VIA ADMINISTRACION'!A:D,4,FALSE)&amp;"-"&amp;VLOOKUP(D1850,FORMATO!A:D,4,FALSE)&amp;"-"&amp;VLOOKUP(B1850,LABORATORIO!A:D,4,FALSE)</f>
        <v>HT-0146-01-003-0148</v>
      </c>
      <c r="I1850">
        <f>COUNTIF($H$2:H1850,H1850)</f>
        <v>3</v>
      </c>
      <c r="J1850" t="str">
        <f t="shared" si="59"/>
        <v>HT-0146-01-003-0148-03</v>
      </c>
      <c r="M1850" t="s">
        <v>2809</v>
      </c>
      <c r="N1850" s="2" t="s">
        <v>3195</v>
      </c>
    </row>
    <row r="1851" spans="1:14" x14ac:dyDescent="0.35">
      <c r="A1851" t="s">
        <v>2807</v>
      </c>
      <c r="B1851" s="2" t="s">
        <v>2895</v>
      </c>
      <c r="C1851" s="2" t="s">
        <v>2919</v>
      </c>
      <c r="D1851" s="2" t="s">
        <v>2933</v>
      </c>
      <c r="E1851" s="2">
        <v>28</v>
      </c>
      <c r="F1851" t="s">
        <v>2985</v>
      </c>
      <c r="G1851" t="str">
        <f t="shared" si="58"/>
        <v>ROSUVASTATINAGALENICUMORALCOMPRIMIDO2820MG</v>
      </c>
      <c r="H1851" t="str">
        <f>VLOOKUP(A1851,'PRINCIPIO ACTIVO'!A:D,4,)&amp;"-"&amp;VLOOKUP(C1851,'VIA ADMINISTRACION'!A:D,4,FALSE)&amp;"-"&amp;VLOOKUP(D1851,FORMATO!A:D,4,FALSE)&amp;"-"&amp;VLOOKUP(B1851,LABORATORIO!A:D,4,FALSE)</f>
        <v>HT-0146-01-003-0108</v>
      </c>
      <c r="I1851">
        <f>COUNTIF($H$2:H1851,H1851)</f>
        <v>1</v>
      </c>
      <c r="J1851" t="str">
        <f t="shared" si="59"/>
        <v>HT-0146-01-003-0108-01</v>
      </c>
      <c r="M1851" t="s">
        <v>2812</v>
      </c>
      <c r="N1851" s="11" t="s">
        <v>3254</v>
      </c>
    </row>
    <row r="1852" spans="1:14" x14ac:dyDescent="0.35">
      <c r="A1852" t="s">
        <v>6519</v>
      </c>
      <c r="B1852" s="5" t="s">
        <v>2903</v>
      </c>
      <c r="C1852" s="5" t="s">
        <v>6531</v>
      </c>
      <c r="D1852" s="5" t="s">
        <v>2969</v>
      </c>
      <c r="E1852" s="5">
        <v>14</v>
      </c>
      <c r="F1852" t="s">
        <v>3073</v>
      </c>
      <c r="G1852" t="str">
        <f t="shared" si="58"/>
        <v>ROTIGOTINABIOPASTRANSDERMICAPARCHE148MG</v>
      </c>
      <c r="H1852" t="str">
        <f>VLOOKUP(A1852,'PRINCIPIO ACTIVO'!A:D,4,)&amp;"-"&amp;VLOOKUP(C1852,'VIA ADMINISTRACION'!A:D,4,FALSE)&amp;"-"&amp;VLOOKUP(D1852,FORMATO!A:D,4,FALSE)&amp;"-"&amp;VLOOKUP(B1852,LABORATORIO!A:D,4,FALSE)</f>
        <v>HT-0355-09-041-0144</v>
      </c>
      <c r="I1852">
        <f>COUNTIF($H$2:H1852,H1852)</f>
        <v>1</v>
      </c>
      <c r="J1852" t="str">
        <f t="shared" si="59"/>
        <v>HT-0355-09-041-0144-01</v>
      </c>
      <c r="M1852" t="s">
        <v>2809</v>
      </c>
      <c r="N1852" s="11" t="s">
        <v>3069</v>
      </c>
    </row>
    <row r="1853" spans="1:14" x14ac:dyDescent="0.35">
      <c r="A1853" t="s">
        <v>2808</v>
      </c>
      <c r="B1853" s="11" t="s">
        <v>2841</v>
      </c>
      <c r="C1853" s="11" t="s">
        <v>2919</v>
      </c>
      <c r="D1853" s="11" t="s">
        <v>2937</v>
      </c>
      <c r="E1853" s="11">
        <v>10</v>
      </c>
      <c r="F1853" t="s">
        <v>3003</v>
      </c>
      <c r="G1853" t="str">
        <f t="shared" si="58"/>
        <v>SACCHAROMYCES BOULARDIIMAVERORALCAPSULA10250MG</v>
      </c>
      <c r="H1853" t="str">
        <f>VLOOKUP(A1853,'PRINCIPIO ACTIVO'!A:D,4,)&amp;"-"&amp;VLOOKUP(C1853,'VIA ADMINISTRACION'!A:D,4,FALSE)&amp;"-"&amp;VLOOKUP(D1853,FORMATO!A:D,4,FALSE)&amp;"-"&amp;VLOOKUP(B1853,LABORATORIO!A:D,4,FALSE)</f>
        <v>HT-0147-01-007-0154</v>
      </c>
      <c r="I1853">
        <f>COUNTIF($H$2:H1853,H1853)</f>
        <v>1</v>
      </c>
      <c r="J1853" t="str">
        <f t="shared" si="59"/>
        <v>HT-0147-01-007-0154-01</v>
      </c>
      <c r="M1853" t="s">
        <v>2709</v>
      </c>
      <c r="N1853" s="11" t="s">
        <v>2998</v>
      </c>
    </row>
    <row r="1854" spans="1:14" x14ac:dyDescent="0.35">
      <c r="A1854" t="s">
        <v>2808</v>
      </c>
      <c r="B1854" s="11" t="s">
        <v>2901</v>
      </c>
      <c r="C1854" s="11" t="s">
        <v>2919</v>
      </c>
      <c r="D1854" s="11" t="s">
        <v>2943</v>
      </c>
      <c r="E1854" s="11">
        <v>10</v>
      </c>
      <c r="F1854" t="s">
        <v>3003</v>
      </c>
      <c r="G1854" t="str">
        <f t="shared" si="58"/>
        <v>SACCHAROMYCES BOULARDIIAXONORALPOLVO10250MG</v>
      </c>
      <c r="H1854" t="str">
        <f>VLOOKUP(A1854,'PRINCIPIO ACTIVO'!A:D,4,)&amp;"-"&amp;VLOOKUP(C1854,'VIA ADMINISTRACION'!A:D,4,FALSE)&amp;"-"&amp;VLOOKUP(D1854,FORMATO!A:D,4,FALSE)&amp;"-"&amp;VLOOKUP(B1854,LABORATORIO!A:D,4,FALSE)</f>
        <v>HT-0147-01-013-0023</v>
      </c>
      <c r="I1854">
        <f>COUNTIF($H$2:H1854,H1854)</f>
        <v>1</v>
      </c>
      <c r="J1854" t="str">
        <f t="shared" si="59"/>
        <v>HT-0147-01-013-0023-01</v>
      </c>
      <c r="M1854" t="s">
        <v>6506</v>
      </c>
      <c r="N1854" s="11" t="s">
        <v>3165</v>
      </c>
    </row>
    <row r="1855" spans="1:14" x14ac:dyDescent="0.35">
      <c r="A1855" t="s">
        <v>2808</v>
      </c>
      <c r="B1855" s="11" t="s">
        <v>2841</v>
      </c>
      <c r="C1855" s="11" t="s">
        <v>2919</v>
      </c>
      <c r="D1855" s="11" t="s">
        <v>2943</v>
      </c>
      <c r="E1855" s="11">
        <v>10</v>
      </c>
      <c r="F1855" t="s">
        <v>3003</v>
      </c>
      <c r="G1855" t="str">
        <f t="shared" si="58"/>
        <v>SACCHAROMYCES BOULARDIIMAVERORALPOLVO10250MG</v>
      </c>
      <c r="H1855" t="str">
        <f>VLOOKUP(A1855,'PRINCIPIO ACTIVO'!A:D,4,)&amp;"-"&amp;VLOOKUP(C1855,'VIA ADMINISTRACION'!A:D,4,FALSE)&amp;"-"&amp;VLOOKUP(D1855,FORMATO!A:D,4,FALSE)&amp;"-"&amp;VLOOKUP(B1855,LABORATORIO!A:D,4,FALSE)</f>
        <v>HT-0147-01-013-0154</v>
      </c>
      <c r="I1855">
        <f>COUNTIF($H$2:H1855,H1855)</f>
        <v>1</v>
      </c>
      <c r="J1855" t="str">
        <f t="shared" si="59"/>
        <v>HT-0147-01-013-0154-01</v>
      </c>
      <c r="M1855" t="s">
        <v>6506</v>
      </c>
      <c r="N1855" s="11" t="s">
        <v>3163</v>
      </c>
    </row>
    <row r="1856" spans="1:14" x14ac:dyDescent="0.35">
      <c r="A1856" t="s">
        <v>2808</v>
      </c>
      <c r="B1856" s="11" t="s">
        <v>2901</v>
      </c>
      <c r="C1856" s="11" t="s">
        <v>2919</v>
      </c>
      <c r="D1856" s="11" t="s">
        <v>2937</v>
      </c>
      <c r="E1856" s="11">
        <v>10</v>
      </c>
      <c r="F1856" t="s">
        <v>3003</v>
      </c>
      <c r="G1856" t="str">
        <f t="shared" si="58"/>
        <v>SACCHAROMYCES BOULARDIIAXONORALCAPSULA10250MG</v>
      </c>
      <c r="H1856" t="str">
        <f>VLOOKUP(A1856,'PRINCIPIO ACTIVO'!A:D,4,)&amp;"-"&amp;VLOOKUP(C1856,'VIA ADMINISTRACION'!A:D,4,FALSE)&amp;"-"&amp;VLOOKUP(D1856,FORMATO!A:D,4,FALSE)&amp;"-"&amp;VLOOKUP(B1856,LABORATORIO!A:D,4,FALSE)</f>
        <v>HT-0147-01-007-0023</v>
      </c>
      <c r="I1856">
        <f>COUNTIF($H$2:H1856,H1856)</f>
        <v>1</v>
      </c>
      <c r="J1856" t="str">
        <f t="shared" si="59"/>
        <v>HT-0147-01-007-0023-01</v>
      </c>
      <c r="M1856" t="s">
        <v>2814</v>
      </c>
      <c r="N1856" s="11" t="s">
        <v>2977</v>
      </c>
    </row>
    <row r="1857" spans="1:14" x14ac:dyDescent="0.35">
      <c r="A1857" t="s">
        <v>2808</v>
      </c>
      <c r="B1857" s="2" t="s">
        <v>2850</v>
      </c>
      <c r="C1857" s="2" t="s">
        <v>2919</v>
      </c>
      <c r="D1857" s="2" t="s">
        <v>2937</v>
      </c>
      <c r="E1857" s="2">
        <v>10</v>
      </c>
      <c r="F1857" t="s">
        <v>3003</v>
      </c>
      <c r="G1857" t="str">
        <f t="shared" si="58"/>
        <v>SACCHAROMYCES BOULARDIIINSTITUTO SANITASORALCAPSULA10250MG</v>
      </c>
      <c r="H1857" t="str">
        <f>VLOOKUP(A1857,'PRINCIPIO ACTIVO'!A:D,4,)&amp;"-"&amp;VLOOKUP(C1857,'VIA ADMINISTRACION'!A:D,4,FALSE)&amp;"-"&amp;VLOOKUP(D1857,FORMATO!A:D,4,FALSE)&amp;"-"&amp;VLOOKUP(B1857,LABORATORIO!A:D,4,FALSE)</f>
        <v>HT-0147-01-007-0133</v>
      </c>
      <c r="I1857">
        <f>COUNTIF($H$2:H1857,H1857)</f>
        <v>1</v>
      </c>
      <c r="J1857" t="str">
        <f t="shared" si="59"/>
        <v>HT-0147-01-007-0133-01</v>
      </c>
      <c r="M1857" t="s">
        <v>2814</v>
      </c>
      <c r="N1857" s="11" t="s">
        <v>2977</v>
      </c>
    </row>
    <row r="1858" spans="1:14" x14ac:dyDescent="0.35">
      <c r="A1858" t="s">
        <v>2808</v>
      </c>
      <c r="B1858" s="2" t="s">
        <v>2850</v>
      </c>
      <c r="C1858" s="2" t="s">
        <v>2919</v>
      </c>
      <c r="D1858" s="2" t="s">
        <v>2931</v>
      </c>
      <c r="E1858" s="2">
        <v>10</v>
      </c>
      <c r="F1858" t="s">
        <v>3003</v>
      </c>
      <c r="G1858" t="str">
        <f t="shared" si="58"/>
        <v>SACCHAROMYCES BOULARDIIINSTITUTO SANITASORALSOBRE10250MG</v>
      </c>
      <c r="H1858" t="str">
        <f>VLOOKUP(A1858,'PRINCIPIO ACTIVO'!A:D,4,)&amp;"-"&amp;VLOOKUP(C1858,'VIA ADMINISTRACION'!A:D,4,FALSE)&amp;"-"&amp;VLOOKUP(D1858,FORMATO!A:D,4,FALSE)&amp;"-"&amp;VLOOKUP(B1858,LABORATORIO!A:D,4,FALSE)</f>
        <v>HT-0147-01-001-0133</v>
      </c>
      <c r="I1858">
        <f>COUNTIF($H$2:H1858,H1858)</f>
        <v>1</v>
      </c>
      <c r="J1858" t="str">
        <f t="shared" si="59"/>
        <v>HT-0147-01-001-0133-01</v>
      </c>
      <c r="M1858" t="s">
        <v>2814</v>
      </c>
      <c r="N1858" s="11" t="s">
        <v>3046</v>
      </c>
    </row>
    <row r="1859" spans="1:14" x14ac:dyDescent="0.35">
      <c r="A1859" t="s">
        <v>2808</v>
      </c>
      <c r="B1859" s="5" t="s">
        <v>2845</v>
      </c>
      <c r="C1859" s="5" t="s">
        <v>2919</v>
      </c>
      <c r="D1859" s="5" t="s">
        <v>2931</v>
      </c>
      <c r="E1859" s="5">
        <v>10</v>
      </c>
      <c r="F1859" t="s">
        <v>3003</v>
      </c>
      <c r="G1859" t="str">
        <f t="shared" si="58"/>
        <v>SACCHAROMYCES BOULARDIIMEGALABSORALSOBRE10250MG</v>
      </c>
      <c r="H1859" t="str">
        <f>VLOOKUP(A1859,'PRINCIPIO ACTIVO'!A:D,4,)&amp;"-"&amp;VLOOKUP(C1859,'VIA ADMINISTRACION'!A:D,4,FALSE)&amp;"-"&amp;VLOOKUP(D1859,FORMATO!A:D,4,FALSE)&amp;"-"&amp;VLOOKUP(B1859,LABORATORIO!A:D,4,FALSE)</f>
        <v>HT-0147-01-001-0194</v>
      </c>
      <c r="I1859">
        <f>COUNTIF($H$2:H1859,H1859)</f>
        <v>1</v>
      </c>
      <c r="J1859" t="str">
        <f t="shared" si="59"/>
        <v>HT-0147-01-001-0194-01</v>
      </c>
      <c r="M1859" t="s">
        <v>2814</v>
      </c>
      <c r="N1859" s="11" t="s">
        <v>3046</v>
      </c>
    </row>
    <row r="1860" spans="1:14" x14ac:dyDescent="0.35">
      <c r="A1860" t="s">
        <v>2808</v>
      </c>
      <c r="B1860" s="5" t="s">
        <v>2845</v>
      </c>
      <c r="C1860" s="5" t="s">
        <v>2919</v>
      </c>
      <c r="D1860" s="5" t="s">
        <v>2937</v>
      </c>
      <c r="E1860" s="5">
        <v>10</v>
      </c>
      <c r="F1860" t="s">
        <v>3003</v>
      </c>
      <c r="G1860" t="str">
        <f t="shared" si="58"/>
        <v>SACCHAROMYCES BOULARDIIMEGALABSORALCAPSULA10250MG</v>
      </c>
      <c r="H1860" t="str">
        <f>VLOOKUP(A1860,'PRINCIPIO ACTIVO'!A:D,4,)&amp;"-"&amp;VLOOKUP(C1860,'VIA ADMINISTRACION'!A:D,4,FALSE)&amp;"-"&amp;VLOOKUP(D1860,FORMATO!A:D,4,FALSE)&amp;"-"&amp;VLOOKUP(B1860,LABORATORIO!A:D,4,FALSE)</f>
        <v>HT-0147-01-007-0194</v>
      </c>
      <c r="I1860">
        <f>COUNTIF($H$2:H1860,H1860)</f>
        <v>1</v>
      </c>
      <c r="J1860" t="str">
        <f t="shared" si="59"/>
        <v>HT-0147-01-007-0194-01</v>
      </c>
      <c r="M1860" t="s">
        <v>2814</v>
      </c>
      <c r="N1860" s="11" t="s">
        <v>2977</v>
      </c>
    </row>
    <row r="1861" spans="1:14" x14ac:dyDescent="0.35">
      <c r="A1861" t="s">
        <v>2811</v>
      </c>
      <c r="B1861" s="11" t="s">
        <v>2877</v>
      </c>
      <c r="C1861" s="11" t="s">
        <v>2922</v>
      </c>
      <c r="D1861" s="11" t="s">
        <v>2941</v>
      </c>
      <c r="E1861" s="11">
        <v>200</v>
      </c>
      <c r="F1861" t="s">
        <v>3195</v>
      </c>
      <c r="G1861" t="str">
        <f t="shared" si="58"/>
        <v>SALBURAMOLFAES FARMAINHALATORIAAEROSOL200100MCG</v>
      </c>
      <c r="H1861" t="str">
        <f>VLOOKUP(A1861,'PRINCIPIO ACTIVO'!A:D,4,)&amp;"-"&amp;VLOOKUP(C1861,'VIA ADMINISTRACION'!A:D,4,FALSE)&amp;"-"&amp;VLOOKUP(D1861,FORMATO!A:D,4,FALSE)&amp;"-"&amp;VLOOKUP(B1861,LABORATORIO!A:D,4,FALSE)</f>
        <v>HT-0313-07-011-0091</v>
      </c>
      <c r="I1861">
        <f>COUNTIF($H$2:H1861,H1861)</f>
        <v>1</v>
      </c>
      <c r="J1861" t="str">
        <f t="shared" si="59"/>
        <v>HT-0313-07-011-0091-01</v>
      </c>
      <c r="M1861" t="s">
        <v>2814</v>
      </c>
      <c r="N1861" s="11" t="s">
        <v>3046</v>
      </c>
    </row>
    <row r="1862" spans="1:14" x14ac:dyDescent="0.35">
      <c r="A1862" t="s">
        <v>2809</v>
      </c>
      <c r="B1862" s="11" t="s">
        <v>2871</v>
      </c>
      <c r="C1862" s="11" t="s">
        <v>2922</v>
      </c>
      <c r="D1862" s="11" t="s">
        <v>2941</v>
      </c>
      <c r="E1862" s="11">
        <v>200</v>
      </c>
      <c r="F1862" t="s">
        <v>3195</v>
      </c>
      <c r="G1862" t="str">
        <f t="shared" si="58"/>
        <v>SALBUTAMOLHOSPIFARMAINHALATORIAAEROSOL200100MCG</v>
      </c>
      <c r="H1862" t="str">
        <f>VLOOKUP(A1862,'PRINCIPIO ACTIVO'!A:D,4,)&amp;"-"&amp;VLOOKUP(C1862,'VIA ADMINISTRACION'!A:D,4,FALSE)&amp;"-"&amp;VLOOKUP(D1862,FORMATO!A:D,4,FALSE)&amp;"-"&amp;VLOOKUP(B1862,LABORATORIO!A:D,4,FALSE)</f>
        <v>HT-0148-07-011-0151</v>
      </c>
      <c r="I1862">
        <f>COUNTIF($H$2:H1862,H1862)</f>
        <v>1</v>
      </c>
      <c r="J1862" t="str">
        <f t="shared" si="59"/>
        <v>HT-0148-07-011-0151-01</v>
      </c>
      <c r="M1862" t="s">
        <v>2814</v>
      </c>
      <c r="N1862" s="11" t="s">
        <v>3046</v>
      </c>
    </row>
    <row r="1863" spans="1:14" x14ac:dyDescent="0.35">
      <c r="A1863" t="s">
        <v>2809</v>
      </c>
      <c r="B1863" s="11" t="s">
        <v>2866</v>
      </c>
      <c r="C1863" s="11" t="s">
        <v>2922</v>
      </c>
      <c r="D1863" s="11" t="s">
        <v>2942</v>
      </c>
      <c r="E1863" s="11">
        <v>1</v>
      </c>
      <c r="F1863" t="s">
        <v>2998</v>
      </c>
      <c r="G1863" t="str">
        <f t="shared" si="58"/>
        <v>SALBUTAMOLGLAXOSMITHKLINEINHALATORIASOLUCION15MG</v>
      </c>
      <c r="H1863" t="str">
        <f>VLOOKUP(A1863,'PRINCIPIO ACTIVO'!A:D,4,)&amp;"-"&amp;VLOOKUP(C1863,'VIA ADMINISTRACION'!A:D,4,FALSE)&amp;"-"&amp;VLOOKUP(D1863,FORMATO!A:D,4,FALSE)&amp;"-"&amp;VLOOKUP(B1863,LABORATORIO!A:D,4,FALSE)</f>
        <v>HT-0148-07-012-0113</v>
      </c>
      <c r="I1863">
        <f>COUNTIF($H$2:H1863,H1863)</f>
        <v>1</v>
      </c>
      <c r="J1863" t="str">
        <f t="shared" si="59"/>
        <v>HT-0148-07-012-0113-01</v>
      </c>
      <c r="M1863" t="s">
        <v>2814</v>
      </c>
      <c r="N1863" s="11" t="s">
        <v>2977</v>
      </c>
    </row>
    <row r="1864" spans="1:14" x14ac:dyDescent="0.35">
      <c r="A1864" t="s">
        <v>2809</v>
      </c>
      <c r="B1864" s="11" t="s">
        <v>2875</v>
      </c>
      <c r="C1864" s="11" t="s">
        <v>2922</v>
      </c>
      <c r="D1864" s="11" t="s">
        <v>2941</v>
      </c>
      <c r="E1864" s="11">
        <v>200</v>
      </c>
      <c r="F1864" t="s">
        <v>3195</v>
      </c>
      <c r="G1864" t="str">
        <f t="shared" si="58"/>
        <v>SALBUTAMOLETEXINHALATORIAAEROSOL200100MCG</v>
      </c>
      <c r="H1864" t="str">
        <f>VLOOKUP(A1864,'PRINCIPIO ACTIVO'!A:D,4,)&amp;"-"&amp;VLOOKUP(C1864,'VIA ADMINISTRACION'!A:D,4,FALSE)&amp;"-"&amp;VLOOKUP(D1864,FORMATO!A:D,4,FALSE)&amp;"-"&amp;VLOOKUP(B1864,LABORATORIO!A:D,4,FALSE)</f>
        <v>HT-0148-07-011-0085</v>
      </c>
      <c r="I1864">
        <f>COUNTIF($H$2:H1864,H1864)</f>
        <v>1</v>
      </c>
      <c r="J1864" t="str">
        <f t="shared" si="59"/>
        <v>HT-0148-07-011-0085-01</v>
      </c>
      <c r="M1864" t="s">
        <v>2814</v>
      </c>
      <c r="N1864" s="11" t="s">
        <v>2977</v>
      </c>
    </row>
    <row r="1865" spans="1:14" x14ac:dyDescent="0.35">
      <c r="A1865" t="s">
        <v>2809</v>
      </c>
      <c r="B1865" s="11" t="s">
        <v>2866</v>
      </c>
      <c r="C1865" s="11" t="s">
        <v>2922</v>
      </c>
      <c r="D1865" s="11" t="s">
        <v>2941</v>
      </c>
      <c r="E1865" s="11">
        <v>200</v>
      </c>
      <c r="F1865" t="s">
        <v>3195</v>
      </c>
      <c r="G1865" t="str">
        <f t="shared" si="58"/>
        <v>SALBUTAMOLGLAXOSMITHKLINEINHALATORIAAEROSOL200100MCG</v>
      </c>
      <c r="H1865" t="str">
        <f>VLOOKUP(A1865,'PRINCIPIO ACTIVO'!A:D,4,)&amp;"-"&amp;VLOOKUP(C1865,'VIA ADMINISTRACION'!A:D,4,FALSE)&amp;"-"&amp;VLOOKUP(D1865,FORMATO!A:D,4,FALSE)&amp;"-"&amp;VLOOKUP(B1865,LABORATORIO!A:D,4,FALSE)</f>
        <v>HT-0148-07-011-0113</v>
      </c>
      <c r="I1865">
        <f>COUNTIF($H$2:H1865,H1865)</f>
        <v>1</v>
      </c>
      <c r="J1865" t="str">
        <f t="shared" si="59"/>
        <v>HT-0148-07-011-0113-01</v>
      </c>
      <c r="M1865" t="s">
        <v>2814</v>
      </c>
      <c r="N1865" s="11" t="s">
        <v>3046</v>
      </c>
    </row>
    <row r="1866" spans="1:14" x14ac:dyDescent="0.35">
      <c r="A1866" t="s">
        <v>2809</v>
      </c>
      <c r="B1866" s="11" t="s">
        <v>2878</v>
      </c>
      <c r="C1866" s="11" t="s">
        <v>2922</v>
      </c>
      <c r="D1866" s="11" t="s">
        <v>2941</v>
      </c>
      <c r="E1866" s="11">
        <v>250</v>
      </c>
      <c r="F1866" t="s">
        <v>3195</v>
      </c>
      <c r="G1866" t="str">
        <f t="shared" si="58"/>
        <v>SALBUTAMOLD&amp;M PHARMAINHALATORIAAEROSOL250100MCG</v>
      </c>
      <c r="H1866" t="str">
        <f>VLOOKUP(A1866,'PRINCIPIO ACTIVO'!A:D,4,)&amp;"-"&amp;VLOOKUP(C1866,'VIA ADMINISTRACION'!A:D,4,FALSE)&amp;"-"&amp;VLOOKUP(D1866,FORMATO!A:D,4,FALSE)&amp;"-"&amp;VLOOKUP(B1866,LABORATORIO!A:D,4,FALSE)</f>
        <v>HT-0148-07-011-0149</v>
      </c>
      <c r="I1866">
        <f>COUNTIF($H$2:H1866,H1866)</f>
        <v>1</v>
      </c>
      <c r="J1866" t="str">
        <f t="shared" si="59"/>
        <v>HT-0148-07-011-0149-01</v>
      </c>
      <c r="M1866" t="s">
        <v>2814</v>
      </c>
      <c r="N1866" s="2" t="s">
        <v>2977</v>
      </c>
    </row>
    <row r="1867" spans="1:14" x14ac:dyDescent="0.35">
      <c r="A1867" t="s">
        <v>2809</v>
      </c>
      <c r="B1867" s="11" t="s">
        <v>2868</v>
      </c>
      <c r="C1867" s="11" t="s">
        <v>2922</v>
      </c>
      <c r="D1867" s="11" t="s">
        <v>2941</v>
      </c>
      <c r="E1867" s="11">
        <v>200</v>
      </c>
      <c r="F1867" t="s">
        <v>3195</v>
      </c>
      <c r="G1867" t="str">
        <f t="shared" si="58"/>
        <v>SALBUTAMOLLAFIINHALATORIAAEROSOL200100MCG</v>
      </c>
      <c r="H1867" t="str">
        <f>VLOOKUP(A1867,'PRINCIPIO ACTIVO'!A:D,4,)&amp;"-"&amp;VLOOKUP(C1867,'VIA ADMINISTRACION'!A:D,4,FALSE)&amp;"-"&amp;VLOOKUP(D1867,FORMATO!A:D,4,FALSE)&amp;"-"&amp;VLOOKUP(B1867,LABORATORIO!A:D,4,FALSE)</f>
        <v>HT-0148-07-011-0166</v>
      </c>
      <c r="I1867">
        <f>COUNTIF($H$2:H1867,H1867)</f>
        <v>1</v>
      </c>
      <c r="J1867" t="str">
        <f t="shared" si="59"/>
        <v>HT-0148-07-011-0166-01</v>
      </c>
      <c r="M1867" t="s">
        <v>2814</v>
      </c>
      <c r="N1867" s="5" t="s">
        <v>3046</v>
      </c>
    </row>
    <row r="1868" spans="1:14" x14ac:dyDescent="0.35">
      <c r="A1868" t="s">
        <v>2809</v>
      </c>
      <c r="B1868" s="11" t="s">
        <v>2838</v>
      </c>
      <c r="C1868" s="11" t="s">
        <v>2922</v>
      </c>
      <c r="D1868" s="11" t="s">
        <v>2941</v>
      </c>
      <c r="E1868" s="11">
        <v>1</v>
      </c>
      <c r="F1868" t="s">
        <v>3195</v>
      </c>
      <c r="G1868" t="str">
        <f t="shared" si="58"/>
        <v>SALBUTAMOLLABORATORIO CHILEINHALATORIAAEROSOL1100MCG</v>
      </c>
      <c r="H1868" t="str">
        <f>VLOOKUP(A1868,'PRINCIPIO ACTIVO'!A:D,4,)&amp;"-"&amp;VLOOKUP(C1868,'VIA ADMINISTRACION'!A:D,4,FALSE)&amp;"-"&amp;VLOOKUP(D1868,FORMATO!A:D,4,FALSE)&amp;"-"&amp;VLOOKUP(B1868,LABORATORIO!A:D,4,FALSE)</f>
        <v>HT-0148-07-011-0148</v>
      </c>
      <c r="I1868">
        <f>COUNTIF($H$2:H1868,H1868)</f>
        <v>1</v>
      </c>
      <c r="J1868" t="str">
        <f t="shared" si="59"/>
        <v>HT-0148-07-011-0148-01</v>
      </c>
      <c r="M1868" t="s">
        <v>2814</v>
      </c>
      <c r="N1868" s="5" t="s">
        <v>3046</v>
      </c>
    </row>
    <row r="1869" spans="1:14" x14ac:dyDescent="0.35">
      <c r="A1869" t="s">
        <v>2809</v>
      </c>
      <c r="B1869" s="2" t="s">
        <v>3702</v>
      </c>
      <c r="C1869" s="2" t="s">
        <v>2922</v>
      </c>
      <c r="D1869" s="2" t="s">
        <v>2942</v>
      </c>
      <c r="E1869" s="2">
        <v>1</v>
      </c>
      <c r="F1869" t="s">
        <v>3188</v>
      </c>
      <c r="G1869" t="str">
        <f t="shared" si="58"/>
        <v>SALBUTAMOLETHONINHALATORIASOLUCION10.5%</v>
      </c>
      <c r="H1869" t="str">
        <f>VLOOKUP(A1869,'PRINCIPIO ACTIVO'!A:D,4,)&amp;"-"&amp;VLOOKUP(C1869,'VIA ADMINISTRACION'!A:D,4,FALSE)&amp;"-"&amp;VLOOKUP(D1869,FORMATO!A:D,4,FALSE)&amp;"-"&amp;VLOOKUP(B1869,LABORATORIO!A:D,4,FALSE)</f>
        <v>HT-0148-07-012-0086</v>
      </c>
      <c r="I1869">
        <f>COUNTIF($H$2:H1869,H1869)</f>
        <v>1</v>
      </c>
      <c r="J1869" t="str">
        <f t="shared" si="59"/>
        <v>HT-0148-07-012-0086-01</v>
      </c>
      <c r="M1869" t="s">
        <v>2814</v>
      </c>
      <c r="N1869" s="5" t="s">
        <v>3046</v>
      </c>
    </row>
    <row r="1870" spans="1:14" x14ac:dyDescent="0.35">
      <c r="A1870" t="s">
        <v>2809</v>
      </c>
      <c r="B1870" s="2" t="s">
        <v>1439</v>
      </c>
      <c r="C1870" s="2" t="s">
        <v>2919</v>
      </c>
      <c r="D1870" s="2" t="s">
        <v>2933</v>
      </c>
      <c r="E1870" s="2">
        <v>20</v>
      </c>
      <c r="F1870" t="s">
        <v>3079</v>
      </c>
      <c r="G1870" t="str">
        <f t="shared" si="58"/>
        <v>SALBUTAMOL-ORALCOMPRIMIDO204MG</v>
      </c>
      <c r="H1870" t="e">
        <f>VLOOKUP(A1870,'PRINCIPIO ACTIVO'!A:D,4,)&amp;"-"&amp;VLOOKUP(C1870,'VIA ADMINISTRACION'!A:D,4,FALSE)&amp;"-"&amp;VLOOKUP(D1870,FORMATO!A:D,4,FALSE)&amp;"-"&amp;VLOOKUP(B1870,LABORATORIO!A:D,4,FALSE)</f>
        <v>#N/A</v>
      </c>
      <c r="I1870">
        <f>COUNTIF($H$2:H1870,H1870)</f>
        <v>41</v>
      </c>
      <c r="J1870" t="e">
        <f t="shared" si="59"/>
        <v>#N/A</v>
      </c>
      <c r="M1870" t="s">
        <v>3691</v>
      </c>
      <c r="N1870" s="4">
        <v>0.04</v>
      </c>
    </row>
    <row r="1871" spans="1:14" x14ac:dyDescent="0.35">
      <c r="A1871" t="s">
        <v>2809</v>
      </c>
      <c r="B1871" s="2" t="s">
        <v>1439</v>
      </c>
      <c r="C1871" s="2" t="s">
        <v>2919</v>
      </c>
      <c r="D1871" s="2" t="s">
        <v>2933</v>
      </c>
      <c r="E1871" s="2">
        <v>20</v>
      </c>
      <c r="F1871" t="s">
        <v>3078</v>
      </c>
      <c r="G1871" t="str">
        <f t="shared" si="58"/>
        <v>SALBUTAMOL-ORALCOMPRIMIDO202MG</v>
      </c>
      <c r="H1871" t="e">
        <f>VLOOKUP(A1871,'PRINCIPIO ACTIVO'!A:D,4,)&amp;"-"&amp;VLOOKUP(C1871,'VIA ADMINISTRACION'!A:D,4,FALSE)&amp;"-"&amp;VLOOKUP(D1871,FORMATO!A:D,4,FALSE)&amp;"-"&amp;VLOOKUP(B1871,LABORATORIO!A:D,4,FALSE)</f>
        <v>#N/A</v>
      </c>
      <c r="I1871">
        <f>COUNTIF($H$2:H1871,H1871)</f>
        <v>42</v>
      </c>
      <c r="J1871" t="e">
        <f t="shared" si="59"/>
        <v>#N/A</v>
      </c>
      <c r="M1871" t="s">
        <v>6485</v>
      </c>
      <c r="N1871" s="11" t="s">
        <v>3132</v>
      </c>
    </row>
    <row r="1872" spans="1:14" x14ac:dyDescent="0.35">
      <c r="A1872" t="s">
        <v>2809</v>
      </c>
      <c r="B1872" s="2" t="s">
        <v>2834</v>
      </c>
      <c r="C1872" s="2" t="s">
        <v>2922</v>
      </c>
      <c r="D1872" s="2" t="s">
        <v>2941</v>
      </c>
      <c r="E1872" s="2">
        <v>1</v>
      </c>
      <c r="F1872" t="s">
        <v>3195</v>
      </c>
      <c r="G1872" t="str">
        <f t="shared" si="58"/>
        <v>SALBUTAMOLMINTLABINHALATORIAAEROSOL1100MCG</v>
      </c>
      <c r="H1872" t="str">
        <f>VLOOKUP(A1872,'PRINCIPIO ACTIVO'!A:D,4,)&amp;"-"&amp;VLOOKUP(C1872,'VIA ADMINISTRACION'!A:D,4,FALSE)&amp;"-"&amp;VLOOKUP(D1872,FORMATO!A:D,4,FALSE)&amp;"-"&amp;VLOOKUP(B1872,LABORATORIO!A:D,4,FALSE)</f>
        <v>HT-0148-07-011-0197</v>
      </c>
      <c r="I1872">
        <f>COUNTIF($H$2:H1872,H1872)</f>
        <v>1</v>
      </c>
      <c r="J1872" t="str">
        <f t="shared" si="59"/>
        <v>HT-0148-07-011-0197-01</v>
      </c>
      <c r="M1872" t="s">
        <v>2817</v>
      </c>
      <c r="N1872" s="11" t="s">
        <v>2977</v>
      </c>
    </row>
    <row r="1873" spans="1:14" x14ac:dyDescent="0.35">
      <c r="A1873" t="s">
        <v>2809</v>
      </c>
      <c r="B1873" s="2" t="s">
        <v>2849</v>
      </c>
      <c r="C1873" s="2" t="s">
        <v>2922</v>
      </c>
      <c r="D1873" s="2" t="s">
        <v>2941</v>
      </c>
      <c r="E1873" s="2">
        <v>250</v>
      </c>
      <c r="F1873" t="s">
        <v>3195</v>
      </c>
      <c r="G1873" t="str">
        <f t="shared" si="58"/>
        <v>SALBUTAMOLCHEMOPHARMAINHALATORIAAEROSOL250100MCG</v>
      </c>
      <c r="H1873" t="str">
        <f>VLOOKUP(A1873,'PRINCIPIO ACTIVO'!A:D,4,)&amp;"-"&amp;VLOOKUP(C1873,'VIA ADMINISTRACION'!A:D,4,FALSE)&amp;"-"&amp;VLOOKUP(D1873,FORMATO!A:D,4,FALSE)&amp;"-"&amp;VLOOKUP(B1873,LABORATORIO!A:D,4,FALSE)</f>
        <v>HT-0148-07-011-0044</v>
      </c>
      <c r="I1873">
        <f>COUNTIF($H$2:H1873,H1873)</f>
        <v>1</v>
      </c>
      <c r="J1873" t="str">
        <f t="shared" si="59"/>
        <v>HT-0148-07-011-0044-01</v>
      </c>
      <c r="M1873" t="s">
        <v>2817</v>
      </c>
      <c r="N1873" s="11" t="s">
        <v>3046</v>
      </c>
    </row>
    <row r="1874" spans="1:14" x14ac:dyDescent="0.35">
      <c r="A1874" t="s">
        <v>2809</v>
      </c>
      <c r="B1874" s="2" t="s">
        <v>2834</v>
      </c>
      <c r="C1874" s="2" t="s">
        <v>2919</v>
      </c>
      <c r="D1874" s="2" t="s">
        <v>2932</v>
      </c>
      <c r="E1874" s="2">
        <v>1</v>
      </c>
      <c r="F1874" t="s">
        <v>3097</v>
      </c>
      <c r="G1874" t="str">
        <f t="shared" si="58"/>
        <v>SALBUTAMOLMINTLABORALJARABE12MG/5ML</v>
      </c>
      <c r="H1874" t="str">
        <f>VLOOKUP(A1874,'PRINCIPIO ACTIVO'!A:D,4,)&amp;"-"&amp;VLOOKUP(C1874,'VIA ADMINISTRACION'!A:D,4,FALSE)&amp;"-"&amp;VLOOKUP(D1874,FORMATO!A:D,4,FALSE)&amp;"-"&amp;VLOOKUP(B1874,LABORATORIO!A:D,4,FALSE)</f>
        <v>HT-0148-01-002-0197</v>
      </c>
      <c r="I1874">
        <f>COUNTIF($H$2:H1874,H1874)</f>
        <v>1</v>
      </c>
      <c r="J1874" t="str">
        <f t="shared" si="59"/>
        <v>HT-0148-01-002-0197-01</v>
      </c>
      <c r="M1874" t="s">
        <v>6476</v>
      </c>
      <c r="N1874" s="11" t="s">
        <v>3100</v>
      </c>
    </row>
    <row r="1875" spans="1:14" x14ac:dyDescent="0.35">
      <c r="A1875" t="s">
        <v>2809</v>
      </c>
      <c r="B1875" s="2" t="s">
        <v>1439</v>
      </c>
      <c r="C1875" s="2" t="s">
        <v>2924</v>
      </c>
      <c r="D1875" s="2" t="s">
        <v>2939</v>
      </c>
      <c r="E1875" s="2">
        <v>5</v>
      </c>
      <c r="F1875" t="s">
        <v>3007</v>
      </c>
      <c r="G1875" t="str">
        <f t="shared" si="58"/>
        <v>SALBUTAMOL-PARENTERALAMPOLLA50.5MG</v>
      </c>
      <c r="H1875" t="e">
        <f>VLOOKUP(A1875,'PRINCIPIO ACTIVO'!A:D,4,)&amp;"-"&amp;VLOOKUP(C1875,'VIA ADMINISTRACION'!A:D,4,FALSE)&amp;"-"&amp;VLOOKUP(D1875,FORMATO!A:D,4,FALSE)&amp;"-"&amp;VLOOKUP(B1875,LABORATORIO!A:D,4,FALSE)</f>
        <v>#N/A</v>
      </c>
      <c r="I1875">
        <f>COUNTIF($H$2:H1875,H1875)</f>
        <v>43</v>
      </c>
      <c r="J1875" t="e">
        <f t="shared" si="59"/>
        <v>#N/A</v>
      </c>
      <c r="M1875" t="s">
        <v>6476</v>
      </c>
      <c r="N1875" s="11" t="s">
        <v>3099</v>
      </c>
    </row>
    <row r="1876" spans="1:14" x14ac:dyDescent="0.35">
      <c r="A1876" t="s">
        <v>2809</v>
      </c>
      <c r="B1876" s="2" t="s">
        <v>3703</v>
      </c>
      <c r="C1876" s="2" t="s">
        <v>2922</v>
      </c>
      <c r="D1876" s="2" t="s">
        <v>2941</v>
      </c>
      <c r="E1876" s="2">
        <v>200</v>
      </c>
      <c r="F1876" t="s">
        <v>3195</v>
      </c>
      <c r="G1876" t="str">
        <f t="shared" si="58"/>
        <v>SALBUTAMOLBIOSYNTECINHALATORIAAEROSOL200100MCG</v>
      </c>
      <c r="H1876" t="str">
        <f>VLOOKUP(A1876,'PRINCIPIO ACTIVO'!A:D,4,)&amp;"-"&amp;VLOOKUP(C1876,'VIA ADMINISTRACION'!A:D,4,FALSE)&amp;"-"&amp;VLOOKUP(D1876,FORMATO!A:D,4,FALSE)&amp;"-"&amp;VLOOKUP(B1876,LABORATORIO!A:D,4,FALSE)</f>
        <v>HT-0148-07-011-0032</v>
      </c>
      <c r="I1876">
        <f>COUNTIF($H$2:H1876,H1876)</f>
        <v>1</v>
      </c>
      <c r="J1876" t="str">
        <f t="shared" si="59"/>
        <v>HT-0148-07-011-0032-01</v>
      </c>
      <c r="M1876" t="s">
        <v>6476</v>
      </c>
      <c r="N1876" s="11" t="s">
        <v>3100</v>
      </c>
    </row>
    <row r="1877" spans="1:14" x14ac:dyDescent="0.35">
      <c r="A1877" t="s">
        <v>2709</v>
      </c>
      <c r="B1877" s="11" t="s">
        <v>2840</v>
      </c>
      <c r="C1877" s="11" t="s">
        <v>2919</v>
      </c>
      <c r="D1877" s="11" t="s">
        <v>2933</v>
      </c>
      <c r="E1877" s="11">
        <v>28</v>
      </c>
      <c r="F1877" t="s">
        <v>2998</v>
      </c>
      <c r="G1877" t="str">
        <f t="shared" si="58"/>
        <v>SAXAGLIPTINAASTRAZENECAORALCOMPRIMIDO285MG</v>
      </c>
      <c r="H1877" t="str">
        <f>VLOOKUP(A1877,'PRINCIPIO ACTIVO'!A:D,4,)&amp;"-"&amp;VLOOKUP(C1877,'VIA ADMINISTRACION'!A:D,4,FALSE)&amp;"-"&amp;VLOOKUP(D1877,FORMATO!A:D,4,FALSE)&amp;"-"&amp;VLOOKUP(B1877,LABORATORIO!A:D,4,FALSE)</f>
        <v>HT-0257-01-003-0020</v>
      </c>
      <c r="I1877">
        <f>COUNTIF($H$2:H1877,H1877)</f>
        <v>1</v>
      </c>
      <c r="J1877" t="str">
        <f t="shared" si="59"/>
        <v>HT-0257-01-003-0020-01</v>
      </c>
      <c r="M1877" t="s">
        <v>6476</v>
      </c>
      <c r="N1877" s="11" t="s">
        <v>3220</v>
      </c>
    </row>
    <row r="1878" spans="1:14" x14ac:dyDescent="0.35">
      <c r="A1878" t="s">
        <v>2814</v>
      </c>
      <c r="B1878" s="11" t="s">
        <v>2855</v>
      </c>
      <c r="C1878" s="11" t="s">
        <v>2919</v>
      </c>
      <c r="D1878" s="11" t="s">
        <v>2933</v>
      </c>
      <c r="E1878" s="11">
        <v>30</v>
      </c>
      <c r="F1878" t="s">
        <v>2977</v>
      </c>
      <c r="G1878" t="str">
        <f t="shared" si="58"/>
        <v>SERTRALINAEXELTISORALCOMPRIMIDO30100MG</v>
      </c>
      <c r="H1878" t="str">
        <f>VLOOKUP(A1878,'PRINCIPIO ACTIVO'!A:D,4,)&amp;"-"&amp;VLOOKUP(C1878,'VIA ADMINISTRACION'!A:D,4,FALSE)&amp;"-"&amp;VLOOKUP(D1878,FORMATO!A:D,4,FALSE)&amp;"-"&amp;VLOOKUP(B1878,LABORATORIO!A:D,4,FALSE)</f>
        <v>HT-0149-01-003-0089</v>
      </c>
      <c r="I1878">
        <f>COUNTIF($H$2:H1878,H1878)</f>
        <v>1</v>
      </c>
      <c r="J1878" t="str">
        <f t="shared" si="59"/>
        <v>HT-0149-01-003-0089-01</v>
      </c>
      <c r="M1878" t="s">
        <v>6476</v>
      </c>
      <c r="N1878" s="11" t="s">
        <v>3162</v>
      </c>
    </row>
    <row r="1879" spans="1:14" x14ac:dyDescent="0.35">
      <c r="A1879" t="s">
        <v>2814</v>
      </c>
      <c r="B1879" s="11" t="s">
        <v>2837</v>
      </c>
      <c r="C1879" s="11" t="s">
        <v>2919</v>
      </c>
      <c r="D1879" s="11" t="s">
        <v>2933</v>
      </c>
      <c r="E1879" s="11">
        <v>30</v>
      </c>
      <c r="F1879" t="s">
        <v>2977</v>
      </c>
      <c r="G1879" t="str">
        <f t="shared" si="58"/>
        <v>SERTRALINASAVALORALCOMPRIMIDO30100MG</v>
      </c>
      <c r="H1879" t="str">
        <f>VLOOKUP(A1879,'PRINCIPIO ACTIVO'!A:D,4,)&amp;"-"&amp;VLOOKUP(C1879,'VIA ADMINISTRACION'!A:D,4,FALSE)&amp;"-"&amp;VLOOKUP(D1879,FORMATO!A:D,4,FALSE)&amp;"-"&amp;VLOOKUP(B1879,LABORATORIO!A:D,4,FALSE)</f>
        <v>HT-0149-01-003-0174</v>
      </c>
      <c r="I1879">
        <f>COUNTIF($H$2:H1879,H1879)</f>
        <v>1</v>
      </c>
      <c r="J1879" t="str">
        <f t="shared" si="59"/>
        <v>HT-0149-01-003-0174-01</v>
      </c>
      <c r="M1879" t="s">
        <v>6476</v>
      </c>
      <c r="N1879" s="11" t="s">
        <v>3099</v>
      </c>
    </row>
    <row r="1880" spans="1:14" x14ac:dyDescent="0.35">
      <c r="A1880" t="s">
        <v>2814</v>
      </c>
      <c r="B1880" s="11" t="s">
        <v>2855</v>
      </c>
      <c r="C1880" s="11" t="s">
        <v>2919</v>
      </c>
      <c r="D1880" s="11" t="s">
        <v>2933</v>
      </c>
      <c r="E1880" s="11">
        <v>30</v>
      </c>
      <c r="F1880" t="s">
        <v>3046</v>
      </c>
      <c r="G1880" t="str">
        <f t="shared" si="58"/>
        <v>SERTRALINAEXELTISORALCOMPRIMIDO3050MG</v>
      </c>
      <c r="H1880" t="str">
        <f>VLOOKUP(A1880,'PRINCIPIO ACTIVO'!A:D,4,)&amp;"-"&amp;VLOOKUP(C1880,'VIA ADMINISTRACION'!A:D,4,FALSE)&amp;"-"&amp;VLOOKUP(D1880,FORMATO!A:D,4,FALSE)&amp;"-"&amp;VLOOKUP(B1880,LABORATORIO!A:D,4,FALSE)</f>
        <v>HT-0149-01-003-0089</v>
      </c>
      <c r="I1880">
        <f>COUNTIF($H$2:H1880,H1880)</f>
        <v>2</v>
      </c>
      <c r="J1880" t="str">
        <f t="shared" si="59"/>
        <v>HT-0149-01-003-0089-02</v>
      </c>
      <c r="M1880" t="s">
        <v>6476</v>
      </c>
      <c r="N1880" s="11" t="s">
        <v>3162</v>
      </c>
    </row>
    <row r="1881" spans="1:14" x14ac:dyDescent="0.35">
      <c r="A1881" t="s">
        <v>2814</v>
      </c>
      <c r="B1881" s="11" t="s">
        <v>2861</v>
      </c>
      <c r="C1881" s="11" t="s">
        <v>2919</v>
      </c>
      <c r="D1881" s="11" t="s">
        <v>2933</v>
      </c>
      <c r="E1881" s="11">
        <v>30</v>
      </c>
      <c r="F1881" t="s">
        <v>3046</v>
      </c>
      <c r="G1881" t="str">
        <f t="shared" si="58"/>
        <v>SERTRALINATECNOFARMAORALCOMPRIMIDO3050MG</v>
      </c>
      <c r="H1881" t="str">
        <f>VLOOKUP(A1881,'PRINCIPIO ACTIVO'!A:D,4,)&amp;"-"&amp;VLOOKUP(C1881,'VIA ADMINISTRACION'!A:D,4,FALSE)&amp;"-"&amp;VLOOKUP(D1881,FORMATO!A:D,4,FALSE)&amp;"-"&amp;VLOOKUP(B1881,LABORATORIO!A:D,4,FALSE)</f>
        <v>HT-0149-01-003-0274</v>
      </c>
      <c r="I1881">
        <f>COUNTIF($H$2:H1881,H1881)</f>
        <v>1</v>
      </c>
      <c r="J1881" t="str">
        <f t="shared" si="59"/>
        <v>HT-0149-01-003-0274-01</v>
      </c>
      <c r="M1881" t="s">
        <v>6526</v>
      </c>
      <c r="N1881" s="5" t="s">
        <v>1439</v>
      </c>
    </row>
    <row r="1882" spans="1:14" x14ac:dyDescent="0.35">
      <c r="A1882" t="s">
        <v>2814</v>
      </c>
      <c r="B1882" s="11" t="s">
        <v>2868</v>
      </c>
      <c r="C1882" s="11" t="s">
        <v>2919</v>
      </c>
      <c r="D1882" s="11" t="s">
        <v>2933</v>
      </c>
      <c r="E1882" s="11">
        <v>30</v>
      </c>
      <c r="F1882" t="s">
        <v>2977</v>
      </c>
      <c r="G1882" t="str">
        <f t="shared" si="58"/>
        <v>SERTRALINALAFIORALCOMPRIMIDO30100MG</v>
      </c>
      <c r="H1882" t="str">
        <f>VLOOKUP(A1882,'PRINCIPIO ACTIVO'!A:D,4,)&amp;"-"&amp;VLOOKUP(C1882,'VIA ADMINISTRACION'!A:D,4,FALSE)&amp;"-"&amp;VLOOKUP(D1882,FORMATO!A:D,4,FALSE)&amp;"-"&amp;VLOOKUP(B1882,LABORATORIO!A:D,4,FALSE)</f>
        <v>HT-0149-01-003-0166</v>
      </c>
      <c r="I1882">
        <f>COUNTIF($H$2:H1882,H1882)</f>
        <v>1</v>
      </c>
      <c r="J1882" t="str">
        <f t="shared" si="59"/>
        <v>HT-0149-01-003-0166-01</v>
      </c>
      <c r="M1882" t="s">
        <v>7025</v>
      </c>
      <c r="N1882" s="2" t="s">
        <v>3726</v>
      </c>
    </row>
    <row r="1883" spans="1:14" x14ac:dyDescent="0.35">
      <c r="A1883" t="s">
        <v>2814</v>
      </c>
      <c r="B1883" s="11" t="s">
        <v>2868</v>
      </c>
      <c r="C1883" s="11" t="s">
        <v>2919</v>
      </c>
      <c r="D1883" s="11" t="s">
        <v>2933</v>
      </c>
      <c r="E1883" s="11">
        <v>60</v>
      </c>
      <c r="F1883" t="s">
        <v>3046</v>
      </c>
      <c r="G1883" t="str">
        <f t="shared" si="58"/>
        <v>SERTRALINALAFIORALCOMPRIMIDO6050MG</v>
      </c>
      <c r="H1883" t="str">
        <f>VLOOKUP(A1883,'PRINCIPIO ACTIVO'!A:D,4,)&amp;"-"&amp;VLOOKUP(C1883,'VIA ADMINISTRACION'!A:D,4,FALSE)&amp;"-"&amp;VLOOKUP(D1883,FORMATO!A:D,4,FALSE)&amp;"-"&amp;VLOOKUP(B1883,LABORATORIO!A:D,4,FALSE)</f>
        <v>HT-0149-01-003-0166</v>
      </c>
      <c r="I1883">
        <f>COUNTIF($H$2:H1883,H1883)</f>
        <v>2</v>
      </c>
      <c r="J1883" t="str">
        <f t="shared" si="59"/>
        <v>HT-0149-01-003-0166-02</v>
      </c>
      <c r="M1883" t="s">
        <v>7025</v>
      </c>
      <c r="N1883" s="2" t="s">
        <v>3727</v>
      </c>
    </row>
    <row r="1884" spans="1:14" x14ac:dyDescent="0.35">
      <c r="A1884" t="s">
        <v>2814</v>
      </c>
      <c r="B1884" s="11" t="s">
        <v>2837</v>
      </c>
      <c r="C1884" s="11" t="s">
        <v>2919</v>
      </c>
      <c r="D1884" s="11" t="s">
        <v>2933</v>
      </c>
      <c r="E1884" s="11">
        <v>30</v>
      </c>
      <c r="F1884" t="s">
        <v>3046</v>
      </c>
      <c r="G1884" t="str">
        <f t="shared" si="58"/>
        <v>SERTRALINASAVALORALCOMPRIMIDO3050MG</v>
      </c>
      <c r="H1884" t="str">
        <f>VLOOKUP(A1884,'PRINCIPIO ACTIVO'!A:D,4,)&amp;"-"&amp;VLOOKUP(C1884,'VIA ADMINISTRACION'!A:D,4,FALSE)&amp;"-"&amp;VLOOKUP(D1884,FORMATO!A:D,4,FALSE)&amp;"-"&amp;VLOOKUP(B1884,LABORATORIO!A:D,4,FALSE)</f>
        <v>HT-0149-01-003-0174</v>
      </c>
      <c r="I1884">
        <f>COUNTIF($H$2:H1884,H1884)</f>
        <v>2</v>
      </c>
      <c r="J1884" t="str">
        <f t="shared" si="59"/>
        <v>HT-0149-01-003-0174-02</v>
      </c>
      <c r="M1884" t="s">
        <v>3693</v>
      </c>
      <c r="N1884" s="2" t="s">
        <v>3728</v>
      </c>
    </row>
    <row r="1885" spans="1:14" x14ac:dyDescent="0.35">
      <c r="A1885" t="s">
        <v>2814</v>
      </c>
      <c r="B1885" s="11" t="s">
        <v>2914</v>
      </c>
      <c r="C1885" s="11" t="s">
        <v>2919</v>
      </c>
      <c r="D1885" s="11" t="s">
        <v>2933</v>
      </c>
      <c r="E1885" s="11">
        <v>30</v>
      </c>
      <c r="F1885" t="s">
        <v>2977</v>
      </c>
      <c r="G1885" t="str">
        <f t="shared" si="58"/>
        <v>SERTRALINAROERIGORALCOMPRIMIDO30100MG</v>
      </c>
      <c r="H1885" t="str">
        <f>VLOOKUP(A1885,'PRINCIPIO ACTIVO'!A:D,4,)&amp;"-"&amp;VLOOKUP(C1885,'VIA ADMINISTRACION'!A:D,4,FALSE)&amp;"-"&amp;VLOOKUP(D1885,FORMATO!A:D,4,FALSE)&amp;"-"&amp;VLOOKUP(B1885,LABORATORIO!A:D,4,FALSE)</f>
        <v>HT-0149-01-003-0241</v>
      </c>
      <c r="I1885">
        <f>COUNTIF($H$2:H1885,H1885)</f>
        <v>1</v>
      </c>
      <c r="J1885" t="str">
        <f t="shared" si="59"/>
        <v>HT-0149-01-003-0241-01</v>
      </c>
      <c r="M1885" t="s">
        <v>3693</v>
      </c>
      <c r="N1885" s="2" t="s">
        <v>3729</v>
      </c>
    </row>
    <row r="1886" spans="1:14" x14ac:dyDescent="0.35">
      <c r="A1886" t="s">
        <v>2814</v>
      </c>
      <c r="B1886" s="11" t="s">
        <v>2857</v>
      </c>
      <c r="C1886" s="11" t="s">
        <v>2919</v>
      </c>
      <c r="D1886" s="11" t="s">
        <v>2933</v>
      </c>
      <c r="E1886" s="11">
        <v>30</v>
      </c>
      <c r="F1886" t="s">
        <v>2977</v>
      </c>
      <c r="G1886" t="str">
        <f t="shared" si="58"/>
        <v>SERTRALINAANDROMACOORALCOMPRIMIDO30100MG</v>
      </c>
      <c r="H1886" t="str">
        <f>VLOOKUP(A1886,'PRINCIPIO ACTIVO'!A:D,4,)&amp;"-"&amp;VLOOKUP(C1886,'VIA ADMINISTRACION'!A:D,4,FALSE)&amp;"-"&amp;VLOOKUP(D1886,FORMATO!A:D,4,FALSE)&amp;"-"&amp;VLOOKUP(B1886,LABORATORIO!A:D,4,FALSE)</f>
        <v>HT-0149-01-003-0161</v>
      </c>
      <c r="I1886">
        <f>COUNTIF($H$2:H1886,H1886)</f>
        <v>1</v>
      </c>
      <c r="J1886" t="str">
        <f t="shared" si="59"/>
        <v>HT-0149-01-003-0161-01</v>
      </c>
      <c r="M1886" t="s">
        <v>3693</v>
      </c>
      <c r="N1886" s="2" t="s">
        <v>3730</v>
      </c>
    </row>
    <row r="1887" spans="1:14" x14ac:dyDescent="0.35">
      <c r="A1887" t="s">
        <v>2814</v>
      </c>
      <c r="B1887" s="11" t="s">
        <v>2837</v>
      </c>
      <c r="C1887" s="11" t="s">
        <v>2919</v>
      </c>
      <c r="D1887" s="11" t="s">
        <v>2933</v>
      </c>
      <c r="E1887" s="11">
        <v>60</v>
      </c>
      <c r="F1887" t="s">
        <v>3046</v>
      </c>
      <c r="G1887" t="str">
        <f t="shared" si="58"/>
        <v>SERTRALINASAVALORALCOMPRIMIDO6050MG</v>
      </c>
      <c r="H1887" t="str">
        <f>VLOOKUP(A1887,'PRINCIPIO ACTIVO'!A:D,4,)&amp;"-"&amp;VLOOKUP(C1887,'VIA ADMINISTRACION'!A:D,4,FALSE)&amp;"-"&amp;VLOOKUP(D1887,FORMATO!A:D,4,FALSE)&amp;"-"&amp;VLOOKUP(B1887,LABORATORIO!A:D,4,FALSE)</f>
        <v>HT-0149-01-003-0174</v>
      </c>
      <c r="I1887">
        <f>COUNTIF($H$2:H1887,H1887)</f>
        <v>3</v>
      </c>
      <c r="J1887" t="str">
        <f t="shared" si="59"/>
        <v>HT-0149-01-003-0174-03</v>
      </c>
      <c r="M1887" t="s">
        <v>3693</v>
      </c>
      <c r="N1887" s="5" t="s">
        <v>6686</v>
      </c>
    </row>
    <row r="1888" spans="1:14" x14ac:dyDescent="0.35">
      <c r="A1888" t="s">
        <v>2814</v>
      </c>
      <c r="B1888" s="2" t="s">
        <v>2838</v>
      </c>
      <c r="C1888" s="2" t="s">
        <v>2919</v>
      </c>
      <c r="D1888" s="2" t="s">
        <v>2933</v>
      </c>
      <c r="E1888" s="2">
        <v>30</v>
      </c>
      <c r="F1888" t="s">
        <v>3046</v>
      </c>
      <c r="G1888" t="str">
        <f t="shared" si="58"/>
        <v>SERTRALINALABORATORIO CHILEORALCOMPRIMIDO3050MG</v>
      </c>
      <c r="H1888" t="str">
        <f>VLOOKUP(A1888,'PRINCIPIO ACTIVO'!A:D,4,)&amp;"-"&amp;VLOOKUP(C1888,'VIA ADMINISTRACION'!A:D,4,FALSE)&amp;"-"&amp;VLOOKUP(D1888,FORMATO!A:D,4,FALSE)&amp;"-"&amp;VLOOKUP(B1888,LABORATORIO!A:D,4,FALSE)</f>
        <v>HT-0149-01-003-0148</v>
      </c>
      <c r="I1888">
        <f>COUNTIF($H$2:H1888,H1888)</f>
        <v>1</v>
      </c>
      <c r="J1888" t="str">
        <f t="shared" si="59"/>
        <v>HT-0149-01-003-0148-01</v>
      </c>
      <c r="M1888" t="s">
        <v>3693</v>
      </c>
      <c r="N1888" s="5" t="s">
        <v>6687</v>
      </c>
    </row>
    <row r="1889" spans="1:14" x14ac:dyDescent="0.35">
      <c r="A1889" t="s">
        <v>2814</v>
      </c>
      <c r="B1889" s="2" t="s">
        <v>2838</v>
      </c>
      <c r="C1889" s="2" t="s">
        <v>2919</v>
      </c>
      <c r="D1889" s="2" t="s">
        <v>2933</v>
      </c>
      <c r="E1889" s="2">
        <v>30</v>
      </c>
      <c r="F1889" t="s">
        <v>2977</v>
      </c>
      <c r="G1889" t="str">
        <f t="shared" si="58"/>
        <v>SERTRALINALABORATORIO CHILEORALCOMPRIMIDO30100MG</v>
      </c>
      <c r="H1889" t="str">
        <f>VLOOKUP(A1889,'PRINCIPIO ACTIVO'!A:D,4,)&amp;"-"&amp;VLOOKUP(C1889,'VIA ADMINISTRACION'!A:D,4,FALSE)&amp;"-"&amp;VLOOKUP(D1889,FORMATO!A:D,4,FALSE)&amp;"-"&amp;VLOOKUP(B1889,LABORATORIO!A:D,4,FALSE)</f>
        <v>HT-0149-01-003-0148</v>
      </c>
      <c r="I1889">
        <f>COUNTIF($H$2:H1889,H1889)</f>
        <v>2</v>
      </c>
      <c r="J1889" t="str">
        <f t="shared" si="59"/>
        <v>HT-0149-01-003-0148-02</v>
      </c>
      <c r="M1889" t="s">
        <v>3693</v>
      </c>
      <c r="N1889" s="5" t="s">
        <v>6688</v>
      </c>
    </row>
    <row r="1890" spans="1:14" x14ac:dyDescent="0.35">
      <c r="A1890" t="s">
        <v>2814</v>
      </c>
      <c r="B1890" s="5" t="s">
        <v>2857</v>
      </c>
      <c r="C1890" s="5" t="s">
        <v>2919</v>
      </c>
      <c r="D1890" s="5" t="s">
        <v>2933</v>
      </c>
      <c r="E1890" s="5">
        <v>30</v>
      </c>
      <c r="F1890" t="s">
        <v>3046</v>
      </c>
      <c r="G1890" t="str">
        <f t="shared" si="58"/>
        <v>SERTRALINAANDROMACOORALCOMPRIMIDO3050MG</v>
      </c>
      <c r="H1890" t="str">
        <f>VLOOKUP(A1890,'PRINCIPIO ACTIVO'!A:D,4,)&amp;"-"&amp;VLOOKUP(C1890,'VIA ADMINISTRACION'!A:D,4,FALSE)&amp;"-"&amp;VLOOKUP(D1890,FORMATO!A:D,4,FALSE)&amp;"-"&amp;VLOOKUP(B1890,LABORATORIO!A:D,4,FALSE)</f>
        <v>HT-0149-01-003-0161</v>
      </c>
      <c r="I1890">
        <f>COUNTIF($H$2:H1890,H1890)</f>
        <v>2</v>
      </c>
      <c r="J1890" t="str">
        <f t="shared" si="59"/>
        <v>HT-0149-01-003-0161-02</v>
      </c>
      <c r="M1890" t="s">
        <v>3693</v>
      </c>
      <c r="N1890" s="5" t="s">
        <v>6689</v>
      </c>
    </row>
    <row r="1891" spans="1:14" x14ac:dyDescent="0.35">
      <c r="A1891" t="s">
        <v>2814</v>
      </c>
      <c r="B1891" s="5" t="s">
        <v>2914</v>
      </c>
      <c r="C1891" s="5" t="s">
        <v>2919</v>
      </c>
      <c r="D1891" s="5" t="s">
        <v>2933</v>
      </c>
      <c r="E1891" s="5">
        <v>60</v>
      </c>
      <c r="F1891" t="s">
        <v>3046</v>
      </c>
      <c r="G1891" t="str">
        <f t="shared" si="58"/>
        <v>SERTRALINAROERIGORALCOMPRIMIDO6050MG</v>
      </c>
      <c r="H1891" t="str">
        <f>VLOOKUP(A1891,'PRINCIPIO ACTIVO'!A:D,4,)&amp;"-"&amp;VLOOKUP(C1891,'VIA ADMINISTRACION'!A:D,4,FALSE)&amp;"-"&amp;VLOOKUP(D1891,FORMATO!A:D,4,FALSE)&amp;"-"&amp;VLOOKUP(B1891,LABORATORIO!A:D,4,FALSE)</f>
        <v>HT-0149-01-003-0241</v>
      </c>
      <c r="I1891">
        <f>COUNTIF($H$2:H1891,H1891)</f>
        <v>2</v>
      </c>
      <c r="J1891" t="str">
        <f t="shared" si="59"/>
        <v>HT-0149-01-003-0241-02</v>
      </c>
      <c r="M1891" t="s">
        <v>3693</v>
      </c>
      <c r="N1891" s="5" t="s">
        <v>3729</v>
      </c>
    </row>
    <row r="1892" spans="1:14" x14ac:dyDescent="0.35">
      <c r="A1892" t="s">
        <v>2814</v>
      </c>
      <c r="B1892" s="5" t="s">
        <v>2914</v>
      </c>
      <c r="C1892" s="5" t="s">
        <v>2919</v>
      </c>
      <c r="D1892" s="5" t="s">
        <v>2933</v>
      </c>
      <c r="E1892" s="5">
        <v>30</v>
      </c>
      <c r="F1892" t="s">
        <v>3046</v>
      </c>
      <c r="G1892" t="str">
        <f t="shared" si="58"/>
        <v>SERTRALINAROERIGORALCOMPRIMIDO3050MG</v>
      </c>
      <c r="H1892" t="str">
        <f>VLOOKUP(A1892,'PRINCIPIO ACTIVO'!A:D,4,)&amp;"-"&amp;VLOOKUP(C1892,'VIA ADMINISTRACION'!A:D,4,FALSE)&amp;"-"&amp;VLOOKUP(D1892,FORMATO!A:D,4,FALSE)&amp;"-"&amp;VLOOKUP(B1892,LABORATORIO!A:D,4,FALSE)</f>
        <v>HT-0149-01-003-0241</v>
      </c>
      <c r="I1892">
        <f>COUNTIF($H$2:H1892,H1892)</f>
        <v>3</v>
      </c>
      <c r="J1892" t="str">
        <f t="shared" si="59"/>
        <v>HT-0149-01-003-0241-03</v>
      </c>
      <c r="M1892" t="s">
        <v>3693</v>
      </c>
      <c r="N1892" s="5" t="s">
        <v>6690</v>
      </c>
    </row>
    <row r="1893" spans="1:14" x14ac:dyDescent="0.35">
      <c r="A1893" t="s">
        <v>3691</v>
      </c>
      <c r="B1893" s="2" t="s">
        <v>2909</v>
      </c>
      <c r="C1893" s="2" t="s">
        <v>2919</v>
      </c>
      <c r="D1893" s="2" t="s">
        <v>2935</v>
      </c>
      <c r="E1893" s="2">
        <v>1</v>
      </c>
      <c r="F1893" s="22">
        <v>0.04</v>
      </c>
      <c r="G1893" t="str">
        <f t="shared" si="58"/>
        <v>SIMETICONASILESIAORALSUSPENSION10,04</v>
      </c>
      <c r="H1893" t="str">
        <f>VLOOKUP(A1893,'PRINCIPIO ACTIVO'!A:D,4,)&amp;"-"&amp;VLOOKUP(C1893,'VIA ADMINISTRACION'!A:D,4,FALSE)&amp;"-"&amp;VLOOKUP(D1893,FORMATO!A:D,4,FALSE)&amp;"-"&amp;VLOOKUP(B1893,LABORATORIO!A:D,4,FALSE)</f>
        <v>HT-0150-01-005-0175</v>
      </c>
      <c r="I1893">
        <f>COUNTIF($H$2:H1893,H1893)</f>
        <v>1</v>
      </c>
      <c r="J1893" t="str">
        <f t="shared" si="59"/>
        <v>HT-0150-01-005-0175-01</v>
      </c>
      <c r="M1893" t="s">
        <v>2819</v>
      </c>
      <c r="N1893" s="11" t="s">
        <v>2978</v>
      </c>
    </row>
    <row r="1894" spans="1:14" x14ac:dyDescent="0.35">
      <c r="A1894" t="s">
        <v>2817</v>
      </c>
      <c r="B1894" s="11" t="s">
        <v>2863</v>
      </c>
      <c r="C1894" s="11" t="s">
        <v>2919</v>
      </c>
      <c r="D1894" s="11" t="s">
        <v>2933</v>
      </c>
      <c r="E1894" s="11">
        <v>28</v>
      </c>
      <c r="F1894" t="s">
        <v>2977</v>
      </c>
      <c r="G1894" t="str">
        <f t="shared" si="58"/>
        <v>SITAGLIPTINAMERCKORALCOMPRIMIDO28100MG</v>
      </c>
      <c r="H1894" t="str">
        <f>VLOOKUP(A1894,'PRINCIPIO ACTIVO'!A:D,4,)&amp;"-"&amp;VLOOKUP(C1894,'VIA ADMINISTRACION'!A:D,4,FALSE)&amp;"-"&amp;VLOOKUP(D1894,FORMATO!A:D,4,FALSE)&amp;"-"&amp;VLOOKUP(B1894,LABORATORIO!A:D,4,FALSE)</f>
        <v>HT-0152-01-003-0195</v>
      </c>
      <c r="I1894">
        <f>COUNTIF($H$2:H1894,H1894)</f>
        <v>1</v>
      </c>
      <c r="J1894" t="str">
        <f t="shared" si="59"/>
        <v>HT-0152-01-003-0195-01</v>
      </c>
      <c r="M1894" t="s">
        <v>2819</v>
      </c>
      <c r="N1894" s="11" t="s">
        <v>3261</v>
      </c>
    </row>
    <row r="1895" spans="1:14" x14ac:dyDescent="0.35">
      <c r="A1895" t="s">
        <v>2817</v>
      </c>
      <c r="B1895" s="11" t="s">
        <v>2863</v>
      </c>
      <c r="C1895" s="11" t="s">
        <v>2919</v>
      </c>
      <c r="D1895" s="11" t="s">
        <v>2933</v>
      </c>
      <c r="E1895" s="11">
        <v>28</v>
      </c>
      <c r="F1895" t="s">
        <v>3046</v>
      </c>
      <c r="G1895" t="str">
        <f t="shared" si="58"/>
        <v>SITAGLIPTINAMERCKORALCOMPRIMIDO2850MG</v>
      </c>
      <c r="H1895" t="str">
        <f>VLOOKUP(A1895,'PRINCIPIO ACTIVO'!A:D,4,)&amp;"-"&amp;VLOOKUP(C1895,'VIA ADMINISTRACION'!A:D,4,FALSE)&amp;"-"&amp;VLOOKUP(D1895,FORMATO!A:D,4,FALSE)&amp;"-"&amp;VLOOKUP(B1895,LABORATORIO!A:D,4,FALSE)</f>
        <v>HT-0152-01-003-0195</v>
      </c>
      <c r="I1895">
        <f>COUNTIF($H$2:H1895,H1895)</f>
        <v>2</v>
      </c>
      <c r="J1895" t="str">
        <f t="shared" si="59"/>
        <v>HT-0152-01-003-0195-02</v>
      </c>
      <c r="M1895" t="s">
        <v>2819</v>
      </c>
      <c r="N1895" s="2" t="s">
        <v>3731</v>
      </c>
    </row>
    <row r="1896" spans="1:14" x14ac:dyDescent="0.35">
      <c r="A1896" t="s">
        <v>7025</v>
      </c>
      <c r="B1896" s="2" t="s">
        <v>2898</v>
      </c>
      <c r="C1896" s="2" t="s">
        <v>2928</v>
      </c>
      <c r="D1896" s="2" t="s">
        <v>2942</v>
      </c>
      <c r="E1896" s="2">
        <v>1</v>
      </c>
      <c r="F1896" t="s">
        <v>7093</v>
      </c>
      <c r="G1896" t="str">
        <f t="shared" si="58"/>
        <v>SODIO DIBASICO-SODIO MONOBASICOBPHRECTALSOLUCION16000MG/16000MG</v>
      </c>
      <c r="H1896" t="str">
        <f>VLOOKUP(A1896,'PRINCIPIO ACTIVO'!A:D,4,)&amp;"-"&amp;VLOOKUP(C1896,'VIA ADMINISTRACION'!A:D,4,FALSE)&amp;"-"&amp;VLOOKUP(D1896,FORMATO!A:D,4,FALSE)&amp;"-"&amp;VLOOKUP(B1896,LABORATORIO!A:D,4,FALSE)</f>
        <v>HT-0323-03-012-0036</v>
      </c>
      <c r="I1896">
        <f>COUNTIF($H$2:H1896,H1896)</f>
        <v>1</v>
      </c>
      <c r="J1896" t="str">
        <f t="shared" si="59"/>
        <v>HT-0323-03-012-0036-01</v>
      </c>
      <c r="M1896" t="s">
        <v>2819</v>
      </c>
      <c r="N1896" s="2" t="s">
        <v>3731</v>
      </c>
    </row>
    <row r="1897" spans="1:14" x14ac:dyDescent="0.35">
      <c r="A1897" t="s">
        <v>7025</v>
      </c>
      <c r="B1897" s="2" t="s">
        <v>2877</v>
      </c>
      <c r="C1897" s="2" t="s">
        <v>2928</v>
      </c>
      <c r="D1897" s="2" t="s">
        <v>2942</v>
      </c>
      <c r="E1897" s="2">
        <v>1</v>
      </c>
      <c r="F1897" t="s">
        <v>7094</v>
      </c>
      <c r="G1897" t="str">
        <f t="shared" si="58"/>
        <v>SODIO DIBASICO-SODIO MONOBASICOFAES FARMARECTALSOLUCION17000MG/19000MG</v>
      </c>
      <c r="H1897" t="str">
        <f>VLOOKUP(A1897,'PRINCIPIO ACTIVO'!A:D,4,)&amp;"-"&amp;VLOOKUP(C1897,'VIA ADMINISTRACION'!A:D,4,FALSE)&amp;"-"&amp;VLOOKUP(D1897,FORMATO!A:D,4,FALSE)&amp;"-"&amp;VLOOKUP(B1897,LABORATORIO!A:D,4,FALSE)</f>
        <v>HT-0323-03-012-0091</v>
      </c>
      <c r="I1897">
        <f>COUNTIF($H$2:H1897,H1897)</f>
        <v>1</v>
      </c>
      <c r="J1897" t="str">
        <f t="shared" si="59"/>
        <v>HT-0323-03-012-0091-01</v>
      </c>
      <c r="M1897" t="s">
        <v>2819</v>
      </c>
      <c r="N1897" s="5" t="s">
        <v>6691</v>
      </c>
    </row>
    <row r="1898" spans="1:14" x14ac:dyDescent="0.35">
      <c r="A1898" t="s">
        <v>6526</v>
      </c>
      <c r="B1898" s="5" t="s">
        <v>2851</v>
      </c>
      <c r="C1898" s="5" t="s">
        <v>2920</v>
      </c>
      <c r="D1898" s="5" t="s">
        <v>2956</v>
      </c>
      <c r="E1898" s="5">
        <v>1</v>
      </c>
      <c r="F1898" s="5" t="s">
        <v>1439</v>
      </c>
      <c r="G1898" t="str">
        <f t="shared" si="58"/>
        <v>SODIO MONOBASICOPRATERTOPICOGEL1-</v>
      </c>
      <c r="H1898" t="str">
        <f>VLOOKUP(A1898,'PRINCIPIO ACTIVO'!A:D,4,)&amp;"-"&amp;VLOOKUP(C1898,'VIA ADMINISTRACION'!A:D,4,FALSE)&amp;"-"&amp;VLOOKUP(D1898,FORMATO!A:D,4,FALSE)&amp;"-"&amp;VLOOKUP(B1898,LABORATORIO!A:D,4,FALSE)</f>
        <v>HT-0154-04-026-0169</v>
      </c>
      <c r="I1898">
        <f>COUNTIF($H$2:H1898,H1898)</f>
        <v>1</v>
      </c>
      <c r="J1898" t="str">
        <f t="shared" si="59"/>
        <v>HT-0154-04-026-0169-01</v>
      </c>
      <c r="M1898" t="s">
        <v>2820</v>
      </c>
      <c r="N1898" s="11" t="s">
        <v>3262</v>
      </c>
    </row>
    <row r="1899" spans="1:14" x14ac:dyDescent="0.35">
      <c r="A1899" t="s">
        <v>3693</v>
      </c>
      <c r="B1899" s="2" t="s">
        <v>2834</v>
      </c>
      <c r="C1899" s="2" t="s">
        <v>2919</v>
      </c>
      <c r="D1899" s="2" t="s">
        <v>2933</v>
      </c>
      <c r="E1899" s="2">
        <v>20</v>
      </c>
      <c r="F1899" t="s">
        <v>3728</v>
      </c>
      <c r="G1899" t="str">
        <f t="shared" si="58"/>
        <v>SULFAMETOXAZOL-TRIMETOPRIMAMINTLABORALCOMPRIMIDO20400MG/80MG</v>
      </c>
      <c r="H1899" t="str">
        <f>VLOOKUP(A1899,'PRINCIPIO ACTIVO'!A:D,4,)&amp;"-"&amp;VLOOKUP(C1899,'VIA ADMINISTRACION'!A:D,4,FALSE)&amp;"-"&amp;VLOOKUP(D1899,FORMATO!A:D,4,FALSE)&amp;"-"&amp;VLOOKUP(B1899,LABORATORIO!A:D,4,FALSE)</f>
        <v>HT-0158-01-003-0197</v>
      </c>
      <c r="I1899">
        <f>COUNTIF($H$2:H1899,H1899)</f>
        <v>1</v>
      </c>
      <c r="J1899" t="str">
        <f t="shared" si="59"/>
        <v>HT-0158-01-003-0197-01</v>
      </c>
      <c r="M1899" t="s">
        <v>2820</v>
      </c>
      <c r="N1899" s="11" t="s">
        <v>3262</v>
      </c>
    </row>
    <row r="1900" spans="1:14" x14ac:dyDescent="0.35">
      <c r="A1900" t="s">
        <v>3693</v>
      </c>
      <c r="B1900" s="2" t="s">
        <v>2857</v>
      </c>
      <c r="C1900" s="2" t="s">
        <v>2919</v>
      </c>
      <c r="D1900" s="2" t="s">
        <v>2933</v>
      </c>
      <c r="E1900" s="2">
        <v>10</v>
      </c>
      <c r="F1900" t="s">
        <v>3729</v>
      </c>
      <c r="G1900" t="str">
        <f t="shared" si="58"/>
        <v>SULFAMETOXAZOL-TRIMETOPRIMAANDROMACOORALCOMPRIMIDO10800MG/160MG</v>
      </c>
      <c r="H1900" t="str">
        <f>VLOOKUP(A1900,'PRINCIPIO ACTIVO'!A:D,4,)&amp;"-"&amp;VLOOKUP(C1900,'VIA ADMINISTRACION'!A:D,4,FALSE)&amp;"-"&amp;VLOOKUP(D1900,FORMATO!A:D,4,FALSE)&amp;"-"&amp;VLOOKUP(B1900,LABORATORIO!A:D,4,FALSE)</f>
        <v>HT-0158-01-003-0161</v>
      </c>
      <c r="I1900">
        <f>COUNTIF($H$2:H1900,H1900)</f>
        <v>1</v>
      </c>
      <c r="J1900" t="str">
        <f t="shared" si="59"/>
        <v>HT-0158-01-003-0161-01</v>
      </c>
      <c r="M1900" t="s">
        <v>2820</v>
      </c>
      <c r="N1900" s="11" t="s">
        <v>3262</v>
      </c>
    </row>
    <row r="1901" spans="1:14" x14ac:dyDescent="0.35">
      <c r="A1901" t="s">
        <v>3693</v>
      </c>
      <c r="B1901" s="2" t="s">
        <v>2834</v>
      </c>
      <c r="C1901" s="2" t="s">
        <v>2919</v>
      </c>
      <c r="D1901" s="2" t="s">
        <v>2935</v>
      </c>
      <c r="E1901" s="2">
        <v>1</v>
      </c>
      <c r="F1901" t="s">
        <v>3730</v>
      </c>
      <c r="G1901" t="str">
        <f t="shared" si="58"/>
        <v>SULFAMETOXAZOL-TRIMETOPRIMAMINTLABORALSUSPENSION1200MG/40MG/5ML</v>
      </c>
      <c r="H1901" t="str">
        <f>VLOOKUP(A1901,'PRINCIPIO ACTIVO'!A:D,4,)&amp;"-"&amp;VLOOKUP(C1901,'VIA ADMINISTRACION'!A:D,4,FALSE)&amp;"-"&amp;VLOOKUP(D1901,FORMATO!A:D,4,FALSE)&amp;"-"&amp;VLOOKUP(B1901,LABORATORIO!A:D,4,FALSE)</f>
        <v>HT-0158-01-005-0197</v>
      </c>
      <c r="I1901">
        <f>COUNTIF($H$2:H1901,H1901)</f>
        <v>1</v>
      </c>
      <c r="J1901" t="str">
        <f t="shared" si="59"/>
        <v>HT-0158-01-005-0197-01</v>
      </c>
      <c r="M1901" t="s">
        <v>2820</v>
      </c>
      <c r="N1901" s="11" t="s">
        <v>3262</v>
      </c>
    </row>
    <row r="1902" spans="1:14" x14ac:dyDescent="0.35">
      <c r="A1902" t="s">
        <v>3693</v>
      </c>
      <c r="B1902" s="5" t="s">
        <v>2834</v>
      </c>
      <c r="C1902" s="5" t="s">
        <v>2919</v>
      </c>
      <c r="D1902" s="5" t="s">
        <v>2933</v>
      </c>
      <c r="E1902" s="5">
        <v>10</v>
      </c>
      <c r="F1902" t="s">
        <v>6686</v>
      </c>
      <c r="G1902" t="str">
        <f t="shared" si="58"/>
        <v>SULFAMETOXAZOL-TRIMETOPRIMAMINTLABORALCOMPRIMIDO1080MG/160MG</v>
      </c>
      <c r="H1902" t="str">
        <f>VLOOKUP(A1902,'PRINCIPIO ACTIVO'!A:D,4,)&amp;"-"&amp;VLOOKUP(C1902,'VIA ADMINISTRACION'!A:D,4,FALSE)&amp;"-"&amp;VLOOKUP(D1902,FORMATO!A:D,4,FALSE)&amp;"-"&amp;VLOOKUP(B1902,LABORATORIO!A:D,4,FALSE)</f>
        <v>HT-0158-01-003-0197</v>
      </c>
      <c r="I1902">
        <f>COUNTIF($H$2:H1902,H1902)</f>
        <v>2</v>
      </c>
      <c r="J1902" t="str">
        <f t="shared" si="59"/>
        <v>HT-0158-01-003-0197-02</v>
      </c>
      <c r="M1902" t="s">
        <v>2820</v>
      </c>
      <c r="N1902" s="11" t="s">
        <v>3262</v>
      </c>
    </row>
    <row r="1903" spans="1:14" x14ac:dyDescent="0.35">
      <c r="A1903" t="s">
        <v>3693</v>
      </c>
      <c r="B1903" s="5" t="s">
        <v>2854</v>
      </c>
      <c r="C1903" s="5" t="s">
        <v>2919</v>
      </c>
      <c r="D1903" s="5" t="s">
        <v>2935</v>
      </c>
      <c r="E1903" s="5">
        <v>1</v>
      </c>
      <c r="F1903" t="s">
        <v>6687</v>
      </c>
      <c r="G1903" t="str">
        <f t="shared" ref="G1903:G1966" si="60">_xlfn.CONCAT(A1903:F1903)</f>
        <v>SULFAMETOXAZOL-TRIMETOPRIMAABBOTTORALSUSPENSION1800MG/160MG/5ML</v>
      </c>
      <c r="H1903" t="str">
        <f>VLOOKUP(A1903,'PRINCIPIO ACTIVO'!A:D,4,)&amp;"-"&amp;VLOOKUP(C1903,'VIA ADMINISTRACION'!A:D,4,FALSE)&amp;"-"&amp;VLOOKUP(D1903,FORMATO!A:D,4,FALSE)&amp;"-"&amp;VLOOKUP(B1903,LABORATORIO!A:D,4,FALSE)</f>
        <v>HT-0158-01-005-0002</v>
      </c>
      <c r="I1903">
        <f>COUNTIF($H$2:H1903,H1903)</f>
        <v>1</v>
      </c>
      <c r="J1903" t="str">
        <f t="shared" ref="J1903:J1966" si="61">H1903&amp;"-"&amp;TEXT(I1903,"00")</f>
        <v>HT-0158-01-005-0002-01</v>
      </c>
      <c r="M1903" t="s">
        <v>2820</v>
      </c>
      <c r="N1903" s="11" t="s">
        <v>3262</v>
      </c>
    </row>
    <row r="1904" spans="1:14" x14ac:dyDescent="0.35">
      <c r="A1904" t="s">
        <v>3693</v>
      </c>
      <c r="B1904" s="5" t="s">
        <v>2834</v>
      </c>
      <c r="C1904" s="5" t="s">
        <v>2919</v>
      </c>
      <c r="D1904" s="5" t="s">
        <v>2933</v>
      </c>
      <c r="E1904" s="5">
        <v>20</v>
      </c>
      <c r="F1904" t="s">
        <v>6688</v>
      </c>
      <c r="G1904" t="str">
        <f t="shared" si="60"/>
        <v>SULFAMETOXAZOL-TRIMETOPRIMAMINTLABORALCOMPRIMIDO2080MG/400MG</v>
      </c>
      <c r="H1904" t="str">
        <f>VLOOKUP(A1904,'PRINCIPIO ACTIVO'!A:D,4,)&amp;"-"&amp;VLOOKUP(C1904,'VIA ADMINISTRACION'!A:D,4,FALSE)&amp;"-"&amp;VLOOKUP(D1904,FORMATO!A:D,4,FALSE)&amp;"-"&amp;VLOOKUP(B1904,LABORATORIO!A:D,4,FALSE)</f>
        <v>HT-0158-01-003-0197</v>
      </c>
      <c r="I1904">
        <f>COUNTIF($H$2:H1904,H1904)</f>
        <v>3</v>
      </c>
      <c r="J1904" t="str">
        <f t="shared" si="61"/>
        <v>HT-0158-01-003-0197-03</v>
      </c>
      <c r="M1904" t="s">
        <v>2820</v>
      </c>
      <c r="N1904" s="11" t="s">
        <v>3262</v>
      </c>
    </row>
    <row r="1905" spans="1:14" x14ac:dyDescent="0.35">
      <c r="A1905" t="s">
        <v>3693</v>
      </c>
      <c r="B1905" s="5" t="s">
        <v>2857</v>
      </c>
      <c r="C1905" s="5" t="s">
        <v>2919</v>
      </c>
      <c r="D1905" s="5" t="s">
        <v>2933</v>
      </c>
      <c r="E1905" s="5">
        <v>10</v>
      </c>
      <c r="F1905" t="s">
        <v>6689</v>
      </c>
      <c r="G1905" t="str">
        <f t="shared" si="60"/>
        <v>SULFAMETOXAZOL-TRIMETOPRIMAANDROMACOORALCOMPRIMIDO10400MG/160MG</v>
      </c>
      <c r="H1905" t="str">
        <f>VLOOKUP(A1905,'PRINCIPIO ACTIVO'!A:D,4,)&amp;"-"&amp;VLOOKUP(C1905,'VIA ADMINISTRACION'!A:D,4,FALSE)&amp;"-"&amp;VLOOKUP(D1905,FORMATO!A:D,4,FALSE)&amp;"-"&amp;VLOOKUP(B1905,LABORATORIO!A:D,4,FALSE)</f>
        <v>HT-0158-01-003-0161</v>
      </c>
      <c r="I1905">
        <f>COUNTIF($H$2:H1905,H1905)</f>
        <v>2</v>
      </c>
      <c r="J1905" t="str">
        <f t="shared" si="61"/>
        <v>HT-0158-01-003-0161-02</v>
      </c>
      <c r="M1905" t="s">
        <v>2820</v>
      </c>
      <c r="N1905" s="11" t="s">
        <v>3262</v>
      </c>
    </row>
    <row r="1906" spans="1:14" x14ac:dyDescent="0.35">
      <c r="A1906" t="s">
        <v>3693</v>
      </c>
      <c r="B1906" s="5" t="s">
        <v>2915</v>
      </c>
      <c r="C1906" s="5" t="s">
        <v>2919</v>
      </c>
      <c r="D1906" s="5" t="s">
        <v>2933</v>
      </c>
      <c r="E1906" s="5">
        <v>10</v>
      </c>
      <c r="F1906" t="s">
        <v>3729</v>
      </c>
      <c r="G1906" t="str">
        <f t="shared" si="60"/>
        <v>SULFAMETOXAZOL-TRIMETOPRIMAASPENORALCOMPRIMIDO10800MG/160MG</v>
      </c>
      <c r="H1906" t="str">
        <f>VLOOKUP(A1906,'PRINCIPIO ACTIVO'!A:D,4,)&amp;"-"&amp;VLOOKUP(C1906,'VIA ADMINISTRACION'!A:D,4,FALSE)&amp;"-"&amp;VLOOKUP(D1906,FORMATO!A:D,4,FALSE)&amp;"-"&amp;VLOOKUP(B1906,LABORATORIO!A:D,4,FALSE)</f>
        <v>HT-0158-01-003-0019</v>
      </c>
      <c r="I1906">
        <f>COUNTIF($H$2:H1906,H1906)</f>
        <v>1</v>
      </c>
      <c r="J1906" t="str">
        <f t="shared" si="61"/>
        <v>HT-0158-01-003-0019-01</v>
      </c>
      <c r="M1906" t="s">
        <v>2820</v>
      </c>
      <c r="N1906" s="11" t="s">
        <v>3262</v>
      </c>
    </row>
    <row r="1907" spans="1:14" x14ac:dyDescent="0.35">
      <c r="A1907" t="s">
        <v>3693</v>
      </c>
      <c r="B1907" s="5" t="s">
        <v>2857</v>
      </c>
      <c r="C1907" s="5" t="s">
        <v>2919</v>
      </c>
      <c r="D1907" s="5" t="s">
        <v>2935</v>
      </c>
      <c r="E1907" s="5">
        <v>1</v>
      </c>
      <c r="F1907" t="s">
        <v>6690</v>
      </c>
      <c r="G1907" t="str">
        <f t="shared" si="60"/>
        <v>SULFAMETOXAZOL-TRIMETOPRIMAANDROMACOORALSUSPENSION1400MG/80MG/5ML</v>
      </c>
      <c r="H1907" t="str">
        <f>VLOOKUP(A1907,'PRINCIPIO ACTIVO'!A:D,4,)&amp;"-"&amp;VLOOKUP(C1907,'VIA ADMINISTRACION'!A:D,4,FALSE)&amp;"-"&amp;VLOOKUP(D1907,FORMATO!A:D,4,FALSE)&amp;"-"&amp;VLOOKUP(B1907,LABORATORIO!A:D,4,FALSE)</f>
        <v>HT-0158-01-005-0161</v>
      </c>
      <c r="I1907">
        <f>COUNTIF($H$2:H1907,H1907)</f>
        <v>1</v>
      </c>
      <c r="J1907" t="str">
        <f t="shared" si="61"/>
        <v>HT-0158-01-005-0161-01</v>
      </c>
      <c r="M1907" t="s">
        <v>2820</v>
      </c>
      <c r="N1907" s="5" t="s">
        <v>3262</v>
      </c>
    </row>
    <row r="1908" spans="1:14" x14ac:dyDescent="0.35">
      <c r="A1908" t="s">
        <v>3693</v>
      </c>
      <c r="B1908" s="11" t="s">
        <v>2915</v>
      </c>
      <c r="C1908" s="11" t="s">
        <v>2919</v>
      </c>
      <c r="D1908" s="11" t="s">
        <v>2933</v>
      </c>
      <c r="E1908" s="11">
        <v>14</v>
      </c>
      <c r="F1908" t="s">
        <v>3729</v>
      </c>
      <c r="G1908" t="str">
        <f t="shared" si="60"/>
        <v>SULFAMETOXAZOL-TRIMETOPRIMAASPENORALCOMPRIMIDO14800MG/160MG</v>
      </c>
      <c r="H1908" t="str">
        <f>VLOOKUP(A1908,'PRINCIPIO ACTIVO'!A:D,4,)&amp;"-"&amp;VLOOKUP(C1908,'VIA ADMINISTRACION'!A:D,4,FALSE)&amp;"-"&amp;VLOOKUP(D1908,FORMATO!A:D,4,FALSE)&amp;"-"&amp;VLOOKUP(B1908,LABORATORIO!A:D,4,FALSE)</f>
        <v>HT-0158-01-003-0019</v>
      </c>
      <c r="I1908">
        <f>COUNTIF($H$2:H1908,H1908)</f>
        <v>2</v>
      </c>
      <c r="J1908" t="str">
        <f t="shared" si="61"/>
        <v>HT-0158-01-003-0019-02</v>
      </c>
      <c r="M1908" t="s">
        <v>2820</v>
      </c>
      <c r="N1908" s="5" t="s">
        <v>3262</v>
      </c>
    </row>
    <row r="1909" spans="1:14" x14ac:dyDescent="0.35">
      <c r="A1909" t="s">
        <v>3693</v>
      </c>
      <c r="B1909" s="11" t="s">
        <v>2832</v>
      </c>
      <c r="C1909" s="11" t="s">
        <v>2919</v>
      </c>
      <c r="D1909" s="11" t="s">
        <v>2935</v>
      </c>
      <c r="E1909" s="11">
        <v>1</v>
      </c>
      <c r="F1909" t="s">
        <v>6687</v>
      </c>
      <c r="G1909" t="str">
        <f t="shared" si="60"/>
        <v>SULFAMETOXAZOL-TRIMETOPRIMARECALCINEORALSUSPENSION1800MG/160MG/5ML</v>
      </c>
      <c r="H1909" t="str">
        <f>VLOOKUP(A1909,'PRINCIPIO ACTIVO'!A:D,4,)&amp;"-"&amp;VLOOKUP(C1909,'VIA ADMINISTRACION'!A:D,4,FALSE)&amp;"-"&amp;VLOOKUP(D1909,FORMATO!A:D,4,FALSE)&amp;"-"&amp;VLOOKUP(B1909,LABORATORIO!A:D,4,FALSE)</f>
        <v>HT-0158-01-005-0171</v>
      </c>
      <c r="I1909">
        <f>COUNTIF($H$2:H1909,H1909)</f>
        <v>1</v>
      </c>
      <c r="J1909" t="str">
        <f t="shared" si="61"/>
        <v>HT-0158-01-005-0171-01</v>
      </c>
      <c r="M1909" t="s">
        <v>2820</v>
      </c>
      <c r="N1909" s="5" t="s">
        <v>3007</v>
      </c>
    </row>
    <row r="1910" spans="1:14" x14ac:dyDescent="0.35">
      <c r="A1910" t="s">
        <v>2819</v>
      </c>
      <c r="B1910" s="11" t="s">
        <v>2899</v>
      </c>
      <c r="C1910" s="11" t="s">
        <v>2919</v>
      </c>
      <c r="D1910" s="11" t="s">
        <v>2933</v>
      </c>
      <c r="E1910" s="11">
        <v>20</v>
      </c>
      <c r="F1910" t="s">
        <v>2978</v>
      </c>
      <c r="G1910" t="str">
        <f t="shared" si="60"/>
        <v>SULFATO FERROSOVALMAORALCOMPRIMIDO20200MG</v>
      </c>
      <c r="H1910" t="str">
        <f>VLOOKUP(A1910,'PRINCIPIO ACTIVO'!A:D,4,)&amp;"-"&amp;VLOOKUP(C1910,'VIA ADMINISTRACION'!A:D,4,FALSE)&amp;"-"&amp;VLOOKUP(D1910,FORMATO!A:D,4,FALSE)&amp;"-"&amp;VLOOKUP(B1910,LABORATORIO!A:D,4,FALSE)</f>
        <v>HT-0159-01-003-0159</v>
      </c>
      <c r="I1910">
        <f>COUNTIF($H$2:H1910,H1910)</f>
        <v>1</v>
      </c>
      <c r="J1910" t="str">
        <f t="shared" si="61"/>
        <v>HT-0159-01-003-0159-01</v>
      </c>
      <c r="M1910" t="s">
        <v>2820</v>
      </c>
      <c r="N1910" s="5" t="s">
        <v>3262</v>
      </c>
    </row>
    <row r="1911" spans="1:14" x14ac:dyDescent="0.35">
      <c r="A1911" t="s">
        <v>2819</v>
      </c>
      <c r="B1911" s="11" t="s">
        <v>2847</v>
      </c>
      <c r="C1911" s="11" t="s">
        <v>2919</v>
      </c>
      <c r="D1911" s="11" t="s">
        <v>2942</v>
      </c>
      <c r="E1911" s="11">
        <v>1</v>
      </c>
      <c r="F1911" t="s">
        <v>7095</v>
      </c>
      <c r="G1911" t="str">
        <f t="shared" si="60"/>
        <v>SULFATO FERROSOPASTEURORALSOLUCION112500MG/100ML</v>
      </c>
      <c r="H1911" t="str">
        <f>VLOOKUP(A1911,'PRINCIPIO ACTIVO'!A:D,4,)&amp;"-"&amp;VLOOKUP(C1911,'VIA ADMINISTRACION'!A:D,4,FALSE)&amp;"-"&amp;VLOOKUP(D1911,FORMATO!A:D,4,FALSE)&amp;"-"&amp;VLOOKUP(B1911,LABORATORIO!A:D,4,FALSE)</f>
        <v>HT-0159-01-012-0155</v>
      </c>
      <c r="I1911">
        <f>COUNTIF($H$2:H1911,H1911)</f>
        <v>1</v>
      </c>
      <c r="J1911" t="str">
        <f t="shared" si="61"/>
        <v>HT-0159-01-012-0155-01</v>
      </c>
      <c r="M1911" t="s">
        <v>2820</v>
      </c>
      <c r="N1911" s="5" t="s">
        <v>3262</v>
      </c>
    </row>
    <row r="1912" spans="1:14" x14ac:dyDescent="0.35">
      <c r="A1912" t="s">
        <v>2819</v>
      </c>
      <c r="B1912" s="2" t="s">
        <v>2847</v>
      </c>
      <c r="C1912" s="2" t="s">
        <v>2919</v>
      </c>
      <c r="D1912" s="2" t="s">
        <v>2942</v>
      </c>
      <c r="E1912" s="2">
        <v>1</v>
      </c>
      <c r="F1912" t="s">
        <v>3731</v>
      </c>
      <c r="G1912" t="str">
        <f t="shared" si="60"/>
        <v>SULFATO FERROSOPASTEURORALSOLUCION1125MG/ML</v>
      </c>
      <c r="H1912" t="str">
        <f>VLOOKUP(A1912,'PRINCIPIO ACTIVO'!A:D,4,)&amp;"-"&amp;VLOOKUP(C1912,'VIA ADMINISTRACION'!A:D,4,FALSE)&amp;"-"&amp;VLOOKUP(D1912,FORMATO!A:D,4,FALSE)&amp;"-"&amp;VLOOKUP(B1912,LABORATORIO!A:D,4,FALSE)</f>
        <v>HT-0159-01-012-0155</v>
      </c>
      <c r="I1912">
        <f>COUNTIF($H$2:H1912,H1912)</f>
        <v>2</v>
      </c>
      <c r="J1912" t="str">
        <f t="shared" si="61"/>
        <v>HT-0159-01-012-0155-02</v>
      </c>
      <c r="M1912" t="s">
        <v>6528</v>
      </c>
      <c r="N1912" s="5" t="s">
        <v>2977</v>
      </c>
    </row>
    <row r="1913" spans="1:14" x14ac:dyDescent="0.35">
      <c r="A1913" t="s">
        <v>2819</v>
      </c>
      <c r="B1913" s="2" t="s">
        <v>2898</v>
      </c>
      <c r="C1913" s="2" t="s">
        <v>2919</v>
      </c>
      <c r="D1913" s="2" t="s">
        <v>2942</v>
      </c>
      <c r="E1913" s="2">
        <v>1</v>
      </c>
      <c r="F1913" t="s">
        <v>3731</v>
      </c>
      <c r="G1913" t="str">
        <f t="shared" si="60"/>
        <v>SULFATO FERROSOBPHORALSOLUCION1125MG/ML</v>
      </c>
      <c r="H1913" t="str">
        <f>VLOOKUP(A1913,'PRINCIPIO ACTIVO'!A:D,4,)&amp;"-"&amp;VLOOKUP(C1913,'VIA ADMINISTRACION'!A:D,4,FALSE)&amp;"-"&amp;VLOOKUP(D1913,FORMATO!A:D,4,FALSE)&amp;"-"&amp;VLOOKUP(B1913,LABORATORIO!A:D,4,FALSE)</f>
        <v>HT-0159-01-012-0036</v>
      </c>
      <c r="I1913">
        <f>COUNTIF($H$2:H1913,H1913)</f>
        <v>1</v>
      </c>
      <c r="J1913" t="str">
        <f t="shared" si="61"/>
        <v>HT-0159-01-012-0036-01</v>
      </c>
      <c r="M1913" t="s">
        <v>6528</v>
      </c>
      <c r="N1913" s="5" t="s">
        <v>3046</v>
      </c>
    </row>
    <row r="1914" spans="1:14" x14ac:dyDescent="0.35">
      <c r="A1914" t="s">
        <v>2819</v>
      </c>
      <c r="B1914" s="5" t="s">
        <v>2847</v>
      </c>
      <c r="C1914" s="5" t="s">
        <v>2919</v>
      </c>
      <c r="D1914" s="5" t="s">
        <v>2942</v>
      </c>
      <c r="E1914" s="5">
        <v>1</v>
      </c>
      <c r="F1914" t="s">
        <v>6691</v>
      </c>
      <c r="G1914" t="str">
        <f t="shared" si="60"/>
        <v>SULFATO FERROSOPASTEURORALSOLUCION125MG/ML</v>
      </c>
      <c r="H1914" t="str">
        <f>VLOOKUP(A1914,'PRINCIPIO ACTIVO'!A:D,4,)&amp;"-"&amp;VLOOKUP(C1914,'VIA ADMINISTRACION'!A:D,4,FALSE)&amp;"-"&amp;VLOOKUP(D1914,FORMATO!A:D,4,FALSE)&amp;"-"&amp;VLOOKUP(B1914,LABORATORIO!A:D,4,FALSE)</f>
        <v>HT-0159-01-012-0155</v>
      </c>
      <c r="I1914">
        <f>COUNTIF($H$2:H1914,H1914)</f>
        <v>3</v>
      </c>
      <c r="J1914" t="str">
        <f t="shared" si="61"/>
        <v>HT-0159-01-012-0155-03</v>
      </c>
      <c r="M1914" t="s">
        <v>2694</v>
      </c>
      <c r="N1914" s="11" t="s">
        <v>3144</v>
      </c>
    </row>
    <row r="1915" spans="1:14" x14ac:dyDescent="0.35">
      <c r="A1915" t="s">
        <v>2820</v>
      </c>
      <c r="B1915" s="11" t="s">
        <v>2838</v>
      </c>
      <c r="C1915" s="11" t="s">
        <v>2919</v>
      </c>
      <c r="D1915" s="11" t="s">
        <v>2937</v>
      </c>
      <c r="E1915" s="11">
        <v>30</v>
      </c>
      <c r="F1915" t="s">
        <v>3262</v>
      </c>
      <c r="G1915" t="str">
        <f t="shared" si="60"/>
        <v>TAMSULOSINALABORATORIO CHILEORALCAPSULA300.4MG</v>
      </c>
      <c r="H1915" t="str">
        <f>VLOOKUP(A1915,'PRINCIPIO ACTIVO'!A:D,4,)&amp;"-"&amp;VLOOKUP(C1915,'VIA ADMINISTRACION'!A:D,4,FALSE)&amp;"-"&amp;VLOOKUP(D1915,FORMATO!A:D,4,FALSE)&amp;"-"&amp;VLOOKUP(B1915,LABORATORIO!A:D,4,FALSE)</f>
        <v>HT-0160-01-007-0148</v>
      </c>
      <c r="I1915">
        <f>COUNTIF($H$2:H1915,H1915)</f>
        <v>1</v>
      </c>
      <c r="J1915" t="str">
        <f t="shared" si="61"/>
        <v>HT-0160-01-007-0148-01</v>
      </c>
      <c r="M1915" t="s">
        <v>2694</v>
      </c>
      <c r="N1915" s="11" t="s">
        <v>3144</v>
      </c>
    </row>
    <row r="1916" spans="1:14" x14ac:dyDescent="0.35">
      <c r="A1916" t="s">
        <v>2820</v>
      </c>
      <c r="B1916" s="11" t="s">
        <v>2832</v>
      </c>
      <c r="C1916" s="11" t="s">
        <v>2919</v>
      </c>
      <c r="D1916" s="11" t="s">
        <v>2933</v>
      </c>
      <c r="E1916" s="11">
        <v>60</v>
      </c>
      <c r="F1916" t="s">
        <v>3262</v>
      </c>
      <c r="G1916" t="str">
        <f t="shared" si="60"/>
        <v>TAMSULOSINARECALCINEORALCOMPRIMIDO600.4MG</v>
      </c>
      <c r="H1916" t="str">
        <f>VLOOKUP(A1916,'PRINCIPIO ACTIVO'!A:D,4,)&amp;"-"&amp;VLOOKUP(C1916,'VIA ADMINISTRACION'!A:D,4,FALSE)&amp;"-"&amp;VLOOKUP(D1916,FORMATO!A:D,4,FALSE)&amp;"-"&amp;VLOOKUP(B1916,LABORATORIO!A:D,4,FALSE)</f>
        <v>HT-0160-01-003-0171</v>
      </c>
      <c r="I1916">
        <f>COUNTIF($H$2:H1916,H1916)</f>
        <v>1</v>
      </c>
      <c r="J1916" t="str">
        <f t="shared" si="61"/>
        <v>HT-0160-01-003-0171-01</v>
      </c>
      <c r="M1916" t="s">
        <v>2694</v>
      </c>
      <c r="N1916" s="11" t="s">
        <v>3144</v>
      </c>
    </row>
    <row r="1917" spans="1:14" x14ac:dyDescent="0.35">
      <c r="A1917" t="s">
        <v>2820</v>
      </c>
      <c r="B1917" s="11" t="s">
        <v>2832</v>
      </c>
      <c r="C1917" s="11" t="s">
        <v>2919</v>
      </c>
      <c r="D1917" s="11" t="s">
        <v>2933</v>
      </c>
      <c r="E1917" s="11">
        <v>30</v>
      </c>
      <c r="F1917" t="s">
        <v>3262</v>
      </c>
      <c r="G1917" t="str">
        <f t="shared" si="60"/>
        <v>TAMSULOSINARECALCINEORALCOMPRIMIDO300.4MG</v>
      </c>
      <c r="H1917" t="str">
        <f>VLOOKUP(A1917,'PRINCIPIO ACTIVO'!A:D,4,)&amp;"-"&amp;VLOOKUP(C1917,'VIA ADMINISTRACION'!A:D,4,FALSE)&amp;"-"&amp;VLOOKUP(D1917,FORMATO!A:D,4,FALSE)&amp;"-"&amp;VLOOKUP(B1917,LABORATORIO!A:D,4,FALSE)</f>
        <v>HT-0160-01-003-0171</v>
      </c>
      <c r="I1917">
        <f>COUNTIF($H$2:H1917,H1917)</f>
        <v>2</v>
      </c>
      <c r="J1917" t="str">
        <f t="shared" si="61"/>
        <v>HT-0160-01-003-0171-02</v>
      </c>
      <c r="M1917" t="s">
        <v>2694</v>
      </c>
      <c r="N1917" s="11" t="s">
        <v>3149</v>
      </c>
    </row>
    <row r="1918" spans="1:14" x14ac:dyDescent="0.35">
      <c r="A1918" t="s">
        <v>2820</v>
      </c>
      <c r="B1918" s="11" t="s">
        <v>2853</v>
      </c>
      <c r="C1918" s="11" t="s">
        <v>2919</v>
      </c>
      <c r="D1918" s="11" t="s">
        <v>2933</v>
      </c>
      <c r="E1918" s="11">
        <v>30</v>
      </c>
      <c r="F1918" t="s">
        <v>3262</v>
      </c>
      <c r="G1918" t="str">
        <f t="shared" si="60"/>
        <v>TAMSULOSINAITF-LABOMEDORALCOMPRIMIDO300.4MG</v>
      </c>
      <c r="H1918" t="str">
        <f>VLOOKUP(A1918,'PRINCIPIO ACTIVO'!A:D,4,)&amp;"-"&amp;VLOOKUP(C1918,'VIA ADMINISTRACION'!A:D,4,FALSE)&amp;"-"&amp;VLOOKUP(D1918,FORMATO!A:D,4,FALSE)&amp;"-"&amp;VLOOKUP(B1918,LABORATORIO!A:D,4,FALSE)</f>
        <v>HT-0160-01-003-0139</v>
      </c>
      <c r="I1918">
        <f>COUNTIF($H$2:H1918,H1918)</f>
        <v>1</v>
      </c>
      <c r="J1918" t="str">
        <f t="shared" si="61"/>
        <v>HT-0160-01-003-0139-01</v>
      </c>
      <c r="M1918" t="s">
        <v>2694</v>
      </c>
      <c r="N1918" s="11" t="s">
        <v>3149</v>
      </c>
    </row>
    <row r="1919" spans="1:14" x14ac:dyDescent="0.35">
      <c r="A1919" t="s">
        <v>2820</v>
      </c>
      <c r="B1919" s="11" t="s">
        <v>2835</v>
      </c>
      <c r="C1919" s="11" t="s">
        <v>2919</v>
      </c>
      <c r="D1919" s="11" t="s">
        <v>2937</v>
      </c>
      <c r="E1919" s="11">
        <v>30</v>
      </c>
      <c r="F1919" t="s">
        <v>3262</v>
      </c>
      <c r="G1919" t="str">
        <f t="shared" si="60"/>
        <v>TAMSULOSINAASCENDORALCAPSULA300.4MG</v>
      </c>
      <c r="H1919" t="str">
        <f>VLOOKUP(A1919,'PRINCIPIO ACTIVO'!A:D,4,)&amp;"-"&amp;VLOOKUP(C1919,'VIA ADMINISTRACION'!A:D,4,FALSE)&amp;"-"&amp;VLOOKUP(D1919,FORMATO!A:D,4,FALSE)&amp;"-"&amp;VLOOKUP(B1919,LABORATORIO!A:D,4,FALSE)</f>
        <v>HT-0160-01-007-0016</v>
      </c>
      <c r="I1919">
        <f>COUNTIF($H$2:H1919,H1919)</f>
        <v>1</v>
      </c>
      <c r="J1919" t="str">
        <f t="shared" si="61"/>
        <v>HT-0160-01-007-0016-01</v>
      </c>
      <c r="M1919" t="s">
        <v>2694</v>
      </c>
      <c r="N1919" s="11" t="s">
        <v>3144</v>
      </c>
    </row>
    <row r="1920" spans="1:14" x14ac:dyDescent="0.35">
      <c r="A1920" t="s">
        <v>2820</v>
      </c>
      <c r="B1920" s="11" t="s">
        <v>2853</v>
      </c>
      <c r="C1920" s="11" t="s">
        <v>2919</v>
      </c>
      <c r="D1920" s="11" t="s">
        <v>2937</v>
      </c>
      <c r="E1920" s="11">
        <v>50</v>
      </c>
      <c r="F1920" t="s">
        <v>3262</v>
      </c>
      <c r="G1920" t="str">
        <f t="shared" si="60"/>
        <v>TAMSULOSINAITF-LABOMEDORALCAPSULA500.4MG</v>
      </c>
      <c r="H1920" t="str">
        <f>VLOOKUP(A1920,'PRINCIPIO ACTIVO'!A:D,4,)&amp;"-"&amp;VLOOKUP(C1920,'VIA ADMINISTRACION'!A:D,4,FALSE)&amp;"-"&amp;VLOOKUP(D1920,FORMATO!A:D,4,FALSE)&amp;"-"&amp;VLOOKUP(B1920,LABORATORIO!A:D,4,FALSE)</f>
        <v>HT-0160-01-007-0139</v>
      </c>
      <c r="I1920">
        <f>COUNTIF($H$2:H1920,H1920)</f>
        <v>1</v>
      </c>
      <c r="J1920" t="str">
        <f t="shared" si="61"/>
        <v>HT-0160-01-007-0139-01</v>
      </c>
      <c r="M1920" t="s">
        <v>2823</v>
      </c>
      <c r="N1920" s="13">
        <v>0.01</v>
      </c>
    </row>
    <row r="1921" spans="1:14" x14ac:dyDescent="0.35">
      <c r="A1921" t="s">
        <v>2820</v>
      </c>
      <c r="B1921" s="11" t="s">
        <v>2861</v>
      </c>
      <c r="C1921" s="11" t="s">
        <v>2919</v>
      </c>
      <c r="D1921" s="11" t="s">
        <v>2937</v>
      </c>
      <c r="E1921" s="11">
        <v>30</v>
      </c>
      <c r="F1921" t="s">
        <v>3262</v>
      </c>
      <c r="G1921" t="str">
        <f t="shared" si="60"/>
        <v>TAMSULOSINATECNOFARMAORALCAPSULA300.4MG</v>
      </c>
      <c r="H1921" t="str">
        <f>VLOOKUP(A1921,'PRINCIPIO ACTIVO'!A:D,4,)&amp;"-"&amp;VLOOKUP(C1921,'VIA ADMINISTRACION'!A:D,4,FALSE)&amp;"-"&amp;VLOOKUP(D1921,FORMATO!A:D,4,FALSE)&amp;"-"&amp;VLOOKUP(B1921,LABORATORIO!A:D,4,FALSE)</f>
        <v>HT-0160-01-007-0274</v>
      </c>
      <c r="I1921">
        <f>COUNTIF($H$2:H1921,H1921)</f>
        <v>1</v>
      </c>
      <c r="J1921" t="str">
        <f t="shared" si="61"/>
        <v>HT-0160-01-007-0274-01</v>
      </c>
      <c r="M1921" t="s">
        <v>2823</v>
      </c>
      <c r="N1921" s="13">
        <v>0.01</v>
      </c>
    </row>
    <row r="1922" spans="1:14" x14ac:dyDescent="0.35">
      <c r="A1922" t="s">
        <v>2820</v>
      </c>
      <c r="B1922" s="11" t="s">
        <v>2852</v>
      </c>
      <c r="C1922" s="11" t="s">
        <v>2919</v>
      </c>
      <c r="D1922" s="11" t="s">
        <v>2937</v>
      </c>
      <c r="E1922" s="11">
        <v>60</v>
      </c>
      <c r="F1922" t="s">
        <v>3262</v>
      </c>
      <c r="G1922" t="str">
        <f t="shared" si="60"/>
        <v>TAMSULOSINASYNTHONORALCAPSULA600.4MG</v>
      </c>
      <c r="H1922" t="str">
        <f>VLOOKUP(A1922,'PRINCIPIO ACTIVO'!A:D,4,)&amp;"-"&amp;VLOOKUP(C1922,'VIA ADMINISTRACION'!A:D,4,FALSE)&amp;"-"&amp;VLOOKUP(D1922,FORMATO!A:D,4,FALSE)&amp;"-"&amp;VLOOKUP(B1922,LABORATORIO!A:D,4,FALSE)</f>
        <v>HT-0160-01-007-0269</v>
      </c>
      <c r="I1922">
        <f>COUNTIF($H$2:H1922,H1922)</f>
        <v>1</v>
      </c>
      <c r="J1922" t="str">
        <f t="shared" si="61"/>
        <v>HT-0160-01-007-0269-01</v>
      </c>
      <c r="M1922" t="s">
        <v>2823</v>
      </c>
      <c r="N1922" s="13">
        <v>0.01</v>
      </c>
    </row>
    <row r="1923" spans="1:14" x14ac:dyDescent="0.35">
      <c r="A1923" t="s">
        <v>2820</v>
      </c>
      <c r="B1923" s="11" t="s">
        <v>2852</v>
      </c>
      <c r="C1923" s="11" t="s">
        <v>2919</v>
      </c>
      <c r="D1923" s="11" t="s">
        <v>2937</v>
      </c>
      <c r="E1923" s="11">
        <v>30</v>
      </c>
      <c r="F1923" t="s">
        <v>3262</v>
      </c>
      <c r="G1923" t="str">
        <f t="shared" si="60"/>
        <v>TAMSULOSINASYNTHONORALCAPSULA300.4MG</v>
      </c>
      <c r="H1923" t="str">
        <f>VLOOKUP(A1923,'PRINCIPIO ACTIVO'!A:D,4,)&amp;"-"&amp;VLOOKUP(C1923,'VIA ADMINISTRACION'!A:D,4,FALSE)&amp;"-"&amp;VLOOKUP(D1923,FORMATO!A:D,4,FALSE)&amp;"-"&amp;VLOOKUP(B1923,LABORATORIO!A:D,4,FALSE)</f>
        <v>HT-0160-01-007-0269</v>
      </c>
      <c r="I1923">
        <f>COUNTIF($H$2:H1923,H1923)</f>
        <v>2</v>
      </c>
      <c r="J1923" t="str">
        <f t="shared" si="61"/>
        <v>HT-0160-01-007-0269-02</v>
      </c>
      <c r="M1923" t="s">
        <v>2823</v>
      </c>
      <c r="N1923" s="13">
        <v>0.01</v>
      </c>
    </row>
    <row r="1924" spans="1:14" x14ac:dyDescent="0.35">
      <c r="A1924" t="s">
        <v>2820</v>
      </c>
      <c r="B1924" s="5" t="s">
        <v>2834</v>
      </c>
      <c r="C1924" s="5" t="s">
        <v>2919</v>
      </c>
      <c r="D1924" s="5" t="s">
        <v>2937</v>
      </c>
      <c r="E1924" s="5">
        <v>30</v>
      </c>
      <c r="F1924" t="s">
        <v>3262</v>
      </c>
      <c r="G1924" t="str">
        <f t="shared" si="60"/>
        <v>TAMSULOSINAMINTLABORALCAPSULA300.4MG</v>
      </c>
      <c r="H1924" t="str">
        <f>VLOOKUP(A1924,'PRINCIPIO ACTIVO'!A:D,4,)&amp;"-"&amp;VLOOKUP(C1924,'VIA ADMINISTRACION'!A:D,4,FALSE)&amp;"-"&amp;VLOOKUP(D1924,FORMATO!A:D,4,FALSE)&amp;"-"&amp;VLOOKUP(B1924,LABORATORIO!A:D,4,FALSE)</f>
        <v>HT-0160-01-007-0197</v>
      </c>
      <c r="I1924">
        <f>COUNTIF($H$2:H1924,H1924)</f>
        <v>1</v>
      </c>
      <c r="J1924" t="str">
        <f t="shared" si="61"/>
        <v>HT-0160-01-007-0197-01</v>
      </c>
      <c r="M1924" t="s">
        <v>2823</v>
      </c>
      <c r="N1924" s="11" t="s">
        <v>3265</v>
      </c>
    </row>
    <row r="1925" spans="1:14" x14ac:dyDescent="0.35">
      <c r="A1925" t="s">
        <v>2820</v>
      </c>
      <c r="B1925" s="5" t="s">
        <v>2853</v>
      </c>
      <c r="C1925" s="5" t="s">
        <v>2919</v>
      </c>
      <c r="D1925" s="5" t="s">
        <v>2933</v>
      </c>
      <c r="E1925" s="5">
        <v>50</v>
      </c>
      <c r="F1925" t="s">
        <v>3262</v>
      </c>
      <c r="G1925" t="str">
        <f t="shared" si="60"/>
        <v>TAMSULOSINAITF-LABOMEDORALCOMPRIMIDO500.4MG</v>
      </c>
      <c r="H1925" t="str">
        <f>VLOOKUP(A1925,'PRINCIPIO ACTIVO'!A:D,4,)&amp;"-"&amp;VLOOKUP(C1925,'VIA ADMINISTRACION'!A:D,4,FALSE)&amp;"-"&amp;VLOOKUP(D1925,FORMATO!A:D,4,FALSE)&amp;"-"&amp;VLOOKUP(B1925,LABORATORIO!A:D,4,FALSE)</f>
        <v>HT-0160-01-003-0139</v>
      </c>
      <c r="I1925">
        <f>COUNTIF($H$2:H1925,H1925)</f>
        <v>2</v>
      </c>
      <c r="J1925" t="str">
        <f t="shared" si="61"/>
        <v>HT-0160-01-003-0139-02</v>
      </c>
      <c r="M1925" t="s">
        <v>2823</v>
      </c>
      <c r="N1925" s="11" t="s">
        <v>3265</v>
      </c>
    </row>
    <row r="1926" spans="1:14" x14ac:dyDescent="0.35">
      <c r="A1926" t="s">
        <v>2820</v>
      </c>
      <c r="B1926" s="5" t="s">
        <v>2861</v>
      </c>
      <c r="C1926" s="5" t="s">
        <v>2919</v>
      </c>
      <c r="D1926" s="5" t="s">
        <v>2937</v>
      </c>
      <c r="E1926" s="5">
        <v>30</v>
      </c>
      <c r="F1926" t="s">
        <v>3007</v>
      </c>
      <c r="G1926" t="str">
        <f t="shared" si="60"/>
        <v>TAMSULOSINATECNOFARMAORALCAPSULA300.5MG</v>
      </c>
      <c r="H1926" t="str">
        <f>VLOOKUP(A1926,'PRINCIPIO ACTIVO'!A:D,4,)&amp;"-"&amp;VLOOKUP(C1926,'VIA ADMINISTRACION'!A:D,4,FALSE)&amp;"-"&amp;VLOOKUP(D1926,FORMATO!A:D,4,FALSE)&amp;"-"&amp;VLOOKUP(B1926,LABORATORIO!A:D,4,FALSE)</f>
        <v>HT-0160-01-007-0274</v>
      </c>
      <c r="I1926">
        <f>COUNTIF($H$2:H1926,H1926)</f>
        <v>2</v>
      </c>
      <c r="J1926" t="str">
        <f t="shared" si="61"/>
        <v>HT-0160-01-007-0274-02</v>
      </c>
      <c r="M1926" t="s">
        <v>2823</v>
      </c>
      <c r="N1926" s="11" t="s">
        <v>3265</v>
      </c>
    </row>
    <row r="1927" spans="1:14" x14ac:dyDescent="0.35">
      <c r="A1927" t="s">
        <v>2820</v>
      </c>
      <c r="B1927" s="5" t="s">
        <v>2853</v>
      </c>
      <c r="C1927" s="5" t="s">
        <v>2919</v>
      </c>
      <c r="D1927" s="5" t="s">
        <v>2937</v>
      </c>
      <c r="E1927" s="5">
        <v>30</v>
      </c>
      <c r="F1927" t="s">
        <v>3262</v>
      </c>
      <c r="G1927" t="str">
        <f t="shared" si="60"/>
        <v>TAMSULOSINAITF-LABOMEDORALCAPSULA300.4MG</v>
      </c>
      <c r="H1927" t="str">
        <f>VLOOKUP(A1927,'PRINCIPIO ACTIVO'!A:D,4,)&amp;"-"&amp;VLOOKUP(C1927,'VIA ADMINISTRACION'!A:D,4,FALSE)&amp;"-"&amp;VLOOKUP(D1927,FORMATO!A:D,4,FALSE)&amp;"-"&amp;VLOOKUP(B1927,LABORATORIO!A:D,4,FALSE)</f>
        <v>HT-0160-01-007-0139</v>
      </c>
      <c r="I1927">
        <f>COUNTIF($H$2:H1927,H1927)</f>
        <v>2</v>
      </c>
      <c r="J1927" t="str">
        <f t="shared" si="61"/>
        <v>HT-0160-01-007-0139-02</v>
      </c>
      <c r="M1927" t="s">
        <v>2823</v>
      </c>
      <c r="N1927" s="13">
        <v>0.01</v>
      </c>
    </row>
    <row r="1928" spans="1:14" x14ac:dyDescent="0.35">
      <c r="A1928" t="s">
        <v>2820</v>
      </c>
      <c r="B1928" s="5" t="s">
        <v>2845</v>
      </c>
      <c r="C1928" s="5" t="s">
        <v>2919</v>
      </c>
      <c r="D1928" s="5" t="s">
        <v>2937</v>
      </c>
      <c r="E1928" s="5">
        <v>30</v>
      </c>
      <c r="F1928" t="s">
        <v>3262</v>
      </c>
      <c r="G1928" t="str">
        <f t="shared" si="60"/>
        <v>TAMSULOSINAMEGALABSORALCAPSULA300.4MG</v>
      </c>
      <c r="H1928" t="str">
        <f>VLOOKUP(A1928,'PRINCIPIO ACTIVO'!A:D,4,)&amp;"-"&amp;VLOOKUP(C1928,'VIA ADMINISTRACION'!A:D,4,FALSE)&amp;"-"&amp;VLOOKUP(D1928,FORMATO!A:D,4,FALSE)&amp;"-"&amp;VLOOKUP(B1928,LABORATORIO!A:D,4,FALSE)</f>
        <v>HT-0160-01-007-0194</v>
      </c>
      <c r="I1928">
        <f>COUNTIF($H$2:H1928,H1928)</f>
        <v>1</v>
      </c>
      <c r="J1928" t="str">
        <f t="shared" si="61"/>
        <v>HT-0160-01-007-0194-01</v>
      </c>
      <c r="M1928" t="s">
        <v>2823</v>
      </c>
      <c r="N1928" s="13">
        <v>0.01</v>
      </c>
    </row>
    <row r="1929" spans="1:14" x14ac:dyDescent="0.35">
      <c r="A1929" t="s">
        <v>6528</v>
      </c>
      <c r="B1929" s="5" t="s">
        <v>2858</v>
      </c>
      <c r="C1929" s="5" t="s">
        <v>2919</v>
      </c>
      <c r="D1929" s="5" t="s">
        <v>2933</v>
      </c>
      <c r="E1929" s="5">
        <v>10</v>
      </c>
      <c r="F1929" t="s">
        <v>2977</v>
      </c>
      <c r="G1929" t="str">
        <f t="shared" si="60"/>
        <v>TAPENTADOLGRUNENTHALORALCOMPRIMIDO10100MG</v>
      </c>
      <c r="H1929" t="str">
        <f>VLOOKUP(A1929,'PRINCIPIO ACTIVO'!A:D,4,)&amp;"-"&amp;VLOOKUP(C1929,'VIA ADMINISTRACION'!A:D,4,FALSE)&amp;"-"&amp;VLOOKUP(D1929,FORMATO!A:D,4,FALSE)&amp;"-"&amp;VLOOKUP(B1929,LABORATORIO!A:D,4,FALSE)</f>
        <v>HT-0161-01-003-0116</v>
      </c>
      <c r="I1929">
        <f>COUNTIF($H$2:H1929,H1929)</f>
        <v>1</v>
      </c>
      <c r="J1929" t="str">
        <f t="shared" si="61"/>
        <v>HT-0161-01-003-0116-01</v>
      </c>
      <c r="M1929" t="s">
        <v>2823</v>
      </c>
      <c r="N1929" s="13">
        <v>0.01</v>
      </c>
    </row>
    <row r="1930" spans="1:14" x14ac:dyDescent="0.35">
      <c r="A1930" t="s">
        <v>6528</v>
      </c>
      <c r="B1930" s="5" t="s">
        <v>2858</v>
      </c>
      <c r="C1930" s="5" t="s">
        <v>2919</v>
      </c>
      <c r="D1930" s="5" t="s">
        <v>2933</v>
      </c>
      <c r="E1930" s="5">
        <v>10</v>
      </c>
      <c r="F1930" t="s">
        <v>3046</v>
      </c>
      <c r="G1930" t="str">
        <f t="shared" si="60"/>
        <v>TAPENTADOLGRUNENTHALORALCOMPRIMIDO1050MG</v>
      </c>
      <c r="H1930" t="str">
        <f>VLOOKUP(A1930,'PRINCIPIO ACTIVO'!A:D,4,)&amp;"-"&amp;VLOOKUP(C1930,'VIA ADMINISTRACION'!A:D,4,FALSE)&amp;"-"&amp;VLOOKUP(D1930,FORMATO!A:D,4,FALSE)&amp;"-"&amp;VLOOKUP(B1930,LABORATORIO!A:D,4,FALSE)</f>
        <v>HT-0161-01-003-0116</v>
      </c>
      <c r="I1930">
        <f>COUNTIF($H$2:H1930,H1930)</f>
        <v>2</v>
      </c>
      <c r="J1930" t="str">
        <f t="shared" si="61"/>
        <v>HT-0161-01-003-0116-02</v>
      </c>
      <c r="M1930" t="s">
        <v>2823</v>
      </c>
      <c r="N1930" s="13">
        <v>0.01</v>
      </c>
    </row>
    <row r="1931" spans="1:14" x14ac:dyDescent="0.35">
      <c r="A1931" t="s">
        <v>2823</v>
      </c>
      <c r="B1931" s="11" t="s">
        <v>2835</v>
      </c>
      <c r="C1931" s="11" t="s">
        <v>2920</v>
      </c>
      <c r="D1931" s="11" t="s">
        <v>2934</v>
      </c>
      <c r="E1931" s="11">
        <v>1</v>
      </c>
      <c r="F1931" s="22">
        <v>0.01</v>
      </c>
      <c r="G1931" t="str">
        <f t="shared" si="60"/>
        <v>TERBINAFINAASCENDTOPICOCREMA10,01</v>
      </c>
      <c r="H1931" t="str">
        <f>VLOOKUP(A1931,'PRINCIPIO ACTIVO'!A:D,4,)&amp;"-"&amp;VLOOKUP(C1931,'VIA ADMINISTRACION'!A:D,4,FALSE)&amp;"-"&amp;VLOOKUP(D1931,FORMATO!A:D,4,FALSE)&amp;"-"&amp;VLOOKUP(B1931,LABORATORIO!A:D,4,FALSE)</f>
        <v>HT-0162-04-004-0016</v>
      </c>
      <c r="I1931">
        <f>COUNTIF($H$2:H1931,H1931)</f>
        <v>1</v>
      </c>
      <c r="J1931" t="str">
        <f t="shared" si="61"/>
        <v>HT-0162-04-004-0016-01</v>
      </c>
      <c r="M1931" t="s">
        <v>2823</v>
      </c>
      <c r="N1931" s="2" t="s">
        <v>3003</v>
      </c>
    </row>
    <row r="1932" spans="1:14" x14ac:dyDescent="0.35">
      <c r="A1932" t="s">
        <v>2823</v>
      </c>
      <c r="B1932" s="11" t="s">
        <v>2883</v>
      </c>
      <c r="C1932" s="11" t="s">
        <v>2920</v>
      </c>
      <c r="D1932" s="11" t="s">
        <v>2934</v>
      </c>
      <c r="E1932" s="11">
        <v>1</v>
      </c>
      <c r="F1932" s="22">
        <v>0.01</v>
      </c>
      <c r="G1932" t="str">
        <f t="shared" si="60"/>
        <v>TERBINAFINABAGOTOPICOCREMA10,01</v>
      </c>
      <c r="H1932" t="str">
        <f>VLOOKUP(A1932,'PRINCIPIO ACTIVO'!A:D,4,)&amp;"-"&amp;VLOOKUP(C1932,'VIA ADMINISTRACION'!A:D,4,FALSE)&amp;"-"&amp;VLOOKUP(D1932,FORMATO!A:D,4,FALSE)&amp;"-"&amp;VLOOKUP(B1932,LABORATORIO!A:D,4,FALSE)</f>
        <v>HT-0162-04-004-0143</v>
      </c>
      <c r="I1932">
        <f>COUNTIF($H$2:H1932,H1932)</f>
        <v>1</v>
      </c>
      <c r="J1932" t="str">
        <f t="shared" si="61"/>
        <v>HT-0162-04-004-0143-01</v>
      </c>
      <c r="M1932" t="s">
        <v>2823</v>
      </c>
      <c r="N1932" s="2" t="s">
        <v>3003</v>
      </c>
    </row>
    <row r="1933" spans="1:14" x14ac:dyDescent="0.35">
      <c r="A1933" t="s">
        <v>2823</v>
      </c>
      <c r="B1933" s="11" t="s">
        <v>2845</v>
      </c>
      <c r="C1933" s="11" t="s">
        <v>2920</v>
      </c>
      <c r="D1933" s="11" t="s">
        <v>2942</v>
      </c>
      <c r="E1933" s="11">
        <v>1</v>
      </c>
      <c r="F1933" s="22">
        <v>0.01</v>
      </c>
      <c r="G1933" t="str">
        <f t="shared" si="60"/>
        <v>TERBINAFINAMEGALABSTOPICOSOLUCION10,01</v>
      </c>
      <c r="H1933" t="str">
        <f>VLOOKUP(A1933,'PRINCIPIO ACTIVO'!A:D,4,)&amp;"-"&amp;VLOOKUP(C1933,'VIA ADMINISTRACION'!A:D,4,FALSE)&amp;"-"&amp;VLOOKUP(D1933,FORMATO!A:D,4,FALSE)&amp;"-"&amp;VLOOKUP(B1933,LABORATORIO!A:D,4,FALSE)</f>
        <v>HT-0162-04-012-0194</v>
      </c>
      <c r="I1933">
        <f>COUNTIF($H$2:H1933,H1933)</f>
        <v>1</v>
      </c>
      <c r="J1933" t="str">
        <f t="shared" si="61"/>
        <v>HT-0162-04-012-0194-01</v>
      </c>
      <c r="M1933" t="s">
        <v>2823</v>
      </c>
      <c r="N1933" s="5" t="s">
        <v>3003</v>
      </c>
    </row>
    <row r="1934" spans="1:14" x14ac:dyDescent="0.35">
      <c r="A1934" t="s">
        <v>2823</v>
      </c>
      <c r="B1934" s="11" t="s">
        <v>2838</v>
      </c>
      <c r="C1934" s="11" t="s">
        <v>2920</v>
      </c>
      <c r="D1934" s="11" t="s">
        <v>2934</v>
      </c>
      <c r="E1934" s="11">
        <v>1</v>
      </c>
      <c r="F1934" s="22">
        <v>0.01</v>
      </c>
      <c r="G1934" t="str">
        <f t="shared" si="60"/>
        <v>TERBINAFINALABORATORIO CHILETOPICOCREMA10,01</v>
      </c>
      <c r="H1934" t="str">
        <f>VLOOKUP(A1934,'PRINCIPIO ACTIVO'!A:D,4,)&amp;"-"&amp;VLOOKUP(C1934,'VIA ADMINISTRACION'!A:D,4,FALSE)&amp;"-"&amp;VLOOKUP(D1934,FORMATO!A:D,4,FALSE)&amp;"-"&amp;VLOOKUP(B1934,LABORATORIO!A:D,4,FALSE)</f>
        <v>HT-0162-04-004-0148</v>
      </c>
      <c r="I1934">
        <f>COUNTIF($H$2:H1934,H1934)</f>
        <v>1</v>
      </c>
      <c r="J1934" t="str">
        <f t="shared" si="61"/>
        <v>HT-0162-04-004-0148-01</v>
      </c>
      <c r="M1934" t="s">
        <v>2823</v>
      </c>
      <c r="N1934" s="5" t="s">
        <v>3003</v>
      </c>
    </row>
    <row r="1935" spans="1:14" x14ac:dyDescent="0.35">
      <c r="A1935" t="s">
        <v>2823</v>
      </c>
      <c r="B1935" s="11" t="s">
        <v>2883</v>
      </c>
      <c r="C1935" s="11" t="s">
        <v>2919</v>
      </c>
      <c r="D1935" s="11" t="s">
        <v>2933</v>
      </c>
      <c r="E1935" s="11">
        <v>28</v>
      </c>
      <c r="F1935" t="s">
        <v>7096</v>
      </c>
      <c r="G1935" t="str">
        <f t="shared" si="60"/>
        <v>TERBINAFINABAGOORALCOMPRIMIDO28250000MG</v>
      </c>
      <c r="H1935" t="str">
        <f>VLOOKUP(A1935,'PRINCIPIO ACTIVO'!A:D,4,)&amp;"-"&amp;VLOOKUP(C1935,'VIA ADMINISTRACION'!A:D,4,FALSE)&amp;"-"&amp;VLOOKUP(D1935,FORMATO!A:D,4,FALSE)&amp;"-"&amp;VLOOKUP(B1935,LABORATORIO!A:D,4,FALSE)</f>
        <v>HT-0162-01-003-0143</v>
      </c>
      <c r="I1935">
        <f>COUNTIF($H$2:H1935,H1935)</f>
        <v>1</v>
      </c>
      <c r="J1935" t="str">
        <f t="shared" si="61"/>
        <v>HT-0162-01-003-0143-01</v>
      </c>
      <c r="M1935" t="s">
        <v>2823</v>
      </c>
      <c r="N1935" s="6">
        <v>0.01</v>
      </c>
    </row>
    <row r="1936" spans="1:14" x14ac:dyDescent="0.35">
      <c r="A1936" t="s">
        <v>2823</v>
      </c>
      <c r="B1936" s="11" t="s">
        <v>2851</v>
      </c>
      <c r="C1936" s="11" t="s">
        <v>2919</v>
      </c>
      <c r="D1936" s="11" t="s">
        <v>2933</v>
      </c>
      <c r="E1936" s="11">
        <v>30</v>
      </c>
      <c r="F1936" t="s">
        <v>7096</v>
      </c>
      <c r="G1936" t="str">
        <f t="shared" si="60"/>
        <v>TERBINAFINAPRATERORALCOMPRIMIDO30250000MG</v>
      </c>
      <c r="H1936" t="str">
        <f>VLOOKUP(A1936,'PRINCIPIO ACTIVO'!A:D,4,)&amp;"-"&amp;VLOOKUP(C1936,'VIA ADMINISTRACION'!A:D,4,FALSE)&amp;"-"&amp;VLOOKUP(D1936,FORMATO!A:D,4,FALSE)&amp;"-"&amp;VLOOKUP(B1936,LABORATORIO!A:D,4,FALSE)</f>
        <v>HT-0162-01-003-0169</v>
      </c>
      <c r="I1936">
        <f>COUNTIF($H$2:H1936,H1936)</f>
        <v>1</v>
      </c>
      <c r="J1936" t="str">
        <f t="shared" si="61"/>
        <v>HT-0162-01-003-0169-01</v>
      </c>
      <c r="M1936" t="s">
        <v>2823</v>
      </c>
      <c r="N1936" s="5" t="s">
        <v>3711</v>
      </c>
    </row>
    <row r="1937" spans="1:14" x14ac:dyDescent="0.35">
      <c r="A1937" t="s">
        <v>2823</v>
      </c>
      <c r="B1937" s="11" t="s">
        <v>2845</v>
      </c>
      <c r="C1937" s="11" t="s">
        <v>2920</v>
      </c>
      <c r="D1937" s="11" t="s">
        <v>2934</v>
      </c>
      <c r="E1937" s="11">
        <v>1</v>
      </c>
      <c r="F1937" s="22">
        <v>0.01</v>
      </c>
      <c r="G1937" t="str">
        <f t="shared" si="60"/>
        <v>TERBINAFINAMEGALABSTOPICOCREMA10,01</v>
      </c>
      <c r="H1937" t="str">
        <f>VLOOKUP(A1937,'PRINCIPIO ACTIVO'!A:D,4,)&amp;"-"&amp;VLOOKUP(C1937,'VIA ADMINISTRACION'!A:D,4,FALSE)&amp;"-"&amp;VLOOKUP(D1937,FORMATO!A:D,4,FALSE)&amp;"-"&amp;VLOOKUP(B1937,LABORATORIO!A:D,4,FALSE)</f>
        <v>HT-0162-04-004-0194</v>
      </c>
      <c r="I1937">
        <f>COUNTIF($H$2:H1937,H1937)</f>
        <v>1</v>
      </c>
      <c r="J1937" t="str">
        <f t="shared" si="61"/>
        <v>HT-0162-04-004-0194-01</v>
      </c>
      <c r="M1937" t="s">
        <v>2823</v>
      </c>
      <c r="N1937" s="6">
        <v>0.01</v>
      </c>
    </row>
    <row r="1938" spans="1:14" x14ac:dyDescent="0.35">
      <c r="A1938" t="s">
        <v>2823</v>
      </c>
      <c r="B1938" s="11" t="s">
        <v>2851</v>
      </c>
      <c r="C1938" s="11" t="s">
        <v>2920</v>
      </c>
      <c r="D1938" s="11" t="s">
        <v>2934</v>
      </c>
      <c r="E1938" s="11">
        <v>1</v>
      </c>
      <c r="F1938" s="22">
        <v>0.01</v>
      </c>
      <c r="G1938" t="str">
        <f t="shared" si="60"/>
        <v>TERBINAFINAPRATERTOPICOCREMA10,01</v>
      </c>
      <c r="H1938" t="str">
        <f>VLOOKUP(A1938,'PRINCIPIO ACTIVO'!A:D,4,)&amp;"-"&amp;VLOOKUP(C1938,'VIA ADMINISTRACION'!A:D,4,FALSE)&amp;"-"&amp;VLOOKUP(D1938,FORMATO!A:D,4,FALSE)&amp;"-"&amp;VLOOKUP(B1938,LABORATORIO!A:D,4,FALSE)</f>
        <v>HT-0162-04-004-0169</v>
      </c>
      <c r="I1938">
        <f>COUNTIF($H$2:H1938,H1938)</f>
        <v>1</v>
      </c>
      <c r="J1938" t="str">
        <f t="shared" si="61"/>
        <v>HT-0162-04-004-0169-01</v>
      </c>
      <c r="M1938" t="s">
        <v>2762</v>
      </c>
      <c r="N1938" s="5" t="s">
        <v>6663</v>
      </c>
    </row>
    <row r="1939" spans="1:14" x14ac:dyDescent="0.35">
      <c r="A1939" t="s">
        <v>2823</v>
      </c>
      <c r="B1939" s="11" t="s">
        <v>2851</v>
      </c>
      <c r="C1939" s="11" t="s">
        <v>2920</v>
      </c>
      <c r="D1939" s="11" t="s">
        <v>2941</v>
      </c>
      <c r="E1939" s="11">
        <v>1</v>
      </c>
      <c r="F1939" s="22">
        <v>0.01</v>
      </c>
      <c r="G1939" t="str">
        <f t="shared" si="60"/>
        <v>TERBINAFINAPRATERTOPICOAEROSOL10,01</v>
      </c>
      <c r="H1939" t="str">
        <f>VLOOKUP(A1939,'PRINCIPIO ACTIVO'!A:D,4,)&amp;"-"&amp;VLOOKUP(C1939,'VIA ADMINISTRACION'!A:D,4,FALSE)&amp;"-"&amp;VLOOKUP(D1939,FORMATO!A:D,4,FALSE)&amp;"-"&amp;VLOOKUP(B1939,LABORATORIO!A:D,4,FALSE)</f>
        <v>HT-0162-04-011-0169</v>
      </c>
      <c r="I1939">
        <f>COUNTIF($H$2:H1939,H1939)</f>
        <v>1</v>
      </c>
      <c r="J1939" t="str">
        <f t="shared" si="61"/>
        <v>HT-0162-04-011-0169-01</v>
      </c>
      <c r="M1939" t="s">
        <v>2762</v>
      </c>
      <c r="N1939" s="5" t="s">
        <v>6663</v>
      </c>
    </row>
    <row r="1940" spans="1:14" x14ac:dyDescent="0.35">
      <c r="A1940" t="s">
        <v>2823</v>
      </c>
      <c r="B1940" s="11" t="s">
        <v>2851</v>
      </c>
      <c r="C1940" s="11" t="s">
        <v>2920</v>
      </c>
      <c r="D1940" s="11" t="s">
        <v>2942</v>
      </c>
      <c r="E1940" s="11">
        <v>1</v>
      </c>
      <c r="F1940" s="22">
        <v>0.01</v>
      </c>
      <c r="G1940" t="str">
        <f t="shared" si="60"/>
        <v>TERBINAFINAPRATERTOPICOSOLUCION10,01</v>
      </c>
      <c r="H1940" t="str">
        <f>VLOOKUP(A1940,'PRINCIPIO ACTIVO'!A:D,4,)&amp;"-"&amp;VLOOKUP(C1940,'VIA ADMINISTRACION'!A:D,4,FALSE)&amp;"-"&amp;VLOOKUP(D1940,FORMATO!A:D,4,FALSE)&amp;"-"&amp;VLOOKUP(B1940,LABORATORIO!A:D,4,FALSE)</f>
        <v>HT-0162-04-012-0169</v>
      </c>
      <c r="I1940">
        <f>COUNTIF($H$2:H1940,H1940)</f>
        <v>1</v>
      </c>
      <c r="J1940" t="str">
        <f t="shared" si="61"/>
        <v>HT-0162-04-012-0169-01</v>
      </c>
      <c r="M1940" t="s">
        <v>2762</v>
      </c>
      <c r="N1940" s="5" t="s">
        <v>6663</v>
      </c>
    </row>
    <row r="1941" spans="1:14" x14ac:dyDescent="0.35">
      <c r="A1941" t="s">
        <v>2823</v>
      </c>
      <c r="B1941" s="2" t="s">
        <v>2838</v>
      </c>
      <c r="C1941" s="2" t="s">
        <v>2919</v>
      </c>
      <c r="D1941" s="2" t="s">
        <v>2933</v>
      </c>
      <c r="E1941" s="2">
        <v>28</v>
      </c>
      <c r="F1941" t="s">
        <v>3003</v>
      </c>
      <c r="G1941" t="str">
        <f t="shared" si="60"/>
        <v>TERBINAFINALABORATORIO CHILEORALCOMPRIMIDO28250MG</v>
      </c>
      <c r="H1941" t="str">
        <f>VLOOKUP(A1941,'PRINCIPIO ACTIVO'!A:D,4,)&amp;"-"&amp;VLOOKUP(C1941,'VIA ADMINISTRACION'!A:D,4,FALSE)&amp;"-"&amp;VLOOKUP(D1941,FORMATO!A:D,4,FALSE)&amp;"-"&amp;VLOOKUP(B1941,LABORATORIO!A:D,4,FALSE)</f>
        <v>HT-0162-01-003-0148</v>
      </c>
      <c r="I1941">
        <f>COUNTIF($H$2:H1941,H1941)</f>
        <v>1</v>
      </c>
      <c r="J1941" t="str">
        <f t="shared" si="61"/>
        <v>HT-0162-01-003-0148-01</v>
      </c>
      <c r="M1941" t="s">
        <v>2662</v>
      </c>
      <c r="N1941" s="11" t="s">
        <v>3122</v>
      </c>
    </row>
    <row r="1942" spans="1:14" x14ac:dyDescent="0.35">
      <c r="A1942" t="s">
        <v>2823</v>
      </c>
      <c r="B1942" s="2" t="s">
        <v>2851</v>
      </c>
      <c r="C1942" s="2" t="s">
        <v>2919</v>
      </c>
      <c r="D1942" s="2" t="s">
        <v>2933</v>
      </c>
      <c r="E1942" s="2">
        <v>30</v>
      </c>
      <c r="F1942" t="s">
        <v>3003</v>
      </c>
      <c r="G1942" t="str">
        <f t="shared" si="60"/>
        <v>TERBINAFINAPRATERORALCOMPRIMIDO30250MG</v>
      </c>
      <c r="H1942" t="str">
        <f>VLOOKUP(A1942,'PRINCIPIO ACTIVO'!A:D,4,)&amp;"-"&amp;VLOOKUP(C1942,'VIA ADMINISTRACION'!A:D,4,FALSE)&amp;"-"&amp;VLOOKUP(D1942,FORMATO!A:D,4,FALSE)&amp;"-"&amp;VLOOKUP(B1942,LABORATORIO!A:D,4,FALSE)</f>
        <v>HT-0162-01-003-0169</v>
      </c>
      <c r="I1942">
        <f>COUNTIF($H$2:H1942,H1942)</f>
        <v>2</v>
      </c>
      <c r="J1942" t="str">
        <f t="shared" si="61"/>
        <v>HT-0162-01-003-0169-02</v>
      </c>
      <c r="M1942" t="s">
        <v>2662</v>
      </c>
      <c r="N1942" s="11" t="s">
        <v>3124</v>
      </c>
    </row>
    <row r="1943" spans="1:14" x14ac:dyDescent="0.35">
      <c r="A1943" t="s">
        <v>2823</v>
      </c>
      <c r="B1943" s="5" t="s">
        <v>2883</v>
      </c>
      <c r="C1943" s="5" t="s">
        <v>2919</v>
      </c>
      <c r="D1943" s="5" t="s">
        <v>2933</v>
      </c>
      <c r="E1943" s="5">
        <v>28</v>
      </c>
      <c r="F1943" t="s">
        <v>3003</v>
      </c>
      <c r="G1943" t="str">
        <f t="shared" si="60"/>
        <v>TERBINAFINABAGOORALCOMPRIMIDO28250MG</v>
      </c>
      <c r="H1943" t="str">
        <f>VLOOKUP(A1943,'PRINCIPIO ACTIVO'!A:D,4,)&amp;"-"&amp;VLOOKUP(C1943,'VIA ADMINISTRACION'!A:D,4,FALSE)&amp;"-"&amp;VLOOKUP(D1943,FORMATO!A:D,4,FALSE)&amp;"-"&amp;VLOOKUP(B1943,LABORATORIO!A:D,4,FALSE)</f>
        <v>HT-0162-01-003-0143</v>
      </c>
      <c r="I1943">
        <f>COUNTIF($H$2:H1943,H1943)</f>
        <v>2</v>
      </c>
      <c r="J1943" t="str">
        <f t="shared" si="61"/>
        <v>HT-0162-01-003-0143-02</v>
      </c>
      <c r="M1943" t="s">
        <v>2662</v>
      </c>
      <c r="N1943" s="11" t="s">
        <v>3122</v>
      </c>
    </row>
    <row r="1944" spans="1:14" x14ac:dyDescent="0.35">
      <c r="A1944" t="s">
        <v>2823</v>
      </c>
      <c r="B1944" s="5" t="s">
        <v>2916</v>
      </c>
      <c r="C1944" s="5" t="s">
        <v>2919</v>
      </c>
      <c r="D1944" s="5" t="s">
        <v>2933</v>
      </c>
      <c r="E1944" s="5">
        <v>28</v>
      </c>
      <c r="F1944" t="s">
        <v>3003</v>
      </c>
      <c r="G1944" t="str">
        <f t="shared" si="60"/>
        <v>TERBINAFINAEUROLABORALCOMPRIMIDO28250MG</v>
      </c>
      <c r="H1944" t="str">
        <f>VLOOKUP(A1944,'PRINCIPIO ACTIVO'!A:D,4,)&amp;"-"&amp;VLOOKUP(C1944,'VIA ADMINISTRACION'!A:D,4,FALSE)&amp;"-"&amp;VLOOKUP(D1944,FORMATO!A:D,4,FALSE)&amp;"-"&amp;VLOOKUP(B1944,LABORATORIO!A:D,4,FALSE)</f>
        <v>HT-0162-01-003-0088</v>
      </c>
      <c r="I1944">
        <f>COUNTIF($H$2:H1944,H1944)</f>
        <v>1</v>
      </c>
      <c r="J1944" t="str">
        <f t="shared" si="61"/>
        <v>HT-0162-01-003-0088-01</v>
      </c>
      <c r="M1944" t="s">
        <v>2718</v>
      </c>
      <c r="N1944" s="11" t="s">
        <v>2984</v>
      </c>
    </row>
    <row r="1945" spans="1:14" x14ac:dyDescent="0.35">
      <c r="A1945" t="s">
        <v>2823</v>
      </c>
      <c r="B1945" s="5" t="s">
        <v>2834</v>
      </c>
      <c r="C1945" s="5" t="s">
        <v>2920</v>
      </c>
      <c r="D1945" s="5" t="s">
        <v>2934</v>
      </c>
      <c r="E1945" s="5">
        <v>1</v>
      </c>
      <c r="F1945" s="22">
        <v>0.01</v>
      </c>
      <c r="G1945" t="str">
        <f t="shared" si="60"/>
        <v>TERBINAFINAMINTLABTOPICOCREMA10,01</v>
      </c>
      <c r="H1945" t="str">
        <f>VLOOKUP(A1945,'PRINCIPIO ACTIVO'!A:D,4,)&amp;"-"&amp;VLOOKUP(C1945,'VIA ADMINISTRACION'!A:D,4,FALSE)&amp;"-"&amp;VLOOKUP(D1945,FORMATO!A:D,4,FALSE)&amp;"-"&amp;VLOOKUP(B1945,LABORATORIO!A:D,4,FALSE)</f>
        <v>HT-0162-04-004-0197</v>
      </c>
      <c r="I1945">
        <f>COUNTIF($H$2:H1945,H1945)</f>
        <v>1</v>
      </c>
      <c r="J1945" t="str">
        <f t="shared" si="61"/>
        <v>HT-0162-04-004-0197-01</v>
      </c>
      <c r="M1945" t="s">
        <v>2824</v>
      </c>
      <c r="N1945" s="11" t="s">
        <v>3046</v>
      </c>
    </row>
    <row r="1946" spans="1:14" x14ac:dyDescent="0.35">
      <c r="A1946" t="s">
        <v>2823</v>
      </c>
      <c r="B1946" s="5" t="s">
        <v>2916</v>
      </c>
      <c r="C1946" s="5" t="s">
        <v>2920</v>
      </c>
      <c r="D1946" s="5" t="s">
        <v>2934</v>
      </c>
      <c r="E1946" s="5">
        <v>1</v>
      </c>
      <c r="F1946" s="22">
        <v>0.01</v>
      </c>
      <c r="G1946" t="str">
        <f t="shared" si="60"/>
        <v>TERBINAFINAEUROLABTOPICOCREMA10,01</v>
      </c>
      <c r="H1946" t="str">
        <f>VLOOKUP(A1946,'PRINCIPIO ACTIVO'!A:D,4,)&amp;"-"&amp;VLOOKUP(C1946,'VIA ADMINISTRACION'!A:D,4,FALSE)&amp;"-"&amp;VLOOKUP(D1946,FORMATO!A:D,4,FALSE)&amp;"-"&amp;VLOOKUP(B1946,LABORATORIO!A:D,4,FALSE)</f>
        <v>HT-0162-04-004-0088</v>
      </c>
      <c r="I1946">
        <f>COUNTIF($H$2:H1946,H1946)</f>
        <v>1</v>
      </c>
      <c r="J1946" t="str">
        <f t="shared" si="61"/>
        <v>HT-0162-04-004-0088-01</v>
      </c>
      <c r="M1946" t="s">
        <v>2824</v>
      </c>
      <c r="N1946" s="11" t="s">
        <v>3174</v>
      </c>
    </row>
    <row r="1947" spans="1:14" x14ac:dyDescent="0.35">
      <c r="A1947" t="s">
        <v>2718</v>
      </c>
      <c r="B1947" s="11" t="s">
        <v>2898</v>
      </c>
      <c r="C1947" s="11" t="s">
        <v>2919</v>
      </c>
      <c r="D1947" s="11" t="s">
        <v>2933</v>
      </c>
      <c r="E1947" s="11">
        <v>20</v>
      </c>
      <c r="F1947" t="s">
        <v>2984</v>
      </c>
      <c r="G1947" t="str">
        <f t="shared" si="60"/>
        <v>TOLBUTAMIDABPHORALCOMPRIMIDO20500MG</v>
      </c>
      <c r="H1947" t="str">
        <f>VLOOKUP(A1947,'PRINCIPIO ACTIVO'!A:D,4,)&amp;"-"&amp;VLOOKUP(C1947,'VIA ADMINISTRACION'!A:D,4,FALSE)&amp;"-"&amp;VLOOKUP(D1947,FORMATO!A:D,4,FALSE)&amp;"-"&amp;VLOOKUP(B1947,LABORATORIO!A:D,4,FALSE)</f>
        <v>HT-0266-01-003-0036</v>
      </c>
      <c r="I1947">
        <f>COUNTIF($H$2:H1947,H1947)</f>
        <v>1</v>
      </c>
      <c r="J1947" t="str">
        <f t="shared" si="61"/>
        <v>HT-0266-01-003-0036-01</v>
      </c>
      <c r="M1947" t="s">
        <v>2824</v>
      </c>
      <c r="N1947" s="11" t="s">
        <v>3266</v>
      </c>
    </row>
    <row r="1948" spans="1:14" x14ac:dyDescent="0.35">
      <c r="A1948" t="s">
        <v>2824</v>
      </c>
      <c r="B1948" s="11" t="s">
        <v>2834</v>
      </c>
      <c r="C1948" s="11" t="s">
        <v>2919</v>
      </c>
      <c r="D1948" s="11" t="s">
        <v>2937</v>
      </c>
      <c r="E1948" s="11">
        <v>10</v>
      </c>
      <c r="F1948" t="s">
        <v>3046</v>
      </c>
      <c r="G1948" t="str">
        <f t="shared" si="60"/>
        <v>TRAMADOLMINTLABORALCAPSULA1050MG</v>
      </c>
      <c r="H1948" t="str">
        <f>VLOOKUP(A1948,'PRINCIPIO ACTIVO'!A:D,4,)&amp;"-"&amp;VLOOKUP(C1948,'VIA ADMINISTRACION'!A:D,4,FALSE)&amp;"-"&amp;VLOOKUP(D1948,FORMATO!A:D,4,FALSE)&amp;"-"&amp;VLOOKUP(B1948,LABORATORIO!A:D,4,FALSE)</f>
        <v>HT-0163-01-007-0197</v>
      </c>
      <c r="I1948">
        <f>COUNTIF($H$2:H1948,H1948)</f>
        <v>1</v>
      </c>
      <c r="J1948" t="str">
        <f t="shared" si="61"/>
        <v>HT-0163-01-007-0197-01</v>
      </c>
      <c r="M1948" t="s">
        <v>2824</v>
      </c>
      <c r="N1948" s="11" t="s">
        <v>2978</v>
      </c>
    </row>
    <row r="1949" spans="1:14" x14ac:dyDescent="0.35">
      <c r="A1949" t="s">
        <v>2824</v>
      </c>
      <c r="B1949" s="11" t="s">
        <v>2869</v>
      </c>
      <c r="C1949" s="11" t="s">
        <v>2919</v>
      </c>
      <c r="D1949" s="11" t="s">
        <v>2942</v>
      </c>
      <c r="E1949" s="11">
        <v>1</v>
      </c>
      <c r="F1949" t="s">
        <v>3174</v>
      </c>
      <c r="G1949" t="str">
        <f t="shared" si="60"/>
        <v>TRAMADOLOPKOORALSOLUCION1100MG/ML</v>
      </c>
      <c r="H1949" t="str">
        <f>VLOOKUP(A1949,'PRINCIPIO ACTIVO'!A:D,4,)&amp;"-"&amp;VLOOKUP(C1949,'VIA ADMINISTRACION'!A:D,4,FALSE)&amp;"-"&amp;VLOOKUP(D1949,FORMATO!A:D,4,FALSE)&amp;"-"&amp;VLOOKUP(B1949,LABORATORIO!A:D,4,FALSE)</f>
        <v>HT-0163-01-012-0208</v>
      </c>
      <c r="I1949">
        <f>COUNTIF($H$2:H1949,H1949)</f>
        <v>1</v>
      </c>
      <c r="J1949" t="str">
        <f t="shared" si="61"/>
        <v>HT-0163-01-012-0208-01</v>
      </c>
      <c r="M1949" t="s">
        <v>2824</v>
      </c>
      <c r="N1949" s="11" t="s">
        <v>3110</v>
      </c>
    </row>
    <row r="1950" spans="1:14" x14ac:dyDescent="0.35">
      <c r="A1950" t="s">
        <v>2824</v>
      </c>
      <c r="B1950" s="11" t="s">
        <v>2916</v>
      </c>
      <c r="C1950" s="11" t="s">
        <v>2919</v>
      </c>
      <c r="D1950" s="11" t="s">
        <v>2942</v>
      </c>
      <c r="E1950" s="11">
        <v>1</v>
      </c>
      <c r="F1950" t="s">
        <v>3266</v>
      </c>
      <c r="G1950" t="str">
        <f t="shared" si="60"/>
        <v>TRAMADOLEUROLABORALSOLUCION150MG/ML</v>
      </c>
      <c r="H1950" t="str">
        <f>VLOOKUP(A1950,'PRINCIPIO ACTIVO'!A:D,4,)&amp;"-"&amp;VLOOKUP(C1950,'VIA ADMINISTRACION'!A:D,4,FALSE)&amp;"-"&amp;VLOOKUP(D1950,FORMATO!A:D,4,FALSE)&amp;"-"&amp;VLOOKUP(B1950,LABORATORIO!A:D,4,FALSE)</f>
        <v>HT-0163-01-012-0088</v>
      </c>
      <c r="I1950">
        <f>COUNTIF($H$2:H1950,H1950)</f>
        <v>1</v>
      </c>
      <c r="J1950" t="str">
        <f t="shared" si="61"/>
        <v>HT-0163-01-012-0088-01</v>
      </c>
      <c r="M1950" t="s">
        <v>2824</v>
      </c>
      <c r="N1950" s="11" t="s">
        <v>2977</v>
      </c>
    </row>
    <row r="1951" spans="1:14" x14ac:dyDescent="0.35">
      <c r="A1951" t="s">
        <v>2824</v>
      </c>
      <c r="B1951" s="11" t="s">
        <v>2858</v>
      </c>
      <c r="C1951" s="11" t="s">
        <v>2919</v>
      </c>
      <c r="D1951" s="11" t="s">
        <v>2933</v>
      </c>
      <c r="E1951" s="11">
        <v>10</v>
      </c>
      <c r="F1951" t="s">
        <v>2978</v>
      </c>
      <c r="G1951" t="str">
        <f t="shared" si="60"/>
        <v>TRAMADOLGRUNENTHALORALCOMPRIMIDO10200MG</v>
      </c>
      <c r="H1951" t="str">
        <f>VLOOKUP(A1951,'PRINCIPIO ACTIVO'!A:D,4,)&amp;"-"&amp;VLOOKUP(C1951,'VIA ADMINISTRACION'!A:D,4,FALSE)&amp;"-"&amp;VLOOKUP(D1951,FORMATO!A:D,4,FALSE)&amp;"-"&amp;VLOOKUP(B1951,LABORATORIO!A:D,4,FALSE)</f>
        <v>HT-0163-01-003-0116</v>
      </c>
      <c r="I1951">
        <f>COUNTIF($H$2:H1951,H1951)</f>
        <v>1</v>
      </c>
      <c r="J1951" t="str">
        <f t="shared" si="61"/>
        <v>HT-0163-01-003-0116-01</v>
      </c>
      <c r="M1951" t="s">
        <v>2824</v>
      </c>
      <c r="N1951" s="11" t="s">
        <v>3046</v>
      </c>
    </row>
    <row r="1952" spans="1:14" x14ac:dyDescent="0.35">
      <c r="A1952" t="s">
        <v>2824</v>
      </c>
      <c r="B1952" s="11" t="s">
        <v>2858</v>
      </c>
      <c r="C1952" s="11" t="s">
        <v>2919</v>
      </c>
      <c r="D1952" s="11" t="s">
        <v>2933</v>
      </c>
      <c r="E1952" s="11">
        <v>10</v>
      </c>
      <c r="F1952" t="s">
        <v>3110</v>
      </c>
      <c r="G1952" t="str">
        <f t="shared" si="60"/>
        <v>TRAMADOLGRUNENTHALORALCOMPRIMIDO10150MG</v>
      </c>
      <c r="H1952" t="str">
        <f>VLOOKUP(A1952,'PRINCIPIO ACTIVO'!A:D,4,)&amp;"-"&amp;VLOOKUP(C1952,'VIA ADMINISTRACION'!A:D,4,FALSE)&amp;"-"&amp;VLOOKUP(D1952,FORMATO!A:D,4,FALSE)&amp;"-"&amp;VLOOKUP(B1952,LABORATORIO!A:D,4,FALSE)</f>
        <v>HT-0163-01-003-0116</v>
      </c>
      <c r="I1952">
        <f>COUNTIF($H$2:H1952,H1952)</f>
        <v>2</v>
      </c>
      <c r="J1952" t="str">
        <f t="shared" si="61"/>
        <v>HT-0163-01-003-0116-02</v>
      </c>
      <c r="M1952" t="s">
        <v>2824</v>
      </c>
      <c r="N1952" s="11" t="s">
        <v>3267</v>
      </c>
    </row>
    <row r="1953" spans="1:14" x14ac:dyDescent="0.35">
      <c r="A1953" t="s">
        <v>2824</v>
      </c>
      <c r="B1953" s="11" t="s">
        <v>2853</v>
      </c>
      <c r="C1953" s="11" t="s">
        <v>2919</v>
      </c>
      <c r="D1953" s="11" t="s">
        <v>2937</v>
      </c>
      <c r="E1953" s="11">
        <v>10</v>
      </c>
      <c r="F1953" t="s">
        <v>2977</v>
      </c>
      <c r="G1953" t="str">
        <f t="shared" si="60"/>
        <v>TRAMADOLITF-LABOMEDORALCAPSULA10100MG</v>
      </c>
      <c r="H1953" t="str">
        <f>VLOOKUP(A1953,'PRINCIPIO ACTIVO'!A:D,4,)&amp;"-"&amp;VLOOKUP(C1953,'VIA ADMINISTRACION'!A:D,4,FALSE)&amp;"-"&amp;VLOOKUP(D1953,FORMATO!A:D,4,FALSE)&amp;"-"&amp;VLOOKUP(B1953,LABORATORIO!A:D,4,FALSE)</f>
        <v>HT-0163-01-007-0139</v>
      </c>
      <c r="I1953">
        <f>COUNTIF($H$2:H1953,H1953)</f>
        <v>1</v>
      </c>
      <c r="J1953" t="str">
        <f t="shared" si="61"/>
        <v>HT-0163-01-007-0139-01</v>
      </c>
      <c r="M1953" t="s">
        <v>2824</v>
      </c>
      <c r="N1953" s="11" t="s">
        <v>3267</v>
      </c>
    </row>
    <row r="1954" spans="1:14" x14ac:dyDescent="0.35">
      <c r="A1954" t="s">
        <v>2824</v>
      </c>
      <c r="B1954" s="11" t="s">
        <v>2858</v>
      </c>
      <c r="C1954" s="11" t="s">
        <v>2919</v>
      </c>
      <c r="D1954" s="11" t="s">
        <v>2933</v>
      </c>
      <c r="E1954" s="11">
        <v>10</v>
      </c>
      <c r="F1954" t="s">
        <v>3046</v>
      </c>
      <c r="G1954" t="str">
        <f t="shared" si="60"/>
        <v>TRAMADOLGRUNENTHALORALCOMPRIMIDO1050MG</v>
      </c>
      <c r="H1954" t="str">
        <f>VLOOKUP(A1954,'PRINCIPIO ACTIVO'!A:D,4,)&amp;"-"&amp;VLOOKUP(C1954,'VIA ADMINISTRACION'!A:D,4,FALSE)&amp;"-"&amp;VLOOKUP(D1954,FORMATO!A:D,4,FALSE)&amp;"-"&amp;VLOOKUP(B1954,LABORATORIO!A:D,4,FALSE)</f>
        <v>HT-0163-01-003-0116</v>
      </c>
      <c r="I1954">
        <f>COUNTIF($H$2:H1954,H1954)</f>
        <v>3</v>
      </c>
      <c r="J1954" t="str">
        <f t="shared" si="61"/>
        <v>HT-0163-01-003-0116-03</v>
      </c>
      <c r="M1954" t="s">
        <v>2824</v>
      </c>
      <c r="N1954" s="2" t="s">
        <v>3174</v>
      </c>
    </row>
    <row r="1955" spans="1:14" x14ac:dyDescent="0.35">
      <c r="A1955" t="s">
        <v>2824</v>
      </c>
      <c r="B1955" s="11" t="s">
        <v>2858</v>
      </c>
      <c r="C1955" s="11" t="s">
        <v>2919</v>
      </c>
      <c r="D1955" s="11" t="s">
        <v>2933</v>
      </c>
      <c r="E1955" s="11">
        <v>20</v>
      </c>
      <c r="F1955" t="s">
        <v>3178</v>
      </c>
      <c r="G1955" t="str">
        <f t="shared" si="60"/>
        <v>TRAMADOLGRUNENTHALORALCOMPRIMIDO20325MG/37.5MG</v>
      </c>
      <c r="H1955" t="str">
        <f>VLOOKUP(A1955,'PRINCIPIO ACTIVO'!A:D,4,)&amp;"-"&amp;VLOOKUP(C1955,'VIA ADMINISTRACION'!A:D,4,FALSE)&amp;"-"&amp;VLOOKUP(D1955,FORMATO!A:D,4,FALSE)&amp;"-"&amp;VLOOKUP(B1955,LABORATORIO!A:D,4,FALSE)</f>
        <v>HT-0163-01-003-0116</v>
      </c>
      <c r="I1955">
        <f>COUNTIF($H$2:H1955,H1955)</f>
        <v>4</v>
      </c>
      <c r="J1955" t="str">
        <f t="shared" si="61"/>
        <v>HT-0163-01-003-0116-04</v>
      </c>
      <c r="M1955" t="s">
        <v>2824</v>
      </c>
      <c r="N1955" s="5" t="s">
        <v>3174</v>
      </c>
    </row>
    <row r="1956" spans="1:14" x14ac:dyDescent="0.35">
      <c r="A1956" t="s">
        <v>2824</v>
      </c>
      <c r="B1956" s="11" t="s">
        <v>2858</v>
      </c>
      <c r="C1956" s="11" t="s">
        <v>2919</v>
      </c>
      <c r="D1956" s="11" t="s">
        <v>2933</v>
      </c>
      <c r="E1956" s="11">
        <v>10</v>
      </c>
      <c r="F1956" t="s">
        <v>3178</v>
      </c>
      <c r="G1956" t="str">
        <f t="shared" si="60"/>
        <v>TRAMADOLGRUNENTHALORALCOMPRIMIDO10325MG/37.5MG</v>
      </c>
      <c r="H1956" t="str">
        <f>VLOOKUP(A1956,'PRINCIPIO ACTIVO'!A:D,4,)&amp;"-"&amp;VLOOKUP(C1956,'VIA ADMINISTRACION'!A:D,4,FALSE)&amp;"-"&amp;VLOOKUP(D1956,FORMATO!A:D,4,FALSE)&amp;"-"&amp;VLOOKUP(B1956,LABORATORIO!A:D,4,FALSE)</f>
        <v>HT-0163-01-003-0116</v>
      </c>
      <c r="I1956">
        <f>COUNTIF($H$2:H1956,H1956)</f>
        <v>5</v>
      </c>
      <c r="J1956" t="str">
        <f t="shared" si="61"/>
        <v>HT-0163-01-003-0116-05</v>
      </c>
      <c r="M1956" t="s">
        <v>2824</v>
      </c>
      <c r="N1956" s="5" t="s">
        <v>3174</v>
      </c>
    </row>
    <row r="1957" spans="1:14" x14ac:dyDescent="0.35">
      <c r="A1957" t="s">
        <v>2824</v>
      </c>
      <c r="B1957" s="2" t="s">
        <v>2847</v>
      </c>
      <c r="C1957" s="2" t="s">
        <v>2919</v>
      </c>
      <c r="D1957" s="2" t="s">
        <v>2942</v>
      </c>
      <c r="E1957" s="2">
        <v>1</v>
      </c>
      <c r="F1957" t="s">
        <v>3174</v>
      </c>
      <c r="G1957" t="str">
        <f t="shared" si="60"/>
        <v>TRAMADOLPASTEURORALSOLUCION1100MG/ML</v>
      </c>
      <c r="H1957" t="str">
        <f>VLOOKUP(A1957,'PRINCIPIO ACTIVO'!A:D,4,)&amp;"-"&amp;VLOOKUP(C1957,'VIA ADMINISTRACION'!A:D,4,FALSE)&amp;"-"&amp;VLOOKUP(D1957,FORMATO!A:D,4,FALSE)&amp;"-"&amp;VLOOKUP(B1957,LABORATORIO!A:D,4,FALSE)</f>
        <v>HT-0163-01-012-0155</v>
      </c>
      <c r="I1957">
        <f>COUNTIF($H$2:H1957,H1957)</f>
        <v>1</v>
      </c>
      <c r="J1957" t="str">
        <f t="shared" si="61"/>
        <v>HT-0163-01-012-0155-01</v>
      </c>
      <c r="M1957" t="s">
        <v>2824</v>
      </c>
      <c r="N1957" s="5" t="s">
        <v>3110</v>
      </c>
    </row>
    <row r="1958" spans="1:14" x14ac:dyDescent="0.35">
      <c r="A1958" t="s">
        <v>2824</v>
      </c>
      <c r="B1958" s="5" t="s">
        <v>2858</v>
      </c>
      <c r="C1958" s="5" t="s">
        <v>2919</v>
      </c>
      <c r="D1958" s="5" t="s">
        <v>2942</v>
      </c>
      <c r="E1958" s="5">
        <v>1</v>
      </c>
      <c r="F1958" t="s">
        <v>3174</v>
      </c>
      <c r="G1958" t="str">
        <f t="shared" si="60"/>
        <v>TRAMADOLGRUNENTHALORALSOLUCION1100MG/ML</v>
      </c>
      <c r="H1958" t="str">
        <f>VLOOKUP(A1958,'PRINCIPIO ACTIVO'!A:D,4,)&amp;"-"&amp;VLOOKUP(C1958,'VIA ADMINISTRACION'!A:D,4,FALSE)&amp;"-"&amp;VLOOKUP(D1958,FORMATO!A:D,4,FALSE)&amp;"-"&amp;VLOOKUP(B1958,LABORATORIO!A:D,4,FALSE)</f>
        <v>HT-0163-01-012-0116</v>
      </c>
      <c r="I1958">
        <f>COUNTIF($H$2:H1958,H1958)</f>
        <v>1</v>
      </c>
      <c r="J1958" t="str">
        <f t="shared" si="61"/>
        <v>HT-0163-01-012-0116-01</v>
      </c>
      <c r="M1958" t="s">
        <v>2824</v>
      </c>
      <c r="N1958" s="5" t="s">
        <v>2978</v>
      </c>
    </row>
    <row r="1959" spans="1:14" x14ac:dyDescent="0.35">
      <c r="A1959" t="s">
        <v>2824</v>
      </c>
      <c r="B1959" s="5" t="s">
        <v>2834</v>
      </c>
      <c r="C1959" s="5" t="s">
        <v>2919</v>
      </c>
      <c r="D1959" s="5" t="s">
        <v>2942</v>
      </c>
      <c r="E1959" s="5">
        <v>1</v>
      </c>
      <c r="F1959" t="s">
        <v>3174</v>
      </c>
      <c r="G1959" t="str">
        <f t="shared" si="60"/>
        <v>TRAMADOLMINTLABORALSOLUCION1100MG/ML</v>
      </c>
      <c r="H1959" t="str">
        <f>VLOOKUP(A1959,'PRINCIPIO ACTIVO'!A:D,4,)&amp;"-"&amp;VLOOKUP(C1959,'VIA ADMINISTRACION'!A:D,4,FALSE)&amp;"-"&amp;VLOOKUP(D1959,FORMATO!A:D,4,FALSE)&amp;"-"&amp;VLOOKUP(B1959,LABORATORIO!A:D,4,FALSE)</f>
        <v>HT-0163-01-012-0197</v>
      </c>
      <c r="I1959">
        <f>COUNTIF($H$2:H1959,H1959)</f>
        <v>1</v>
      </c>
      <c r="J1959" t="str">
        <f t="shared" si="61"/>
        <v>HT-0163-01-012-0197-01</v>
      </c>
      <c r="M1959" t="s">
        <v>2824</v>
      </c>
      <c r="N1959" s="5" t="s">
        <v>3046</v>
      </c>
    </row>
    <row r="1960" spans="1:14" x14ac:dyDescent="0.35">
      <c r="A1960" t="s">
        <v>2824</v>
      </c>
      <c r="B1960" s="5" t="s">
        <v>2853</v>
      </c>
      <c r="C1960" s="5" t="s">
        <v>2919</v>
      </c>
      <c r="D1960" s="5" t="s">
        <v>2937</v>
      </c>
      <c r="E1960" s="5">
        <v>10</v>
      </c>
      <c r="F1960" t="s">
        <v>3110</v>
      </c>
      <c r="G1960" t="str">
        <f t="shared" si="60"/>
        <v>TRAMADOLITF-LABOMEDORALCAPSULA10150MG</v>
      </c>
      <c r="H1960" t="str">
        <f>VLOOKUP(A1960,'PRINCIPIO ACTIVO'!A:D,4,)&amp;"-"&amp;VLOOKUP(C1960,'VIA ADMINISTRACION'!A:D,4,FALSE)&amp;"-"&amp;VLOOKUP(D1960,FORMATO!A:D,4,FALSE)&amp;"-"&amp;VLOOKUP(B1960,LABORATORIO!A:D,4,FALSE)</f>
        <v>HT-0163-01-007-0139</v>
      </c>
      <c r="I1960">
        <f>COUNTIF($H$2:H1960,H1960)</f>
        <v>2</v>
      </c>
      <c r="J1960" t="str">
        <f t="shared" si="61"/>
        <v>HT-0163-01-007-0139-02</v>
      </c>
      <c r="M1960" t="s">
        <v>2726</v>
      </c>
      <c r="N1960" s="11" t="s">
        <v>3178</v>
      </c>
    </row>
    <row r="1961" spans="1:14" x14ac:dyDescent="0.35">
      <c r="A1961" t="s">
        <v>2824</v>
      </c>
      <c r="B1961" s="5" t="s">
        <v>2853</v>
      </c>
      <c r="C1961" s="5" t="s">
        <v>2919</v>
      </c>
      <c r="D1961" s="5" t="s">
        <v>2937</v>
      </c>
      <c r="E1961" s="5">
        <v>10</v>
      </c>
      <c r="F1961" t="s">
        <v>2978</v>
      </c>
      <c r="G1961" t="str">
        <f t="shared" si="60"/>
        <v>TRAMADOLITF-LABOMEDORALCAPSULA10200MG</v>
      </c>
      <c r="H1961" t="str">
        <f>VLOOKUP(A1961,'PRINCIPIO ACTIVO'!A:D,4,)&amp;"-"&amp;VLOOKUP(C1961,'VIA ADMINISTRACION'!A:D,4,FALSE)&amp;"-"&amp;VLOOKUP(D1961,FORMATO!A:D,4,FALSE)&amp;"-"&amp;VLOOKUP(B1961,LABORATORIO!A:D,4,FALSE)</f>
        <v>HT-0163-01-007-0139</v>
      </c>
      <c r="I1961">
        <f>COUNTIF($H$2:H1961,H1961)</f>
        <v>3</v>
      </c>
      <c r="J1961" t="str">
        <f t="shared" si="61"/>
        <v>HT-0163-01-007-0139-03</v>
      </c>
      <c r="M1961" t="s">
        <v>2726</v>
      </c>
      <c r="N1961" s="11" t="s">
        <v>3178</v>
      </c>
    </row>
    <row r="1962" spans="1:14" x14ac:dyDescent="0.35">
      <c r="A1962" t="s">
        <v>2824</v>
      </c>
      <c r="B1962" s="5" t="s">
        <v>2858</v>
      </c>
      <c r="C1962" s="5" t="s">
        <v>2919</v>
      </c>
      <c r="D1962" s="5" t="s">
        <v>2933</v>
      </c>
      <c r="E1962" s="5">
        <v>20</v>
      </c>
      <c r="F1962" t="s">
        <v>3046</v>
      </c>
      <c r="G1962" t="str">
        <f t="shared" si="60"/>
        <v>TRAMADOLGRUNENTHALORALCOMPRIMIDO2050MG</v>
      </c>
      <c r="H1962" t="str">
        <f>VLOOKUP(A1962,'PRINCIPIO ACTIVO'!A:D,4,)&amp;"-"&amp;VLOOKUP(C1962,'VIA ADMINISTRACION'!A:D,4,FALSE)&amp;"-"&amp;VLOOKUP(D1962,FORMATO!A:D,4,FALSE)&amp;"-"&amp;VLOOKUP(B1962,LABORATORIO!A:D,4,FALSE)</f>
        <v>HT-0163-01-003-0116</v>
      </c>
      <c r="I1962">
        <f>COUNTIF($H$2:H1962,H1962)</f>
        <v>6</v>
      </c>
      <c r="J1962" t="str">
        <f t="shared" si="61"/>
        <v>HT-0163-01-003-0116-06</v>
      </c>
      <c r="M1962" t="s">
        <v>2726</v>
      </c>
      <c r="N1962" s="11" t="s">
        <v>3178</v>
      </c>
    </row>
    <row r="1963" spans="1:14" x14ac:dyDescent="0.35">
      <c r="A1963" t="s">
        <v>6529</v>
      </c>
      <c r="B1963" s="5" t="s">
        <v>2917</v>
      </c>
      <c r="C1963" s="5" t="s">
        <v>2919</v>
      </c>
      <c r="D1963" s="5" t="s">
        <v>2933</v>
      </c>
      <c r="E1963" s="5">
        <v>50</v>
      </c>
      <c r="F1963" t="s">
        <v>3127</v>
      </c>
      <c r="G1963" t="str">
        <f t="shared" si="60"/>
        <v>TRAUMEELHEELORALCOMPRIMIDO5015MG</v>
      </c>
      <c r="H1963" t="str">
        <f>VLOOKUP(A1963,'PRINCIPIO ACTIVO'!A:D,4,)&amp;"-"&amp;VLOOKUP(C1963,'VIA ADMINISTRACION'!A:D,4,FALSE)&amp;"-"&amp;VLOOKUP(D1963,FORMATO!A:D,4,FALSE)&amp;"-"&amp;VLOOKUP(B1963,LABORATORIO!A:D,4,FALSE)</f>
        <v>HT-0164-01-003-0290</v>
      </c>
      <c r="I1963">
        <f>COUNTIF($H$2:H1963,H1963)</f>
        <v>1</v>
      </c>
      <c r="J1963" t="str">
        <f t="shared" si="61"/>
        <v>HT-0164-01-003-0290-01</v>
      </c>
      <c r="M1963" t="s">
        <v>6529</v>
      </c>
      <c r="N1963" s="5" t="s">
        <v>3127</v>
      </c>
    </row>
    <row r="1964" spans="1:14" x14ac:dyDescent="0.35">
      <c r="A1964" t="s">
        <v>6529</v>
      </c>
      <c r="B1964" s="5" t="s">
        <v>2917</v>
      </c>
      <c r="C1964" s="5" t="s">
        <v>2924</v>
      </c>
      <c r="D1964" s="5" t="s">
        <v>2939</v>
      </c>
      <c r="E1964" s="5">
        <v>5</v>
      </c>
      <c r="F1964" s="5" t="s">
        <v>1439</v>
      </c>
      <c r="G1964" t="str">
        <f t="shared" si="60"/>
        <v>TRAUMEELHEELPARENTERALAMPOLLA5-</v>
      </c>
      <c r="H1964" t="str">
        <f>VLOOKUP(A1964,'PRINCIPIO ACTIVO'!A:D,4,)&amp;"-"&amp;VLOOKUP(C1964,'VIA ADMINISTRACION'!A:D,4,FALSE)&amp;"-"&amp;VLOOKUP(D1964,FORMATO!A:D,4,FALSE)&amp;"-"&amp;VLOOKUP(B1964,LABORATORIO!A:D,4,FALSE)</f>
        <v>HT-0164-02-009-0290</v>
      </c>
      <c r="I1964">
        <f>COUNTIF($H$2:H1964,H1964)</f>
        <v>1</v>
      </c>
      <c r="J1964" t="str">
        <f t="shared" si="61"/>
        <v>HT-0164-02-009-0290-01</v>
      </c>
      <c r="M1964" t="s">
        <v>6529</v>
      </c>
      <c r="N1964" s="5" t="s">
        <v>1439</v>
      </c>
    </row>
    <row r="1965" spans="1:14" x14ac:dyDescent="0.35">
      <c r="A1965" t="s">
        <v>6529</v>
      </c>
      <c r="B1965" s="5" t="s">
        <v>2917</v>
      </c>
      <c r="C1965" s="5" t="s">
        <v>2920</v>
      </c>
      <c r="D1965" s="5" t="s">
        <v>2945</v>
      </c>
      <c r="E1965" s="5">
        <v>1</v>
      </c>
      <c r="F1965" t="s">
        <v>7098</v>
      </c>
      <c r="G1965" t="str">
        <f t="shared" si="60"/>
        <v>TRAUMEELHEELTOPICOPOMADA150000MG</v>
      </c>
      <c r="H1965" t="str">
        <f>VLOOKUP(A1965,'PRINCIPIO ACTIVO'!A:D,4,)&amp;"-"&amp;VLOOKUP(C1965,'VIA ADMINISTRACION'!A:D,4,FALSE)&amp;"-"&amp;VLOOKUP(D1965,FORMATO!A:D,4,FALSE)&amp;"-"&amp;VLOOKUP(B1965,LABORATORIO!A:D,4,FALSE)</f>
        <v>HT-0164-04-015-0290</v>
      </c>
      <c r="I1965">
        <f>COUNTIF($H$2:H1965,H1965)</f>
        <v>1</v>
      </c>
      <c r="J1965" t="str">
        <f t="shared" si="61"/>
        <v>HT-0164-04-015-0290-01</v>
      </c>
      <c r="M1965" t="s">
        <v>6529</v>
      </c>
      <c r="N1965" s="5" t="s">
        <v>6692</v>
      </c>
    </row>
    <row r="1966" spans="1:14" x14ac:dyDescent="0.35">
      <c r="A1966" t="s">
        <v>6529</v>
      </c>
      <c r="B1966" s="5" t="s">
        <v>2917</v>
      </c>
      <c r="C1966" s="5" t="s">
        <v>2919</v>
      </c>
      <c r="D1966" s="5" t="s">
        <v>2938</v>
      </c>
      <c r="E1966" s="5">
        <v>5</v>
      </c>
      <c r="F1966" s="5" t="s">
        <v>1439</v>
      </c>
      <c r="G1966" t="str">
        <f t="shared" si="60"/>
        <v>TRAUMEELHEELORALGOTAS5-</v>
      </c>
      <c r="H1966" t="str">
        <f>VLOOKUP(A1966,'PRINCIPIO ACTIVO'!A:D,4,)&amp;"-"&amp;VLOOKUP(C1966,'VIA ADMINISTRACION'!A:D,4,FALSE)&amp;"-"&amp;VLOOKUP(D1966,FORMATO!A:D,4,FALSE)&amp;"-"&amp;VLOOKUP(B1966,LABORATORIO!A:D,4,FALSE)</f>
        <v>HT-0164-01-008-0290</v>
      </c>
      <c r="I1966">
        <f>COUNTIF($H$2:H1966,H1966)</f>
        <v>1</v>
      </c>
      <c r="J1966" t="str">
        <f t="shared" si="61"/>
        <v>HT-0164-01-008-0290-01</v>
      </c>
      <c r="M1966" t="s">
        <v>6529</v>
      </c>
      <c r="N1966" s="5" t="s">
        <v>1439</v>
      </c>
    </row>
    <row r="1967" spans="1:14" x14ac:dyDescent="0.35">
      <c r="A1967" t="s">
        <v>2825</v>
      </c>
      <c r="B1967" s="11" t="s">
        <v>2838</v>
      </c>
      <c r="C1967" s="11" t="s">
        <v>2919</v>
      </c>
      <c r="D1967" s="11" t="s">
        <v>2933</v>
      </c>
      <c r="E1967" s="11">
        <v>20</v>
      </c>
      <c r="F1967" t="s">
        <v>2977</v>
      </c>
      <c r="G1967" t="str">
        <f t="shared" ref="G1967:G2010" si="62">_xlfn.CONCAT(A1967:F1967)</f>
        <v>TRAZODONALABORATORIO CHILEORALCOMPRIMIDO20100MG</v>
      </c>
      <c r="H1967" t="str">
        <f>VLOOKUP(A1967,'PRINCIPIO ACTIVO'!A:D,4,)&amp;"-"&amp;VLOOKUP(C1967,'VIA ADMINISTRACION'!A:D,4,FALSE)&amp;"-"&amp;VLOOKUP(D1967,FORMATO!A:D,4,FALSE)&amp;"-"&amp;VLOOKUP(B1967,LABORATORIO!A:D,4,FALSE)</f>
        <v>HT-0165-01-003-0148</v>
      </c>
      <c r="I1967">
        <f>COUNTIF($H$2:H1967,H1967)</f>
        <v>1</v>
      </c>
      <c r="J1967" t="str">
        <f t="shared" ref="J1967:J2009" si="63">H1967&amp;"-"&amp;TEXT(I1967,"00")</f>
        <v>HT-0165-01-003-0148-01</v>
      </c>
      <c r="M1967" t="s">
        <v>2825</v>
      </c>
      <c r="N1967" s="11" t="s">
        <v>2977</v>
      </c>
    </row>
    <row r="1968" spans="1:14" x14ac:dyDescent="0.35">
      <c r="A1968" t="s">
        <v>2825</v>
      </c>
      <c r="B1968" s="11" t="s">
        <v>2838</v>
      </c>
      <c r="C1968" s="11" t="s">
        <v>2919</v>
      </c>
      <c r="D1968" s="11" t="s">
        <v>2937</v>
      </c>
      <c r="E1968" s="11">
        <v>20</v>
      </c>
      <c r="F1968" t="s">
        <v>3002</v>
      </c>
      <c r="G1968" t="str">
        <f t="shared" si="62"/>
        <v>TRAZODONALABORATORIO CHILEORALCAPSULA2025MG</v>
      </c>
      <c r="H1968" t="str">
        <f>VLOOKUP(A1968,'PRINCIPIO ACTIVO'!A:D,4,)&amp;"-"&amp;VLOOKUP(C1968,'VIA ADMINISTRACION'!A:D,4,FALSE)&amp;"-"&amp;VLOOKUP(D1968,FORMATO!A:D,4,FALSE)&amp;"-"&amp;VLOOKUP(B1968,LABORATORIO!A:D,4,FALSE)</f>
        <v>HT-0165-01-007-0148</v>
      </c>
      <c r="I1968">
        <f>COUNTIF($H$2:H1968,H1968)</f>
        <v>1</v>
      </c>
      <c r="J1968" t="str">
        <f t="shared" si="63"/>
        <v>HT-0165-01-007-0148-01</v>
      </c>
      <c r="M1968" t="s">
        <v>2825</v>
      </c>
      <c r="N1968" s="11" t="s">
        <v>3002</v>
      </c>
    </row>
    <row r="1969" spans="1:14" x14ac:dyDescent="0.35">
      <c r="A1969" t="s">
        <v>2825</v>
      </c>
      <c r="B1969" s="11" t="s">
        <v>2880</v>
      </c>
      <c r="C1969" s="11" t="s">
        <v>2919</v>
      </c>
      <c r="D1969" s="11" t="s">
        <v>2933</v>
      </c>
      <c r="E1969" s="11">
        <v>20</v>
      </c>
      <c r="F1969" t="s">
        <v>2977</v>
      </c>
      <c r="G1969" t="str">
        <f t="shared" si="62"/>
        <v>TRAZODONAMEDIPHARMORALCOMPRIMIDO20100MG</v>
      </c>
      <c r="H1969" t="str">
        <f>VLOOKUP(A1969,'PRINCIPIO ACTIVO'!A:D,4,)&amp;"-"&amp;VLOOKUP(C1969,'VIA ADMINISTRACION'!A:D,4,FALSE)&amp;"-"&amp;VLOOKUP(D1969,FORMATO!A:D,4,FALSE)&amp;"-"&amp;VLOOKUP(B1969,LABORATORIO!A:D,4,FALSE)</f>
        <v>HT-0165-01-003-0192</v>
      </c>
      <c r="I1969">
        <f>COUNTIF($H$2:H1969,H1969)</f>
        <v>1</v>
      </c>
      <c r="J1969" t="str">
        <f t="shared" si="63"/>
        <v>HT-0165-01-003-0192-01</v>
      </c>
      <c r="M1969" t="s">
        <v>2825</v>
      </c>
      <c r="N1969" s="11" t="s">
        <v>2977</v>
      </c>
    </row>
    <row r="1970" spans="1:14" x14ac:dyDescent="0.35">
      <c r="A1970" t="s">
        <v>2825</v>
      </c>
      <c r="B1970" s="11" t="s">
        <v>2838</v>
      </c>
      <c r="C1970" s="11" t="s">
        <v>2919</v>
      </c>
      <c r="D1970" s="11" t="s">
        <v>2933</v>
      </c>
      <c r="E1970" s="11">
        <v>20</v>
      </c>
      <c r="F1970" t="s">
        <v>3002</v>
      </c>
      <c r="G1970" t="str">
        <f t="shared" si="62"/>
        <v>TRAZODONALABORATORIO CHILEORALCOMPRIMIDO2025MG</v>
      </c>
      <c r="H1970" t="str">
        <f>VLOOKUP(A1970,'PRINCIPIO ACTIVO'!A:D,4,)&amp;"-"&amp;VLOOKUP(C1970,'VIA ADMINISTRACION'!A:D,4,FALSE)&amp;"-"&amp;VLOOKUP(D1970,FORMATO!A:D,4,FALSE)&amp;"-"&amp;VLOOKUP(B1970,LABORATORIO!A:D,4,FALSE)</f>
        <v>HT-0165-01-003-0148</v>
      </c>
      <c r="I1970">
        <f>COUNTIF($H$2:H1970,H1970)</f>
        <v>2</v>
      </c>
      <c r="J1970" t="str">
        <f t="shared" si="63"/>
        <v>HT-0165-01-003-0148-02</v>
      </c>
      <c r="M1970" t="s">
        <v>2825</v>
      </c>
      <c r="N1970" s="11" t="s">
        <v>3002</v>
      </c>
    </row>
    <row r="1971" spans="1:14" x14ac:dyDescent="0.35">
      <c r="A1971" t="s">
        <v>2825</v>
      </c>
      <c r="B1971" s="5" t="s">
        <v>2838</v>
      </c>
      <c r="C1971" s="5" t="s">
        <v>2919</v>
      </c>
      <c r="D1971" s="5" t="s">
        <v>2933</v>
      </c>
      <c r="E1971" s="5">
        <v>20</v>
      </c>
      <c r="F1971" t="s">
        <v>3110</v>
      </c>
      <c r="G1971" t="str">
        <f t="shared" si="62"/>
        <v>TRAZODONALABORATORIO CHILEORALCOMPRIMIDO20150MG</v>
      </c>
      <c r="H1971" t="str">
        <f>VLOOKUP(A1971,'PRINCIPIO ACTIVO'!A:D,4,)&amp;"-"&amp;VLOOKUP(C1971,'VIA ADMINISTRACION'!A:D,4,FALSE)&amp;"-"&amp;VLOOKUP(D1971,FORMATO!A:D,4,FALSE)&amp;"-"&amp;VLOOKUP(B1971,LABORATORIO!A:D,4,FALSE)</f>
        <v>HT-0165-01-003-0148</v>
      </c>
      <c r="I1971">
        <f>COUNTIF($H$2:H1971,H1971)</f>
        <v>3</v>
      </c>
      <c r="J1971" t="str">
        <f t="shared" si="63"/>
        <v>HT-0165-01-003-0148-03</v>
      </c>
      <c r="M1971" t="s">
        <v>2825</v>
      </c>
      <c r="N1971" s="5" t="s">
        <v>3110</v>
      </c>
    </row>
    <row r="1972" spans="1:14" x14ac:dyDescent="0.35">
      <c r="A1972" t="s">
        <v>2826</v>
      </c>
      <c r="B1972" s="11" t="s">
        <v>2834</v>
      </c>
      <c r="C1972" s="11" t="s">
        <v>2919</v>
      </c>
      <c r="D1972" s="11" t="s">
        <v>2933</v>
      </c>
      <c r="E1972" s="11">
        <v>20</v>
      </c>
      <c r="F1972" t="s">
        <v>2977</v>
      </c>
      <c r="G1972" t="str">
        <f t="shared" si="62"/>
        <v>TRIMEBUTINOMINTLABORALCOMPRIMIDO20100MG</v>
      </c>
      <c r="H1972" t="str">
        <f>VLOOKUP(A1972,'PRINCIPIO ACTIVO'!A:D,4,)&amp;"-"&amp;VLOOKUP(C1972,'VIA ADMINISTRACION'!A:D,4,FALSE)&amp;"-"&amp;VLOOKUP(D1972,FORMATO!A:D,4,FALSE)&amp;"-"&amp;VLOOKUP(B1972,LABORATORIO!A:D,4,FALSE)</f>
        <v>HT-0166-01-003-0197</v>
      </c>
      <c r="I1972">
        <f>COUNTIF($H$2:H1972,H1972)</f>
        <v>1</v>
      </c>
      <c r="J1972" t="str">
        <f t="shared" si="63"/>
        <v>HT-0166-01-003-0197-01</v>
      </c>
      <c r="M1972" t="s">
        <v>7012</v>
      </c>
      <c r="N1972" s="11" t="s">
        <v>3139</v>
      </c>
    </row>
    <row r="1973" spans="1:14" x14ac:dyDescent="0.35">
      <c r="A1973" t="s">
        <v>2826</v>
      </c>
      <c r="B1973" s="11" t="s">
        <v>2864</v>
      </c>
      <c r="C1973" s="11" t="s">
        <v>2919</v>
      </c>
      <c r="D1973" s="11" t="s">
        <v>2933</v>
      </c>
      <c r="E1973" s="11">
        <v>30</v>
      </c>
      <c r="F1973" t="s">
        <v>3006</v>
      </c>
      <c r="G1973" t="str">
        <f t="shared" si="62"/>
        <v>TRIMEBUTINOPFIZERORALCOMPRIMIDO30300MG</v>
      </c>
      <c r="H1973" t="str">
        <f>VLOOKUP(A1973,'PRINCIPIO ACTIVO'!A:D,4,)&amp;"-"&amp;VLOOKUP(C1973,'VIA ADMINISTRACION'!A:D,4,FALSE)&amp;"-"&amp;VLOOKUP(D1973,FORMATO!A:D,4,FALSE)&amp;"-"&amp;VLOOKUP(B1973,LABORATORIO!A:D,4,FALSE)</f>
        <v>HT-0166-01-003-0212</v>
      </c>
      <c r="I1973">
        <f>COUNTIF($H$2:H1973,H1973)</f>
        <v>1</v>
      </c>
      <c r="J1973" t="str">
        <f t="shared" si="63"/>
        <v>HT-0166-01-003-0212-01</v>
      </c>
      <c r="M1973" t="s">
        <v>7012</v>
      </c>
      <c r="N1973" s="11" t="s">
        <v>3139</v>
      </c>
    </row>
    <row r="1974" spans="1:14" x14ac:dyDescent="0.35">
      <c r="A1974" t="s">
        <v>2826</v>
      </c>
      <c r="B1974" s="11" t="s">
        <v>2837</v>
      </c>
      <c r="C1974" s="11" t="s">
        <v>2919</v>
      </c>
      <c r="D1974" s="11" t="s">
        <v>2933</v>
      </c>
      <c r="E1974" s="11">
        <v>10</v>
      </c>
      <c r="F1974" t="s">
        <v>3006</v>
      </c>
      <c r="G1974" t="str">
        <f t="shared" si="62"/>
        <v>TRIMEBUTINOSAVALORALCOMPRIMIDO10300MG</v>
      </c>
      <c r="H1974" t="str">
        <f>VLOOKUP(A1974,'PRINCIPIO ACTIVO'!A:D,4,)&amp;"-"&amp;VLOOKUP(C1974,'VIA ADMINISTRACION'!A:D,4,FALSE)&amp;"-"&amp;VLOOKUP(D1974,FORMATO!A:D,4,FALSE)&amp;"-"&amp;VLOOKUP(B1974,LABORATORIO!A:D,4,FALSE)</f>
        <v>HT-0166-01-003-0174</v>
      </c>
      <c r="I1974">
        <f>COUNTIF($H$2:H1974,H1974)</f>
        <v>1</v>
      </c>
      <c r="J1974" t="str">
        <f t="shared" si="63"/>
        <v>HT-0166-01-003-0174-01</v>
      </c>
      <c r="M1974" t="s">
        <v>7012</v>
      </c>
      <c r="N1974" s="11" t="s">
        <v>3139</v>
      </c>
    </row>
    <row r="1975" spans="1:14" x14ac:dyDescent="0.35">
      <c r="A1975" t="s">
        <v>2826</v>
      </c>
      <c r="B1975" s="11" t="s">
        <v>2847</v>
      </c>
      <c r="C1975" s="11" t="s">
        <v>2919</v>
      </c>
      <c r="D1975" s="11" t="s">
        <v>2933</v>
      </c>
      <c r="E1975" s="11">
        <v>30</v>
      </c>
      <c r="F1975" t="s">
        <v>2978</v>
      </c>
      <c r="G1975" t="str">
        <f t="shared" si="62"/>
        <v>TRIMEBUTINOPASTEURORALCOMPRIMIDO30200MG</v>
      </c>
      <c r="H1975" t="str">
        <f>VLOOKUP(A1975,'PRINCIPIO ACTIVO'!A:D,4,)&amp;"-"&amp;VLOOKUP(C1975,'VIA ADMINISTRACION'!A:D,4,FALSE)&amp;"-"&amp;VLOOKUP(D1975,FORMATO!A:D,4,FALSE)&amp;"-"&amp;VLOOKUP(B1975,LABORATORIO!A:D,4,FALSE)</f>
        <v>HT-0166-01-003-0155</v>
      </c>
      <c r="I1975">
        <f>COUNTIF($H$2:H1975,H1975)</f>
        <v>1</v>
      </c>
      <c r="J1975" t="str">
        <f t="shared" si="63"/>
        <v>HT-0166-01-003-0155-01</v>
      </c>
      <c r="M1975" t="s">
        <v>6523</v>
      </c>
      <c r="N1975" s="11" t="s">
        <v>3253</v>
      </c>
    </row>
    <row r="1976" spans="1:14" x14ac:dyDescent="0.35">
      <c r="A1976" t="s">
        <v>2826</v>
      </c>
      <c r="B1976" s="5" t="s">
        <v>2847</v>
      </c>
      <c r="C1976" s="5" t="s">
        <v>2919</v>
      </c>
      <c r="D1976" s="5" t="s">
        <v>2933</v>
      </c>
      <c r="E1976" s="5">
        <v>10</v>
      </c>
      <c r="F1976" t="s">
        <v>2978</v>
      </c>
      <c r="G1976" t="str">
        <f t="shared" si="62"/>
        <v>TRIMEBUTINOPASTEURORALCOMPRIMIDO10200MG</v>
      </c>
      <c r="H1976" t="str">
        <f>VLOOKUP(A1976,'PRINCIPIO ACTIVO'!A:D,4,)&amp;"-"&amp;VLOOKUP(C1976,'VIA ADMINISTRACION'!A:D,4,FALSE)&amp;"-"&amp;VLOOKUP(D1976,FORMATO!A:D,4,FALSE)&amp;"-"&amp;VLOOKUP(B1976,LABORATORIO!A:D,4,FALSE)</f>
        <v>HT-0166-01-003-0155</v>
      </c>
      <c r="I1976">
        <f>COUNTIF($H$2:H1976,H1976)</f>
        <v>2</v>
      </c>
      <c r="J1976" t="str">
        <f t="shared" si="63"/>
        <v>HT-0166-01-003-0155-02</v>
      </c>
      <c r="M1976" t="s">
        <v>2826</v>
      </c>
      <c r="N1976" s="11" t="s">
        <v>2977</v>
      </c>
    </row>
    <row r="1977" spans="1:14" x14ac:dyDescent="0.35">
      <c r="A1977" t="s">
        <v>2826</v>
      </c>
      <c r="B1977" s="5" t="s">
        <v>2847</v>
      </c>
      <c r="C1977" s="5" t="s">
        <v>2919</v>
      </c>
      <c r="D1977" s="5" t="s">
        <v>2933</v>
      </c>
      <c r="E1977" s="5">
        <v>50</v>
      </c>
      <c r="F1977" t="s">
        <v>2978</v>
      </c>
      <c r="G1977" t="str">
        <f t="shared" si="62"/>
        <v>TRIMEBUTINOPASTEURORALCOMPRIMIDO50200MG</v>
      </c>
      <c r="H1977" t="str">
        <f>VLOOKUP(A1977,'PRINCIPIO ACTIVO'!A:D,4,)&amp;"-"&amp;VLOOKUP(C1977,'VIA ADMINISTRACION'!A:D,4,FALSE)&amp;"-"&amp;VLOOKUP(D1977,FORMATO!A:D,4,FALSE)&amp;"-"&amp;VLOOKUP(B1977,LABORATORIO!A:D,4,FALSE)</f>
        <v>HT-0166-01-003-0155</v>
      </c>
      <c r="I1977">
        <f>COUNTIF($H$2:H1977,H1977)</f>
        <v>3</v>
      </c>
      <c r="J1977" t="str">
        <f t="shared" si="63"/>
        <v>HT-0166-01-003-0155-03</v>
      </c>
      <c r="M1977" t="s">
        <v>2826</v>
      </c>
      <c r="N1977" s="11" t="s">
        <v>3006</v>
      </c>
    </row>
    <row r="1978" spans="1:14" x14ac:dyDescent="0.35">
      <c r="A1978" t="s">
        <v>2826</v>
      </c>
      <c r="B1978" s="5" t="s">
        <v>2837</v>
      </c>
      <c r="C1978" s="5" t="s">
        <v>2919</v>
      </c>
      <c r="D1978" s="5" t="s">
        <v>2933</v>
      </c>
      <c r="E1978" s="5">
        <v>30</v>
      </c>
      <c r="F1978" t="s">
        <v>3006</v>
      </c>
      <c r="G1978" t="str">
        <f t="shared" si="62"/>
        <v>TRIMEBUTINOSAVALORALCOMPRIMIDO30300MG</v>
      </c>
      <c r="H1978" t="str">
        <f>VLOOKUP(A1978,'PRINCIPIO ACTIVO'!A:D,4,)&amp;"-"&amp;VLOOKUP(C1978,'VIA ADMINISTRACION'!A:D,4,FALSE)&amp;"-"&amp;VLOOKUP(D1978,FORMATO!A:D,4,FALSE)&amp;"-"&amp;VLOOKUP(B1978,LABORATORIO!A:D,4,FALSE)</f>
        <v>HT-0166-01-003-0174</v>
      </c>
      <c r="I1978">
        <f>COUNTIF($H$2:H1978,H1978)</f>
        <v>2</v>
      </c>
      <c r="J1978" t="str">
        <f t="shared" si="63"/>
        <v>HT-0166-01-003-0174-02</v>
      </c>
      <c r="M1978" t="s">
        <v>2826</v>
      </c>
      <c r="N1978" s="11" t="s">
        <v>3006</v>
      </c>
    </row>
    <row r="1979" spans="1:14" x14ac:dyDescent="0.35">
      <c r="A1979" t="s">
        <v>2711</v>
      </c>
      <c r="B1979" s="11" t="s">
        <v>2844</v>
      </c>
      <c r="C1979" s="11" t="s">
        <v>2919</v>
      </c>
      <c r="D1979" s="11" t="s">
        <v>2933</v>
      </c>
      <c r="E1979" s="11">
        <v>28</v>
      </c>
      <c r="F1979" t="s">
        <v>3046</v>
      </c>
      <c r="G1979" t="str">
        <f t="shared" si="62"/>
        <v>VILDAGLIPTINANOVARTISORALCOMPRIMIDO2850MG</v>
      </c>
      <c r="H1979" t="str">
        <f>VLOOKUP(A1979,'PRINCIPIO ACTIVO'!A:D,4,)&amp;"-"&amp;VLOOKUP(C1979,'VIA ADMINISTRACION'!A:D,4,FALSE)&amp;"-"&amp;VLOOKUP(D1979,FORMATO!A:D,4,FALSE)&amp;"-"&amp;VLOOKUP(B1979,LABORATORIO!A:D,4,FALSE)</f>
        <v>HT-0259-01-003-0204</v>
      </c>
      <c r="I1979">
        <f>COUNTIF($H$2:H1979,H1979)</f>
        <v>1</v>
      </c>
      <c r="J1979" t="str">
        <f t="shared" si="63"/>
        <v>HT-0259-01-003-0204-01</v>
      </c>
      <c r="M1979" t="s">
        <v>2826</v>
      </c>
      <c r="N1979" s="11" t="s">
        <v>2978</v>
      </c>
    </row>
    <row r="1980" spans="1:14" x14ac:dyDescent="0.35">
      <c r="A1980" t="s">
        <v>2711</v>
      </c>
      <c r="B1980" s="11" t="s">
        <v>2844</v>
      </c>
      <c r="C1980" s="11" t="s">
        <v>2919</v>
      </c>
      <c r="D1980" s="11" t="s">
        <v>2933</v>
      </c>
      <c r="E1980" s="11">
        <v>56</v>
      </c>
      <c r="F1980" t="s">
        <v>3046</v>
      </c>
      <c r="G1980" t="str">
        <f t="shared" si="62"/>
        <v>VILDAGLIPTINANOVARTISORALCOMPRIMIDO5650MG</v>
      </c>
      <c r="H1980" t="str">
        <f>VLOOKUP(A1980,'PRINCIPIO ACTIVO'!A:D,4,)&amp;"-"&amp;VLOOKUP(C1980,'VIA ADMINISTRACION'!A:D,4,FALSE)&amp;"-"&amp;VLOOKUP(D1980,FORMATO!A:D,4,FALSE)&amp;"-"&amp;VLOOKUP(B1980,LABORATORIO!A:D,4,FALSE)</f>
        <v>HT-0259-01-003-0204</v>
      </c>
      <c r="I1980">
        <f>COUNTIF($H$2:H1980,H1980)</f>
        <v>2</v>
      </c>
      <c r="J1980" t="str">
        <f t="shared" si="63"/>
        <v>HT-0259-01-003-0204-02</v>
      </c>
      <c r="M1980" t="s">
        <v>2826</v>
      </c>
      <c r="N1980" s="5" t="s">
        <v>2978</v>
      </c>
    </row>
    <row r="1981" spans="1:14" x14ac:dyDescent="0.35">
      <c r="A1981" t="s">
        <v>3686</v>
      </c>
      <c r="B1981" s="2" t="s">
        <v>1439</v>
      </c>
      <c r="C1981" s="2" t="s">
        <v>2919</v>
      </c>
      <c r="D1981" s="2" t="s">
        <v>2937</v>
      </c>
      <c r="E1981" s="2">
        <v>30</v>
      </c>
      <c r="F1981" s="2" t="s">
        <v>1439</v>
      </c>
      <c r="G1981" t="str">
        <f t="shared" si="62"/>
        <v>VITAMINA B-ORALCAPSULA30-</v>
      </c>
      <c r="H1981" t="e">
        <f>VLOOKUP(A1981,'PRINCIPIO ACTIVO'!A:D,4,)&amp;"-"&amp;VLOOKUP(C1981,'VIA ADMINISTRACION'!A:D,4,FALSE)&amp;"-"&amp;VLOOKUP(D1981,FORMATO!A:D,4,FALSE)&amp;"-"&amp;VLOOKUP(B1981,LABORATORIO!A:D,4,FALSE)</f>
        <v>#N/A</v>
      </c>
      <c r="I1981">
        <f>COUNTIF($H$2:H1981,H1981)</f>
        <v>44</v>
      </c>
      <c r="J1981" t="e">
        <f t="shared" si="63"/>
        <v>#N/A</v>
      </c>
      <c r="M1981" t="s">
        <v>2826</v>
      </c>
      <c r="N1981" s="5" t="s">
        <v>2978</v>
      </c>
    </row>
    <row r="1982" spans="1:14" x14ac:dyDescent="0.35">
      <c r="A1982" t="s">
        <v>7024</v>
      </c>
      <c r="B1982" s="2" t="s">
        <v>2907</v>
      </c>
      <c r="C1982" s="2" t="s">
        <v>2919</v>
      </c>
      <c r="D1982" s="2" t="s">
        <v>2933</v>
      </c>
      <c r="E1982" s="2">
        <v>30</v>
      </c>
      <c r="F1982" s="2" t="s">
        <v>1439</v>
      </c>
      <c r="G1982" t="str">
        <f t="shared" si="62"/>
        <v>VITAMINA B-VITAMINA C-VITAMINA D3NUTRAPHARMORALCOMPRIMIDO30-</v>
      </c>
      <c r="H1982" t="str">
        <f>VLOOKUP(A1982,'PRINCIPIO ACTIVO'!A:D,4,)&amp;"-"&amp;VLOOKUP(C1982,'VIA ADMINISTRACION'!A:D,4,FALSE)&amp;"-"&amp;VLOOKUP(D1982,FORMATO!A:D,4,FALSE)&amp;"-"&amp;VLOOKUP(B1982,LABORATORIO!A:D,4,FALSE)</f>
        <v>HT-0321-01-003-0206</v>
      </c>
      <c r="I1982">
        <f>COUNTIF($H$2:H1982,H1982)</f>
        <v>1</v>
      </c>
      <c r="J1982" t="str">
        <f t="shared" si="63"/>
        <v>HT-0321-01-003-0206-01</v>
      </c>
      <c r="M1982" t="s">
        <v>2826</v>
      </c>
      <c r="N1982" s="5" t="s">
        <v>3006</v>
      </c>
    </row>
    <row r="1983" spans="1:14" x14ac:dyDescent="0.35">
      <c r="A1983" t="s">
        <v>3694</v>
      </c>
      <c r="B1983" s="2" t="s">
        <v>2851</v>
      </c>
      <c r="C1983" s="2" t="s">
        <v>2919</v>
      </c>
      <c r="D1983" s="2" t="s">
        <v>2942</v>
      </c>
      <c r="E1983" s="2">
        <v>1</v>
      </c>
      <c r="F1983" t="s">
        <v>3733</v>
      </c>
      <c r="G1983" t="str">
        <f t="shared" si="62"/>
        <v>VITAMINA D3PRATERORALSOLUCION1800UI</v>
      </c>
      <c r="H1983" t="str">
        <f>VLOOKUP(A1983,'PRINCIPIO ACTIVO'!A:D,4,)&amp;"-"&amp;VLOOKUP(C1983,'VIA ADMINISTRACION'!A:D,4,FALSE)&amp;"-"&amp;VLOOKUP(D1983,FORMATO!A:D,4,FALSE)&amp;"-"&amp;VLOOKUP(B1983,LABORATORIO!A:D,4,FALSE)</f>
        <v>HT-0168-01-012-0169</v>
      </c>
      <c r="I1983">
        <f>COUNTIF($H$2:H1983,H1983)</f>
        <v>1</v>
      </c>
      <c r="J1983" t="str">
        <f t="shared" si="63"/>
        <v>HT-0168-01-012-0169-01</v>
      </c>
      <c r="M1983" t="s">
        <v>3693</v>
      </c>
      <c r="N1983" s="11" t="s">
        <v>3108</v>
      </c>
    </row>
    <row r="1984" spans="1:14" x14ac:dyDescent="0.35">
      <c r="A1984" t="s">
        <v>3694</v>
      </c>
      <c r="B1984" s="5" t="s">
        <v>2834</v>
      </c>
      <c r="C1984" s="5" t="s">
        <v>2919</v>
      </c>
      <c r="D1984" s="5" t="s">
        <v>2938</v>
      </c>
      <c r="E1984" s="5">
        <v>4</v>
      </c>
      <c r="F1984" t="s">
        <v>3733</v>
      </c>
      <c r="G1984" t="str">
        <f t="shared" si="62"/>
        <v>VITAMINA D3MINTLABORALGOTAS4800UI</v>
      </c>
      <c r="H1984" t="str">
        <f>VLOOKUP(A1984,'PRINCIPIO ACTIVO'!A:D,4,)&amp;"-"&amp;VLOOKUP(C1984,'VIA ADMINISTRACION'!A:D,4,FALSE)&amp;"-"&amp;VLOOKUP(D1984,FORMATO!A:D,4,FALSE)&amp;"-"&amp;VLOOKUP(B1984,LABORATORIO!A:D,4,FALSE)</f>
        <v>HT-0168-01-008-0197</v>
      </c>
      <c r="I1984">
        <f>COUNTIF($H$2:H1984,H1984)</f>
        <v>1</v>
      </c>
      <c r="J1984" t="str">
        <f t="shared" si="63"/>
        <v>HT-0168-01-008-0197-01</v>
      </c>
      <c r="M1984" t="s">
        <v>3693</v>
      </c>
      <c r="N1984" s="11" t="s">
        <v>3260</v>
      </c>
    </row>
    <row r="1985" spans="1:14" x14ac:dyDescent="0.35">
      <c r="A1985" t="s">
        <v>3694</v>
      </c>
      <c r="B1985" s="5" t="s">
        <v>2847</v>
      </c>
      <c r="C1985" s="5" t="s">
        <v>2919</v>
      </c>
      <c r="D1985" s="5" t="s">
        <v>2938</v>
      </c>
      <c r="E1985" s="5">
        <v>4</v>
      </c>
      <c r="F1985" t="s">
        <v>3733</v>
      </c>
      <c r="G1985" t="str">
        <f t="shared" si="62"/>
        <v>VITAMINA D3PASTEURORALGOTAS4800UI</v>
      </c>
      <c r="H1985" t="str">
        <f>VLOOKUP(A1985,'PRINCIPIO ACTIVO'!A:D,4,)&amp;"-"&amp;VLOOKUP(C1985,'VIA ADMINISTRACION'!A:D,4,FALSE)&amp;"-"&amp;VLOOKUP(D1985,FORMATO!A:D,4,FALSE)&amp;"-"&amp;VLOOKUP(B1985,LABORATORIO!A:D,4,FALSE)</f>
        <v>HT-0168-01-008-0155</v>
      </c>
      <c r="I1985">
        <f>COUNTIF($H$2:H1985,H1985)</f>
        <v>1</v>
      </c>
      <c r="J1985" t="str">
        <f t="shared" si="63"/>
        <v>HT-0168-01-008-0155-01</v>
      </c>
      <c r="M1985" t="s">
        <v>7010</v>
      </c>
      <c r="N1985" s="11" t="s">
        <v>3108</v>
      </c>
    </row>
    <row r="1986" spans="1:14" x14ac:dyDescent="0.35">
      <c r="A1986" t="s">
        <v>3694</v>
      </c>
      <c r="B1986" s="5" t="s">
        <v>2847</v>
      </c>
      <c r="C1986" s="5" t="s">
        <v>2919</v>
      </c>
      <c r="D1986" s="5" t="s">
        <v>2938</v>
      </c>
      <c r="E1986" s="5">
        <v>60</v>
      </c>
      <c r="F1986" t="s">
        <v>6694</v>
      </c>
      <c r="G1986" t="str">
        <f t="shared" si="62"/>
        <v>VITAMINA D3PASTEURORALGOTAS60300000UI</v>
      </c>
      <c r="H1986" t="str">
        <f>VLOOKUP(A1986,'PRINCIPIO ACTIVO'!A:D,4,)&amp;"-"&amp;VLOOKUP(C1986,'VIA ADMINISTRACION'!A:D,4,FALSE)&amp;"-"&amp;VLOOKUP(D1986,FORMATO!A:D,4,FALSE)&amp;"-"&amp;VLOOKUP(B1986,LABORATORIO!A:D,4,FALSE)</f>
        <v>HT-0168-01-008-0155</v>
      </c>
      <c r="I1986">
        <f>COUNTIF($H$2:H1986,H1986)</f>
        <v>2</v>
      </c>
      <c r="J1986" t="str">
        <f t="shared" si="63"/>
        <v>HT-0168-01-008-0155-02</v>
      </c>
      <c r="M1986" t="s">
        <v>6488</v>
      </c>
      <c r="N1986" s="11" t="s">
        <v>3146</v>
      </c>
    </row>
    <row r="1987" spans="1:14" x14ac:dyDescent="0.35">
      <c r="A1987" t="s">
        <v>3694</v>
      </c>
      <c r="B1987" s="5" t="s">
        <v>2857</v>
      </c>
      <c r="C1987" s="5" t="s">
        <v>2919</v>
      </c>
      <c r="D1987" s="5" t="s">
        <v>2938</v>
      </c>
      <c r="E1987" s="5">
        <v>4</v>
      </c>
      <c r="F1987" t="s">
        <v>6695</v>
      </c>
      <c r="G1987" t="str">
        <f t="shared" si="62"/>
        <v>VITAMINA D3ANDROMACOORALGOTAS4200UI</v>
      </c>
      <c r="H1987" t="str">
        <f>VLOOKUP(A1987,'PRINCIPIO ACTIVO'!A:D,4,)&amp;"-"&amp;VLOOKUP(C1987,'VIA ADMINISTRACION'!A:D,4,FALSE)&amp;"-"&amp;VLOOKUP(D1987,FORMATO!A:D,4,FALSE)&amp;"-"&amp;VLOOKUP(B1987,LABORATORIO!A:D,4,FALSE)</f>
        <v>HT-0168-01-008-0161</v>
      </c>
      <c r="I1987">
        <f>COUNTIF($H$2:H1987,H1987)</f>
        <v>1</v>
      </c>
      <c r="J1987" t="str">
        <f t="shared" si="63"/>
        <v>HT-0168-01-008-0161-01</v>
      </c>
      <c r="M1987" t="s">
        <v>6488</v>
      </c>
      <c r="N1987" s="11" t="s">
        <v>3148</v>
      </c>
    </row>
    <row r="1988" spans="1:14" x14ac:dyDescent="0.35">
      <c r="A1988" t="s">
        <v>2770</v>
      </c>
      <c r="B1988" s="11" t="s">
        <v>2837</v>
      </c>
      <c r="C1988" s="11" t="s">
        <v>2919</v>
      </c>
      <c r="D1988" s="11" t="s">
        <v>2942</v>
      </c>
      <c r="E1988" s="11">
        <v>1</v>
      </c>
      <c r="F1988" s="11" t="s">
        <v>1439</v>
      </c>
      <c r="G1988" t="str">
        <f t="shared" si="62"/>
        <v>VITAMINAS B1-B6-B12SAVALORALSOLUCION1-</v>
      </c>
      <c r="H1988" t="str">
        <f>VLOOKUP(A1988,'PRINCIPIO ACTIVO'!A:D,4,)&amp;"-"&amp;VLOOKUP(C1988,'VIA ADMINISTRACION'!A:D,4,FALSE)&amp;"-"&amp;VLOOKUP(D1988,FORMATO!A:D,4,FALSE)&amp;"-"&amp;VLOOKUP(B1988,LABORATORIO!A:D,4,FALSE)</f>
        <v>HT-0290-01-012-0174</v>
      </c>
      <c r="I1988">
        <f>COUNTIF($H$2:H1988,H1988)</f>
        <v>1</v>
      </c>
      <c r="J1988" t="str">
        <f t="shared" si="63"/>
        <v>HT-0290-01-012-0174-01</v>
      </c>
      <c r="M1988" t="s">
        <v>6488</v>
      </c>
      <c r="N1988" s="11" t="s">
        <v>3148</v>
      </c>
    </row>
    <row r="1989" spans="1:14" x14ac:dyDescent="0.35">
      <c r="A1989" t="s">
        <v>2829</v>
      </c>
      <c r="B1989" s="11" t="s">
        <v>2832</v>
      </c>
      <c r="C1989" s="11" t="s">
        <v>2919</v>
      </c>
      <c r="D1989" s="11" t="s">
        <v>2933</v>
      </c>
      <c r="E1989" s="11">
        <v>30</v>
      </c>
      <c r="F1989" t="s">
        <v>3271</v>
      </c>
      <c r="G1989" t="str">
        <f t="shared" si="62"/>
        <v>ZOLPIDEMRECALCINEORALCOMPRIMIDO306.25MG</v>
      </c>
      <c r="H1989" t="str">
        <f>VLOOKUP(A1989,'PRINCIPIO ACTIVO'!A:D,4,)&amp;"-"&amp;VLOOKUP(C1989,'VIA ADMINISTRACION'!A:D,4,FALSE)&amp;"-"&amp;VLOOKUP(D1989,FORMATO!A:D,4,FALSE)&amp;"-"&amp;VLOOKUP(B1989,LABORATORIO!A:D,4,FALSE)</f>
        <v>HT-0169-01-003-0171</v>
      </c>
      <c r="I1989">
        <f>COUNTIF($H$2:H1989,H1989)</f>
        <v>1</v>
      </c>
      <c r="J1989" t="str">
        <f t="shared" si="63"/>
        <v>HT-0169-01-003-0171-01</v>
      </c>
      <c r="M1989" t="s">
        <v>6488</v>
      </c>
      <c r="N1989" s="11" t="s">
        <v>3146</v>
      </c>
    </row>
    <row r="1990" spans="1:14" x14ac:dyDescent="0.35">
      <c r="A1990" t="s">
        <v>2829</v>
      </c>
      <c r="B1990" s="11" t="s">
        <v>2832</v>
      </c>
      <c r="C1990" s="11" t="s">
        <v>2919</v>
      </c>
      <c r="D1990" s="11" t="s">
        <v>2933</v>
      </c>
      <c r="E1990" s="11">
        <v>30</v>
      </c>
      <c r="F1990" t="s">
        <v>3272</v>
      </c>
      <c r="G1990" t="str">
        <f t="shared" si="62"/>
        <v>ZOLPIDEMRECALCINEORALCOMPRIMIDO3012.5MG</v>
      </c>
      <c r="H1990" t="str">
        <f>VLOOKUP(A1990,'PRINCIPIO ACTIVO'!A:D,4,)&amp;"-"&amp;VLOOKUP(C1990,'VIA ADMINISTRACION'!A:D,4,FALSE)&amp;"-"&amp;VLOOKUP(D1990,FORMATO!A:D,4,FALSE)&amp;"-"&amp;VLOOKUP(B1990,LABORATORIO!A:D,4,FALSE)</f>
        <v>HT-0169-01-003-0171</v>
      </c>
      <c r="I1990">
        <f>COUNTIF($H$2:H1990,H1990)</f>
        <v>2</v>
      </c>
      <c r="J1990" t="str">
        <f t="shared" si="63"/>
        <v>HT-0169-01-003-0171-02</v>
      </c>
      <c r="M1990" t="s">
        <v>6488</v>
      </c>
      <c r="N1990" s="11" t="s">
        <v>3144</v>
      </c>
    </row>
    <row r="1991" spans="1:14" x14ac:dyDescent="0.35">
      <c r="A1991" t="s">
        <v>2829</v>
      </c>
      <c r="B1991" s="11" t="s">
        <v>2916</v>
      </c>
      <c r="C1991" s="11" t="s">
        <v>2919</v>
      </c>
      <c r="D1991" s="11" t="s">
        <v>2933</v>
      </c>
      <c r="E1991" s="11">
        <v>30</v>
      </c>
      <c r="F1991" t="s">
        <v>3272</v>
      </c>
      <c r="G1991" t="str">
        <f t="shared" si="62"/>
        <v>ZOLPIDEMEUROLABORALCOMPRIMIDO3012.5MG</v>
      </c>
      <c r="H1991" t="str">
        <f>VLOOKUP(A1991,'PRINCIPIO ACTIVO'!A:D,4,)&amp;"-"&amp;VLOOKUP(C1991,'VIA ADMINISTRACION'!A:D,4,FALSE)&amp;"-"&amp;VLOOKUP(D1991,FORMATO!A:D,4,FALSE)&amp;"-"&amp;VLOOKUP(B1991,LABORATORIO!A:D,4,FALSE)</f>
        <v>HT-0169-01-003-0088</v>
      </c>
      <c r="I1991">
        <f>COUNTIF($H$2:H1991,H1991)</f>
        <v>1</v>
      </c>
      <c r="J1991" t="str">
        <f t="shared" si="63"/>
        <v>HT-0169-01-003-0088-01</v>
      </c>
      <c r="M1991" t="s">
        <v>6488</v>
      </c>
      <c r="N1991" s="11" t="s">
        <v>3146</v>
      </c>
    </row>
    <row r="1992" spans="1:14" x14ac:dyDescent="0.35">
      <c r="A1992" t="s">
        <v>2829</v>
      </c>
      <c r="B1992" s="11" t="s">
        <v>2916</v>
      </c>
      <c r="C1992" s="11" t="s">
        <v>2919</v>
      </c>
      <c r="D1992" s="11" t="s">
        <v>2933</v>
      </c>
      <c r="E1992" s="11">
        <v>30</v>
      </c>
      <c r="F1992" t="s">
        <v>3013</v>
      </c>
      <c r="G1992" t="str">
        <f t="shared" si="62"/>
        <v>ZOLPIDEMEUROLABORALCOMPRIMIDO3010MG</v>
      </c>
      <c r="H1992" t="str">
        <f>VLOOKUP(A1992,'PRINCIPIO ACTIVO'!A:D,4,)&amp;"-"&amp;VLOOKUP(C1992,'VIA ADMINISTRACION'!A:D,4,FALSE)&amp;"-"&amp;VLOOKUP(D1992,FORMATO!A:D,4,FALSE)&amp;"-"&amp;VLOOKUP(B1992,LABORATORIO!A:D,4,FALSE)</f>
        <v>HT-0169-01-003-0088</v>
      </c>
      <c r="I1992">
        <f>COUNTIF($H$2:H1992,H1992)</f>
        <v>2</v>
      </c>
      <c r="J1992" t="str">
        <f t="shared" si="63"/>
        <v>HT-0169-01-003-0088-02</v>
      </c>
      <c r="M1992" t="s">
        <v>6488</v>
      </c>
      <c r="N1992" s="11" t="s">
        <v>3150</v>
      </c>
    </row>
    <row r="1993" spans="1:14" x14ac:dyDescent="0.35">
      <c r="A1993" t="s">
        <v>2829</v>
      </c>
      <c r="B1993" s="11" t="s">
        <v>2916</v>
      </c>
      <c r="C1993" s="11" t="s">
        <v>2919</v>
      </c>
      <c r="D1993" s="11" t="s">
        <v>2933</v>
      </c>
      <c r="E1993" s="11">
        <v>30</v>
      </c>
      <c r="F1993" t="s">
        <v>2998</v>
      </c>
      <c r="G1993" t="str">
        <f t="shared" si="62"/>
        <v>ZOLPIDEMEUROLABORALCOMPRIMIDO305MG</v>
      </c>
      <c r="H1993" t="str">
        <f>VLOOKUP(A1993,'PRINCIPIO ACTIVO'!A:D,4,)&amp;"-"&amp;VLOOKUP(C1993,'VIA ADMINISTRACION'!A:D,4,FALSE)&amp;"-"&amp;VLOOKUP(D1993,FORMATO!A:D,4,FALSE)&amp;"-"&amp;VLOOKUP(B1993,LABORATORIO!A:D,4,FALSE)</f>
        <v>HT-0169-01-003-0088</v>
      </c>
      <c r="I1993">
        <f>COUNTIF($H$2:H1993,H1993)</f>
        <v>3</v>
      </c>
      <c r="J1993" t="str">
        <f t="shared" si="63"/>
        <v>HT-0169-01-003-0088-03</v>
      </c>
      <c r="M1993" t="s">
        <v>6488</v>
      </c>
      <c r="N1993" s="11" t="s">
        <v>3144</v>
      </c>
    </row>
    <row r="1994" spans="1:14" x14ac:dyDescent="0.35">
      <c r="A1994" t="s">
        <v>2829</v>
      </c>
      <c r="B1994" s="5" t="s">
        <v>2845</v>
      </c>
      <c r="C1994" s="5" t="s">
        <v>2919</v>
      </c>
      <c r="D1994" s="5" t="s">
        <v>2933</v>
      </c>
      <c r="E1994" s="5">
        <v>30</v>
      </c>
      <c r="F1994" t="s">
        <v>3013</v>
      </c>
      <c r="G1994" t="str">
        <f t="shared" si="62"/>
        <v>ZOLPIDEMMEGALABSORALCOMPRIMIDO3010MG</v>
      </c>
      <c r="H1994" t="str">
        <f>VLOOKUP(A1994,'PRINCIPIO ACTIVO'!A:D,4,)&amp;"-"&amp;VLOOKUP(C1994,'VIA ADMINISTRACION'!A:D,4,FALSE)&amp;"-"&amp;VLOOKUP(D1994,FORMATO!A:D,4,FALSE)&amp;"-"&amp;VLOOKUP(B1994,LABORATORIO!A:D,4,FALSE)</f>
        <v>HT-0169-01-003-0194</v>
      </c>
      <c r="I1994">
        <f>COUNTIF($H$2:H1994,H1994)</f>
        <v>1</v>
      </c>
      <c r="J1994" t="str">
        <f t="shared" si="63"/>
        <v>HT-0169-01-003-0194-01</v>
      </c>
      <c r="M1994" t="s">
        <v>6488</v>
      </c>
      <c r="N1994" s="11" t="s">
        <v>3148</v>
      </c>
    </row>
    <row r="1995" spans="1:14" x14ac:dyDescent="0.35">
      <c r="A1995" t="s">
        <v>2829</v>
      </c>
      <c r="B1995" s="5" t="s">
        <v>2861</v>
      </c>
      <c r="C1995" s="5" t="s">
        <v>2919</v>
      </c>
      <c r="D1995" s="5" t="s">
        <v>2933</v>
      </c>
      <c r="E1995" s="5">
        <v>30</v>
      </c>
      <c r="F1995" t="s">
        <v>3013</v>
      </c>
      <c r="G1995" t="str">
        <f t="shared" si="62"/>
        <v>ZOLPIDEMTECNOFARMAORALCOMPRIMIDO3010MG</v>
      </c>
      <c r="H1995" t="str">
        <f>VLOOKUP(A1995,'PRINCIPIO ACTIVO'!A:D,4,)&amp;"-"&amp;VLOOKUP(C1995,'VIA ADMINISTRACION'!A:D,4,FALSE)&amp;"-"&amp;VLOOKUP(D1995,FORMATO!A:D,4,FALSE)&amp;"-"&amp;VLOOKUP(B1995,LABORATORIO!A:D,4,FALSE)</f>
        <v>HT-0169-01-003-0274</v>
      </c>
      <c r="I1995">
        <f>COUNTIF($H$2:H1995,H1995)</f>
        <v>1</v>
      </c>
      <c r="J1995" t="str">
        <f t="shared" si="63"/>
        <v>HT-0169-01-003-0274-01</v>
      </c>
      <c r="M1995" t="s">
        <v>6488</v>
      </c>
      <c r="N1995" s="11" t="s">
        <v>3148</v>
      </c>
    </row>
    <row r="1996" spans="1:14" x14ac:dyDescent="0.35">
      <c r="A1996" t="s">
        <v>2829</v>
      </c>
      <c r="B1996" s="5" t="s">
        <v>2883</v>
      </c>
      <c r="C1996" s="5" t="s">
        <v>2919</v>
      </c>
      <c r="D1996" s="5" t="s">
        <v>2933</v>
      </c>
      <c r="E1996" s="5">
        <v>30</v>
      </c>
      <c r="F1996" t="s">
        <v>3013</v>
      </c>
      <c r="G1996" t="str">
        <f t="shared" si="62"/>
        <v>ZOLPIDEMBAGOORALCOMPRIMIDO3010MG</v>
      </c>
      <c r="H1996" t="str">
        <f>VLOOKUP(A1996,'PRINCIPIO ACTIVO'!A:D,4,)&amp;"-"&amp;VLOOKUP(C1996,'VIA ADMINISTRACION'!A:D,4,FALSE)&amp;"-"&amp;VLOOKUP(D1996,FORMATO!A:D,4,FALSE)&amp;"-"&amp;VLOOKUP(B1996,LABORATORIO!A:D,4,FALSE)</f>
        <v>HT-0169-01-003-0143</v>
      </c>
      <c r="I1996">
        <f>COUNTIF($H$2:H1996,H1996)</f>
        <v>1</v>
      </c>
      <c r="J1996" t="str">
        <f t="shared" si="63"/>
        <v>HT-0169-01-003-0143-01</v>
      </c>
      <c r="M1996" t="s">
        <v>6488</v>
      </c>
      <c r="N1996" s="11" t="s">
        <v>3153</v>
      </c>
    </row>
    <row r="1997" spans="1:14" x14ac:dyDescent="0.35">
      <c r="A1997" t="s">
        <v>2829</v>
      </c>
      <c r="B1997" s="5" t="s">
        <v>2891</v>
      </c>
      <c r="C1997" s="5" t="s">
        <v>2919</v>
      </c>
      <c r="D1997" s="5" t="s">
        <v>2933</v>
      </c>
      <c r="E1997" s="5">
        <v>30</v>
      </c>
      <c r="F1997" t="s">
        <v>3272</v>
      </c>
      <c r="G1997" t="str">
        <f t="shared" si="62"/>
        <v>ZOLPIDEMGADORORALCOMPRIMIDO3012.5MG</v>
      </c>
      <c r="H1997" t="str">
        <f>VLOOKUP(A1997,'PRINCIPIO ACTIVO'!A:D,4,)&amp;"-"&amp;VLOOKUP(C1997,'VIA ADMINISTRACION'!A:D,4,FALSE)&amp;"-"&amp;VLOOKUP(D1997,FORMATO!A:D,4,FALSE)&amp;"-"&amp;VLOOKUP(B1997,LABORATORIO!A:D,4,FALSE)</f>
        <v>HT-0169-01-003-0106</v>
      </c>
      <c r="I1997">
        <f>COUNTIF($H$2:H1997,H1997)</f>
        <v>1</v>
      </c>
      <c r="J1997" t="str">
        <f t="shared" si="63"/>
        <v>HT-0169-01-003-0106-01</v>
      </c>
      <c r="M1997" t="s">
        <v>6488</v>
      </c>
      <c r="N1997" s="11" t="s">
        <v>3144</v>
      </c>
    </row>
    <row r="1998" spans="1:14" x14ac:dyDescent="0.35">
      <c r="A1998" t="s">
        <v>2829</v>
      </c>
      <c r="B1998" s="5" t="s">
        <v>2845</v>
      </c>
      <c r="C1998" s="5" t="s">
        <v>2919</v>
      </c>
      <c r="D1998" s="5" t="s">
        <v>2933</v>
      </c>
      <c r="E1998" s="5">
        <v>30</v>
      </c>
      <c r="F1998" t="s">
        <v>3272</v>
      </c>
      <c r="G1998" t="str">
        <f t="shared" si="62"/>
        <v>ZOLPIDEMMEGALABSORALCOMPRIMIDO3012.5MG</v>
      </c>
      <c r="H1998" t="str">
        <f>VLOOKUP(A1998,'PRINCIPIO ACTIVO'!A:D,4,)&amp;"-"&amp;VLOOKUP(C1998,'VIA ADMINISTRACION'!A:D,4,FALSE)&amp;"-"&amp;VLOOKUP(D1998,FORMATO!A:D,4,FALSE)&amp;"-"&amp;VLOOKUP(B1998,LABORATORIO!A:D,4,FALSE)</f>
        <v>HT-0169-01-003-0194</v>
      </c>
      <c r="I1998">
        <f>COUNTIF($H$2:H1998,H1998)</f>
        <v>2</v>
      </c>
      <c r="J1998" t="str">
        <f t="shared" si="63"/>
        <v>HT-0169-01-003-0194-02</v>
      </c>
      <c r="M1998" t="s">
        <v>2711</v>
      </c>
      <c r="N1998" s="11" t="s">
        <v>3046</v>
      </c>
    </row>
    <row r="1999" spans="1:14" x14ac:dyDescent="0.35">
      <c r="A1999" t="s">
        <v>2830</v>
      </c>
      <c r="B1999" s="11" t="s">
        <v>2838</v>
      </c>
      <c r="C1999" s="11" t="s">
        <v>2919</v>
      </c>
      <c r="D1999" s="11" t="s">
        <v>2933</v>
      </c>
      <c r="E1999" s="11">
        <v>30</v>
      </c>
      <c r="F1999" t="s">
        <v>3213</v>
      </c>
      <c r="G1999" t="str">
        <f t="shared" si="62"/>
        <v>ZOPICLONALABORATORIO CHILEORALCOMPRIMIDO307.5MG</v>
      </c>
      <c r="H1999" t="str">
        <f>VLOOKUP(A1999,'PRINCIPIO ACTIVO'!A:D,4,)&amp;"-"&amp;VLOOKUP(C1999,'VIA ADMINISTRACION'!A:D,4,FALSE)&amp;"-"&amp;VLOOKUP(D1999,FORMATO!A:D,4,FALSE)&amp;"-"&amp;VLOOKUP(B1999,LABORATORIO!A:D,4,FALSE)</f>
        <v>HT-0170-01-003-0148</v>
      </c>
      <c r="I1999">
        <f>COUNTIF($H$2:H1999,H1999)</f>
        <v>1</v>
      </c>
      <c r="J1999" t="str">
        <f t="shared" si="63"/>
        <v>HT-0170-01-003-0148-01</v>
      </c>
      <c r="M1999" t="s">
        <v>2711</v>
      </c>
      <c r="N1999" s="11" t="s">
        <v>3046</v>
      </c>
    </row>
    <row r="2000" spans="1:14" x14ac:dyDescent="0.35">
      <c r="A2000" t="s">
        <v>2830</v>
      </c>
      <c r="B2000" s="11" t="s">
        <v>2867</v>
      </c>
      <c r="C2000" s="11" t="s">
        <v>2919</v>
      </c>
      <c r="D2000" s="11" t="s">
        <v>2933</v>
      </c>
      <c r="E2000" s="11">
        <v>30</v>
      </c>
      <c r="F2000" t="s">
        <v>3213</v>
      </c>
      <c r="G2000" t="str">
        <f t="shared" si="62"/>
        <v>ZOPICLONAEUROFARMAORALCOMPRIMIDO307.5MG</v>
      </c>
      <c r="H2000" t="str">
        <f>VLOOKUP(A2000,'PRINCIPIO ACTIVO'!A:D,4,)&amp;"-"&amp;VLOOKUP(C2000,'VIA ADMINISTRACION'!A:D,4,FALSE)&amp;"-"&amp;VLOOKUP(D2000,FORMATO!A:D,4,FALSE)&amp;"-"&amp;VLOOKUP(B2000,LABORATORIO!A:D,4,FALSE)</f>
        <v>HT-0170-01-003-0087</v>
      </c>
      <c r="I2000">
        <f>COUNTIF($H$2:H2000,H2000)</f>
        <v>1</v>
      </c>
      <c r="J2000" t="str">
        <f t="shared" si="63"/>
        <v>HT-0170-01-003-0087-01</v>
      </c>
      <c r="M2000" t="s">
        <v>6475</v>
      </c>
      <c r="N2000" s="11" t="s">
        <v>3099</v>
      </c>
    </row>
    <row r="2001" spans="1:14" x14ac:dyDescent="0.35">
      <c r="A2001" t="s">
        <v>2830</v>
      </c>
      <c r="B2001" s="11" t="s">
        <v>2880</v>
      </c>
      <c r="C2001" s="11" t="s">
        <v>2919</v>
      </c>
      <c r="D2001" s="11" t="s">
        <v>2933</v>
      </c>
      <c r="E2001" s="11">
        <v>30</v>
      </c>
      <c r="F2001" t="s">
        <v>3213</v>
      </c>
      <c r="G2001" t="str">
        <f t="shared" si="62"/>
        <v>ZOPICLONAMEDIPHARMORALCOMPRIMIDO307.5MG</v>
      </c>
      <c r="H2001" t="str">
        <f>VLOOKUP(A2001,'PRINCIPIO ACTIVO'!A:D,4,)&amp;"-"&amp;VLOOKUP(C2001,'VIA ADMINISTRACION'!A:D,4,FALSE)&amp;"-"&amp;VLOOKUP(D2001,FORMATO!A:D,4,FALSE)&amp;"-"&amp;VLOOKUP(B2001,LABORATORIO!A:D,4,FALSE)</f>
        <v>HT-0170-01-003-0192</v>
      </c>
      <c r="I2001">
        <f>COUNTIF($H$2:H2001,H2001)</f>
        <v>1</v>
      </c>
      <c r="J2001" t="str">
        <f t="shared" si="63"/>
        <v>HT-0170-01-003-0192-01</v>
      </c>
      <c r="M2001" t="s">
        <v>6475</v>
      </c>
      <c r="N2001" s="11" t="s">
        <v>3100</v>
      </c>
    </row>
    <row r="2002" spans="1:14" x14ac:dyDescent="0.35">
      <c r="A2002" t="s">
        <v>2830</v>
      </c>
      <c r="B2002" s="11" t="s">
        <v>2849</v>
      </c>
      <c r="C2002" s="11" t="s">
        <v>2919</v>
      </c>
      <c r="D2002" s="11" t="s">
        <v>2933</v>
      </c>
      <c r="E2002" s="11">
        <v>30</v>
      </c>
      <c r="F2002" t="s">
        <v>3213</v>
      </c>
      <c r="G2002" t="str">
        <f t="shared" si="62"/>
        <v>ZOPICLONACHEMOPHARMAORALCOMPRIMIDO307.5MG</v>
      </c>
      <c r="H2002" t="str">
        <f>VLOOKUP(A2002,'PRINCIPIO ACTIVO'!A:D,4,)&amp;"-"&amp;VLOOKUP(C2002,'VIA ADMINISTRACION'!A:D,4,FALSE)&amp;"-"&amp;VLOOKUP(D2002,FORMATO!A:D,4,FALSE)&amp;"-"&amp;VLOOKUP(B2002,LABORATORIO!A:D,4,FALSE)</f>
        <v>HT-0170-01-003-0044</v>
      </c>
      <c r="I2002">
        <f>COUNTIF($H$2:H2002,H2002)</f>
        <v>1</v>
      </c>
      <c r="J2002" t="str">
        <f t="shared" si="63"/>
        <v>HT-0170-01-003-0044-01</v>
      </c>
      <c r="M2002" t="s">
        <v>6475</v>
      </c>
      <c r="N2002" s="11" t="s">
        <v>3100</v>
      </c>
    </row>
    <row r="2003" spans="1:14" x14ac:dyDescent="0.35">
      <c r="A2003" t="s">
        <v>2830</v>
      </c>
      <c r="B2003" s="5" t="s">
        <v>2834</v>
      </c>
      <c r="C2003" s="5" t="s">
        <v>2919</v>
      </c>
      <c r="D2003" s="5" t="s">
        <v>2933</v>
      </c>
      <c r="E2003" s="5">
        <v>30</v>
      </c>
      <c r="F2003" t="s">
        <v>3213</v>
      </c>
      <c r="G2003" t="str">
        <f t="shared" si="62"/>
        <v>ZOPICLONAMINTLABORALCOMPRIMIDO307.5MG</v>
      </c>
      <c r="H2003" t="str">
        <f>VLOOKUP(A2003,'PRINCIPIO ACTIVO'!A:D,4,)&amp;"-"&amp;VLOOKUP(C2003,'VIA ADMINISTRACION'!A:D,4,FALSE)&amp;"-"&amp;VLOOKUP(D2003,FORMATO!A:D,4,FALSE)&amp;"-"&amp;VLOOKUP(B2003,LABORATORIO!A:D,4,FALSE)</f>
        <v>HT-0170-01-003-0197</v>
      </c>
      <c r="I2003">
        <f>COUNTIF($H$2:H2003,H2003)</f>
        <v>1</v>
      </c>
      <c r="J2003" t="str">
        <f t="shared" si="63"/>
        <v>HT-0170-01-003-0197-01</v>
      </c>
      <c r="M2003" t="s">
        <v>6475</v>
      </c>
      <c r="N2003" s="11" t="s">
        <v>3099</v>
      </c>
    </row>
    <row r="2004" spans="1:14" x14ac:dyDescent="0.35">
      <c r="A2004" t="s">
        <v>2824</v>
      </c>
      <c r="B2004" s="11" t="s">
        <v>2858</v>
      </c>
      <c r="C2004" s="11" t="s">
        <v>2919</v>
      </c>
      <c r="D2004" s="11" t="s">
        <v>2933</v>
      </c>
      <c r="E2004" s="11">
        <v>10</v>
      </c>
      <c r="F2004" s="11" t="s">
        <v>2977</v>
      </c>
      <c r="G2004" t="str">
        <f t="shared" si="62"/>
        <v>TRAMADOLGRUNENTHALORALCOMPRIMIDO10100MG</v>
      </c>
      <c r="H2004" t="str">
        <f>VLOOKUP(A2004,'PRINCIPIO ACTIVO'!A:D,4,)&amp;"-"&amp;VLOOKUP(C2004,'VIA ADMINISTRACION'!A:D,4,FALSE)&amp;"-"&amp;VLOOKUP(D2004,FORMATO!A:D,4,FALSE)&amp;"-"&amp;VLOOKUP(B2004,LABORATORIO!A:D,4,FALSE)</f>
        <v>HT-0163-01-003-0116</v>
      </c>
      <c r="I2004">
        <f>COUNTIF($H$2:H2004,H2004)</f>
        <v>7</v>
      </c>
      <c r="J2004" t="str">
        <f t="shared" si="63"/>
        <v>HT-0163-01-003-0116-07</v>
      </c>
      <c r="M2004" t="s">
        <v>6475</v>
      </c>
      <c r="N2004" s="11" t="s">
        <v>3162</v>
      </c>
    </row>
    <row r="2005" spans="1:14" x14ac:dyDescent="0.35">
      <c r="A2005" t="s">
        <v>6460</v>
      </c>
      <c r="B2005" s="5" t="s">
        <v>2837</v>
      </c>
      <c r="C2005" s="5" t="s">
        <v>2919</v>
      </c>
      <c r="D2005" s="5" t="s">
        <v>2933</v>
      </c>
      <c r="E2005" s="5">
        <v>30</v>
      </c>
      <c r="F2005" s="5" t="s">
        <v>6553</v>
      </c>
      <c r="G2005" t="str">
        <f t="shared" si="62"/>
        <v>AMLODIPINO-HIDROCLOROTIAZIDA-VALSARTANSAVALORALCOMPRIMIDO3010MG/25MG/320MG</v>
      </c>
      <c r="H2005" t="str">
        <f>VLOOKUP(A2005,'PRINCIPIO ACTIVO'!A:D,4,)&amp;"-"&amp;VLOOKUP(C2005,'VIA ADMINISTRACION'!A:D,4,FALSE)&amp;"-"&amp;VLOOKUP(D2005,FORMATO!A:D,4,FALSE)&amp;"-"&amp;VLOOKUP(B2005,LABORATORIO!A:D,4,FALSE)</f>
        <v>HT-0197-01-003-0174</v>
      </c>
      <c r="I2005">
        <f>COUNTIF($H$2:H2005,H2005)</f>
        <v>3</v>
      </c>
      <c r="J2005" t="str">
        <f t="shared" si="63"/>
        <v>HT-0197-01-003-0174-03</v>
      </c>
      <c r="M2005" t="s">
        <v>6475</v>
      </c>
      <c r="N2005" s="11" t="s">
        <v>3162</v>
      </c>
    </row>
    <row r="2006" spans="1:14" x14ac:dyDescent="0.35">
      <c r="A2006" t="s">
        <v>2593</v>
      </c>
      <c r="B2006" s="11" t="s">
        <v>2837</v>
      </c>
      <c r="C2006" s="11" t="s">
        <v>2919</v>
      </c>
      <c r="D2006" s="11" t="s">
        <v>2933</v>
      </c>
      <c r="E2006" s="11">
        <v>30</v>
      </c>
      <c r="F2006" s="11" t="s">
        <v>3025</v>
      </c>
      <c r="G2006" t="str">
        <f t="shared" si="62"/>
        <v>AMLODIPINO-VALSARTANSAVALORALCOMPRIMIDO3010MG/160MG</v>
      </c>
      <c r="H2006" t="str">
        <f>VLOOKUP(A2006,'PRINCIPIO ACTIVO'!A:D,4,)&amp;"-"&amp;VLOOKUP(C2006,'VIA ADMINISTRACION'!A:D,4,FALSE)&amp;"-"&amp;VLOOKUP(D2006,FORMATO!A:D,4,FALSE)&amp;"-"&amp;VLOOKUP(B2006,LABORATORIO!A:D,4,FALSE)</f>
        <v>HT-0191-01-003-0174</v>
      </c>
      <c r="I2006">
        <f>COUNTIF($H$2:H2006,H2006)</f>
        <v>5</v>
      </c>
      <c r="J2006" t="str">
        <f t="shared" si="63"/>
        <v>HT-0191-01-003-0174-05</v>
      </c>
      <c r="M2006" t="s">
        <v>3686</v>
      </c>
      <c r="N2006" s="2" t="s">
        <v>1439</v>
      </c>
    </row>
    <row r="2007" spans="1:14" x14ac:dyDescent="0.35">
      <c r="A2007" t="s">
        <v>2675</v>
      </c>
      <c r="B2007" t="s">
        <v>2837</v>
      </c>
      <c r="C2007" t="s">
        <v>2919</v>
      </c>
      <c r="D2007" t="s">
        <v>2933</v>
      </c>
      <c r="E2007">
        <v>14</v>
      </c>
      <c r="F2007" t="s">
        <v>3130</v>
      </c>
      <c r="G2007" t="str">
        <f t="shared" si="62"/>
        <v>ETORICOXIBSAVALORALCOMPRIMIDO1490MG</v>
      </c>
      <c r="H2007" t="str">
        <f>VLOOKUP(A2007,'PRINCIPIO ACTIVO'!A:D,4,)&amp;"-"&amp;VLOOKUP(C2007,'VIA ADMINISTRACION'!A:D,4,FALSE)&amp;"-"&amp;VLOOKUP(D2007,FORMATO!A:D,4,FALSE)&amp;"-"&amp;VLOOKUP(B2007,LABORATORIO!A:D,4,FALSE)</f>
        <v>HT-0062-01-003-0174</v>
      </c>
      <c r="I2007">
        <f>COUNTIF($H$2:H2007,H2007)</f>
        <v>3</v>
      </c>
      <c r="J2007" t="str">
        <f t="shared" si="63"/>
        <v>HT-0062-01-003-0174-03</v>
      </c>
      <c r="M2007" t="s">
        <v>7024</v>
      </c>
      <c r="N2007" s="2" t="s">
        <v>1439</v>
      </c>
    </row>
    <row r="2008" spans="1:14" x14ac:dyDescent="0.35">
      <c r="A2008" t="s">
        <v>2675</v>
      </c>
      <c r="B2008" t="s">
        <v>2905</v>
      </c>
      <c r="C2008" s="5" t="s">
        <v>2919</v>
      </c>
      <c r="D2008" s="5" t="s">
        <v>2933</v>
      </c>
      <c r="E2008" s="5">
        <v>14</v>
      </c>
      <c r="F2008" s="5" t="s">
        <v>3130</v>
      </c>
      <c r="G2008" t="str">
        <f t="shared" si="62"/>
        <v>ETORICOXIBRAFFOORALCOMPRIMIDO1490MG</v>
      </c>
      <c r="H2008" t="str">
        <f>VLOOKUP(A2008,'PRINCIPIO ACTIVO'!A:D,4,)&amp;"-"&amp;VLOOKUP(C2008,'VIA ADMINISTRACION'!A:D,4,FALSE)&amp;"-"&amp;VLOOKUP(D2008,FORMATO!A:D,4,FALSE)&amp;"-"&amp;VLOOKUP(B2008,LABORATORIO!A:D,4,FALSE)</f>
        <v>HT-0062-01-003-0170</v>
      </c>
      <c r="I2008">
        <f>COUNTIF($H$2:H2008,H2008)</f>
        <v>1</v>
      </c>
      <c r="J2008" t="str">
        <f t="shared" si="63"/>
        <v>HT-0062-01-003-0170-01</v>
      </c>
      <c r="M2008" t="s">
        <v>3694</v>
      </c>
      <c r="N2008" s="2" t="s">
        <v>3733</v>
      </c>
    </row>
    <row r="2009" spans="1:14" x14ac:dyDescent="0.35">
      <c r="A2009" t="s">
        <v>2675</v>
      </c>
      <c r="B2009" t="s">
        <v>2905</v>
      </c>
      <c r="C2009" s="5" t="s">
        <v>2919</v>
      </c>
      <c r="D2009" s="5" t="s">
        <v>2933</v>
      </c>
      <c r="E2009" s="5">
        <v>7</v>
      </c>
      <c r="F2009" s="5" t="s">
        <v>3131</v>
      </c>
      <c r="G2009" t="str">
        <f t="shared" si="62"/>
        <v>ETORICOXIBRAFFOORALCOMPRIMIDO7120MG</v>
      </c>
      <c r="H2009" t="str">
        <f>VLOOKUP(A2009,'PRINCIPIO ACTIVO'!A:D,4,)&amp;"-"&amp;VLOOKUP(C2009,'VIA ADMINISTRACION'!A:D,4,FALSE)&amp;"-"&amp;VLOOKUP(D2009,FORMATO!A:D,4,FALSE)&amp;"-"&amp;VLOOKUP(B2009,LABORATORIO!A:D,4,FALSE)</f>
        <v>HT-0062-01-003-0170</v>
      </c>
      <c r="I2009">
        <f>COUNTIF($H$2:H2009,H2009)</f>
        <v>2</v>
      </c>
      <c r="J2009" t="str">
        <f t="shared" si="63"/>
        <v>HT-0062-01-003-0170-02</v>
      </c>
      <c r="M2009" t="s">
        <v>3694</v>
      </c>
      <c r="N2009" s="5" t="s">
        <v>3733</v>
      </c>
    </row>
    <row r="2010" spans="1:14" x14ac:dyDescent="0.35">
      <c r="A2010" t="s">
        <v>6460</v>
      </c>
      <c r="B2010" s="5" t="s">
        <v>2837</v>
      </c>
      <c r="C2010" s="5" t="s">
        <v>2919</v>
      </c>
      <c r="D2010" s="5" t="s">
        <v>2933</v>
      </c>
      <c r="E2010" s="5">
        <v>30</v>
      </c>
      <c r="F2010" s="5" t="s">
        <v>7114</v>
      </c>
      <c r="G2010" t="str">
        <f t="shared" si="62"/>
        <v>AMLODIPINO-HIDROCLOROTIAZIDA-VALSARTANSAVALORALCOMPRIMIDO305MG/25MG/160MG</v>
      </c>
      <c r="H2010" t="str">
        <f>VLOOKUP(A2010,'PRINCIPIO ACTIVO'!A:D,4,)&amp;"-"&amp;VLOOKUP(C2010,'VIA ADMINISTRACION'!A:D,4,FALSE)&amp;"-"&amp;VLOOKUP(D2010,FORMATO!A:D,4,FALSE)&amp;"-"&amp;VLOOKUP(B2010,LABORATORIO!A:D,4,FALSE)</f>
        <v>HT-0197-01-003-0174</v>
      </c>
      <c r="I2010">
        <f>COUNTIF($H$2:H2010,H2010)</f>
        <v>4</v>
      </c>
      <c r="J2010" t="str">
        <f>H2010&amp;"-"&amp;TEXT(I2010,"00")</f>
        <v>HT-0197-01-003-0174-04</v>
      </c>
    </row>
  </sheetData>
  <autoFilter ref="A1:N2010" xr:uid="{299F9129-6979-48B3-B386-77616051EE87}"/>
  <sortState xmlns:xlrd2="http://schemas.microsoft.com/office/spreadsheetml/2017/richdata2" ref="A8:F3931">
    <sortCondition ref="A1:A3931"/>
  </sortState>
  <conditionalFormatting sqref="J1018">
    <cfRule type="duplicateValues" dxfId="1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25F7-F5E1-44BB-95E7-E29A2249E38C}">
  <sheetPr filterMode="1"/>
  <dimension ref="A1:J2136"/>
  <sheetViews>
    <sheetView workbookViewId="0">
      <selection activeCell="A1434" sqref="A1434:F1434"/>
    </sheetView>
  </sheetViews>
  <sheetFormatPr defaultRowHeight="14.5" x14ac:dyDescent="0.35"/>
  <cols>
    <col min="7" max="7" width="10.1796875" customWidth="1"/>
    <col min="8" max="8" width="9.90625" customWidth="1"/>
  </cols>
  <sheetData>
    <row r="1" spans="1:10" x14ac:dyDescent="0.35">
      <c r="A1" s="1" t="s">
        <v>2566</v>
      </c>
      <c r="B1" s="1" t="s">
        <v>2831</v>
      </c>
      <c r="C1" s="1" t="s">
        <v>2918</v>
      </c>
      <c r="D1" s="1" t="s">
        <v>2930</v>
      </c>
      <c r="E1" s="1" t="s">
        <v>2972</v>
      </c>
      <c r="F1" s="1" t="s">
        <v>2974</v>
      </c>
      <c r="G1" s="16" t="s">
        <v>6949</v>
      </c>
      <c r="J1" s="17" t="s">
        <v>6700</v>
      </c>
    </row>
    <row r="2" spans="1:10" hidden="1" x14ac:dyDescent="0.35">
      <c r="A2" s="15" t="s">
        <v>2736</v>
      </c>
      <c r="B2" s="15" t="s">
        <v>2845</v>
      </c>
      <c r="C2" s="15" t="s">
        <v>2919</v>
      </c>
      <c r="D2" s="15" t="s">
        <v>2937</v>
      </c>
      <c r="E2" s="15">
        <v>28</v>
      </c>
      <c r="F2" s="15" t="s">
        <v>3047</v>
      </c>
      <c r="G2" s="21" t="str">
        <f t="shared" ref="G2:G65" si="0">_xlfn.CONCAT(A2:F2)</f>
        <v>ACEITE DE LAVANDAMEGALABSORALCAPSULA2880MG</v>
      </c>
      <c r="H2" t="str">
        <f>VLOOKUP(A2,'PRINCIPIO ACTIVO'!A:D,4,)&amp;"-"&amp;VLOOKUP(C2,'VIA ADMINISTRACION'!A:D,4,FALSE)&amp;"-"&amp;VLOOKUP(D2,FORMATO!A:D,4,FALSE)&amp;"-"&amp;VLOOKUP(B2,LABORATORIO!A:D,4,FALSE)</f>
        <v>HT-0275-01-007-0194</v>
      </c>
      <c r="I2">
        <f>COUNTIF($H$2:H2,H2)</f>
        <v>1</v>
      </c>
      <c r="J2" t="str">
        <f t="shared" ref="J2:J65" si="1">H2&amp;"-"&amp;TEXT(I2,"00")</f>
        <v>HT-0275-01-007-0194-01</v>
      </c>
    </row>
    <row r="3" spans="1:10" hidden="1" x14ac:dyDescent="0.35">
      <c r="A3" s="5" t="s">
        <v>6512</v>
      </c>
      <c r="B3" s="5" t="s">
        <v>2855</v>
      </c>
      <c r="C3" s="5" t="s">
        <v>2919</v>
      </c>
      <c r="D3" s="5" t="s">
        <v>2937</v>
      </c>
      <c r="E3" s="5">
        <v>30</v>
      </c>
      <c r="F3" s="5" t="s">
        <v>1439</v>
      </c>
      <c r="G3" t="str">
        <f t="shared" si="0"/>
        <v>ACEITE DE PESCADO-ACIDO ASCORBICO-BIOTINAEXELTISORALCAPSULA30-</v>
      </c>
      <c r="H3" t="str">
        <f>VLOOKUP(A3,'PRINCIPIO ACTIVO'!A:D,4,)&amp;"-"&amp;VLOOKUP(C3,'VIA ADMINISTRACION'!A:D,4,FALSE)&amp;"-"&amp;VLOOKUP(D3,FORMATO!A:D,4,FALSE)&amp;"-"&amp;VLOOKUP(B3,LABORATORIO!A:D,4,FALSE)</f>
        <v>HT-0349-01-007-0089</v>
      </c>
      <c r="I3">
        <f>COUNTIF($H$2:H3,H3)</f>
        <v>1</v>
      </c>
      <c r="J3" t="str">
        <f t="shared" si="1"/>
        <v>HT-0349-01-007-0089-01</v>
      </c>
    </row>
    <row r="4" spans="1:10" hidden="1" x14ac:dyDescent="0.35">
      <c r="A4" s="5" t="s">
        <v>6515</v>
      </c>
      <c r="B4" s="5" t="s">
        <v>2855</v>
      </c>
      <c r="C4" s="5" t="s">
        <v>2919</v>
      </c>
      <c r="D4" s="5" t="s">
        <v>2937</v>
      </c>
      <c r="E4" s="5">
        <v>30</v>
      </c>
      <c r="F4" s="5" t="s">
        <v>1439</v>
      </c>
      <c r="G4" t="str">
        <f t="shared" si="0"/>
        <v>ACEITE DE PESCADO-OXIDO MAGNESICO-COENZIMAEXELTISORALCAPSULA30-</v>
      </c>
      <c r="H4" t="str">
        <f>VLOOKUP(A4,'PRINCIPIO ACTIVO'!A:D,4,)&amp;"-"&amp;VLOOKUP(C4,'VIA ADMINISTRACION'!A:D,4,FALSE)&amp;"-"&amp;VLOOKUP(D4,FORMATO!A:D,4,FALSE)&amp;"-"&amp;VLOOKUP(B4,LABORATORIO!A:D,4,FALSE)</f>
        <v>HT-0352-01-007-0089</v>
      </c>
      <c r="I4">
        <f>COUNTIF($H$2:H4,H4)</f>
        <v>1</v>
      </c>
      <c r="J4" t="str">
        <f t="shared" si="1"/>
        <v>HT-0352-01-007-0089-01</v>
      </c>
    </row>
    <row r="5" spans="1:10" hidden="1" x14ac:dyDescent="0.35">
      <c r="A5" s="11" t="s">
        <v>2567</v>
      </c>
      <c r="B5" s="11" t="s">
        <v>2832</v>
      </c>
      <c r="C5" s="11" t="s">
        <v>2919</v>
      </c>
      <c r="D5" s="11" t="s">
        <v>2931</v>
      </c>
      <c r="E5" s="11">
        <v>10</v>
      </c>
      <c r="F5" s="11" t="s">
        <v>2977</v>
      </c>
      <c r="G5" t="str">
        <f t="shared" si="0"/>
        <v>ACETILCISTEINARECALCINEORALSOBRE10100MG</v>
      </c>
      <c r="H5" t="str">
        <f>VLOOKUP(A5,'PRINCIPIO ACTIVO'!A:D,4,)&amp;"-"&amp;VLOOKUP(C5,'VIA ADMINISTRACION'!A:D,4,FALSE)&amp;"-"&amp;VLOOKUP(D5,FORMATO!A:D,4,FALSE)&amp;"-"&amp;VLOOKUP(B5,LABORATORIO!A:D,4,FALSE)</f>
        <v>HT-0001-01-001-0171</v>
      </c>
      <c r="I5">
        <f>COUNTIF($H$2:H5,H5)</f>
        <v>1</v>
      </c>
      <c r="J5" t="str">
        <f t="shared" si="1"/>
        <v>HT-0001-01-001-0171-01</v>
      </c>
    </row>
    <row r="6" spans="1:10" hidden="1" x14ac:dyDescent="0.35">
      <c r="A6" s="11" t="s">
        <v>2567</v>
      </c>
      <c r="B6" s="11" t="s">
        <v>2833</v>
      </c>
      <c r="C6" s="11" t="s">
        <v>2919</v>
      </c>
      <c r="D6" s="11" t="s">
        <v>2932</v>
      </c>
      <c r="E6" s="11">
        <v>1</v>
      </c>
      <c r="F6" s="11" t="s">
        <v>2976</v>
      </c>
      <c r="G6" t="str">
        <f t="shared" si="0"/>
        <v>ACETILCISTEINADEUTSCHE PHARMAORALJARABE1100MG/5ML</v>
      </c>
      <c r="H6" t="str">
        <f>VLOOKUP(A6,'PRINCIPIO ACTIVO'!A:D,4,)&amp;"-"&amp;VLOOKUP(C6,'VIA ADMINISTRACION'!A:D,4,FALSE)&amp;"-"&amp;VLOOKUP(D6,FORMATO!A:D,4,FALSE)&amp;"-"&amp;VLOOKUP(B6,LABORATORIO!A:D,4,FALSE)</f>
        <v>HT-0001-01-002-0067</v>
      </c>
      <c r="I6">
        <f>COUNTIF($H$2:H6,H6)</f>
        <v>1</v>
      </c>
      <c r="J6" t="str">
        <f t="shared" si="1"/>
        <v>HT-0001-01-002-0067-01</v>
      </c>
    </row>
    <row r="7" spans="1:10" hidden="1" x14ac:dyDescent="0.35">
      <c r="A7" s="11" t="s">
        <v>2567</v>
      </c>
      <c r="B7" s="11" t="s">
        <v>2832</v>
      </c>
      <c r="C7" s="11" t="s">
        <v>2919</v>
      </c>
      <c r="D7" s="11" t="s">
        <v>2931</v>
      </c>
      <c r="E7" s="11">
        <v>10</v>
      </c>
      <c r="F7" s="11" t="s">
        <v>2975</v>
      </c>
      <c r="G7" t="str">
        <f t="shared" si="0"/>
        <v>ACETILCISTEINARECALCINEORALSOBRE10600MG</v>
      </c>
      <c r="H7" t="str">
        <f>VLOOKUP(A7,'PRINCIPIO ACTIVO'!A:D,4,)&amp;"-"&amp;VLOOKUP(C7,'VIA ADMINISTRACION'!A:D,4,FALSE)&amp;"-"&amp;VLOOKUP(D7,FORMATO!A:D,4,FALSE)&amp;"-"&amp;VLOOKUP(B7,LABORATORIO!A:D,4,FALSE)</f>
        <v>HT-0001-01-001-0171</v>
      </c>
      <c r="I7">
        <f>COUNTIF($H$2:H7,H7)</f>
        <v>2</v>
      </c>
      <c r="J7" t="str">
        <f t="shared" si="1"/>
        <v>HT-0001-01-001-0171-02</v>
      </c>
    </row>
    <row r="8" spans="1:10" hidden="1" x14ac:dyDescent="0.35">
      <c r="A8" s="11" t="s">
        <v>2568</v>
      </c>
      <c r="B8" s="11" t="s">
        <v>2837</v>
      </c>
      <c r="C8" s="11" t="s">
        <v>2921</v>
      </c>
      <c r="D8" s="11" t="s">
        <v>2936</v>
      </c>
      <c r="E8" s="11">
        <v>1</v>
      </c>
      <c r="F8" s="13">
        <v>0.03</v>
      </c>
      <c r="G8" t="str">
        <f t="shared" si="0"/>
        <v>ACICLOVIRSAVALOFTALMICAUNGUENTO10,03</v>
      </c>
      <c r="H8" t="str">
        <f>VLOOKUP(A8,'PRINCIPIO ACTIVO'!A:D,4,)&amp;"-"&amp;VLOOKUP(C8,'VIA ADMINISTRACION'!A:D,4,FALSE)&amp;"-"&amp;VLOOKUP(D8,FORMATO!A:D,4,FALSE)&amp;"-"&amp;VLOOKUP(B8,LABORATORIO!A:D,4,FALSE)</f>
        <v>HT-0003-05-006-0174</v>
      </c>
      <c r="I8">
        <f>COUNTIF($H$2:H8,H8)</f>
        <v>1</v>
      </c>
      <c r="J8" t="str">
        <f t="shared" si="1"/>
        <v>HT-0003-05-006-0174-01</v>
      </c>
    </row>
    <row r="9" spans="1:10" hidden="1" x14ac:dyDescent="0.35">
      <c r="A9" s="11" t="s">
        <v>2568</v>
      </c>
      <c r="B9" s="11" t="s">
        <v>2835</v>
      </c>
      <c r="C9" s="11" t="s">
        <v>2920</v>
      </c>
      <c r="D9" s="11" t="s">
        <v>2934</v>
      </c>
      <c r="E9" s="11">
        <v>1</v>
      </c>
      <c r="F9" s="13">
        <v>0.05</v>
      </c>
      <c r="G9" t="str">
        <f t="shared" si="0"/>
        <v>ACICLOVIRASCENDTOPICOCREMA10,05</v>
      </c>
      <c r="H9" t="str">
        <f>VLOOKUP(A9,'PRINCIPIO ACTIVO'!A:D,4,)&amp;"-"&amp;VLOOKUP(C9,'VIA ADMINISTRACION'!A:D,4,FALSE)&amp;"-"&amp;VLOOKUP(D9,FORMATO!A:D,4,FALSE)&amp;"-"&amp;VLOOKUP(B9,LABORATORIO!A:D,4,FALSE)</f>
        <v>HT-0003-04-004-0016</v>
      </c>
      <c r="I9">
        <f>COUNTIF($H$2:H9,H9)</f>
        <v>1</v>
      </c>
      <c r="J9" t="str">
        <f t="shared" si="1"/>
        <v>HT-0003-04-004-0016-01</v>
      </c>
    </row>
    <row r="10" spans="1:10" hidden="1" x14ac:dyDescent="0.35">
      <c r="A10" s="11" t="s">
        <v>2568</v>
      </c>
      <c r="B10" s="11" t="s">
        <v>2837</v>
      </c>
      <c r="C10" s="11" t="s">
        <v>2920</v>
      </c>
      <c r="D10" s="11" t="s">
        <v>2934</v>
      </c>
      <c r="E10" s="11">
        <v>1</v>
      </c>
      <c r="F10" s="13">
        <v>0.05</v>
      </c>
      <c r="G10" t="str">
        <f t="shared" si="0"/>
        <v>ACICLOVIRSAVALTOPICOCREMA10,05</v>
      </c>
      <c r="H10" t="str">
        <f>VLOOKUP(A10,'PRINCIPIO ACTIVO'!A:D,4,)&amp;"-"&amp;VLOOKUP(C10,'VIA ADMINISTRACION'!A:D,4,FALSE)&amp;"-"&amp;VLOOKUP(D10,FORMATO!A:D,4,FALSE)&amp;"-"&amp;VLOOKUP(B10,LABORATORIO!A:D,4,FALSE)</f>
        <v>HT-0003-04-004-0174</v>
      </c>
      <c r="I10">
        <f>COUNTIF($H$2:H10,H10)</f>
        <v>1</v>
      </c>
      <c r="J10" t="str">
        <f t="shared" si="1"/>
        <v>HT-0003-04-004-0174-01</v>
      </c>
    </row>
    <row r="11" spans="1:10" hidden="1" x14ac:dyDescent="0.35">
      <c r="A11" s="5" t="s">
        <v>2568</v>
      </c>
      <c r="B11" s="5" t="s">
        <v>2834</v>
      </c>
      <c r="C11" s="5" t="s">
        <v>2920</v>
      </c>
      <c r="D11" s="5" t="s">
        <v>2934</v>
      </c>
      <c r="E11" s="5">
        <v>1</v>
      </c>
      <c r="F11" s="6">
        <v>0.05</v>
      </c>
      <c r="G11" t="str">
        <f t="shared" si="0"/>
        <v>ACICLOVIRMINTLABTOPICOCREMA10,05</v>
      </c>
      <c r="H11" t="str">
        <f>VLOOKUP(A11,'PRINCIPIO ACTIVO'!A:D,4,)&amp;"-"&amp;VLOOKUP(C11,'VIA ADMINISTRACION'!A:D,4,FALSE)&amp;"-"&amp;VLOOKUP(D11,FORMATO!A:D,4,FALSE)&amp;"-"&amp;VLOOKUP(B11,LABORATORIO!A:D,4,FALSE)</f>
        <v>HT-0003-04-004-0197</v>
      </c>
      <c r="I11">
        <f>COUNTIF($H$2:H11,H11)</f>
        <v>1</v>
      </c>
      <c r="J11" t="str">
        <f t="shared" si="1"/>
        <v>HT-0003-04-004-0197-01</v>
      </c>
    </row>
    <row r="12" spans="1:10" hidden="1" x14ac:dyDescent="0.35">
      <c r="A12" s="5" t="s">
        <v>2568</v>
      </c>
      <c r="B12" s="5" t="s">
        <v>3696</v>
      </c>
      <c r="C12" s="5" t="s">
        <v>2920</v>
      </c>
      <c r="D12" s="5" t="s">
        <v>2934</v>
      </c>
      <c r="E12" s="5">
        <v>1</v>
      </c>
      <c r="F12" s="6">
        <v>0.05</v>
      </c>
      <c r="G12" t="str">
        <f t="shared" si="0"/>
        <v>ACICLOVIRB Y B FARMACEUTICATOPICOCREMA10,05</v>
      </c>
      <c r="H12" t="str">
        <f>VLOOKUP(A12,'PRINCIPIO ACTIVO'!A:D,4,)&amp;"-"&amp;VLOOKUP(C12,'VIA ADMINISTRACION'!A:D,4,FALSE)&amp;"-"&amp;VLOOKUP(D12,FORMATO!A:D,4,FALSE)&amp;"-"&amp;VLOOKUP(B12,LABORATORIO!A:D,4,FALSE)</f>
        <v>HT-0003-04-004-0024</v>
      </c>
      <c r="I12">
        <f>COUNTIF($H$2:H12,H12)</f>
        <v>1</v>
      </c>
      <c r="J12" t="str">
        <f t="shared" si="1"/>
        <v>HT-0003-04-004-0024-01</v>
      </c>
    </row>
    <row r="13" spans="1:10" hidden="1" x14ac:dyDescent="0.35">
      <c r="A13" s="11" t="s">
        <v>2568</v>
      </c>
      <c r="B13" s="11" t="s">
        <v>2834</v>
      </c>
      <c r="C13" s="11" t="s">
        <v>2919</v>
      </c>
      <c r="D13" s="11" t="s">
        <v>2933</v>
      </c>
      <c r="E13" s="11">
        <v>24</v>
      </c>
      <c r="F13" s="11" t="s">
        <v>2978</v>
      </c>
      <c r="G13" t="str">
        <f t="shared" si="0"/>
        <v>ACICLOVIRMINTLABORALCOMPRIMIDO24200MG</v>
      </c>
      <c r="H13" t="str">
        <f>VLOOKUP(A13,'PRINCIPIO ACTIVO'!A:D,4,)&amp;"-"&amp;VLOOKUP(C13,'VIA ADMINISTRACION'!A:D,4,FALSE)&amp;"-"&amp;VLOOKUP(D13,FORMATO!A:D,4,FALSE)&amp;"-"&amp;VLOOKUP(B13,LABORATORIO!A:D,4,FALSE)</f>
        <v>HT-0003-01-003-0197</v>
      </c>
      <c r="I13">
        <f>COUNTIF($H$2:H13,H13)</f>
        <v>1</v>
      </c>
      <c r="J13" t="str">
        <f t="shared" si="1"/>
        <v>HT-0003-01-003-0197-01</v>
      </c>
    </row>
    <row r="14" spans="1:10" hidden="1" x14ac:dyDescent="0.35">
      <c r="A14" s="2" t="s">
        <v>2568</v>
      </c>
      <c r="B14" s="2" t="s">
        <v>2838</v>
      </c>
      <c r="C14" s="2" t="s">
        <v>2919</v>
      </c>
      <c r="D14" s="2" t="s">
        <v>2933</v>
      </c>
      <c r="E14" s="2">
        <v>25</v>
      </c>
      <c r="F14" s="2" t="s">
        <v>2978</v>
      </c>
      <c r="G14" t="str">
        <f t="shared" si="0"/>
        <v>ACICLOVIRLABORATORIO CHILEORALCOMPRIMIDO25200MG</v>
      </c>
      <c r="H14" t="str">
        <f>VLOOKUP(A14,'PRINCIPIO ACTIVO'!A:D,4,)&amp;"-"&amp;VLOOKUP(C14,'VIA ADMINISTRACION'!A:D,4,FALSE)&amp;"-"&amp;VLOOKUP(D14,FORMATO!A:D,4,FALSE)&amp;"-"&amp;VLOOKUP(B14,LABORATORIO!A:D,4,FALSE)</f>
        <v>HT-0003-01-003-0148</v>
      </c>
      <c r="I14">
        <f>COUNTIF($H$2:H14,H14)</f>
        <v>1</v>
      </c>
      <c r="J14" t="str">
        <f t="shared" si="1"/>
        <v>HT-0003-01-003-0148-01</v>
      </c>
    </row>
    <row r="15" spans="1:10" hidden="1" x14ac:dyDescent="0.35">
      <c r="A15" s="11" t="s">
        <v>2568</v>
      </c>
      <c r="B15" s="11" t="s">
        <v>2837</v>
      </c>
      <c r="C15" s="11" t="s">
        <v>2919</v>
      </c>
      <c r="D15" s="11" t="s">
        <v>2935</v>
      </c>
      <c r="E15" s="11">
        <v>1</v>
      </c>
      <c r="F15" s="11" t="s">
        <v>2982</v>
      </c>
      <c r="G15" t="str">
        <f t="shared" si="0"/>
        <v>ACICLOVIRSAVALORALSUSPENSION1200MG/5ML</v>
      </c>
      <c r="H15" t="str">
        <f>VLOOKUP(A15,'PRINCIPIO ACTIVO'!A:D,4,)&amp;"-"&amp;VLOOKUP(C15,'VIA ADMINISTRACION'!A:D,4,FALSE)&amp;"-"&amp;VLOOKUP(D15,FORMATO!A:D,4,FALSE)&amp;"-"&amp;VLOOKUP(B15,LABORATORIO!A:D,4,FALSE)</f>
        <v>HT-0003-01-005-0174</v>
      </c>
      <c r="I15">
        <f>COUNTIF($H$2:H15,H15)</f>
        <v>1</v>
      </c>
      <c r="J15" t="str">
        <f t="shared" si="1"/>
        <v>HT-0003-01-005-0174-01</v>
      </c>
    </row>
    <row r="16" spans="1:10" hidden="1" x14ac:dyDescent="0.35">
      <c r="A16" s="11" t="s">
        <v>2568</v>
      </c>
      <c r="B16" s="11" t="s">
        <v>2838</v>
      </c>
      <c r="C16" s="11" t="s">
        <v>2919</v>
      </c>
      <c r="D16" s="11" t="s">
        <v>2935</v>
      </c>
      <c r="E16" s="11">
        <v>1</v>
      </c>
      <c r="F16" s="11" t="s">
        <v>2982</v>
      </c>
      <c r="G16" t="str">
        <f t="shared" si="0"/>
        <v>ACICLOVIRLABORATORIO CHILEORALSUSPENSION1200MG/5ML</v>
      </c>
      <c r="H16" t="str">
        <f>VLOOKUP(A16,'PRINCIPIO ACTIVO'!A:D,4,)&amp;"-"&amp;VLOOKUP(C16,'VIA ADMINISTRACION'!A:D,4,FALSE)&amp;"-"&amp;VLOOKUP(D16,FORMATO!A:D,4,FALSE)&amp;"-"&amp;VLOOKUP(B16,LABORATORIO!A:D,4,FALSE)</f>
        <v>HT-0003-01-005-0148</v>
      </c>
      <c r="I16">
        <f>COUNTIF($H$2:H16,H16)</f>
        <v>1</v>
      </c>
      <c r="J16" t="str">
        <f t="shared" si="1"/>
        <v>HT-0003-01-005-0148-01</v>
      </c>
    </row>
    <row r="17" spans="1:10" hidden="1" x14ac:dyDescent="0.35">
      <c r="A17" s="2" t="s">
        <v>2568</v>
      </c>
      <c r="B17" s="2" t="s">
        <v>2837</v>
      </c>
      <c r="C17" s="2" t="s">
        <v>2921</v>
      </c>
      <c r="D17" s="2" t="s">
        <v>2936</v>
      </c>
      <c r="E17" s="2">
        <v>1</v>
      </c>
      <c r="F17" s="2" t="s">
        <v>3704</v>
      </c>
      <c r="G17" t="str">
        <f t="shared" si="0"/>
        <v>ACICLOVIRSAVALOFTALMICAUNGUENTO13.0%</v>
      </c>
      <c r="H17" t="str">
        <f>VLOOKUP(A17,'PRINCIPIO ACTIVO'!A:D,4,)&amp;"-"&amp;VLOOKUP(C17,'VIA ADMINISTRACION'!A:D,4,FALSE)&amp;"-"&amp;VLOOKUP(D17,FORMATO!A:D,4,FALSE)&amp;"-"&amp;VLOOKUP(B17,LABORATORIO!A:D,4,FALSE)</f>
        <v>HT-0003-05-006-0174</v>
      </c>
      <c r="I17">
        <f>COUNTIF($H$2:H17,H17)</f>
        <v>2</v>
      </c>
      <c r="J17" t="str">
        <f t="shared" si="1"/>
        <v>HT-0003-05-006-0174-02</v>
      </c>
    </row>
    <row r="18" spans="1:10" hidden="1" x14ac:dyDescent="0.35">
      <c r="A18" s="11" t="s">
        <v>2568</v>
      </c>
      <c r="B18" s="11" t="s">
        <v>2836</v>
      </c>
      <c r="C18" s="11" t="s">
        <v>2919</v>
      </c>
      <c r="D18" s="11" t="s">
        <v>2933</v>
      </c>
      <c r="E18" s="11">
        <v>32</v>
      </c>
      <c r="F18" s="11" t="s">
        <v>2979</v>
      </c>
      <c r="G18" t="str">
        <f t="shared" si="0"/>
        <v>ACICLOVIRSEVENORALCOMPRIMIDO32400MG</v>
      </c>
      <c r="H18" t="str">
        <f>VLOOKUP(A18,'PRINCIPIO ACTIVO'!A:D,4,)&amp;"-"&amp;VLOOKUP(C18,'VIA ADMINISTRACION'!A:D,4,FALSE)&amp;"-"&amp;VLOOKUP(D18,FORMATO!A:D,4,FALSE)&amp;"-"&amp;VLOOKUP(B18,LABORATORIO!A:D,4,FALSE)</f>
        <v>HT-0003-01-003-0250</v>
      </c>
      <c r="I18">
        <f>COUNTIF($H$2:H18,H18)</f>
        <v>1</v>
      </c>
      <c r="J18" t="str">
        <f t="shared" si="1"/>
        <v>HT-0003-01-003-0250-01</v>
      </c>
    </row>
    <row r="19" spans="1:10" hidden="1" x14ac:dyDescent="0.35">
      <c r="A19" s="11" t="s">
        <v>2568</v>
      </c>
      <c r="B19" s="11" t="s">
        <v>2837</v>
      </c>
      <c r="C19" s="11" t="s">
        <v>2919</v>
      </c>
      <c r="D19" s="11" t="s">
        <v>2933</v>
      </c>
      <c r="E19" s="11">
        <v>15</v>
      </c>
      <c r="F19" s="11" t="s">
        <v>2979</v>
      </c>
      <c r="G19" t="str">
        <f t="shared" si="0"/>
        <v>ACICLOVIRSAVALORALCOMPRIMIDO15400MG</v>
      </c>
      <c r="H19" t="str">
        <f>VLOOKUP(A19,'PRINCIPIO ACTIVO'!A:D,4,)&amp;"-"&amp;VLOOKUP(C19,'VIA ADMINISTRACION'!A:D,4,FALSE)&amp;"-"&amp;VLOOKUP(D19,FORMATO!A:D,4,FALSE)&amp;"-"&amp;VLOOKUP(B19,LABORATORIO!A:D,4,FALSE)</f>
        <v>HT-0003-01-003-0174</v>
      </c>
      <c r="I19">
        <f>COUNTIF($H$2:H19,H19)</f>
        <v>1</v>
      </c>
      <c r="J19" t="str">
        <f t="shared" si="1"/>
        <v>HT-0003-01-003-0174-01</v>
      </c>
    </row>
    <row r="20" spans="1:10" hidden="1" x14ac:dyDescent="0.35">
      <c r="A20" s="2" t="s">
        <v>2568</v>
      </c>
      <c r="B20" s="2" t="s">
        <v>2838</v>
      </c>
      <c r="C20" s="2" t="s">
        <v>2919</v>
      </c>
      <c r="D20" s="2" t="s">
        <v>2933</v>
      </c>
      <c r="E20" s="2">
        <v>35</v>
      </c>
      <c r="F20" s="2" t="s">
        <v>2979</v>
      </c>
      <c r="G20" t="str">
        <f t="shared" si="0"/>
        <v>ACICLOVIRLABORATORIO CHILEORALCOMPRIMIDO35400MG</v>
      </c>
      <c r="H20" t="str">
        <f>VLOOKUP(A20,'PRINCIPIO ACTIVO'!A:D,4,)&amp;"-"&amp;VLOOKUP(C20,'VIA ADMINISTRACION'!A:D,4,FALSE)&amp;"-"&amp;VLOOKUP(D20,FORMATO!A:D,4,FALSE)&amp;"-"&amp;VLOOKUP(B20,LABORATORIO!A:D,4,FALSE)</f>
        <v>HT-0003-01-003-0148</v>
      </c>
      <c r="I20">
        <f>COUNTIF($H$2:H20,H20)</f>
        <v>2</v>
      </c>
      <c r="J20" t="str">
        <f t="shared" si="1"/>
        <v>HT-0003-01-003-0148-02</v>
      </c>
    </row>
    <row r="21" spans="1:10" hidden="1" x14ac:dyDescent="0.35">
      <c r="A21" s="5" t="s">
        <v>2568</v>
      </c>
      <c r="B21" s="5" t="s">
        <v>2834</v>
      </c>
      <c r="C21" s="5" t="s">
        <v>2919</v>
      </c>
      <c r="D21" s="5" t="s">
        <v>2933</v>
      </c>
      <c r="E21" s="5">
        <v>35</v>
      </c>
      <c r="F21" s="5" t="s">
        <v>2979</v>
      </c>
      <c r="G21" t="str">
        <f t="shared" si="0"/>
        <v>ACICLOVIRMINTLABORALCOMPRIMIDO35400MG</v>
      </c>
      <c r="H21" t="str">
        <f>VLOOKUP(A21,'PRINCIPIO ACTIVO'!A:D,4,)&amp;"-"&amp;VLOOKUP(C21,'VIA ADMINISTRACION'!A:D,4,FALSE)&amp;"-"&amp;VLOOKUP(D21,FORMATO!A:D,4,FALSE)&amp;"-"&amp;VLOOKUP(B21,LABORATORIO!A:D,4,FALSE)</f>
        <v>HT-0003-01-003-0197</v>
      </c>
      <c r="I21">
        <f>COUNTIF($H$2:H21,H21)</f>
        <v>2</v>
      </c>
      <c r="J21" t="str">
        <f t="shared" si="1"/>
        <v>HT-0003-01-003-0197-02</v>
      </c>
    </row>
    <row r="22" spans="1:10" hidden="1" x14ac:dyDescent="0.35">
      <c r="A22" s="11" t="s">
        <v>2568</v>
      </c>
      <c r="B22" s="11" t="s">
        <v>2838</v>
      </c>
      <c r="C22" s="11" t="s">
        <v>2919</v>
      </c>
      <c r="D22" s="11" t="s">
        <v>2935</v>
      </c>
      <c r="E22" s="11">
        <v>1</v>
      </c>
      <c r="F22" s="11" t="s">
        <v>2981</v>
      </c>
      <c r="G22" t="str">
        <f t="shared" si="0"/>
        <v>ACICLOVIRLABORATORIO CHILEORALSUSPENSION1400MG/5ML</v>
      </c>
      <c r="H22" t="str">
        <f>VLOOKUP(A22,'PRINCIPIO ACTIVO'!A:D,4,)&amp;"-"&amp;VLOOKUP(C22,'VIA ADMINISTRACION'!A:D,4,FALSE)&amp;"-"&amp;VLOOKUP(D22,FORMATO!A:D,4,FALSE)&amp;"-"&amp;VLOOKUP(B22,LABORATORIO!A:D,4,FALSE)</f>
        <v>HT-0003-01-005-0148</v>
      </c>
      <c r="I22">
        <f>COUNTIF($H$2:H22,H22)</f>
        <v>2</v>
      </c>
      <c r="J22" t="str">
        <f t="shared" si="1"/>
        <v>HT-0003-01-005-0148-02</v>
      </c>
    </row>
    <row r="23" spans="1:10" hidden="1" x14ac:dyDescent="0.35">
      <c r="A23" s="11" t="s">
        <v>2568</v>
      </c>
      <c r="B23" s="11" t="s">
        <v>2837</v>
      </c>
      <c r="C23" s="11" t="s">
        <v>2919</v>
      </c>
      <c r="D23" s="11" t="s">
        <v>2935</v>
      </c>
      <c r="E23" s="11">
        <v>1</v>
      </c>
      <c r="F23" s="11" t="s">
        <v>2981</v>
      </c>
      <c r="G23" t="str">
        <f t="shared" si="0"/>
        <v>ACICLOVIRSAVALORALSUSPENSION1400MG/5ML</v>
      </c>
      <c r="H23" t="str">
        <f>VLOOKUP(A23,'PRINCIPIO ACTIVO'!A:D,4,)&amp;"-"&amp;VLOOKUP(C23,'VIA ADMINISTRACION'!A:D,4,FALSE)&amp;"-"&amp;VLOOKUP(D23,FORMATO!A:D,4,FALSE)&amp;"-"&amp;VLOOKUP(B23,LABORATORIO!A:D,4,FALSE)</f>
        <v>HT-0003-01-005-0174</v>
      </c>
      <c r="I23">
        <f>COUNTIF($H$2:H23,H23)</f>
        <v>2</v>
      </c>
      <c r="J23" t="str">
        <f t="shared" si="1"/>
        <v>HT-0003-01-005-0174-02</v>
      </c>
    </row>
    <row r="24" spans="1:10" hidden="1" x14ac:dyDescent="0.35">
      <c r="A24" s="2" t="s">
        <v>2568</v>
      </c>
      <c r="B24" s="2" t="s">
        <v>3695</v>
      </c>
      <c r="C24" s="2" t="s">
        <v>2920</v>
      </c>
      <c r="D24" s="2" t="s">
        <v>2934</v>
      </c>
      <c r="E24" s="2">
        <v>1</v>
      </c>
      <c r="F24" s="2" t="s">
        <v>3705</v>
      </c>
      <c r="G24" t="str">
        <f t="shared" si="0"/>
        <v>ACICLOVIREXPORTADORA Y COMERCIALIZADORA DE PRODUCTOS FARMACEUTICOSTOPICOCREMA15.0%</v>
      </c>
      <c r="H24" t="str">
        <f>VLOOKUP(A24,'PRINCIPIO ACTIVO'!A:D,4,)&amp;"-"&amp;VLOOKUP(C24,'VIA ADMINISTRACION'!A:D,4,FALSE)&amp;"-"&amp;VLOOKUP(D24,FORMATO!A:D,4,FALSE)&amp;"-"&amp;VLOOKUP(B24,LABORATORIO!A:D,4,FALSE)</f>
        <v>HT-0003-04-004-0090</v>
      </c>
      <c r="I24">
        <f>COUNTIF($H$2:H24,H24)</f>
        <v>1</v>
      </c>
      <c r="J24" t="str">
        <f t="shared" si="1"/>
        <v>HT-0003-04-004-0090-01</v>
      </c>
    </row>
    <row r="25" spans="1:10" hidden="1" x14ac:dyDescent="0.35">
      <c r="A25" s="11" t="s">
        <v>2568</v>
      </c>
      <c r="B25" s="11" t="s">
        <v>2837</v>
      </c>
      <c r="C25" s="11" t="s">
        <v>2919</v>
      </c>
      <c r="D25" s="11" t="s">
        <v>2933</v>
      </c>
      <c r="E25" s="11">
        <v>5</v>
      </c>
      <c r="F25" s="11" t="s">
        <v>2980</v>
      </c>
      <c r="G25" t="str">
        <f t="shared" si="0"/>
        <v>ACICLOVIRSAVALORALCOMPRIMIDO5800MG</v>
      </c>
      <c r="H25" t="str">
        <f>VLOOKUP(A25,'PRINCIPIO ACTIVO'!A:D,4,)&amp;"-"&amp;VLOOKUP(C25,'VIA ADMINISTRACION'!A:D,4,FALSE)&amp;"-"&amp;VLOOKUP(D25,FORMATO!A:D,4,FALSE)&amp;"-"&amp;VLOOKUP(B25,LABORATORIO!A:D,4,FALSE)</f>
        <v>HT-0003-01-003-0174</v>
      </c>
      <c r="I25">
        <f>COUNTIF($H$2:H25,H25)</f>
        <v>2</v>
      </c>
      <c r="J25" t="str">
        <f t="shared" si="1"/>
        <v>HT-0003-01-003-0174-02</v>
      </c>
    </row>
    <row r="26" spans="1:10" hidden="1" x14ac:dyDescent="0.35">
      <c r="A26" s="11" t="s">
        <v>2568</v>
      </c>
      <c r="B26" s="11" t="s">
        <v>2837</v>
      </c>
      <c r="C26" s="11" t="s">
        <v>2919</v>
      </c>
      <c r="D26" s="11" t="s">
        <v>2933</v>
      </c>
      <c r="E26" s="11">
        <v>35</v>
      </c>
      <c r="F26" s="11" t="s">
        <v>2980</v>
      </c>
      <c r="G26" t="str">
        <f t="shared" si="0"/>
        <v>ACICLOVIRSAVALORALCOMPRIMIDO35800MG</v>
      </c>
      <c r="H26" t="str">
        <f>VLOOKUP(A26,'PRINCIPIO ACTIVO'!A:D,4,)&amp;"-"&amp;VLOOKUP(C26,'VIA ADMINISTRACION'!A:D,4,FALSE)&amp;"-"&amp;VLOOKUP(D26,FORMATO!A:D,4,FALSE)&amp;"-"&amp;VLOOKUP(B26,LABORATORIO!A:D,4,FALSE)</f>
        <v>HT-0003-01-003-0174</v>
      </c>
      <c r="I26">
        <f>COUNTIF($H$2:H26,H26)</f>
        <v>3</v>
      </c>
      <c r="J26" t="str">
        <f t="shared" si="1"/>
        <v>HT-0003-01-003-0174-03</v>
      </c>
    </row>
    <row r="27" spans="1:10" hidden="1" x14ac:dyDescent="0.35">
      <c r="A27" s="11" t="s">
        <v>2569</v>
      </c>
      <c r="B27" s="11" t="s">
        <v>2834</v>
      </c>
      <c r="C27" s="11" t="s">
        <v>2919</v>
      </c>
      <c r="D27" s="11" t="s">
        <v>2933</v>
      </c>
      <c r="E27" s="11">
        <v>100</v>
      </c>
      <c r="F27" s="11" t="s">
        <v>2977</v>
      </c>
      <c r="G27" t="str">
        <f t="shared" si="0"/>
        <v>ACIDO ACETILSALICILICOMINTLABORALCOMPRIMIDO100100MG</v>
      </c>
      <c r="H27" t="str">
        <f>VLOOKUP(A27,'PRINCIPIO ACTIVO'!A:D,4,)&amp;"-"&amp;VLOOKUP(C27,'VIA ADMINISTRACION'!A:D,4,FALSE)&amp;"-"&amp;VLOOKUP(D27,FORMATO!A:D,4,FALSE)&amp;"-"&amp;VLOOKUP(B27,LABORATORIO!A:D,4,FALSE)</f>
        <v>HT-0004-01-003-0197</v>
      </c>
      <c r="I27">
        <f>COUNTIF($H$2:H27,H27)</f>
        <v>1</v>
      </c>
      <c r="J27" t="str">
        <f t="shared" si="1"/>
        <v>HT-0004-01-003-0197-01</v>
      </c>
    </row>
    <row r="28" spans="1:10" hidden="1" x14ac:dyDescent="0.35">
      <c r="A28" s="11" t="s">
        <v>2569</v>
      </c>
      <c r="B28" s="11" t="s">
        <v>2839</v>
      </c>
      <c r="C28" s="11" t="s">
        <v>2919</v>
      </c>
      <c r="D28" s="11" t="s">
        <v>2933</v>
      </c>
      <c r="E28" s="11">
        <v>98</v>
      </c>
      <c r="F28" s="11" t="s">
        <v>2977</v>
      </c>
      <c r="G28" t="str">
        <f t="shared" si="0"/>
        <v>ACIDO ACETILSALICILICOBAYERORALCOMPRIMIDO98100MG</v>
      </c>
      <c r="H28" t="str">
        <f>VLOOKUP(A28,'PRINCIPIO ACTIVO'!A:D,4,)&amp;"-"&amp;VLOOKUP(C28,'VIA ADMINISTRACION'!A:D,4,FALSE)&amp;"-"&amp;VLOOKUP(D28,FORMATO!A:D,4,FALSE)&amp;"-"&amp;VLOOKUP(B28,LABORATORIO!A:D,4,FALSE)</f>
        <v>HT-0004-01-003-0028</v>
      </c>
      <c r="I28">
        <f>COUNTIF($H$2:H28,H28)</f>
        <v>1</v>
      </c>
      <c r="J28" t="str">
        <f t="shared" si="1"/>
        <v>HT-0004-01-003-0028-01</v>
      </c>
    </row>
    <row r="29" spans="1:10" hidden="1" x14ac:dyDescent="0.35">
      <c r="A29" s="11" t="s">
        <v>2569</v>
      </c>
      <c r="B29" s="11" t="s">
        <v>2839</v>
      </c>
      <c r="C29" s="11" t="s">
        <v>2919</v>
      </c>
      <c r="D29" s="11" t="s">
        <v>2933</v>
      </c>
      <c r="E29" s="11">
        <v>20</v>
      </c>
      <c r="F29" s="11" t="s">
        <v>2977</v>
      </c>
      <c r="G29" t="str">
        <f t="shared" si="0"/>
        <v>ACIDO ACETILSALICILICOBAYERORALCOMPRIMIDO20100MG</v>
      </c>
      <c r="H29" t="str">
        <f>VLOOKUP(A29,'PRINCIPIO ACTIVO'!A:D,4,)&amp;"-"&amp;VLOOKUP(C29,'VIA ADMINISTRACION'!A:D,4,FALSE)&amp;"-"&amp;VLOOKUP(D29,FORMATO!A:D,4,FALSE)&amp;"-"&amp;VLOOKUP(B29,LABORATORIO!A:D,4,FALSE)</f>
        <v>HT-0004-01-003-0028</v>
      </c>
      <c r="I29">
        <f>COUNTIF($H$2:H29,H29)</f>
        <v>2</v>
      </c>
      <c r="J29" t="str">
        <f t="shared" si="1"/>
        <v>HT-0004-01-003-0028-02</v>
      </c>
    </row>
    <row r="30" spans="1:10" hidden="1" x14ac:dyDescent="0.35">
      <c r="A30" s="11" t="s">
        <v>2569</v>
      </c>
      <c r="B30" s="11" t="s">
        <v>2839</v>
      </c>
      <c r="C30" s="11" t="s">
        <v>2919</v>
      </c>
      <c r="D30" s="11" t="s">
        <v>2933</v>
      </c>
      <c r="E30" s="11">
        <v>50</v>
      </c>
      <c r="F30" s="11" t="s">
        <v>2977</v>
      </c>
      <c r="G30" t="str">
        <f t="shared" si="0"/>
        <v>ACIDO ACETILSALICILICOBAYERORALCOMPRIMIDO50100MG</v>
      </c>
      <c r="H30" t="str">
        <f>VLOOKUP(A30,'PRINCIPIO ACTIVO'!A:D,4,)&amp;"-"&amp;VLOOKUP(C30,'VIA ADMINISTRACION'!A:D,4,FALSE)&amp;"-"&amp;VLOOKUP(D30,FORMATO!A:D,4,FALSE)&amp;"-"&amp;VLOOKUP(B30,LABORATORIO!A:D,4,FALSE)</f>
        <v>HT-0004-01-003-0028</v>
      </c>
      <c r="I30">
        <f>COUNTIF($H$2:H30,H30)</f>
        <v>3</v>
      </c>
      <c r="J30" t="str">
        <f t="shared" si="1"/>
        <v>HT-0004-01-003-0028-03</v>
      </c>
    </row>
    <row r="31" spans="1:10" hidden="1" x14ac:dyDescent="0.35">
      <c r="A31" s="11" t="s">
        <v>2569</v>
      </c>
      <c r="B31" s="11" t="s">
        <v>2839</v>
      </c>
      <c r="C31" s="11" t="s">
        <v>2919</v>
      </c>
      <c r="D31" s="11" t="s">
        <v>2933</v>
      </c>
      <c r="E31" s="11">
        <v>42</v>
      </c>
      <c r="F31" s="11" t="s">
        <v>2977</v>
      </c>
      <c r="G31" t="str">
        <f t="shared" si="0"/>
        <v>ACIDO ACETILSALICILICOBAYERORALCOMPRIMIDO42100MG</v>
      </c>
      <c r="H31" t="str">
        <f>VLOOKUP(A31,'PRINCIPIO ACTIVO'!A:D,4,)&amp;"-"&amp;VLOOKUP(C31,'VIA ADMINISTRACION'!A:D,4,FALSE)&amp;"-"&amp;VLOOKUP(D31,FORMATO!A:D,4,FALSE)&amp;"-"&amp;VLOOKUP(B31,LABORATORIO!A:D,4,FALSE)</f>
        <v>HT-0004-01-003-0028</v>
      </c>
      <c r="I31">
        <f>COUNTIF($H$2:H31,H31)</f>
        <v>4</v>
      </c>
      <c r="J31" t="str">
        <f t="shared" si="1"/>
        <v>HT-0004-01-003-0028-04</v>
      </c>
    </row>
    <row r="32" spans="1:10" hidden="1" x14ac:dyDescent="0.35">
      <c r="A32" s="2" t="s">
        <v>2569</v>
      </c>
      <c r="B32" s="2" t="s">
        <v>2869</v>
      </c>
      <c r="C32" s="2" t="s">
        <v>2919</v>
      </c>
      <c r="D32" s="2" t="s">
        <v>2933</v>
      </c>
      <c r="E32" s="2">
        <v>100</v>
      </c>
      <c r="F32" s="2" t="s">
        <v>2977</v>
      </c>
      <c r="G32" t="str">
        <f t="shared" si="0"/>
        <v>ACIDO ACETILSALICILICOOPKOORALCOMPRIMIDO100100MG</v>
      </c>
      <c r="H32" t="str">
        <f>VLOOKUP(A32,'PRINCIPIO ACTIVO'!A:D,4,)&amp;"-"&amp;VLOOKUP(C32,'VIA ADMINISTRACION'!A:D,4,FALSE)&amp;"-"&amp;VLOOKUP(D32,FORMATO!A:D,4,FALSE)&amp;"-"&amp;VLOOKUP(B32,LABORATORIO!A:D,4,FALSE)</f>
        <v>HT-0004-01-003-0208</v>
      </c>
      <c r="I32">
        <f>COUNTIF($H$2:H32,H32)</f>
        <v>1</v>
      </c>
      <c r="J32" t="str">
        <f t="shared" si="1"/>
        <v>HT-0004-01-003-0208-01</v>
      </c>
    </row>
    <row r="33" spans="1:10" hidden="1" x14ac:dyDescent="0.35">
      <c r="A33" s="2" t="s">
        <v>2569</v>
      </c>
      <c r="B33" s="2" t="s">
        <v>2847</v>
      </c>
      <c r="C33" s="2" t="s">
        <v>2919</v>
      </c>
      <c r="D33" s="2" t="s">
        <v>2933</v>
      </c>
      <c r="E33" s="2">
        <v>100</v>
      </c>
      <c r="F33" s="2" t="s">
        <v>2977</v>
      </c>
      <c r="G33" t="str">
        <f t="shared" si="0"/>
        <v>ACIDO ACETILSALICILICOPASTEURORALCOMPRIMIDO100100MG</v>
      </c>
      <c r="H33" t="str">
        <f>VLOOKUP(A33,'PRINCIPIO ACTIVO'!A:D,4,)&amp;"-"&amp;VLOOKUP(C33,'VIA ADMINISTRACION'!A:D,4,FALSE)&amp;"-"&amp;VLOOKUP(D33,FORMATO!A:D,4,FALSE)&amp;"-"&amp;VLOOKUP(B33,LABORATORIO!A:D,4,FALSE)</f>
        <v>HT-0004-01-003-0155</v>
      </c>
      <c r="I33">
        <f>COUNTIF($H$2:H33,H33)</f>
        <v>1</v>
      </c>
      <c r="J33" t="str">
        <f t="shared" si="1"/>
        <v>HT-0004-01-003-0155-01</v>
      </c>
    </row>
    <row r="34" spans="1:10" hidden="1" x14ac:dyDescent="0.35">
      <c r="A34" s="5" t="s">
        <v>2569</v>
      </c>
      <c r="B34" s="5" t="s">
        <v>2834</v>
      </c>
      <c r="C34" s="5" t="s">
        <v>2919</v>
      </c>
      <c r="D34" s="5" t="s">
        <v>2933</v>
      </c>
      <c r="E34" s="5">
        <v>30</v>
      </c>
      <c r="F34" s="5" t="s">
        <v>2977</v>
      </c>
      <c r="G34" t="str">
        <f t="shared" si="0"/>
        <v>ACIDO ACETILSALICILICOMINTLABORALCOMPRIMIDO30100MG</v>
      </c>
      <c r="H34" t="str">
        <f>VLOOKUP(A34,'PRINCIPIO ACTIVO'!A:D,4,)&amp;"-"&amp;VLOOKUP(C34,'VIA ADMINISTRACION'!A:D,4,FALSE)&amp;"-"&amp;VLOOKUP(D34,FORMATO!A:D,4,FALSE)&amp;"-"&amp;VLOOKUP(B34,LABORATORIO!A:D,4,FALSE)</f>
        <v>HT-0004-01-003-0197</v>
      </c>
      <c r="I34">
        <f>COUNTIF($H$2:H34,H34)</f>
        <v>2</v>
      </c>
      <c r="J34" t="str">
        <f t="shared" si="1"/>
        <v>HT-0004-01-003-0197-02</v>
      </c>
    </row>
    <row r="35" spans="1:10" hidden="1" x14ac:dyDescent="0.35">
      <c r="A35" s="5" t="s">
        <v>2569</v>
      </c>
      <c r="B35" s="5" t="s">
        <v>2834</v>
      </c>
      <c r="C35" s="5" t="s">
        <v>2919</v>
      </c>
      <c r="D35" s="5" t="s">
        <v>2933</v>
      </c>
      <c r="E35" s="5">
        <v>20</v>
      </c>
      <c r="F35" s="5" t="s">
        <v>2977</v>
      </c>
      <c r="G35" t="str">
        <f t="shared" si="0"/>
        <v>ACIDO ACETILSALICILICOMINTLABORALCOMPRIMIDO20100MG</v>
      </c>
      <c r="H35" t="str">
        <f>VLOOKUP(A35,'PRINCIPIO ACTIVO'!A:D,4,)&amp;"-"&amp;VLOOKUP(C35,'VIA ADMINISTRACION'!A:D,4,FALSE)&amp;"-"&amp;VLOOKUP(D35,FORMATO!A:D,4,FALSE)&amp;"-"&amp;VLOOKUP(B35,LABORATORIO!A:D,4,FALSE)</f>
        <v>HT-0004-01-003-0197</v>
      </c>
      <c r="I35">
        <f>COUNTIF($H$2:H35,H35)</f>
        <v>3</v>
      </c>
      <c r="J35" t="str">
        <f t="shared" si="1"/>
        <v>HT-0004-01-003-0197-03</v>
      </c>
    </row>
    <row r="36" spans="1:10" hidden="1" x14ac:dyDescent="0.35">
      <c r="A36" s="11" t="s">
        <v>2569</v>
      </c>
      <c r="B36" s="11" t="s">
        <v>2839</v>
      </c>
      <c r="C36" s="11" t="s">
        <v>2919</v>
      </c>
      <c r="D36" s="11" t="s">
        <v>2933</v>
      </c>
      <c r="E36" s="11">
        <v>30</v>
      </c>
      <c r="F36" s="11" t="s">
        <v>2983</v>
      </c>
      <c r="G36" t="str">
        <f t="shared" si="0"/>
        <v>ACIDO ACETILSALICILICOBAYERORALCOMPRIMIDO30325MG</v>
      </c>
      <c r="H36" t="str">
        <f>VLOOKUP(A36,'PRINCIPIO ACTIVO'!A:D,4,)&amp;"-"&amp;VLOOKUP(C36,'VIA ADMINISTRACION'!A:D,4,FALSE)&amp;"-"&amp;VLOOKUP(D36,FORMATO!A:D,4,FALSE)&amp;"-"&amp;VLOOKUP(B36,LABORATORIO!A:D,4,FALSE)</f>
        <v>HT-0004-01-003-0028</v>
      </c>
      <c r="I36">
        <f>COUNTIF($H$2:H36,H36)</f>
        <v>5</v>
      </c>
      <c r="J36" t="str">
        <f t="shared" si="1"/>
        <v>HT-0004-01-003-0028-05</v>
      </c>
    </row>
    <row r="37" spans="1:10" hidden="1" x14ac:dyDescent="0.35">
      <c r="A37" s="11" t="s">
        <v>2569</v>
      </c>
      <c r="B37" s="11" t="s">
        <v>2839</v>
      </c>
      <c r="C37" s="11" t="s">
        <v>2919</v>
      </c>
      <c r="D37" s="11" t="s">
        <v>2933</v>
      </c>
      <c r="E37" s="11">
        <v>40</v>
      </c>
      <c r="F37" s="11" t="s">
        <v>2984</v>
      </c>
      <c r="G37" t="str">
        <f t="shared" si="0"/>
        <v>ACIDO ACETILSALICILICOBAYERORALCOMPRIMIDO40500MG</v>
      </c>
      <c r="H37" t="str">
        <f>VLOOKUP(A37,'PRINCIPIO ACTIVO'!A:D,4,)&amp;"-"&amp;VLOOKUP(C37,'VIA ADMINISTRACION'!A:D,4,FALSE)&amp;"-"&amp;VLOOKUP(D37,FORMATO!A:D,4,FALSE)&amp;"-"&amp;VLOOKUP(B37,LABORATORIO!A:D,4,FALSE)</f>
        <v>HT-0004-01-003-0028</v>
      </c>
      <c r="I37">
        <f>COUNTIF($H$2:H37,H37)</f>
        <v>6</v>
      </c>
      <c r="J37" t="str">
        <f t="shared" si="1"/>
        <v>HT-0004-01-003-0028-06</v>
      </c>
    </row>
    <row r="38" spans="1:10" hidden="1" x14ac:dyDescent="0.35">
      <c r="A38" s="11" t="s">
        <v>2569</v>
      </c>
      <c r="B38" s="11" t="s">
        <v>2839</v>
      </c>
      <c r="C38" s="11" t="s">
        <v>2919</v>
      </c>
      <c r="D38" s="11" t="s">
        <v>2933</v>
      </c>
      <c r="E38" s="11">
        <v>100</v>
      </c>
      <c r="F38" s="11" t="s">
        <v>2984</v>
      </c>
      <c r="G38" t="str">
        <f t="shared" si="0"/>
        <v>ACIDO ACETILSALICILICOBAYERORALCOMPRIMIDO100500MG</v>
      </c>
      <c r="H38" t="str">
        <f>VLOOKUP(A38,'PRINCIPIO ACTIVO'!A:D,4,)&amp;"-"&amp;VLOOKUP(C38,'VIA ADMINISTRACION'!A:D,4,FALSE)&amp;"-"&amp;VLOOKUP(D38,FORMATO!A:D,4,FALSE)&amp;"-"&amp;VLOOKUP(B38,LABORATORIO!A:D,4,FALSE)</f>
        <v>HT-0004-01-003-0028</v>
      </c>
      <c r="I38">
        <f>COUNTIF($H$2:H38,H38)</f>
        <v>7</v>
      </c>
      <c r="J38" t="str">
        <f t="shared" si="1"/>
        <v>HT-0004-01-003-0028-07</v>
      </c>
    </row>
    <row r="39" spans="1:10" hidden="1" x14ac:dyDescent="0.35">
      <c r="A39" s="2" t="s">
        <v>2569</v>
      </c>
      <c r="B39" s="2" t="s">
        <v>2871</v>
      </c>
      <c r="C39" s="2" t="s">
        <v>2919</v>
      </c>
      <c r="D39" s="2" t="s">
        <v>2933</v>
      </c>
      <c r="E39" s="2">
        <v>100</v>
      </c>
      <c r="F39" s="2" t="s">
        <v>2984</v>
      </c>
      <c r="G39" t="str">
        <f t="shared" si="0"/>
        <v>ACIDO ACETILSALICILICOHOSPIFARMAORALCOMPRIMIDO100500MG</v>
      </c>
      <c r="H39" t="str">
        <f>VLOOKUP(A39,'PRINCIPIO ACTIVO'!A:D,4,)&amp;"-"&amp;VLOOKUP(C39,'VIA ADMINISTRACION'!A:D,4,FALSE)&amp;"-"&amp;VLOOKUP(D39,FORMATO!A:D,4,FALSE)&amp;"-"&amp;VLOOKUP(B39,LABORATORIO!A:D,4,FALSE)</f>
        <v>HT-0004-01-003-0151</v>
      </c>
      <c r="I39">
        <f>COUNTIF($H$2:H39,H39)</f>
        <v>1</v>
      </c>
      <c r="J39" t="str">
        <f t="shared" si="1"/>
        <v>HT-0004-01-003-0151-01</v>
      </c>
    </row>
    <row r="40" spans="1:10" hidden="1" x14ac:dyDescent="0.35">
      <c r="A40" s="2" t="s">
        <v>2569</v>
      </c>
      <c r="B40" s="2" t="s">
        <v>2834</v>
      </c>
      <c r="C40" s="2" t="s">
        <v>2919</v>
      </c>
      <c r="D40" s="2" t="s">
        <v>2933</v>
      </c>
      <c r="E40" s="2">
        <v>20</v>
      </c>
      <c r="F40" s="2" t="s">
        <v>2984</v>
      </c>
      <c r="G40" t="str">
        <f t="shared" si="0"/>
        <v>ACIDO ACETILSALICILICOMINTLABORALCOMPRIMIDO20500MG</v>
      </c>
      <c r="H40" t="str">
        <f>VLOOKUP(A40,'PRINCIPIO ACTIVO'!A:D,4,)&amp;"-"&amp;VLOOKUP(C40,'VIA ADMINISTRACION'!A:D,4,FALSE)&amp;"-"&amp;VLOOKUP(D40,FORMATO!A:D,4,FALSE)&amp;"-"&amp;VLOOKUP(B40,LABORATORIO!A:D,4,FALSE)</f>
        <v>HT-0004-01-003-0197</v>
      </c>
      <c r="I40">
        <f>COUNTIF($H$2:H40,H40)</f>
        <v>4</v>
      </c>
      <c r="J40" t="str">
        <f t="shared" si="1"/>
        <v>HT-0004-01-003-0197-04</v>
      </c>
    </row>
    <row r="41" spans="1:10" hidden="1" x14ac:dyDescent="0.35">
      <c r="A41" s="5" t="s">
        <v>2569</v>
      </c>
      <c r="B41" s="5" t="s">
        <v>2839</v>
      </c>
      <c r="C41" s="5" t="s">
        <v>2919</v>
      </c>
      <c r="D41" s="5" t="s">
        <v>2933</v>
      </c>
      <c r="E41" s="5">
        <v>20</v>
      </c>
      <c r="F41" s="5" t="s">
        <v>2984</v>
      </c>
      <c r="G41" t="str">
        <f t="shared" si="0"/>
        <v>ACIDO ACETILSALICILICOBAYERORALCOMPRIMIDO20500MG</v>
      </c>
      <c r="H41" t="str">
        <f>VLOOKUP(A41,'PRINCIPIO ACTIVO'!A:D,4,)&amp;"-"&amp;VLOOKUP(C41,'VIA ADMINISTRACION'!A:D,4,FALSE)&amp;"-"&amp;VLOOKUP(D41,FORMATO!A:D,4,FALSE)&amp;"-"&amp;VLOOKUP(B41,LABORATORIO!A:D,4,FALSE)</f>
        <v>HT-0004-01-003-0028</v>
      </c>
      <c r="I41">
        <f>COUNTIF($H$2:H41,H41)</f>
        <v>8</v>
      </c>
      <c r="J41" t="str">
        <f t="shared" si="1"/>
        <v>HT-0004-01-003-0028-08</v>
      </c>
    </row>
    <row r="42" spans="1:10" hidden="1" x14ac:dyDescent="0.35">
      <c r="A42" s="5" t="s">
        <v>2569</v>
      </c>
      <c r="B42" s="5" t="s">
        <v>2839</v>
      </c>
      <c r="C42" s="5" t="s">
        <v>2919</v>
      </c>
      <c r="D42" s="5" t="s">
        <v>2933</v>
      </c>
      <c r="E42" s="5">
        <v>10</v>
      </c>
      <c r="F42" s="5" t="s">
        <v>3001</v>
      </c>
      <c r="G42" t="str">
        <f t="shared" si="0"/>
        <v>ACIDO ACETILSALICILICOBAYERORALCOMPRIMIDO10650MG</v>
      </c>
      <c r="H42" t="str">
        <f>VLOOKUP(A42,'PRINCIPIO ACTIVO'!A:D,4,)&amp;"-"&amp;VLOOKUP(C42,'VIA ADMINISTRACION'!A:D,4,FALSE)&amp;"-"&amp;VLOOKUP(D42,FORMATO!A:D,4,FALSE)&amp;"-"&amp;VLOOKUP(B42,LABORATORIO!A:D,4,FALSE)</f>
        <v>HT-0004-01-003-0028</v>
      </c>
      <c r="I42">
        <f>COUNTIF($H$2:H42,H42)</f>
        <v>9</v>
      </c>
      <c r="J42" t="str">
        <f t="shared" si="1"/>
        <v>HT-0004-01-003-0028-09</v>
      </c>
    </row>
    <row r="43" spans="1:10" hidden="1" x14ac:dyDescent="0.35">
      <c r="A43" s="11" t="s">
        <v>2569</v>
      </c>
      <c r="B43" s="11" t="s">
        <v>2847</v>
      </c>
      <c r="C43" s="11" t="s">
        <v>2919</v>
      </c>
      <c r="D43" s="11" t="s">
        <v>2933</v>
      </c>
      <c r="E43" s="11">
        <v>30</v>
      </c>
      <c r="F43" s="11" t="s">
        <v>2991</v>
      </c>
      <c r="G43" t="str">
        <f t="shared" si="0"/>
        <v>ACIDO ACETILSALICILICOPASTEURORALCOMPRIMIDO3081MG</v>
      </c>
      <c r="H43" t="str">
        <f>VLOOKUP(A43,'PRINCIPIO ACTIVO'!A:D,4,)&amp;"-"&amp;VLOOKUP(C43,'VIA ADMINISTRACION'!A:D,4,FALSE)&amp;"-"&amp;VLOOKUP(D43,FORMATO!A:D,4,FALSE)&amp;"-"&amp;VLOOKUP(B43,LABORATORIO!A:D,4,FALSE)</f>
        <v>HT-0004-01-003-0155</v>
      </c>
      <c r="I43">
        <f>COUNTIF($H$2:H43,H43)</f>
        <v>2</v>
      </c>
      <c r="J43" t="str">
        <f t="shared" si="1"/>
        <v>HT-0004-01-003-0155-02</v>
      </c>
    </row>
    <row r="44" spans="1:10" hidden="1" x14ac:dyDescent="0.35">
      <c r="A44" s="11" t="s">
        <v>6453</v>
      </c>
      <c r="B44" s="11" t="s">
        <v>2842</v>
      </c>
      <c r="C44" s="11" t="s">
        <v>2919</v>
      </c>
      <c r="D44" s="11" t="s">
        <v>2937</v>
      </c>
      <c r="E44" s="11">
        <v>28</v>
      </c>
      <c r="F44" s="11" t="s">
        <v>6541</v>
      </c>
      <c r="G44" t="str">
        <f t="shared" si="0"/>
        <v>ACIDO ACETILSALICILICO-ATORVASTATINA-RAMIPRILFERRERORALCAPSULA28100MG/20MG/10MG</v>
      </c>
      <c r="H44" t="str">
        <f>VLOOKUP(A44,'PRINCIPIO ACTIVO'!A:D,4,)&amp;"-"&amp;VLOOKUP(C44,'VIA ADMINISTRACION'!A:D,4,FALSE)&amp;"-"&amp;VLOOKUP(D44,FORMATO!A:D,4,FALSE)&amp;"-"&amp;VLOOKUP(B44,LABORATORIO!A:D,4,FALSE)</f>
        <v>HT-0181-01-007-0101</v>
      </c>
      <c r="I44">
        <f>COUNTIF($H$2:H44,H44)</f>
        <v>1</v>
      </c>
      <c r="J44" t="str">
        <f t="shared" si="1"/>
        <v>HT-0181-01-007-0101-01</v>
      </c>
    </row>
    <row r="45" spans="1:10" hidden="1" x14ac:dyDescent="0.35">
      <c r="A45" s="5" t="s">
        <v>6453</v>
      </c>
      <c r="B45" s="5" t="s">
        <v>2842</v>
      </c>
      <c r="C45" s="5" t="s">
        <v>2919</v>
      </c>
      <c r="D45" s="5" t="s">
        <v>2937</v>
      </c>
      <c r="E45" s="5">
        <v>28</v>
      </c>
      <c r="F45" s="5" t="s">
        <v>6567</v>
      </c>
      <c r="G45" t="str">
        <f t="shared" si="0"/>
        <v>ACIDO ACETILSALICILICO-ATORVASTATINA-RAMIPRILFERRERORALCAPSULA28100MG/20MG/2.5MG</v>
      </c>
      <c r="H45" t="str">
        <f>VLOOKUP(A45,'PRINCIPIO ACTIVO'!A:D,4,)&amp;"-"&amp;VLOOKUP(C45,'VIA ADMINISTRACION'!A:D,4,FALSE)&amp;"-"&amp;VLOOKUP(D45,FORMATO!A:D,4,FALSE)&amp;"-"&amp;VLOOKUP(B45,LABORATORIO!A:D,4,FALSE)</f>
        <v>HT-0181-01-007-0101</v>
      </c>
      <c r="I45">
        <f>COUNTIF($H$2:H45,H45)</f>
        <v>2</v>
      </c>
      <c r="J45" t="str">
        <f t="shared" si="1"/>
        <v>HT-0181-01-007-0101-02</v>
      </c>
    </row>
    <row r="46" spans="1:10" hidden="1" x14ac:dyDescent="0.35">
      <c r="A46" s="11" t="s">
        <v>6453</v>
      </c>
      <c r="B46" s="11" t="s">
        <v>2842</v>
      </c>
      <c r="C46" s="15" t="s">
        <v>2919</v>
      </c>
      <c r="D46" s="11" t="s">
        <v>2937</v>
      </c>
      <c r="E46" s="11">
        <v>28</v>
      </c>
      <c r="F46" s="11" t="s">
        <v>6544</v>
      </c>
      <c r="G46" t="str">
        <f t="shared" si="0"/>
        <v>ACIDO ACETILSALICILICO-ATORVASTATINA-RAMIPRILFERRERORALCAPSULA28100MG/20MG/5MG</v>
      </c>
      <c r="H46" t="str">
        <f>VLOOKUP(A46,'PRINCIPIO ACTIVO'!A:D,4,)&amp;"-"&amp;VLOOKUP(C46,'VIA ADMINISTRACION'!A:D,4,FALSE)&amp;"-"&amp;VLOOKUP(D46,FORMATO!A:D,4,FALSE)&amp;"-"&amp;VLOOKUP(B46,LABORATORIO!A:D,4,FALSE)</f>
        <v>HT-0181-01-007-0101</v>
      </c>
      <c r="I46">
        <f>COUNTIF($H$2:H46,H46)</f>
        <v>3</v>
      </c>
      <c r="J46" t="str">
        <f t="shared" si="1"/>
        <v>HT-0181-01-007-0101-03</v>
      </c>
    </row>
    <row r="47" spans="1:10" hidden="1" x14ac:dyDescent="0.35">
      <c r="A47" s="5" t="s">
        <v>2570</v>
      </c>
      <c r="B47" s="5" t="s">
        <v>2841</v>
      </c>
      <c r="C47" s="5" t="s">
        <v>2919</v>
      </c>
      <c r="D47" s="5" t="s">
        <v>6530</v>
      </c>
      <c r="E47" s="5">
        <v>5</v>
      </c>
      <c r="F47" s="5" t="s">
        <v>6543</v>
      </c>
      <c r="G47" t="str">
        <f t="shared" si="0"/>
        <v>ACIDO ACETILSALICILICO-CAFEINAMAVERORALOBLEA5400MG/15MG</v>
      </c>
      <c r="H47" t="str">
        <f>VLOOKUP(A47,'PRINCIPIO ACTIVO'!A:D,4,)&amp;"-"&amp;VLOOKUP(C47,'VIA ADMINISTRACION'!A:D,4,FALSE)&amp;"-"&amp;VLOOKUP(D47,FORMATO!A:D,4,FALSE)&amp;"-"&amp;VLOOKUP(B47,LABORATORIO!A:D,4,FALSE)</f>
        <v>HT-0179-01-046-0154</v>
      </c>
      <c r="I47">
        <f>COUNTIF($H$2:H47,H47)</f>
        <v>1</v>
      </c>
      <c r="J47" t="str">
        <f t="shared" si="1"/>
        <v>HT-0179-01-046-0154-01</v>
      </c>
    </row>
    <row r="48" spans="1:10" hidden="1" x14ac:dyDescent="0.35">
      <c r="A48" s="11" t="s">
        <v>2570</v>
      </c>
      <c r="B48" s="11" t="s">
        <v>2839</v>
      </c>
      <c r="C48" s="11" t="s">
        <v>2919</v>
      </c>
      <c r="D48" s="11" t="s">
        <v>2933</v>
      </c>
      <c r="E48" s="11">
        <v>40</v>
      </c>
      <c r="F48" s="11" t="s">
        <v>2984</v>
      </c>
      <c r="G48" t="str">
        <f t="shared" si="0"/>
        <v>ACIDO ACETILSALICILICO-CAFEINABAYERORALCOMPRIMIDO40500MG</v>
      </c>
      <c r="H48" t="str">
        <f>VLOOKUP(A48,'PRINCIPIO ACTIVO'!A:D,4,)&amp;"-"&amp;VLOOKUP(C48,'VIA ADMINISTRACION'!A:D,4,FALSE)&amp;"-"&amp;VLOOKUP(D48,FORMATO!A:D,4,FALSE)&amp;"-"&amp;VLOOKUP(B48,LABORATORIO!A:D,4,FALSE)</f>
        <v>HT-0179-01-003-0028</v>
      </c>
      <c r="I48">
        <f>COUNTIF($H$2:H48,H48)</f>
        <v>1</v>
      </c>
      <c r="J48" t="str">
        <f t="shared" si="1"/>
        <v>HT-0179-01-003-0028-01</v>
      </c>
    </row>
    <row r="49" spans="1:10" hidden="1" x14ac:dyDescent="0.35">
      <c r="A49" s="5" t="s">
        <v>2570</v>
      </c>
      <c r="B49" s="5" t="s">
        <v>2839</v>
      </c>
      <c r="C49" s="5" t="s">
        <v>2919</v>
      </c>
      <c r="D49" s="5" t="s">
        <v>2933</v>
      </c>
      <c r="E49" s="5">
        <v>40</v>
      </c>
      <c r="F49" s="5" t="s">
        <v>6545</v>
      </c>
      <c r="G49" t="str">
        <f t="shared" si="0"/>
        <v>ACIDO ACETILSALICILICO-CAFEINABAYERORALCOMPRIMIDO40500MG/40MG</v>
      </c>
      <c r="H49" t="str">
        <f>VLOOKUP(A49,'PRINCIPIO ACTIVO'!A:D,4,)&amp;"-"&amp;VLOOKUP(C49,'VIA ADMINISTRACION'!A:D,4,FALSE)&amp;"-"&amp;VLOOKUP(D49,FORMATO!A:D,4,FALSE)&amp;"-"&amp;VLOOKUP(B49,LABORATORIO!A:D,4,FALSE)</f>
        <v>HT-0179-01-003-0028</v>
      </c>
      <c r="I49">
        <f>COUNTIF($H$2:H49,H49)</f>
        <v>2</v>
      </c>
      <c r="J49" t="str">
        <f t="shared" si="1"/>
        <v>HT-0179-01-003-0028-02</v>
      </c>
    </row>
    <row r="50" spans="1:10" hidden="1" x14ac:dyDescent="0.35">
      <c r="A50" s="5" t="s">
        <v>2570</v>
      </c>
      <c r="B50" s="5" t="s">
        <v>2839</v>
      </c>
      <c r="C50" s="5" t="s">
        <v>2919</v>
      </c>
      <c r="D50" s="5" t="s">
        <v>2933</v>
      </c>
      <c r="E50" s="5">
        <v>10</v>
      </c>
      <c r="F50" s="5" t="s">
        <v>6545</v>
      </c>
      <c r="G50" t="str">
        <f t="shared" si="0"/>
        <v>ACIDO ACETILSALICILICO-CAFEINABAYERORALCOMPRIMIDO10500MG/40MG</v>
      </c>
      <c r="H50" t="str">
        <f>VLOOKUP(A50,'PRINCIPIO ACTIVO'!A:D,4,)&amp;"-"&amp;VLOOKUP(C50,'VIA ADMINISTRACION'!A:D,4,FALSE)&amp;"-"&amp;VLOOKUP(D50,FORMATO!A:D,4,FALSE)&amp;"-"&amp;VLOOKUP(B50,LABORATORIO!A:D,4,FALSE)</f>
        <v>HT-0179-01-003-0028</v>
      </c>
      <c r="I50">
        <f>COUNTIF($H$2:H50,H50)</f>
        <v>3</v>
      </c>
      <c r="J50" t="str">
        <f t="shared" si="1"/>
        <v>HT-0179-01-003-0028-03</v>
      </c>
    </row>
    <row r="51" spans="1:10" hidden="1" x14ac:dyDescent="0.35">
      <c r="A51" s="11" t="s">
        <v>2572</v>
      </c>
      <c r="B51" s="11" t="s">
        <v>2841</v>
      </c>
      <c r="C51" s="11" t="s">
        <v>2919</v>
      </c>
      <c r="D51" s="11" t="s">
        <v>2937</v>
      </c>
      <c r="E51" s="11">
        <v>30</v>
      </c>
      <c r="F51" s="11" t="s">
        <v>2987</v>
      </c>
      <c r="G51" t="str">
        <f t="shared" si="0"/>
        <v>ACIDO ACETILSALICILICO-CAFEINA-PARACETAMOLMAVERORALCAPSULA30250MG/65MG/250MG</v>
      </c>
      <c r="H51" t="str">
        <f>VLOOKUP(A51,'PRINCIPIO ACTIVO'!A:D,4,)&amp;"-"&amp;VLOOKUP(C51,'VIA ADMINISTRACION'!A:D,4,FALSE)&amp;"-"&amp;VLOOKUP(D51,FORMATO!A:D,4,FALSE)&amp;"-"&amp;VLOOKUP(B51,LABORATORIO!A:D,4,FALSE)</f>
        <v>HT-0180-01-007-0154</v>
      </c>
      <c r="I51">
        <f>COUNTIF($H$2:H51,H51)</f>
        <v>1</v>
      </c>
      <c r="J51" t="str">
        <f t="shared" si="1"/>
        <v>HT-0180-01-007-0154-01</v>
      </c>
    </row>
    <row r="52" spans="1:10" hidden="1" x14ac:dyDescent="0.35">
      <c r="A52" s="11" t="s">
        <v>2572</v>
      </c>
      <c r="B52" s="11" t="s">
        <v>2846</v>
      </c>
      <c r="C52" s="11" t="s">
        <v>2919</v>
      </c>
      <c r="D52" s="11" t="s">
        <v>2933</v>
      </c>
      <c r="E52" s="11">
        <v>10</v>
      </c>
      <c r="F52" s="11" t="s">
        <v>2987</v>
      </c>
      <c r="G52" t="str">
        <f t="shared" si="0"/>
        <v>ACIDO ACETILSALICILICO-CAFEINA-PARACETAMOLGENOMMA LABORALCOMPRIMIDO10250MG/65MG/250MG</v>
      </c>
      <c r="H52" t="str">
        <f>VLOOKUP(A52,'PRINCIPIO ACTIVO'!A:D,4,)&amp;"-"&amp;VLOOKUP(C52,'VIA ADMINISTRACION'!A:D,4,FALSE)&amp;"-"&amp;VLOOKUP(D52,FORMATO!A:D,4,FALSE)&amp;"-"&amp;VLOOKUP(B52,LABORATORIO!A:D,4,FALSE)</f>
        <v>HT-0180-01-003-0112</v>
      </c>
      <c r="I52">
        <f>COUNTIF($H$2:H52,H52)</f>
        <v>1</v>
      </c>
      <c r="J52" t="str">
        <f t="shared" si="1"/>
        <v>HT-0180-01-003-0112-01</v>
      </c>
    </row>
    <row r="53" spans="1:10" hidden="1" x14ac:dyDescent="0.35">
      <c r="A53" s="11" t="s">
        <v>2572</v>
      </c>
      <c r="B53" s="11" t="s">
        <v>2841</v>
      </c>
      <c r="C53" s="11" t="s">
        <v>2919</v>
      </c>
      <c r="D53" s="11" t="s">
        <v>2933</v>
      </c>
      <c r="E53" s="11">
        <v>10</v>
      </c>
      <c r="F53" s="11" t="s">
        <v>2987</v>
      </c>
      <c r="G53" t="str">
        <f t="shared" si="0"/>
        <v>ACIDO ACETILSALICILICO-CAFEINA-PARACETAMOLMAVERORALCOMPRIMIDO10250MG/65MG/250MG</v>
      </c>
      <c r="H53" t="str">
        <f>VLOOKUP(A53,'PRINCIPIO ACTIVO'!A:D,4,)&amp;"-"&amp;VLOOKUP(C53,'VIA ADMINISTRACION'!A:D,4,FALSE)&amp;"-"&amp;VLOOKUP(D53,FORMATO!A:D,4,FALSE)&amp;"-"&amp;VLOOKUP(B53,LABORATORIO!A:D,4,FALSE)</f>
        <v>HT-0180-01-003-0154</v>
      </c>
      <c r="I53">
        <f>COUNTIF($H$2:H53,H53)</f>
        <v>1</v>
      </c>
      <c r="J53" t="str">
        <f t="shared" si="1"/>
        <v>HT-0180-01-003-0154-01</v>
      </c>
    </row>
    <row r="54" spans="1:10" hidden="1" x14ac:dyDescent="0.35">
      <c r="A54" s="5" t="s">
        <v>2572</v>
      </c>
      <c r="B54" s="5" t="s">
        <v>2847</v>
      </c>
      <c r="C54" s="5" t="s">
        <v>2919</v>
      </c>
      <c r="D54" s="5" t="s">
        <v>2933</v>
      </c>
      <c r="E54" s="5">
        <v>10</v>
      </c>
      <c r="F54" s="5" t="s">
        <v>2987</v>
      </c>
      <c r="G54" t="str">
        <f t="shared" si="0"/>
        <v>ACIDO ACETILSALICILICO-CAFEINA-PARACETAMOLPASTEURORALCOMPRIMIDO10250MG/65MG/250MG</v>
      </c>
      <c r="H54" t="str">
        <f>VLOOKUP(A54,'PRINCIPIO ACTIVO'!A:D,4,)&amp;"-"&amp;VLOOKUP(C54,'VIA ADMINISTRACION'!A:D,4,FALSE)&amp;"-"&amp;VLOOKUP(D54,FORMATO!A:D,4,FALSE)&amp;"-"&amp;VLOOKUP(B54,LABORATORIO!A:D,4,FALSE)</f>
        <v>HT-0180-01-003-0155</v>
      </c>
      <c r="I54">
        <f>COUNTIF($H$2:H54,H54)</f>
        <v>1</v>
      </c>
      <c r="J54" t="str">
        <f t="shared" si="1"/>
        <v>HT-0180-01-003-0155-01</v>
      </c>
    </row>
    <row r="55" spans="1:10" hidden="1" x14ac:dyDescent="0.35">
      <c r="A55" s="5" t="s">
        <v>6454</v>
      </c>
      <c r="B55" s="5" t="s">
        <v>2843</v>
      </c>
      <c r="C55" s="5" t="s">
        <v>2919</v>
      </c>
      <c r="D55" s="5" t="s">
        <v>2933</v>
      </c>
      <c r="E55" s="5">
        <v>28</v>
      </c>
      <c r="F55" s="5" t="s">
        <v>6542</v>
      </c>
      <c r="G55" t="str">
        <f t="shared" si="0"/>
        <v>ACIDO ACETILSALICILICO-CLOPIDOGRELSANOFIORALCOMPRIMIDO28100MG/75MG</v>
      </c>
      <c r="H55" t="str">
        <f>VLOOKUP(A55,'PRINCIPIO ACTIVO'!A:D,4,)&amp;"-"&amp;VLOOKUP(C55,'VIA ADMINISTRACION'!A:D,4,FALSE)&amp;"-"&amp;VLOOKUP(D55,FORMATO!A:D,4,FALSE)&amp;"-"&amp;VLOOKUP(B55,LABORATORIO!A:D,4,FALSE)</f>
        <v>HT-0183-01-003-0246</v>
      </c>
      <c r="I55">
        <f>COUNTIF($H$2:H55,H55)</f>
        <v>1</v>
      </c>
      <c r="J55" t="str">
        <f t="shared" si="1"/>
        <v>HT-0183-01-003-0246-01</v>
      </c>
    </row>
    <row r="56" spans="1:10" hidden="1" x14ac:dyDescent="0.35">
      <c r="A56" s="11" t="s">
        <v>2578</v>
      </c>
      <c r="B56" s="11" t="s">
        <v>2847</v>
      </c>
      <c r="C56" s="11" t="s">
        <v>2919</v>
      </c>
      <c r="D56" s="11" t="s">
        <v>2937</v>
      </c>
      <c r="E56" s="11">
        <v>30</v>
      </c>
      <c r="F56" s="11" t="s">
        <v>2994</v>
      </c>
      <c r="G56" t="str">
        <f t="shared" si="0"/>
        <v>ACIDO ASCORBICO-ACIDO FOLICO-HIERRO FUMARATOPASTEURORALCAPSULA30100MG/2MG/165MG</v>
      </c>
      <c r="H56" t="str">
        <f>VLOOKUP(A56,'PRINCIPIO ACTIVO'!A:D,4,)&amp;"-"&amp;VLOOKUP(C56,'VIA ADMINISTRACION'!A:D,4,FALSE)&amp;"-"&amp;VLOOKUP(D56,FORMATO!A:D,4,FALSE)&amp;"-"&amp;VLOOKUP(B56,LABORATORIO!A:D,4,FALSE)</f>
        <v>HT-0184-01-007-0155</v>
      </c>
      <c r="I56">
        <f>COUNTIF($H$2:H56,H56)</f>
        <v>1</v>
      </c>
      <c r="J56" t="str">
        <f t="shared" si="1"/>
        <v>HT-0184-01-007-0155-01</v>
      </c>
    </row>
    <row r="57" spans="1:10" hidden="1" x14ac:dyDescent="0.35">
      <c r="A57" s="11" t="s">
        <v>2768</v>
      </c>
      <c r="B57" s="11" t="s">
        <v>1439</v>
      </c>
      <c r="C57" s="11" t="s">
        <v>2919</v>
      </c>
      <c r="D57" s="11" t="s">
        <v>2937</v>
      </c>
      <c r="E57" s="11">
        <v>30</v>
      </c>
      <c r="F57" s="11" t="s">
        <v>3227</v>
      </c>
      <c r="G57" t="str">
        <f t="shared" si="0"/>
        <v>ACIDO ASCORBICO-ZINC-ORALCAPSULA30850MG/10MG</v>
      </c>
      <c r="H57" t="e">
        <f>VLOOKUP(A57,'PRINCIPIO ACTIVO'!A:D,4,)&amp;"-"&amp;VLOOKUP(C57,'VIA ADMINISTRACION'!A:D,4,FALSE)&amp;"-"&amp;VLOOKUP(D57,FORMATO!A:D,4,FALSE)&amp;"-"&amp;VLOOKUP(B57,LABORATORIO!A:D,4,FALSE)</f>
        <v>#N/A</v>
      </c>
      <c r="I57">
        <f>COUNTIF($H$2:H57,H57)</f>
        <v>1</v>
      </c>
      <c r="J57" t="e">
        <f t="shared" si="1"/>
        <v>#N/A</v>
      </c>
    </row>
    <row r="58" spans="1:10" hidden="1" x14ac:dyDescent="0.35">
      <c r="A58" s="5" t="s">
        <v>6463</v>
      </c>
      <c r="B58" s="5" t="s">
        <v>2869</v>
      </c>
      <c r="C58" s="5" t="s">
        <v>2919</v>
      </c>
      <c r="D58" s="5" t="s">
        <v>2933</v>
      </c>
      <c r="E58" s="5">
        <v>20</v>
      </c>
      <c r="F58" s="5" t="s">
        <v>6559</v>
      </c>
      <c r="G58" t="str">
        <f t="shared" si="0"/>
        <v>ACIDO CLAVULANICO-AMOXICILINAOPKOORALCOMPRIMIDO20125MG/500MG</v>
      </c>
      <c r="H58" t="str">
        <f>VLOOKUP(A58,'PRINCIPIO ACTIVO'!A:D,4,)&amp;"-"&amp;VLOOKUP(C58,'VIA ADMINISTRACION'!A:D,4,FALSE)&amp;"-"&amp;VLOOKUP(D58,FORMATO!A:D,4,FALSE)&amp;"-"&amp;VLOOKUP(B58,LABORATORIO!A:D,4,FALSE)</f>
        <v>HT-0014-01-003-0208</v>
      </c>
      <c r="I58">
        <f>COUNTIF($H$2:H58,H58)</f>
        <v>1</v>
      </c>
      <c r="J58" t="str">
        <f t="shared" si="1"/>
        <v>HT-0014-01-003-0208-01</v>
      </c>
    </row>
    <row r="59" spans="1:10" hidden="1" x14ac:dyDescent="0.35">
      <c r="A59" s="5" t="s">
        <v>6463</v>
      </c>
      <c r="B59" s="5" t="s">
        <v>2869</v>
      </c>
      <c r="C59" s="5" t="s">
        <v>2919</v>
      </c>
      <c r="D59" s="5" t="s">
        <v>2933</v>
      </c>
      <c r="E59" s="5">
        <v>14</v>
      </c>
      <c r="F59" s="5" t="s">
        <v>6558</v>
      </c>
      <c r="G59" t="str">
        <f t="shared" si="0"/>
        <v>ACIDO CLAVULANICO-AMOXICILINAOPKOORALCOMPRIMIDO14125MG/875MG</v>
      </c>
      <c r="H59" t="str">
        <f>VLOOKUP(A59,'PRINCIPIO ACTIVO'!A:D,4,)&amp;"-"&amp;VLOOKUP(C59,'VIA ADMINISTRACION'!A:D,4,FALSE)&amp;"-"&amp;VLOOKUP(D59,FORMATO!A:D,4,FALSE)&amp;"-"&amp;VLOOKUP(B59,LABORATORIO!A:D,4,FALSE)</f>
        <v>HT-0014-01-003-0208</v>
      </c>
      <c r="I59">
        <f>COUNTIF($H$2:H59,H59)</f>
        <v>2</v>
      </c>
      <c r="J59" t="str">
        <f t="shared" si="1"/>
        <v>HT-0014-01-003-0208-02</v>
      </c>
    </row>
    <row r="60" spans="1:10" hidden="1" x14ac:dyDescent="0.35">
      <c r="A60" s="5" t="s">
        <v>6463</v>
      </c>
      <c r="B60" s="5" t="s">
        <v>2869</v>
      </c>
      <c r="C60" s="5" t="s">
        <v>2919</v>
      </c>
      <c r="D60" s="5" t="s">
        <v>2933</v>
      </c>
      <c r="E60" s="5">
        <v>20</v>
      </c>
      <c r="F60" s="5" t="s">
        <v>6558</v>
      </c>
      <c r="G60" t="str">
        <f t="shared" si="0"/>
        <v>ACIDO CLAVULANICO-AMOXICILINAOPKOORALCOMPRIMIDO20125MG/875MG</v>
      </c>
      <c r="H60" t="str">
        <f>VLOOKUP(A60,'PRINCIPIO ACTIVO'!A:D,4,)&amp;"-"&amp;VLOOKUP(C60,'VIA ADMINISTRACION'!A:D,4,FALSE)&amp;"-"&amp;VLOOKUP(D60,FORMATO!A:D,4,FALSE)&amp;"-"&amp;VLOOKUP(B60,LABORATORIO!A:D,4,FALSE)</f>
        <v>HT-0014-01-003-0208</v>
      </c>
      <c r="I60">
        <f>COUNTIF($H$2:H60,H60)</f>
        <v>3</v>
      </c>
      <c r="J60" t="str">
        <f t="shared" si="1"/>
        <v>HT-0014-01-003-0208-03</v>
      </c>
    </row>
    <row r="61" spans="1:10" hidden="1" x14ac:dyDescent="0.35">
      <c r="A61" s="5" t="s">
        <v>6463</v>
      </c>
      <c r="B61" s="5" t="s">
        <v>2867</v>
      </c>
      <c r="C61" s="5" t="s">
        <v>2919</v>
      </c>
      <c r="D61" s="5" t="s">
        <v>2933</v>
      </c>
      <c r="E61" s="5">
        <v>20</v>
      </c>
      <c r="F61" s="5" t="s">
        <v>6558</v>
      </c>
      <c r="G61" t="str">
        <f t="shared" si="0"/>
        <v>ACIDO CLAVULANICO-AMOXICILINAEUROFARMAORALCOMPRIMIDO20125MG/875MG</v>
      </c>
      <c r="H61" t="str">
        <f>VLOOKUP(A61,'PRINCIPIO ACTIVO'!A:D,4,)&amp;"-"&amp;VLOOKUP(C61,'VIA ADMINISTRACION'!A:D,4,FALSE)&amp;"-"&amp;VLOOKUP(D61,FORMATO!A:D,4,FALSE)&amp;"-"&amp;VLOOKUP(B61,LABORATORIO!A:D,4,FALSE)</f>
        <v>HT-0014-01-003-0087</v>
      </c>
      <c r="I61">
        <f>COUNTIF($H$2:H61,H61)</f>
        <v>1</v>
      </c>
      <c r="J61" t="str">
        <f t="shared" si="1"/>
        <v>HT-0014-01-003-0087-01</v>
      </c>
    </row>
    <row r="62" spans="1:10" hidden="1" x14ac:dyDescent="0.35">
      <c r="A62" s="5" t="s">
        <v>6463</v>
      </c>
      <c r="B62" s="5" t="s">
        <v>2847</v>
      </c>
      <c r="C62" s="5" t="s">
        <v>2919</v>
      </c>
      <c r="D62" s="5" t="s">
        <v>2933</v>
      </c>
      <c r="E62" s="5">
        <v>14</v>
      </c>
      <c r="F62" s="5" t="s">
        <v>6558</v>
      </c>
      <c r="G62" t="str">
        <f t="shared" si="0"/>
        <v>ACIDO CLAVULANICO-AMOXICILINAPASTEURORALCOMPRIMIDO14125MG/875MG</v>
      </c>
      <c r="H62" t="str">
        <f>VLOOKUP(A62,'PRINCIPIO ACTIVO'!A:D,4,)&amp;"-"&amp;VLOOKUP(C62,'VIA ADMINISTRACION'!A:D,4,FALSE)&amp;"-"&amp;VLOOKUP(D62,FORMATO!A:D,4,FALSE)&amp;"-"&amp;VLOOKUP(B62,LABORATORIO!A:D,4,FALSE)</f>
        <v>HT-0014-01-003-0155</v>
      </c>
      <c r="I62">
        <f>COUNTIF($H$2:H62,H62)</f>
        <v>1</v>
      </c>
      <c r="J62" t="str">
        <f t="shared" si="1"/>
        <v>HT-0014-01-003-0155-01</v>
      </c>
    </row>
    <row r="63" spans="1:10" hidden="1" x14ac:dyDescent="0.35">
      <c r="A63" s="5" t="s">
        <v>6463</v>
      </c>
      <c r="B63" s="5" t="s">
        <v>2847</v>
      </c>
      <c r="C63" s="5" t="s">
        <v>2919</v>
      </c>
      <c r="D63" s="5" t="s">
        <v>2933</v>
      </c>
      <c r="E63" s="5">
        <v>20</v>
      </c>
      <c r="F63" s="5" t="s">
        <v>6558</v>
      </c>
      <c r="G63" t="str">
        <f t="shared" si="0"/>
        <v>ACIDO CLAVULANICO-AMOXICILINAPASTEURORALCOMPRIMIDO20125MG/875MG</v>
      </c>
      <c r="H63" t="str">
        <f>VLOOKUP(A63,'PRINCIPIO ACTIVO'!A:D,4,)&amp;"-"&amp;VLOOKUP(C63,'VIA ADMINISTRACION'!A:D,4,FALSE)&amp;"-"&amp;VLOOKUP(D63,FORMATO!A:D,4,FALSE)&amp;"-"&amp;VLOOKUP(B63,LABORATORIO!A:D,4,FALSE)</f>
        <v>HT-0014-01-003-0155</v>
      </c>
      <c r="I63">
        <f>COUNTIF($H$2:H63,H63)</f>
        <v>2</v>
      </c>
      <c r="J63" t="str">
        <f t="shared" si="1"/>
        <v>HT-0014-01-003-0155-02</v>
      </c>
    </row>
    <row r="64" spans="1:10" hidden="1" x14ac:dyDescent="0.35">
      <c r="A64" s="5" t="s">
        <v>6463</v>
      </c>
      <c r="B64" s="5" t="s">
        <v>2867</v>
      </c>
      <c r="C64" s="5" t="s">
        <v>2919</v>
      </c>
      <c r="D64" s="5" t="s">
        <v>2933</v>
      </c>
      <c r="E64" s="5">
        <v>14</v>
      </c>
      <c r="F64" s="5" t="s">
        <v>6558</v>
      </c>
      <c r="G64" t="str">
        <f t="shared" si="0"/>
        <v>ACIDO CLAVULANICO-AMOXICILINAEUROFARMAORALCOMPRIMIDO14125MG/875MG</v>
      </c>
      <c r="H64" t="str">
        <f>VLOOKUP(A64,'PRINCIPIO ACTIVO'!A:D,4,)&amp;"-"&amp;VLOOKUP(C64,'VIA ADMINISTRACION'!A:D,4,FALSE)&amp;"-"&amp;VLOOKUP(D64,FORMATO!A:D,4,FALSE)&amp;"-"&amp;VLOOKUP(B64,LABORATORIO!A:D,4,FALSE)</f>
        <v>HT-0014-01-003-0087</v>
      </c>
      <c r="I64">
        <f>COUNTIF($H$2:H64,H64)</f>
        <v>2</v>
      </c>
      <c r="J64" t="str">
        <f t="shared" si="1"/>
        <v>HT-0014-01-003-0087-02</v>
      </c>
    </row>
    <row r="65" spans="1:10" hidden="1" x14ac:dyDescent="0.35">
      <c r="A65" s="5" t="s">
        <v>6463</v>
      </c>
      <c r="B65" s="5" t="s">
        <v>2837</v>
      </c>
      <c r="C65" s="5" t="s">
        <v>2919</v>
      </c>
      <c r="D65" s="5" t="s">
        <v>2933</v>
      </c>
      <c r="E65" s="5">
        <v>14</v>
      </c>
      <c r="F65" s="5" t="s">
        <v>6558</v>
      </c>
      <c r="G65" t="str">
        <f t="shared" si="0"/>
        <v>ACIDO CLAVULANICO-AMOXICILINASAVALORALCOMPRIMIDO14125MG/875MG</v>
      </c>
      <c r="H65" t="str">
        <f>VLOOKUP(A65,'PRINCIPIO ACTIVO'!A:D,4,)&amp;"-"&amp;VLOOKUP(C65,'VIA ADMINISTRACION'!A:D,4,FALSE)&amp;"-"&amp;VLOOKUP(D65,FORMATO!A:D,4,FALSE)&amp;"-"&amp;VLOOKUP(B65,LABORATORIO!A:D,4,FALSE)</f>
        <v>HT-0014-01-003-0174</v>
      </c>
      <c r="I65">
        <f>COUNTIF($H$2:H65,H65)</f>
        <v>1</v>
      </c>
      <c r="J65" t="str">
        <f t="shared" si="1"/>
        <v>HT-0014-01-003-0174-01</v>
      </c>
    </row>
    <row r="66" spans="1:10" hidden="1" x14ac:dyDescent="0.35">
      <c r="A66" s="5" t="s">
        <v>6463</v>
      </c>
      <c r="B66" s="5" t="s">
        <v>2838</v>
      </c>
      <c r="C66" s="5" t="s">
        <v>2919</v>
      </c>
      <c r="D66" s="5" t="s">
        <v>2933</v>
      </c>
      <c r="E66" s="5">
        <v>14</v>
      </c>
      <c r="F66" s="5" t="s">
        <v>6558</v>
      </c>
      <c r="G66" t="str">
        <f t="shared" ref="G66:G129" si="2">_xlfn.CONCAT(A66:F66)</f>
        <v>ACIDO CLAVULANICO-AMOXICILINALABORATORIO CHILEORALCOMPRIMIDO14125MG/875MG</v>
      </c>
      <c r="H66" t="str">
        <f>VLOOKUP(A66,'PRINCIPIO ACTIVO'!A:D,4,)&amp;"-"&amp;VLOOKUP(C66,'VIA ADMINISTRACION'!A:D,4,FALSE)&amp;"-"&amp;VLOOKUP(D66,FORMATO!A:D,4,FALSE)&amp;"-"&amp;VLOOKUP(B66,LABORATORIO!A:D,4,FALSE)</f>
        <v>HT-0014-01-003-0148</v>
      </c>
      <c r="I66">
        <f>COUNTIF($H$2:H66,H66)</f>
        <v>1</v>
      </c>
      <c r="J66" t="str">
        <f t="shared" ref="J66:J129" si="3">H66&amp;"-"&amp;TEXT(I66,"00")</f>
        <v>HT-0014-01-003-0148-01</v>
      </c>
    </row>
    <row r="67" spans="1:10" hidden="1" x14ac:dyDescent="0.35">
      <c r="A67" s="5" t="s">
        <v>6463</v>
      </c>
      <c r="B67" s="5" t="s">
        <v>2838</v>
      </c>
      <c r="C67" s="5" t="s">
        <v>2919</v>
      </c>
      <c r="D67" s="5" t="s">
        <v>2933</v>
      </c>
      <c r="E67" s="5">
        <v>20</v>
      </c>
      <c r="F67" s="5" t="s">
        <v>6558</v>
      </c>
      <c r="G67" t="str">
        <f t="shared" si="2"/>
        <v>ACIDO CLAVULANICO-AMOXICILINALABORATORIO CHILEORALCOMPRIMIDO20125MG/875MG</v>
      </c>
      <c r="H67" t="str">
        <f>VLOOKUP(A67,'PRINCIPIO ACTIVO'!A:D,4,)&amp;"-"&amp;VLOOKUP(C67,'VIA ADMINISTRACION'!A:D,4,FALSE)&amp;"-"&amp;VLOOKUP(D67,FORMATO!A:D,4,FALSE)&amp;"-"&amp;VLOOKUP(B67,LABORATORIO!A:D,4,FALSE)</f>
        <v>HT-0014-01-003-0148</v>
      </c>
      <c r="I67">
        <f>COUNTIF($H$2:H67,H67)</f>
        <v>2</v>
      </c>
      <c r="J67" t="str">
        <f t="shared" si="3"/>
        <v>HT-0014-01-003-0148-02</v>
      </c>
    </row>
    <row r="68" spans="1:10" hidden="1" x14ac:dyDescent="0.35">
      <c r="A68" s="5" t="s">
        <v>6463</v>
      </c>
      <c r="B68" s="5" t="s">
        <v>2866</v>
      </c>
      <c r="C68" s="5" t="s">
        <v>2919</v>
      </c>
      <c r="D68" s="5" t="s">
        <v>2933</v>
      </c>
      <c r="E68" s="5">
        <v>20</v>
      </c>
      <c r="F68" s="5" t="s">
        <v>6558</v>
      </c>
      <c r="G68" t="str">
        <f t="shared" si="2"/>
        <v>ACIDO CLAVULANICO-AMOXICILINAGLAXOSMITHKLINEORALCOMPRIMIDO20125MG/875MG</v>
      </c>
      <c r="H68" t="str">
        <f>VLOOKUP(A68,'PRINCIPIO ACTIVO'!A:D,4,)&amp;"-"&amp;VLOOKUP(C68,'VIA ADMINISTRACION'!A:D,4,FALSE)&amp;"-"&amp;VLOOKUP(D68,FORMATO!A:D,4,FALSE)&amp;"-"&amp;VLOOKUP(B68,LABORATORIO!A:D,4,FALSE)</f>
        <v>HT-0014-01-003-0113</v>
      </c>
      <c r="I68">
        <f>COUNTIF($H$2:H68,H68)</f>
        <v>1</v>
      </c>
      <c r="J68" t="str">
        <f t="shared" si="3"/>
        <v>HT-0014-01-003-0113-01</v>
      </c>
    </row>
    <row r="69" spans="1:10" hidden="1" x14ac:dyDescent="0.35">
      <c r="A69" s="5" t="s">
        <v>6463</v>
      </c>
      <c r="B69" s="5" t="s">
        <v>2866</v>
      </c>
      <c r="C69" s="5" t="s">
        <v>2919</v>
      </c>
      <c r="D69" s="5" t="s">
        <v>2933</v>
      </c>
      <c r="E69" s="5">
        <v>14</v>
      </c>
      <c r="F69" s="5" t="s">
        <v>6558</v>
      </c>
      <c r="G69" t="str">
        <f t="shared" si="2"/>
        <v>ACIDO CLAVULANICO-AMOXICILINAGLAXOSMITHKLINEORALCOMPRIMIDO14125MG/875MG</v>
      </c>
      <c r="H69" t="str">
        <f>VLOOKUP(A69,'PRINCIPIO ACTIVO'!A:D,4,)&amp;"-"&amp;VLOOKUP(C69,'VIA ADMINISTRACION'!A:D,4,FALSE)&amp;"-"&amp;VLOOKUP(D69,FORMATO!A:D,4,FALSE)&amp;"-"&amp;VLOOKUP(B69,LABORATORIO!A:D,4,FALSE)</f>
        <v>HT-0014-01-003-0113</v>
      </c>
      <c r="I69">
        <f>COUNTIF($H$2:H69,H69)</f>
        <v>2</v>
      </c>
      <c r="J69" t="str">
        <f t="shared" si="3"/>
        <v>HT-0014-01-003-0113-02</v>
      </c>
    </row>
    <row r="70" spans="1:10" hidden="1" x14ac:dyDescent="0.35">
      <c r="A70" s="5" t="s">
        <v>6463</v>
      </c>
      <c r="B70" s="5" t="s">
        <v>2837</v>
      </c>
      <c r="C70" s="5" t="s">
        <v>2919</v>
      </c>
      <c r="D70" s="5" t="s">
        <v>2933</v>
      </c>
      <c r="E70" s="5">
        <v>20</v>
      </c>
      <c r="F70" s="5" t="s">
        <v>6558</v>
      </c>
      <c r="G70" t="str">
        <f t="shared" si="2"/>
        <v>ACIDO CLAVULANICO-AMOXICILINASAVALORALCOMPRIMIDO20125MG/875MG</v>
      </c>
      <c r="H70" t="str">
        <f>VLOOKUP(A70,'PRINCIPIO ACTIVO'!A:D,4,)&amp;"-"&amp;VLOOKUP(C70,'VIA ADMINISTRACION'!A:D,4,FALSE)&amp;"-"&amp;VLOOKUP(D70,FORMATO!A:D,4,FALSE)&amp;"-"&amp;VLOOKUP(B70,LABORATORIO!A:D,4,FALSE)</f>
        <v>HT-0014-01-003-0174</v>
      </c>
      <c r="I70">
        <f>COUNTIF($H$2:H70,H70)</f>
        <v>2</v>
      </c>
      <c r="J70" t="str">
        <f t="shared" si="3"/>
        <v>HT-0014-01-003-0174-02</v>
      </c>
    </row>
    <row r="71" spans="1:10" hidden="1" x14ac:dyDescent="0.35">
      <c r="A71" s="5" t="s">
        <v>6463</v>
      </c>
      <c r="B71" s="5" t="s">
        <v>2869</v>
      </c>
      <c r="C71" s="5" t="s">
        <v>2919</v>
      </c>
      <c r="D71" s="5" t="s">
        <v>2943</v>
      </c>
      <c r="E71" s="5">
        <v>1</v>
      </c>
      <c r="F71" s="5" t="s">
        <v>6560</v>
      </c>
      <c r="G71" t="str">
        <f t="shared" si="2"/>
        <v>ACIDO CLAVULANICO-AMOXICILINAOPKOORALPOLVO157MG/400MG</v>
      </c>
      <c r="H71" t="str">
        <f>VLOOKUP(A71,'PRINCIPIO ACTIVO'!A:D,4,)&amp;"-"&amp;VLOOKUP(C71,'VIA ADMINISTRACION'!A:D,4,FALSE)&amp;"-"&amp;VLOOKUP(D71,FORMATO!A:D,4,FALSE)&amp;"-"&amp;VLOOKUP(B71,LABORATORIO!A:D,4,FALSE)</f>
        <v>HT-0014-01-013-0208</v>
      </c>
      <c r="I71">
        <f>COUNTIF($H$2:H71,H71)</f>
        <v>1</v>
      </c>
      <c r="J71" t="str">
        <f t="shared" si="3"/>
        <v>HT-0014-01-013-0208-01</v>
      </c>
    </row>
    <row r="72" spans="1:10" hidden="1" x14ac:dyDescent="0.35">
      <c r="A72" s="5" t="s">
        <v>6463</v>
      </c>
      <c r="B72" s="5" t="s">
        <v>2867</v>
      </c>
      <c r="C72" s="5" t="s">
        <v>2919</v>
      </c>
      <c r="D72" s="5" t="s">
        <v>2935</v>
      </c>
      <c r="E72" s="5">
        <v>1</v>
      </c>
      <c r="F72" s="5" t="s">
        <v>6561</v>
      </c>
      <c r="G72" t="str">
        <f t="shared" si="2"/>
        <v>ACIDO CLAVULANICO-AMOXICILINAEUROFARMAORALSUSPENSION157MG/400MG/5ML</v>
      </c>
      <c r="H72" t="str">
        <f>VLOOKUP(A72,'PRINCIPIO ACTIVO'!A:D,4,)&amp;"-"&amp;VLOOKUP(C72,'VIA ADMINISTRACION'!A:D,4,FALSE)&amp;"-"&amp;VLOOKUP(D72,FORMATO!A:D,4,FALSE)&amp;"-"&amp;VLOOKUP(B72,LABORATORIO!A:D,4,FALSE)</f>
        <v>HT-0014-01-005-0087</v>
      </c>
      <c r="I72">
        <f>COUNTIF($H$2:H72,H72)</f>
        <v>1</v>
      </c>
      <c r="J72" t="str">
        <f t="shared" si="3"/>
        <v>HT-0014-01-005-0087-01</v>
      </c>
    </row>
    <row r="73" spans="1:10" hidden="1" x14ac:dyDescent="0.35">
      <c r="A73" s="5" t="s">
        <v>6463</v>
      </c>
      <c r="B73" s="5" t="s">
        <v>2837</v>
      </c>
      <c r="C73" s="5" t="s">
        <v>2919</v>
      </c>
      <c r="D73" s="5" t="s">
        <v>2935</v>
      </c>
      <c r="E73" s="5">
        <v>1</v>
      </c>
      <c r="F73" s="5" t="s">
        <v>6561</v>
      </c>
      <c r="G73" t="str">
        <f t="shared" si="2"/>
        <v>ACIDO CLAVULANICO-AMOXICILINASAVALORALSUSPENSION157MG/400MG/5ML</v>
      </c>
      <c r="H73" t="str">
        <f>VLOOKUP(A73,'PRINCIPIO ACTIVO'!A:D,4,)&amp;"-"&amp;VLOOKUP(C73,'VIA ADMINISTRACION'!A:D,4,FALSE)&amp;"-"&amp;VLOOKUP(D73,FORMATO!A:D,4,FALSE)&amp;"-"&amp;VLOOKUP(B73,LABORATORIO!A:D,4,FALSE)</f>
        <v>HT-0014-01-005-0174</v>
      </c>
      <c r="I73">
        <f>COUNTIF($H$2:H73,H73)</f>
        <v>1</v>
      </c>
      <c r="J73" t="str">
        <f t="shared" si="3"/>
        <v>HT-0014-01-005-0174-01</v>
      </c>
    </row>
    <row r="74" spans="1:10" hidden="1" x14ac:dyDescent="0.35">
      <c r="A74" s="5" t="s">
        <v>6463</v>
      </c>
      <c r="B74" s="5" t="s">
        <v>2838</v>
      </c>
      <c r="C74" s="5" t="s">
        <v>2919</v>
      </c>
      <c r="D74" s="5" t="s">
        <v>2935</v>
      </c>
      <c r="E74" s="5">
        <v>1</v>
      </c>
      <c r="F74" s="5" t="s">
        <v>6561</v>
      </c>
      <c r="G74" t="str">
        <f t="shared" si="2"/>
        <v>ACIDO CLAVULANICO-AMOXICILINALABORATORIO CHILEORALSUSPENSION157MG/400MG/5ML</v>
      </c>
      <c r="H74" t="str">
        <f>VLOOKUP(A74,'PRINCIPIO ACTIVO'!A:D,4,)&amp;"-"&amp;VLOOKUP(C74,'VIA ADMINISTRACION'!A:D,4,FALSE)&amp;"-"&amp;VLOOKUP(D74,FORMATO!A:D,4,FALSE)&amp;"-"&amp;VLOOKUP(B74,LABORATORIO!A:D,4,FALSE)</f>
        <v>HT-0014-01-005-0148</v>
      </c>
      <c r="I74">
        <f>COUNTIF($H$2:H74,H74)</f>
        <v>1</v>
      </c>
      <c r="J74" t="str">
        <f t="shared" si="3"/>
        <v>HT-0014-01-005-0148-01</v>
      </c>
    </row>
    <row r="75" spans="1:10" hidden="1" x14ac:dyDescent="0.35">
      <c r="A75" s="5" t="s">
        <v>6463</v>
      </c>
      <c r="B75" s="5" t="s">
        <v>2847</v>
      </c>
      <c r="C75" s="5" t="s">
        <v>2919</v>
      </c>
      <c r="D75" s="5" t="s">
        <v>2935</v>
      </c>
      <c r="E75" s="5">
        <v>1</v>
      </c>
      <c r="F75" s="5" t="s">
        <v>6561</v>
      </c>
      <c r="G75" t="str">
        <f t="shared" si="2"/>
        <v>ACIDO CLAVULANICO-AMOXICILINAPASTEURORALSUSPENSION157MG/400MG/5ML</v>
      </c>
      <c r="H75" t="str">
        <f>VLOOKUP(A75,'PRINCIPIO ACTIVO'!A:D,4,)&amp;"-"&amp;VLOOKUP(C75,'VIA ADMINISTRACION'!A:D,4,FALSE)&amp;"-"&amp;VLOOKUP(D75,FORMATO!A:D,4,FALSE)&amp;"-"&amp;VLOOKUP(B75,LABORATORIO!A:D,4,FALSE)</f>
        <v>HT-0014-01-005-0155</v>
      </c>
      <c r="I75">
        <f>COUNTIF($H$2:H75,H75)</f>
        <v>1</v>
      </c>
      <c r="J75" t="str">
        <f t="shared" si="3"/>
        <v>HT-0014-01-005-0155-01</v>
      </c>
    </row>
    <row r="76" spans="1:10" hidden="1" x14ac:dyDescent="0.35">
      <c r="A76" s="5" t="s">
        <v>6463</v>
      </c>
      <c r="B76" s="5" t="s">
        <v>2869</v>
      </c>
      <c r="C76" s="5" t="s">
        <v>2919</v>
      </c>
      <c r="D76" s="5" t="s">
        <v>2943</v>
      </c>
      <c r="E76" s="5">
        <v>1</v>
      </c>
      <c r="F76" s="5" t="s">
        <v>6564</v>
      </c>
      <c r="G76" t="str">
        <f t="shared" si="2"/>
        <v>ACIDO CLAVULANICO-AMOXICILINAOPKOORALPOLVO157MG/800MG</v>
      </c>
      <c r="H76" t="str">
        <f>VLOOKUP(A76,'PRINCIPIO ACTIVO'!A:D,4,)&amp;"-"&amp;VLOOKUP(C76,'VIA ADMINISTRACION'!A:D,4,FALSE)&amp;"-"&amp;VLOOKUP(D76,FORMATO!A:D,4,FALSE)&amp;"-"&amp;VLOOKUP(B76,LABORATORIO!A:D,4,FALSE)</f>
        <v>HT-0014-01-013-0208</v>
      </c>
      <c r="I76">
        <f>COUNTIF($H$2:H76,H76)</f>
        <v>2</v>
      </c>
      <c r="J76" t="str">
        <f t="shared" si="3"/>
        <v>HT-0014-01-013-0208-02</v>
      </c>
    </row>
    <row r="77" spans="1:10" hidden="1" x14ac:dyDescent="0.35">
      <c r="A77" s="5" t="s">
        <v>6463</v>
      </c>
      <c r="B77" s="5" t="s">
        <v>2837</v>
      </c>
      <c r="C77" s="5" t="s">
        <v>2919</v>
      </c>
      <c r="D77" s="5" t="s">
        <v>2935</v>
      </c>
      <c r="E77" s="5">
        <v>1</v>
      </c>
      <c r="F77" s="5" t="s">
        <v>6562</v>
      </c>
      <c r="G77" t="str">
        <f t="shared" si="2"/>
        <v>ACIDO CLAVULANICO-AMOXICILINASAVALORALSUSPENSION157MG/800MG/5ML</v>
      </c>
      <c r="H77" t="str">
        <f>VLOOKUP(A77,'PRINCIPIO ACTIVO'!A:D,4,)&amp;"-"&amp;VLOOKUP(C77,'VIA ADMINISTRACION'!A:D,4,FALSE)&amp;"-"&amp;VLOOKUP(D77,FORMATO!A:D,4,FALSE)&amp;"-"&amp;VLOOKUP(B77,LABORATORIO!A:D,4,FALSE)</f>
        <v>HT-0014-01-005-0174</v>
      </c>
      <c r="I77">
        <f>COUNTIF($H$2:H77,H77)</f>
        <v>2</v>
      </c>
      <c r="J77" t="str">
        <f t="shared" si="3"/>
        <v>HT-0014-01-005-0174-02</v>
      </c>
    </row>
    <row r="78" spans="1:10" hidden="1" x14ac:dyDescent="0.35">
      <c r="A78" s="5" t="s">
        <v>6463</v>
      </c>
      <c r="B78" s="5" t="s">
        <v>2837</v>
      </c>
      <c r="C78" s="5" t="s">
        <v>2919</v>
      </c>
      <c r="D78" s="5" t="s">
        <v>2935</v>
      </c>
      <c r="E78" s="5">
        <v>1</v>
      </c>
      <c r="F78" s="5" t="s">
        <v>6563</v>
      </c>
      <c r="G78" t="str">
        <f t="shared" si="2"/>
        <v>ACIDO CLAVULANICO-AMOXICILINASAVALORALSUSPENSION162.5MG/250MG/5ML</v>
      </c>
      <c r="H78" t="str">
        <f>VLOOKUP(A78,'PRINCIPIO ACTIVO'!A:D,4,)&amp;"-"&amp;VLOOKUP(C78,'VIA ADMINISTRACION'!A:D,4,FALSE)&amp;"-"&amp;VLOOKUP(D78,FORMATO!A:D,4,FALSE)&amp;"-"&amp;VLOOKUP(B78,LABORATORIO!A:D,4,FALSE)</f>
        <v>HT-0014-01-005-0174</v>
      </c>
      <c r="I78">
        <f>COUNTIF($H$2:H78,H78)</f>
        <v>3</v>
      </c>
      <c r="J78" t="str">
        <f t="shared" si="3"/>
        <v>HT-0014-01-005-0174-03</v>
      </c>
    </row>
    <row r="79" spans="1:10" hidden="1" x14ac:dyDescent="0.35">
      <c r="A79" s="11" t="s">
        <v>2576</v>
      </c>
      <c r="B79" s="11" t="s">
        <v>2853</v>
      </c>
      <c r="C79" s="11" t="s">
        <v>2919</v>
      </c>
      <c r="D79" s="11" t="s">
        <v>2933</v>
      </c>
      <c r="E79" s="11">
        <v>30</v>
      </c>
      <c r="F79" s="11" t="s">
        <v>2996</v>
      </c>
      <c r="G79" t="str">
        <f t="shared" si="2"/>
        <v>ACIDO FOLICOITF-LABOMEDORALCOMPRIMIDO301MG</v>
      </c>
      <c r="H79" t="str">
        <f>VLOOKUP(A79,'PRINCIPIO ACTIVO'!A:D,4,)&amp;"-"&amp;VLOOKUP(C79,'VIA ADMINISTRACION'!A:D,4,FALSE)&amp;"-"&amp;VLOOKUP(D79,FORMATO!A:D,4,FALSE)&amp;"-"&amp;VLOOKUP(B79,LABORATORIO!A:D,4,FALSE)</f>
        <v>HT-0005-01-003-0139</v>
      </c>
      <c r="I79">
        <f>COUNTIF($H$2:H79,H79)</f>
        <v>1</v>
      </c>
      <c r="J79" t="str">
        <f t="shared" si="3"/>
        <v>HT-0005-01-003-0139-01</v>
      </c>
    </row>
    <row r="80" spans="1:10" hidden="1" x14ac:dyDescent="0.35">
      <c r="A80" s="11" t="s">
        <v>2576</v>
      </c>
      <c r="B80" s="11" t="s">
        <v>2854</v>
      </c>
      <c r="C80" s="11" t="s">
        <v>2919</v>
      </c>
      <c r="D80" s="11" t="s">
        <v>2933</v>
      </c>
      <c r="E80" s="11">
        <v>30</v>
      </c>
      <c r="F80" s="11" t="s">
        <v>2996</v>
      </c>
      <c r="G80" t="str">
        <f t="shared" si="2"/>
        <v>ACIDO FOLICOABBOTTORALCOMPRIMIDO301MG</v>
      </c>
      <c r="H80" t="str">
        <f>VLOOKUP(A80,'PRINCIPIO ACTIVO'!A:D,4,)&amp;"-"&amp;VLOOKUP(C80,'VIA ADMINISTRACION'!A:D,4,FALSE)&amp;"-"&amp;VLOOKUP(D80,FORMATO!A:D,4,FALSE)&amp;"-"&amp;VLOOKUP(B80,LABORATORIO!A:D,4,FALSE)</f>
        <v>HT-0005-01-003-0002</v>
      </c>
      <c r="I80">
        <f>COUNTIF($H$2:H80,H80)</f>
        <v>1</v>
      </c>
      <c r="J80" t="str">
        <f t="shared" si="3"/>
        <v>HT-0005-01-003-0002-01</v>
      </c>
    </row>
    <row r="81" spans="1:10" hidden="1" x14ac:dyDescent="0.35">
      <c r="A81" s="11" t="s">
        <v>2576</v>
      </c>
      <c r="B81" s="11" t="s">
        <v>2850</v>
      </c>
      <c r="C81" s="11" t="s">
        <v>2919</v>
      </c>
      <c r="D81" s="11" t="s">
        <v>2933</v>
      </c>
      <c r="E81" s="11">
        <v>30</v>
      </c>
      <c r="F81" s="11" t="s">
        <v>2996</v>
      </c>
      <c r="G81" t="str">
        <f t="shared" si="2"/>
        <v>ACIDO FOLICOINSTITUTO SANITASORALCOMPRIMIDO301MG</v>
      </c>
      <c r="H81" t="str">
        <f>VLOOKUP(A81,'PRINCIPIO ACTIVO'!A:D,4,)&amp;"-"&amp;VLOOKUP(C81,'VIA ADMINISTRACION'!A:D,4,FALSE)&amp;"-"&amp;VLOOKUP(D81,FORMATO!A:D,4,FALSE)&amp;"-"&amp;VLOOKUP(B81,LABORATORIO!A:D,4,FALSE)</f>
        <v>HT-0005-01-003-0133</v>
      </c>
      <c r="I81">
        <f>COUNTIF($H$2:H81,H81)</f>
        <v>1</v>
      </c>
      <c r="J81" t="str">
        <f t="shared" si="3"/>
        <v>HT-0005-01-003-0133-01</v>
      </c>
    </row>
    <row r="82" spans="1:10" hidden="1" x14ac:dyDescent="0.35">
      <c r="A82" s="2" t="s">
        <v>2576</v>
      </c>
      <c r="B82" s="2" t="s">
        <v>3696</v>
      </c>
      <c r="C82" s="2" t="s">
        <v>2919</v>
      </c>
      <c r="D82" s="2" t="s">
        <v>2933</v>
      </c>
      <c r="E82" s="2">
        <v>30</v>
      </c>
      <c r="F82" s="2" t="s">
        <v>2996</v>
      </c>
      <c r="G82" t="str">
        <f t="shared" si="2"/>
        <v>ACIDO FOLICOB Y B FARMACEUTICAORALCOMPRIMIDO301MG</v>
      </c>
      <c r="H82" t="str">
        <f>VLOOKUP(A82,'PRINCIPIO ACTIVO'!A:D,4,)&amp;"-"&amp;VLOOKUP(C82,'VIA ADMINISTRACION'!A:D,4,FALSE)&amp;"-"&amp;VLOOKUP(D82,FORMATO!A:D,4,FALSE)&amp;"-"&amp;VLOOKUP(B82,LABORATORIO!A:D,4,FALSE)</f>
        <v>HT-0005-01-003-0024</v>
      </c>
      <c r="I82">
        <f>COUNTIF($H$2:H82,H82)</f>
        <v>1</v>
      </c>
      <c r="J82" t="str">
        <f t="shared" si="3"/>
        <v>HT-0005-01-003-0024-01</v>
      </c>
    </row>
    <row r="83" spans="1:10" hidden="1" x14ac:dyDescent="0.35">
      <c r="A83" s="5" t="s">
        <v>2576</v>
      </c>
      <c r="B83" s="5" t="s">
        <v>2832</v>
      </c>
      <c r="C83" s="5" t="s">
        <v>2919</v>
      </c>
      <c r="D83" s="5" t="s">
        <v>2933</v>
      </c>
      <c r="E83" s="5">
        <v>30</v>
      </c>
      <c r="F83" s="5" t="s">
        <v>2996</v>
      </c>
      <c r="G83" t="str">
        <f t="shared" si="2"/>
        <v>ACIDO FOLICORECALCINEORALCOMPRIMIDO301MG</v>
      </c>
      <c r="H83" t="str">
        <f>VLOOKUP(A83,'PRINCIPIO ACTIVO'!A:D,4,)&amp;"-"&amp;VLOOKUP(C83,'VIA ADMINISTRACION'!A:D,4,FALSE)&amp;"-"&amp;VLOOKUP(D83,FORMATO!A:D,4,FALSE)&amp;"-"&amp;VLOOKUP(B83,LABORATORIO!A:D,4,FALSE)</f>
        <v>HT-0005-01-003-0171</v>
      </c>
      <c r="I83">
        <f>COUNTIF($H$2:H83,H83)</f>
        <v>1</v>
      </c>
      <c r="J83" t="str">
        <f t="shared" si="3"/>
        <v>HT-0005-01-003-0171-01</v>
      </c>
    </row>
    <row r="84" spans="1:10" hidden="1" x14ac:dyDescent="0.35">
      <c r="A84" s="11" t="s">
        <v>2576</v>
      </c>
      <c r="B84" s="11" t="s">
        <v>2848</v>
      </c>
      <c r="C84" s="11" t="s">
        <v>2919</v>
      </c>
      <c r="D84" s="11" t="s">
        <v>2933</v>
      </c>
      <c r="E84" s="11">
        <v>100</v>
      </c>
      <c r="F84" s="11" t="s">
        <v>2992</v>
      </c>
      <c r="G84" t="str">
        <f t="shared" si="2"/>
        <v>ACIDO FOLICOCOMPAÑIA DE NUTRICION GENERALORALCOMPRIMIDO100400MCG</v>
      </c>
      <c r="H84" t="str">
        <f>VLOOKUP(A84,'PRINCIPIO ACTIVO'!A:D,4,)&amp;"-"&amp;VLOOKUP(C84,'VIA ADMINISTRACION'!A:D,4,FALSE)&amp;"-"&amp;VLOOKUP(D84,FORMATO!A:D,4,FALSE)&amp;"-"&amp;VLOOKUP(B84,LABORATORIO!A:D,4,FALSE)</f>
        <v>HT-0005-01-003-0058</v>
      </c>
      <c r="I84">
        <f>COUNTIF($H$2:H84,H84)</f>
        <v>1</v>
      </c>
      <c r="J84" t="str">
        <f t="shared" si="3"/>
        <v>HT-0005-01-003-0058-01</v>
      </c>
    </row>
    <row r="85" spans="1:10" hidden="1" x14ac:dyDescent="0.35">
      <c r="A85" s="11" t="s">
        <v>2576</v>
      </c>
      <c r="B85" s="11" t="s">
        <v>2854</v>
      </c>
      <c r="C85" s="11" t="s">
        <v>2919</v>
      </c>
      <c r="D85" s="11" t="s">
        <v>2933</v>
      </c>
      <c r="E85" s="11">
        <v>30</v>
      </c>
      <c r="F85" s="11" t="s">
        <v>2998</v>
      </c>
      <c r="G85" t="str">
        <f t="shared" si="2"/>
        <v>ACIDO FOLICOABBOTTORALCOMPRIMIDO305MG</v>
      </c>
      <c r="H85" t="str">
        <f>VLOOKUP(A85,'PRINCIPIO ACTIVO'!A:D,4,)&amp;"-"&amp;VLOOKUP(C85,'VIA ADMINISTRACION'!A:D,4,FALSE)&amp;"-"&amp;VLOOKUP(D85,FORMATO!A:D,4,FALSE)&amp;"-"&amp;VLOOKUP(B85,LABORATORIO!A:D,4,FALSE)</f>
        <v>HT-0005-01-003-0002</v>
      </c>
      <c r="I85">
        <f>COUNTIF($H$2:H85,H85)</f>
        <v>2</v>
      </c>
      <c r="J85" t="str">
        <f t="shared" si="3"/>
        <v>HT-0005-01-003-0002-02</v>
      </c>
    </row>
    <row r="86" spans="1:10" hidden="1" x14ac:dyDescent="0.35">
      <c r="A86" s="11" t="s">
        <v>2576</v>
      </c>
      <c r="B86" s="11" t="s">
        <v>2853</v>
      </c>
      <c r="C86" s="11" t="s">
        <v>2919</v>
      </c>
      <c r="D86" s="11" t="s">
        <v>2933</v>
      </c>
      <c r="E86" s="11">
        <v>30</v>
      </c>
      <c r="F86" s="11" t="s">
        <v>2998</v>
      </c>
      <c r="G86" t="str">
        <f t="shared" si="2"/>
        <v>ACIDO FOLICOITF-LABOMEDORALCOMPRIMIDO305MG</v>
      </c>
      <c r="H86" t="str">
        <f>VLOOKUP(A86,'PRINCIPIO ACTIVO'!A:D,4,)&amp;"-"&amp;VLOOKUP(C86,'VIA ADMINISTRACION'!A:D,4,FALSE)&amp;"-"&amp;VLOOKUP(D86,FORMATO!A:D,4,FALSE)&amp;"-"&amp;VLOOKUP(B86,LABORATORIO!A:D,4,FALSE)</f>
        <v>HT-0005-01-003-0139</v>
      </c>
      <c r="I86">
        <f>COUNTIF($H$2:H86,H86)</f>
        <v>2</v>
      </c>
      <c r="J86" t="str">
        <f t="shared" si="3"/>
        <v>HT-0005-01-003-0139-02</v>
      </c>
    </row>
    <row r="87" spans="1:10" hidden="1" x14ac:dyDescent="0.35">
      <c r="A87" s="11" t="s">
        <v>2576</v>
      </c>
      <c r="B87" s="11" t="s">
        <v>2850</v>
      </c>
      <c r="C87" s="11" t="s">
        <v>2919</v>
      </c>
      <c r="D87" s="11" t="s">
        <v>2933</v>
      </c>
      <c r="E87" s="11">
        <v>30</v>
      </c>
      <c r="F87" s="11" t="s">
        <v>2998</v>
      </c>
      <c r="G87" t="str">
        <f t="shared" si="2"/>
        <v>ACIDO FOLICOINSTITUTO SANITASORALCOMPRIMIDO305MG</v>
      </c>
      <c r="H87" t="str">
        <f>VLOOKUP(A87,'PRINCIPIO ACTIVO'!A:D,4,)&amp;"-"&amp;VLOOKUP(C87,'VIA ADMINISTRACION'!A:D,4,FALSE)&amp;"-"&amp;VLOOKUP(D87,FORMATO!A:D,4,FALSE)&amp;"-"&amp;VLOOKUP(B87,LABORATORIO!A:D,4,FALSE)</f>
        <v>HT-0005-01-003-0133</v>
      </c>
      <c r="I87">
        <f>COUNTIF($H$2:H87,H87)</f>
        <v>2</v>
      </c>
      <c r="J87" t="str">
        <f t="shared" si="3"/>
        <v>HT-0005-01-003-0133-02</v>
      </c>
    </row>
    <row r="88" spans="1:10" hidden="1" x14ac:dyDescent="0.35">
      <c r="A88" s="2" t="s">
        <v>2576</v>
      </c>
      <c r="B88" s="2" t="s">
        <v>3696</v>
      </c>
      <c r="C88" s="2" t="s">
        <v>2919</v>
      </c>
      <c r="D88" s="2" t="s">
        <v>2933</v>
      </c>
      <c r="E88" s="2">
        <v>30</v>
      </c>
      <c r="F88" s="2" t="s">
        <v>2998</v>
      </c>
      <c r="G88" t="str">
        <f t="shared" si="2"/>
        <v>ACIDO FOLICOB Y B FARMACEUTICAORALCOMPRIMIDO305MG</v>
      </c>
      <c r="H88" t="str">
        <f>VLOOKUP(A88,'PRINCIPIO ACTIVO'!A:D,4,)&amp;"-"&amp;VLOOKUP(C88,'VIA ADMINISTRACION'!A:D,4,FALSE)&amp;"-"&amp;VLOOKUP(D88,FORMATO!A:D,4,FALSE)&amp;"-"&amp;VLOOKUP(B88,LABORATORIO!A:D,4,FALSE)</f>
        <v>HT-0005-01-003-0024</v>
      </c>
      <c r="I88">
        <f>COUNTIF($H$2:H88,H88)</f>
        <v>2</v>
      </c>
      <c r="J88" t="str">
        <f t="shared" si="3"/>
        <v>HT-0005-01-003-0024-02</v>
      </c>
    </row>
    <row r="89" spans="1:10" hidden="1" x14ac:dyDescent="0.35">
      <c r="A89" s="5" t="s">
        <v>2576</v>
      </c>
      <c r="B89" s="5" t="s">
        <v>2853</v>
      </c>
      <c r="C89" s="5" t="s">
        <v>2919</v>
      </c>
      <c r="D89" s="5" t="s">
        <v>2933</v>
      </c>
      <c r="E89" s="5">
        <v>28</v>
      </c>
      <c r="F89" s="5" t="s">
        <v>2998</v>
      </c>
      <c r="G89" t="str">
        <f t="shared" si="2"/>
        <v>ACIDO FOLICOITF-LABOMEDORALCOMPRIMIDO285MG</v>
      </c>
      <c r="H89" t="str">
        <f>VLOOKUP(A89,'PRINCIPIO ACTIVO'!A:D,4,)&amp;"-"&amp;VLOOKUP(C89,'VIA ADMINISTRACION'!A:D,4,FALSE)&amp;"-"&amp;VLOOKUP(D89,FORMATO!A:D,4,FALSE)&amp;"-"&amp;VLOOKUP(B89,LABORATORIO!A:D,4,FALSE)</f>
        <v>HT-0005-01-003-0139</v>
      </c>
      <c r="I89">
        <f>COUNTIF($H$2:H89,H89)</f>
        <v>3</v>
      </c>
      <c r="J89" t="str">
        <f t="shared" si="3"/>
        <v>HT-0005-01-003-0139-03</v>
      </c>
    </row>
    <row r="90" spans="1:10" hidden="1" x14ac:dyDescent="0.35">
      <c r="A90" s="5" t="s">
        <v>2576</v>
      </c>
      <c r="B90" s="5" t="s">
        <v>2832</v>
      </c>
      <c r="C90" s="5" t="s">
        <v>2919</v>
      </c>
      <c r="D90" s="5" t="s">
        <v>2933</v>
      </c>
      <c r="E90" s="5">
        <v>30</v>
      </c>
      <c r="F90" s="5" t="s">
        <v>2998</v>
      </c>
      <c r="G90" t="str">
        <f t="shared" si="2"/>
        <v>ACIDO FOLICORECALCINEORALCOMPRIMIDO305MG</v>
      </c>
      <c r="H90" t="str">
        <f>VLOOKUP(A90,'PRINCIPIO ACTIVO'!A:D,4,)&amp;"-"&amp;VLOOKUP(C90,'VIA ADMINISTRACION'!A:D,4,FALSE)&amp;"-"&amp;VLOOKUP(D90,FORMATO!A:D,4,FALSE)&amp;"-"&amp;VLOOKUP(B90,LABORATORIO!A:D,4,FALSE)</f>
        <v>HT-0005-01-003-0171</v>
      </c>
      <c r="I90">
        <f>COUNTIF($H$2:H90,H90)</f>
        <v>2</v>
      </c>
      <c r="J90" t="str">
        <f t="shared" si="3"/>
        <v>HT-0005-01-003-0171-02</v>
      </c>
    </row>
    <row r="91" spans="1:10" hidden="1" x14ac:dyDescent="0.35">
      <c r="A91" s="5" t="s">
        <v>6456</v>
      </c>
      <c r="B91" s="5" t="s">
        <v>2857</v>
      </c>
      <c r="C91" s="5" t="s">
        <v>2919</v>
      </c>
      <c r="D91" s="5" t="s">
        <v>2933</v>
      </c>
      <c r="E91" s="5">
        <v>30</v>
      </c>
      <c r="F91" s="5" t="s">
        <v>6548</v>
      </c>
      <c r="G91" t="str">
        <f t="shared" si="2"/>
        <v>ACIDO FOLICO-CIANOCOBALAMINA-HIERRO HIDROXIDOANDROMACOORALCOMPRIMIDO301MG/100MG/0.01MG</v>
      </c>
      <c r="H91" t="str">
        <f>VLOOKUP(A91,'PRINCIPIO ACTIVO'!A:D,4,)&amp;"-"&amp;VLOOKUP(C91,'VIA ADMINISTRACION'!A:D,4,FALSE)&amp;"-"&amp;VLOOKUP(D91,FORMATO!A:D,4,FALSE)&amp;"-"&amp;VLOOKUP(B91,LABORATORIO!A:D,4,FALSE)</f>
        <v>HT-0328-01-003-0161</v>
      </c>
      <c r="I91">
        <f>COUNTIF($H$2:H91,H91)</f>
        <v>1</v>
      </c>
      <c r="J91" t="str">
        <f t="shared" si="3"/>
        <v>HT-0328-01-003-0161-01</v>
      </c>
    </row>
    <row r="92" spans="1:10" hidden="1" x14ac:dyDescent="0.35">
      <c r="A92" s="5" t="s">
        <v>6455</v>
      </c>
      <c r="B92" s="5" t="s">
        <v>2845</v>
      </c>
      <c r="C92" s="5" t="s">
        <v>2919</v>
      </c>
      <c r="D92" s="5" t="s">
        <v>2933</v>
      </c>
      <c r="E92" s="5">
        <v>30</v>
      </c>
      <c r="F92" s="5" t="s">
        <v>6546</v>
      </c>
      <c r="G92" t="str">
        <f t="shared" si="2"/>
        <v>ACIDO FOLICO-GLICINATO FERROSOMEGALABSORALCOMPRIMIDO30600MG/30MG</v>
      </c>
      <c r="H92" t="str">
        <f>VLOOKUP(A92,'PRINCIPIO ACTIVO'!A:D,4,)&amp;"-"&amp;VLOOKUP(C92,'VIA ADMINISTRACION'!A:D,4,FALSE)&amp;"-"&amp;VLOOKUP(D92,FORMATO!A:D,4,FALSE)&amp;"-"&amp;VLOOKUP(B92,LABORATORIO!A:D,4,FALSE)</f>
        <v>HT-0327-01-003-0194</v>
      </c>
      <c r="I92">
        <f>COUNTIF($H$2:H92,H92)</f>
        <v>1</v>
      </c>
      <c r="J92" t="str">
        <f t="shared" si="3"/>
        <v>HT-0327-01-003-0194-01</v>
      </c>
    </row>
    <row r="93" spans="1:10" hidden="1" x14ac:dyDescent="0.35">
      <c r="A93" s="11" t="s">
        <v>2583</v>
      </c>
      <c r="B93" s="11" t="s">
        <v>2858</v>
      </c>
      <c r="C93" s="11" t="s">
        <v>2919</v>
      </c>
      <c r="D93" s="11" t="s">
        <v>2933</v>
      </c>
      <c r="E93" s="11">
        <v>20</v>
      </c>
      <c r="F93" s="11" t="s">
        <v>2984</v>
      </c>
      <c r="G93" t="str">
        <f t="shared" si="2"/>
        <v>ACIDO TRANEXAMICOGRUNENTHALORALCOMPRIMIDO20500MG</v>
      </c>
      <c r="H93" t="str">
        <f>VLOOKUP(A93,'PRINCIPIO ACTIVO'!A:D,4,)&amp;"-"&amp;VLOOKUP(C93,'VIA ADMINISTRACION'!A:D,4,FALSE)&amp;"-"&amp;VLOOKUP(D93,FORMATO!A:D,4,FALSE)&amp;"-"&amp;VLOOKUP(B93,LABORATORIO!A:D,4,FALSE)</f>
        <v>HT-0006-01-003-0116</v>
      </c>
      <c r="I93">
        <f>COUNTIF($H$2:H93,H93)</f>
        <v>1</v>
      </c>
      <c r="J93" t="str">
        <f t="shared" si="3"/>
        <v>HT-0006-01-003-0116-01</v>
      </c>
    </row>
    <row r="94" spans="1:10" hidden="1" x14ac:dyDescent="0.35">
      <c r="A94" s="11" t="s">
        <v>2583</v>
      </c>
      <c r="B94" s="11" t="s">
        <v>2832</v>
      </c>
      <c r="C94" s="11" t="s">
        <v>2919</v>
      </c>
      <c r="D94" s="11" t="s">
        <v>2933</v>
      </c>
      <c r="E94" s="11">
        <v>30</v>
      </c>
      <c r="F94" s="11" t="s">
        <v>3001</v>
      </c>
      <c r="G94" t="str">
        <f t="shared" si="2"/>
        <v>ACIDO TRANEXAMICORECALCINEORALCOMPRIMIDO30650MG</v>
      </c>
      <c r="H94" t="str">
        <f>VLOOKUP(A94,'PRINCIPIO ACTIVO'!A:D,4,)&amp;"-"&amp;VLOOKUP(C94,'VIA ADMINISTRACION'!A:D,4,FALSE)&amp;"-"&amp;VLOOKUP(D94,FORMATO!A:D,4,FALSE)&amp;"-"&amp;VLOOKUP(B94,LABORATORIO!A:D,4,FALSE)</f>
        <v>HT-0006-01-003-0171</v>
      </c>
      <c r="I94">
        <f>COUNTIF($H$2:H94,H94)</f>
        <v>1</v>
      </c>
      <c r="J94" t="str">
        <f t="shared" si="3"/>
        <v>HT-0006-01-003-0171-01</v>
      </c>
    </row>
    <row r="95" spans="1:10" hidden="1" x14ac:dyDescent="0.35">
      <c r="A95" s="5" t="s">
        <v>2584</v>
      </c>
      <c r="B95" s="5" t="s">
        <v>2854</v>
      </c>
      <c r="C95" s="5" t="s">
        <v>2919</v>
      </c>
      <c r="D95" s="5" t="s">
        <v>2933</v>
      </c>
      <c r="E95" s="5">
        <v>20</v>
      </c>
      <c r="F95" s="5" t="s">
        <v>3231</v>
      </c>
      <c r="G95" t="str">
        <f t="shared" si="2"/>
        <v>ACIDO VALPROICOABBOTTORALCOMPRIMIDO20125MG</v>
      </c>
      <c r="H95" t="str">
        <f>VLOOKUP(A95,'PRINCIPIO ACTIVO'!A:D,4,)&amp;"-"&amp;VLOOKUP(C95,'VIA ADMINISTRACION'!A:D,4,FALSE)&amp;"-"&amp;VLOOKUP(D95,FORMATO!A:D,4,FALSE)&amp;"-"&amp;VLOOKUP(B95,LABORATORIO!A:D,4,FALSE)</f>
        <v>HT-0007-01-003-0002</v>
      </c>
      <c r="I95">
        <f>COUNTIF($H$2:H95,H95)</f>
        <v>1</v>
      </c>
      <c r="J95" t="str">
        <f t="shared" si="3"/>
        <v>HT-0007-01-003-0002-01</v>
      </c>
    </row>
    <row r="96" spans="1:10" hidden="1" x14ac:dyDescent="0.35">
      <c r="A96" s="11" t="s">
        <v>2584</v>
      </c>
      <c r="B96" s="11" t="s">
        <v>2857</v>
      </c>
      <c r="C96" s="11" t="s">
        <v>2919</v>
      </c>
      <c r="D96" s="11" t="s">
        <v>2933</v>
      </c>
      <c r="E96" s="11">
        <v>30</v>
      </c>
      <c r="F96" s="11" t="s">
        <v>2978</v>
      </c>
      <c r="G96" t="str">
        <f t="shared" si="2"/>
        <v>ACIDO VALPROICOANDROMACOORALCOMPRIMIDO30200MG</v>
      </c>
      <c r="H96" t="str">
        <f>VLOOKUP(A96,'PRINCIPIO ACTIVO'!A:D,4,)&amp;"-"&amp;VLOOKUP(C96,'VIA ADMINISTRACION'!A:D,4,FALSE)&amp;"-"&amp;VLOOKUP(D96,FORMATO!A:D,4,FALSE)&amp;"-"&amp;VLOOKUP(B96,LABORATORIO!A:D,4,FALSE)</f>
        <v>HT-0007-01-003-0161</v>
      </c>
      <c r="I96">
        <f>COUNTIF($H$2:H96,H96)</f>
        <v>1</v>
      </c>
      <c r="J96" t="str">
        <f t="shared" si="3"/>
        <v>HT-0007-01-003-0161-01</v>
      </c>
    </row>
    <row r="97" spans="1:10" hidden="1" x14ac:dyDescent="0.35">
      <c r="A97" s="11" t="s">
        <v>2584</v>
      </c>
      <c r="B97" s="11" t="s">
        <v>2842</v>
      </c>
      <c r="C97" s="11" t="s">
        <v>2919</v>
      </c>
      <c r="D97" s="11" t="s">
        <v>2933</v>
      </c>
      <c r="E97" s="11">
        <v>30</v>
      </c>
      <c r="F97" s="11" t="s">
        <v>2978</v>
      </c>
      <c r="G97" t="str">
        <f t="shared" si="2"/>
        <v>ACIDO VALPROICOFERRERORALCOMPRIMIDO30200MG</v>
      </c>
      <c r="H97" t="str">
        <f>VLOOKUP(A97,'PRINCIPIO ACTIVO'!A:D,4,)&amp;"-"&amp;VLOOKUP(C97,'VIA ADMINISTRACION'!A:D,4,FALSE)&amp;"-"&amp;VLOOKUP(D97,FORMATO!A:D,4,FALSE)&amp;"-"&amp;VLOOKUP(B97,LABORATORIO!A:D,4,FALSE)</f>
        <v>HT-0007-01-003-0101</v>
      </c>
      <c r="I97">
        <f>COUNTIF($H$2:H97,H97)</f>
        <v>1</v>
      </c>
      <c r="J97" t="str">
        <f t="shared" si="3"/>
        <v>HT-0007-01-003-0101-01</v>
      </c>
    </row>
    <row r="98" spans="1:10" hidden="1" x14ac:dyDescent="0.35">
      <c r="A98" s="11" t="s">
        <v>2584</v>
      </c>
      <c r="B98" s="11" t="s">
        <v>2854</v>
      </c>
      <c r="C98" s="11" t="s">
        <v>2919</v>
      </c>
      <c r="D98" s="11" t="s">
        <v>2933</v>
      </c>
      <c r="E98" s="11">
        <v>20</v>
      </c>
      <c r="F98" s="11" t="s">
        <v>3003</v>
      </c>
      <c r="G98" t="str">
        <f t="shared" si="2"/>
        <v>ACIDO VALPROICOABBOTTORALCOMPRIMIDO20250MG</v>
      </c>
      <c r="H98" t="str">
        <f>VLOOKUP(A98,'PRINCIPIO ACTIVO'!A:D,4,)&amp;"-"&amp;VLOOKUP(C98,'VIA ADMINISTRACION'!A:D,4,FALSE)&amp;"-"&amp;VLOOKUP(D98,FORMATO!A:D,4,FALSE)&amp;"-"&amp;VLOOKUP(B98,LABORATORIO!A:D,4,FALSE)</f>
        <v>HT-0007-01-003-0002</v>
      </c>
      <c r="I98">
        <f>COUNTIF($H$2:H98,H98)</f>
        <v>2</v>
      </c>
      <c r="J98" t="str">
        <f t="shared" si="3"/>
        <v>HT-0007-01-003-0002-02</v>
      </c>
    </row>
    <row r="99" spans="1:10" hidden="1" x14ac:dyDescent="0.35">
      <c r="A99" s="11" t="s">
        <v>2584</v>
      </c>
      <c r="B99" s="11" t="s">
        <v>2854</v>
      </c>
      <c r="C99" s="11" t="s">
        <v>2919</v>
      </c>
      <c r="D99" s="11" t="s">
        <v>2937</v>
      </c>
      <c r="E99" s="11">
        <v>25</v>
      </c>
      <c r="F99" s="11" t="s">
        <v>3003</v>
      </c>
      <c r="G99" t="str">
        <f t="shared" si="2"/>
        <v>ACIDO VALPROICOABBOTTORALCAPSULA25250MG</v>
      </c>
      <c r="H99" t="str">
        <f>VLOOKUP(A99,'PRINCIPIO ACTIVO'!A:D,4,)&amp;"-"&amp;VLOOKUP(C99,'VIA ADMINISTRACION'!A:D,4,FALSE)&amp;"-"&amp;VLOOKUP(D99,FORMATO!A:D,4,FALSE)&amp;"-"&amp;VLOOKUP(B99,LABORATORIO!A:D,4,FALSE)</f>
        <v>HT-0007-01-007-0002</v>
      </c>
      <c r="I99">
        <f>COUNTIF($H$2:H99,H99)</f>
        <v>1</v>
      </c>
      <c r="J99" t="str">
        <f t="shared" si="3"/>
        <v>HT-0007-01-007-0002-01</v>
      </c>
    </row>
    <row r="100" spans="1:10" hidden="1" x14ac:dyDescent="0.35">
      <c r="A100" s="11" t="s">
        <v>2584</v>
      </c>
      <c r="B100" s="11" t="s">
        <v>2854</v>
      </c>
      <c r="C100" s="11" t="s">
        <v>2919</v>
      </c>
      <c r="D100" s="11" t="s">
        <v>2933</v>
      </c>
      <c r="E100" s="11">
        <v>50</v>
      </c>
      <c r="F100" s="11" t="s">
        <v>3003</v>
      </c>
      <c r="G100" t="str">
        <f t="shared" si="2"/>
        <v>ACIDO VALPROICOABBOTTORALCOMPRIMIDO50250MG</v>
      </c>
      <c r="H100" t="str">
        <f>VLOOKUP(A100,'PRINCIPIO ACTIVO'!A:D,4,)&amp;"-"&amp;VLOOKUP(C100,'VIA ADMINISTRACION'!A:D,4,FALSE)&amp;"-"&amp;VLOOKUP(D100,FORMATO!A:D,4,FALSE)&amp;"-"&amp;VLOOKUP(B100,LABORATORIO!A:D,4,FALSE)</f>
        <v>HT-0007-01-003-0002</v>
      </c>
      <c r="I100">
        <f>COUNTIF($H$2:H100,H100)</f>
        <v>3</v>
      </c>
      <c r="J100" t="str">
        <f t="shared" si="3"/>
        <v>HT-0007-01-003-0002-03</v>
      </c>
    </row>
    <row r="101" spans="1:10" hidden="1" x14ac:dyDescent="0.35">
      <c r="A101" s="5" t="s">
        <v>2584</v>
      </c>
      <c r="B101" s="5" t="s">
        <v>2891</v>
      </c>
      <c r="C101" s="5" t="s">
        <v>2919</v>
      </c>
      <c r="D101" s="5" t="s">
        <v>2933</v>
      </c>
      <c r="E101" s="5">
        <v>50</v>
      </c>
      <c r="F101" s="5" t="s">
        <v>3003</v>
      </c>
      <c r="G101" t="str">
        <f t="shared" si="2"/>
        <v>ACIDO VALPROICOGADORORALCOMPRIMIDO50250MG</v>
      </c>
      <c r="H101" t="str">
        <f>VLOOKUP(A101,'PRINCIPIO ACTIVO'!A:D,4,)&amp;"-"&amp;VLOOKUP(C101,'VIA ADMINISTRACION'!A:D,4,FALSE)&amp;"-"&amp;VLOOKUP(D101,FORMATO!A:D,4,FALSE)&amp;"-"&amp;VLOOKUP(B101,LABORATORIO!A:D,4,FALSE)</f>
        <v>HT-0007-01-003-0106</v>
      </c>
      <c r="I101">
        <f>COUNTIF($H$2:H101,H101)</f>
        <v>1</v>
      </c>
      <c r="J101" t="str">
        <f t="shared" si="3"/>
        <v>HT-0007-01-003-0106-01</v>
      </c>
    </row>
    <row r="102" spans="1:10" hidden="1" x14ac:dyDescent="0.35">
      <c r="A102" s="5" t="s">
        <v>2584</v>
      </c>
      <c r="B102" s="5" t="s">
        <v>2842</v>
      </c>
      <c r="C102" s="5" t="s">
        <v>2919</v>
      </c>
      <c r="D102" s="5" t="s">
        <v>2933</v>
      </c>
      <c r="E102" s="5">
        <v>20</v>
      </c>
      <c r="F102" s="5" t="s">
        <v>3003</v>
      </c>
      <c r="G102" t="str">
        <f t="shared" si="2"/>
        <v>ACIDO VALPROICOFERRERORALCOMPRIMIDO20250MG</v>
      </c>
      <c r="H102" t="str">
        <f>VLOOKUP(A102,'PRINCIPIO ACTIVO'!A:D,4,)&amp;"-"&amp;VLOOKUP(C102,'VIA ADMINISTRACION'!A:D,4,FALSE)&amp;"-"&amp;VLOOKUP(D102,FORMATO!A:D,4,FALSE)&amp;"-"&amp;VLOOKUP(B102,LABORATORIO!A:D,4,FALSE)</f>
        <v>HT-0007-01-003-0101</v>
      </c>
      <c r="I102">
        <f>COUNTIF($H$2:H102,H102)</f>
        <v>2</v>
      </c>
      <c r="J102" t="str">
        <f t="shared" si="3"/>
        <v>HT-0007-01-003-0101-02</v>
      </c>
    </row>
    <row r="103" spans="1:10" hidden="1" x14ac:dyDescent="0.35">
      <c r="A103" s="5" t="s">
        <v>2584</v>
      </c>
      <c r="B103" s="5" t="s">
        <v>2842</v>
      </c>
      <c r="C103" s="5" t="s">
        <v>2919</v>
      </c>
      <c r="D103" s="5" t="s">
        <v>2933</v>
      </c>
      <c r="E103" s="5">
        <v>50</v>
      </c>
      <c r="F103" s="5" t="s">
        <v>3003</v>
      </c>
      <c r="G103" t="str">
        <f t="shared" si="2"/>
        <v>ACIDO VALPROICOFERRERORALCOMPRIMIDO50250MG</v>
      </c>
      <c r="H103" t="str">
        <f>VLOOKUP(A103,'PRINCIPIO ACTIVO'!A:D,4,)&amp;"-"&amp;VLOOKUP(C103,'VIA ADMINISTRACION'!A:D,4,FALSE)&amp;"-"&amp;VLOOKUP(D103,FORMATO!A:D,4,FALSE)&amp;"-"&amp;VLOOKUP(B103,LABORATORIO!A:D,4,FALSE)</f>
        <v>HT-0007-01-003-0101</v>
      </c>
      <c r="I103">
        <f>COUNTIF($H$2:H103,H103)</f>
        <v>3</v>
      </c>
      <c r="J103" t="str">
        <f t="shared" si="3"/>
        <v>HT-0007-01-003-0101-03</v>
      </c>
    </row>
    <row r="104" spans="1:10" hidden="1" x14ac:dyDescent="0.35">
      <c r="A104" s="11" t="s">
        <v>2584</v>
      </c>
      <c r="B104" s="11" t="s">
        <v>2854</v>
      </c>
      <c r="C104" s="11" t="s">
        <v>2919</v>
      </c>
      <c r="D104" s="11" t="s">
        <v>2932</v>
      </c>
      <c r="E104" s="11">
        <v>1</v>
      </c>
      <c r="F104" s="11" t="s">
        <v>3005</v>
      </c>
      <c r="G104" t="str">
        <f t="shared" si="2"/>
        <v>ACIDO VALPROICOABBOTTORALJARABE1250MG/5ML</v>
      </c>
      <c r="H104" t="str">
        <f>VLOOKUP(A104,'PRINCIPIO ACTIVO'!A:D,4,)&amp;"-"&amp;VLOOKUP(C104,'VIA ADMINISTRACION'!A:D,4,FALSE)&amp;"-"&amp;VLOOKUP(D104,FORMATO!A:D,4,FALSE)&amp;"-"&amp;VLOOKUP(B104,LABORATORIO!A:D,4,FALSE)</f>
        <v>HT-0007-01-002-0002</v>
      </c>
      <c r="I104">
        <f>COUNTIF($H$2:H104,H104)</f>
        <v>1</v>
      </c>
      <c r="J104" t="str">
        <f t="shared" si="3"/>
        <v>HT-0007-01-002-0002-01</v>
      </c>
    </row>
    <row r="105" spans="1:10" hidden="1" x14ac:dyDescent="0.35">
      <c r="A105" s="11" t="s">
        <v>2584</v>
      </c>
      <c r="B105" s="11" t="s">
        <v>2842</v>
      </c>
      <c r="C105" s="11" t="s">
        <v>2919</v>
      </c>
      <c r="D105" s="11" t="s">
        <v>2932</v>
      </c>
      <c r="E105" s="11">
        <v>1</v>
      </c>
      <c r="F105" s="11" t="s">
        <v>3004</v>
      </c>
      <c r="G105" t="str">
        <f t="shared" si="2"/>
        <v>ACIDO VALPROICOFERRERORALJARABE1375MG/ML</v>
      </c>
      <c r="H105" t="str">
        <f>VLOOKUP(A105,'PRINCIPIO ACTIVO'!A:D,4,)&amp;"-"&amp;VLOOKUP(C105,'VIA ADMINISTRACION'!A:D,4,FALSE)&amp;"-"&amp;VLOOKUP(D105,FORMATO!A:D,4,FALSE)&amp;"-"&amp;VLOOKUP(B105,LABORATORIO!A:D,4,FALSE)</f>
        <v>HT-0007-01-002-0101</v>
      </c>
      <c r="I105">
        <f>COUNTIF($H$2:H105,H105)</f>
        <v>1</v>
      </c>
      <c r="J105" t="str">
        <f t="shared" si="3"/>
        <v>HT-0007-01-002-0101-01</v>
      </c>
    </row>
    <row r="106" spans="1:10" hidden="1" x14ac:dyDescent="0.35">
      <c r="A106" s="2" t="s">
        <v>2584</v>
      </c>
      <c r="B106" s="2" t="s">
        <v>2857</v>
      </c>
      <c r="C106" s="2" t="s">
        <v>2919</v>
      </c>
      <c r="D106" s="2" t="s">
        <v>2942</v>
      </c>
      <c r="E106" s="2">
        <v>1</v>
      </c>
      <c r="F106" s="2" t="s">
        <v>3004</v>
      </c>
      <c r="G106" t="str">
        <f t="shared" si="2"/>
        <v>ACIDO VALPROICOANDROMACOORALSOLUCION1375MG/ML</v>
      </c>
      <c r="H106" t="str">
        <f>VLOOKUP(A106,'PRINCIPIO ACTIVO'!A:D,4,)&amp;"-"&amp;VLOOKUP(C106,'VIA ADMINISTRACION'!A:D,4,FALSE)&amp;"-"&amp;VLOOKUP(D106,FORMATO!A:D,4,FALSE)&amp;"-"&amp;VLOOKUP(B106,LABORATORIO!A:D,4,FALSE)</f>
        <v>HT-0007-01-012-0161</v>
      </c>
      <c r="I106">
        <f>COUNTIF($H$2:H106,H106)</f>
        <v>1</v>
      </c>
      <c r="J106" t="str">
        <f t="shared" si="3"/>
        <v>HT-0007-01-012-0161-01</v>
      </c>
    </row>
    <row r="107" spans="1:10" hidden="1" x14ac:dyDescent="0.35">
      <c r="A107" s="5" t="s">
        <v>2584</v>
      </c>
      <c r="B107" s="5" t="s">
        <v>2857</v>
      </c>
      <c r="C107" s="5" t="s">
        <v>2919</v>
      </c>
      <c r="D107" s="5" t="s">
        <v>2938</v>
      </c>
      <c r="E107" s="5">
        <v>1</v>
      </c>
      <c r="F107" s="5" t="s">
        <v>3004</v>
      </c>
      <c r="G107" t="str">
        <f t="shared" si="2"/>
        <v>ACIDO VALPROICOANDROMACOORALGOTAS1375MG/ML</v>
      </c>
      <c r="H107" t="str">
        <f>VLOOKUP(A107,'PRINCIPIO ACTIVO'!A:D,4,)&amp;"-"&amp;VLOOKUP(C107,'VIA ADMINISTRACION'!A:D,4,FALSE)&amp;"-"&amp;VLOOKUP(D107,FORMATO!A:D,4,FALSE)&amp;"-"&amp;VLOOKUP(B107,LABORATORIO!A:D,4,FALSE)</f>
        <v>HT-0007-01-008-0161</v>
      </c>
      <c r="I107">
        <f>COUNTIF($H$2:H107,H107)</f>
        <v>1</v>
      </c>
      <c r="J107" t="str">
        <f t="shared" si="3"/>
        <v>HT-0007-01-008-0161-01</v>
      </c>
    </row>
    <row r="108" spans="1:10" hidden="1" x14ac:dyDescent="0.35">
      <c r="A108" s="5" t="s">
        <v>2584</v>
      </c>
      <c r="B108" s="5" t="s">
        <v>2842</v>
      </c>
      <c r="C108" s="5" t="s">
        <v>2919</v>
      </c>
      <c r="D108" s="5" t="s">
        <v>2938</v>
      </c>
      <c r="E108" s="5">
        <v>1</v>
      </c>
      <c r="F108" s="5" t="s">
        <v>3004</v>
      </c>
      <c r="G108" t="str">
        <f t="shared" si="2"/>
        <v>ACIDO VALPROICOFERRERORALGOTAS1375MG/ML</v>
      </c>
      <c r="H108" t="str">
        <f>VLOOKUP(A108,'PRINCIPIO ACTIVO'!A:D,4,)&amp;"-"&amp;VLOOKUP(C108,'VIA ADMINISTRACION'!A:D,4,FALSE)&amp;"-"&amp;VLOOKUP(D108,FORMATO!A:D,4,FALSE)&amp;"-"&amp;VLOOKUP(B108,LABORATORIO!A:D,4,FALSE)</f>
        <v>HT-0007-01-008-0101</v>
      </c>
      <c r="I108">
        <f>COUNTIF($H$2:H108,H108)</f>
        <v>1</v>
      </c>
      <c r="J108" t="str">
        <f t="shared" si="3"/>
        <v>HT-0007-01-008-0101-01</v>
      </c>
    </row>
    <row r="109" spans="1:10" hidden="1" x14ac:dyDescent="0.35">
      <c r="A109" s="11" t="s">
        <v>2584</v>
      </c>
      <c r="B109" s="11" t="s">
        <v>2842</v>
      </c>
      <c r="C109" s="11" t="s">
        <v>2919</v>
      </c>
      <c r="D109" s="11" t="s">
        <v>2933</v>
      </c>
      <c r="E109" s="11">
        <v>20</v>
      </c>
      <c r="F109" s="11" t="s">
        <v>2979</v>
      </c>
      <c r="G109" t="str">
        <f t="shared" si="2"/>
        <v>ACIDO VALPROICOFERRERORALCOMPRIMIDO20400MG</v>
      </c>
      <c r="H109" t="str">
        <f>VLOOKUP(A109,'PRINCIPIO ACTIVO'!A:D,4,)&amp;"-"&amp;VLOOKUP(C109,'VIA ADMINISTRACION'!A:D,4,FALSE)&amp;"-"&amp;VLOOKUP(D109,FORMATO!A:D,4,FALSE)&amp;"-"&amp;VLOOKUP(B109,LABORATORIO!A:D,4,FALSE)</f>
        <v>HT-0007-01-003-0101</v>
      </c>
      <c r="I109">
        <f>COUNTIF($H$2:H109,H109)</f>
        <v>4</v>
      </c>
      <c r="J109" t="str">
        <f t="shared" si="3"/>
        <v>HT-0007-01-003-0101-04</v>
      </c>
    </row>
    <row r="110" spans="1:10" hidden="1" x14ac:dyDescent="0.35">
      <c r="A110" s="11" t="s">
        <v>2584</v>
      </c>
      <c r="B110" s="11" t="s">
        <v>2857</v>
      </c>
      <c r="C110" s="11" t="s">
        <v>2919</v>
      </c>
      <c r="D110" s="11" t="s">
        <v>2933</v>
      </c>
      <c r="E110" s="11">
        <v>30</v>
      </c>
      <c r="F110" s="11" t="s">
        <v>2984</v>
      </c>
      <c r="G110" t="str">
        <f t="shared" si="2"/>
        <v>ACIDO VALPROICOANDROMACOORALCOMPRIMIDO30500MG</v>
      </c>
      <c r="H110" t="str">
        <f>VLOOKUP(A110,'PRINCIPIO ACTIVO'!A:D,4,)&amp;"-"&amp;VLOOKUP(C110,'VIA ADMINISTRACION'!A:D,4,FALSE)&amp;"-"&amp;VLOOKUP(D110,FORMATO!A:D,4,FALSE)&amp;"-"&amp;VLOOKUP(B110,LABORATORIO!A:D,4,FALSE)</f>
        <v>HT-0007-01-003-0161</v>
      </c>
      <c r="I110">
        <f>COUNTIF($H$2:H110,H110)</f>
        <v>2</v>
      </c>
      <c r="J110" t="str">
        <f t="shared" si="3"/>
        <v>HT-0007-01-003-0161-02</v>
      </c>
    </row>
    <row r="111" spans="1:10" hidden="1" x14ac:dyDescent="0.35">
      <c r="A111" s="11" t="s">
        <v>2584</v>
      </c>
      <c r="B111" s="11" t="s">
        <v>2854</v>
      </c>
      <c r="C111" s="11" t="s">
        <v>2919</v>
      </c>
      <c r="D111" s="11" t="s">
        <v>2933</v>
      </c>
      <c r="E111" s="11">
        <v>50</v>
      </c>
      <c r="F111" s="11" t="s">
        <v>2984</v>
      </c>
      <c r="G111" t="str">
        <f t="shared" si="2"/>
        <v>ACIDO VALPROICOABBOTTORALCOMPRIMIDO50500MG</v>
      </c>
      <c r="H111" t="str">
        <f>VLOOKUP(A111,'PRINCIPIO ACTIVO'!A:D,4,)&amp;"-"&amp;VLOOKUP(C111,'VIA ADMINISTRACION'!A:D,4,FALSE)&amp;"-"&amp;VLOOKUP(D111,FORMATO!A:D,4,FALSE)&amp;"-"&amp;VLOOKUP(B111,LABORATORIO!A:D,4,FALSE)</f>
        <v>HT-0007-01-003-0002</v>
      </c>
      <c r="I111">
        <f>COUNTIF($H$2:H111,H111)</f>
        <v>4</v>
      </c>
      <c r="J111" t="str">
        <f t="shared" si="3"/>
        <v>HT-0007-01-003-0002-04</v>
      </c>
    </row>
    <row r="112" spans="1:10" hidden="1" x14ac:dyDescent="0.35">
      <c r="A112" s="5" t="s">
        <v>2584</v>
      </c>
      <c r="B112" s="5" t="s">
        <v>2891</v>
      </c>
      <c r="C112" s="5" t="s">
        <v>2919</v>
      </c>
      <c r="D112" s="5" t="s">
        <v>2933</v>
      </c>
      <c r="E112" s="5">
        <v>50</v>
      </c>
      <c r="F112" s="5" t="s">
        <v>2984</v>
      </c>
      <c r="G112" t="str">
        <f t="shared" si="2"/>
        <v>ACIDO VALPROICOGADORORALCOMPRIMIDO50500MG</v>
      </c>
      <c r="H112" t="str">
        <f>VLOOKUP(A112,'PRINCIPIO ACTIVO'!A:D,4,)&amp;"-"&amp;VLOOKUP(C112,'VIA ADMINISTRACION'!A:D,4,FALSE)&amp;"-"&amp;VLOOKUP(D112,FORMATO!A:D,4,FALSE)&amp;"-"&amp;VLOOKUP(B112,LABORATORIO!A:D,4,FALSE)</f>
        <v>HT-0007-01-003-0106</v>
      </c>
      <c r="I112">
        <f>COUNTIF($H$2:H112,H112)</f>
        <v>2</v>
      </c>
      <c r="J112" t="str">
        <f t="shared" si="3"/>
        <v>HT-0007-01-003-0106-02</v>
      </c>
    </row>
    <row r="113" spans="1:10" hidden="1" x14ac:dyDescent="0.35">
      <c r="A113" s="5" t="s">
        <v>2584</v>
      </c>
      <c r="B113" s="5" t="s">
        <v>2842</v>
      </c>
      <c r="C113" s="5" t="s">
        <v>2919</v>
      </c>
      <c r="D113" s="5" t="s">
        <v>2933</v>
      </c>
      <c r="E113" s="5">
        <v>20</v>
      </c>
      <c r="F113" s="5" t="s">
        <v>2984</v>
      </c>
      <c r="G113" t="str">
        <f t="shared" si="2"/>
        <v>ACIDO VALPROICOFERRERORALCOMPRIMIDO20500MG</v>
      </c>
      <c r="H113" t="str">
        <f>VLOOKUP(A113,'PRINCIPIO ACTIVO'!A:D,4,)&amp;"-"&amp;VLOOKUP(C113,'VIA ADMINISTRACION'!A:D,4,FALSE)&amp;"-"&amp;VLOOKUP(D113,FORMATO!A:D,4,FALSE)&amp;"-"&amp;VLOOKUP(B113,LABORATORIO!A:D,4,FALSE)</f>
        <v>HT-0007-01-003-0101</v>
      </c>
      <c r="I113">
        <f>COUNTIF($H$2:H113,H113)</f>
        <v>5</v>
      </c>
      <c r="J113" t="str">
        <f t="shared" si="3"/>
        <v>HT-0007-01-003-0101-05</v>
      </c>
    </row>
    <row r="114" spans="1:10" hidden="1" x14ac:dyDescent="0.35">
      <c r="A114" s="5" t="s">
        <v>2584</v>
      </c>
      <c r="B114" s="5" t="s">
        <v>2842</v>
      </c>
      <c r="C114" s="5" t="s">
        <v>2919</v>
      </c>
      <c r="D114" s="5" t="s">
        <v>2933</v>
      </c>
      <c r="E114" s="5">
        <v>50</v>
      </c>
      <c r="F114" s="5" t="s">
        <v>2984</v>
      </c>
      <c r="G114" t="str">
        <f t="shared" si="2"/>
        <v>ACIDO VALPROICOFERRERORALCOMPRIMIDO50500MG</v>
      </c>
      <c r="H114" t="str">
        <f>VLOOKUP(A114,'PRINCIPIO ACTIVO'!A:D,4,)&amp;"-"&amp;VLOOKUP(C114,'VIA ADMINISTRACION'!A:D,4,FALSE)&amp;"-"&amp;VLOOKUP(D114,FORMATO!A:D,4,FALSE)&amp;"-"&amp;VLOOKUP(B114,LABORATORIO!A:D,4,FALSE)</f>
        <v>HT-0007-01-003-0101</v>
      </c>
      <c r="I114">
        <f>COUNTIF($H$2:H114,H114)</f>
        <v>6</v>
      </c>
      <c r="J114" t="str">
        <f t="shared" si="3"/>
        <v>HT-0007-01-003-0101-06</v>
      </c>
    </row>
    <row r="115" spans="1:10" hidden="1" x14ac:dyDescent="0.35">
      <c r="A115" s="11" t="s">
        <v>2793</v>
      </c>
      <c r="B115" s="11" t="s">
        <v>2841</v>
      </c>
      <c r="C115" s="11" t="s">
        <v>2920</v>
      </c>
      <c r="D115" s="11" t="s">
        <v>2944</v>
      </c>
      <c r="E115" s="11">
        <v>1</v>
      </c>
      <c r="F115" s="11" t="s">
        <v>1439</v>
      </c>
      <c r="G115" t="str">
        <f t="shared" si="2"/>
        <v>AGUA-PEG40-ETILBUTILACETILAMINOPROPIONATOMAVERTOPICOLOCION1-</v>
      </c>
      <c r="H115" t="str">
        <f>VLOOKUP(A115,'PRINCIPIO ACTIVO'!A:D,4,)&amp;"-"&amp;VLOOKUP(C115,'VIA ADMINISTRACION'!A:D,4,FALSE)&amp;"-"&amp;VLOOKUP(D115,FORMATO!A:D,4,FALSE)&amp;"-"&amp;VLOOKUP(B115,LABORATORIO!A:D,4,FALSE)</f>
        <v>HT-0305-04-014-0154</v>
      </c>
      <c r="I115">
        <f>COUNTIF($H$2:H115,H115)</f>
        <v>1</v>
      </c>
      <c r="J115" t="str">
        <f t="shared" si="3"/>
        <v>HT-0305-04-014-0154-01</v>
      </c>
    </row>
    <row r="116" spans="1:10" hidden="1" x14ac:dyDescent="0.35">
      <c r="A116" s="11" t="s">
        <v>2586</v>
      </c>
      <c r="B116" s="11" t="s">
        <v>2834</v>
      </c>
      <c r="C116" s="11" t="s">
        <v>2919</v>
      </c>
      <c r="D116" s="11" t="s">
        <v>2933</v>
      </c>
      <c r="E116" s="11">
        <v>20</v>
      </c>
      <c r="F116" s="11" t="s">
        <v>2977</v>
      </c>
      <c r="G116" t="str">
        <f t="shared" si="2"/>
        <v>ALOPURINOLMINTLABORALCOMPRIMIDO20100MG</v>
      </c>
      <c r="H116" t="str">
        <f>VLOOKUP(A116,'PRINCIPIO ACTIVO'!A:D,4,)&amp;"-"&amp;VLOOKUP(C116,'VIA ADMINISTRACION'!A:D,4,FALSE)&amp;"-"&amp;VLOOKUP(D116,FORMATO!A:D,4,FALSE)&amp;"-"&amp;VLOOKUP(B116,LABORATORIO!A:D,4,FALSE)</f>
        <v>HT-0008-01-003-0197</v>
      </c>
      <c r="I116">
        <f>COUNTIF($H$2:H116,H116)</f>
        <v>1</v>
      </c>
      <c r="J116" t="str">
        <f t="shared" si="3"/>
        <v>HT-0008-01-003-0197-01</v>
      </c>
    </row>
    <row r="117" spans="1:10" hidden="1" x14ac:dyDescent="0.35">
      <c r="A117" s="2" t="s">
        <v>2586</v>
      </c>
      <c r="B117" s="2" t="s">
        <v>3697</v>
      </c>
      <c r="C117" s="2" t="s">
        <v>2919</v>
      </c>
      <c r="D117" s="2" t="s">
        <v>2933</v>
      </c>
      <c r="E117" s="2">
        <v>20</v>
      </c>
      <c r="F117" s="2" t="s">
        <v>2977</v>
      </c>
      <c r="G117" t="str">
        <f t="shared" si="2"/>
        <v>ALOPURINOLREUTTERORALCOMPRIMIDO20100MG</v>
      </c>
      <c r="H117" t="str">
        <f>VLOOKUP(A117,'PRINCIPIO ACTIVO'!A:D,4,)&amp;"-"&amp;VLOOKUP(C117,'VIA ADMINISTRACION'!A:D,4,FALSE)&amp;"-"&amp;VLOOKUP(D117,FORMATO!A:D,4,FALSE)&amp;"-"&amp;VLOOKUP(B117,LABORATORIO!A:D,4,FALSE)</f>
        <v>HT-0008-01-003-0239</v>
      </c>
      <c r="I117">
        <f>COUNTIF($H$2:H117,H117)</f>
        <v>1</v>
      </c>
      <c r="J117" t="str">
        <f t="shared" si="3"/>
        <v>HT-0008-01-003-0239-01</v>
      </c>
    </row>
    <row r="118" spans="1:10" hidden="1" x14ac:dyDescent="0.35">
      <c r="A118" s="11" t="s">
        <v>2586</v>
      </c>
      <c r="B118" s="11" t="s">
        <v>2834</v>
      </c>
      <c r="C118" s="11" t="s">
        <v>2919</v>
      </c>
      <c r="D118" s="11" t="s">
        <v>2933</v>
      </c>
      <c r="E118" s="11">
        <v>20</v>
      </c>
      <c r="F118" s="11" t="s">
        <v>3006</v>
      </c>
      <c r="G118" t="str">
        <f t="shared" si="2"/>
        <v>ALOPURINOLMINTLABORALCOMPRIMIDO20300MG</v>
      </c>
      <c r="H118" t="str">
        <f>VLOOKUP(A118,'PRINCIPIO ACTIVO'!A:D,4,)&amp;"-"&amp;VLOOKUP(C118,'VIA ADMINISTRACION'!A:D,4,FALSE)&amp;"-"&amp;VLOOKUP(D118,FORMATO!A:D,4,FALSE)&amp;"-"&amp;VLOOKUP(B118,LABORATORIO!A:D,4,FALSE)</f>
        <v>HT-0008-01-003-0197</v>
      </c>
      <c r="I118">
        <f>COUNTIF($H$2:H118,H118)</f>
        <v>2</v>
      </c>
      <c r="J118" t="str">
        <f t="shared" si="3"/>
        <v>HT-0008-01-003-0197-02</v>
      </c>
    </row>
    <row r="119" spans="1:10" hidden="1" x14ac:dyDescent="0.35">
      <c r="A119" s="2" t="s">
        <v>2586</v>
      </c>
      <c r="B119" s="2" t="s">
        <v>3697</v>
      </c>
      <c r="C119" s="2" t="s">
        <v>2919</v>
      </c>
      <c r="D119" s="2" t="s">
        <v>2933</v>
      </c>
      <c r="E119" s="2">
        <v>20</v>
      </c>
      <c r="F119" s="2" t="s">
        <v>3006</v>
      </c>
      <c r="G119" t="str">
        <f t="shared" si="2"/>
        <v>ALOPURINOLREUTTERORALCOMPRIMIDO20300MG</v>
      </c>
      <c r="H119" t="str">
        <f>VLOOKUP(A119,'PRINCIPIO ACTIVO'!A:D,4,)&amp;"-"&amp;VLOOKUP(C119,'VIA ADMINISTRACION'!A:D,4,FALSE)&amp;"-"&amp;VLOOKUP(D119,FORMATO!A:D,4,FALSE)&amp;"-"&amp;VLOOKUP(B119,LABORATORIO!A:D,4,FALSE)</f>
        <v>HT-0008-01-003-0239</v>
      </c>
      <c r="I119">
        <f>COUNTIF($H$2:H119,H119)</f>
        <v>2</v>
      </c>
      <c r="J119" t="str">
        <f t="shared" si="3"/>
        <v>HT-0008-01-003-0239-02</v>
      </c>
    </row>
    <row r="120" spans="1:10" hidden="1" x14ac:dyDescent="0.35">
      <c r="A120" s="2" t="s">
        <v>2587</v>
      </c>
      <c r="B120" s="2" t="s">
        <v>2838</v>
      </c>
      <c r="C120" s="2" t="s">
        <v>2919</v>
      </c>
      <c r="D120" s="2" t="s">
        <v>2933</v>
      </c>
      <c r="E120" s="2">
        <v>30</v>
      </c>
      <c r="F120" s="2" t="s">
        <v>3706</v>
      </c>
      <c r="G120" t="str">
        <f t="shared" si="2"/>
        <v>ALPRAZOLAMLABORATORIO CHILEORALCOMPRIMIDO300.25MG</v>
      </c>
      <c r="H120" t="str">
        <f>VLOOKUP(A120,'PRINCIPIO ACTIVO'!A:D,4,)&amp;"-"&amp;VLOOKUP(C120,'VIA ADMINISTRACION'!A:D,4,FALSE)&amp;"-"&amp;VLOOKUP(D120,FORMATO!A:D,4,FALSE)&amp;"-"&amp;VLOOKUP(B120,LABORATORIO!A:D,4,FALSE)</f>
        <v>HT-0009-01-003-0148</v>
      </c>
      <c r="I120">
        <f>COUNTIF($H$2:H120,H120)</f>
        <v>1</v>
      </c>
      <c r="J120" t="str">
        <f t="shared" si="3"/>
        <v>HT-0009-01-003-0148-01</v>
      </c>
    </row>
    <row r="121" spans="1:10" hidden="1" x14ac:dyDescent="0.35">
      <c r="A121" s="11" t="s">
        <v>2587</v>
      </c>
      <c r="B121" s="11" t="s">
        <v>2837</v>
      </c>
      <c r="C121" s="11" t="s">
        <v>2919</v>
      </c>
      <c r="D121" s="11" t="s">
        <v>2933</v>
      </c>
      <c r="E121" s="11">
        <v>30</v>
      </c>
      <c r="F121" s="11" t="s">
        <v>3007</v>
      </c>
      <c r="G121" t="str">
        <f t="shared" si="2"/>
        <v>ALPRAZOLAMSAVALORALCOMPRIMIDO300.5MG</v>
      </c>
      <c r="H121" t="str">
        <f>VLOOKUP(A121,'PRINCIPIO ACTIVO'!A:D,4,)&amp;"-"&amp;VLOOKUP(C121,'VIA ADMINISTRACION'!A:D,4,FALSE)&amp;"-"&amp;VLOOKUP(D121,FORMATO!A:D,4,FALSE)&amp;"-"&amp;VLOOKUP(B121,LABORATORIO!A:D,4,FALSE)</f>
        <v>HT-0009-01-003-0174</v>
      </c>
      <c r="I121">
        <f>COUNTIF($H$2:H121,H121)</f>
        <v>1</v>
      </c>
      <c r="J121" t="str">
        <f t="shared" si="3"/>
        <v>HT-0009-01-003-0174-01</v>
      </c>
    </row>
    <row r="122" spans="1:10" hidden="1" x14ac:dyDescent="0.35">
      <c r="A122" s="2" t="s">
        <v>2587</v>
      </c>
      <c r="B122" s="2" t="s">
        <v>2838</v>
      </c>
      <c r="C122" s="2" t="s">
        <v>2919</v>
      </c>
      <c r="D122" s="2" t="s">
        <v>2933</v>
      </c>
      <c r="E122" s="2">
        <v>30</v>
      </c>
      <c r="F122" s="2" t="s">
        <v>3007</v>
      </c>
      <c r="G122" t="str">
        <f t="shared" si="2"/>
        <v>ALPRAZOLAMLABORATORIO CHILEORALCOMPRIMIDO300.5MG</v>
      </c>
      <c r="H122" t="str">
        <f>VLOOKUP(A122,'PRINCIPIO ACTIVO'!A:D,4,)&amp;"-"&amp;VLOOKUP(C122,'VIA ADMINISTRACION'!A:D,4,FALSE)&amp;"-"&amp;VLOOKUP(D122,FORMATO!A:D,4,FALSE)&amp;"-"&amp;VLOOKUP(B122,LABORATORIO!A:D,4,FALSE)</f>
        <v>HT-0009-01-003-0148</v>
      </c>
      <c r="I122">
        <f>COUNTIF($H$2:H122,H122)</f>
        <v>2</v>
      </c>
      <c r="J122" t="str">
        <f t="shared" si="3"/>
        <v>HT-0009-01-003-0148-02</v>
      </c>
    </row>
    <row r="123" spans="1:10" hidden="1" x14ac:dyDescent="0.35">
      <c r="A123" s="5" t="s">
        <v>2587</v>
      </c>
      <c r="B123" s="5" t="s">
        <v>2834</v>
      </c>
      <c r="C123" s="5" t="s">
        <v>2919</v>
      </c>
      <c r="D123" s="5" t="s">
        <v>2933</v>
      </c>
      <c r="E123" s="5">
        <v>30</v>
      </c>
      <c r="F123" s="5" t="s">
        <v>3007</v>
      </c>
      <c r="G123" t="str">
        <f t="shared" si="2"/>
        <v>ALPRAZOLAMMINTLABORALCOMPRIMIDO300.5MG</v>
      </c>
      <c r="H123" t="str">
        <f>VLOOKUP(A123,'PRINCIPIO ACTIVO'!A:D,4,)&amp;"-"&amp;VLOOKUP(C123,'VIA ADMINISTRACION'!A:D,4,FALSE)&amp;"-"&amp;VLOOKUP(D123,FORMATO!A:D,4,FALSE)&amp;"-"&amp;VLOOKUP(B123,LABORATORIO!A:D,4,FALSE)</f>
        <v>HT-0009-01-003-0197</v>
      </c>
      <c r="I123">
        <f>COUNTIF($H$2:H123,H123)</f>
        <v>1</v>
      </c>
      <c r="J123" t="str">
        <f t="shared" si="3"/>
        <v>HT-0009-01-003-0197-01</v>
      </c>
    </row>
    <row r="124" spans="1:10" hidden="1" x14ac:dyDescent="0.35">
      <c r="A124" s="11" t="s">
        <v>2587</v>
      </c>
      <c r="B124" s="11" t="s">
        <v>2837</v>
      </c>
      <c r="C124" s="11" t="s">
        <v>2919</v>
      </c>
      <c r="D124" s="11" t="s">
        <v>2933</v>
      </c>
      <c r="E124" s="11">
        <v>30</v>
      </c>
      <c r="F124" s="11" t="s">
        <v>2996</v>
      </c>
      <c r="G124" t="str">
        <f t="shared" si="2"/>
        <v>ALPRAZOLAMSAVALORALCOMPRIMIDO301MG</v>
      </c>
      <c r="H124" t="str">
        <f>VLOOKUP(A124,'PRINCIPIO ACTIVO'!A:D,4,)&amp;"-"&amp;VLOOKUP(C124,'VIA ADMINISTRACION'!A:D,4,FALSE)&amp;"-"&amp;VLOOKUP(D124,FORMATO!A:D,4,FALSE)&amp;"-"&amp;VLOOKUP(B124,LABORATORIO!A:D,4,FALSE)</f>
        <v>HT-0009-01-003-0174</v>
      </c>
      <c r="I124">
        <f>COUNTIF($H$2:H124,H124)</f>
        <v>2</v>
      </c>
      <c r="J124" t="str">
        <f t="shared" si="3"/>
        <v>HT-0009-01-003-0174-02</v>
      </c>
    </row>
    <row r="125" spans="1:10" hidden="1" x14ac:dyDescent="0.35">
      <c r="A125" s="11" t="s">
        <v>2815</v>
      </c>
      <c r="B125" s="11" t="s">
        <v>2909</v>
      </c>
      <c r="C125" s="11" t="s">
        <v>2919</v>
      </c>
      <c r="D125" s="11" t="s">
        <v>2942</v>
      </c>
      <c r="E125" s="11">
        <v>1</v>
      </c>
      <c r="F125" s="13">
        <v>0.04</v>
      </c>
      <c r="G125" t="str">
        <f t="shared" si="2"/>
        <v>ALUMINIO SILICATO-SIMETICONASILESIAORALSOLUCION10,04</v>
      </c>
      <c r="H125" t="str">
        <f>VLOOKUP(A125,'PRINCIPIO ACTIVO'!A:D,4,)&amp;"-"&amp;VLOOKUP(C125,'VIA ADMINISTRACION'!A:D,4,FALSE)&amp;"-"&amp;VLOOKUP(D125,FORMATO!A:D,4,FALSE)&amp;"-"&amp;VLOOKUP(B125,LABORATORIO!A:D,4,FALSE)</f>
        <v>HT-0315-01-012-0175</v>
      </c>
      <c r="I125">
        <f>COUNTIF($H$2:H125,H125)</f>
        <v>1</v>
      </c>
      <c r="J125" t="str">
        <f t="shared" si="3"/>
        <v>HT-0315-01-012-0175-01</v>
      </c>
    </row>
    <row r="126" spans="1:10" hidden="1" x14ac:dyDescent="0.35">
      <c r="A126" s="11" t="s">
        <v>2588</v>
      </c>
      <c r="B126" s="11" t="s">
        <v>2857</v>
      </c>
      <c r="C126" s="11" t="s">
        <v>2919</v>
      </c>
      <c r="D126" s="11" t="s">
        <v>2932</v>
      </c>
      <c r="E126" s="11">
        <v>1</v>
      </c>
      <c r="F126" s="11" t="s">
        <v>3008</v>
      </c>
      <c r="G126" t="str">
        <f t="shared" si="2"/>
        <v>AMBROXOLANDROMACOORALJARABE115MG/5ML</v>
      </c>
      <c r="H126" t="str">
        <f>VLOOKUP(A126,'PRINCIPIO ACTIVO'!A:D,4,)&amp;"-"&amp;VLOOKUP(C126,'VIA ADMINISTRACION'!A:D,4,FALSE)&amp;"-"&amp;VLOOKUP(D126,FORMATO!A:D,4,FALSE)&amp;"-"&amp;VLOOKUP(B126,LABORATORIO!A:D,4,FALSE)</f>
        <v>HT-0010-01-002-0161</v>
      </c>
      <c r="I126">
        <f>COUNTIF($H$2:H126,H126)</f>
        <v>1</v>
      </c>
      <c r="J126" t="str">
        <f t="shared" si="3"/>
        <v>HT-0010-01-002-0161-01</v>
      </c>
    </row>
    <row r="127" spans="1:10" hidden="1" x14ac:dyDescent="0.35">
      <c r="A127" s="11" t="s">
        <v>2588</v>
      </c>
      <c r="B127" s="11" t="s">
        <v>2859</v>
      </c>
      <c r="C127" s="11" t="s">
        <v>2919</v>
      </c>
      <c r="D127" s="11" t="s">
        <v>2932</v>
      </c>
      <c r="E127" s="11">
        <v>1</v>
      </c>
      <c r="F127" s="11" t="s">
        <v>3008</v>
      </c>
      <c r="G127" t="str">
        <f t="shared" si="2"/>
        <v>AMBROXOLAbbottORALJARABE115MG/5ML</v>
      </c>
      <c r="H127" t="str">
        <f>VLOOKUP(A127,'PRINCIPIO ACTIVO'!A:D,4,)&amp;"-"&amp;VLOOKUP(C127,'VIA ADMINISTRACION'!A:D,4,FALSE)&amp;"-"&amp;VLOOKUP(D127,FORMATO!A:D,4,FALSE)&amp;"-"&amp;VLOOKUP(B127,LABORATORIO!A:D,4,FALSE)</f>
        <v>HT-0010-01-002-0002</v>
      </c>
      <c r="I127">
        <f>COUNTIF($H$2:H127,H127)</f>
        <v>1</v>
      </c>
      <c r="J127" t="str">
        <f t="shared" si="3"/>
        <v>HT-0010-01-002-0002-01</v>
      </c>
    </row>
    <row r="128" spans="1:10" hidden="1" x14ac:dyDescent="0.35">
      <c r="A128" s="11" t="s">
        <v>2588</v>
      </c>
      <c r="B128" s="11" t="s">
        <v>2837</v>
      </c>
      <c r="C128" s="11" t="s">
        <v>2919</v>
      </c>
      <c r="D128" s="11" t="s">
        <v>2932</v>
      </c>
      <c r="E128" s="11">
        <v>1</v>
      </c>
      <c r="F128" s="11" t="s">
        <v>3008</v>
      </c>
      <c r="G128" t="str">
        <f t="shared" si="2"/>
        <v>AMBROXOLSAVALORALJARABE115MG/5ML</v>
      </c>
      <c r="H128" t="str">
        <f>VLOOKUP(A128,'PRINCIPIO ACTIVO'!A:D,4,)&amp;"-"&amp;VLOOKUP(C128,'VIA ADMINISTRACION'!A:D,4,FALSE)&amp;"-"&amp;VLOOKUP(D128,FORMATO!A:D,4,FALSE)&amp;"-"&amp;VLOOKUP(B128,LABORATORIO!A:D,4,FALSE)</f>
        <v>HT-0010-01-002-0174</v>
      </c>
      <c r="I128">
        <f>COUNTIF($H$2:H128,H128)</f>
        <v>1</v>
      </c>
      <c r="J128" t="str">
        <f t="shared" si="3"/>
        <v>HT-0010-01-002-0174-01</v>
      </c>
    </row>
    <row r="129" spans="1:10" hidden="1" x14ac:dyDescent="0.35">
      <c r="A129" s="2" t="s">
        <v>2588</v>
      </c>
      <c r="B129" s="2" t="s">
        <v>2869</v>
      </c>
      <c r="C129" s="2" t="s">
        <v>2919</v>
      </c>
      <c r="D129" s="2" t="s">
        <v>2932</v>
      </c>
      <c r="E129" s="2">
        <v>1</v>
      </c>
      <c r="F129" s="2" t="s">
        <v>3008</v>
      </c>
      <c r="G129" t="str">
        <f t="shared" si="2"/>
        <v>AMBROXOLOPKOORALJARABE115MG/5ML</v>
      </c>
      <c r="H129" t="str">
        <f>VLOOKUP(A129,'PRINCIPIO ACTIVO'!A:D,4,)&amp;"-"&amp;VLOOKUP(C129,'VIA ADMINISTRACION'!A:D,4,FALSE)&amp;"-"&amp;VLOOKUP(D129,FORMATO!A:D,4,FALSE)&amp;"-"&amp;VLOOKUP(B129,LABORATORIO!A:D,4,FALSE)</f>
        <v>HT-0010-01-002-0208</v>
      </c>
      <c r="I129">
        <f>COUNTIF($H$2:H129,H129)</f>
        <v>1</v>
      </c>
      <c r="J129" t="str">
        <f t="shared" si="3"/>
        <v>HT-0010-01-002-0208-01</v>
      </c>
    </row>
    <row r="130" spans="1:10" hidden="1" x14ac:dyDescent="0.35">
      <c r="A130" s="5" t="s">
        <v>2588</v>
      </c>
      <c r="B130" s="5" t="s">
        <v>2916</v>
      </c>
      <c r="C130" s="5" t="s">
        <v>2919</v>
      </c>
      <c r="D130" s="5" t="s">
        <v>2932</v>
      </c>
      <c r="E130" s="5">
        <v>1</v>
      </c>
      <c r="F130" s="5" t="s">
        <v>3008</v>
      </c>
      <c r="G130" t="str">
        <f t="shared" ref="G130:G193" si="4">_xlfn.CONCAT(A130:F130)</f>
        <v>AMBROXOLEUROLABORALJARABE115MG/5ML</v>
      </c>
      <c r="H130" t="str">
        <f>VLOOKUP(A130,'PRINCIPIO ACTIVO'!A:D,4,)&amp;"-"&amp;VLOOKUP(C130,'VIA ADMINISTRACION'!A:D,4,FALSE)&amp;"-"&amp;VLOOKUP(D130,FORMATO!A:D,4,FALSE)&amp;"-"&amp;VLOOKUP(B130,LABORATORIO!A:D,4,FALSE)</f>
        <v>HT-0010-01-002-0088</v>
      </c>
      <c r="I130">
        <f>COUNTIF($H$2:H130,H130)</f>
        <v>1</v>
      </c>
      <c r="J130" t="str">
        <f t="shared" ref="J130:J193" si="5">H130&amp;"-"&amp;TEXT(I130,"00")</f>
        <v>HT-0010-01-002-0088-01</v>
      </c>
    </row>
    <row r="131" spans="1:10" hidden="1" x14ac:dyDescent="0.35">
      <c r="A131" s="5" t="s">
        <v>2588</v>
      </c>
      <c r="B131" s="5" t="s">
        <v>2834</v>
      </c>
      <c r="C131" s="5" t="s">
        <v>2919</v>
      </c>
      <c r="D131" s="5" t="s">
        <v>2932</v>
      </c>
      <c r="E131" s="5">
        <v>1</v>
      </c>
      <c r="F131" s="5" t="s">
        <v>3008</v>
      </c>
      <c r="G131" t="str">
        <f t="shared" si="4"/>
        <v>AMBROXOLMINTLABORALJARABE115MG/5ML</v>
      </c>
      <c r="H131" t="str">
        <f>VLOOKUP(A131,'PRINCIPIO ACTIVO'!A:D,4,)&amp;"-"&amp;VLOOKUP(C131,'VIA ADMINISTRACION'!A:D,4,FALSE)&amp;"-"&amp;VLOOKUP(D131,FORMATO!A:D,4,FALSE)&amp;"-"&amp;VLOOKUP(B131,LABORATORIO!A:D,4,FALSE)</f>
        <v>HT-0010-01-002-0197</v>
      </c>
      <c r="I131">
        <f>COUNTIF($H$2:H131,H131)</f>
        <v>1</v>
      </c>
      <c r="J131" t="str">
        <f t="shared" si="5"/>
        <v>HT-0010-01-002-0197-01</v>
      </c>
    </row>
    <row r="132" spans="1:10" hidden="1" x14ac:dyDescent="0.35">
      <c r="A132" s="5" t="s">
        <v>2588</v>
      </c>
      <c r="B132" s="5" t="s">
        <v>2851</v>
      </c>
      <c r="C132" s="5" t="s">
        <v>2919</v>
      </c>
      <c r="D132" s="5" t="s">
        <v>2932</v>
      </c>
      <c r="E132" s="5">
        <v>1</v>
      </c>
      <c r="F132" s="5" t="s">
        <v>3008</v>
      </c>
      <c r="G132" t="str">
        <f t="shared" si="4"/>
        <v>AMBROXOLPRATERORALJARABE115MG/5ML</v>
      </c>
      <c r="H132" t="str">
        <f>VLOOKUP(A132,'PRINCIPIO ACTIVO'!A:D,4,)&amp;"-"&amp;VLOOKUP(C132,'VIA ADMINISTRACION'!A:D,4,FALSE)&amp;"-"&amp;VLOOKUP(D132,FORMATO!A:D,4,FALSE)&amp;"-"&amp;VLOOKUP(B132,LABORATORIO!A:D,4,FALSE)</f>
        <v>HT-0010-01-002-0169</v>
      </c>
      <c r="I132">
        <f>COUNTIF($H$2:H132,H132)</f>
        <v>1</v>
      </c>
      <c r="J132" t="str">
        <f t="shared" si="5"/>
        <v>HT-0010-01-002-0169-01</v>
      </c>
    </row>
    <row r="133" spans="1:10" hidden="1" x14ac:dyDescent="0.35">
      <c r="A133" s="5" t="s">
        <v>2588</v>
      </c>
      <c r="B133" s="5" t="s">
        <v>2916</v>
      </c>
      <c r="C133" s="5" t="s">
        <v>2919</v>
      </c>
      <c r="D133" s="5" t="s">
        <v>2933</v>
      </c>
      <c r="E133" s="5">
        <v>20</v>
      </c>
      <c r="F133" s="5" t="s">
        <v>3126</v>
      </c>
      <c r="G133" t="str">
        <f t="shared" si="4"/>
        <v>AMBROXOLEUROLABORALCOMPRIMIDO2030MG</v>
      </c>
      <c r="H133" t="str">
        <f>VLOOKUP(A133,'PRINCIPIO ACTIVO'!A:D,4,)&amp;"-"&amp;VLOOKUP(C133,'VIA ADMINISTRACION'!A:D,4,FALSE)&amp;"-"&amp;VLOOKUP(D133,FORMATO!A:D,4,FALSE)&amp;"-"&amp;VLOOKUP(B133,LABORATORIO!A:D,4,FALSE)</f>
        <v>HT-0010-01-003-0088</v>
      </c>
      <c r="I133">
        <f>COUNTIF($H$2:H133,H133)</f>
        <v>1</v>
      </c>
      <c r="J133" t="str">
        <f t="shared" si="5"/>
        <v>HT-0010-01-003-0088-01</v>
      </c>
    </row>
    <row r="134" spans="1:10" hidden="1" x14ac:dyDescent="0.35">
      <c r="A134" s="11" t="s">
        <v>2588</v>
      </c>
      <c r="B134" s="11" t="s">
        <v>2857</v>
      </c>
      <c r="C134" s="11" t="s">
        <v>2919</v>
      </c>
      <c r="D134" s="11" t="s">
        <v>2932</v>
      </c>
      <c r="E134" s="11">
        <v>1</v>
      </c>
      <c r="F134" s="11" t="s">
        <v>3009</v>
      </c>
      <c r="G134" t="str">
        <f t="shared" si="4"/>
        <v>AMBROXOLANDROMACOORALJARABE130MG/5ML</v>
      </c>
      <c r="H134" t="str">
        <f>VLOOKUP(A134,'PRINCIPIO ACTIVO'!A:D,4,)&amp;"-"&amp;VLOOKUP(C134,'VIA ADMINISTRACION'!A:D,4,FALSE)&amp;"-"&amp;VLOOKUP(D134,FORMATO!A:D,4,FALSE)&amp;"-"&amp;VLOOKUP(B134,LABORATORIO!A:D,4,FALSE)</f>
        <v>HT-0010-01-002-0161</v>
      </c>
      <c r="I134">
        <f>COUNTIF($H$2:H134,H134)</f>
        <v>2</v>
      </c>
      <c r="J134" t="str">
        <f t="shared" si="5"/>
        <v>HT-0010-01-002-0161-02</v>
      </c>
    </row>
    <row r="135" spans="1:10" hidden="1" x14ac:dyDescent="0.35">
      <c r="A135" s="11" t="s">
        <v>2588</v>
      </c>
      <c r="B135" s="11" t="s">
        <v>2837</v>
      </c>
      <c r="C135" s="11" t="s">
        <v>2919</v>
      </c>
      <c r="D135" s="11" t="s">
        <v>2932</v>
      </c>
      <c r="E135" s="11">
        <v>1</v>
      </c>
      <c r="F135" s="11" t="s">
        <v>3009</v>
      </c>
      <c r="G135" t="str">
        <f t="shared" si="4"/>
        <v>AMBROXOLSAVALORALJARABE130MG/5ML</v>
      </c>
      <c r="H135" t="str">
        <f>VLOOKUP(A135,'PRINCIPIO ACTIVO'!A:D,4,)&amp;"-"&amp;VLOOKUP(C135,'VIA ADMINISTRACION'!A:D,4,FALSE)&amp;"-"&amp;VLOOKUP(D135,FORMATO!A:D,4,FALSE)&amp;"-"&amp;VLOOKUP(B135,LABORATORIO!A:D,4,FALSE)</f>
        <v>HT-0010-01-002-0174</v>
      </c>
      <c r="I135">
        <f>COUNTIF($H$2:H135,H135)</f>
        <v>2</v>
      </c>
      <c r="J135" t="str">
        <f t="shared" si="5"/>
        <v>HT-0010-01-002-0174-02</v>
      </c>
    </row>
    <row r="136" spans="1:10" hidden="1" x14ac:dyDescent="0.35">
      <c r="A136" s="2" t="s">
        <v>2588</v>
      </c>
      <c r="B136" s="2" t="s">
        <v>2869</v>
      </c>
      <c r="C136" s="2" t="s">
        <v>2919</v>
      </c>
      <c r="D136" s="2" t="s">
        <v>2932</v>
      </c>
      <c r="E136" s="2">
        <v>1</v>
      </c>
      <c r="F136" s="2" t="s">
        <v>3009</v>
      </c>
      <c r="G136" t="str">
        <f t="shared" si="4"/>
        <v>AMBROXOLOPKOORALJARABE130MG/5ML</v>
      </c>
      <c r="H136" t="str">
        <f>VLOOKUP(A136,'PRINCIPIO ACTIVO'!A:D,4,)&amp;"-"&amp;VLOOKUP(C136,'VIA ADMINISTRACION'!A:D,4,FALSE)&amp;"-"&amp;VLOOKUP(D136,FORMATO!A:D,4,FALSE)&amp;"-"&amp;VLOOKUP(B136,LABORATORIO!A:D,4,FALSE)</f>
        <v>HT-0010-01-002-0208</v>
      </c>
      <c r="I136">
        <f>COUNTIF($H$2:H136,H136)</f>
        <v>2</v>
      </c>
      <c r="J136" t="str">
        <f t="shared" si="5"/>
        <v>HT-0010-01-002-0208-02</v>
      </c>
    </row>
    <row r="137" spans="1:10" hidden="1" x14ac:dyDescent="0.35">
      <c r="A137" s="5" t="s">
        <v>2588</v>
      </c>
      <c r="B137" s="5" t="s">
        <v>2834</v>
      </c>
      <c r="C137" s="5" t="s">
        <v>2919</v>
      </c>
      <c r="D137" s="5" t="s">
        <v>2932</v>
      </c>
      <c r="E137" s="5">
        <v>1</v>
      </c>
      <c r="F137" s="5" t="s">
        <v>3009</v>
      </c>
      <c r="G137" t="str">
        <f t="shared" si="4"/>
        <v>AMBROXOLMINTLABORALJARABE130MG/5ML</v>
      </c>
      <c r="H137" t="str">
        <f>VLOOKUP(A137,'PRINCIPIO ACTIVO'!A:D,4,)&amp;"-"&amp;VLOOKUP(C137,'VIA ADMINISTRACION'!A:D,4,FALSE)&amp;"-"&amp;VLOOKUP(D137,FORMATO!A:D,4,FALSE)&amp;"-"&amp;VLOOKUP(B137,LABORATORIO!A:D,4,FALSE)</f>
        <v>HT-0010-01-002-0197</v>
      </c>
      <c r="I137">
        <f>COUNTIF($H$2:H137,H137)</f>
        <v>2</v>
      </c>
      <c r="J137" t="str">
        <f t="shared" si="5"/>
        <v>HT-0010-01-002-0197-02</v>
      </c>
    </row>
    <row r="138" spans="1:10" hidden="1" x14ac:dyDescent="0.35">
      <c r="A138" s="5" t="s">
        <v>2588</v>
      </c>
      <c r="B138" s="5" t="s">
        <v>2916</v>
      </c>
      <c r="C138" s="5" t="s">
        <v>2919</v>
      </c>
      <c r="D138" s="5" t="s">
        <v>2932</v>
      </c>
      <c r="E138" s="5">
        <v>1</v>
      </c>
      <c r="F138" s="5" t="s">
        <v>3009</v>
      </c>
      <c r="G138" t="str">
        <f t="shared" si="4"/>
        <v>AMBROXOLEUROLABORALJARABE130MG/5ML</v>
      </c>
      <c r="H138" t="str">
        <f>VLOOKUP(A138,'PRINCIPIO ACTIVO'!A:D,4,)&amp;"-"&amp;VLOOKUP(C138,'VIA ADMINISTRACION'!A:D,4,FALSE)&amp;"-"&amp;VLOOKUP(D138,FORMATO!A:D,4,FALSE)&amp;"-"&amp;VLOOKUP(B138,LABORATORIO!A:D,4,FALSE)</f>
        <v>HT-0010-01-002-0088</v>
      </c>
      <c r="I138">
        <f>COUNTIF($H$2:H138,H138)</f>
        <v>2</v>
      </c>
      <c r="J138" t="str">
        <f t="shared" si="5"/>
        <v>HT-0010-01-002-0088-02</v>
      </c>
    </row>
    <row r="139" spans="1:10" hidden="1" x14ac:dyDescent="0.35">
      <c r="A139" s="5" t="s">
        <v>2588</v>
      </c>
      <c r="B139" s="5" t="s">
        <v>2851</v>
      </c>
      <c r="C139" s="5" t="s">
        <v>2919</v>
      </c>
      <c r="D139" s="5" t="s">
        <v>2932</v>
      </c>
      <c r="E139" s="5">
        <v>1</v>
      </c>
      <c r="F139" s="5" t="s">
        <v>3009</v>
      </c>
      <c r="G139" t="str">
        <f t="shared" si="4"/>
        <v>AMBROXOLPRATERORALJARABE130MG/5ML</v>
      </c>
      <c r="H139" t="str">
        <f>VLOOKUP(A139,'PRINCIPIO ACTIVO'!A:D,4,)&amp;"-"&amp;VLOOKUP(C139,'VIA ADMINISTRACION'!A:D,4,FALSE)&amp;"-"&amp;VLOOKUP(D139,FORMATO!A:D,4,FALSE)&amp;"-"&amp;VLOOKUP(B139,LABORATORIO!A:D,4,FALSE)</f>
        <v>HT-0010-01-002-0169</v>
      </c>
      <c r="I139">
        <f>COUNTIF($H$2:H139,H139)</f>
        <v>2</v>
      </c>
      <c r="J139" t="str">
        <f t="shared" si="5"/>
        <v>HT-0010-01-002-0169-02</v>
      </c>
    </row>
    <row r="140" spans="1:10" hidden="1" x14ac:dyDescent="0.35">
      <c r="A140" s="5" t="s">
        <v>2588</v>
      </c>
      <c r="B140" s="5" t="s">
        <v>2832</v>
      </c>
      <c r="C140" s="5" t="s">
        <v>2919</v>
      </c>
      <c r="D140" s="5" t="s">
        <v>2932</v>
      </c>
      <c r="E140" s="5">
        <v>1</v>
      </c>
      <c r="F140" s="5" t="s">
        <v>3009</v>
      </c>
      <c r="G140" t="str">
        <f t="shared" si="4"/>
        <v>AMBROXOLRECALCINEORALJARABE130MG/5ML</v>
      </c>
      <c r="H140" t="str">
        <f>VLOOKUP(A140,'PRINCIPIO ACTIVO'!A:D,4,)&amp;"-"&amp;VLOOKUP(C140,'VIA ADMINISTRACION'!A:D,4,FALSE)&amp;"-"&amp;VLOOKUP(D140,FORMATO!A:D,4,FALSE)&amp;"-"&amp;VLOOKUP(B140,LABORATORIO!A:D,4,FALSE)</f>
        <v>HT-0010-01-002-0171</v>
      </c>
      <c r="I140">
        <f>COUNTIF($H$2:H140,H140)</f>
        <v>1</v>
      </c>
      <c r="J140" t="str">
        <f t="shared" si="5"/>
        <v>HT-0010-01-002-0171-01</v>
      </c>
    </row>
    <row r="141" spans="1:10" hidden="1" x14ac:dyDescent="0.35">
      <c r="A141" s="11" t="s">
        <v>2588</v>
      </c>
      <c r="B141" s="11" t="s">
        <v>2832</v>
      </c>
      <c r="C141" s="11" t="s">
        <v>2919</v>
      </c>
      <c r="D141" s="11" t="s">
        <v>2938</v>
      </c>
      <c r="E141" s="11">
        <v>1</v>
      </c>
      <c r="F141" s="11" t="s">
        <v>3010</v>
      </c>
      <c r="G141" t="str">
        <f t="shared" si="4"/>
        <v>AMBROXOLRECALCINEORALGOTAS17.5MG/ML</v>
      </c>
      <c r="H141" t="str">
        <f>VLOOKUP(A141,'PRINCIPIO ACTIVO'!A:D,4,)&amp;"-"&amp;VLOOKUP(C141,'VIA ADMINISTRACION'!A:D,4,FALSE)&amp;"-"&amp;VLOOKUP(D141,FORMATO!A:D,4,FALSE)&amp;"-"&amp;VLOOKUP(B141,LABORATORIO!A:D,4,FALSE)</f>
        <v>HT-0010-01-008-0171</v>
      </c>
      <c r="I141">
        <f>COUNTIF($H$2:H141,H141)</f>
        <v>1</v>
      </c>
      <c r="J141" t="str">
        <f t="shared" si="5"/>
        <v>HT-0010-01-008-0171-01</v>
      </c>
    </row>
    <row r="142" spans="1:10" hidden="1" x14ac:dyDescent="0.35">
      <c r="A142" s="5" t="s">
        <v>2588</v>
      </c>
      <c r="B142" s="5" t="s">
        <v>2832</v>
      </c>
      <c r="C142" s="5" t="s">
        <v>2919</v>
      </c>
      <c r="D142" s="5" t="s">
        <v>2942</v>
      </c>
      <c r="E142" s="5">
        <v>1</v>
      </c>
      <c r="F142" s="5" t="s">
        <v>3010</v>
      </c>
      <c r="G142" t="str">
        <f t="shared" si="4"/>
        <v>AMBROXOLRECALCINEORALSOLUCION17.5MG/ML</v>
      </c>
      <c r="H142" t="str">
        <f>VLOOKUP(A142,'PRINCIPIO ACTIVO'!A:D,4,)&amp;"-"&amp;VLOOKUP(C142,'VIA ADMINISTRACION'!A:D,4,FALSE)&amp;"-"&amp;VLOOKUP(D142,FORMATO!A:D,4,FALSE)&amp;"-"&amp;VLOOKUP(B142,LABORATORIO!A:D,4,FALSE)</f>
        <v>HT-0010-01-012-0171</v>
      </c>
      <c r="I142">
        <f>COUNTIF($H$2:H142,H142)</f>
        <v>1</v>
      </c>
      <c r="J142" t="str">
        <f t="shared" si="5"/>
        <v>HT-0010-01-012-0171-01</v>
      </c>
    </row>
    <row r="143" spans="1:10" hidden="1" x14ac:dyDescent="0.35">
      <c r="A143" s="11" t="s">
        <v>2685</v>
      </c>
      <c r="B143" s="11" t="s">
        <v>2837</v>
      </c>
      <c r="C143" s="11" t="s">
        <v>2919</v>
      </c>
      <c r="D143" s="11" t="s">
        <v>2933</v>
      </c>
      <c r="E143" s="11">
        <v>20</v>
      </c>
      <c r="F143" s="11" t="s">
        <v>6550</v>
      </c>
      <c r="G143" t="str">
        <f t="shared" si="4"/>
        <v>AMILORIDA-FUROSEMIDASAVALORALCOMPRIMIDO205MG/40MG</v>
      </c>
      <c r="H143" t="str">
        <f>VLOOKUP(A143,'PRINCIPIO ACTIVO'!A:D,4,)&amp;"-"&amp;VLOOKUP(C143,'VIA ADMINISTRACION'!A:D,4,FALSE)&amp;"-"&amp;VLOOKUP(D143,FORMATO!A:D,4,FALSE)&amp;"-"&amp;VLOOKUP(B143,LABORATORIO!A:D,4,FALSE)</f>
        <v>HT-0242-01-003-0174</v>
      </c>
      <c r="I143">
        <f>COUNTIF($H$2:H143,H143)</f>
        <v>1</v>
      </c>
      <c r="J143" t="str">
        <f t="shared" si="5"/>
        <v>HT-0242-01-003-0174-01</v>
      </c>
    </row>
    <row r="144" spans="1:10" hidden="1" x14ac:dyDescent="0.35">
      <c r="A144" s="5" t="s">
        <v>2685</v>
      </c>
      <c r="B144" s="5" t="s">
        <v>2916</v>
      </c>
      <c r="C144" s="5" t="s">
        <v>2919</v>
      </c>
      <c r="D144" s="5" t="s">
        <v>2933</v>
      </c>
      <c r="E144" s="5">
        <v>20</v>
      </c>
      <c r="F144" s="5" t="s">
        <v>6550</v>
      </c>
      <c r="G144" t="str">
        <f t="shared" si="4"/>
        <v>AMILORIDA-FUROSEMIDAEUROLABORALCOMPRIMIDO205MG/40MG</v>
      </c>
      <c r="H144" t="str">
        <f>VLOOKUP(A144,'PRINCIPIO ACTIVO'!A:D,4,)&amp;"-"&amp;VLOOKUP(C144,'VIA ADMINISTRACION'!A:D,4,FALSE)&amp;"-"&amp;VLOOKUP(D144,FORMATO!A:D,4,FALSE)&amp;"-"&amp;VLOOKUP(B144,LABORATORIO!A:D,4,FALSE)</f>
        <v>HT-0242-01-003-0088</v>
      </c>
      <c r="I144">
        <f>COUNTIF($H$2:H144,H144)</f>
        <v>1</v>
      </c>
      <c r="J144" t="str">
        <f t="shared" si="5"/>
        <v>HT-0242-01-003-0088-01</v>
      </c>
    </row>
    <row r="145" spans="1:10" hidden="1" x14ac:dyDescent="0.35">
      <c r="A145" s="11" t="s">
        <v>2590</v>
      </c>
      <c r="B145" s="11" t="s">
        <v>2838</v>
      </c>
      <c r="C145" s="11" t="s">
        <v>2919</v>
      </c>
      <c r="D145" s="11" t="s">
        <v>2933</v>
      </c>
      <c r="E145" s="11">
        <v>100</v>
      </c>
      <c r="F145" s="11" t="s">
        <v>3002</v>
      </c>
      <c r="G145" t="str">
        <f t="shared" si="4"/>
        <v>AMITRIPTILINALABORATORIO CHILEORALCOMPRIMIDO10025MG</v>
      </c>
      <c r="H145" t="str">
        <f>VLOOKUP(A145,'PRINCIPIO ACTIVO'!A:D,4,)&amp;"-"&amp;VLOOKUP(C145,'VIA ADMINISTRACION'!A:D,4,FALSE)&amp;"-"&amp;VLOOKUP(D145,FORMATO!A:D,4,FALSE)&amp;"-"&amp;VLOOKUP(B145,LABORATORIO!A:D,4,FALSE)</f>
        <v>HT-0011-01-003-0148</v>
      </c>
      <c r="I145">
        <f>COUNTIF($H$2:H145,H145)</f>
        <v>1</v>
      </c>
      <c r="J145" t="str">
        <f t="shared" si="5"/>
        <v>HT-0011-01-003-0148-01</v>
      </c>
    </row>
    <row r="146" spans="1:10" hidden="1" x14ac:dyDescent="0.35">
      <c r="A146" s="11" t="s">
        <v>2590</v>
      </c>
      <c r="B146" s="11" t="s">
        <v>2838</v>
      </c>
      <c r="C146" s="11" t="s">
        <v>2919</v>
      </c>
      <c r="D146" s="11" t="s">
        <v>2933</v>
      </c>
      <c r="E146" s="11">
        <v>24</v>
      </c>
      <c r="F146" s="11" t="s">
        <v>3002</v>
      </c>
      <c r="G146" t="str">
        <f t="shared" si="4"/>
        <v>AMITRIPTILINALABORATORIO CHILEORALCOMPRIMIDO2425MG</v>
      </c>
      <c r="H146" t="str">
        <f>VLOOKUP(A146,'PRINCIPIO ACTIVO'!A:D,4,)&amp;"-"&amp;VLOOKUP(C146,'VIA ADMINISTRACION'!A:D,4,FALSE)&amp;"-"&amp;VLOOKUP(D146,FORMATO!A:D,4,FALSE)&amp;"-"&amp;VLOOKUP(B146,LABORATORIO!A:D,4,FALSE)</f>
        <v>HT-0011-01-003-0148</v>
      </c>
      <c r="I146">
        <f>COUNTIF($H$2:H146,H146)</f>
        <v>2</v>
      </c>
      <c r="J146" t="str">
        <f t="shared" si="5"/>
        <v>HT-0011-01-003-0148-02</v>
      </c>
    </row>
    <row r="147" spans="1:10" hidden="1" x14ac:dyDescent="0.35">
      <c r="A147" s="11" t="s">
        <v>2591</v>
      </c>
      <c r="B147" s="11" t="s">
        <v>2837</v>
      </c>
      <c r="C147" s="11" t="s">
        <v>2919</v>
      </c>
      <c r="D147" s="11" t="s">
        <v>2933</v>
      </c>
      <c r="E147" s="11">
        <v>30</v>
      </c>
      <c r="F147" s="11" t="s">
        <v>3012</v>
      </c>
      <c r="G147" t="str">
        <f t="shared" si="4"/>
        <v>AMITRIPTILINA-CLORDIAZEPOXIDOSAVALORALCOMPRIMIDO3012.5MG/5MG</v>
      </c>
      <c r="H147" t="str">
        <f>VLOOKUP(A147,'PRINCIPIO ACTIVO'!A:D,4,)&amp;"-"&amp;VLOOKUP(C147,'VIA ADMINISTRACION'!A:D,4,FALSE)&amp;"-"&amp;VLOOKUP(D147,FORMATO!A:D,4,FALSE)&amp;"-"&amp;VLOOKUP(B147,LABORATORIO!A:D,4,FALSE)</f>
        <v>HT-0190-01-003-0174</v>
      </c>
      <c r="I147">
        <f>COUNTIF($H$2:H147,H147)</f>
        <v>1</v>
      </c>
      <c r="J147" t="str">
        <f t="shared" si="5"/>
        <v>HT-0190-01-003-0174-01</v>
      </c>
    </row>
    <row r="148" spans="1:10" hidden="1" x14ac:dyDescent="0.35">
      <c r="A148" s="5" t="s">
        <v>2591</v>
      </c>
      <c r="B148" s="5" t="s">
        <v>2837</v>
      </c>
      <c r="C148" s="5" t="s">
        <v>2919</v>
      </c>
      <c r="D148" s="5" t="s">
        <v>2933</v>
      </c>
      <c r="E148" s="5">
        <v>30</v>
      </c>
      <c r="F148" s="5" t="s">
        <v>6549</v>
      </c>
      <c r="G148" t="str">
        <f t="shared" si="4"/>
        <v>AMITRIPTILINA-CLORDIAZEPOXIDOSAVALORALCOMPRIMIDO3025MG/10MG</v>
      </c>
      <c r="H148" t="str">
        <f>VLOOKUP(A148,'PRINCIPIO ACTIVO'!A:D,4,)&amp;"-"&amp;VLOOKUP(C148,'VIA ADMINISTRACION'!A:D,4,FALSE)&amp;"-"&amp;VLOOKUP(D148,FORMATO!A:D,4,FALSE)&amp;"-"&amp;VLOOKUP(B148,LABORATORIO!A:D,4,FALSE)</f>
        <v>HT-0190-01-003-0174</v>
      </c>
      <c r="I148">
        <f>COUNTIF($H$2:H148,H148)</f>
        <v>2</v>
      </c>
      <c r="J148" t="str">
        <f t="shared" si="5"/>
        <v>HT-0190-01-003-0174-02</v>
      </c>
    </row>
    <row r="149" spans="1:10" hidden="1" x14ac:dyDescent="0.35">
      <c r="A149" s="11" t="s">
        <v>2592</v>
      </c>
      <c r="B149" s="11" t="s">
        <v>2835</v>
      </c>
      <c r="C149" s="11" t="s">
        <v>2919</v>
      </c>
      <c r="D149" s="11" t="s">
        <v>2933</v>
      </c>
      <c r="E149" s="11">
        <v>30</v>
      </c>
      <c r="F149" s="11" t="s">
        <v>3013</v>
      </c>
      <c r="G149" t="str">
        <f t="shared" si="4"/>
        <v>AMLODIPINOASCENDORALCOMPRIMIDO3010MG</v>
      </c>
      <c r="H149" t="str">
        <f>VLOOKUP(A149,'PRINCIPIO ACTIVO'!A:D,4,)&amp;"-"&amp;VLOOKUP(C149,'VIA ADMINISTRACION'!A:D,4,FALSE)&amp;"-"&amp;VLOOKUP(D149,FORMATO!A:D,4,FALSE)&amp;"-"&amp;VLOOKUP(B149,LABORATORIO!A:D,4,FALSE)</f>
        <v>HT-0012-01-003-0016</v>
      </c>
      <c r="I149">
        <f>COUNTIF($H$2:H149,H149)</f>
        <v>1</v>
      </c>
      <c r="J149" t="str">
        <f t="shared" si="5"/>
        <v>HT-0012-01-003-0016-01</v>
      </c>
    </row>
    <row r="150" spans="1:10" hidden="1" x14ac:dyDescent="0.35">
      <c r="A150" s="11" t="s">
        <v>2592</v>
      </c>
      <c r="B150" s="11" t="s">
        <v>2837</v>
      </c>
      <c r="C150" s="11" t="s">
        <v>2919</v>
      </c>
      <c r="D150" s="11" t="s">
        <v>2933</v>
      </c>
      <c r="E150" s="11">
        <v>30</v>
      </c>
      <c r="F150" s="11" t="s">
        <v>3013</v>
      </c>
      <c r="G150" t="str">
        <f t="shared" si="4"/>
        <v>AMLODIPINOSAVALORALCOMPRIMIDO3010MG</v>
      </c>
      <c r="H150" t="str">
        <f>VLOOKUP(A150,'PRINCIPIO ACTIVO'!A:D,4,)&amp;"-"&amp;VLOOKUP(C150,'VIA ADMINISTRACION'!A:D,4,FALSE)&amp;"-"&amp;VLOOKUP(D150,FORMATO!A:D,4,FALSE)&amp;"-"&amp;VLOOKUP(B150,LABORATORIO!A:D,4,FALSE)</f>
        <v>HT-0012-01-003-0174</v>
      </c>
      <c r="I150">
        <f>COUNTIF($H$2:H150,H150)</f>
        <v>1</v>
      </c>
      <c r="J150" t="str">
        <f t="shared" si="5"/>
        <v>HT-0012-01-003-0174-01</v>
      </c>
    </row>
    <row r="151" spans="1:10" hidden="1" x14ac:dyDescent="0.35">
      <c r="A151" s="11" t="s">
        <v>2592</v>
      </c>
      <c r="B151" s="11" t="s">
        <v>2864</v>
      </c>
      <c r="C151" s="11" t="s">
        <v>2919</v>
      </c>
      <c r="D151" s="11" t="s">
        <v>2933</v>
      </c>
      <c r="E151" s="11">
        <v>30</v>
      </c>
      <c r="F151" s="11" t="s">
        <v>3013</v>
      </c>
      <c r="G151" t="str">
        <f t="shared" si="4"/>
        <v>AMLODIPINOPFIZERORALCOMPRIMIDO3010MG</v>
      </c>
      <c r="H151" t="str">
        <f>VLOOKUP(A151,'PRINCIPIO ACTIVO'!A:D,4,)&amp;"-"&amp;VLOOKUP(C151,'VIA ADMINISTRACION'!A:D,4,FALSE)&amp;"-"&amp;VLOOKUP(D151,FORMATO!A:D,4,FALSE)&amp;"-"&amp;VLOOKUP(B151,LABORATORIO!A:D,4,FALSE)</f>
        <v>HT-0012-01-003-0212</v>
      </c>
      <c r="I151">
        <f>COUNTIF($H$2:H151,H151)</f>
        <v>1</v>
      </c>
      <c r="J151" t="str">
        <f t="shared" si="5"/>
        <v>HT-0012-01-003-0212-01</v>
      </c>
    </row>
    <row r="152" spans="1:10" hidden="1" x14ac:dyDescent="0.35">
      <c r="A152" s="2" t="s">
        <v>2592</v>
      </c>
      <c r="B152" s="2" t="s">
        <v>3698</v>
      </c>
      <c r="C152" s="2" t="s">
        <v>2919</v>
      </c>
      <c r="D152" s="2" t="s">
        <v>2933</v>
      </c>
      <c r="E152" s="2">
        <v>30</v>
      </c>
      <c r="F152" s="2" t="s">
        <v>3013</v>
      </c>
      <c r="G152" t="str">
        <f t="shared" si="4"/>
        <v>AMLODIPINOMDC HEALTHORALCOMPRIMIDO3010MG</v>
      </c>
      <c r="H152" t="str">
        <f>VLOOKUP(A152,'PRINCIPIO ACTIVO'!A:D,4,)&amp;"-"&amp;VLOOKUP(C152,'VIA ADMINISTRACION'!A:D,4,FALSE)&amp;"-"&amp;VLOOKUP(D152,FORMATO!A:D,4,FALSE)&amp;"-"&amp;VLOOKUP(B152,LABORATORIO!A:D,4,FALSE)</f>
        <v>HT-0012-01-003-0188</v>
      </c>
      <c r="I152">
        <f>COUNTIF($H$2:H152,H152)</f>
        <v>1</v>
      </c>
      <c r="J152" t="str">
        <f t="shared" si="5"/>
        <v>HT-0012-01-003-0188-01</v>
      </c>
    </row>
    <row r="153" spans="1:10" hidden="1" x14ac:dyDescent="0.35">
      <c r="A153" s="5" t="s">
        <v>2592</v>
      </c>
      <c r="B153" s="5" t="s">
        <v>2834</v>
      </c>
      <c r="C153" s="5" t="s">
        <v>2919</v>
      </c>
      <c r="D153" s="5" t="s">
        <v>2933</v>
      </c>
      <c r="E153" s="5">
        <v>30</v>
      </c>
      <c r="F153" s="5" t="s">
        <v>3013</v>
      </c>
      <c r="G153" t="str">
        <f t="shared" si="4"/>
        <v>AMLODIPINOMINTLABORALCOMPRIMIDO3010MG</v>
      </c>
      <c r="H153" t="str">
        <f>VLOOKUP(A153,'PRINCIPIO ACTIVO'!A:D,4,)&amp;"-"&amp;VLOOKUP(C153,'VIA ADMINISTRACION'!A:D,4,FALSE)&amp;"-"&amp;VLOOKUP(D153,FORMATO!A:D,4,FALSE)&amp;"-"&amp;VLOOKUP(B153,LABORATORIO!A:D,4,FALSE)</f>
        <v>HT-0012-01-003-0197</v>
      </c>
      <c r="I153">
        <f>COUNTIF($H$2:H153,H153)</f>
        <v>1</v>
      </c>
      <c r="J153" t="str">
        <f t="shared" si="5"/>
        <v>HT-0012-01-003-0197-01</v>
      </c>
    </row>
    <row r="154" spans="1:10" hidden="1" x14ac:dyDescent="0.35">
      <c r="A154" s="5" t="s">
        <v>2592</v>
      </c>
      <c r="B154" s="5" t="s">
        <v>2834</v>
      </c>
      <c r="C154" s="5" t="s">
        <v>2919</v>
      </c>
      <c r="D154" s="5" t="s">
        <v>2933</v>
      </c>
      <c r="E154" s="5">
        <v>60</v>
      </c>
      <c r="F154" s="5" t="s">
        <v>3013</v>
      </c>
      <c r="G154" t="str">
        <f t="shared" si="4"/>
        <v>AMLODIPINOMINTLABORALCOMPRIMIDO6010MG</v>
      </c>
      <c r="H154" t="str">
        <f>VLOOKUP(A154,'PRINCIPIO ACTIVO'!A:D,4,)&amp;"-"&amp;VLOOKUP(C154,'VIA ADMINISTRACION'!A:D,4,FALSE)&amp;"-"&amp;VLOOKUP(D154,FORMATO!A:D,4,FALSE)&amp;"-"&amp;VLOOKUP(B154,LABORATORIO!A:D,4,FALSE)</f>
        <v>HT-0012-01-003-0197</v>
      </c>
      <c r="I154">
        <f>COUNTIF($H$2:H154,H154)</f>
        <v>2</v>
      </c>
      <c r="J154" t="str">
        <f t="shared" si="5"/>
        <v>HT-0012-01-003-0197-02</v>
      </c>
    </row>
    <row r="155" spans="1:10" hidden="1" x14ac:dyDescent="0.35">
      <c r="A155" s="11" t="s">
        <v>2592</v>
      </c>
      <c r="B155" s="11" t="s">
        <v>2837</v>
      </c>
      <c r="C155" s="11" t="s">
        <v>2919</v>
      </c>
      <c r="D155" s="11" t="s">
        <v>2933</v>
      </c>
      <c r="E155" s="11">
        <v>30</v>
      </c>
      <c r="F155" s="11" t="s">
        <v>3029</v>
      </c>
      <c r="G155" t="str">
        <f t="shared" si="4"/>
        <v>AMLODIPINOSAVALORALCOMPRIMIDO30160MG/5MG</v>
      </c>
      <c r="H155" t="str">
        <f>VLOOKUP(A155,'PRINCIPIO ACTIVO'!A:D,4,)&amp;"-"&amp;VLOOKUP(C155,'VIA ADMINISTRACION'!A:D,4,FALSE)&amp;"-"&amp;VLOOKUP(D155,FORMATO!A:D,4,FALSE)&amp;"-"&amp;VLOOKUP(B155,LABORATORIO!A:D,4,FALSE)</f>
        <v>HT-0012-01-003-0174</v>
      </c>
      <c r="I155">
        <f>COUNTIF($H$2:H155,H155)</f>
        <v>2</v>
      </c>
      <c r="J155" t="str">
        <f t="shared" si="5"/>
        <v>HT-0012-01-003-0174-02</v>
      </c>
    </row>
    <row r="156" spans="1:10" hidden="1" x14ac:dyDescent="0.35">
      <c r="A156" s="11" t="s">
        <v>2592</v>
      </c>
      <c r="B156" s="11" t="s">
        <v>2836</v>
      </c>
      <c r="C156" s="11" t="s">
        <v>2919</v>
      </c>
      <c r="D156" s="11" t="s">
        <v>2933</v>
      </c>
      <c r="E156" s="11">
        <v>60</v>
      </c>
      <c r="F156" s="11" t="s">
        <v>2998</v>
      </c>
      <c r="G156" t="str">
        <f t="shared" si="4"/>
        <v>AMLODIPINOSEVENORALCOMPRIMIDO605MG</v>
      </c>
      <c r="H156" t="str">
        <f>VLOOKUP(A156,'PRINCIPIO ACTIVO'!A:D,4,)&amp;"-"&amp;VLOOKUP(C156,'VIA ADMINISTRACION'!A:D,4,FALSE)&amp;"-"&amp;VLOOKUP(D156,FORMATO!A:D,4,FALSE)&amp;"-"&amp;VLOOKUP(B156,LABORATORIO!A:D,4,FALSE)</f>
        <v>HT-0012-01-003-0250</v>
      </c>
      <c r="I156">
        <f>COUNTIF($H$2:H156,H156)</f>
        <v>1</v>
      </c>
      <c r="J156" t="str">
        <f t="shared" si="5"/>
        <v>HT-0012-01-003-0250-01</v>
      </c>
    </row>
    <row r="157" spans="1:10" hidden="1" x14ac:dyDescent="0.35">
      <c r="A157" s="11" t="s">
        <v>2592</v>
      </c>
      <c r="B157" s="11" t="s">
        <v>2860</v>
      </c>
      <c r="C157" s="11" t="s">
        <v>2919</v>
      </c>
      <c r="D157" s="11" t="s">
        <v>2933</v>
      </c>
      <c r="E157" s="11">
        <v>30</v>
      </c>
      <c r="F157" s="11" t="s">
        <v>2998</v>
      </c>
      <c r="G157" t="str">
        <f t="shared" si="4"/>
        <v>AMLODIPINOMDKORALCOMPRIMIDO305MG</v>
      </c>
      <c r="H157" t="str">
        <f>VLOOKUP(A157,'PRINCIPIO ACTIVO'!A:D,4,)&amp;"-"&amp;VLOOKUP(C157,'VIA ADMINISTRACION'!A:D,4,FALSE)&amp;"-"&amp;VLOOKUP(D157,FORMATO!A:D,4,FALSE)&amp;"-"&amp;VLOOKUP(B157,LABORATORIO!A:D,4,FALSE)</f>
        <v>HT-0012-01-003-0167</v>
      </c>
      <c r="I157">
        <f>COUNTIF($H$2:H157,H157)</f>
        <v>1</v>
      </c>
      <c r="J157" t="str">
        <f t="shared" si="5"/>
        <v>HT-0012-01-003-0167-01</v>
      </c>
    </row>
    <row r="158" spans="1:10" hidden="1" x14ac:dyDescent="0.35">
      <c r="A158" s="11" t="s">
        <v>2592</v>
      </c>
      <c r="B158" s="11" t="s">
        <v>2837</v>
      </c>
      <c r="C158" s="11" t="s">
        <v>2919</v>
      </c>
      <c r="D158" s="11" t="s">
        <v>2933</v>
      </c>
      <c r="E158" s="11">
        <v>30</v>
      </c>
      <c r="F158" s="11" t="s">
        <v>2998</v>
      </c>
      <c r="G158" t="str">
        <f t="shared" si="4"/>
        <v>AMLODIPINOSAVALORALCOMPRIMIDO305MG</v>
      </c>
      <c r="H158" t="str">
        <f>VLOOKUP(A158,'PRINCIPIO ACTIVO'!A:D,4,)&amp;"-"&amp;VLOOKUP(C158,'VIA ADMINISTRACION'!A:D,4,FALSE)&amp;"-"&amp;VLOOKUP(D158,FORMATO!A:D,4,FALSE)&amp;"-"&amp;VLOOKUP(B158,LABORATORIO!A:D,4,FALSE)</f>
        <v>HT-0012-01-003-0174</v>
      </c>
      <c r="I158">
        <f>COUNTIF($H$2:H158,H158)</f>
        <v>3</v>
      </c>
      <c r="J158" t="str">
        <f t="shared" si="5"/>
        <v>HT-0012-01-003-0174-03</v>
      </c>
    </row>
    <row r="159" spans="1:10" hidden="1" x14ac:dyDescent="0.35">
      <c r="A159" s="11" t="s">
        <v>2592</v>
      </c>
      <c r="B159" s="11" t="s">
        <v>2864</v>
      </c>
      <c r="C159" s="11" t="s">
        <v>2919</v>
      </c>
      <c r="D159" s="11" t="s">
        <v>2933</v>
      </c>
      <c r="E159" s="11">
        <v>30</v>
      </c>
      <c r="F159" s="11" t="s">
        <v>2998</v>
      </c>
      <c r="G159" t="str">
        <f t="shared" si="4"/>
        <v>AMLODIPINOPFIZERORALCOMPRIMIDO305MG</v>
      </c>
      <c r="H159" t="str">
        <f>VLOOKUP(A159,'PRINCIPIO ACTIVO'!A:D,4,)&amp;"-"&amp;VLOOKUP(C159,'VIA ADMINISTRACION'!A:D,4,FALSE)&amp;"-"&amp;VLOOKUP(D159,FORMATO!A:D,4,FALSE)&amp;"-"&amp;VLOOKUP(B159,LABORATORIO!A:D,4,FALSE)</f>
        <v>HT-0012-01-003-0212</v>
      </c>
      <c r="I159">
        <f>COUNTIF($H$2:H159,H159)</f>
        <v>2</v>
      </c>
      <c r="J159" t="str">
        <f t="shared" si="5"/>
        <v>HT-0012-01-003-0212-02</v>
      </c>
    </row>
    <row r="160" spans="1:10" hidden="1" x14ac:dyDescent="0.35">
      <c r="A160" s="11" t="s">
        <v>2592</v>
      </c>
      <c r="B160" s="11" t="s">
        <v>2864</v>
      </c>
      <c r="C160" s="11" t="s">
        <v>2919</v>
      </c>
      <c r="D160" s="11" t="s">
        <v>2933</v>
      </c>
      <c r="E160" s="11">
        <v>60</v>
      </c>
      <c r="F160" s="11" t="s">
        <v>2998</v>
      </c>
      <c r="G160" t="str">
        <f t="shared" si="4"/>
        <v>AMLODIPINOPFIZERORALCOMPRIMIDO605MG</v>
      </c>
      <c r="H160" t="str">
        <f>VLOOKUP(A160,'PRINCIPIO ACTIVO'!A:D,4,)&amp;"-"&amp;VLOOKUP(C160,'VIA ADMINISTRACION'!A:D,4,FALSE)&amp;"-"&amp;VLOOKUP(D160,FORMATO!A:D,4,FALSE)&amp;"-"&amp;VLOOKUP(B160,LABORATORIO!A:D,4,FALSE)</f>
        <v>HT-0012-01-003-0212</v>
      </c>
      <c r="I160">
        <f>COUNTIF($H$2:H160,H160)</f>
        <v>3</v>
      </c>
      <c r="J160" t="str">
        <f t="shared" si="5"/>
        <v>HT-0012-01-003-0212-03</v>
      </c>
    </row>
    <row r="161" spans="1:10" hidden="1" x14ac:dyDescent="0.35">
      <c r="A161" s="2" t="s">
        <v>2592</v>
      </c>
      <c r="B161" s="2" t="s">
        <v>2835</v>
      </c>
      <c r="C161" s="2" t="s">
        <v>2919</v>
      </c>
      <c r="D161" s="2" t="s">
        <v>2933</v>
      </c>
      <c r="E161" s="2">
        <v>30</v>
      </c>
      <c r="F161" s="2" t="s">
        <v>2998</v>
      </c>
      <c r="G161" t="str">
        <f t="shared" si="4"/>
        <v>AMLODIPINOASCENDORALCOMPRIMIDO305MG</v>
      </c>
      <c r="H161" t="str">
        <f>VLOOKUP(A161,'PRINCIPIO ACTIVO'!A:D,4,)&amp;"-"&amp;VLOOKUP(C161,'VIA ADMINISTRACION'!A:D,4,FALSE)&amp;"-"&amp;VLOOKUP(D161,FORMATO!A:D,4,FALSE)&amp;"-"&amp;VLOOKUP(B161,LABORATORIO!A:D,4,FALSE)</f>
        <v>HT-0012-01-003-0016</v>
      </c>
      <c r="I161">
        <f>COUNTIF($H$2:H161,H161)</f>
        <v>2</v>
      </c>
      <c r="J161" t="str">
        <f t="shared" si="5"/>
        <v>HT-0012-01-003-0016-02</v>
      </c>
    </row>
    <row r="162" spans="1:10" hidden="1" x14ac:dyDescent="0.35">
      <c r="A162" s="5" t="s">
        <v>2592</v>
      </c>
      <c r="B162" s="5" t="s">
        <v>2834</v>
      </c>
      <c r="C162" s="5" t="s">
        <v>2919</v>
      </c>
      <c r="D162" s="5" t="s">
        <v>2933</v>
      </c>
      <c r="E162" s="5">
        <v>60</v>
      </c>
      <c r="F162" s="5" t="s">
        <v>2998</v>
      </c>
      <c r="G162" t="str">
        <f t="shared" si="4"/>
        <v>AMLODIPINOMINTLABORALCOMPRIMIDO605MG</v>
      </c>
      <c r="H162" t="str">
        <f>VLOOKUP(A162,'PRINCIPIO ACTIVO'!A:D,4,)&amp;"-"&amp;VLOOKUP(C162,'VIA ADMINISTRACION'!A:D,4,FALSE)&amp;"-"&amp;VLOOKUP(D162,FORMATO!A:D,4,FALSE)&amp;"-"&amp;VLOOKUP(B162,LABORATORIO!A:D,4,FALSE)</f>
        <v>HT-0012-01-003-0197</v>
      </c>
      <c r="I162">
        <f>COUNTIF($H$2:H162,H162)</f>
        <v>3</v>
      </c>
      <c r="J162" t="str">
        <f t="shared" si="5"/>
        <v>HT-0012-01-003-0197-03</v>
      </c>
    </row>
    <row r="163" spans="1:10" hidden="1" x14ac:dyDescent="0.35">
      <c r="A163" s="5" t="s">
        <v>2592</v>
      </c>
      <c r="B163" s="5" t="s">
        <v>2834</v>
      </c>
      <c r="C163" s="5" t="s">
        <v>2919</v>
      </c>
      <c r="D163" s="5" t="s">
        <v>2933</v>
      </c>
      <c r="E163" s="5">
        <v>30</v>
      </c>
      <c r="F163" s="5" t="s">
        <v>2998</v>
      </c>
      <c r="G163" t="str">
        <f t="shared" si="4"/>
        <v>AMLODIPINOMINTLABORALCOMPRIMIDO305MG</v>
      </c>
      <c r="H163" t="str">
        <f>VLOOKUP(A163,'PRINCIPIO ACTIVO'!A:D,4,)&amp;"-"&amp;VLOOKUP(C163,'VIA ADMINISTRACION'!A:D,4,FALSE)&amp;"-"&amp;VLOOKUP(D163,FORMATO!A:D,4,FALSE)&amp;"-"&amp;VLOOKUP(B163,LABORATORIO!A:D,4,FALSE)</f>
        <v>HT-0012-01-003-0197</v>
      </c>
      <c r="I163">
        <f>COUNTIF($H$2:H163,H163)</f>
        <v>4</v>
      </c>
      <c r="J163" t="str">
        <f t="shared" si="5"/>
        <v>HT-0012-01-003-0197-04</v>
      </c>
    </row>
    <row r="164" spans="1:10" hidden="1" x14ac:dyDescent="0.35">
      <c r="A164" s="5" t="s">
        <v>6461</v>
      </c>
      <c r="B164" s="5" t="s">
        <v>2864</v>
      </c>
      <c r="C164" s="5" t="s">
        <v>2919</v>
      </c>
      <c r="D164" s="5" t="s">
        <v>2933</v>
      </c>
      <c r="E164" s="5">
        <v>30</v>
      </c>
      <c r="F164" s="5" t="s">
        <v>3022</v>
      </c>
      <c r="G164" t="str">
        <f t="shared" si="4"/>
        <v>AMLODIPINO-ATORVASTATINAPFIZERORALCOMPRIMIDO305MG/10MG</v>
      </c>
      <c r="H164" t="str">
        <f>VLOOKUP(A164,'PRINCIPIO ACTIVO'!A:D,4,)&amp;"-"&amp;VLOOKUP(C164,'VIA ADMINISTRACION'!A:D,4,FALSE)&amp;"-"&amp;VLOOKUP(D164,FORMATO!A:D,4,FALSE)&amp;"-"&amp;VLOOKUP(B164,LABORATORIO!A:D,4,FALSE)</f>
        <v>HT-0329-01-003-0212</v>
      </c>
      <c r="I164">
        <f>COUNTIF($H$2:H164,H164)</f>
        <v>1</v>
      </c>
      <c r="J164" t="str">
        <f t="shared" si="5"/>
        <v>HT-0329-01-003-0212-01</v>
      </c>
    </row>
    <row r="165" spans="1:10" hidden="1" x14ac:dyDescent="0.35">
      <c r="A165" s="5" t="s">
        <v>6458</v>
      </c>
      <c r="B165" s="5" t="s">
        <v>2863</v>
      </c>
      <c r="C165" s="5" t="s">
        <v>2919</v>
      </c>
      <c r="D165" s="5" t="s">
        <v>2933</v>
      </c>
      <c r="E165" s="5">
        <v>30</v>
      </c>
      <c r="F165" s="5" t="s">
        <v>3021</v>
      </c>
      <c r="G165" t="str">
        <f t="shared" si="4"/>
        <v>AMLODIPINO-BISOPROLOLMERCKORALCOMPRIMIDO305MG/5MG</v>
      </c>
      <c r="H165" t="str">
        <f>VLOOKUP(A165,'PRINCIPIO ACTIVO'!A:D,4,)&amp;"-"&amp;VLOOKUP(C165,'VIA ADMINISTRACION'!A:D,4,FALSE)&amp;"-"&amp;VLOOKUP(D165,FORMATO!A:D,4,FALSE)&amp;"-"&amp;VLOOKUP(B165,LABORATORIO!A:D,4,FALSE)</f>
        <v>HT-0194-01-003-0195</v>
      </c>
      <c r="I165">
        <f>COUNTIF($H$2:H165,H165)</f>
        <v>1</v>
      </c>
      <c r="J165" t="str">
        <f t="shared" si="5"/>
        <v>HT-0194-01-003-0195-01</v>
      </c>
    </row>
    <row r="166" spans="1:10" hidden="1" x14ac:dyDescent="0.35">
      <c r="A166" s="5" t="s">
        <v>6460</v>
      </c>
      <c r="B166" s="5" t="s">
        <v>2844</v>
      </c>
      <c r="C166" s="5" t="s">
        <v>2919</v>
      </c>
      <c r="D166" s="5" t="s">
        <v>2933</v>
      </c>
      <c r="E166" s="5">
        <v>28</v>
      </c>
      <c r="F166" s="5" t="s">
        <v>6554</v>
      </c>
      <c r="G166" t="str">
        <f t="shared" si="4"/>
        <v>AMLODIPINO-HIDROCLOROTIAZIDA-VALSARTANNOVARTISORALCOMPRIMIDO2810MG/12.5MG/160MG</v>
      </c>
      <c r="H166" t="str">
        <f>VLOOKUP(A166,'PRINCIPIO ACTIVO'!A:D,4,)&amp;"-"&amp;VLOOKUP(C166,'VIA ADMINISTRACION'!A:D,4,FALSE)&amp;"-"&amp;VLOOKUP(D166,FORMATO!A:D,4,FALSE)&amp;"-"&amp;VLOOKUP(B166,LABORATORIO!A:D,4,FALSE)</f>
        <v>HT-0197-01-003-0204</v>
      </c>
      <c r="I166">
        <f>COUNTIF($H$2:H166,H166)</f>
        <v>1</v>
      </c>
      <c r="J166" t="str">
        <f t="shared" si="5"/>
        <v>HT-0197-01-003-0204-01</v>
      </c>
    </row>
    <row r="167" spans="1:10" hidden="1" x14ac:dyDescent="0.35">
      <c r="A167" s="5" t="s">
        <v>6460</v>
      </c>
      <c r="B167" s="5" t="s">
        <v>2837</v>
      </c>
      <c r="C167" s="5" t="s">
        <v>2919</v>
      </c>
      <c r="D167" s="5" t="s">
        <v>2933</v>
      </c>
      <c r="E167" s="5">
        <v>30</v>
      </c>
      <c r="F167" s="5" t="s">
        <v>6554</v>
      </c>
      <c r="G167" t="str">
        <f t="shared" si="4"/>
        <v>AMLODIPINO-HIDROCLOROTIAZIDA-VALSARTANSAVALORALCOMPRIMIDO3010MG/12.5MG/160MG</v>
      </c>
      <c r="H167" t="str">
        <f>VLOOKUP(A167,'PRINCIPIO ACTIVO'!A:D,4,)&amp;"-"&amp;VLOOKUP(C167,'VIA ADMINISTRACION'!A:D,4,FALSE)&amp;"-"&amp;VLOOKUP(D167,FORMATO!A:D,4,FALSE)&amp;"-"&amp;VLOOKUP(B167,LABORATORIO!A:D,4,FALSE)</f>
        <v>HT-0197-01-003-0174</v>
      </c>
      <c r="I167">
        <f>COUNTIF($H$2:H167,H167)</f>
        <v>1</v>
      </c>
      <c r="J167" t="str">
        <f t="shared" si="5"/>
        <v>HT-0197-01-003-0174-01</v>
      </c>
    </row>
    <row r="168" spans="1:10" hidden="1" x14ac:dyDescent="0.35">
      <c r="A168" s="5" t="s">
        <v>6460</v>
      </c>
      <c r="B168" s="5" t="s">
        <v>2844</v>
      </c>
      <c r="C168" s="5" t="s">
        <v>2919</v>
      </c>
      <c r="D168" s="5" t="s">
        <v>2933</v>
      </c>
      <c r="E168" s="5">
        <v>28</v>
      </c>
      <c r="F168" s="5" t="s">
        <v>6553</v>
      </c>
      <c r="G168" t="str">
        <f t="shared" si="4"/>
        <v>AMLODIPINO-HIDROCLOROTIAZIDA-VALSARTANNOVARTISORALCOMPRIMIDO2810MG/25MG/320MG</v>
      </c>
      <c r="H168" t="str">
        <f>VLOOKUP(A168,'PRINCIPIO ACTIVO'!A:D,4,)&amp;"-"&amp;VLOOKUP(C168,'VIA ADMINISTRACION'!A:D,4,FALSE)&amp;"-"&amp;VLOOKUP(D168,FORMATO!A:D,4,FALSE)&amp;"-"&amp;VLOOKUP(B168,LABORATORIO!A:D,4,FALSE)</f>
        <v>HT-0197-01-003-0204</v>
      </c>
      <c r="I168">
        <f>COUNTIF($H$2:H168,H168)</f>
        <v>2</v>
      </c>
      <c r="J168" t="str">
        <f t="shared" si="5"/>
        <v>HT-0197-01-003-0204-02</v>
      </c>
    </row>
    <row r="169" spans="1:10" hidden="1" x14ac:dyDescent="0.35">
      <c r="A169" s="5" t="s">
        <v>6460</v>
      </c>
      <c r="B169" s="5" t="s">
        <v>2844</v>
      </c>
      <c r="C169" s="5" t="s">
        <v>2919</v>
      </c>
      <c r="D169" s="5" t="s">
        <v>2933</v>
      </c>
      <c r="E169" s="5">
        <v>28</v>
      </c>
      <c r="F169" s="5" t="s">
        <v>6552</v>
      </c>
      <c r="G169" t="str">
        <f t="shared" si="4"/>
        <v>AMLODIPINO-HIDROCLOROTIAZIDA-VALSARTANNOVARTISORALCOMPRIMIDO285MG/12.5MG/160MG</v>
      </c>
      <c r="H169" t="str">
        <f>VLOOKUP(A169,'PRINCIPIO ACTIVO'!A:D,4,)&amp;"-"&amp;VLOOKUP(C169,'VIA ADMINISTRACION'!A:D,4,FALSE)&amp;"-"&amp;VLOOKUP(D169,FORMATO!A:D,4,FALSE)&amp;"-"&amp;VLOOKUP(B169,LABORATORIO!A:D,4,FALSE)</f>
        <v>HT-0197-01-003-0204</v>
      </c>
      <c r="I169">
        <f>COUNTIF($H$2:H169,H169)</f>
        <v>3</v>
      </c>
      <c r="J169" t="str">
        <f t="shared" si="5"/>
        <v>HT-0197-01-003-0204-03</v>
      </c>
    </row>
    <row r="170" spans="1:10" hidden="1" x14ac:dyDescent="0.35">
      <c r="A170" s="5" t="s">
        <v>6460</v>
      </c>
      <c r="B170" s="5" t="s">
        <v>2837</v>
      </c>
      <c r="C170" s="5" t="s">
        <v>2919</v>
      </c>
      <c r="D170" s="5" t="s">
        <v>2933</v>
      </c>
      <c r="E170" s="5">
        <v>30</v>
      </c>
      <c r="F170" s="5" t="s">
        <v>6552</v>
      </c>
      <c r="G170" t="str">
        <f t="shared" si="4"/>
        <v>AMLODIPINO-HIDROCLOROTIAZIDA-VALSARTANSAVALORALCOMPRIMIDO305MG/12.5MG/160MG</v>
      </c>
      <c r="H170" t="str">
        <f>VLOOKUP(A170,'PRINCIPIO ACTIVO'!A:D,4,)&amp;"-"&amp;VLOOKUP(C170,'VIA ADMINISTRACION'!A:D,4,FALSE)&amp;"-"&amp;VLOOKUP(D170,FORMATO!A:D,4,FALSE)&amp;"-"&amp;VLOOKUP(B170,LABORATORIO!A:D,4,FALSE)</f>
        <v>HT-0197-01-003-0174</v>
      </c>
      <c r="I170">
        <f>COUNTIF($H$2:H170,H170)</f>
        <v>2</v>
      </c>
      <c r="J170" t="str">
        <f t="shared" si="5"/>
        <v>HT-0197-01-003-0174-02</v>
      </c>
    </row>
    <row r="171" spans="1:10" hidden="1" x14ac:dyDescent="0.35">
      <c r="A171" s="5" t="s">
        <v>6462</v>
      </c>
      <c r="B171" s="5" t="s">
        <v>2843</v>
      </c>
      <c r="C171" s="5" t="s">
        <v>2919</v>
      </c>
      <c r="D171" s="5" t="s">
        <v>2933</v>
      </c>
      <c r="E171" s="5">
        <v>28</v>
      </c>
      <c r="F171" s="5" t="s">
        <v>6555</v>
      </c>
      <c r="G171" t="str">
        <f t="shared" si="4"/>
        <v>AMLODIPINO-IRBESARTANSANOFIORALCOMPRIMIDO285MG/150MG</v>
      </c>
      <c r="H171" t="str">
        <f>VLOOKUP(A171,'PRINCIPIO ACTIVO'!A:D,4,)&amp;"-"&amp;VLOOKUP(C171,'VIA ADMINISTRACION'!A:D,4,FALSE)&amp;"-"&amp;VLOOKUP(D171,FORMATO!A:D,4,FALSE)&amp;"-"&amp;VLOOKUP(B171,LABORATORIO!A:D,4,FALSE)</f>
        <v>HT-0195-01-003-0246</v>
      </c>
      <c r="I171">
        <f>COUNTIF($H$2:H171,H171)</f>
        <v>1</v>
      </c>
      <c r="J171" t="str">
        <f t="shared" si="5"/>
        <v>HT-0195-01-003-0246-01</v>
      </c>
    </row>
    <row r="172" spans="1:10" hidden="1" x14ac:dyDescent="0.35">
      <c r="A172" s="5" t="s">
        <v>6462</v>
      </c>
      <c r="B172" s="5" t="s">
        <v>2843</v>
      </c>
      <c r="C172" s="5" t="s">
        <v>2919</v>
      </c>
      <c r="D172" s="5" t="s">
        <v>2933</v>
      </c>
      <c r="E172" s="5">
        <v>28</v>
      </c>
      <c r="F172" s="5" t="s">
        <v>6556</v>
      </c>
      <c r="G172" t="str">
        <f t="shared" si="4"/>
        <v>AMLODIPINO-IRBESARTANSANOFIORALCOMPRIMIDO285MG/300MG</v>
      </c>
      <c r="H172" t="str">
        <f>VLOOKUP(A172,'PRINCIPIO ACTIVO'!A:D,4,)&amp;"-"&amp;VLOOKUP(C172,'VIA ADMINISTRACION'!A:D,4,FALSE)&amp;"-"&amp;VLOOKUP(D172,FORMATO!A:D,4,FALSE)&amp;"-"&amp;VLOOKUP(B172,LABORATORIO!A:D,4,FALSE)</f>
        <v>HT-0195-01-003-0246</v>
      </c>
      <c r="I172">
        <f>COUNTIF($H$2:H172,H172)</f>
        <v>2</v>
      </c>
      <c r="J172" t="str">
        <f t="shared" si="5"/>
        <v>HT-0195-01-003-0246-02</v>
      </c>
    </row>
    <row r="173" spans="1:10" hidden="1" x14ac:dyDescent="0.35">
      <c r="A173" s="5" t="s">
        <v>6457</v>
      </c>
      <c r="B173" s="5" t="s">
        <v>2835</v>
      </c>
      <c r="C173" s="5" t="s">
        <v>2919</v>
      </c>
      <c r="D173" s="5" t="s">
        <v>2933</v>
      </c>
      <c r="E173" s="5">
        <v>30</v>
      </c>
      <c r="F173" s="5" t="s">
        <v>6551</v>
      </c>
      <c r="G173" t="str">
        <f t="shared" si="4"/>
        <v>AMLODIPINO-OLMESARTANASCENDORALCOMPRIMIDO3010MG/40MG</v>
      </c>
      <c r="H173" t="str">
        <f>VLOOKUP(A173,'PRINCIPIO ACTIVO'!A:D,4,)&amp;"-"&amp;VLOOKUP(C173,'VIA ADMINISTRACION'!A:D,4,FALSE)&amp;"-"&amp;VLOOKUP(D173,FORMATO!A:D,4,FALSE)&amp;"-"&amp;VLOOKUP(B173,LABORATORIO!A:D,4,FALSE)</f>
        <v>HT-0192-01-003-0016</v>
      </c>
      <c r="I173">
        <f>COUNTIF($H$2:H173,H173)</f>
        <v>1</v>
      </c>
      <c r="J173" t="str">
        <f t="shared" si="5"/>
        <v>HT-0192-01-003-0016-01</v>
      </c>
    </row>
    <row r="174" spans="1:10" hidden="1" x14ac:dyDescent="0.35">
      <c r="A174" s="5" t="s">
        <v>6457</v>
      </c>
      <c r="B174" s="5" t="s">
        <v>2853</v>
      </c>
      <c r="C174" s="5" t="s">
        <v>2919</v>
      </c>
      <c r="D174" s="5" t="s">
        <v>2933</v>
      </c>
      <c r="E174" s="5">
        <v>30</v>
      </c>
      <c r="F174" s="5" t="s">
        <v>6551</v>
      </c>
      <c r="G174" t="str">
        <f t="shared" si="4"/>
        <v>AMLODIPINO-OLMESARTANITF-LABOMEDORALCOMPRIMIDO3010MG/40MG</v>
      </c>
      <c r="H174" t="str">
        <f>VLOOKUP(A174,'PRINCIPIO ACTIVO'!A:D,4,)&amp;"-"&amp;VLOOKUP(C174,'VIA ADMINISTRACION'!A:D,4,FALSE)&amp;"-"&amp;VLOOKUP(D174,FORMATO!A:D,4,FALSE)&amp;"-"&amp;VLOOKUP(B174,LABORATORIO!A:D,4,FALSE)</f>
        <v>HT-0192-01-003-0139</v>
      </c>
      <c r="I174">
        <f>COUNTIF($H$2:H174,H174)</f>
        <v>1</v>
      </c>
      <c r="J174" t="str">
        <f t="shared" si="5"/>
        <v>HT-0192-01-003-0139-01</v>
      </c>
    </row>
    <row r="175" spans="1:10" hidden="1" x14ac:dyDescent="0.35">
      <c r="A175" s="5" t="s">
        <v>6457</v>
      </c>
      <c r="B175" s="5" t="s">
        <v>2861</v>
      </c>
      <c r="C175" s="5" t="s">
        <v>2919</v>
      </c>
      <c r="D175" s="5" t="s">
        <v>2933</v>
      </c>
      <c r="E175" s="5">
        <v>28</v>
      </c>
      <c r="F175" s="5" t="s">
        <v>6557</v>
      </c>
      <c r="G175" t="str">
        <f t="shared" si="4"/>
        <v>AMLODIPINO-OLMESARTANTECNOFARMAORALCOMPRIMIDO285MG/20MG</v>
      </c>
      <c r="H175" t="str">
        <f>VLOOKUP(A175,'PRINCIPIO ACTIVO'!A:D,4,)&amp;"-"&amp;VLOOKUP(C175,'VIA ADMINISTRACION'!A:D,4,FALSE)&amp;"-"&amp;VLOOKUP(D175,FORMATO!A:D,4,FALSE)&amp;"-"&amp;VLOOKUP(B175,LABORATORIO!A:D,4,FALSE)</f>
        <v>HT-0192-01-003-0274</v>
      </c>
      <c r="I175">
        <f>COUNTIF($H$2:H175,H175)</f>
        <v>1</v>
      </c>
      <c r="J175" t="str">
        <f t="shared" si="5"/>
        <v>HT-0192-01-003-0274-01</v>
      </c>
    </row>
    <row r="176" spans="1:10" hidden="1" x14ac:dyDescent="0.35">
      <c r="A176" s="5" t="s">
        <v>6457</v>
      </c>
      <c r="B176" s="5" t="s">
        <v>2835</v>
      </c>
      <c r="C176" s="5" t="s">
        <v>2919</v>
      </c>
      <c r="D176" s="5" t="s">
        <v>2933</v>
      </c>
      <c r="E176" s="5">
        <v>30</v>
      </c>
      <c r="F176" s="5" t="s">
        <v>6550</v>
      </c>
      <c r="G176" t="str">
        <f t="shared" si="4"/>
        <v>AMLODIPINO-OLMESARTANASCENDORALCOMPRIMIDO305MG/40MG</v>
      </c>
      <c r="H176" t="str">
        <f>VLOOKUP(A176,'PRINCIPIO ACTIVO'!A:D,4,)&amp;"-"&amp;VLOOKUP(C176,'VIA ADMINISTRACION'!A:D,4,FALSE)&amp;"-"&amp;VLOOKUP(D176,FORMATO!A:D,4,FALSE)&amp;"-"&amp;VLOOKUP(B176,LABORATORIO!A:D,4,FALSE)</f>
        <v>HT-0192-01-003-0016</v>
      </c>
      <c r="I176">
        <f>COUNTIF($H$2:H176,H176)</f>
        <v>2</v>
      </c>
      <c r="J176" t="str">
        <f t="shared" si="5"/>
        <v>HT-0192-01-003-0016-02</v>
      </c>
    </row>
    <row r="177" spans="1:10" hidden="1" x14ac:dyDescent="0.35">
      <c r="A177" s="5" t="s">
        <v>6457</v>
      </c>
      <c r="B177" s="5" t="s">
        <v>2853</v>
      </c>
      <c r="C177" s="5" t="s">
        <v>2919</v>
      </c>
      <c r="D177" s="5" t="s">
        <v>2933</v>
      </c>
      <c r="E177" s="5">
        <v>30</v>
      </c>
      <c r="F177" s="5" t="s">
        <v>6550</v>
      </c>
      <c r="G177" t="str">
        <f t="shared" si="4"/>
        <v>AMLODIPINO-OLMESARTANITF-LABOMEDORALCOMPRIMIDO305MG/40MG</v>
      </c>
      <c r="H177" t="str">
        <f>VLOOKUP(A177,'PRINCIPIO ACTIVO'!A:D,4,)&amp;"-"&amp;VLOOKUP(C177,'VIA ADMINISTRACION'!A:D,4,FALSE)&amp;"-"&amp;VLOOKUP(D177,FORMATO!A:D,4,FALSE)&amp;"-"&amp;VLOOKUP(B177,LABORATORIO!A:D,4,FALSE)</f>
        <v>HT-0192-01-003-0139</v>
      </c>
      <c r="I177">
        <f>COUNTIF($H$2:H177,H177)</f>
        <v>2</v>
      </c>
      <c r="J177" t="str">
        <f t="shared" si="5"/>
        <v>HT-0192-01-003-0139-02</v>
      </c>
    </row>
    <row r="178" spans="1:10" hidden="1" x14ac:dyDescent="0.35">
      <c r="A178" s="5" t="s">
        <v>6457</v>
      </c>
      <c r="B178" s="5" t="s">
        <v>2861</v>
      </c>
      <c r="C178" s="5" t="s">
        <v>2919</v>
      </c>
      <c r="D178" s="5" t="s">
        <v>2933</v>
      </c>
      <c r="E178" s="5">
        <v>28</v>
      </c>
      <c r="F178" s="5" t="s">
        <v>6550</v>
      </c>
      <c r="G178" t="str">
        <f t="shared" si="4"/>
        <v>AMLODIPINO-OLMESARTANTECNOFARMAORALCOMPRIMIDO285MG/40MG</v>
      </c>
      <c r="H178" t="str">
        <f>VLOOKUP(A178,'PRINCIPIO ACTIVO'!A:D,4,)&amp;"-"&amp;VLOOKUP(C178,'VIA ADMINISTRACION'!A:D,4,FALSE)&amp;"-"&amp;VLOOKUP(D178,FORMATO!A:D,4,FALSE)&amp;"-"&amp;VLOOKUP(B178,LABORATORIO!A:D,4,FALSE)</f>
        <v>HT-0192-01-003-0274</v>
      </c>
      <c r="I178">
        <f>COUNTIF($H$2:H178,H178)</f>
        <v>2</v>
      </c>
      <c r="J178" t="str">
        <f t="shared" si="5"/>
        <v>HT-0192-01-003-0274-02</v>
      </c>
    </row>
    <row r="179" spans="1:10" hidden="1" x14ac:dyDescent="0.35">
      <c r="A179" s="5" t="s">
        <v>6459</v>
      </c>
      <c r="B179" s="5" t="s">
        <v>2862</v>
      </c>
      <c r="C179" s="5" t="s">
        <v>2919</v>
      </c>
      <c r="D179" s="5" t="s">
        <v>2933</v>
      </c>
      <c r="E179" s="5">
        <v>30</v>
      </c>
      <c r="F179" s="5" t="s">
        <v>3018</v>
      </c>
      <c r="G179" t="str">
        <f t="shared" si="4"/>
        <v>AMLODIPINO-PERINDOPRILSERVIERORALCOMPRIMIDO3010MG/10MG</v>
      </c>
      <c r="H179" t="str">
        <f>VLOOKUP(A179,'PRINCIPIO ACTIVO'!A:D,4,)&amp;"-"&amp;VLOOKUP(C179,'VIA ADMINISTRACION'!A:D,4,FALSE)&amp;"-"&amp;VLOOKUP(D179,FORMATO!A:D,4,FALSE)&amp;"-"&amp;VLOOKUP(B179,LABORATORIO!A:D,4,FALSE)</f>
        <v>HT-0193-01-003-0158</v>
      </c>
      <c r="I179">
        <f>COUNTIF($H$2:H179,H179)</f>
        <v>1</v>
      </c>
      <c r="J179" t="str">
        <f t="shared" si="5"/>
        <v>HT-0193-01-003-0158-01</v>
      </c>
    </row>
    <row r="180" spans="1:10" hidden="1" x14ac:dyDescent="0.35">
      <c r="A180" s="5" t="s">
        <v>6459</v>
      </c>
      <c r="B180" s="5" t="s">
        <v>2862</v>
      </c>
      <c r="C180" s="5" t="s">
        <v>2919</v>
      </c>
      <c r="D180" s="5" t="s">
        <v>2933</v>
      </c>
      <c r="E180" s="5">
        <v>30</v>
      </c>
      <c r="F180" s="5" t="s">
        <v>3022</v>
      </c>
      <c r="G180" t="str">
        <f t="shared" si="4"/>
        <v>AMLODIPINO-PERINDOPRILSERVIERORALCOMPRIMIDO305MG/10MG</v>
      </c>
      <c r="H180" t="str">
        <f>VLOOKUP(A180,'PRINCIPIO ACTIVO'!A:D,4,)&amp;"-"&amp;VLOOKUP(C180,'VIA ADMINISTRACION'!A:D,4,FALSE)&amp;"-"&amp;VLOOKUP(D180,FORMATO!A:D,4,FALSE)&amp;"-"&amp;VLOOKUP(B180,LABORATORIO!A:D,4,FALSE)</f>
        <v>HT-0193-01-003-0158</v>
      </c>
      <c r="I180">
        <f>COUNTIF($H$2:H180,H180)</f>
        <v>2</v>
      </c>
      <c r="J180" t="str">
        <f t="shared" si="5"/>
        <v>HT-0193-01-003-0158-02</v>
      </c>
    </row>
    <row r="181" spans="1:10" hidden="1" x14ac:dyDescent="0.35">
      <c r="A181" s="5" t="s">
        <v>6459</v>
      </c>
      <c r="B181" s="5" t="s">
        <v>2862</v>
      </c>
      <c r="C181" s="5" t="s">
        <v>2919</v>
      </c>
      <c r="D181" s="5" t="s">
        <v>2933</v>
      </c>
      <c r="E181" s="5">
        <v>30</v>
      </c>
      <c r="F181" s="5" t="s">
        <v>3021</v>
      </c>
      <c r="G181" t="str">
        <f t="shared" si="4"/>
        <v>AMLODIPINO-PERINDOPRILSERVIERORALCOMPRIMIDO305MG/5MG</v>
      </c>
      <c r="H181" t="str">
        <f>VLOOKUP(A181,'PRINCIPIO ACTIVO'!A:D,4,)&amp;"-"&amp;VLOOKUP(C181,'VIA ADMINISTRACION'!A:D,4,FALSE)&amp;"-"&amp;VLOOKUP(D181,FORMATO!A:D,4,FALSE)&amp;"-"&amp;VLOOKUP(B181,LABORATORIO!A:D,4,FALSE)</f>
        <v>HT-0193-01-003-0158</v>
      </c>
      <c r="I181">
        <f>COUNTIF($H$2:H181,H181)</f>
        <v>3</v>
      </c>
      <c r="J181" t="str">
        <f t="shared" si="5"/>
        <v>HT-0193-01-003-0158-03</v>
      </c>
    </row>
    <row r="182" spans="1:10" hidden="1" x14ac:dyDescent="0.35">
      <c r="A182" s="11" t="s">
        <v>2598</v>
      </c>
      <c r="B182" s="11" t="s">
        <v>2865</v>
      </c>
      <c r="C182" s="11" t="s">
        <v>2919</v>
      </c>
      <c r="D182" s="11" t="s">
        <v>2933</v>
      </c>
      <c r="E182" s="11">
        <v>28</v>
      </c>
      <c r="F182" s="11" t="s">
        <v>3027</v>
      </c>
      <c r="G182" t="str">
        <f t="shared" si="4"/>
        <v>AMLODIPINO-TELMISARTANBOEHRINGER INGELHEIMORALCOMPRIMIDO2810MG/80MG</v>
      </c>
      <c r="H182" t="str">
        <f>VLOOKUP(A182,'PRINCIPIO ACTIVO'!A:D,4,)&amp;"-"&amp;VLOOKUP(C182,'VIA ADMINISTRACION'!A:D,4,FALSE)&amp;"-"&amp;VLOOKUP(D182,FORMATO!A:D,4,FALSE)&amp;"-"&amp;VLOOKUP(B182,LABORATORIO!A:D,4,FALSE)</f>
        <v>HT-0196-01-003-0035</v>
      </c>
      <c r="I182">
        <f>COUNTIF($H$2:H182,H182)</f>
        <v>1</v>
      </c>
      <c r="J182" t="str">
        <f t="shared" si="5"/>
        <v>HT-0196-01-003-0035-01</v>
      </c>
    </row>
    <row r="183" spans="1:10" hidden="1" x14ac:dyDescent="0.35">
      <c r="A183" s="11" t="s">
        <v>2598</v>
      </c>
      <c r="B183" s="11" t="s">
        <v>2865</v>
      </c>
      <c r="C183" s="11" t="s">
        <v>2919</v>
      </c>
      <c r="D183" s="11" t="s">
        <v>2933</v>
      </c>
      <c r="E183" s="11">
        <v>28</v>
      </c>
      <c r="F183" s="11" t="s">
        <v>3014</v>
      </c>
      <c r="G183" t="str">
        <f t="shared" si="4"/>
        <v>AMLODIPINO-TELMISARTANBOEHRINGER INGELHEIMORALCOMPRIMIDO285MG/80MG</v>
      </c>
      <c r="H183" t="str">
        <f>VLOOKUP(A183,'PRINCIPIO ACTIVO'!A:D,4,)&amp;"-"&amp;VLOOKUP(C183,'VIA ADMINISTRACION'!A:D,4,FALSE)&amp;"-"&amp;VLOOKUP(D183,FORMATO!A:D,4,FALSE)&amp;"-"&amp;VLOOKUP(B183,LABORATORIO!A:D,4,FALSE)</f>
        <v>HT-0196-01-003-0035</v>
      </c>
      <c r="I183">
        <f>COUNTIF($H$2:H183,H183)</f>
        <v>2</v>
      </c>
      <c r="J183" t="str">
        <f t="shared" si="5"/>
        <v>HT-0196-01-003-0035-02</v>
      </c>
    </row>
    <row r="184" spans="1:10" hidden="1" x14ac:dyDescent="0.35">
      <c r="A184" s="11" t="s">
        <v>2593</v>
      </c>
      <c r="B184" s="11" t="s">
        <v>2844</v>
      </c>
      <c r="C184" s="11" t="s">
        <v>2919</v>
      </c>
      <c r="D184" s="11" t="s">
        <v>2933</v>
      </c>
      <c r="E184" s="11">
        <v>28</v>
      </c>
      <c r="F184" s="11" t="s">
        <v>3025</v>
      </c>
      <c r="G184" t="str">
        <f t="shared" si="4"/>
        <v>AMLODIPINO-VALSARTANNOVARTISORALCOMPRIMIDO2810MG/160MG</v>
      </c>
      <c r="H184" t="str">
        <f>VLOOKUP(A184,'PRINCIPIO ACTIVO'!A:D,4,)&amp;"-"&amp;VLOOKUP(C184,'VIA ADMINISTRACION'!A:D,4,FALSE)&amp;"-"&amp;VLOOKUP(D184,FORMATO!A:D,4,FALSE)&amp;"-"&amp;VLOOKUP(B184,LABORATORIO!A:D,4,FALSE)</f>
        <v>HT-0191-01-003-0204</v>
      </c>
      <c r="I184">
        <f>COUNTIF($H$2:H184,H184)</f>
        <v>1</v>
      </c>
      <c r="J184" t="str">
        <f t="shared" si="5"/>
        <v>HT-0191-01-003-0204-01</v>
      </c>
    </row>
    <row r="185" spans="1:10" hidden="1" x14ac:dyDescent="0.35">
      <c r="A185" s="11" t="s">
        <v>2593</v>
      </c>
      <c r="B185" s="11" t="s">
        <v>2838</v>
      </c>
      <c r="C185" s="11" t="s">
        <v>2919</v>
      </c>
      <c r="D185" s="11" t="s">
        <v>2933</v>
      </c>
      <c r="E185" s="11">
        <v>30</v>
      </c>
      <c r="F185" s="11" t="s">
        <v>3025</v>
      </c>
      <c r="G185" t="str">
        <f t="shared" si="4"/>
        <v>AMLODIPINO-VALSARTANLABORATORIO CHILEORALCOMPRIMIDO3010MG/160MG</v>
      </c>
      <c r="H185" t="str">
        <f>VLOOKUP(A185,'PRINCIPIO ACTIVO'!A:D,4,)&amp;"-"&amp;VLOOKUP(C185,'VIA ADMINISTRACION'!A:D,4,FALSE)&amp;"-"&amp;VLOOKUP(D185,FORMATO!A:D,4,FALSE)&amp;"-"&amp;VLOOKUP(B185,LABORATORIO!A:D,4,FALSE)</f>
        <v>HT-0191-01-003-0148</v>
      </c>
      <c r="I185">
        <f>COUNTIF($H$2:H185,H185)</f>
        <v>1</v>
      </c>
      <c r="J185" t="str">
        <f t="shared" si="5"/>
        <v>HT-0191-01-003-0148-01</v>
      </c>
    </row>
    <row r="186" spans="1:10" hidden="1" x14ac:dyDescent="0.35">
      <c r="A186" s="11" t="s">
        <v>2593</v>
      </c>
      <c r="B186" s="11" t="s">
        <v>2844</v>
      </c>
      <c r="C186" s="11" t="s">
        <v>2919</v>
      </c>
      <c r="D186" s="11" t="s">
        <v>2933</v>
      </c>
      <c r="E186" s="11">
        <v>56</v>
      </c>
      <c r="F186" s="11" t="s">
        <v>3025</v>
      </c>
      <c r="G186" t="str">
        <f t="shared" si="4"/>
        <v>AMLODIPINO-VALSARTANNOVARTISORALCOMPRIMIDO5610MG/160MG</v>
      </c>
      <c r="H186" t="str">
        <f>VLOOKUP(A186,'PRINCIPIO ACTIVO'!A:D,4,)&amp;"-"&amp;VLOOKUP(C186,'VIA ADMINISTRACION'!A:D,4,FALSE)&amp;"-"&amp;VLOOKUP(D186,FORMATO!A:D,4,FALSE)&amp;"-"&amp;VLOOKUP(B186,LABORATORIO!A:D,4,FALSE)</f>
        <v>HT-0191-01-003-0204</v>
      </c>
      <c r="I186">
        <f>COUNTIF($H$2:H186,H186)</f>
        <v>2</v>
      </c>
      <c r="J186" t="str">
        <f t="shared" si="5"/>
        <v>HT-0191-01-003-0204-02</v>
      </c>
    </row>
    <row r="187" spans="1:10" hidden="1" x14ac:dyDescent="0.35">
      <c r="A187" s="11" t="s">
        <v>2593</v>
      </c>
      <c r="B187" s="11" t="s">
        <v>2844</v>
      </c>
      <c r="C187" s="11" t="s">
        <v>2919</v>
      </c>
      <c r="D187" s="11" t="s">
        <v>2933</v>
      </c>
      <c r="E187" s="11">
        <v>28</v>
      </c>
      <c r="F187" s="11" t="s">
        <v>3033</v>
      </c>
      <c r="G187" t="str">
        <f t="shared" si="4"/>
        <v>AMLODIPINO-VALSARTANNOVARTISORALCOMPRIMIDO2810MG/320MG</v>
      </c>
      <c r="H187" t="str">
        <f>VLOOKUP(A187,'PRINCIPIO ACTIVO'!A:D,4,)&amp;"-"&amp;VLOOKUP(C187,'VIA ADMINISTRACION'!A:D,4,FALSE)&amp;"-"&amp;VLOOKUP(D187,FORMATO!A:D,4,FALSE)&amp;"-"&amp;VLOOKUP(B187,LABORATORIO!A:D,4,FALSE)</f>
        <v>HT-0191-01-003-0204</v>
      </c>
      <c r="I187">
        <f>COUNTIF($H$2:H187,H187)</f>
        <v>3</v>
      </c>
      <c r="J187" t="str">
        <f t="shared" si="5"/>
        <v>HT-0191-01-003-0204-03</v>
      </c>
    </row>
    <row r="188" spans="1:10" hidden="1" x14ac:dyDescent="0.35">
      <c r="A188" s="5" t="s">
        <v>2593</v>
      </c>
      <c r="B188" s="5" t="s">
        <v>2837</v>
      </c>
      <c r="C188" s="5" t="s">
        <v>2919</v>
      </c>
      <c r="D188" s="5" t="s">
        <v>2933</v>
      </c>
      <c r="E188" s="5">
        <v>30</v>
      </c>
      <c r="F188" s="5" t="s">
        <v>3033</v>
      </c>
      <c r="G188" t="str">
        <f t="shared" si="4"/>
        <v>AMLODIPINO-VALSARTANSAVALORALCOMPRIMIDO3010MG/320MG</v>
      </c>
      <c r="H188" t="str">
        <f>VLOOKUP(A188,'PRINCIPIO ACTIVO'!A:D,4,)&amp;"-"&amp;VLOOKUP(C188,'VIA ADMINISTRACION'!A:D,4,FALSE)&amp;"-"&amp;VLOOKUP(D188,FORMATO!A:D,4,FALSE)&amp;"-"&amp;VLOOKUP(B188,LABORATORIO!A:D,4,FALSE)</f>
        <v>HT-0191-01-003-0174</v>
      </c>
      <c r="I188">
        <f>COUNTIF($H$2:H188,H188)</f>
        <v>1</v>
      </c>
      <c r="J188" t="str">
        <f t="shared" si="5"/>
        <v>HT-0191-01-003-0174-01</v>
      </c>
    </row>
    <row r="189" spans="1:10" hidden="1" x14ac:dyDescent="0.35">
      <c r="A189" s="11" t="s">
        <v>2593</v>
      </c>
      <c r="B189" s="11" t="s">
        <v>2844</v>
      </c>
      <c r="C189" s="11" t="s">
        <v>2919</v>
      </c>
      <c r="D189" s="11" t="s">
        <v>2933</v>
      </c>
      <c r="E189" s="11">
        <v>28</v>
      </c>
      <c r="F189" s="11" t="s">
        <v>3024</v>
      </c>
      <c r="G189" t="str">
        <f t="shared" si="4"/>
        <v>AMLODIPINO-VALSARTANNOVARTISORALCOMPRIMIDO285MG/160MG</v>
      </c>
      <c r="H189" t="str">
        <f>VLOOKUP(A189,'PRINCIPIO ACTIVO'!A:D,4,)&amp;"-"&amp;VLOOKUP(C189,'VIA ADMINISTRACION'!A:D,4,FALSE)&amp;"-"&amp;VLOOKUP(D189,FORMATO!A:D,4,FALSE)&amp;"-"&amp;VLOOKUP(B189,LABORATORIO!A:D,4,FALSE)</f>
        <v>HT-0191-01-003-0204</v>
      </c>
      <c r="I189">
        <f>COUNTIF($H$2:H189,H189)</f>
        <v>4</v>
      </c>
      <c r="J189" t="str">
        <f t="shared" si="5"/>
        <v>HT-0191-01-003-0204-04</v>
      </c>
    </row>
    <row r="190" spans="1:10" hidden="1" x14ac:dyDescent="0.35">
      <c r="A190" s="11" t="s">
        <v>2593</v>
      </c>
      <c r="B190" s="11" t="s">
        <v>2838</v>
      </c>
      <c r="C190" s="11" t="s">
        <v>2919</v>
      </c>
      <c r="D190" s="11" t="s">
        <v>2933</v>
      </c>
      <c r="E190" s="11">
        <v>30</v>
      </c>
      <c r="F190" s="11" t="s">
        <v>3024</v>
      </c>
      <c r="G190" t="str">
        <f t="shared" si="4"/>
        <v>AMLODIPINO-VALSARTANLABORATORIO CHILEORALCOMPRIMIDO305MG/160MG</v>
      </c>
      <c r="H190" t="str">
        <f>VLOOKUP(A190,'PRINCIPIO ACTIVO'!A:D,4,)&amp;"-"&amp;VLOOKUP(C190,'VIA ADMINISTRACION'!A:D,4,FALSE)&amp;"-"&amp;VLOOKUP(D190,FORMATO!A:D,4,FALSE)&amp;"-"&amp;VLOOKUP(B190,LABORATORIO!A:D,4,FALSE)</f>
        <v>HT-0191-01-003-0148</v>
      </c>
      <c r="I190">
        <f>COUNTIF($H$2:H190,H190)</f>
        <v>2</v>
      </c>
      <c r="J190" t="str">
        <f t="shared" si="5"/>
        <v>HT-0191-01-003-0148-02</v>
      </c>
    </row>
    <row r="191" spans="1:10" hidden="1" x14ac:dyDescent="0.35">
      <c r="A191" s="11" t="s">
        <v>2593</v>
      </c>
      <c r="B191" s="11" t="s">
        <v>2844</v>
      </c>
      <c r="C191" s="11" t="s">
        <v>2919</v>
      </c>
      <c r="D191" s="11" t="s">
        <v>2933</v>
      </c>
      <c r="E191" s="11">
        <v>56</v>
      </c>
      <c r="F191" s="11" t="s">
        <v>3024</v>
      </c>
      <c r="G191" t="str">
        <f t="shared" si="4"/>
        <v>AMLODIPINO-VALSARTANNOVARTISORALCOMPRIMIDO565MG/160MG</v>
      </c>
      <c r="H191" t="str">
        <f>VLOOKUP(A191,'PRINCIPIO ACTIVO'!A:D,4,)&amp;"-"&amp;VLOOKUP(C191,'VIA ADMINISTRACION'!A:D,4,FALSE)&amp;"-"&amp;VLOOKUP(D191,FORMATO!A:D,4,FALSE)&amp;"-"&amp;VLOOKUP(B191,LABORATORIO!A:D,4,FALSE)</f>
        <v>HT-0191-01-003-0204</v>
      </c>
      <c r="I191">
        <f>COUNTIF($H$2:H191,H191)</f>
        <v>5</v>
      </c>
      <c r="J191" t="str">
        <f t="shared" si="5"/>
        <v>HT-0191-01-003-0204-05</v>
      </c>
    </row>
    <row r="192" spans="1:10" hidden="1" x14ac:dyDescent="0.35">
      <c r="A192" s="5" t="s">
        <v>2593</v>
      </c>
      <c r="B192" s="5" t="s">
        <v>2837</v>
      </c>
      <c r="C192" s="5" t="s">
        <v>2919</v>
      </c>
      <c r="D192" s="5" t="s">
        <v>2933</v>
      </c>
      <c r="E192" s="5">
        <v>30</v>
      </c>
      <c r="F192" s="5" t="s">
        <v>3024</v>
      </c>
      <c r="G192" t="str">
        <f t="shared" si="4"/>
        <v>AMLODIPINO-VALSARTANSAVALORALCOMPRIMIDO305MG/160MG</v>
      </c>
      <c r="H192" t="str">
        <f>VLOOKUP(A192,'PRINCIPIO ACTIVO'!A:D,4,)&amp;"-"&amp;VLOOKUP(C192,'VIA ADMINISTRACION'!A:D,4,FALSE)&amp;"-"&amp;VLOOKUP(D192,FORMATO!A:D,4,FALSE)&amp;"-"&amp;VLOOKUP(B192,LABORATORIO!A:D,4,FALSE)</f>
        <v>HT-0191-01-003-0174</v>
      </c>
      <c r="I192">
        <f>COUNTIF($H$2:H192,H192)</f>
        <v>2</v>
      </c>
      <c r="J192" t="str">
        <f t="shared" si="5"/>
        <v>HT-0191-01-003-0174-02</v>
      </c>
    </row>
    <row r="193" spans="1:10" hidden="1" x14ac:dyDescent="0.35">
      <c r="A193" s="11" t="s">
        <v>2593</v>
      </c>
      <c r="B193" s="11" t="s">
        <v>2844</v>
      </c>
      <c r="C193" s="11" t="s">
        <v>2919</v>
      </c>
      <c r="D193" s="11" t="s">
        <v>2933</v>
      </c>
      <c r="E193" s="11">
        <v>28</v>
      </c>
      <c r="F193" s="11" t="s">
        <v>3030</v>
      </c>
      <c r="G193" t="str">
        <f t="shared" si="4"/>
        <v>AMLODIPINO-VALSARTANNOVARTISORALCOMPRIMIDO285MG/320MG</v>
      </c>
      <c r="H193" t="str">
        <f>VLOOKUP(A193,'PRINCIPIO ACTIVO'!A:D,4,)&amp;"-"&amp;VLOOKUP(C193,'VIA ADMINISTRACION'!A:D,4,FALSE)&amp;"-"&amp;VLOOKUP(D193,FORMATO!A:D,4,FALSE)&amp;"-"&amp;VLOOKUP(B193,LABORATORIO!A:D,4,FALSE)</f>
        <v>HT-0191-01-003-0204</v>
      </c>
      <c r="I193">
        <f>COUNTIF($H$2:H193,H193)</f>
        <v>6</v>
      </c>
      <c r="J193" t="str">
        <f t="shared" si="5"/>
        <v>HT-0191-01-003-0204-06</v>
      </c>
    </row>
    <row r="194" spans="1:10" hidden="1" x14ac:dyDescent="0.35">
      <c r="A194" s="11" t="s">
        <v>2593</v>
      </c>
      <c r="B194" s="11" t="s">
        <v>2844</v>
      </c>
      <c r="C194" s="11" t="s">
        <v>2919</v>
      </c>
      <c r="D194" s="11" t="s">
        <v>2933</v>
      </c>
      <c r="E194" s="11">
        <v>56</v>
      </c>
      <c r="F194" s="11" t="s">
        <v>3030</v>
      </c>
      <c r="G194" t="str">
        <f t="shared" ref="G194:G257" si="6">_xlfn.CONCAT(A194:F194)</f>
        <v>AMLODIPINO-VALSARTANNOVARTISORALCOMPRIMIDO565MG/320MG</v>
      </c>
      <c r="H194" t="str">
        <f>VLOOKUP(A194,'PRINCIPIO ACTIVO'!A:D,4,)&amp;"-"&amp;VLOOKUP(C194,'VIA ADMINISTRACION'!A:D,4,FALSE)&amp;"-"&amp;VLOOKUP(D194,FORMATO!A:D,4,FALSE)&amp;"-"&amp;VLOOKUP(B194,LABORATORIO!A:D,4,FALSE)</f>
        <v>HT-0191-01-003-0204</v>
      </c>
      <c r="I194">
        <f>COUNTIF($H$2:H194,H194)</f>
        <v>7</v>
      </c>
      <c r="J194" t="str">
        <f t="shared" ref="J194:J257" si="7">H194&amp;"-"&amp;TEXT(I194,"00")</f>
        <v>HT-0191-01-003-0204-07</v>
      </c>
    </row>
    <row r="195" spans="1:10" hidden="1" x14ac:dyDescent="0.35">
      <c r="A195" s="11" t="s">
        <v>2593</v>
      </c>
      <c r="B195" s="11" t="s">
        <v>2837</v>
      </c>
      <c r="C195" s="11" t="s">
        <v>2919</v>
      </c>
      <c r="D195" s="11" t="s">
        <v>2933</v>
      </c>
      <c r="E195" s="11">
        <v>30</v>
      </c>
      <c r="F195" s="11" t="s">
        <v>3030</v>
      </c>
      <c r="G195" t="str">
        <f t="shared" si="6"/>
        <v>AMLODIPINO-VALSARTANSAVALORALCOMPRIMIDO305MG/320MG</v>
      </c>
      <c r="H195" t="str">
        <f>VLOOKUP(A195,'PRINCIPIO ACTIVO'!A:D,4,)&amp;"-"&amp;VLOOKUP(C195,'VIA ADMINISTRACION'!A:D,4,FALSE)&amp;"-"&amp;VLOOKUP(D195,FORMATO!A:D,4,FALSE)&amp;"-"&amp;VLOOKUP(B195,LABORATORIO!A:D,4,FALSE)</f>
        <v>HT-0191-01-003-0174</v>
      </c>
      <c r="I195">
        <f>COUNTIF($H$2:H195,H195)</f>
        <v>3</v>
      </c>
      <c r="J195" t="str">
        <f t="shared" si="7"/>
        <v>HT-0191-01-003-0174-03</v>
      </c>
    </row>
    <row r="196" spans="1:10" hidden="1" x14ac:dyDescent="0.35">
      <c r="A196" s="11" t="s">
        <v>2593</v>
      </c>
      <c r="B196" s="11" t="s">
        <v>2837</v>
      </c>
      <c r="C196" s="11" t="s">
        <v>2919</v>
      </c>
      <c r="D196" s="11" t="s">
        <v>2933</v>
      </c>
      <c r="E196" s="11">
        <v>30</v>
      </c>
      <c r="F196" s="11" t="s">
        <v>3014</v>
      </c>
      <c r="G196" t="str">
        <f t="shared" si="6"/>
        <v>AMLODIPINO-VALSARTANSAVALORALCOMPRIMIDO305MG/80MG</v>
      </c>
      <c r="H196" t="str">
        <f>VLOOKUP(A196,'PRINCIPIO ACTIVO'!A:D,4,)&amp;"-"&amp;VLOOKUP(C196,'VIA ADMINISTRACION'!A:D,4,FALSE)&amp;"-"&amp;VLOOKUP(D196,FORMATO!A:D,4,FALSE)&amp;"-"&amp;VLOOKUP(B196,LABORATORIO!A:D,4,FALSE)</f>
        <v>HT-0191-01-003-0174</v>
      </c>
      <c r="I196">
        <f>COUNTIF($H$2:H196,H196)</f>
        <v>4</v>
      </c>
      <c r="J196" t="str">
        <f t="shared" si="7"/>
        <v>HT-0191-01-003-0174-04</v>
      </c>
    </row>
    <row r="197" spans="1:10" hidden="1" x14ac:dyDescent="0.35">
      <c r="A197" s="11" t="s">
        <v>2593</v>
      </c>
      <c r="B197" s="11" t="s">
        <v>2844</v>
      </c>
      <c r="C197" s="11" t="s">
        <v>2919</v>
      </c>
      <c r="D197" s="11" t="s">
        <v>2933</v>
      </c>
      <c r="E197" s="11">
        <v>28</v>
      </c>
      <c r="F197" s="11" t="s">
        <v>3014</v>
      </c>
      <c r="G197" t="str">
        <f t="shared" si="6"/>
        <v>AMLODIPINO-VALSARTANNOVARTISORALCOMPRIMIDO285MG/80MG</v>
      </c>
      <c r="H197" t="str">
        <f>VLOOKUP(A197,'PRINCIPIO ACTIVO'!A:D,4,)&amp;"-"&amp;VLOOKUP(C197,'VIA ADMINISTRACION'!A:D,4,FALSE)&amp;"-"&amp;VLOOKUP(D197,FORMATO!A:D,4,FALSE)&amp;"-"&amp;VLOOKUP(B197,LABORATORIO!A:D,4,FALSE)</f>
        <v>HT-0191-01-003-0204</v>
      </c>
      <c r="I197">
        <f>COUNTIF($H$2:H197,H197)</f>
        <v>8</v>
      </c>
      <c r="J197" t="str">
        <f t="shared" si="7"/>
        <v>HT-0191-01-003-0204-08</v>
      </c>
    </row>
    <row r="198" spans="1:10" hidden="1" x14ac:dyDescent="0.35">
      <c r="A198" s="11" t="s">
        <v>2593</v>
      </c>
      <c r="B198" s="11" t="s">
        <v>2844</v>
      </c>
      <c r="C198" s="11" t="s">
        <v>2919</v>
      </c>
      <c r="D198" s="11" t="s">
        <v>2933</v>
      </c>
      <c r="E198" s="11">
        <v>56</v>
      </c>
      <c r="F198" s="11" t="s">
        <v>3014</v>
      </c>
      <c r="G198" t="str">
        <f t="shared" si="6"/>
        <v>AMLODIPINO-VALSARTANNOVARTISORALCOMPRIMIDO565MG/80MG</v>
      </c>
      <c r="H198" t="str">
        <f>VLOOKUP(A198,'PRINCIPIO ACTIVO'!A:D,4,)&amp;"-"&amp;VLOOKUP(C198,'VIA ADMINISTRACION'!A:D,4,FALSE)&amp;"-"&amp;VLOOKUP(D198,FORMATO!A:D,4,FALSE)&amp;"-"&amp;VLOOKUP(B198,LABORATORIO!A:D,4,FALSE)</f>
        <v>HT-0191-01-003-0204</v>
      </c>
      <c r="I198">
        <f>COUNTIF($H$2:H198,H198)</f>
        <v>9</v>
      </c>
      <c r="J198" t="str">
        <f t="shared" si="7"/>
        <v>HT-0191-01-003-0204-09</v>
      </c>
    </row>
    <row r="199" spans="1:10" hidden="1" x14ac:dyDescent="0.35">
      <c r="A199" s="11" t="s">
        <v>2600</v>
      </c>
      <c r="B199" s="11" t="s">
        <v>2844</v>
      </c>
      <c r="C199" s="11" t="s">
        <v>2919</v>
      </c>
      <c r="D199" s="11" t="s">
        <v>2933</v>
      </c>
      <c r="E199" s="11">
        <v>28</v>
      </c>
      <c r="F199" s="11" t="s">
        <v>3032</v>
      </c>
      <c r="G199" t="str">
        <f t="shared" si="6"/>
        <v>AMLODIPINO-VALSARTAN-HIDROCLOROTIAZIDANOVARTISORALCOMPRIMIDO2810MG/160MG/12.5MG</v>
      </c>
      <c r="H199" t="e">
        <f>VLOOKUP(A199,'PRINCIPIO ACTIVO'!A:D,4,)&amp;"-"&amp;VLOOKUP(C199,'VIA ADMINISTRACION'!A:D,4,FALSE)&amp;"-"&amp;VLOOKUP(D199,FORMATO!A:D,4,FALSE)&amp;"-"&amp;VLOOKUP(B199,LABORATORIO!A:D,4,FALSE)</f>
        <v>#N/A</v>
      </c>
      <c r="I199">
        <f>COUNTIF($H$2:H199,H199)</f>
        <v>2</v>
      </c>
      <c r="J199" t="e">
        <f t="shared" si="7"/>
        <v>#N/A</v>
      </c>
    </row>
    <row r="200" spans="1:10" hidden="1" x14ac:dyDescent="0.35">
      <c r="A200" s="11" t="s">
        <v>2600</v>
      </c>
      <c r="B200" s="11" t="s">
        <v>2844</v>
      </c>
      <c r="C200" s="11" t="s">
        <v>2919</v>
      </c>
      <c r="D200" s="11" t="s">
        <v>2933</v>
      </c>
      <c r="E200" s="11">
        <v>28</v>
      </c>
      <c r="F200" s="11" t="s">
        <v>3028</v>
      </c>
      <c r="G200" t="str">
        <f t="shared" si="6"/>
        <v>AMLODIPINO-VALSARTAN-HIDROCLOROTIAZIDANOVARTISORALCOMPRIMIDO2810MG/320MG/25MG</v>
      </c>
      <c r="H200" t="e">
        <f>VLOOKUP(A200,'PRINCIPIO ACTIVO'!A:D,4,)&amp;"-"&amp;VLOOKUP(C200,'VIA ADMINISTRACION'!A:D,4,FALSE)&amp;"-"&amp;VLOOKUP(D200,FORMATO!A:D,4,FALSE)&amp;"-"&amp;VLOOKUP(B200,LABORATORIO!A:D,4,FALSE)</f>
        <v>#N/A</v>
      </c>
      <c r="I200">
        <f>COUNTIF($H$2:H200,H200)</f>
        <v>3</v>
      </c>
      <c r="J200" t="e">
        <f t="shared" si="7"/>
        <v>#N/A</v>
      </c>
    </row>
    <row r="201" spans="1:10" hidden="1" x14ac:dyDescent="0.35">
      <c r="A201" s="11" t="s">
        <v>2600</v>
      </c>
      <c r="B201" s="11" t="s">
        <v>2844</v>
      </c>
      <c r="C201" s="11" t="s">
        <v>2919</v>
      </c>
      <c r="D201" s="11" t="s">
        <v>2933</v>
      </c>
      <c r="E201" s="11">
        <v>28</v>
      </c>
      <c r="F201" s="11" t="s">
        <v>3031</v>
      </c>
      <c r="G201" t="str">
        <f t="shared" si="6"/>
        <v>AMLODIPINO-VALSARTAN-HIDROCLOROTIAZIDANOVARTISORALCOMPRIMIDO285MG/160MG/12.5MG</v>
      </c>
      <c r="H201" t="e">
        <f>VLOOKUP(A201,'PRINCIPIO ACTIVO'!A:D,4,)&amp;"-"&amp;VLOOKUP(C201,'VIA ADMINISTRACION'!A:D,4,FALSE)&amp;"-"&amp;VLOOKUP(D201,FORMATO!A:D,4,FALSE)&amp;"-"&amp;VLOOKUP(B201,LABORATORIO!A:D,4,FALSE)</f>
        <v>#N/A</v>
      </c>
      <c r="I201">
        <f>COUNTIF($H$2:H201,H201)</f>
        <v>4</v>
      </c>
      <c r="J201" t="e">
        <f t="shared" si="7"/>
        <v>#N/A</v>
      </c>
    </row>
    <row r="202" spans="1:10" hidden="1" x14ac:dyDescent="0.35">
      <c r="A202" s="11" t="s">
        <v>2602</v>
      </c>
      <c r="B202" s="11" t="s">
        <v>2847</v>
      </c>
      <c r="C202" s="11" t="s">
        <v>2919</v>
      </c>
      <c r="D202" s="11" t="s">
        <v>2933</v>
      </c>
      <c r="E202" s="11">
        <v>20</v>
      </c>
      <c r="F202" s="11" t="s">
        <v>3042</v>
      </c>
      <c r="G202" t="str">
        <f t="shared" si="6"/>
        <v>AMOXICILINAPASTEURORALCOMPRIMIDO201000MG</v>
      </c>
      <c r="H202" t="str">
        <f>VLOOKUP(A202,'PRINCIPIO ACTIVO'!A:D,4,)&amp;"-"&amp;VLOOKUP(C202,'VIA ADMINISTRACION'!A:D,4,FALSE)&amp;"-"&amp;VLOOKUP(D202,FORMATO!A:D,4,FALSE)&amp;"-"&amp;VLOOKUP(B202,LABORATORIO!A:D,4,FALSE)</f>
        <v>HT-0013-01-003-0155</v>
      </c>
      <c r="I202">
        <f>COUNTIF($H$2:H202,H202)</f>
        <v>1</v>
      </c>
      <c r="J202" t="str">
        <f t="shared" si="7"/>
        <v>HT-0013-01-003-0155-01</v>
      </c>
    </row>
    <row r="203" spans="1:10" hidden="1" x14ac:dyDescent="0.35">
      <c r="A203" s="11" t="s">
        <v>2602</v>
      </c>
      <c r="B203" s="11" t="s">
        <v>2847</v>
      </c>
      <c r="C203" s="11" t="s">
        <v>2919</v>
      </c>
      <c r="D203" s="11" t="s">
        <v>2933</v>
      </c>
      <c r="E203" s="11">
        <v>14</v>
      </c>
      <c r="F203" s="11" t="s">
        <v>3042</v>
      </c>
      <c r="G203" t="str">
        <f t="shared" si="6"/>
        <v>AMOXICILINAPASTEURORALCOMPRIMIDO141000MG</v>
      </c>
      <c r="H203" t="str">
        <f>VLOOKUP(A203,'PRINCIPIO ACTIVO'!A:D,4,)&amp;"-"&amp;VLOOKUP(C203,'VIA ADMINISTRACION'!A:D,4,FALSE)&amp;"-"&amp;VLOOKUP(D203,FORMATO!A:D,4,FALSE)&amp;"-"&amp;VLOOKUP(B203,LABORATORIO!A:D,4,FALSE)</f>
        <v>HT-0013-01-003-0155</v>
      </c>
      <c r="I203">
        <f>COUNTIF($H$2:H203,H203)</f>
        <v>2</v>
      </c>
      <c r="J203" t="str">
        <f t="shared" si="7"/>
        <v>HT-0013-01-003-0155-02</v>
      </c>
    </row>
    <row r="204" spans="1:10" hidden="1" x14ac:dyDescent="0.35">
      <c r="A204" s="11" t="s">
        <v>2602</v>
      </c>
      <c r="B204" s="11" t="s">
        <v>2837</v>
      </c>
      <c r="C204" s="11" t="s">
        <v>2919</v>
      </c>
      <c r="D204" s="11" t="s">
        <v>2933</v>
      </c>
      <c r="E204" s="11">
        <v>20</v>
      </c>
      <c r="F204" s="11" t="s">
        <v>3042</v>
      </c>
      <c r="G204" t="str">
        <f t="shared" si="6"/>
        <v>AMOXICILINASAVALORALCOMPRIMIDO201000MG</v>
      </c>
      <c r="H204" t="str">
        <f>VLOOKUP(A204,'PRINCIPIO ACTIVO'!A:D,4,)&amp;"-"&amp;VLOOKUP(C204,'VIA ADMINISTRACION'!A:D,4,FALSE)&amp;"-"&amp;VLOOKUP(D204,FORMATO!A:D,4,FALSE)&amp;"-"&amp;VLOOKUP(B204,LABORATORIO!A:D,4,FALSE)</f>
        <v>HT-0013-01-003-0174</v>
      </c>
      <c r="I204">
        <f>COUNTIF($H$2:H204,H204)</f>
        <v>1</v>
      </c>
      <c r="J204" t="str">
        <f t="shared" si="7"/>
        <v>HT-0013-01-003-0174-01</v>
      </c>
    </row>
    <row r="205" spans="1:10" hidden="1" x14ac:dyDescent="0.35">
      <c r="A205" s="11" t="s">
        <v>2602</v>
      </c>
      <c r="B205" s="11" t="s">
        <v>2838</v>
      </c>
      <c r="C205" s="11" t="s">
        <v>2919</v>
      </c>
      <c r="D205" s="11" t="s">
        <v>2933</v>
      </c>
      <c r="E205" s="11">
        <v>20</v>
      </c>
      <c r="F205" s="11" t="s">
        <v>3042</v>
      </c>
      <c r="G205" t="str">
        <f t="shared" si="6"/>
        <v>AMOXICILINALABORATORIO CHILEORALCOMPRIMIDO201000MG</v>
      </c>
      <c r="H205" t="str">
        <f>VLOOKUP(A205,'PRINCIPIO ACTIVO'!A:D,4,)&amp;"-"&amp;VLOOKUP(C205,'VIA ADMINISTRACION'!A:D,4,FALSE)&amp;"-"&amp;VLOOKUP(D205,FORMATO!A:D,4,FALSE)&amp;"-"&amp;VLOOKUP(B205,LABORATORIO!A:D,4,FALSE)</f>
        <v>HT-0013-01-003-0148</v>
      </c>
      <c r="I205">
        <f>COUNTIF($H$2:H205,H205)</f>
        <v>1</v>
      </c>
      <c r="J205" t="str">
        <f t="shared" si="7"/>
        <v>HT-0013-01-003-0148-01</v>
      </c>
    </row>
    <row r="206" spans="1:10" hidden="1" x14ac:dyDescent="0.35">
      <c r="A206" s="11" t="s">
        <v>2602</v>
      </c>
      <c r="B206" s="11" t="s">
        <v>2838</v>
      </c>
      <c r="C206" s="11" t="s">
        <v>2919</v>
      </c>
      <c r="D206" s="11" t="s">
        <v>2933</v>
      </c>
      <c r="E206" s="11">
        <v>14</v>
      </c>
      <c r="F206" s="11" t="s">
        <v>3042</v>
      </c>
      <c r="G206" t="str">
        <f t="shared" si="6"/>
        <v>AMOXICILINALABORATORIO CHILEORALCOMPRIMIDO141000MG</v>
      </c>
      <c r="H206" t="str">
        <f>VLOOKUP(A206,'PRINCIPIO ACTIVO'!A:D,4,)&amp;"-"&amp;VLOOKUP(C206,'VIA ADMINISTRACION'!A:D,4,FALSE)&amp;"-"&amp;VLOOKUP(D206,FORMATO!A:D,4,FALSE)&amp;"-"&amp;VLOOKUP(B206,LABORATORIO!A:D,4,FALSE)</f>
        <v>HT-0013-01-003-0148</v>
      </c>
      <c r="I206">
        <f>COUNTIF($H$2:H206,H206)</f>
        <v>2</v>
      </c>
      <c r="J206" t="str">
        <f t="shared" si="7"/>
        <v>HT-0013-01-003-0148-02</v>
      </c>
    </row>
    <row r="207" spans="1:10" hidden="1" x14ac:dyDescent="0.35">
      <c r="A207" s="11" t="s">
        <v>2602</v>
      </c>
      <c r="B207" s="11" t="s">
        <v>2837</v>
      </c>
      <c r="C207" s="11" t="s">
        <v>2919</v>
      </c>
      <c r="D207" s="11" t="s">
        <v>2933</v>
      </c>
      <c r="E207" s="11">
        <v>14</v>
      </c>
      <c r="F207" s="11" t="s">
        <v>3042</v>
      </c>
      <c r="G207" t="str">
        <f t="shared" si="6"/>
        <v>AMOXICILINASAVALORALCOMPRIMIDO141000MG</v>
      </c>
      <c r="H207" t="str">
        <f>VLOOKUP(A207,'PRINCIPIO ACTIVO'!A:D,4,)&amp;"-"&amp;VLOOKUP(C207,'VIA ADMINISTRACION'!A:D,4,FALSE)&amp;"-"&amp;VLOOKUP(D207,FORMATO!A:D,4,FALSE)&amp;"-"&amp;VLOOKUP(B207,LABORATORIO!A:D,4,FALSE)</f>
        <v>HT-0013-01-003-0174</v>
      </c>
      <c r="I207">
        <f>COUNTIF($H$2:H207,H207)</f>
        <v>2</v>
      </c>
      <c r="J207" t="str">
        <f t="shared" si="7"/>
        <v>HT-0013-01-003-0174-02</v>
      </c>
    </row>
    <row r="208" spans="1:10" hidden="1" x14ac:dyDescent="0.35">
      <c r="A208" s="11" t="s">
        <v>2602</v>
      </c>
      <c r="B208" s="11" t="s">
        <v>2837</v>
      </c>
      <c r="C208" s="11" t="s">
        <v>2919</v>
      </c>
      <c r="D208" s="11" t="s">
        <v>2935</v>
      </c>
      <c r="E208" s="11">
        <v>1</v>
      </c>
      <c r="F208" s="11" t="s">
        <v>3042</v>
      </c>
      <c r="G208" t="str">
        <f t="shared" si="6"/>
        <v>AMOXICILINASAVALORALSUSPENSION11000MG</v>
      </c>
      <c r="H208" t="str">
        <f>VLOOKUP(A208,'PRINCIPIO ACTIVO'!A:D,4,)&amp;"-"&amp;VLOOKUP(C208,'VIA ADMINISTRACION'!A:D,4,FALSE)&amp;"-"&amp;VLOOKUP(D208,FORMATO!A:D,4,FALSE)&amp;"-"&amp;VLOOKUP(B208,LABORATORIO!A:D,4,FALSE)</f>
        <v>HT-0013-01-005-0174</v>
      </c>
      <c r="I208">
        <f>COUNTIF($H$2:H208,H208)</f>
        <v>1</v>
      </c>
      <c r="J208" t="str">
        <f t="shared" si="7"/>
        <v>HT-0013-01-005-0174-01</v>
      </c>
    </row>
    <row r="209" spans="1:10" hidden="1" x14ac:dyDescent="0.35">
      <c r="A209" s="11" t="s">
        <v>2602</v>
      </c>
      <c r="B209" s="11" t="s">
        <v>2838</v>
      </c>
      <c r="C209" s="11" t="s">
        <v>2919</v>
      </c>
      <c r="D209" s="11" t="s">
        <v>2935</v>
      </c>
      <c r="E209" s="11">
        <v>1</v>
      </c>
      <c r="F209" s="11" t="s">
        <v>3043</v>
      </c>
      <c r="G209" t="str">
        <f t="shared" si="6"/>
        <v>AMOXICILINALABORATORIO CHILEORALSUSPENSION11000MG/5ML</v>
      </c>
      <c r="H209" t="str">
        <f>VLOOKUP(A209,'PRINCIPIO ACTIVO'!A:D,4,)&amp;"-"&amp;VLOOKUP(C209,'VIA ADMINISTRACION'!A:D,4,FALSE)&amp;"-"&amp;VLOOKUP(D209,FORMATO!A:D,4,FALSE)&amp;"-"&amp;VLOOKUP(B209,LABORATORIO!A:D,4,FALSE)</f>
        <v>HT-0013-01-005-0148</v>
      </c>
      <c r="I209">
        <f>COUNTIF($H$2:H209,H209)</f>
        <v>1</v>
      </c>
      <c r="J209" t="str">
        <f t="shared" si="7"/>
        <v>HT-0013-01-005-0148-01</v>
      </c>
    </row>
    <row r="210" spans="1:10" hidden="1" x14ac:dyDescent="0.35">
      <c r="A210" s="11" t="s">
        <v>2602</v>
      </c>
      <c r="B210" s="11" t="s">
        <v>2837</v>
      </c>
      <c r="C210" s="11" t="s">
        <v>2919</v>
      </c>
      <c r="D210" s="11" t="s">
        <v>2935</v>
      </c>
      <c r="E210" s="11">
        <v>1</v>
      </c>
      <c r="F210" s="11" t="s">
        <v>3043</v>
      </c>
      <c r="G210" t="str">
        <f t="shared" si="6"/>
        <v>AMOXICILINASAVALORALSUSPENSION11000MG/5ML</v>
      </c>
      <c r="H210" t="str">
        <f>VLOOKUP(A210,'PRINCIPIO ACTIVO'!A:D,4,)&amp;"-"&amp;VLOOKUP(C210,'VIA ADMINISTRACION'!A:D,4,FALSE)&amp;"-"&amp;VLOOKUP(D210,FORMATO!A:D,4,FALSE)&amp;"-"&amp;VLOOKUP(B210,LABORATORIO!A:D,4,FALSE)</f>
        <v>HT-0013-01-005-0174</v>
      </c>
      <c r="I210">
        <f>COUNTIF($H$2:H210,H210)</f>
        <v>2</v>
      </c>
      <c r="J210" t="str">
        <f t="shared" si="7"/>
        <v>HT-0013-01-005-0174-02</v>
      </c>
    </row>
    <row r="211" spans="1:10" hidden="1" x14ac:dyDescent="0.35">
      <c r="A211" s="2" t="s">
        <v>2602</v>
      </c>
      <c r="B211" s="2" t="s">
        <v>2847</v>
      </c>
      <c r="C211" s="2" t="s">
        <v>2919</v>
      </c>
      <c r="D211" s="2" t="s">
        <v>2933</v>
      </c>
      <c r="E211" s="2">
        <v>14</v>
      </c>
      <c r="F211" s="2" t="s">
        <v>3707</v>
      </c>
      <c r="G211" t="str">
        <f t="shared" si="6"/>
        <v>AMOXICILINAPASTEURORALCOMPRIMIDO141G</v>
      </c>
      <c r="H211" t="str">
        <f>VLOOKUP(A211,'PRINCIPIO ACTIVO'!A:D,4,)&amp;"-"&amp;VLOOKUP(C211,'VIA ADMINISTRACION'!A:D,4,FALSE)&amp;"-"&amp;VLOOKUP(D211,FORMATO!A:D,4,FALSE)&amp;"-"&amp;VLOOKUP(B211,LABORATORIO!A:D,4,FALSE)</f>
        <v>HT-0013-01-003-0155</v>
      </c>
      <c r="I211">
        <f>COUNTIF($H$2:H211,H211)</f>
        <v>3</v>
      </c>
      <c r="J211" t="str">
        <f t="shared" si="7"/>
        <v>HT-0013-01-003-0155-03</v>
      </c>
    </row>
    <row r="212" spans="1:10" hidden="1" x14ac:dyDescent="0.35">
      <c r="A212" s="2" t="s">
        <v>2602</v>
      </c>
      <c r="B212" s="2" t="s">
        <v>2913</v>
      </c>
      <c r="C212" s="2" t="s">
        <v>2919</v>
      </c>
      <c r="D212" s="2" t="s">
        <v>2937</v>
      </c>
      <c r="E212" s="2">
        <v>500</v>
      </c>
      <c r="F212" s="2" t="s">
        <v>3003</v>
      </c>
      <c r="G212" t="str">
        <f t="shared" si="6"/>
        <v>AMOXICILINADIFEMORALCAPSULA500250MG</v>
      </c>
      <c r="H212" t="str">
        <f>VLOOKUP(A212,'PRINCIPIO ACTIVO'!A:D,4,)&amp;"-"&amp;VLOOKUP(C212,'VIA ADMINISTRACION'!A:D,4,FALSE)&amp;"-"&amp;VLOOKUP(D212,FORMATO!A:D,4,FALSE)&amp;"-"&amp;VLOOKUP(B212,LABORATORIO!A:D,4,FALSE)</f>
        <v>HT-0013-01-007-0068</v>
      </c>
      <c r="I212">
        <f>COUNTIF($H$2:H212,H212)</f>
        <v>1</v>
      </c>
      <c r="J212" t="str">
        <f t="shared" si="7"/>
        <v>HT-0013-01-007-0068-01</v>
      </c>
    </row>
    <row r="213" spans="1:10" hidden="1" x14ac:dyDescent="0.35">
      <c r="A213" s="11" t="s">
        <v>2602</v>
      </c>
      <c r="B213" s="11" t="s">
        <v>2869</v>
      </c>
      <c r="C213" s="11" t="s">
        <v>2919</v>
      </c>
      <c r="D213" s="11" t="s">
        <v>2935</v>
      </c>
      <c r="E213" s="11">
        <v>1</v>
      </c>
      <c r="F213" s="11" t="s">
        <v>3005</v>
      </c>
      <c r="G213" t="str">
        <f t="shared" si="6"/>
        <v>AMOXICILINAOPKOORALSUSPENSION1250MG/5ML</v>
      </c>
      <c r="H213" t="str">
        <f>VLOOKUP(A213,'PRINCIPIO ACTIVO'!A:D,4,)&amp;"-"&amp;VLOOKUP(C213,'VIA ADMINISTRACION'!A:D,4,FALSE)&amp;"-"&amp;VLOOKUP(D213,FORMATO!A:D,4,FALSE)&amp;"-"&amp;VLOOKUP(B213,LABORATORIO!A:D,4,FALSE)</f>
        <v>HT-0013-01-005-0208</v>
      </c>
      <c r="I213">
        <f>COUNTIF($H$2:H213,H213)</f>
        <v>1</v>
      </c>
      <c r="J213" t="str">
        <f t="shared" si="7"/>
        <v>HT-0013-01-005-0208-01</v>
      </c>
    </row>
    <row r="214" spans="1:10" hidden="1" x14ac:dyDescent="0.35">
      <c r="A214" s="11" t="s">
        <v>2602</v>
      </c>
      <c r="B214" s="11" t="s">
        <v>2837</v>
      </c>
      <c r="C214" s="11" t="s">
        <v>2919</v>
      </c>
      <c r="D214" s="11" t="s">
        <v>2935</v>
      </c>
      <c r="E214" s="11">
        <v>1</v>
      </c>
      <c r="F214" s="11" t="s">
        <v>3005</v>
      </c>
      <c r="G214" t="str">
        <f t="shared" si="6"/>
        <v>AMOXICILINASAVALORALSUSPENSION1250MG/5ML</v>
      </c>
      <c r="H214" t="str">
        <f>VLOOKUP(A214,'PRINCIPIO ACTIVO'!A:D,4,)&amp;"-"&amp;VLOOKUP(C214,'VIA ADMINISTRACION'!A:D,4,FALSE)&amp;"-"&amp;VLOOKUP(D214,FORMATO!A:D,4,FALSE)&amp;"-"&amp;VLOOKUP(B214,LABORATORIO!A:D,4,FALSE)</f>
        <v>HT-0013-01-005-0174</v>
      </c>
      <c r="I214">
        <f>COUNTIF($H$2:H214,H214)</f>
        <v>3</v>
      </c>
      <c r="J214" t="str">
        <f t="shared" si="7"/>
        <v>HT-0013-01-005-0174-03</v>
      </c>
    </row>
    <row r="215" spans="1:10" hidden="1" x14ac:dyDescent="0.35">
      <c r="A215" s="2" t="s">
        <v>2602</v>
      </c>
      <c r="B215" s="2" t="s">
        <v>3698</v>
      </c>
      <c r="C215" s="2" t="s">
        <v>2919</v>
      </c>
      <c r="D215" s="2" t="s">
        <v>2935</v>
      </c>
      <c r="E215" s="2">
        <v>1</v>
      </c>
      <c r="F215" s="2" t="s">
        <v>3005</v>
      </c>
      <c r="G215" t="str">
        <f t="shared" si="6"/>
        <v>AMOXICILINAMDC HEALTHORALSUSPENSION1250MG/5ML</v>
      </c>
      <c r="H215" t="str">
        <f>VLOOKUP(A215,'PRINCIPIO ACTIVO'!A:D,4,)&amp;"-"&amp;VLOOKUP(C215,'VIA ADMINISTRACION'!A:D,4,FALSE)&amp;"-"&amp;VLOOKUP(D215,FORMATO!A:D,4,FALSE)&amp;"-"&amp;VLOOKUP(B215,LABORATORIO!A:D,4,FALSE)</f>
        <v>HT-0013-01-005-0188</v>
      </c>
      <c r="I215">
        <f>COUNTIF($H$2:H215,H215)</f>
        <v>1</v>
      </c>
      <c r="J215" t="str">
        <f t="shared" si="7"/>
        <v>HT-0013-01-005-0188-01</v>
      </c>
    </row>
    <row r="216" spans="1:10" hidden="1" x14ac:dyDescent="0.35">
      <c r="A216" s="11" t="s">
        <v>2602</v>
      </c>
      <c r="B216" s="11" t="s">
        <v>2837</v>
      </c>
      <c r="C216" s="11" t="s">
        <v>2919</v>
      </c>
      <c r="D216" s="11" t="s">
        <v>2935</v>
      </c>
      <c r="E216" s="11">
        <v>1</v>
      </c>
      <c r="F216" s="11" t="s">
        <v>2981</v>
      </c>
      <c r="G216" t="str">
        <f t="shared" si="6"/>
        <v>AMOXICILINASAVALORALSUSPENSION1400MG/5ML</v>
      </c>
      <c r="H216" t="str">
        <f>VLOOKUP(A216,'PRINCIPIO ACTIVO'!A:D,4,)&amp;"-"&amp;VLOOKUP(C216,'VIA ADMINISTRACION'!A:D,4,FALSE)&amp;"-"&amp;VLOOKUP(D216,FORMATO!A:D,4,FALSE)&amp;"-"&amp;VLOOKUP(B216,LABORATORIO!A:D,4,FALSE)</f>
        <v>HT-0013-01-005-0174</v>
      </c>
      <c r="I216">
        <f>COUNTIF($H$2:H216,H216)</f>
        <v>4</v>
      </c>
      <c r="J216" t="str">
        <f t="shared" si="7"/>
        <v>HT-0013-01-005-0174-04</v>
      </c>
    </row>
    <row r="217" spans="1:10" hidden="1" x14ac:dyDescent="0.35">
      <c r="A217" s="11" t="s">
        <v>2602</v>
      </c>
      <c r="B217" s="11" t="s">
        <v>2869</v>
      </c>
      <c r="C217" s="11" t="s">
        <v>2919</v>
      </c>
      <c r="D217" s="11" t="s">
        <v>2933</v>
      </c>
      <c r="E217" s="11">
        <v>21</v>
      </c>
      <c r="F217" s="11" t="s">
        <v>2984</v>
      </c>
      <c r="G217" t="str">
        <f t="shared" si="6"/>
        <v>AMOXICILINAOPKOORALCOMPRIMIDO21500MG</v>
      </c>
      <c r="H217" t="str">
        <f>VLOOKUP(A217,'PRINCIPIO ACTIVO'!A:D,4,)&amp;"-"&amp;VLOOKUP(C217,'VIA ADMINISTRACION'!A:D,4,FALSE)&amp;"-"&amp;VLOOKUP(D217,FORMATO!A:D,4,FALSE)&amp;"-"&amp;VLOOKUP(B217,LABORATORIO!A:D,4,FALSE)</f>
        <v>HT-0013-01-003-0208</v>
      </c>
      <c r="I217">
        <f>COUNTIF($H$2:H217,H217)</f>
        <v>1</v>
      </c>
      <c r="J217" t="str">
        <f t="shared" si="7"/>
        <v>HT-0013-01-003-0208-01</v>
      </c>
    </row>
    <row r="218" spans="1:10" hidden="1" x14ac:dyDescent="0.35">
      <c r="A218" s="11" t="s">
        <v>2602</v>
      </c>
      <c r="B218" s="11" t="s">
        <v>2835</v>
      </c>
      <c r="C218" s="11" t="s">
        <v>2919</v>
      </c>
      <c r="D218" s="11" t="s">
        <v>2937</v>
      </c>
      <c r="E218" s="11">
        <v>6</v>
      </c>
      <c r="F218" s="11" t="s">
        <v>2984</v>
      </c>
      <c r="G218" t="str">
        <f t="shared" si="6"/>
        <v>AMOXICILINAASCENDORALCAPSULA6500MG</v>
      </c>
      <c r="H218" t="str">
        <f>VLOOKUP(A218,'PRINCIPIO ACTIVO'!A:D,4,)&amp;"-"&amp;VLOOKUP(C218,'VIA ADMINISTRACION'!A:D,4,FALSE)&amp;"-"&amp;VLOOKUP(D218,FORMATO!A:D,4,FALSE)&amp;"-"&amp;VLOOKUP(B218,LABORATORIO!A:D,4,FALSE)</f>
        <v>HT-0013-01-007-0016</v>
      </c>
      <c r="I218">
        <f>COUNTIF($H$2:H218,H218)</f>
        <v>1</v>
      </c>
      <c r="J218" t="str">
        <f t="shared" si="7"/>
        <v>HT-0013-01-007-0016-01</v>
      </c>
    </row>
    <row r="219" spans="1:10" hidden="1" x14ac:dyDescent="0.35">
      <c r="A219" s="11" t="s">
        <v>2602</v>
      </c>
      <c r="B219" s="11" t="s">
        <v>2837</v>
      </c>
      <c r="C219" s="11" t="s">
        <v>2919</v>
      </c>
      <c r="D219" s="11" t="s">
        <v>2933</v>
      </c>
      <c r="E219" s="11">
        <v>21</v>
      </c>
      <c r="F219" s="11" t="s">
        <v>2984</v>
      </c>
      <c r="G219" t="str">
        <f t="shared" si="6"/>
        <v>AMOXICILINASAVALORALCOMPRIMIDO21500MG</v>
      </c>
      <c r="H219" t="str">
        <f>VLOOKUP(A219,'PRINCIPIO ACTIVO'!A:D,4,)&amp;"-"&amp;VLOOKUP(C219,'VIA ADMINISTRACION'!A:D,4,FALSE)&amp;"-"&amp;VLOOKUP(D219,FORMATO!A:D,4,FALSE)&amp;"-"&amp;VLOOKUP(B219,LABORATORIO!A:D,4,FALSE)</f>
        <v>HT-0013-01-003-0174</v>
      </c>
      <c r="I219">
        <f>COUNTIF($H$2:H219,H219)</f>
        <v>3</v>
      </c>
      <c r="J219" t="str">
        <f t="shared" si="7"/>
        <v>HT-0013-01-003-0174-03</v>
      </c>
    </row>
    <row r="220" spans="1:10" hidden="1" x14ac:dyDescent="0.35">
      <c r="A220" s="2" t="s">
        <v>2602</v>
      </c>
      <c r="B220" s="2" t="s">
        <v>2913</v>
      </c>
      <c r="C220" s="2" t="s">
        <v>2919</v>
      </c>
      <c r="D220" s="2" t="s">
        <v>2937</v>
      </c>
      <c r="E220" s="2">
        <v>21</v>
      </c>
      <c r="F220" s="2" t="s">
        <v>2984</v>
      </c>
      <c r="G220" t="str">
        <f t="shared" si="6"/>
        <v>AMOXICILINADIFEMORALCAPSULA21500MG</v>
      </c>
      <c r="H220" t="str">
        <f>VLOOKUP(A220,'PRINCIPIO ACTIVO'!A:D,4,)&amp;"-"&amp;VLOOKUP(C220,'VIA ADMINISTRACION'!A:D,4,FALSE)&amp;"-"&amp;VLOOKUP(D220,FORMATO!A:D,4,FALSE)&amp;"-"&amp;VLOOKUP(B220,LABORATORIO!A:D,4,FALSE)</f>
        <v>HT-0013-01-007-0068</v>
      </c>
      <c r="I220">
        <f>COUNTIF($H$2:H220,H220)</f>
        <v>2</v>
      </c>
      <c r="J220" t="str">
        <f t="shared" si="7"/>
        <v>HT-0013-01-007-0068-02</v>
      </c>
    </row>
    <row r="221" spans="1:10" hidden="1" x14ac:dyDescent="0.35">
      <c r="A221" s="5" t="s">
        <v>2602</v>
      </c>
      <c r="B221" s="5" t="s">
        <v>2834</v>
      </c>
      <c r="C221" s="5" t="s">
        <v>2919</v>
      </c>
      <c r="D221" s="5" t="s">
        <v>2937</v>
      </c>
      <c r="E221" s="5">
        <v>21</v>
      </c>
      <c r="F221" s="5" t="s">
        <v>2984</v>
      </c>
      <c r="G221" t="str">
        <f t="shared" si="6"/>
        <v>AMOXICILINAMINTLABORALCAPSULA21500MG</v>
      </c>
      <c r="H221" t="str">
        <f>VLOOKUP(A221,'PRINCIPIO ACTIVO'!A:D,4,)&amp;"-"&amp;VLOOKUP(C221,'VIA ADMINISTRACION'!A:D,4,FALSE)&amp;"-"&amp;VLOOKUP(D221,FORMATO!A:D,4,FALSE)&amp;"-"&amp;VLOOKUP(B221,LABORATORIO!A:D,4,FALSE)</f>
        <v>HT-0013-01-007-0197</v>
      </c>
      <c r="I221">
        <f>COUNTIF($H$2:H221,H221)</f>
        <v>1</v>
      </c>
      <c r="J221" t="str">
        <f t="shared" si="7"/>
        <v>HT-0013-01-007-0197-01</v>
      </c>
    </row>
    <row r="222" spans="1:10" hidden="1" x14ac:dyDescent="0.35">
      <c r="A222" s="11" t="s">
        <v>2602</v>
      </c>
      <c r="B222" s="11" t="s">
        <v>2869</v>
      </c>
      <c r="C222" s="11" t="s">
        <v>2919</v>
      </c>
      <c r="D222" s="11" t="s">
        <v>2935</v>
      </c>
      <c r="E222" s="11">
        <v>1</v>
      </c>
      <c r="F222" s="11" t="s">
        <v>3039</v>
      </c>
      <c r="G222" t="str">
        <f t="shared" si="6"/>
        <v>AMOXICILINAOPKOORALSUSPENSION1500MG/5ML</v>
      </c>
      <c r="H222" t="str">
        <f>VLOOKUP(A222,'PRINCIPIO ACTIVO'!A:D,4,)&amp;"-"&amp;VLOOKUP(C222,'VIA ADMINISTRACION'!A:D,4,FALSE)&amp;"-"&amp;VLOOKUP(D222,FORMATO!A:D,4,FALSE)&amp;"-"&amp;VLOOKUP(B222,LABORATORIO!A:D,4,FALSE)</f>
        <v>HT-0013-01-005-0208</v>
      </c>
      <c r="I222">
        <f>COUNTIF($H$2:H222,H222)</f>
        <v>2</v>
      </c>
      <c r="J222" t="str">
        <f t="shared" si="7"/>
        <v>HT-0013-01-005-0208-02</v>
      </c>
    </row>
    <row r="223" spans="1:10" hidden="1" x14ac:dyDescent="0.35">
      <c r="A223" s="11" t="s">
        <v>2602</v>
      </c>
      <c r="B223" s="11" t="s">
        <v>2838</v>
      </c>
      <c r="C223" s="11" t="s">
        <v>2919</v>
      </c>
      <c r="D223" s="11" t="s">
        <v>2935</v>
      </c>
      <c r="E223" s="11">
        <v>1</v>
      </c>
      <c r="F223" s="11" t="s">
        <v>3039</v>
      </c>
      <c r="G223" t="str">
        <f t="shared" si="6"/>
        <v>AMOXICILINALABORATORIO CHILEORALSUSPENSION1500MG/5ML</v>
      </c>
      <c r="H223" t="str">
        <f>VLOOKUP(A223,'PRINCIPIO ACTIVO'!A:D,4,)&amp;"-"&amp;VLOOKUP(C223,'VIA ADMINISTRACION'!A:D,4,FALSE)&amp;"-"&amp;VLOOKUP(D223,FORMATO!A:D,4,FALSE)&amp;"-"&amp;VLOOKUP(B223,LABORATORIO!A:D,4,FALSE)</f>
        <v>HT-0013-01-005-0148</v>
      </c>
      <c r="I223">
        <f>COUNTIF($H$2:H223,H223)</f>
        <v>2</v>
      </c>
      <c r="J223" t="str">
        <f t="shared" si="7"/>
        <v>HT-0013-01-005-0148-02</v>
      </c>
    </row>
    <row r="224" spans="1:10" hidden="1" x14ac:dyDescent="0.35">
      <c r="A224" s="11" t="s">
        <v>2602</v>
      </c>
      <c r="B224" s="11" t="s">
        <v>2837</v>
      </c>
      <c r="C224" s="11" t="s">
        <v>2919</v>
      </c>
      <c r="D224" s="11" t="s">
        <v>2935</v>
      </c>
      <c r="E224" s="11">
        <v>1</v>
      </c>
      <c r="F224" s="11" t="s">
        <v>3039</v>
      </c>
      <c r="G224" t="str">
        <f t="shared" si="6"/>
        <v>AMOXICILINASAVALORALSUSPENSION1500MG/5ML</v>
      </c>
      <c r="H224" t="str">
        <f>VLOOKUP(A224,'PRINCIPIO ACTIVO'!A:D,4,)&amp;"-"&amp;VLOOKUP(C224,'VIA ADMINISTRACION'!A:D,4,FALSE)&amp;"-"&amp;VLOOKUP(D224,FORMATO!A:D,4,FALSE)&amp;"-"&amp;VLOOKUP(B224,LABORATORIO!A:D,4,FALSE)</f>
        <v>HT-0013-01-005-0174</v>
      </c>
      <c r="I224">
        <f>COUNTIF($H$2:H224,H224)</f>
        <v>5</v>
      </c>
      <c r="J224" t="str">
        <f t="shared" si="7"/>
        <v>HT-0013-01-005-0174-05</v>
      </c>
    </row>
    <row r="225" spans="1:10" hidden="1" x14ac:dyDescent="0.35">
      <c r="A225" s="2" t="s">
        <v>2602</v>
      </c>
      <c r="B225" s="2" t="s">
        <v>2913</v>
      </c>
      <c r="C225" s="2" t="s">
        <v>2919</v>
      </c>
      <c r="D225" s="2" t="s">
        <v>2935</v>
      </c>
      <c r="E225" s="2">
        <v>1</v>
      </c>
      <c r="F225" s="2" t="s">
        <v>3039</v>
      </c>
      <c r="G225" t="str">
        <f t="shared" si="6"/>
        <v>AMOXICILINADIFEMORALSUSPENSION1500MG/5ML</v>
      </c>
      <c r="H225" t="str">
        <f>VLOOKUP(A225,'PRINCIPIO ACTIVO'!A:D,4,)&amp;"-"&amp;VLOOKUP(C225,'VIA ADMINISTRACION'!A:D,4,FALSE)&amp;"-"&amp;VLOOKUP(D225,FORMATO!A:D,4,FALSE)&amp;"-"&amp;VLOOKUP(B225,LABORATORIO!A:D,4,FALSE)</f>
        <v>HT-0013-01-005-0068</v>
      </c>
      <c r="I225">
        <f>COUNTIF($H$2:H225,H225)</f>
        <v>1</v>
      </c>
      <c r="J225" t="str">
        <f t="shared" si="7"/>
        <v>HT-0013-01-005-0068-01</v>
      </c>
    </row>
    <row r="226" spans="1:10" hidden="1" x14ac:dyDescent="0.35">
      <c r="A226" s="11" t="s">
        <v>2602</v>
      </c>
      <c r="B226" s="11" t="s">
        <v>2834</v>
      </c>
      <c r="C226" s="11" t="s">
        <v>2919</v>
      </c>
      <c r="D226" s="11" t="s">
        <v>2933</v>
      </c>
      <c r="E226" s="11">
        <v>10</v>
      </c>
      <c r="F226" s="11" t="s">
        <v>3038</v>
      </c>
      <c r="G226" t="str">
        <f t="shared" si="6"/>
        <v>AMOXICILINAMINTLABORALCOMPRIMIDO10750MG</v>
      </c>
      <c r="H226" t="str">
        <f>VLOOKUP(A226,'PRINCIPIO ACTIVO'!A:D,4,)&amp;"-"&amp;VLOOKUP(C226,'VIA ADMINISTRACION'!A:D,4,FALSE)&amp;"-"&amp;VLOOKUP(D226,FORMATO!A:D,4,FALSE)&amp;"-"&amp;VLOOKUP(B226,LABORATORIO!A:D,4,FALSE)</f>
        <v>HT-0013-01-003-0197</v>
      </c>
      <c r="I226">
        <f>COUNTIF($H$2:H226,H226)</f>
        <v>1</v>
      </c>
      <c r="J226" t="str">
        <f t="shared" si="7"/>
        <v>HT-0013-01-003-0197-01</v>
      </c>
    </row>
    <row r="227" spans="1:10" hidden="1" x14ac:dyDescent="0.35">
      <c r="A227" s="11" t="s">
        <v>2602</v>
      </c>
      <c r="B227" s="11" t="s">
        <v>2837</v>
      </c>
      <c r="C227" s="11" t="s">
        <v>2919</v>
      </c>
      <c r="D227" s="11" t="s">
        <v>2933</v>
      </c>
      <c r="E227" s="11">
        <v>21</v>
      </c>
      <c r="F227" s="11" t="s">
        <v>3038</v>
      </c>
      <c r="G227" t="str">
        <f t="shared" si="6"/>
        <v>AMOXICILINASAVALORALCOMPRIMIDO21750MG</v>
      </c>
      <c r="H227" t="str">
        <f>VLOOKUP(A227,'PRINCIPIO ACTIVO'!A:D,4,)&amp;"-"&amp;VLOOKUP(C227,'VIA ADMINISTRACION'!A:D,4,FALSE)&amp;"-"&amp;VLOOKUP(D227,FORMATO!A:D,4,FALSE)&amp;"-"&amp;VLOOKUP(B227,LABORATORIO!A:D,4,FALSE)</f>
        <v>HT-0013-01-003-0174</v>
      </c>
      <c r="I227">
        <f>COUNTIF($H$2:H227,H227)</f>
        <v>4</v>
      </c>
      <c r="J227" t="str">
        <f t="shared" si="7"/>
        <v>HT-0013-01-003-0174-04</v>
      </c>
    </row>
    <row r="228" spans="1:10" hidden="1" x14ac:dyDescent="0.35">
      <c r="A228" s="11" t="s">
        <v>2602</v>
      </c>
      <c r="B228" s="11" t="s">
        <v>2837</v>
      </c>
      <c r="C228" s="11" t="s">
        <v>2919</v>
      </c>
      <c r="D228" s="11" t="s">
        <v>2935</v>
      </c>
      <c r="E228" s="11">
        <v>1</v>
      </c>
      <c r="F228" s="11" t="s">
        <v>3044</v>
      </c>
      <c r="G228" t="str">
        <f t="shared" si="6"/>
        <v>AMOXICILINASAVALORALSUSPENSION1800MG/5ML</v>
      </c>
      <c r="H228" t="str">
        <f>VLOOKUP(A228,'PRINCIPIO ACTIVO'!A:D,4,)&amp;"-"&amp;VLOOKUP(C228,'VIA ADMINISTRACION'!A:D,4,FALSE)&amp;"-"&amp;VLOOKUP(D228,FORMATO!A:D,4,FALSE)&amp;"-"&amp;VLOOKUP(B228,LABORATORIO!A:D,4,FALSE)</f>
        <v>HT-0013-01-005-0174</v>
      </c>
      <c r="I228">
        <f>COUNTIF($H$2:H228,H228)</f>
        <v>6</v>
      </c>
      <c r="J228" t="str">
        <f t="shared" si="7"/>
        <v>HT-0013-01-005-0174-06</v>
      </c>
    </row>
    <row r="229" spans="1:10" hidden="1" x14ac:dyDescent="0.35">
      <c r="A229" s="2" t="s">
        <v>2602</v>
      </c>
      <c r="B229" s="2" t="s">
        <v>2845</v>
      </c>
      <c r="C229" s="2" t="s">
        <v>2919</v>
      </c>
      <c r="D229" s="2" t="s">
        <v>2933</v>
      </c>
      <c r="E229" s="2">
        <v>21</v>
      </c>
      <c r="F229" s="2" t="s">
        <v>3708</v>
      </c>
      <c r="G229" t="str">
        <f t="shared" si="6"/>
        <v>AMOXICILINAMEGALABSORALCOMPRIMIDO21875G</v>
      </c>
      <c r="H229" t="str">
        <f>VLOOKUP(A229,'PRINCIPIO ACTIVO'!A:D,4,)&amp;"-"&amp;VLOOKUP(C229,'VIA ADMINISTRACION'!A:D,4,FALSE)&amp;"-"&amp;VLOOKUP(D229,FORMATO!A:D,4,FALSE)&amp;"-"&amp;VLOOKUP(B229,LABORATORIO!A:D,4,FALSE)</f>
        <v>HT-0013-01-003-0194</v>
      </c>
      <c r="I229">
        <f>COUNTIF($H$2:H229,H229)</f>
        <v>1</v>
      </c>
      <c r="J229" t="str">
        <f t="shared" si="7"/>
        <v>HT-0013-01-003-0194-01</v>
      </c>
    </row>
    <row r="230" spans="1:10" hidden="1" x14ac:dyDescent="0.35">
      <c r="A230" s="11" t="s">
        <v>2602</v>
      </c>
      <c r="B230" s="11" t="s">
        <v>2845</v>
      </c>
      <c r="C230" s="11" t="s">
        <v>2919</v>
      </c>
      <c r="D230" s="11" t="s">
        <v>2933</v>
      </c>
      <c r="E230" s="11">
        <v>14</v>
      </c>
      <c r="F230" s="11" t="s">
        <v>3045</v>
      </c>
      <c r="G230" t="str">
        <f t="shared" si="6"/>
        <v>AMOXICILINAMEGALABSORALCOMPRIMIDO14875MG</v>
      </c>
      <c r="H230" t="str">
        <f>VLOOKUP(A230,'PRINCIPIO ACTIVO'!A:D,4,)&amp;"-"&amp;VLOOKUP(C230,'VIA ADMINISTRACION'!A:D,4,FALSE)&amp;"-"&amp;VLOOKUP(D230,FORMATO!A:D,4,FALSE)&amp;"-"&amp;VLOOKUP(B230,LABORATORIO!A:D,4,FALSE)</f>
        <v>HT-0013-01-003-0194</v>
      </c>
      <c r="I230">
        <f>COUNTIF($H$2:H230,H230)</f>
        <v>2</v>
      </c>
      <c r="J230" t="str">
        <f t="shared" si="7"/>
        <v>HT-0013-01-003-0194-02</v>
      </c>
    </row>
    <row r="231" spans="1:10" hidden="1" x14ac:dyDescent="0.35">
      <c r="A231" s="11" t="s">
        <v>2602</v>
      </c>
      <c r="B231" s="11" t="s">
        <v>2845</v>
      </c>
      <c r="C231" s="11" t="s">
        <v>2919</v>
      </c>
      <c r="D231" s="11" t="s">
        <v>2933</v>
      </c>
      <c r="E231" s="11">
        <v>21</v>
      </c>
      <c r="F231" s="11" t="s">
        <v>3045</v>
      </c>
      <c r="G231" t="str">
        <f t="shared" si="6"/>
        <v>AMOXICILINAMEGALABSORALCOMPRIMIDO21875MG</v>
      </c>
      <c r="H231" t="str">
        <f>VLOOKUP(A231,'PRINCIPIO ACTIVO'!A:D,4,)&amp;"-"&amp;VLOOKUP(C231,'VIA ADMINISTRACION'!A:D,4,FALSE)&amp;"-"&amp;VLOOKUP(D231,FORMATO!A:D,4,FALSE)&amp;"-"&amp;VLOOKUP(B231,LABORATORIO!A:D,4,FALSE)</f>
        <v>HT-0013-01-003-0194</v>
      </c>
      <c r="I231">
        <f>COUNTIF($H$2:H231,H231)</f>
        <v>3</v>
      </c>
      <c r="J231" t="str">
        <f t="shared" si="7"/>
        <v>HT-0013-01-003-0194-03</v>
      </c>
    </row>
    <row r="232" spans="1:10" hidden="1" x14ac:dyDescent="0.35">
      <c r="A232" s="11" t="s">
        <v>2601</v>
      </c>
      <c r="B232" s="11" t="s">
        <v>2837</v>
      </c>
      <c r="C232" s="11" t="s">
        <v>2919</v>
      </c>
      <c r="D232" s="11" t="s">
        <v>2935</v>
      </c>
      <c r="E232" s="11">
        <v>1</v>
      </c>
      <c r="F232" s="11" t="s">
        <v>3041</v>
      </c>
      <c r="G232" t="str">
        <f t="shared" si="6"/>
        <v>AMOXICILINA-ACIDO CLAVULANICOSAVALORALSUSPENSION1114MG/80MG/5ML</v>
      </c>
      <c r="H232" t="str">
        <f>VLOOKUP(A232,'PRINCIPIO ACTIVO'!A:D,4,)&amp;"-"&amp;VLOOKUP(C232,'VIA ADMINISTRACION'!A:D,4,FALSE)&amp;"-"&amp;VLOOKUP(D232,FORMATO!A:D,4,FALSE)&amp;"-"&amp;VLOOKUP(B232,LABORATORIO!A:D,4,FALSE)</f>
        <v>HT-0014-01-005-0174</v>
      </c>
      <c r="I232">
        <f>COUNTIF($H$2:H232,H232)</f>
        <v>4</v>
      </c>
      <c r="J232" t="str">
        <f t="shared" si="7"/>
        <v>HT-0014-01-005-0174-04</v>
      </c>
    </row>
    <row r="233" spans="1:10" hidden="1" x14ac:dyDescent="0.35">
      <c r="A233" s="2" t="s">
        <v>2601</v>
      </c>
      <c r="B233" s="2" t="s">
        <v>1439</v>
      </c>
      <c r="C233" s="2" t="s">
        <v>2919</v>
      </c>
      <c r="D233" s="2" t="s">
        <v>2943</v>
      </c>
      <c r="E233" s="2">
        <v>10</v>
      </c>
      <c r="F233" s="2" t="s">
        <v>3709</v>
      </c>
      <c r="G233" t="str">
        <f t="shared" si="6"/>
        <v>AMOXICILINA-ACIDO CLAVULANICO-ORALPOLVO101GR/0.2GR</v>
      </c>
      <c r="H233" t="e">
        <f>VLOOKUP(A233,'PRINCIPIO ACTIVO'!A:D,4,)&amp;"-"&amp;VLOOKUP(C233,'VIA ADMINISTRACION'!A:D,4,FALSE)&amp;"-"&amp;VLOOKUP(D233,FORMATO!A:D,4,FALSE)&amp;"-"&amp;VLOOKUP(B233,LABORATORIO!A:D,4,FALSE)</f>
        <v>#N/A</v>
      </c>
      <c r="I233">
        <f>COUNTIF($H$2:H233,H233)</f>
        <v>5</v>
      </c>
      <c r="J233" t="e">
        <f t="shared" si="7"/>
        <v>#N/A</v>
      </c>
    </row>
    <row r="234" spans="1:10" hidden="1" x14ac:dyDescent="0.35">
      <c r="A234" s="11" t="s">
        <v>2601</v>
      </c>
      <c r="B234" s="11" t="s">
        <v>2837</v>
      </c>
      <c r="C234" s="11" t="s">
        <v>2919</v>
      </c>
      <c r="D234" s="11" t="s">
        <v>2935</v>
      </c>
      <c r="E234" s="11">
        <v>1</v>
      </c>
      <c r="F234" s="11" t="s">
        <v>3037</v>
      </c>
      <c r="G234" t="str">
        <f t="shared" si="6"/>
        <v>AMOXICILINA-ACIDO CLAVULANICOSAVALORALSUSPENSION1250MG/62.5MG/5ML</v>
      </c>
      <c r="H234" t="str">
        <f>VLOOKUP(A234,'PRINCIPIO ACTIVO'!A:D,4,)&amp;"-"&amp;VLOOKUP(C234,'VIA ADMINISTRACION'!A:D,4,FALSE)&amp;"-"&amp;VLOOKUP(D234,FORMATO!A:D,4,FALSE)&amp;"-"&amp;VLOOKUP(B234,LABORATORIO!A:D,4,FALSE)</f>
        <v>HT-0014-01-005-0174</v>
      </c>
      <c r="I234">
        <f>COUNTIF($H$2:H234,H234)</f>
        <v>5</v>
      </c>
      <c r="J234" t="str">
        <f t="shared" si="7"/>
        <v>HT-0014-01-005-0174-05</v>
      </c>
    </row>
    <row r="235" spans="1:10" hidden="1" x14ac:dyDescent="0.35">
      <c r="A235" s="11" t="s">
        <v>2601</v>
      </c>
      <c r="B235" s="11" t="s">
        <v>2847</v>
      </c>
      <c r="C235" s="11" t="s">
        <v>2919</v>
      </c>
      <c r="D235" s="11" t="s">
        <v>2935</v>
      </c>
      <c r="E235" s="11">
        <v>1</v>
      </c>
      <c r="F235" s="11" t="s">
        <v>3036</v>
      </c>
      <c r="G235" t="str">
        <f t="shared" si="6"/>
        <v>AMOXICILINA-ACIDO CLAVULANICOPASTEURORALSUSPENSION1400MG/57MG/5ML</v>
      </c>
      <c r="H235" t="str">
        <f>VLOOKUP(A235,'PRINCIPIO ACTIVO'!A:D,4,)&amp;"-"&amp;VLOOKUP(C235,'VIA ADMINISTRACION'!A:D,4,FALSE)&amp;"-"&amp;VLOOKUP(D235,FORMATO!A:D,4,FALSE)&amp;"-"&amp;VLOOKUP(B235,LABORATORIO!A:D,4,FALSE)</f>
        <v>HT-0014-01-005-0155</v>
      </c>
      <c r="I235">
        <f>COUNTIF($H$2:H235,H235)</f>
        <v>2</v>
      </c>
      <c r="J235" t="str">
        <f t="shared" si="7"/>
        <v>HT-0014-01-005-0155-02</v>
      </c>
    </row>
    <row r="236" spans="1:10" hidden="1" x14ac:dyDescent="0.35">
      <c r="A236" s="11" t="s">
        <v>2601</v>
      </c>
      <c r="B236" s="11" t="s">
        <v>2838</v>
      </c>
      <c r="C236" s="11" t="s">
        <v>2919</v>
      </c>
      <c r="D236" s="11" t="s">
        <v>2935</v>
      </c>
      <c r="E236" s="11">
        <v>1</v>
      </c>
      <c r="F236" s="11" t="s">
        <v>3036</v>
      </c>
      <c r="G236" t="str">
        <f t="shared" si="6"/>
        <v>AMOXICILINA-ACIDO CLAVULANICOLABORATORIO CHILEORALSUSPENSION1400MG/57MG/5ML</v>
      </c>
      <c r="H236" t="str">
        <f>VLOOKUP(A236,'PRINCIPIO ACTIVO'!A:D,4,)&amp;"-"&amp;VLOOKUP(C236,'VIA ADMINISTRACION'!A:D,4,FALSE)&amp;"-"&amp;VLOOKUP(D236,FORMATO!A:D,4,FALSE)&amp;"-"&amp;VLOOKUP(B236,LABORATORIO!A:D,4,FALSE)</f>
        <v>HT-0014-01-005-0148</v>
      </c>
      <c r="I236">
        <f>COUNTIF($H$2:H236,H236)</f>
        <v>2</v>
      </c>
      <c r="J236" t="str">
        <f t="shared" si="7"/>
        <v>HT-0014-01-005-0148-02</v>
      </c>
    </row>
    <row r="237" spans="1:10" hidden="1" x14ac:dyDescent="0.35">
      <c r="A237" s="11" t="s">
        <v>2601</v>
      </c>
      <c r="B237" s="11" t="s">
        <v>2867</v>
      </c>
      <c r="C237" s="11" t="s">
        <v>2919</v>
      </c>
      <c r="D237" s="11" t="s">
        <v>2935</v>
      </c>
      <c r="E237" s="11">
        <v>1</v>
      </c>
      <c r="F237" s="11" t="s">
        <v>3036</v>
      </c>
      <c r="G237" t="str">
        <f t="shared" si="6"/>
        <v>AMOXICILINA-ACIDO CLAVULANICOEUROFARMAORALSUSPENSION1400MG/57MG/5ML</v>
      </c>
      <c r="H237" t="str">
        <f>VLOOKUP(A237,'PRINCIPIO ACTIVO'!A:D,4,)&amp;"-"&amp;VLOOKUP(C237,'VIA ADMINISTRACION'!A:D,4,FALSE)&amp;"-"&amp;VLOOKUP(D237,FORMATO!A:D,4,FALSE)&amp;"-"&amp;VLOOKUP(B237,LABORATORIO!A:D,4,FALSE)</f>
        <v>HT-0014-01-005-0087</v>
      </c>
      <c r="I237">
        <f>COUNTIF($H$2:H237,H237)</f>
        <v>2</v>
      </c>
      <c r="J237" t="str">
        <f t="shared" si="7"/>
        <v>HT-0014-01-005-0087-02</v>
      </c>
    </row>
    <row r="238" spans="1:10" hidden="1" x14ac:dyDescent="0.35">
      <c r="A238" s="11" t="s">
        <v>2601</v>
      </c>
      <c r="B238" s="11" t="s">
        <v>2837</v>
      </c>
      <c r="C238" s="11" t="s">
        <v>2919</v>
      </c>
      <c r="D238" s="11" t="s">
        <v>2935</v>
      </c>
      <c r="E238" s="11">
        <v>1</v>
      </c>
      <c r="F238" s="11" t="s">
        <v>3036</v>
      </c>
      <c r="G238" t="str">
        <f t="shared" si="6"/>
        <v>AMOXICILINA-ACIDO CLAVULANICOSAVALORALSUSPENSION1400MG/57MG/5ML</v>
      </c>
      <c r="H238" t="str">
        <f>VLOOKUP(A238,'PRINCIPIO ACTIVO'!A:D,4,)&amp;"-"&amp;VLOOKUP(C238,'VIA ADMINISTRACION'!A:D,4,FALSE)&amp;"-"&amp;VLOOKUP(D238,FORMATO!A:D,4,FALSE)&amp;"-"&amp;VLOOKUP(B238,LABORATORIO!A:D,4,FALSE)</f>
        <v>HT-0014-01-005-0174</v>
      </c>
      <c r="I238">
        <f>COUNTIF($H$2:H238,H238)</f>
        <v>6</v>
      </c>
      <c r="J238" t="str">
        <f t="shared" si="7"/>
        <v>HT-0014-01-005-0174-06</v>
      </c>
    </row>
    <row r="239" spans="1:10" hidden="1" x14ac:dyDescent="0.35">
      <c r="A239" s="11" t="s">
        <v>2601</v>
      </c>
      <c r="B239" s="11" t="s">
        <v>2835</v>
      </c>
      <c r="C239" s="11" t="s">
        <v>2919</v>
      </c>
      <c r="D239" s="11" t="s">
        <v>2933</v>
      </c>
      <c r="E239" s="11">
        <v>20</v>
      </c>
      <c r="F239" s="11" t="s">
        <v>3040</v>
      </c>
      <c r="G239" t="str">
        <f t="shared" si="6"/>
        <v>AMOXICILINA-ACIDO CLAVULANICOASCENDORALCOMPRIMIDO20500MG/125MG</v>
      </c>
      <c r="H239" t="str">
        <f>VLOOKUP(A239,'PRINCIPIO ACTIVO'!A:D,4,)&amp;"-"&amp;VLOOKUP(C239,'VIA ADMINISTRACION'!A:D,4,FALSE)&amp;"-"&amp;VLOOKUP(D239,FORMATO!A:D,4,FALSE)&amp;"-"&amp;VLOOKUP(B239,LABORATORIO!A:D,4,FALSE)</f>
        <v>HT-0014-01-003-0016</v>
      </c>
      <c r="I239">
        <f>COUNTIF($H$2:H239,H239)</f>
        <v>1</v>
      </c>
      <c r="J239" t="str">
        <f t="shared" si="7"/>
        <v>HT-0014-01-003-0016-01</v>
      </c>
    </row>
    <row r="240" spans="1:10" hidden="1" x14ac:dyDescent="0.35">
      <c r="A240" s="2" t="s">
        <v>2601</v>
      </c>
      <c r="B240" s="2" t="s">
        <v>2913</v>
      </c>
      <c r="C240" s="2" t="s">
        <v>2919</v>
      </c>
      <c r="D240" s="2" t="s">
        <v>2933</v>
      </c>
      <c r="E240" s="2">
        <v>20</v>
      </c>
      <c r="F240" s="2" t="s">
        <v>3040</v>
      </c>
      <c r="G240" t="str">
        <f t="shared" si="6"/>
        <v>AMOXICILINA-ACIDO CLAVULANICODIFEMORALCOMPRIMIDO20500MG/125MG</v>
      </c>
      <c r="H240" t="str">
        <f>VLOOKUP(A240,'PRINCIPIO ACTIVO'!A:D,4,)&amp;"-"&amp;VLOOKUP(C240,'VIA ADMINISTRACION'!A:D,4,FALSE)&amp;"-"&amp;VLOOKUP(D240,FORMATO!A:D,4,FALSE)&amp;"-"&amp;VLOOKUP(B240,LABORATORIO!A:D,4,FALSE)</f>
        <v>HT-0014-01-003-0068</v>
      </c>
      <c r="I240">
        <f>COUNTIF($H$2:H240,H240)</f>
        <v>1</v>
      </c>
      <c r="J240" t="str">
        <f t="shared" si="7"/>
        <v>HT-0014-01-003-0068-01</v>
      </c>
    </row>
    <row r="241" spans="1:10" hidden="1" x14ac:dyDescent="0.35">
      <c r="A241" s="11" t="s">
        <v>2601</v>
      </c>
      <c r="B241" s="11" t="s">
        <v>2837</v>
      </c>
      <c r="C241" s="11" t="s">
        <v>2919</v>
      </c>
      <c r="D241" s="11" t="s">
        <v>2935</v>
      </c>
      <c r="E241" s="11">
        <v>1</v>
      </c>
      <c r="F241" s="11" t="s">
        <v>3035</v>
      </c>
      <c r="G241" t="str">
        <f t="shared" si="6"/>
        <v>AMOXICILINA-ACIDO CLAVULANICOSAVALORALSUSPENSION1800MG/57MG/5ML</v>
      </c>
      <c r="H241" t="str">
        <f>VLOOKUP(A241,'PRINCIPIO ACTIVO'!A:D,4,)&amp;"-"&amp;VLOOKUP(C241,'VIA ADMINISTRACION'!A:D,4,FALSE)&amp;"-"&amp;VLOOKUP(D241,FORMATO!A:D,4,FALSE)&amp;"-"&amp;VLOOKUP(B241,LABORATORIO!A:D,4,FALSE)</f>
        <v>HT-0014-01-005-0174</v>
      </c>
      <c r="I241">
        <f>COUNTIF($H$2:H241,H241)</f>
        <v>7</v>
      </c>
      <c r="J241" t="str">
        <f t="shared" si="7"/>
        <v>HT-0014-01-005-0174-07</v>
      </c>
    </row>
    <row r="242" spans="1:10" hidden="1" x14ac:dyDescent="0.35">
      <c r="A242" s="11" t="s">
        <v>2601</v>
      </c>
      <c r="B242" s="11" t="s">
        <v>2838</v>
      </c>
      <c r="C242" s="11" t="s">
        <v>2919</v>
      </c>
      <c r="D242" s="11" t="s">
        <v>2935</v>
      </c>
      <c r="E242" s="11">
        <v>1</v>
      </c>
      <c r="F242" s="11" t="s">
        <v>3035</v>
      </c>
      <c r="G242" t="str">
        <f t="shared" si="6"/>
        <v>AMOXICILINA-ACIDO CLAVULANICOLABORATORIO CHILEORALSUSPENSION1800MG/57MG/5ML</v>
      </c>
      <c r="H242" t="str">
        <f>VLOOKUP(A242,'PRINCIPIO ACTIVO'!A:D,4,)&amp;"-"&amp;VLOOKUP(C242,'VIA ADMINISTRACION'!A:D,4,FALSE)&amp;"-"&amp;VLOOKUP(D242,FORMATO!A:D,4,FALSE)&amp;"-"&amp;VLOOKUP(B242,LABORATORIO!A:D,4,FALSE)</f>
        <v>HT-0014-01-005-0148</v>
      </c>
      <c r="I242">
        <f>COUNTIF($H$2:H242,H242)</f>
        <v>3</v>
      </c>
      <c r="J242" t="str">
        <f t="shared" si="7"/>
        <v>HT-0014-01-005-0148-03</v>
      </c>
    </row>
    <row r="243" spans="1:10" hidden="1" x14ac:dyDescent="0.35">
      <c r="A243" s="11" t="s">
        <v>2601</v>
      </c>
      <c r="B243" s="11" t="s">
        <v>2835</v>
      </c>
      <c r="C243" s="11" t="s">
        <v>2919</v>
      </c>
      <c r="D243" s="11" t="s">
        <v>2933</v>
      </c>
      <c r="E243" s="11">
        <v>14</v>
      </c>
      <c r="F243" s="11" t="s">
        <v>3034</v>
      </c>
      <c r="G243" t="str">
        <f t="shared" si="6"/>
        <v>AMOXICILINA-ACIDO CLAVULANICOASCENDORALCOMPRIMIDO14875MG/125MG</v>
      </c>
      <c r="H243" t="str">
        <f>VLOOKUP(A243,'PRINCIPIO ACTIVO'!A:D,4,)&amp;"-"&amp;VLOOKUP(C243,'VIA ADMINISTRACION'!A:D,4,FALSE)&amp;"-"&amp;VLOOKUP(D243,FORMATO!A:D,4,FALSE)&amp;"-"&amp;VLOOKUP(B243,LABORATORIO!A:D,4,FALSE)</f>
        <v>HT-0014-01-003-0016</v>
      </c>
      <c r="I243">
        <f>COUNTIF($H$2:H243,H243)</f>
        <v>2</v>
      </c>
      <c r="J243" t="str">
        <f t="shared" si="7"/>
        <v>HT-0014-01-003-0016-02</v>
      </c>
    </row>
    <row r="244" spans="1:10" hidden="1" x14ac:dyDescent="0.35">
      <c r="A244" s="11" t="s">
        <v>2601</v>
      </c>
      <c r="B244" s="11" t="s">
        <v>2866</v>
      </c>
      <c r="C244" s="11" t="s">
        <v>2919</v>
      </c>
      <c r="D244" s="11" t="s">
        <v>2933</v>
      </c>
      <c r="E244" s="11">
        <v>20</v>
      </c>
      <c r="F244" s="11" t="s">
        <v>3034</v>
      </c>
      <c r="G244" t="str">
        <f t="shared" si="6"/>
        <v>AMOXICILINA-ACIDO CLAVULANICOGLAXOSMITHKLINEORALCOMPRIMIDO20875MG/125MG</v>
      </c>
      <c r="H244" t="str">
        <f>VLOOKUP(A244,'PRINCIPIO ACTIVO'!A:D,4,)&amp;"-"&amp;VLOOKUP(C244,'VIA ADMINISTRACION'!A:D,4,FALSE)&amp;"-"&amp;VLOOKUP(D244,FORMATO!A:D,4,FALSE)&amp;"-"&amp;VLOOKUP(B244,LABORATORIO!A:D,4,FALSE)</f>
        <v>HT-0014-01-003-0113</v>
      </c>
      <c r="I244">
        <f>COUNTIF($H$2:H244,H244)</f>
        <v>3</v>
      </c>
      <c r="J244" t="str">
        <f t="shared" si="7"/>
        <v>HT-0014-01-003-0113-03</v>
      </c>
    </row>
    <row r="245" spans="1:10" hidden="1" x14ac:dyDescent="0.35">
      <c r="A245" s="11" t="s">
        <v>2601</v>
      </c>
      <c r="B245" s="11" t="s">
        <v>2867</v>
      </c>
      <c r="C245" s="11" t="s">
        <v>2919</v>
      </c>
      <c r="D245" s="11" t="s">
        <v>2933</v>
      </c>
      <c r="E245" s="11">
        <v>14</v>
      </c>
      <c r="F245" s="11" t="s">
        <v>3034</v>
      </c>
      <c r="G245" t="str">
        <f t="shared" si="6"/>
        <v>AMOXICILINA-ACIDO CLAVULANICOEUROFARMAORALCOMPRIMIDO14875MG/125MG</v>
      </c>
      <c r="H245" t="str">
        <f>VLOOKUP(A245,'PRINCIPIO ACTIVO'!A:D,4,)&amp;"-"&amp;VLOOKUP(C245,'VIA ADMINISTRACION'!A:D,4,FALSE)&amp;"-"&amp;VLOOKUP(D245,FORMATO!A:D,4,FALSE)&amp;"-"&amp;VLOOKUP(B245,LABORATORIO!A:D,4,FALSE)</f>
        <v>HT-0014-01-003-0087</v>
      </c>
      <c r="I245">
        <f>COUNTIF($H$2:H245,H245)</f>
        <v>3</v>
      </c>
      <c r="J245" t="str">
        <f t="shared" si="7"/>
        <v>HT-0014-01-003-0087-03</v>
      </c>
    </row>
    <row r="246" spans="1:10" hidden="1" x14ac:dyDescent="0.35">
      <c r="A246" s="11" t="s">
        <v>2601</v>
      </c>
      <c r="B246" s="11" t="s">
        <v>2847</v>
      </c>
      <c r="C246" s="11" t="s">
        <v>2919</v>
      </c>
      <c r="D246" s="11" t="s">
        <v>2933</v>
      </c>
      <c r="E246" s="11">
        <v>14</v>
      </c>
      <c r="F246" s="11" t="s">
        <v>3034</v>
      </c>
      <c r="G246" t="str">
        <f t="shared" si="6"/>
        <v>AMOXICILINA-ACIDO CLAVULANICOPASTEURORALCOMPRIMIDO14875MG/125MG</v>
      </c>
      <c r="H246" t="str">
        <f>VLOOKUP(A246,'PRINCIPIO ACTIVO'!A:D,4,)&amp;"-"&amp;VLOOKUP(C246,'VIA ADMINISTRACION'!A:D,4,FALSE)&amp;"-"&amp;VLOOKUP(D246,FORMATO!A:D,4,FALSE)&amp;"-"&amp;VLOOKUP(B246,LABORATORIO!A:D,4,FALSE)</f>
        <v>HT-0014-01-003-0155</v>
      </c>
      <c r="I246">
        <f>COUNTIF($H$2:H246,H246)</f>
        <v>3</v>
      </c>
      <c r="J246" t="str">
        <f t="shared" si="7"/>
        <v>HT-0014-01-003-0155-03</v>
      </c>
    </row>
    <row r="247" spans="1:10" hidden="1" x14ac:dyDescent="0.35">
      <c r="A247" s="11" t="s">
        <v>2601</v>
      </c>
      <c r="B247" s="11" t="s">
        <v>2867</v>
      </c>
      <c r="C247" s="11" t="s">
        <v>2919</v>
      </c>
      <c r="D247" s="11" t="s">
        <v>2933</v>
      </c>
      <c r="E247" s="11">
        <v>20</v>
      </c>
      <c r="F247" s="11" t="s">
        <v>3034</v>
      </c>
      <c r="G247" t="str">
        <f t="shared" si="6"/>
        <v>AMOXICILINA-ACIDO CLAVULANICOEUROFARMAORALCOMPRIMIDO20875MG/125MG</v>
      </c>
      <c r="H247" t="str">
        <f>VLOOKUP(A247,'PRINCIPIO ACTIVO'!A:D,4,)&amp;"-"&amp;VLOOKUP(C247,'VIA ADMINISTRACION'!A:D,4,FALSE)&amp;"-"&amp;VLOOKUP(D247,FORMATO!A:D,4,FALSE)&amp;"-"&amp;VLOOKUP(B247,LABORATORIO!A:D,4,FALSE)</f>
        <v>HT-0014-01-003-0087</v>
      </c>
      <c r="I247">
        <f>COUNTIF($H$2:H247,H247)</f>
        <v>4</v>
      </c>
      <c r="J247" t="str">
        <f t="shared" si="7"/>
        <v>HT-0014-01-003-0087-04</v>
      </c>
    </row>
    <row r="248" spans="1:10" hidden="1" x14ac:dyDescent="0.35">
      <c r="A248" s="11" t="s">
        <v>2601</v>
      </c>
      <c r="B248" s="11" t="s">
        <v>2847</v>
      </c>
      <c r="C248" s="11" t="s">
        <v>2919</v>
      </c>
      <c r="D248" s="11" t="s">
        <v>2933</v>
      </c>
      <c r="E248" s="11">
        <v>20</v>
      </c>
      <c r="F248" s="11" t="s">
        <v>3034</v>
      </c>
      <c r="G248" t="str">
        <f t="shared" si="6"/>
        <v>AMOXICILINA-ACIDO CLAVULANICOPASTEURORALCOMPRIMIDO20875MG/125MG</v>
      </c>
      <c r="H248" t="str">
        <f>VLOOKUP(A248,'PRINCIPIO ACTIVO'!A:D,4,)&amp;"-"&amp;VLOOKUP(C248,'VIA ADMINISTRACION'!A:D,4,FALSE)&amp;"-"&amp;VLOOKUP(D248,FORMATO!A:D,4,FALSE)&amp;"-"&amp;VLOOKUP(B248,LABORATORIO!A:D,4,FALSE)</f>
        <v>HT-0014-01-003-0155</v>
      </c>
      <c r="I248">
        <f>COUNTIF($H$2:H248,H248)</f>
        <v>4</v>
      </c>
      <c r="J248" t="str">
        <f t="shared" si="7"/>
        <v>HT-0014-01-003-0155-04</v>
      </c>
    </row>
    <row r="249" spans="1:10" hidden="1" x14ac:dyDescent="0.35">
      <c r="A249" s="11" t="s">
        <v>2601</v>
      </c>
      <c r="B249" s="11" t="s">
        <v>2868</v>
      </c>
      <c r="C249" s="11" t="s">
        <v>2919</v>
      </c>
      <c r="D249" s="11" t="s">
        <v>2933</v>
      </c>
      <c r="E249" s="11">
        <v>14</v>
      </c>
      <c r="F249" s="11" t="s">
        <v>3034</v>
      </c>
      <c r="G249" t="str">
        <f t="shared" si="6"/>
        <v>AMOXICILINA-ACIDO CLAVULANICOLAFIORALCOMPRIMIDO14875MG/125MG</v>
      </c>
      <c r="H249" t="str">
        <f>VLOOKUP(A249,'PRINCIPIO ACTIVO'!A:D,4,)&amp;"-"&amp;VLOOKUP(C249,'VIA ADMINISTRACION'!A:D,4,FALSE)&amp;"-"&amp;VLOOKUP(D249,FORMATO!A:D,4,FALSE)&amp;"-"&amp;VLOOKUP(B249,LABORATORIO!A:D,4,FALSE)</f>
        <v>HT-0014-01-003-0166</v>
      </c>
      <c r="I249">
        <f>COUNTIF($H$2:H249,H249)</f>
        <v>1</v>
      </c>
      <c r="J249" t="str">
        <f t="shared" si="7"/>
        <v>HT-0014-01-003-0166-01</v>
      </c>
    </row>
    <row r="250" spans="1:10" hidden="1" x14ac:dyDescent="0.35">
      <c r="A250" s="11" t="s">
        <v>2601</v>
      </c>
      <c r="B250" s="11" t="s">
        <v>2837</v>
      </c>
      <c r="C250" s="11" t="s">
        <v>2919</v>
      </c>
      <c r="D250" s="11" t="s">
        <v>2933</v>
      </c>
      <c r="E250" s="11">
        <v>14</v>
      </c>
      <c r="F250" s="11" t="s">
        <v>3034</v>
      </c>
      <c r="G250" t="str">
        <f t="shared" si="6"/>
        <v>AMOXICILINA-ACIDO CLAVULANICOSAVALORALCOMPRIMIDO14875MG/125MG</v>
      </c>
      <c r="H250" t="str">
        <f>VLOOKUP(A250,'PRINCIPIO ACTIVO'!A:D,4,)&amp;"-"&amp;VLOOKUP(C250,'VIA ADMINISTRACION'!A:D,4,FALSE)&amp;"-"&amp;VLOOKUP(D250,FORMATO!A:D,4,FALSE)&amp;"-"&amp;VLOOKUP(B250,LABORATORIO!A:D,4,FALSE)</f>
        <v>HT-0014-01-003-0174</v>
      </c>
      <c r="I250">
        <f>COUNTIF($H$2:H250,H250)</f>
        <v>3</v>
      </c>
      <c r="J250" t="str">
        <f t="shared" si="7"/>
        <v>HT-0014-01-003-0174-03</v>
      </c>
    </row>
    <row r="251" spans="1:10" hidden="1" x14ac:dyDescent="0.35">
      <c r="A251" s="11" t="s">
        <v>2601</v>
      </c>
      <c r="B251" s="11" t="s">
        <v>2838</v>
      </c>
      <c r="C251" s="11" t="s">
        <v>2919</v>
      </c>
      <c r="D251" s="11" t="s">
        <v>2933</v>
      </c>
      <c r="E251" s="11">
        <v>20</v>
      </c>
      <c r="F251" s="11" t="s">
        <v>3034</v>
      </c>
      <c r="G251" t="str">
        <f t="shared" si="6"/>
        <v>AMOXICILINA-ACIDO CLAVULANICOLABORATORIO CHILEORALCOMPRIMIDO20875MG/125MG</v>
      </c>
      <c r="H251" t="str">
        <f>VLOOKUP(A251,'PRINCIPIO ACTIVO'!A:D,4,)&amp;"-"&amp;VLOOKUP(C251,'VIA ADMINISTRACION'!A:D,4,FALSE)&amp;"-"&amp;VLOOKUP(D251,FORMATO!A:D,4,FALSE)&amp;"-"&amp;VLOOKUP(B251,LABORATORIO!A:D,4,FALSE)</f>
        <v>HT-0014-01-003-0148</v>
      </c>
      <c r="I251">
        <f>COUNTIF($H$2:H251,H251)</f>
        <v>3</v>
      </c>
      <c r="J251" t="str">
        <f t="shared" si="7"/>
        <v>HT-0014-01-003-0148-03</v>
      </c>
    </row>
    <row r="252" spans="1:10" hidden="1" x14ac:dyDescent="0.35">
      <c r="A252" s="11" t="s">
        <v>2601</v>
      </c>
      <c r="B252" s="11" t="s">
        <v>2837</v>
      </c>
      <c r="C252" s="11" t="s">
        <v>2919</v>
      </c>
      <c r="D252" s="11" t="s">
        <v>2933</v>
      </c>
      <c r="E252" s="11">
        <v>20</v>
      </c>
      <c r="F252" s="11" t="s">
        <v>3034</v>
      </c>
      <c r="G252" t="str">
        <f t="shared" si="6"/>
        <v>AMOXICILINA-ACIDO CLAVULANICOSAVALORALCOMPRIMIDO20875MG/125MG</v>
      </c>
      <c r="H252" t="str">
        <f>VLOOKUP(A252,'PRINCIPIO ACTIVO'!A:D,4,)&amp;"-"&amp;VLOOKUP(C252,'VIA ADMINISTRACION'!A:D,4,FALSE)&amp;"-"&amp;VLOOKUP(D252,FORMATO!A:D,4,FALSE)&amp;"-"&amp;VLOOKUP(B252,LABORATORIO!A:D,4,FALSE)</f>
        <v>HT-0014-01-003-0174</v>
      </c>
      <c r="I252">
        <f>COUNTIF($H$2:H252,H252)</f>
        <v>4</v>
      </c>
      <c r="J252" t="str">
        <f t="shared" si="7"/>
        <v>HT-0014-01-003-0174-04</v>
      </c>
    </row>
    <row r="253" spans="1:10" hidden="1" x14ac:dyDescent="0.35">
      <c r="A253" s="11" t="s">
        <v>2601</v>
      </c>
      <c r="B253" s="11" t="s">
        <v>2838</v>
      </c>
      <c r="C253" s="11" t="s">
        <v>2919</v>
      </c>
      <c r="D253" s="11" t="s">
        <v>2933</v>
      </c>
      <c r="E253" s="11">
        <v>14</v>
      </c>
      <c r="F253" s="11" t="s">
        <v>3034</v>
      </c>
      <c r="G253" t="str">
        <f t="shared" si="6"/>
        <v>AMOXICILINA-ACIDO CLAVULANICOLABORATORIO CHILEORALCOMPRIMIDO14875MG/125MG</v>
      </c>
      <c r="H253" t="str">
        <f>VLOOKUP(A253,'PRINCIPIO ACTIVO'!A:D,4,)&amp;"-"&amp;VLOOKUP(C253,'VIA ADMINISTRACION'!A:D,4,FALSE)&amp;"-"&amp;VLOOKUP(D253,FORMATO!A:D,4,FALSE)&amp;"-"&amp;VLOOKUP(B253,LABORATORIO!A:D,4,FALSE)</f>
        <v>HT-0014-01-003-0148</v>
      </c>
      <c r="I253">
        <f>COUNTIF($H$2:H253,H253)</f>
        <v>4</v>
      </c>
      <c r="J253" t="str">
        <f t="shared" si="7"/>
        <v>HT-0014-01-003-0148-04</v>
      </c>
    </row>
    <row r="254" spans="1:10" hidden="1" x14ac:dyDescent="0.35">
      <c r="A254" s="2" t="s">
        <v>2601</v>
      </c>
      <c r="B254" s="2" t="s">
        <v>3699</v>
      </c>
      <c r="C254" s="2" t="s">
        <v>2919</v>
      </c>
      <c r="D254" s="2" t="s">
        <v>2933</v>
      </c>
      <c r="E254" s="2">
        <v>14</v>
      </c>
      <c r="F254" s="2" t="s">
        <v>3034</v>
      </c>
      <c r="G254" t="str">
        <f t="shared" si="6"/>
        <v>AMOXICILINA-ACIDO CLAVULANICOPHARMATECHORALCOMPRIMIDO14875MG/125MG</v>
      </c>
      <c r="H254" t="str">
        <f>VLOOKUP(A254,'PRINCIPIO ACTIVO'!A:D,4,)&amp;"-"&amp;VLOOKUP(C254,'VIA ADMINISTRACION'!A:D,4,FALSE)&amp;"-"&amp;VLOOKUP(D254,FORMATO!A:D,4,FALSE)&amp;"-"&amp;VLOOKUP(B254,LABORATORIO!A:D,4,FALSE)</f>
        <v>HT-0014-01-003-0217</v>
      </c>
      <c r="I254">
        <f>COUNTIF($H$2:H254,H254)</f>
        <v>1</v>
      </c>
      <c r="J254" t="str">
        <f t="shared" si="7"/>
        <v>HT-0014-01-003-0217-01</v>
      </c>
    </row>
    <row r="255" spans="1:10" hidden="1" x14ac:dyDescent="0.35">
      <c r="A255" s="5" t="s">
        <v>6464</v>
      </c>
      <c r="B255" s="5" t="s">
        <v>2837</v>
      </c>
      <c r="C255" s="5" t="s">
        <v>2919</v>
      </c>
      <c r="D255" s="5" t="s">
        <v>2933</v>
      </c>
      <c r="E255" s="5">
        <v>28</v>
      </c>
      <c r="F255" s="5" t="s">
        <v>6565</v>
      </c>
      <c r="G255" t="str">
        <f t="shared" si="6"/>
        <v>AMOXICILINA-CLARITROMICINA-ESOMEPRAZOLSAVALORALCOMPRIMIDO281000MG/500MG/20MG</v>
      </c>
      <c r="H255" t="str">
        <f>VLOOKUP(A255,'PRINCIPIO ACTIVO'!A:D,4,)&amp;"-"&amp;VLOOKUP(C255,'VIA ADMINISTRACION'!A:D,4,FALSE)&amp;"-"&amp;VLOOKUP(D255,FORMATO!A:D,4,FALSE)&amp;"-"&amp;VLOOKUP(B255,LABORATORIO!A:D,4,FALSE)</f>
        <v>HT-0201-01-003-0174</v>
      </c>
      <c r="I255">
        <f>COUNTIF($H$2:H255,H255)</f>
        <v>1</v>
      </c>
      <c r="J255" t="str">
        <f t="shared" si="7"/>
        <v>HT-0201-01-003-0174-01</v>
      </c>
    </row>
    <row r="256" spans="1:10" hidden="1" x14ac:dyDescent="0.35">
      <c r="A256" s="5" t="s">
        <v>6465</v>
      </c>
      <c r="B256" s="5" t="s">
        <v>2845</v>
      </c>
      <c r="C256" s="5" t="s">
        <v>2919</v>
      </c>
      <c r="D256" s="5" t="s">
        <v>2954</v>
      </c>
      <c r="E256" s="5">
        <v>14</v>
      </c>
      <c r="F256" s="5" t="s">
        <v>6566</v>
      </c>
      <c r="G256" t="str">
        <f t="shared" si="6"/>
        <v>AMOXICILINA-CLARITROMICINA-LANSOPRAZOLMEGALABSORALBLISTER14500MG/500MG/30MG</v>
      </c>
      <c r="H256" t="str">
        <f>VLOOKUP(A256,'PRINCIPIO ACTIVO'!A:D,4,)&amp;"-"&amp;VLOOKUP(C256,'VIA ADMINISTRACION'!A:D,4,FALSE)&amp;"-"&amp;VLOOKUP(D256,FORMATO!A:D,4,FALSE)&amp;"-"&amp;VLOOKUP(B256,LABORATORIO!A:D,4,FALSE)</f>
        <v>HT-0200-01-024-0194</v>
      </c>
      <c r="I256">
        <f>COUNTIF($H$2:H256,H256)</f>
        <v>1</v>
      </c>
      <c r="J256" t="str">
        <f t="shared" si="7"/>
        <v>HT-0200-01-024-0194-01</v>
      </c>
    </row>
    <row r="257" spans="1:10" hidden="1" x14ac:dyDescent="0.35">
      <c r="A257" s="11" t="s">
        <v>2603</v>
      </c>
      <c r="B257" s="11" t="s">
        <v>2834</v>
      </c>
      <c r="C257" s="11" t="s">
        <v>2919</v>
      </c>
      <c r="D257" s="11" t="s">
        <v>2933</v>
      </c>
      <c r="E257" s="11">
        <v>20</v>
      </c>
      <c r="F257" s="11" t="s">
        <v>2977</v>
      </c>
      <c r="G257" t="str">
        <f t="shared" si="6"/>
        <v>ATENOLOLMINTLABORALCOMPRIMIDO20100MG</v>
      </c>
      <c r="H257" t="str">
        <f>VLOOKUP(A257,'PRINCIPIO ACTIVO'!A:D,4,)&amp;"-"&amp;VLOOKUP(C257,'VIA ADMINISTRACION'!A:D,4,FALSE)&amp;"-"&amp;VLOOKUP(D257,FORMATO!A:D,4,FALSE)&amp;"-"&amp;VLOOKUP(B257,LABORATORIO!A:D,4,FALSE)</f>
        <v>HT-0015-01-003-0197</v>
      </c>
      <c r="I257">
        <f>COUNTIF($H$2:H257,H257)</f>
        <v>1</v>
      </c>
      <c r="J257" t="str">
        <f t="shared" si="7"/>
        <v>HT-0015-01-003-0197-01</v>
      </c>
    </row>
    <row r="258" spans="1:10" hidden="1" x14ac:dyDescent="0.35">
      <c r="A258" s="11" t="s">
        <v>2603</v>
      </c>
      <c r="B258" s="11" t="s">
        <v>2857</v>
      </c>
      <c r="C258" s="11" t="s">
        <v>2919</v>
      </c>
      <c r="D258" s="11" t="s">
        <v>2933</v>
      </c>
      <c r="E258" s="11">
        <v>20</v>
      </c>
      <c r="F258" s="11" t="s">
        <v>3046</v>
      </c>
      <c r="G258" t="str">
        <f t="shared" ref="G258:G321" si="8">_xlfn.CONCAT(A258:F258)</f>
        <v>ATENOLOLANDROMACOORALCOMPRIMIDO2050MG</v>
      </c>
      <c r="H258" t="str">
        <f>VLOOKUP(A258,'PRINCIPIO ACTIVO'!A:D,4,)&amp;"-"&amp;VLOOKUP(C258,'VIA ADMINISTRACION'!A:D,4,FALSE)&amp;"-"&amp;VLOOKUP(D258,FORMATO!A:D,4,FALSE)&amp;"-"&amp;VLOOKUP(B258,LABORATORIO!A:D,4,FALSE)</f>
        <v>HT-0015-01-003-0161</v>
      </c>
      <c r="I258">
        <f>COUNTIF($H$2:H258,H258)</f>
        <v>1</v>
      </c>
      <c r="J258" t="str">
        <f t="shared" ref="J258:J321" si="9">H258&amp;"-"&amp;TEXT(I258,"00")</f>
        <v>HT-0015-01-003-0161-01</v>
      </c>
    </row>
    <row r="259" spans="1:10" hidden="1" x14ac:dyDescent="0.35">
      <c r="A259" s="2" t="s">
        <v>2603</v>
      </c>
      <c r="B259" s="2" t="s">
        <v>2869</v>
      </c>
      <c r="C259" s="2" t="s">
        <v>2919</v>
      </c>
      <c r="D259" s="2" t="s">
        <v>2933</v>
      </c>
      <c r="E259" s="2">
        <v>20</v>
      </c>
      <c r="F259" s="2" t="s">
        <v>3046</v>
      </c>
      <c r="G259" t="str">
        <f t="shared" si="8"/>
        <v>ATENOLOLOPKOORALCOMPRIMIDO2050MG</v>
      </c>
      <c r="H259" t="str">
        <f>VLOOKUP(A259,'PRINCIPIO ACTIVO'!A:D,4,)&amp;"-"&amp;VLOOKUP(C259,'VIA ADMINISTRACION'!A:D,4,FALSE)&amp;"-"&amp;VLOOKUP(D259,FORMATO!A:D,4,FALSE)&amp;"-"&amp;VLOOKUP(B259,LABORATORIO!A:D,4,FALSE)</f>
        <v>HT-0015-01-003-0208</v>
      </c>
      <c r="I259">
        <f>COUNTIF($H$2:H259,H259)</f>
        <v>1</v>
      </c>
      <c r="J259" t="str">
        <f t="shared" si="9"/>
        <v>HT-0015-01-003-0208-01</v>
      </c>
    </row>
    <row r="260" spans="1:10" hidden="1" x14ac:dyDescent="0.35">
      <c r="A260" s="11" t="s">
        <v>2604</v>
      </c>
      <c r="B260" s="11" t="s">
        <v>2835</v>
      </c>
      <c r="C260" s="11" t="s">
        <v>2919</v>
      </c>
      <c r="D260" s="11" t="s">
        <v>2933</v>
      </c>
      <c r="E260" s="11">
        <v>30</v>
      </c>
      <c r="F260" s="11" t="s">
        <v>3013</v>
      </c>
      <c r="G260" t="str">
        <f t="shared" si="8"/>
        <v>ATORVASTATINAASCENDORALCOMPRIMIDO3010MG</v>
      </c>
      <c r="H260" t="str">
        <f>VLOOKUP(A260,'PRINCIPIO ACTIVO'!A:D,4,)&amp;"-"&amp;VLOOKUP(C260,'VIA ADMINISTRACION'!A:D,4,FALSE)&amp;"-"&amp;VLOOKUP(D260,FORMATO!A:D,4,FALSE)&amp;"-"&amp;VLOOKUP(B260,LABORATORIO!A:D,4,FALSE)</f>
        <v>HT-0016-01-003-0016</v>
      </c>
      <c r="I260">
        <f>COUNTIF($H$2:H260,H260)</f>
        <v>1</v>
      </c>
      <c r="J260" t="str">
        <f t="shared" si="9"/>
        <v>HT-0016-01-003-0016-01</v>
      </c>
    </row>
    <row r="261" spans="1:10" hidden="1" x14ac:dyDescent="0.35">
      <c r="A261" s="11" t="s">
        <v>2604</v>
      </c>
      <c r="B261" s="11" t="s">
        <v>2864</v>
      </c>
      <c r="C261" s="11" t="s">
        <v>2919</v>
      </c>
      <c r="D261" s="11" t="s">
        <v>2933</v>
      </c>
      <c r="E261" s="11">
        <v>30</v>
      </c>
      <c r="F261" s="11" t="s">
        <v>3013</v>
      </c>
      <c r="G261" t="str">
        <f t="shared" si="8"/>
        <v>ATORVASTATINAPFIZERORALCOMPRIMIDO3010MG</v>
      </c>
      <c r="H261" t="str">
        <f>VLOOKUP(A261,'PRINCIPIO ACTIVO'!A:D,4,)&amp;"-"&amp;VLOOKUP(C261,'VIA ADMINISTRACION'!A:D,4,FALSE)&amp;"-"&amp;VLOOKUP(D261,FORMATO!A:D,4,FALSE)&amp;"-"&amp;VLOOKUP(B261,LABORATORIO!A:D,4,FALSE)</f>
        <v>HT-0016-01-003-0212</v>
      </c>
      <c r="I261">
        <f>COUNTIF($H$2:H261,H261)</f>
        <v>1</v>
      </c>
      <c r="J261" t="str">
        <f t="shared" si="9"/>
        <v>HT-0016-01-003-0212-01</v>
      </c>
    </row>
    <row r="262" spans="1:10" hidden="1" x14ac:dyDescent="0.35">
      <c r="A262" s="11" t="s">
        <v>2604</v>
      </c>
      <c r="B262" s="11" t="s">
        <v>2864</v>
      </c>
      <c r="C262" s="11" t="s">
        <v>2919</v>
      </c>
      <c r="D262" s="11" t="s">
        <v>2933</v>
      </c>
      <c r="E262" s="11">
        <v>60</v>
      </c>
      <c r="F262" s="11" t="s">
        <v>3013</v>
      </c>
      <c r="G262" t="str">
        <f t="shared" si="8"/>
        <v>ATORVASTATINAPFIZERORALCOMPRIMIDO6010MG</v>
      </c>
      <c r="H262" t="str">
        <f>VLOOKUP(A262,'PRINCIPIO ACTIVO'!A:D,4,)&amp;"-"&amp;VLOOKUP(C262,'VIA ADMINISTRACION'!A:D,4,FALSE)&amp;"-"&amp;VLOOKUP(D262,FORMATO!A:D,4,FALSE)&amp;"-"&amp;VLOOKUP(B262,LABORATORIO!A:D,4,FALSE)</f>
        <v>HT-0016-01-003-0212</v>
      </c>
      <c r="I262">
        <f>COUNTIF($H$2:H262,H262)</f>
        <v>2</v>
      </c>
      <c r="J262" t="str">
        <f t="shared" si="9"/>
        <v>HT-0016-01-003-0212-02</v>
      </c>
    </row>
    <row r="263" spans="1:10" hidden="1" x14ac:dyDescent="0.35">
      <c r="A263" s="11" t="s">
        <v>2604</v>
      </c>
      <c r="B263" s="11" t="s">
        <v>2847</v>
      </c>
      <c r="C263" s="11" t="s">
        <v>2919</v>
      </c>
      <c r="D263" s="11" t="s">
        <v>2933</v>
      </c>
      <c r="E263" s="11">
        <v>30</v>
      </c>
      <c r="F263" s="11" t="s">
        <v>3013</v>
      </c>
      <c r="G263" t="str">
        <f t="shared" si="8"/>
        <v>ATORVASTATINAPASTEURORALCOMPRIMIDO3010MG</v>
      </c>
      <c r="H263" t="str">
        <f>VLOOKUP(A263,'PRINCIPIO ACTIVO'!A:D,4,)&amp;"-"&amp;VLOOKUP(C263,'VIA ADMINISTRACION'!A:D,4,FALSE)&amp;"-"&amp;VLOOKUP(D263,FORMATO!A:D,4,FALSE)&amp;"-"&amp;VLOOKUP(B263,LABORATORIO!A:D,4,FALSE)</f>
        <v>HT-0016-01-003-0155</v>
      </c>
      <c r="I263">
        <f>COUNTIF($H$2:H263,H263)</f>
        <v>1</v>
      </c>
      <c r="J263" t="str">
        <f t="shared" si="9"/>
        <v>HT-0016-01-003-0155-01</v>
      </c>
    </row>
    <row r="264" spans="1:10" hidden="1" x14ac:dyDescent="0.35">
      <c r="A264" s="11" t="s">
        <v>2604</v>
      </c>
      <c r="B264" s="11" t="s">
        <v>2837</v>
      </c>
      <c r="C264" s="11" t="s">
        <v>2919</v>
      </c>
      <c r="D264" s="11" t="s">
        <v>2933</v>
      </c>
      <c r="E264" s="11">
        <v>30</v>
      </c>
      <c r="F264" s="11" t="s">
        <v>3013</v>
      </c>
      <c r="G264" t="str">
        <f t="shared" si="8"/>
        <v>ATORVASTATINASAVALORALCOMPRIMIDO3010MG</v>
      </c>
      <c r="H264" t="str">
        <f>VLOOKUP(A264,'PRINCIPIO ACTIVO'!A:D,4,)&amp;"-"&amp;VLOOKUP(C264,'VIA ADMINISTRACION'!A:D,4,FALSE)&amp;"-"&amp;VLOOKUP(D264,FORMATO!A:D,4,FALSE)&amp;"-"&amp;VLOOKUP(B264,LABORATORIO!A:D,4,FALSE)</f>
        <v>HT-0016-01-003-0174</v>
      </c>
      <c r="I264">
        <f>COUNTIF($H$2:H264,H264)</f>
        <v>1</v>
      </c>
      <c r="J264" t="str">
        <f t="shared" si="9"/>
        <v>HT-0016-01-003-0174-01</v>
      </c>
    </row>
    <row r="265" spans="1:10" hidden="1" x14ac:dyDescent="0.35">
      <c r="A265" s="11" t="s">
        <v>2604</v>
      </c>
      <c r="B265" s="11" t="s">
        <v>2837</v>
      </c>
      <c r="C265" s="11" t="s">
        <v>2919</v>
      </c>
      <c r="D265" s="11" t="s">
        <v>2933</v>
      </c>
      <c r="E265" s="11">
        <v>60</v>
      </c>
      <c r="F265" s="11" t="s">
        <v>3013</v>
      </c>
      <c r="G265" t="str">
        <f t="shared" si="8"/>
        <v>ATORVASTATINASAVALORALCOMPRIMIDO6010MG</v>
      </c>
      <c r="H265" t="str">
        <f>VLOOKUP(A265,'PRINCIPIO ACTIVO'!A:D,4,)&amp;"-"&amp;VLOOKUP(C265,'VIA ADMINISTRACION'!A:D,4,FALSE)&amp;"-"&amp;VLOOKUP(D265,FORMATO!A:D,4,FALSE)&amp;"-"&amp;VLOOKUP(B265,LABORATORIO!A:D,4,FALSE)</f>
        <v>HT-0016-01-003-0174</v>
      </c>
      <c r="I265">
        <f>COUNTIF($H$2:H265,H265)</f>
        <v>2</v>
      </c>
      <c r="J265" t="str">
        <f t="shared" si="9"/>
        <v>HT-0016-01-003-0174-02</v>
      </c>
    </row>
    <row r="266" spans="1:10" hidden="1" x14ac:dyDescent="0.35">
      <c r="A266" s="2" t="s">
        <v>2604</v>
      </c>
      <c r="B266" s="2" t="s">
        <v>2836</v>
      </c>
      <c r="C266" s="2" t="s">
        <v>2919</v>
      </c>
      <c r="D266" s="2" t="s">
        <v>2933</v>
      </c>
      <c r="E266" s="2">
        <v>30</v>
      </c>
      <c r="F266" s="2" t="s">
        <v>3013</v>
      </c>
      <c r="G266" t="str">
        <f t="shared" si="8"/>
        <v>ATORVASTATINASEVENORALCOMPRIMIDO3010MG</v>
      </c>
      <c r="H266" t="str">
        <f>VLOOKUP(A266,'PRINCIPIO ACTIVO'!A:D,4,)&amp;"-"&amp;VLOOKUP(C266,'VIA ADMINISTRACION'!A:D,4,FALSE)&amp;"-"&amp;VLOOKUP(D266,FORMATO!A:D,4,FALSE)&amp;"-"&amp;VLOOKUP(B266,LABORATORIO!A:D,4,FALSE)</f>
        <v>HT-0016-01-003-0250</v>
      </c>
      <c r="I266">
        <f>COUNTIF($H$2:H266,H266)</f>
        <v>1</v>
      </c>
      <c r="J266" t="str">
        <f t="shared" si="9"/>
        <v>HT-0016-01-003-0250-01</v>
      </c>
    </row>
    <row r="267" spans="1:10" hidden="1" x14ac:dyDescent="0.35">
      <c r="A267" s="5" t="s">
        <v>2604</v>
      </c>
      <c r="B267" s="5" t="s">
        <v>2869</v>
      </c>
      <c r="C267" s="5" t="s">
        <v>2919</v>
      </c>
      <c r="D267" s="5" t="s">
        <v>2933</v>
      </c>
      <c r="E267" s="5">
        <v>30</v>
      </c>
      <c r="F267" s="5" t="s">
        <v>3013</v>
      </c>
      <c r="G267" t="str">
        <f t="shared" si="8"/>
        <v>ATORVASTATINAOPKOORALCOMPRIMIDO3010MG</v>
      </c>
      <c r="H267" t="str">
        <f>VLOOKUP(A267,'PRINCIPIO ACTIVO'!A:D,4,)&amp;"-"&amp;VLOOKUP(C267,'VIA ADMINISTRACION'!A:D,4,FALSE)&amp;"-"&amp;VLOOKUP(D267,FORMATO!A:D,4,FALSE)&amp;"-"&amp;VLOOKUP(B267,LABORATORIO!A:D,4,FALSE)</f>
        <v>HT-0016-01-003-0208</v>
      </c>
      <c r="I267">
        <f>COUNTIF($H$2:H267,H267)</f>
        <v>1</v>
      </c>
      <c r="J267" t="str">
        <f t="shared" si="9"/>
        <v>HT-0016-01-003-0208-01</v>
      </c>
    </row>
    <row r="268" spans="1:10" hidden="1" x14ac:dyDescent="0.35">
      <c r="A268" s="5" t="s">
        <v>2604</v>
      </c>
      <c r="B268" s="5" t="s">
        <v>2834</v>
      </c>
      <c r="C268" s="5" t="s">
        <v>2919</v>
      </c>
      <c r="D268" s="5" t="s">
        <v>2933</v>
      </c>
      <c r="E268" s="5">
        <v>60</v>
      </c>
      <c r="F268" s="5" t="s">
        <v>3013</v>
      </c>
      <c r="G268" t="str">
        <f t="shared" si="8"/>
        <v>ATORVASTATINAMINTLABORALCOMPRIMIDO6010MG</v>
      </c>
      <c r="H268" t="str">
        <f>VLOOKUP(A268,'PRINCIPIO ACTIVO'!A:D,4,)&amp;"-"&amp;VLOOKUP(C268,'VIA ADMINISTRACION'!A:D,4,FALSE)&amp;"-"&amp;VLOOKUP(D268,FORMATO!A:D,4,FALSE)&amp;"-"&amp;VLOOKUP(B268,LABORATORIO!A:D,4,FALSE)</f>
        <v>HT-0016-01-003-0197</v>
      </c>
      <c r="I268">
        <f>COUNTIF($H$2:H268,H268)</f>
        <v>1</v>
      </c>
      <c r="J268" t="str">
        <f t="shared" si="9"/>
        <v>HT-0016-01-003-0197-01</v>
      </c>
    </row>
    <row r="269" spans="1:10" hidden="1" x14ac:dyDescent="0.35">
      <c r="A269" s="11" t="s">
        <v>2604</v>
      </c>
      <c r="B269" s="11" t="s">
        <v>2835</v>
      </c>
      <c r="C269" s="11" t="s">
        <v>2919</v>
      </c>
      <c r="D269" s="11" t="s">
        <v>2933</v>
      </c>
      <c r="E269" s="11">
        <v>30</v>
      </c>
      <c r="F269" s="11" t="s">
        <v>2985</v>
      </c>
      <c r="G269" t="str">
        <f t="shared" si="8"/>
        <v>ATORVASTATINAASCENDORALCOMPRIMIDO3020MG</v>
      </c>
      <c r="H269" t="str">
        <f>VLOOKUP(A269,'PRINCIPIO ACTIVO'!A:D,4,)&amp;"-"&amp;VLOOKUP(C269,'VIA ADMINISTRACION'!A:D,4,FALSE)&amp;"-"&amp;VLOOKUP(D269,FORMATO!A:D,4,FALSE)&amp;"-"&amp;VLOOKUP(B269,LABORATORIO!A:D,4,FALSE)</f>
        <v>HT-0016-01-003-0016</v>
      </c>
      <c r="I269">
        <f>COUNTIF($H$2:H269,H269)</f>
        <v>2</v>
      </c>
      <c r="J269" t="str">
        <f t="shared" si="9"/>
        <v>HT-0016-01-003-0016-02</v>
      </c>
    </row>
    <row r="270" spans="1:10" hidden="1" x14ac:dyDescent="0.35">
      <c r="A270" s="11" t="s">
        <v>2604</v>
      </c>
      <c r="B270" s="11" t="s">
        <v>2864</v>
      </c>
      <c r="C270" s="11" t="s">
        <v>2919</v>
      </c>
      <c r="D270" s="11" t="s">
        <v>2933</v>
      </c>
      <c r="E270" s="11">
        <v>60</v>
      </c>
      <c r="F270" s="11" t="s">
        <v>2985</v>
      </c>
      <c r="G270" t="str">
        <f t="shared" si="8"/>
        <v>ATORVASTATINAPFIZERORALCOMPRIMIDO6020MG</v>
      </c>
      <c r="H270" t="str">
        <f>VLOOKUP(A270,'PRINCIPIO ACTIVO'!A:D,4,)&amp;"-"&amp;VLOOKUP(C270,'VIA ADMINISTRACION'!A:D,4,FALSE)&amp;"-"&amp;VLOOKUP(D270,FORMATO!A:D,4,FALSE)&amp;"-"&amp;VLOOKUP(B270,LABORATORIO!A:D,4,FALSE)</f>
        <v>HT-0016-01-003-0212</v>
      </c>
      <c r="I270">
        <f>COUNTIF($H$2:H270,H270)</f>
        <v>3</v>
      </c>
      <c r="J270" t="str">
        <f t="shared" si="9"/>
        <v>HT-0016-01-003-0212-03</v>
      </c>
    </row>
    <row r="271" spans="1:10" hidden="1" x14ac:dyDescent="0.35">
      <c r="A271" s="11" t="s">
        <v>2604</v>
      </c>
      <c r="B271" s="11" t="s">
        <v>2864</v>
      </c>
      <c r="C271" s="11" t="s">
        <v>2919</v>
      </c>
      <c r="D271" s="11" t="s">
        <v>2933</v>
      </c>
      <c r="E271" s="11">
        <v>90</v>
      </c>
      <c r="F271" s="11" t="s">
        <v>2985</v>
      </c>
      <c r="G271" t="str">
        <f t="shared" si="8"/>
        <v>ATORVASTATINAPFIZERORALCOMPRIMIDO9020MG</v>
      </c>
      <c r="H271" t="str">
        <f>VLOOKUP(A271,'PRINCIPIO ACTIVO'!A:D,4,)&amp;"-"&amp;VLOOKUP(C271,'VIA ADMINISTRACION'!A:D,4,FALSE)&amp;"-"&amp;VLOOKUP(D271,FORMATO!A:D,4,FALSE)&amp;"-"&amp;VLOOKUP(B271,LABORATORIO!A:D,4,FALSE)</f>
        <v>HT-0016-01-003-0212</v>
      </c>
      <c r="I271">
        <f>COUNTIF($H$2:H271,H271)</f>
        <v>4</v>
      </c>
      <c r="J271" t="str">
        <f t="shared" si="9"/>
        <v>HT-0016-01-003-0212-04</v>
      </c>
    </row>
    <row r="272" spans="1:10" hidden="1" x14ac:dyDescent="0.35">
      <c r="A272" s="11" t="s">
        <v>2604</v>
      </c>
      <c r="B272" s="11" t="s">
        <v>2864</v>
      </c>
      <c r="C272" s="11" t="s">
        <v>2919</v>
      </c>
      <c r="D272" s="11" t="s">
        <v>2933</v>
      </c>
      <c r="E272" s="11">
        <v>30</v>
      </c>
      <c r="F272" s="11" t="s">
        <v>2985</v>
      </c>
      <c r="G272" t="str">
        <f t="shared" si="8"/>
        <v>ATORVASTATINAPFIZERORALCOMPRIMIDO3020MG</v>
      </c>
      <c r="H272" t="str">
        <f>VLOOKUP(A272,'PRINCIPIO ACTIVO'!A:D,4,)&amp;"-"&amp;VLOOKUP(C272,'VIA ADMINISTRACION'!A:D,4,FALSE)&amp;"-"&amp;VLOOKUP(D272,FORMATO!A:D,4,FALSE)&amp;"-"&amp;VLOOKUP(B272,LABORATORIO!A:D,4,FALSE)</f>
        <v>HT-0016-01-003-0212</v>
      </c>
      <c r="I272">
        <f>COUNTIF($H$2:H272,H272)</f>
        <v>5</v>
      </c>
      <c r="J272" t="str">
        <f t="shared" si="9"/>
        <v>HT-0016-01-003-0212-05</v>
      </c>
    </row>
    <row r="273" spans="1:10" hidden="1" x14ac:dyDescent="0.35">
      <c r="A273" s="11" t="s">
        <v>2604</v>
      </c>
      <c r="B273" s="11" t="s">
        <v>2837</v>
      </c>
      <c r="C273" s="11" t="s">
        <v>2919</v>
      </c>
      <c r="D273" s="11" t="s">
        <v>2933</v>
      </c>
      <c r="E273" s="11">
        <v>60</v>
      </c>
      <c r="F273" s="11" t="s">
        <v>2985</v>
      </c>
      <c r="G273" t="str">
        <f t="shared" si="8"/>
        <v>ATORVASTATINASAVALORALCOMPRIMIDO6020MG</v>
      </c>
      <c r="H273" t="str">
        <f>VLOOKUP(A273,'PRINCIPIO ACTIVO'!A:D,4,)&amp;"-"&amp;VLOOKUP(C273,'VIA ADMINISTRACION'!A:D,4,FALSE)&amp;"-"&amp;VLOOKUP(D273,FORMATO!A:D,4,FALSE)&amp;"-"&amp;VLOOKUP(B273,LABORATORIO!A:D,4,FALSE)</f>
        <v>HT-0016-01-003-0174</v>
      </c>
      <c r="I273">
        <f>COUNTIF($H$2:H273,H273)</f>
        <v>3</v>
      </c>
      <c r="J273" t="str">
        <f t="shared" si="9"/>
        <v>HT-0016-01-003-0174-03</v>
      </c>
    </row>
    <row r="274" spans="1:10" hidden="1" x14ac:dyDescent="0.35">
      <c r="A274" s="11" t="s">
        <v>2604</v>
      </c>
      <c r="B274" s="11" t="s">
        <v>2837</v>
      </c>
      <c r="C274" s="11" t="s">
        <v>2919</v>
      </c>
      <c r="D274" s="11" t="s">
        <v>2933</v>
      </c>
      <c r="E274" s="11">
        <v>30</v>
      </c>
      <c r="F274" s="11" t="s">
        <v>2985</v>
      </c>
      <c r="G274" t="str">
        <f t="shared" si="8"/>
        <v>ATORVASTATINASAVALORALCOMPRIMIDO3020MG</v>
      </c>
      <c r="H274" t="str">
        <f>VLOOKUP(A274,'PRINCIPIO ACTIVO'!A:D,4,)&amp;"-"&amp;VLOOKUP(C274,'VIA ADMINISTRACION'!A:D,4,FALSE)&amp;"-"&amp;VLOOKUP(D274,FORMATO!A:D,4,FALSE)&amp;"-"&amp;VLOOKUP(B274,LABORATORIO!A:D,4,FALSE)</f>
        <v>HT-0016-01-003-0174</v>
      </c>
      <c r="I274">
        <f>COUNTIF($H$2:H274,H274)</f>
        <v>4</v>
      </c>
      <c r="J274" t="str">
        <f t="shared" si="9"/>
        <v>HT-0016-01-003-0174-04</v>
      </c>
    </row>
    <row r="275" spans="1:10" hidden="1" x14ac:dyDescent="0.35">
      <c r="A275" s="2" t="s">
        <v>2604</v>
      </c>
      <c r="B275" s="2" t="s">
        <v>2836</v>
      </c>
      <c r="C275" s="2" t="s">
        <v>2919</v>
      </c>
      <c r="D275" s="2" t="s">
        <v>2933</v>
      </c>
      <c r="E275" s="2">
        <v>30</v>
      </c>
      <c r="F275" s="2" t="s">
        <v>2985</v>
      </c>
      <c r="G275" t="str">
        <f t="shared" si="8"/>
        <v>ATORVASTATINASEVENORALCOMPRIMIDO3020MG</v>
      </c>
      <c r="H275" t="str">
        <f>VLOOKUP(A275,'PRINCIPIO ACTIVO'!A:D,4,)&amp;"-"&amp;VLOOKUP(C275,'VIA ADMINISTRACION'!A:D,4,FALSE)&amp;"-"&amp;VLOOKUP(D275,FORMATO!A:D,4,FALSE)&amp;"-"&amp;VLOOKUP(B275,LABORATORIO!A:D,4,FALSE)</f>
        <v>HT-0016-01-003-0250</v>
      </c>
      <c r="I275">
        <f>COUNTIF($H$2:H275,H275)</f>
        <v>2</v>
      </c>
      <c r="J275" t="str">
        <f t="shared" si="9"/>
        <v>HT-0016-01-003-0250-02</v>
      </c>
    </row>
    <row r="276" spans="1:10" hidden="1" x14ac:dyDescent="0.35">
      <c r="A276" s="5" t="s">
        <v>2604</v>
      </c>
      <c r="B276" s="5" t="s">
        <v>2847</v>
      </c>
      <c r="C276" s="5" t="s">
        <v>2919</v>
      </c>
      <c r="D276" s="5" t="s">
        <v>2933</v>
      </c>
      <c r="E276" s="5">
        <v>30</v>
      </c>
      <c r="F276" s="5" t="s">
        <v>2985</v>
      </c>
      <c r="G276" t="str">
        <f t="shared" si="8"/>
        <v>ATORVASTATINAPASTEURORALCOMPRIMIDO3020MG</v>
      </c>
      <c r="H276" t="str">
        <f>VLOOKUP(A276,'PRINCIPIO ACTIVO'!A:D,4,)&amp;"-"&amp;VLOOKUP(C276,'VIA ADMINISTRACION'!A:D,4,FALSE)&amp;"-"&amp;VLOOKUP(D276,FORMATO!A:D,4,FALSE)&amp;"-"&amp;VLOOKUP(B276,LABORATORIO!A:D,4,FALSE)</f>
        <v>HT-0016-01-003-0155</v>
      </c>
      <c r="I276">
        <f>COUNTIF($H$2:H276,H276)</f>
        <v>2</v>
      </c>
      <c r="J276" t="str">
        <f t="shared" si="9"/>
        <v>HT-0016-01-003-0155-02</v>
      </c>
    </row>
    <row r="277" spans="1:10" hidden="1" x14ac:dyDescent="0.35">
      <c r="A277" s="11" t="s">
        <v>2604</v>
      </c>
      <c r="B277" s="11" t="s">
        <v>2835</v>
      </c>
      <c r="C277" s="11" t="s">
        <v>2919</v>
      </c>
      <c r="D277" s="11" t="s">
        <v>2933</v>
      </c>
      <c r="E277" s="11">
        <v>30</v>
      </c>
      <c r="F277" s="11" t="s">
        <v>2986</v>
      </c>
      <c r="G277" t="str">
        <f t="shared" si="8"/>
        <v>ATORVASTATINAASCENDORALCOMPRIMIDO3040MG</v>
      </c>
      <c r="H277" t="str">
        <f>VLOOKUP(A277,'PRINCIPIO ACTIVO'!A:D,4,)&amp;"-"&amp;VLOOKUP(C277,'VIA ADMINISTRACION'!A:D,4,FALSE)&amp;"-"&amp;VLOOKUP(D277,FORMATO!A:D,4,FALSE)&amp;"-"&amp;VLOOKUP(B277,LABORATORIO!A:D,4,FALSE)</f>
        <v>HT-0016-01-003-0016</v>
      </c>
      <c r="I277">
        <f>COUNTIF($H$2:H277,H277)</f>
        <v>3</v>
      </c>
      <c r="J277" t="str">
        <f t="shared" si="9"/>
        <v>HT-0016-01-003-0016-03</v>
      </c>
    </row>
    <row r="278" spans="1:10" hidden="1" x14ac:dyDescent="0.35">
      <c r="A278" s="11" t="s">
        <v>2604</v>
      </c>
      <c r="B278" s="11" t="s">
        <v>2864</v>
      </c>
      <c r="C278" s="11" t="s">
        <v>2919</v>
      </c>
      <c r="D278" s="11" t="s">
        <v>2933</v>
      </c>
      <c r="E278" s="11">
        <v>30</v>
      </c>
      <c r="F278" s="11" t="s">
        <v>2986</v>
      </c>
      <c r="G278" t="str">
        <f t="shared" si="8"/>
        <v>ATORVASTATINAPFIZERORALCOMPRIMIDO3040MG</v>
      </c>
      <c r="H278" t="str">
        <f>VLOOKUP(A278,'PRINCIPIO ACTIVO'!A:D,4,)&amp;"-"&amp;VLOOKUP(C278,'VIA ADMINISTRACION'!A:D,4,FALSE)&amp;"-"&amp;VLOOKUP(D278,FORMATO!A:D,4,FALSE)&amp;"-"&amp;VLOOKUP(B278,LABORATORIO!A:D,4,FALSE)</f>
        <v>HT-0016-01-003-0212</v>
      </c>
      <c r="I278">
        <f>COUNTIF($H$2:H278,H278)</f>
        <v>6</v>
      </c>
      <c r="J278" t="str">
        <f t="shared" si="9"/>
        <v>HT-0016-01-003-0212-06</v>
      </c>
    </row>
    <row r="279" spans="1:10" hidden="1" x14ac:dyDescent="0.35">
      <c r="A279" s="11" t="s">
        <v>2604</v>
      </c>
      <c r="B279" s="11" t="s">
        <v>2855</v>
      </c>
      <c r="C279" s="11" t="s">
        <v>2919</v>
      </c>
      <c r="D279" s="11" t="s">
        <v>2933</v>
      </c>
      <c r="E279" s="11">
        <v>28</v>
      </c>
      <c r="F279" s="11" t="s">
        <v>2986</v>
      </c>
      <c r="G279" t="str">
        <f t="shared" si="8"/>
        <v>ATORVASTATINAEXELTISORALCOMPRIMIDO2840MG</v>
      </c>
      <c r="H279" t="str">
        <f>VLOOKUP(A279,'PRINCIPIO ACTIVO'!A:D,4,)&amp;"-"&amp;VLOOKUP(C279,'VIA ADMINISTRACION'!A:D,4,FALSE)&amp;"-"&amp;VLOOKUP(D279,FORMATO!A:D,4,FALSE)&amp;"-"&amp;VLOOKUP(B279,LABORATORIO!A:D,4,FALSE)</f>
        <v>HT-0016-01-003-0089</v>
      </c>
      <c r="I279">
        <f>COUNTIF($H$2:H279,H279)</f>
        <v>1</v>
      </c>
      <c r="J279" t="str">
        <f t="shared" si="9"/>
        <v>HT-0016-01-003-0089-01</v>
      </c>
    </row>
    <row r="280" spans="1:10" hidden="1" x14ac:dyDescent="0.35">
      <c r="A280" s="11" t="s">
        <v>2604</v>
      </c>
      <c r="B280" s="11" t="s">
        <v>2837</v>
      </c>
      <c r="C280" s="11" t="s">
        <v>2919</v>
      </c>
      <c r="D280" s="11" t="s">
        <v>2933</v>
      </c>
      <c r="E280" s="11">
        <v>30</v>
      </c>
      <c r="F280" s="11" t="s">
        <v>2986</v>
      </c>
      <c r="G280" t="str">
        <f t="shared" si="8"/>
        <v>ATORVASTATINASAVALORALCOMPRIMIDO3040MG</v>
      </c>
      <c r="H280" t="str">
        <f>VLOOKUP(A280,'PRINCIPIO ACTIVO'!A:D,4,)&amp;"-"&amp;VLOOKUP(C280,'VIA ADMINISTRACION'!A:D,4,FALSE)&amp;"-"&amp;VLOOKUP(D280,FORMATO!A:D,4,FALSE)&amp;"-"&amp;VLOOKUP(B280,LABORATORIO!A:D,4,FALSE)</f>
        <v>HT-0016-01-003-0174</v>
      </c>
      <c r="I280">
        <f>COUNTIF($H$2:H280,H280)</f>
        <v>5</v>
      </c>
      <c r="J280" t="str">
        <f t="shared" si="9"/>
        <v>HT-0016-01-003-0174-05</v>
      </c>
    </row>
    <row r="281" spans="1:10" hidden="1" x14ac:dyDescent="0.35">
      <c r="A281" s="11" t="s">
        <v>2604</v>
      </c>
      <c r="B281" s="11" t="s">
        <v>2847</v>
      </c>
      <c r="C281" s="11" t="s">
        <v>2919</v>
      </c>
      <c r="D281" s="11" t="s">
        <v>2933</v>
      </c>
      <c r="E281" s="11">
        <v>30</v>
      </c>
      <c r="F281" s="11" t="s">
        <v>2986</v>
      </c>
      <c r="G281" t="str">
        <f t="shared" si="8"/>
        <v>ATORVASTATINAPASTEURORALCOMPRIMIDO3040MG</v>
      </c>
      <c r="H281" t="str">
        <f>VLOOKUP(A281,'PRINCIPIO ACTIVO'!A:D,4,)&amp;"-"&amp;VLOOKUP(C281,'VIA ADMINISTRACION'!A:D,4,FALSE)&amp;"-"&amp;VLOOKUP(D281,FORMATO!A:D,4,FALSE)&amp;"-"&amp;VLOOKUP(B281,LABORATORIO!A:D,4,FALSE)</f>
        <v>HT-0016-01-003-0155</v>
      </c>
      <c r="I281">
        <f>COUNTIF($H$2:H281,H281)</f>
        <v>3</v>
      </c>
      <c r="J281" t="str">
        <f t="shared" si="9"/>
        <v>HT-0016-01-003-0155-03</v>
      </c>
    </row>
    <row r="282" spans="1:10" hidden="1" x14ac:dyDescent="0.35">
      <c r="A282" s="5" t="s">
        <v>2604</v>
      </c>
      <c r="B282" s="5" t="s">
        <v>2906</v>
      </c>
      <c r="C282" s="5" t="s">
        <v>2919</v>
      </c>
      <c r="D282" s="5" t="s">
        <v>2933</v>
      </c>
      <c r="E282" s="5">
        <v>30</v>
      </c>
      <c r="F282" s="5" t="s">
        <v>2986</v>
      </c>
      <c r="G282" t="str">
        <f t="shared" si="8"/>
        <v>ATORVASTATINADR REDDYSORALCOMPRIMIDO3040MG</v>
      </c>
      <c r="H282" t="str">
        <f>VLOOKUP(A282,'PRINCIPIO ACTIVO'!A:D,4,)&amp;"-"&amp;VLOOKUP(C282,'VIA ADMINISTRACION'!A:D,4,FALSE)&amp;"-"&amp;VLOOKUP(D282,FORMATO!A:D,4,FALSE)&amp;"-"&amp;VLOOKUP(B282,LABORATORIO!A:D,4,FALSE)</f>
        <v>HT-0016-01-003-0073</v>
      </c>
      <c r="I282">
        <f>COUNTIF($H$2:H282,H282)</f>
        <v>1</v>
      </c>
      <c r="J282" t="str">
        <f t="shared" si="9"/>
        <v>HT-0016-01-003-0073-01</v>
      </c>
    </row>
    <row r="283" spans="1:10" hidden="1" x14ac:dyDescent="0.35">
      <c r="A283" s="11" t="s">
        <v>2604</v>
      </c>
      <c r="B283" s="11" t="s">
        <v>2838</v>
      </c>
      <c r="C283" s="11" t="s">
        <v>2919</v>
      </c>
      <c r="D283" s="11" t="s">
        <v>2933</v>
      </c>
      <c r="E283" s="11">
        <v>30</v>
      </c>
      <c r="F283" s="11" t="s">
        <v>2986</v>
      </c>
      <c r="G283" t="str">
        <f t="shared" si="8"/>
        <v>ATORVASTATINALABORATORIO CHILEORALCOMPRIMIDO3040MG</v>
      </c>
      <c r="H283" t="str">
        <f>VLOOKUP(A283,'PRINCIPIO ACTIVO'!A:D,4,)&amp;"-"&amp;VLOOKUP(C283,'VIA ADMINISTRACION'!A:D,4,FALSE)&amp;"-"&amp;VLOOKUP(D283,FORMATO!A:D,4,FALSE)&amp;"-"&amp;VLOOKUP(B283,LABORATORIO!A:D,4,FALSE)</f>
        <v>HT-0016-01-003-0148</v>
      </c>
      <c r="I283">
        <f>COUNTIF($H$2:H283,H283)</f>
        <v>1</v>
      </c>
      <c r="J283" t="str">
        <f t="shared" si="9"/>
        <v>HT-0016-01-003-0148-01</v>
      </c>
    </row>
    <row r="284" spans="1:10" hidden="1" x14ac:dyDescent="0.35">
      <c r="A284" s="11" t="s">
        <v>2604</v>
      </c>
      <c r="B284" s="11" t="s">
        <v>2838</v>
      </c>
      <c r="C284" s="11" t="s">
        <v>2919</v>
      </c>
      <c r="D284" s="11" t="s">
        <v>2933</v>
      </c>
      <c r="E284" s="11">
        <v>30</v>
      </c>
      <c r="F284" s="11" t="s">
        <v>3047</v>
      </c>
      <c r="G284" t="str">
        <f t="shared" si="8"/>
        <v>ATORVASTATINALABORATORIO CHILEORALCOMPRIMIDO3080MG</v>
      </c>
      <c r="H284" t="str">
        <f>VLOOKUP(A284,'PRINCIPIO ACTIVO'!A:D,4,)&amp;"-"&amp;VLOOKUP(C284,'VIA ADMINISTRACION'!A:D,4,FALSE)&amp;"-"&amp;VLOOKUP(D284,FORMATO!A:D,4,FALSE)&amp;"-"&amp;VLOOKUP(B284,LABORATORIO!A:D,4,FALSE)</f>
        <v>HT-0016-01-003-0148</v>
      </c>
      <c r="I284">
        <f>COUNTIF($H$2:H284,H284)</f>
        <v>2</v>
      </c>
      <c r="J284" t="str">
        <f t="shared" si="9"/>
        <v>HT-0016-01-003-0148-02</v>
      </c>
    </row>
    <row r="285" spans="1:10" hidden="1" x14ac:dyDescent="0.35">
      <c r="A285" s="11" t="s">
        <v>2604</v>
      </c>
      <c r="B285" s="11" t="s">
        <v>2864</v>
      </c>
      <c r="C285" s="11" t="s">
        <v>2919</v>
      </c>
      <c r="D285" s="11" t="s">
        <v>2933</v>
      </c>
      <c r="E285" s="11">
        <v>30</v>
      </c>
      <c r="F285" s="11" t="s">
        <v>3047</v>
      </c>
      <c r="G285" t="str">
        <f t="shared" si="8"/>
        <v>ATORVASTATINAPFIZERORALCOMPRIMIDO3080MG</v>
      </c>
      <c r="H285" t="str">
        <f>VLOOKUP(A285,'PRINCIPIO ACTIVO'!A:D,4,)&amp;"-"&amp;VLOOKUP(C285,'VIA ADMINISTRACION'!A:D,4,FALSE)&amp;"-"&amp;VLOOKUP(D285,FORMATO!A:D,4,FALSE)&amp;"-"&amp;VLOOKUP(B285,LABORATORIO!A:D,4,FALSE)</f>
        <v>HT-0016-01-003-0212</v>
      </c>
      <c r="I285">
        <f>COUNTIF($H$2:H285,H285)</f>
        <v>7</v>
      </c>
      <c r="J285" t="str">
        <f t="shared" si="9"/>
        <v>HT-0016-01-003-0212-07</v>
      </c>
    </row>
    <row r="286" spans="1:10" hidden="1" x14ac:dyDescent="0.35">
      <c r="A286" s="11" t="s">
        <v>2604</v>
      </c>
      <c r="B286" s="11" t="s">
        <v>2855</v>
      </c>
      <c r="C286" s="11" t="s">
        <v>2919</v>
      </c>
      <c r="D286" s="11" t="s">
        <v>2933</v>
      </c>
      <c r="E286" s="11">
        <v>28</v>
      </c>
      <c r="F286" s="11" t="s">
        <v>3047</v>
      </c>
      <c r="G286" t="str">
        <f t="shared" si="8"/>
        <v>ATORVASTATINAEXELTISORALCOMPRIMIDO2880MG</v>
      </c>
      <c r="H286" t="str">
        <f>VLOOKUP(A286,'PRINCIPIO ACTIVO'!A:D,4,)&amp;"-"&amp;VLOOKUP(C286,'VIA ADMINISTRACION'!A:D,4,FALSE)&amp;"-"&amp;VLOOKUP(D286,FORMATO!A:D,4,FALSE)&amp;"-"&amp;VLOOKUP(B286,LABORATORIO!A:D,4,FALSE)</f>
        <v>HT-0016-01-003-0089</v>
      </c>
      <c r="I286">
        <f>COUNTIF($H$2:H286,H286)</f>
        <v>2</v>
      </c>
      <c r="J286" t="str">
        <f t="shared" si="9"/>
        <v>HT-0016-01-003-0089-02</v>
      </c>
    </row>
    <row r="287" spans="1:10" hidden="1" x14ac:dyDescent="0.35">
      <c r="A287" s="5" t="s">
        <v>2604</v>
      </c>
      <c r="B287" s="5" t="s">
        <v>2835</v>
      </c>
      <c r="C287" s="5" t="s">
        <v>2919</v>
      </c>
      <c r="D287" s="5" t="s">
        <v>2933</v>
      </c>
      <c r="E287" s="5">
        <v>30</v>
      </c>
      <c r="F287" s="5" t="s">
        <v>3047</v>
      </c>
      <c r="G287" t="str">
        <f t="shared" si="8"/>
        <v>ATORVASTATINAASCENDORALCOMPRIMIDO3080MG</v>
      </c>
      <c r="H287" t="str">
        <f>VLOOKUP(A287,'PRINCIPIO ACTIVO'!A:D,4,)&amp;"-"&amp;VLOOKUP(C287,'VIA ADMINISTRACION'!A:D,4,FALSE)&amp;"-"&amp;VLOOKUP(D287,FORMATO!A:D,4,FALSE)&amp;"-"&amp;VLOOKUP(B287,LABORATORIO!A:D,4,FALSE)</f>
        <v>HT-0016-01-003-0016</v>
      </c>
      <c r="I287">
        <f>COUNTIF($H$2:H287,H287)</f>
        <v>4</v>
      </c>
      <c r="J287" t="str">
        <f t="shared" si="9"/>
        <v>HT-0016-01-003-0016-04</v>
      </c>
    </row>
    <row r="288" spans="1:10" hidden="1" x14ac:dyDescent="0.35">
      <c r="A288" s="11" t="s">
        <v>2605</v>
      </c>
      <c r="B288" s="11" t="s">
        <v>2861</v>
      </c>
      <c r="C288" s="11" t="s">
        <v>2919</v>
      </c>
      <c r="D288" s="11" t="s">
        <v>2933</v>
      </c>
      <c r="E288" s="11">
        <v>30</v>
      </c>
      <c r="F288" s="11" t="s">
        <v>3018</v>
      </c>
      <c r="G288" t="str">
        <f t="shared" si="8"/>
        <v>ATORVASTATINA-EZETIMIBATECNOFARMAORALCOMPRIMIDO3010MG/10MG</v>
      </c>
      <c r="H288" t="str">
        <f>VLOOKUP(A288,'PRINCIPIO ACTIVO'!A:D,4,)&amp;"-"&amp;VLOOKUP(C288,'VIA ADMINISTRACION'!A:D,4,FALSE)&amp;"-"&amp;VLOOKUP(D288,FORMATO!A:D,4,FALSE)&amp;"-"&amp;VLOOKUP(B288,LABORATORIO!A:D,4,FALSE)</f>
        <v>HT-0202-01-003-0274</v>
      </c>
      <c r="I288">
        <f>COUNTIF($H$2:H288,H288)</f>
        <v>1</v>
      </c>
      <c r="J288" t="str">
        <f t="shared" si="9"/>
        <v>HT-0202-01-003-0274-01</v>
      </c>
    </row>
    <row r="289" spans="1:10" hidden="1" x14ac:dyDescent="0.35">
      <c r="A289" s="11" t="s">
        <v>2605</v>
      </c>
      <c r="B289" s="11" t="s">
        <v>2861</v>
      </c>
      <c r="C289" s="11" t="s">
        <v>2919</v>
      </c>
      <c r="D289" s="11" t="s">
        <v>2933</v>
      </c>
      <c r="E289" s="11">
        <v>30</v>
      </c>
      <c r="F289" s="11" t="s">
        <v>3048</v>
      </c>
      <c r="G289" t="str">
        <f t="shared" si="8"/>
        <v>ATORVASTATINA-EZETIMIBATECNOFARMAORALCOMPRIMIDO3020MG/10MG</v>
      </c>
      <c r="H289" t="str">
        <f>VLOOKUP(A289,'PRINCIPIO ACTIVO'!A:D,4,)&amp;"-"&amp;VLOOKUP(C289,'VIA ADMINISTRACION'!A:D,4,FALSE)&amp;"-"&amp;VLOOKUP(D289,FORMATO!A:D,4,FALSE)&amp;"-"&amp;VLOOKUP(B289,LABORATORIO!A:D,4,FALSE)</f>
        <v>HT-0202-01-003-0274</v>
      </c>
      <c r="I289">
        <f>COUNTIF($H$2:H289,H289)</f>
        <v>2</v>
      </c>
      <c r="J289" t="str">
        <f t="shared" si="9"/>
        <v>HT-0202-01-003-0274-02</v>
      </c>
    </row>
    <row r="290" spans="1:10" hidden="1" x14ac:dyDescent="0.35">
      <c r="A290" s="11" t="s">
        <v>2605</v>
      </c>
      <c r="B290" s="11" t="s">
        <v>2870</v>
      </c>
      <c r="C290" s="11" t="s">
        <v>2919</v>
      </c>
      <c r="D290" s="11" t="s">
        <v>2933</v>
      </c>
      <c r="E290" s="11">
        <v>30</v>
      </c>
      <c r="F290" s="11" t="s">
        <v>3048</v>
      </c>
      <c r="G290" t="str">
        <f t="shared" si="8"/>
        <v>ATORVASTATINA-EZETIMIBAMSDORALCOMPRIMIDO3020MG/10MG</v>
      </c>
      <c r="H290" t="str">
        <f>VLOOKUP(A290,'PRINCIPIO ACTIVO'!A:D,4,)&amp;"-"&amp;VLOOKUP(C290,'VIA ADMINISTRACION'!A:D,4,FALSE)&amp;"-"&amp;VLOOKUP(D290,FORMATO!A:D,4,FALSE)&amp;"-"&amp;VLOOKUP(B290,LABORATORIO!A:D,4,FALSE)</f>
        <v>HT-0202-01-003-0196</v>
      </c>
      <c r="I290">
        <f>COUNTIF($H$2:H290,H290)</f>
        <v>1</v>
      </c>
      <c r="J290" t="str">
        <f t="shared" si="9"/>
        <v>HT-0202-01-003-0196-01</v>
      </c>
    </row>
    <row r="291" spans="1:10" hidden="1" x14ac:dyDescent="0.35">
      <c r="A291" s="11" t="s">
        <v>2605</v>
      </c>
      <c r="B291" s="11" t="s">
        <v>2861</v>
      </c>
      <c r="C291" s="11" t="s">
        <v>2919</v>
      </c>
      <c r="D291" s="11" t="s">
        <v>2933</v>
      </c>
      <c r="E291" s="11">
        <v>30</v>
      </c>
      <c r="F291" s="11" t="s">
        <v>2986</v>
      </c>
      <c r="G291" t="str">
        <f t="shared" si="8"/>
        <v>ATORVASTATINA-EZETIMIBATECNOFARMAORALCOMPRIMIDO3040MG</v>
      </c>
      <c r="H291" t="str">
        <f>VLOOKUP(A291,'PRINCIPIO ACTIVO'!A:D,4,)&amp;"-"&amp;VLOOKUP(C291,'VIA ADMINISTRACION'!A:D,4,FALSE)&amp;"-"&amp;VLOOKUP(D291,FORMATO!A:D,4,FALSE)&amp;"-"&amp;VLOOKUP(B291,LABORATORIO!A:D,4,FALSE)</f>
        <v>HT-0202-01-003-0274</v>
      </c>
      <c r="I291">
        <f>COUNTIF($H$2:H291,H291)</f>
        <v>3</v>
      </c>
      <c r="J291" t="str">
        <f t="shared" si="9"/>
        <v>HT-0202-01-003-0274-03</v>
      </c>
    </row>
    <row r="292" spans="1:10" hidden="1" x14ac:dyDescent="0.35">
      <c r="A292" s="5" t="s">
        <v>2605</v>
      </c>
      <c r="B292" s="5" t="s">
        <v>2861</v>
      </c>
      <c r="C292" s="5" t="s">
        <v>2919</v>
      </c>
      <c r="D292" s="5" t="s">
        <v>2933</v>
      </c>
      <c r="E292" s="5">
        <v>30</v>
      </c>
      <c r="F292" s="5" t="s">
        <v>3015</v>
      </c>
      <c r="G292" t="str">
        <f t="shared" si="8"/>
        <v>ATORVASTATINA-EZETIMIBATECNOFARMAORALCOMPRIMIDO3040MG/10MG</v>
      </c>
      <c r="H292" t="str">
        <f>VLOOKUP(A292,'PRINCIPIO ACTIVO'!A:D,4,)&amp;"-"&amp;VLOOKUP(C292,'VIA ADMINISTRACION'!A:D,4,FALSE)&amp;"-"&amp;VLOOKUP(D292,FORMATO!A:D,4,FALSE)&amp;"-"&amp;VLOOKUP(B292,LABORATORIO!A:D,4,FALSE)</f>
        <v>HT-0202-01-003-0274</v>
      </c>
      <c r="I292">
        <f>COUNTIF($H$2:H292,H292)</f>
        <v>4</v>
      </c>
      <c r="J292" t="str">
        <f t="shared" si="9"/>
        <v>HT-0202-01-003-0274-04</v>
      </c>
    </row>
    <row r="293" spans="1:10" hidden="1" x14ac:dyDescent="0.35">
      <c r="A293" s="5" t="s">
        <v>6492</v>
      </c>
      <c r="B293" s="5" t="s">
        <v>2866</v>
      </c>
      <c r="C293" s="5" t="s">
        <v>2919</v>
      </c>
      <c r="D293" s="5" t="s">
        <v>2933</v>
      </c>
      <c r="E293" s="5">
        <v>12</v>
      </c>
      <c r="F293" s="5" t="s">
        <v>6631</v>
      </c>
      <c r="G293" t="str">
        <f t="shared" si="8"/>
        <v>ATOVACUONA-HIDROCLORURO DE PROGUANILGLAXOSMITHKLINEORALCOMPRIMIDO12250MG/100MG</v>
      </c>
      <c r="H293" t="str">
        <f>VLOOKUP(A293,'PRINCIPIO ACTIVO'!A:D,4,)&amp;"-"&amp;VLOOKUP(C293,'VIA ADMINISTRACION'!A:D,4,FALSE)&amp;"-"&amp;VLOOKUP(D293,FORMATO!A:D,4,FALSE)&amp;"-"&amp;VLOOKUP(B293,LABORATORIO!A:D,4,FALSE)</f>
        <v>HT-0337-01-003-0113</v>
      </c>
      <c r="I293">
        <f>COUNTIF($H$2:H293,H293)</f>
        <v>1</v>
      </c>
      <c r="J293" t="str">
        <f t="shared" si="9"/>
        <v>HT-0337-01-003-0113-01</v>
      </c>
    </row>
    <row r="294" spans="1:10" hidden="1" x14ac:dyDescent="0.35">
      <c r="A294" s="11" t="s">
        <v>2608</v>
      </c>
      <c r="B294" s="11" t="s">
        <v>2872</v>
      </c>
      <c r="C294" s="11" t="s">
        <v>2921</v>
      </c>
      <c r="D294" s="11" t="s">
        <v>2939</v>
      </c>
      <c r="E294" s="11">
        <v>6</v>
      </c>
      <c r="F294" s="11" t="s">
        <v>3050</v>
      </c>
      <c r="G294" t="str">
        <f t="shared" si="8"/>
        <v>AZITROMICINATHEA PHARMAOFTALMICAAMPOLLA61.43%</v>
      </c>
      <c r="H294" t="str">
        <f>VLOOKUP(A294,'PRINCIPIO ACTIVO'!A:D,4,)&amp;"-"&amp;VLOOKUP(C294,'VIA ADMINISTRACION'!A:D,4,FALSE)&amp;"-"&amp;VLOOKUP(D294,FORMATO!A:D,4,FALSE)&amp;"-"&amp;VLOOKUP(B294,LABORATORIO!A:D,4,FALSE)</f>
        <v>HT-0017-05-009-0275</v>
      </c>
      <c r="I294">
        <f>COUNTIF($H$2:H294,H294)</f>
        <v>1</v>
      </c>
      <c r="J294" t="str">
        <f t="shared" si="9"/>
        <v>HT-0017-05-009-0275-01</v>
      </c>
    </row>
    <row r="295" spans="1:10" hidden="1" x14ac:dyDescent="0.35">
      <c r="A295" s="5" t="s">
        <v>2608</v>
      </c>
      <c r="B295" s="5" t="s">
        <v>2857</v>
      </c>
      <c r="C295" s="5" t="s">
        <v>2921</v>
      </c>
      <c r="D295" s="5" t="s">
        <v>2942</v>
      </c>
      <c r="E295" s="5">
        <v>6</v>
      </c>
      <c r="F295" s="5" t="s">
        <v>3050</v>
      </c>
      <c r="G295" t="str">
        <f t="shared" si="8"/>
        <v>AZITROMICINAANDROMACOOFTALMICASOLUCION61.43%</v>
      </c>
      <c r="H295" t="str">
        <f>VLOOKUP(A295,'PRINCIPIO ACTIVO'!A:D,4,)&amp;"-"&amp;VLOOKUP(C295,'VIA ADMINISTRACION'!A:D,4,FALSE)&amp;"-"&amp;VLOOKUP(D295,FORMATO!A:D,4,FALSE)&amp;"-"&amp;VLOOKUP(B295,LABORATORIO!A:D,4,FALSE)</f>
        <v>HT-0017-05-012-0161</v>
      </c>
      <c r="I295">
        <f>COUNTIF($H$2:H295,H295)</f>
        <v>1</v>
      </c>
      <c r="J295" t="str">
        <f t="shared" si="9"/>
        <v>HT-0017-05-012-0161-01</v>
      </c>
    </row>
    <row r="296" spans="1:10" hidden="1" x14ac:dyDescent="0.35">
      <c r="A296" s="11" t="s">
        <v>2608</v>
      </c>
      <c r="B296" s="11" t="s">
        <v>2871</v>
      </c>
      <c r="C296" s="11" t="s">
        <v>2919</v>
      </c>
      <c r="D296" s="11" t="s">
        <v>2935</v>
      </c>
      <c r="E296" s="11">
        <v>1</v>
      </c>
      <c r="F296" s="11" t="s">
        <v>2982</v>
      </c>
      <c r="G296" t="str">
        <f t="shared" si="8"/>
        <v>AZITROMICINAHOSPIFARMAORALSUSPENSION1200MG/5ML</v>
      </c>
      <c r="H296" t="str">
        <f>VLOOKUP(A296,'PRINCIPIO ACTIVO'!A:D,4,)&amp;"-"&amp;VLOOKUP(C296,'VIA ADMINISTRACION'!A:D,4,FALSE)&amp;"-"&amp;VLOOKUP(D296,FORMATO!A:D,4,FALSE)&amp;"-"&amp;VLOOKUP(B296,LABORATORIO!A:D,4,FALSE)</f>
        <v>HT-0017-01-005-0151</v>
      </c>
      <c r="I296">
        <f>COUNTIF($H$2:H296,H296)</f>
        <v>1</v>
      </c>
      <c r="J296" t="str">
        <f t="shared" si="9"/>
        <v>HT-0017-01-005-0151-01</v>
      </c>
    </row>
    <row r="297" spans="1:10" hidden="1" x14ac:dyDescent="0.35">
      <c r="A297" s="11" t="s">
        <v>2608</v>
      </c>
      <c r="B297" s="11" t="s">
        <v>2837</v>
      </c>
      <c r="C297" s="11" t="s">
        <v>2919</v>
      </c>
      <c r="D297" s="11" t="s">
        <v>2935</v>
      </c>
      <c r="E297" s="11">
        <v>1</v>
      </c>
      <c r="F297" s="11" t="s">
        <v>2982</v>
      </c>
      <c r="G297" t="str">
        <f t="shared" si="8"/>
        <v>AZITROMICINASAVALORALSUSPENSION1200MG/5ML</v>
      </c>
      <c r="H297" t="str">
        <f>VLOOKUP(A297,'PRINCIPIO ACTIVO'!A:D,4,)&amp;"-"&amp;VLOOKUP(C297,'VIA ADMINISTRACION'!A:D,4,FALSE)&amp;"-"&amp;VLOOKUP(D297,FORMATO!A:D,4,FALSE)&amp;"-"&amp;VLOOKUP(B297,LABORATORIO!A:D,4,FALSE)</f>
        <v>HT-0017-01-005-0174</v>
      </c>
      <c r="I297">
        <f>COUNTIF($H$2:H297,H297)</f>
        <v>1</v>
      </c>
      <c r="J297" t="str">
        <f t="shared" si="9"/>
        <v>HT-0017-01-005-0174-01</v>
      </c>
    </row>
    <row r="298" spans="1:10" hidden="1" x14ac:dyDescent="0.35">
      <c r="A298" s="11" t="s">
        <v>2608</v>
      </c>
      <c r="B298" s="11" t="s">
        <v>2838</v>
      </c>
      <c r="C298" s="11" t="s">
        <v>2919</v>
      </c>
      <c r="D298" s="11" t="s">
        <v>2935</v>
      </c>
      <c r="E298" s="11">
        <v>1</v>
      </c>
      <c r="F298" s="11" t="s">
        <v>2982</v>
      </c>
      <c r="G298" t="str">
        <f t="shared" si="8"/>
        <v>AZITROMICINALABORATORIO CHILEORALSUSPENSION1200MG/5ML</v>
      </c>
      <c r="H298" t="str">
        <f>VLOOKUP(A298,'PRINCIPIO ACTIVO'!A:D,4,)&amp;"-"&amp;VLOOKUP(C298,'VIA ADMINISTRACION'!A:D,4,FALSE)&amp;"-"&amp;VLOOKUP(D298,FORMATO!A:D,4,FALSE)&amp;"-"&amp;VLOOKUP(B298,LABORATORIO!A:D,4,FALSE)</f>
        <v>HT-0017-01-005-0148</v>
      </c>
      <c r="I298">
        <f>COUNTIF($H$2:H298,H298)</f>
        <v>1</v>
      </c>
      <c r="J298" t="str">
        <f t="shared" si="9"/>
        <v>HT-0017-01-005-0148-01</v>
      </c>
    </row>
    <row r="299" spans="1:10" hidden="1" x14ac:dyDescent="0.35">
      <c r="A299" s="2" t="s">
        <v>2608</v>
      </c>
      <c r="B299" s="2" t="s">
        <v>2871</v>
      </c>
      <c r="C299" s="2" t="s">
        <v>2919</v>
      </c>
      <c r="D299" s="2" t="s">
        <v>2943</v>
      </c>
      <c r="E299" s="2">
        <v>1</v>
      </c>
      <c r="F299" s="2" t="s">
        <v>2982</v>
      </c>
      <c r="G299" t="str">
        <f t="shared" si="8"/>
        <v>AZITROMICINAHOSPIFARMAORALPOLVO1200MG/5ML</v>
      </c>
      <c r="H299" t="str">
        <f>VLOOKUP(A299,'PRINCIPIO ACTIVO'!A:D,4,)&amp;"-"&amp;VLOOKUP(C299,'VIA ADMINISTRACION'!A:D,4,FALSE)&amp;"-"&amp;VLOOKUP(D299,FORMATO!A:D,4,FALSE)&amp;"-"&amp;VLOOKUP(B299,LABORATORIO!A:D,4,FALSE)</f>
        <v>HT-0017-01-013-0151</v>
      </c>
      <c r="I299">
        <f>COUNTIF($H$2:H299,H299)</f>
        <v>1</v>
      </c>
      <c r="J299" t="str">
        <f t="shared" si="9"/>
        <v>HT-0017-01-013-0151-01</v>
      </c>
    </row>
    <row r="300" spans="1:10" hidden="1" x14ac:dyDescent="0.35">
      <c r="A300" s="5" t="s">
        <v>2608</v>
      </c>
      <c r="B300" s="5" t="s">
        <v>2916</v>
      </c>
      <c r="C300" s="5" t="s">
        <v>2919</v>
      </c>
      <c r="D300" s="5" t="s">
        <v>2935</v>
      </c>
      <c r="E300" s="5">
        <v>1</v>
      </c>
      <c r="F300" s="5" t="s">
        <v>2982</v>
      </c>
      <c r="G300" t="str">
        <f t="shared" si="8"/>
        <v>AZITROMICINAEUROLABORALSUSPENSION1200MG/5ML</v>
      </c>
      <c r="H300" t="str">
        <f>VLOOKUP(A300,'PRINCIPIO ACTIVO'!A:D,4,)&amp;"-"&amp;VLOOKUP(C300,'VIA ADMINISTRACION'!A:D,4,FALSE)&amp;"-"&amp;VLOOKUP(D300,FORMATO!A:D,4,FALSE)&amp;"-"&amp;VLOOKUP(B300,LABORATORIO!A:D,4,FALSE)</f>
        <v>HT-0017-01-005-0088</v>
      </c>
      <c r="I300">
        <f>COUNTIF($H$2:H300,H300)</f>
        <v>1</v>
      </c>
      <c r="J300" t="str">
        <f t="shared" si="9"/>
        <v>HT-0017-01-005-0088-01</v>
      </c>
    </row>
    <row r="301" spans="1:10" hidden="1" x14ac:dyDescent="0.35">
      <c r="A301" s="11" t="s">
        <v>2608</v>
      </c>
      <c r="B301" s="11" t="s">
        <v>2838</v>
      </c>
      <c r="C301" s="11" t="s">
        <v>2919</v>
      </c>
      <c r="D301" s="11" t="s">
        <v>2935</v>
      </c>
      <c r="E301" s="11">
        <v>1</v>
      </c>
      <c r="F301" s="11" t="s">
        <v>2981</v>
      </c>
      <c r="G301" t="str">
        <f t="shared" si="8"/>
        <v>AZITROMICINALABORATORIO CHILEORALSUSPENSION1400MG/5ML</v>
      </c>
      <c r="H301" t="str">
        <f>VLOOKUP(A301,'PRINCIPIO ACTIVO'!A:D,4,)&amp;"-"&amp;VLOOKUP(C301,'VIA ADMINISTRACION'!A:D,4,FALSE)&amp;"-"&amp;VLOOKUP(D301,FORMATO!A:D,4,FALSE)&amp;"-"&amp;VLOOKUP(B301,LABORATORIO!A:D,4,FALSE)</f>
        <v>HT-0017-01-005-0148</v>
      </c>
      <c r="I301">
        <f>COUNTIF($H$2:H301,H301)</f>
        <v>2</v>
      </c>
      <c r="J301" t="str">
        <f t="shared" si="9"/>
        <v>HT-0017-01-005-0148-02</v>
      </c>
    </row>
    <row r="302" spans="1:10" hidden="1" x14ac:dyDescent="0.35">
      <c r="A302" s="11" t="s">
        <v>2608</v>
      </c>
      <c r="B302" s="11" t="s">
        <v>2837</v>
      </c>
      <c r="C302" s="11" t="s">
        <v>2919</v>
      </c>
      <c r="D302" s="11" t="s">
        <v>2935</v>
      </c>
      <c r="E302" s="11">
        <v>1</v>
      </c>
      <c r="F302" s="11" t="s">
        <v>2981</v>
      </c>
      <c r="G302" t="str">
        <f t="shared" si="8"/>
        <v>AZITROMICINASAVALORALSUSPENSION1400MG/5ML</v>
      </c>
      <c r="H302" t="str">
        <f>VLOOKUP(A302,'PRINCIPIO ACTIVO'!A:D,4,)&amp;"-"&amp;VLOOKUP(C302,'VIA ADMINISTRACION'!A:D,4,FALSE)&amp;"-"&amp;VLOOKUP(D302,FORMATO!A:D,4,FALSE)&amp;"-"&amp;VLOOKUP(B302,LABORATORIO!A:D,4,FALSE)</f>
        <v>HT-0017-01-005-0174</v>
      </c>
      <c r="I302">
        <f>COUNTIF($H$2:H302,H302)</f>
        <v>2</v>
      </c>
      <c r="J302" t="str">
        <f t="shared" si="9"/>
        <v>HT-0017-01-005-0174-02</v>
      </c>
    </row>
    <row r="303" spans="1:10" hidden="1" x14ac:dyDescent="0.35">
      <c r="A303" s="5" t="s">
        <v>2608</v>
      </c>
      <c r="B303" s="5" t="s">
        <v>2916</v>
      </c>
      <c r="C303" s="5" t="s">
        <v>2919</v>
      </c>
      <c r="D303" s="5" t="s">
        <v>2935</v>
      </c>
      <c r="E303" s="5">
        <v>1</v>
      </c>
      <c r="F303" s="5" t="s">
        <v>2981</v>
      </c>
      <c r="G303" t="str">
        <f t="shared" si="8"/>
        <v>AZITROMICINAEUROLABORALSUSPENSION1400MG/5ML</v>
      </c>
      <c r="H303" t="str">
        <f>VLOOKUP(A303,'PRINCIPIO ACTIVO'!A:D,4,)&amp;"-"&amp;VLOOKUP(C303,'VIA ADMINISTRACION'!A:D,4,FALSE)&amp;"-"&amp;VLOOKUP(D303,FORMATO!A:D,4,FALSE)&amp;"-"&amp;VLOOKUP(B303,LABORATORIO!A:D,4,FALSE)</f>
        <v>HT-0017-01-005-0088</v>
      </c>
      <c r="I303">
        <f>COUNTIF($H$2:H303,H303)</f>
        <v>2</v>
      </c>
      <c r="J303" t="str">
        <f t="shared" si="9"/>
        <v>HT-0017-01-005-0088-02</v>
      </c>
    </row>
    <row r="304" spans="1:10" hidden="1" x14ac:dyDescent="0.35">
      <c r="A304" s="11" t="s">
        <v>2608</v>
      </c>
      <c r="B304" s="11" t="s">
        <v>2835</v>
      </c>
      <c r="C304" s="11" t="s">
        <v>2919</v>
      </c>
      <c r="D304" s="11" t="s">
        <v>2933</v>
      </c>
      <c r="E304" s="11">
        <v>3</v>
      </c>
      <c r="F304" s="11" t="s">
        <v>2984</v>
      </c>
      <c r="G304" t="str">
        <f t="shared" si="8"/>
        <v>AZITROMICINAASCENDORALCOMPRIMIDO3500MG</v>
      </c>
      <c r="H304" t="str">
        <f>VLOOKUP(A304,'PRINCIPIO ACTIVO'!A:D,4,)&amp;"-"&amp;VLOOKUP(C304,'VIA ADMINISTRACION'!A:D,4,FALSE)&amp;"-"&amp;VLOOKUP(D304,FORMATO!A:D,4,FALSE)&amp;"-"&amp;VLOOKUP(B304,LABORATORIO!A:D,4,FALSE)</f>
        <v>HT-0017-01-003-0016</v>
      </c>
      <c r="I304">
        <f>COUNTIF($H$2:H304,H304)</f>
        <v>1</v>
      </c>
      <c r="J304" t="str">
        <f t="shared" si="9"/>
        <v>HT-0017-01-003-0016-01</v>
      </c>
    </row>
    <row r="305" spans="1:10" hidden="1" x14ac:dyDescent="0.35">
      <c r="A305" s="11" t="s">
        <v>2608</v>
      </c>
      <c r="B305" s="11" t="s">
        <v>2835</v>
      </c>
      <c r="C305" s="11" t="s">
        <v>2919</v>
      </c>
      <c r="D305" s="11" t="s">
        <v>2933</v>
      </c>
      <c r="E305" s="11">
        <v>6</v>
      </c>
      <c r="F305" s="11" t="s">
        <v>2984</v>
      </c>
      <c r="G305" t="str">
        <f t="shared" si="8"/>
        <v>AZITROMICINAASCENDORALCOMPRIMIDO6500MG</v>
      </c>
      <c r="H305" t="str">
        <f>VLOOKUP(A305,'PRINCIPIO ACTIVO'!A:D,4,)&amp;"-"&amp;VLOOKUP(C305,'VIA ADMINISTRACION'!A:D,4,FALSE)&amp;"-"&amp;VLOOKUP(D305,FORMATO!A:D,4,FALSE)&amp;"-"&amp;VLOOKUP(B305,LABORATORIO!A:D,4,FALSE)</f>
        <v>HT-0017-01-003-0016</v>
      </c>
      <c r="I305">
        <f>COUNTIF($H$2:H305,H305)</f>
        <v>2</v>
      </c>
      <c r="J305" t="str">
        <f t="shared" si="9"/>
        <v>HT-0017-01-003-0016-02</v>
      </c>
    </row>
    <row r="306" spans="1:10" hidden="1" x14ac:dyDescent="0.35">
      <c r="A306" s="11" t="s">
        <v>2608</v>
      </c>
      <c r="B306" s="11" t="s">
        <v>2832</v>
      </c>
      <c r="C306" s="11" t="s">
        <v>2919</v>
      </c>
      <c r="D306" s="11" t="s">
        <v>2933</v>
      </c>
      <c r="E306" s="11">
        <v>6</v>
      </c>
      <c r="F306" s="11" t="s">
        <v>2984</v>
      </c>
      <c r="G306" t="str">
        <f t="shared" si="8"/>
        <v>AZITROMICINARECALCINEORALCOMPRIMIDO6500MG</v>
      </c>
      <c r="H306" t="str">
        <f>VLOOKUP(A306,'PRINCIPIO ACTIVO'!A:D,4,)&amp;"-"&amp;VLOOKUP(C306,'VIA ADMINISTRACION'!A:D,4,FALSE)&amp;"-"&amp;VLOOKUP(D306,FORMATO!A:D,4,FALSE)&amp;"-"&amp;VLOOKUP(B306,LABORATORIO!A:D,4,FALSE)</f>
        <v>HT-0017-01-003-0171</v>
      </c>
      <c r="I306">
        <f>COUNTIF($H$2:H306,H306)</f>
        <v>1</v>
      </c>
      <c r="J306" t="str">
        <f t="shared" si="9"/>
        <v>HT-0017-01-003-0171-01</v>
      </c>
    </row>
    <row r="307" spans="1:10" hidden="1" x14ac:dyDescent="0.35">
      <c r="A307" s="11" t="s">
        <v>2608</v>
      </c>
      <c r="B307" s="11" t="s">
        <v>2838</v>
      </c>
      <c r="C307" s="11" t="s">
        <v>2919</v>
      </c>
      <c r="D307" s="11" t="s">
        <v>2933</v>
      </c>
      <c r="E307" s="11">
        <v>6</v>
      </c>
      <c r="F307" s="11" t="s">
        <v>2984</v>
      </c>
      <c r="G307" t="str">
        <f t="shared" si="8"/>
        <v>AZITROMICINALABORATORIO CHILEORALCOMPRIMIDO6500MG</v>
      </c>
      <c r="H307" t="str">
        <f>VLOOKUP(A307,'PRINCIPIO ACTIVO'!A:D,4,)&amp;"-"&amp;VLOOKUP(C307,'VIA ADMINISTRACION'!A:D,4,FALSE)&amp;"-"&amp;VLOOKUP(D307,FORMATO!A:D,4,FALSE)&amp;"-"&amp;VLOOKUP(B307,LABORATORIO!A:D,4,FALSE)</f>
        <v>HT-0017-01-003-0148</v>
      </c>
      <c r="I307">
        <f>COUNTIF($H$2:H307,H307)</f>
        <v>1</v>
      </c>
      <c r="J307" t="str">
        <f t="shared" si="9"/>
        <v>HT-0017-01-003-0148-01</v>
      </c>
    </row>
    <row r="308" spans="1:10" hidden="1" x14ac:dyDescent="0.35">
      <c r="A308" s="11" t="s">
        <v>2608</v>
      </c>
      <c r="B308" s="11" t="s">
        <v>2837</v>
      </c>
      <c r="C308" s="11" t="s">
        <v>2919</v>
      </c>
      <c r="D308" s="11" t="s">
        <v>2933</v>
      </c>
      <c r="E308" s="11">
        <v>3</v>
      </c>
      <c r="F308" s="11" t="s">
        <v>2984</v>
      </c>
      <c r="G308" t="str">
        <f t="shared" si="8"/>
        <v>AZITROMICINASAVALORALCOMPRIMIDO3500MG</v>
      </c>
      <c r="H308" t="str">
        <f>VLOOKUP(A308,'PRINCIPIO ACTIVO'!A:D,4,)&amp;"-"&amp;VLOOKUP(C308,'VIA ADMINISTRACION'!A:D,4,FALSE)&amp;"-"&amp;VLOOKUP(D308,FORMATO!A:D,4,FALSE)&amp;"-"&amp;VLOOKUP(B308,LABORATORIO!A:D,4,FALSE)</f>
        <v>HT-0017-01-003-0174</v>
      </c>
      <c r="I308">
        <f>COUNTIF($H$2:H308,H308)</f>
        <v>1</v>
      </c>
      <c r="J308" t="str">
        <f t="shared" si="9"/>
        <v>HT-0017-01-003-0174-01</v>
      </c>
    </row>
    <row r="309" spans="1:10" hidden="1" x14ac:dyDescent="0.35">
      <c r="A309" s="11" t="s">
        <v>2608</v>
      </c>
      <c r="B309" s="11" t="s">
        <v>2873</v>
      </c>
      <c r="C309" s="11" t="s">
        <v>2919</v>
      </c>
      <c r="D309" s="11" t="s">
        <v>2933</v>
      </c>
      <c r="E309" s="11">
        <v>6</v>
      </c>
      <c r="F309" s="11" t="s">
        <v>2984</v>
      </c>
      <c r="G309" t="str">
        <f t="shared" si="8"/>
        <v>AZITROMICINAINTERPHARMAORALCOMPRIMIDO6500MG</v>
      </c>
      <c r="H309" t="str">
        <f>VLOOKUP(A309,'PRINCIPIO ACTIVO'!A:D,4,)&amp;"-"&amp;VLOOKUP(C309,'VIA ADMINISTRACION'!A:D,4,FALSE)&amp;"-"&amp;VLOOKUP(D309,FORMATO!A:D,4,FALSE)&amp;"-"&amp;VLOOKUP(B309,LABORATORIO!A:D,4,FALSE)</f>
        <v>HT-0017-01-003-0135</v>
      </c>
      <c r="I309">
        <f>COUNTIF($H$2:H309,H309)</f>
        <v>1</v>
      </c>
      <c r="J309" t="str">
        <f t="shared" si="9"/>
        <v>HT-0017-01-003-0135-01</v>
      </c>
    </row>
    <row r="310" spans="1:10" hidden="1" x14ac:dyDescent="0.35">
      <c r="A310" s="11" t="s">
        <v>2608</v>
      </c>
      <c r="B310" s="11" t="s">
        <v>2837</v>
      </c>
      <c r="C310" s="11" t="s">
        <v>2919</v>
      </c>
      <c r="D310" s="11" t="s">
        <v>2933</v>
      </c>
      <c r="E310" s="11">
        <v>6</v>
      </c>
      <c r="F310" s="11" t="s">
        <v>2984</v>
      </c>
      <c r="G310" t="str">
        <f t="shared" si="8"/>
        <v>AZITROMICINASAVALORALCOMPRIMIDO6500MG</v>
      </c>
      <c r="H310" t="str">
        <f>VLOOKUP(A310,'PRINCIPIO ACTIVO'!A:D,4,)&amp;"-"&amp;VLOOKUP(C310,'VIA ADMINISTRACION'!A:D,4,FALSE)&amp;"-"&amp;VLOOKUP(D310,FORMATO!A:D,4,FALSE)&amp;"-"&amp;VLOOKUP(B310,LABORATORIO!A:D,4,FALSE)</f>
        <v>HT-0017-01-003-0174</v>
      </c>
      <c r="I310">
        <f>COUNTIF($H$2:H310,H310)</f>
        <v>2</v>
      </c>
      <c r="J310" t="str">
        <f t="shared" si="9"/>
        <v>HT-0017-01-003-0174-02</v>
      </c>
    </row>
    <row r="311" spans="1:10" hidden="1" x14ac:dyDescent="0.35">
      <c r="A311" s="2" t="s">
        <v>2608</v>
      </c>
      <c r="B311" s="2" t="s">
        <v>3695</v>
      </c>
      <c r="C311" s="2" t="s">
        <v>2919</v>
      </c>
      <c r="D311" s="2" t="s">
        <v>2933</v>
      </c>
      <c r="E311" s="2">
        <v>6</v>
      </c>
      <c r="F311" s="2" t="s">
        <v>2984</v>
      </c>
      <c r="G311" t="str">
        <f t="shared" si="8"/>
        <v>AZITROMICINAEXPORTADORA Y COMERCIALIZADORA DE PRODUCTOS FARMACEUTICOSORALCOMPRIMIDO6500MG</v>
      </c>
      <c r="H311" t="str">
        <f>VLOOKUP(A311,'PRINCIPIO ACTIVO'!A:D,4,)&amp;"-"&amp;VLOOKUP(C311,'VIA ADMINISTRACION'!A:D,4,FALSE)&amp;"-"&amp;VLOOKUP(D311,FORMATO!A:D,4,FALSE)&amp;"-"&amp;VLOOKUP(B311,LABORATORIO!A:D,4,FALSE)</f>
        <v>HT-0017-01-003-0090</v>
      </c>
      <c r="I311">
        <f>COUNTIF($H$2:H311,H311)</f>
        <v>1</v>
      </c>
      <c r="J311" t="str">
        <f t="shared" si="9"/>
        <v>HT-0017-01-003-0090-01</v>
      </c>
    </row>
    <row r="312" spans="1:10" hidden="1" x14ac:dyDescent="0.35">
      <c r="A312" s="2" t="s">
        <v>2608</v>
      </c>
      <c r="B312" s="2" t="s">
        <v>3695</v>
      </c>
      <c r="C312" s="2" t="s">
        <v>2919</v>
      </c>
      <c r="D312" s="2" t="s">
        <v>2933</v>
      </c>
      <c r="E312" s="2">
        <v>3</v>
      </c>
      <c r="F312" s="2" t="s">
        <v>2984</v>
      </c>
      <c r="G312" t="str">
        <f t="shared" si="8"/>
        <v>AZITROMICINAEXPORTADORA Y COMERCIALIZADORA DE PRODUCTOS FARMACEUTICOSORALCOMPRIMIDO3500MG</v>
      </c>
      <c r="H312" t="str">
        <f>VLOOKUP(A312,'PRINCIPIO ACTIVO'!A:D,4,)&amp;"-"&amp;VLOOKUP(C312,'VIA ADMINISTRACION'!A:D,4,FALSE)&amp;"-"&amp;VLOOKUP(D312,FORMATO!A:D,4,FALSE)&amp;"-"&amp;VLOOKUP(B312,LABORATORIO!A:D,4,FALSE)</f>
        <v>HT-0017-01-003-0090</v>
      </c>
      <c r="I312">
        <f>COUNTIF($H$2:H312,H312)</f>
        <v>2</v>
      </c>
      <c r="J312" t="str">
        <f t="shared" si="9"/>
        <v>HT-0017-01-003-0090-02</v>
      </c>
    </row>
    <row r="313" spans="1:10" hidden="1" x14ac:dyDescent="0.35">
      <c r="A313" s="5" t="s">
        <v>2608</v>
      </c>
      <c r="B313" s="5" t="s">
        <v>2834</v>
      </c>
      <c r="C313" s="5" t="s">
        <v>2919</v>
      </c>
      <c r="D313" s="5" t="s">
        <v>2933</v>
      </c>
      <c r="E313" s="5">
        <v>3</v>
      </c>
      <c r="F313" s="5" t="s">
        <v>2984</v>
      </c>
      <c r="G313" t="str">
        <f t="shared" si="8"/>
        <v>AZITROMICINAMINTLABORALCOMPRIMIDO3500MG</v>
      </c>
      <c r="H313" t="str">
        <f>VLOOKUP(A313,'PRINCIPIO ACTIVO'!A:D,4,)&amp;"-"&amp;VLOOKUP(C313,'VIA ADMINISTRACION'!A:D,4,FALSE)&amp;"-"&amp;VLOOKUP(D313,FORMATO!A:D,4,FALSE)&amp;"-"&amp;VLOOKUP(B313,LABORATORIO!A:D,4,FALSE)</f>
        <v>HT-0017-01-003-0197</v>
      </c>
      <c r="I313">
        <f>COUNTIF($H$2:H313,H313)</f>
        <v>1</v>
      </c>
      <c r="J313" t="str">
        <f t="shared" si="9"/>
        <v>HT-0017-01-003-0197-01</v>
      </c>
    </row>
    <row r="314" spans="1:10" hidden="1" x14ac:dyDescent="0.35">
      <c r="A314" s="5" t="s">
        <v>2608</v>
      </c>
      <c r="B314" s="5" t="s">
        <v>2916</v>
      </c>
      <c r="C314" s="5" t="s">
        <v>2919</v>
      </c>
      <c r="D314" s="5" t="s">
        <v>2933</v>
      </c>
      <c r="E314" s="5">
        <v>3</v>
      </c>
      <c r="F314" s="5" t="s">
        <v>2984</v>
      </c>
      <c r="G314" t="str">
        <f t="shared" si="8"/>
        <v>AZITROMICINAEUROLABORALCOMPRIMIDO3500MG</v>
      </c>
      <c r="H314" t="str">
        <f>VLOOKUP(A314,'PRINCIPIO ACTIVO'!A:D,4,)&amp;"-"&amp;VLOOKUP(C314,'VIA ADMINISTRACION'!A:D,4,FALSE)&amp;"-"&amp;VLOOKUP(D314,FORMATO!A:D,4,FALSE)&amp;"-"&amp;VLOOKUP(B314,LABORATORIO!A:D,4,FALSE)</f>
        <v>HT-0017-01-003-0088</v>
      </c>
      <c r="I314">
        <f>COUNTIF($H$2:H314,H314)</f>
        <v>1</v>
      </c>
      <c r="J314" t="str">
        <f t="shared" si="9"/>
        <v>HT-0017-01-003-0088-01</v>
      </c>
    </row>
    <row r="315" spans="1:10" hidden="1" x14ac:dyDescent="0.35">
      <c r="A315" s="5" t="s">
        <v>2608</v>
      </c>
      <c r="B315" s="5" t="s">
        <v>2916</v>
      </c>
      <c r="C315" s="5" t="s">
        <v>2919</v>
      </c>
      <c r="D315" s="5" t="s">
        <v>2933</v>
      </c>
      <c r="E315" s="5">
        <v>6</v>
      </c>
      <c r="F315" s="5" t="s">
        <v>2984</v>
      </c>
      <c r="G315" t="str">
        <f t="shared" si="8"/>
        <v>AZITROMICINAEUROLABORALCOMPRIMIDO6500MG</v>
      </c>
      <c r="H315" t="str">
        <f>VLOOKUP(A315,'PRINCIPIO ACTIVO'!A:D,4,)&amp;"-"&amp;VLOOKUP(C315,'VIA ADMINISTRACION'!A:D,4,FALSE)&amp;"-"&amp;VLOOKUP(D315,FORMATO!A:D,4,FALSE)&amp;"-"&amp;VLOOKUP(B315,LABORATORIO!A:D,4,FALSE)</f>
        <v>HT-0017-01-003-0088</v>
      </c>
      <c r="I315">
        <f>COUNTIF($H$2:H315,H315)</f>
        <v>2</v>
      </c>
      <c r="J315" t="str">
        <f t="shared" si="9"/>
        <v>HT-0017-01-003-0088-02</v>
      </c>
    </row>
    <row r="316" spans="1:10" hidden="1" x14ac:dyDescent="0.35">
      <c r="A316" s="5" t="s">
        <v>2779</v>
      </c>
      <c r="B316" s="5" t="s">
        <v>2880</v>
      </c>
      <c r="C316" s="5" t="s">
        <v>2920</v>
      </c>
      <c r="D316" s="5" t="s">
        <v>2936</v>
      </c>
      <c r="E316" s="5">
        <v>1</v>
      </c>
      <c r="F316" s="5" t="s">
        <v>6671</v>
      </c>
      <c r="G316" t="str">
        <f t="shared" si="8"/>
        <v>BACITRACINA-NEOMICINAMEDIPHARMTOPICOUNGUENTO15%/500UI</v>
      </c>
      <c r="H316" t="str">
        <f>VLOOKUP(A316,'PRINCIPIO ACTIVO'!A:D,4,)&amp;"-"&amp;VLOOKUP(C316,'VIA ADMINISTRACION'!A:D,4,FALSE)&amp;"-"&amp;VLOOKUP(D316,FORMATO!A:D,4,FALSE)&amp;"-"&amp;VLOOKUP(B316,LABORATORIO!A:D,4,FALSE)</f>
        <v>HT-0297-04-006-0192</v>
      </c>
      <c r="I316">
        <f>COUNTIF($H$2:H316,H316)</f>
        <v>1</v>
      </c>
      <c r="J316" t="str">
        <f t="shared" si="9"/>
        <v>HT-0297-04-006-0192-01</v>
      </c>
    </row>
    <row r="317" spans="1:10" hidden="1" x14ac:dyDescent="0.35">
      <c r="A317" s="11" t="s">
        <v>2779</v>
      </c>
      <c r="B317" s="11" t="s">
        <v>2838</v>
      </c>
      <c r="C317" s="11" t="s">
        <v>2920</v>
      </c>
      <c r="D317" s="11" t="s">
        <v>2936</v>
      </c>
      <c r="E317" s="11">
        <v>1</v>
      </c>
      <c r="F317" s="11" t="s">
        <v>3233</v>
      </c>
      <c r="G317" t="str">
        <f t="shared" si="8"/>
        <v>BACITRACINA-NEOMICINALABORATORIO CHILETOPICOUNGUENTO15%-500UI</v>
      </c>
      <c r="H317" t="str">
        <f>VLOOKUP(A317,'PRINCIPIO ACTIVO'!A:D,4,)&amp;"-"&amp;VLOOKUP(C317,'VIA ADMINISTRACION'!A:D,4,FALSE)&amp;"-"&amp;VLOOKUP(D317,FORMATO!A:D,4,FALSE)&amp;"-"&amp;VLOOKUP(B317,LABORATORIO!A:D,4,FALSE)</f>
        <v>HT-0297-04-006-0148</v>
      </c>
      <c r="I317">
        <f>COUNTIF($H$2:H317,H317)</f>
        <v>1</v>
      </c>
      <c r="J317" t="str">
        <f t="shared" si="9"/>
        <v>HT-0297-04-006-0148-01</v>
      </c>
    </row>
    <row r="318" spans="1:10" hidden="1" x14ac:dyDescent="0.35">
      <c r="A318" s="5" t="s">
        <v>2779</v>
      </c>
      <c r="B318" s="5" t="s">
        <v>2834</v>
      </c>
      <c r="C318" s="5" t="s">
        <v>2920</v>
      </c>
      <c r="D318" s="5" t="s">
        <v>2936</v>
      </c>
      <c r="E318" s="5">
        <v>1</v>
      </c>
      <c r="F318" s="5" t="s">
        <v>6669</v>
      </c>
      <c r="G318" t="str">
        <f t="shared" si="8"/>
        <v>BACITRACINA-NEOMICINAMINTLABTOPICOUNGUENTO1500UI/5.0MG</v>
      </c>
      <c r="H318" t="str">
        <f>VLOOKUP(A318,'PRINCIPIO ACTIVO'!A:D,4,)&amp;"-"&amp;VLOOKUP(C318,'VIA ADMINISTRACION'!A:D,4,FALSE)&amp;"-"&amp;VLOOKUP(D318,FORMATO!A:D,4,FALSE)&amp;"-"&amp;VLOOKUP(B318,LABORATORIO!A:D,4,FALSE)</f>
        <v>HT-0297-04-006-0197</v>
      </c>
      <c r="I318">
        <f>COUNTIF($H$2:H318,H318)</f>
        <v>1</v>
      </c>
      <c r="J318" t="str">
        <f t="shared" si="9"/>
        <v>HT-0297-04-006-0197-01</v>
      </c>
    </row>
    <row r="319" spans="1:10" hidden="1" x14ac:dyDescent="0.35">
      <c r="A319" s="2" t="s">
        <v>2779</v>
      </c>
      <c r="B319" s="2" t="s">
        <v>2838</v>
      </c>
      <c r="C319" s="2" t="s">
        <v>2920</v>
      </c>
      <c r="D319" s="2" t="s">
        <v>2936</v>
      </c>
      <c r="E319" s="2">
        <v>1</v>
      </c>
      <c r="F319" s="2" t="s">
        <v>3724</v>
      </c>
      <c r="G319" t="str">
        <f t="shared" si="8"/>
        <v>BACITRACINA-NEOMICINALABORATORIO CHILETOPICOUNGUENTO1500UI/5MG</v>
      </c>
      <c r="H319" t="str">
        <f>VLOOKUP(A319,'PRINCIPIO ACTIVO'!A:D,4,)&amp;"-"&amp;VLOOKUP(C319,'VIA ADMINISTRACION'!A:D,4,FALSE)&amp;"-"&amp;VLOOKUP(D319,FORMATO!A:D,4,FALSE)&amp;"-"&amp;VLOOKUP(B319,LABORATORIO!A:D,4,FALSE)</f>
        <v>HT-0297-04-006-0148</v>
      </c>
      <c r="I319">
        <f>COUNTIF($H$2:H319,H319)</f>
        <v>2</v>
      </c>
      <c r="J319" t="str">
        <f t="shared" si="9"/>
        <v>HT-0297-04-006-0148-02</v>
      </c>
    </row>
    <row r="320" spans="1:10" hidden="1" x14ac:dyDescent="0.35">
      <c r="A320" s="5" t="s">
        <v>6516</v>
      </c>
      <c r="B320" s="5" t="s">
        <v>2837</v>
      </c>
      <c r="C320" s="5" t="s">
        <v>2921</v>
      </c>
      <c r="D320" s="5" t="s">
        <v>2936</v>
      </c>
      <c r="E320" s="5">
        <v>1</v>
      </c>
      <c r="F320" s="5" t="s">
        <v>6672</v>
      </c>
      <c r="G320" t="str">
        <f t="shared" si="8"/>
        <v>BACITRACINA-NEOMICINA-POLIMIXINA BSAVALOFTALMICAUNGUENTO172UI/700MCG/8300UI/MG</v>
      </c>
      <c r="H320" t="str">
        <f>VLOOKUP(A320,'PRINCIPIO ACTIVO'!A:D,4,)&amp;"-"&amp;VLOOKUP(C320,'VIA ADMINISTRACION'!A:D,4,FALSE)&amp;"-"&amp;VLOOKUP(D320,FORMATO!A:D,4,FALSE)&amp;"-"&amp;VLOOKUP(B320,LABORATORIO!A:D,4,FALSE)</f>
        <v>HT-0301-05-006-0174</v>
      </c>
      <c r="I320">
        <f>COUNTIF($H$2:H320,H320)</f>
        <v>1</v>
      </c>
      <c r="J320" t="str">
        <f t="shared" si="9"/>
        <v>HT-0301-05-006-0174-01</v>
      </c>
    </row>
    <row r="321" spans="1:10" hidden="1" x14ac:dyDescent="0.35">
      <c r="A321" s="11" t="s">
        <v>2812</v>
      </c>
      <c r="B321" s="11" t="s">
        <v>2878</v>
      </c>
      <c r="C321" s="11" t="s">
        <v>2922</v>
      </c>
      <c r="D321" s="11" t="s">
        <v>2941</v>
      </c>
      <c r="E321" s="11">
        <v>250</v>
      </c>
      <c r="F321" s="11" t="s">
        <v>3256</v>
      </c>
      <c r="G321" t="str">
        <f t="shared" si="8"/>
        <v>BECLOMETASONA-SALBUTAMOLD&amp;M PHARMAINHALATORIAAEROSOL25050MCG/100MCG</v>
      </c>
      <c r="H321" t="str">
        <f>VLOOKUP(A321,'PRINCIPIO ACTIVO'!A:D,4,)&amp;"-"&amp;VLOOKUP(C321,'VIA ADMINISTRACION'!A:D,4,FALSE)&amp;"-"&amp;VLOOKUP(D321,FORMATO!A:D,4,FALSE)&amp;"-"&amp;VLOOKUP(B321,LABORATORIO!A:D,4,FALSE)</f>
        <v>HT-0312-07-011-0149</v>
      </c>
      <c r="I321">
        <f>COUNTIF($H$2:H321,H321)</f>
        <v>1</v>
      </c>
      <c r="J321" t="str">
        <f t="shared" si="9"/>
        <v>HT-0312-07-011-0149-01</v>
      </c>
    </row>
    <row r="322" spans="1:10" hidden="1" x14ac:dyDescent="0.35">
      <c r="A322" s="11" t="s">
        <v>2812</v>
      </c>
      <c r="B322" s="11" t="s">
        <v>2838</v>
      </c>
      <c r="C322" s="11" t="s">
        <v>2922</v>
      </c>
      <c r="D322" s="11" t="s">
        <v>2941</v>
      </c>
      <c r="E322" s="11">
        <v>200</v>
      </c>
      <c r="F322" s="11" t="s">
        <v>3256</v>
      </c>
      <c r="G322" t="str">
        <f t="shared" ref="G322:G385" si="10">_xlfn.CONCAT(A322:F322)</f>
        <v>BECLOMETASONA-SALBUTAMOLLABORATORIO CHILEINHALATORIAAEROSOL20050MCG/100MCG</v>
      </c>
      <c r="H322" t="str">
        <f>VLOOKUP(A322,'PRINCIPIO ACTIVO'!A:D,4,)&amp;"-"&amp;VLOOKUP(C322,'VIA ADMINISTRACION'!A:D,4,FALSE)&amp;"-"&amp;VLOOKUP(D322,FORMATO!A:D,4,FALSE)&amp;"-"&amp;VLOOKUP(B322,LABORATORIO!A:D,4,FALSE)</f>
        <v>HT-0312-07-011-0148</v>
      </c>
      <c r="I322">
        <f>COUNTIF($H$2:H322,H322)</f>
        <v>1</v>
      </c>
      <c r="J322" t="str">
        <f t="shared" ref="J322:J385" si="11">H322&amp;"-"&amp;TEXT(I322,"00")</f>
        <v>HT-0312-07-011-0148-01</v>
      </c>
    </row>
    <row r="323" spans="1:10" hidden="1" x14ac:dyDescent="0.35">
      <c r="A323" s="5" t="s">
        <v>6477</v>
      </c>
      <c r="B323" s="5" t="s">
        <v>2847</v>
      </c>
      <c r="C323" s="5" t="s">
        <v>2923</v>
      </c>
      <c r="D323" s="5" t="s">
        <v>2942</v>
      </c>
      <c r="E323" s="5">
        <v>1</v>
      </c>
      <c r="F323" s="5" t="s">
        <v>3101</v>
      </c>
      <c r="G323" t="str">
        <f t="shared" si="10"/>
        <v>BENZALCONIO CLORURO-CLORURO DE SODIOPASTEURNASALSOLUCION10.9%</v>
      </c>
      <c r="H323" t="str">
        <f>VLOOKUP(A323,'PRINCIPIO ACTIVO'!A:D,4,)&amp;"-"&amp;VLOOKUP(C323,'VIA ADMINISTRACION'!A:D,4,FALSE)&amp;"-"&amp;VLOOKUP(D323,FORMATO!A:D,4,FALSE)&amp;"-"&amp;VLOOKUP(B323,LABORATORIO!A:D,4,FALSE)</f>
        <v>HT-0331-11-012-0155</v>
      </c>
      <c r="I323">
        <f>COUNTIF($H$2:H323,H323)</f>
        <v>1</v>
      </c>
      <c r="J323" t="str">
        <f t="shared" si="11"/>
        <v>HT-0331-11-012-0155-01</v>
      </c>
    </row>
    <row r="324" spans="1:10" hidden="1" x14ac:dyDescent="0.35">
      <c r="A324" s="5" t="s">
        <v>6477</v>
      </c>
      <c r="B324" s="5" t="s">
        <v>2847</v>
      </c>
      <c r="C324" s="5" t="s">
        <v>2923</v>
      </c>
      <c r="D324" s="5" t="s">
        <v>2942</v>
      </c>
      <c r="E324" s="5">
        <v>1</v>
      </c>
      <c r="F324" s="5" t="s">
        <v>6598</v>
      </c>
      <c r="G324" t="str">
        <f t="shared" si="10"/>
        <v>BENZALCONIO CLORURO-CLORURO DE SODIOPASTEURNASALSOLUCION160MG/900MG/100ML</v>
      </c>
      <c r="H324" t="str">
        <f>VLOOKUP(A324,'PRINCIPIO ACTIVO'!A:D,4,)&amp;"-"&amp;VLOOKUP(C324,'VIA ADMINISTRACION'!A:D,4,FALSE)&amp;"-"&amp;VLOOKUP(D324,FORMATO!A:D,4,FALSE)&amp;"-"&amp;VLOOKUP(B324,LABORATORIO!A:D,4,FALSE)</f>
        <v>HT-0331-11-012-0155</v>
      </c>
      <c r="I324">
        <f>COUNTIF($H$2:H324,H324)</f>
        <v>2</v>
      </c>
      <c r="J324" t="str">
        <f t="shared" si="11"/>
        <v>HT-0331-11-012-0155-02</v>
      </c>
    </row>
    <row r="325" spans="1:10" hidden="1" x14ac:dyDescent="0.35">
      <c r="A325" s="5" t="s">
        <v>6472</v>
      </c>
      <c r="B325" s="5" t="s">
        <v>2847</v>
      </c>
      <c r="C325" s="5" t="s">
        <v>2919</v>
      </c>
      <c r="D325" s="5" t="s">
        <v>2933</v>
      </c>
      <c r="E325" s="5">
        <v>30</v>
      </c>
      <c r="F325" s="5" t="s">
        <v>6588</v>
      </c>
      <c r="G325" t="str">
        <f t="shared" si="10"/>
        <v>BETAMETASONA-CLORFENAMINAPASTEURORALCOMPRIMIDO300.25MG/2MG</v>
      </c>
      <c r="H325" t="str">
        <f>VLOOKUP(A325,'PRINCIPIO ACTIVO'!A:D,4,)&amp;"-"&amp;VLOOKUP(C325,'VIA ADMINISTRACION'!A:D,4,FALSE)&amp;"-"&amp;VLOOKUP(D325,FORMATO!A:D,4,FALSE)&amp;"-"&amp;VLOOKUP(B325,LABORATORIO!A:D,4,FALSE)</f>
        <v>HT-0222-01-003-0155</v>
      </c>
      <c r="I325">
        <f>COUNTIF($H$2:H325,H325)</f>
        <v>1</v>
      </c>
      <c r="J325" t="str">
        <f t="shared" si="11"/>
        <v>HT-0222-01-003-0155-01</v>
      </c>
    </row>
    <row r="326" spans="1:10" hidden="1" x14ac:dyDescent="0.35">
      <c r="A326" s="5" t="s">
        <v>6472</v>
      </c>
      <c r="B326" s="5" t="s">
        <v>2847</v>
      </c>
      <c r="C326" s="5" t="s">
        <v>2919</v>
      </c>
      <c r="D326" s="5" t="s">
        <v>2933</v>
      </c>
      <c r="E326" s="5">
        <v>10</v>
      </c>
      <c r="F326" s="5" t="s">
        <v>6588</v>
      </c>
      <c r="G326" t="str">
        <f t="shared" si="10"/>
        <v>BETAMETASONA-CLORFENAMINAPASTEURORALCOMPRIMIDO100.25MG/2MG</v>
      </c>
      <c r="H326" t="str">
        <f>VLOOKUP(A326,'PRINCIPIO ACTIVO'!A:D,4,)&amp;"-"&amp;VLOOKUP(C326,'VIA ADMINISTRACION'!A:D,4,FALSE)&amp;"-"&amp;VLOOKUP(D326,FORMATO!A:D,4,FALSE)&amp;"-"&amp;VLOOKUP(B326,LABORATORIO!A:D,4,FALSE)</f>
        <v>HT-0222-01-003-0155</v>
      </c>
      <c r="I326">
        <f>COUNTIF($H$2:H326,H326)</f>
        <v>2</v>
      </c>
      <c r="J326" t="str">
        <f t="shared" si="11"/>
        <v>HT-0222-01-003-0155-02</v>
      </c>
    </row>
    <row r="327" spans="1:10" hidden="1" x14ac:dyDescent="0.35">
      <c r="A327" s="5" t="s">
        <v>6472</v>
      </c>
      <c r="B327" s="5" t="s">
        <v>2847</v>
      </c>
      <c r="C327" s="5" t="s">
        <v>2919</v>
      </c>
      <c r="D327" s="5" t="s">
        <v>2932</v>
      </c>
      <c r="E327" s="5">
        <v>1</v>
      </c>
      <c r="F327" s="5" t="s">
        <v>6585</v>
      </c>
      <c r="G327" t="str">
        <f t="shared" si="10"/>
        <v>BETAMETASONA-CLORFENAMINAPASTEURORALJARABE10.25MG/2MG/5ML</v>
      </c>
      <c r="H327" t="str">
        <f>VLOOKUP(A327,'PRINCIPIO ACTIVO'!A:D,4,)&amp;"-"&amp;VLOOKUP(C327,'VIA ADMINISTRACION'!A:D,4,FALSE)&amp;"-"&amp;VLOOKUP(D327,FORMATO!A:D,4,FALSE)&amp;"-"&amp;VLOOKUP(B327,LABORATORIO!A:D,4,FALSE)</f>
        <v>HT-0222-01-002-0155</v>
      </c>
      <c r="I327">
        <f>COUNTIF($H$2:H327,H327)</f>
        <v>1</v>
      </c>
      <c r="J327" t="str">
        <f t="shared" si="11"/>
        <v>HT-0222-01-002-0155-01</v>
      </c>
    </row>
    <row r="328" spans="1:10" hidden="1" x14ac:dyDescent="0.35">
      <c r="A328" s="5" t="s">
        <v>6482</v>
      </c>
      <c r="B328" s="5" t="s">
        <v>2834</v>
      </c>
      <c r="C328" s="5" t="s">
        <v>2920</v>
      </c>
      <c r="D328" s="5" t="s">
        <v>2934</v>
      </c>
      <c r="E328" s="5">
        <v>1</v>
      </c>
      <c r="F328" s="5" t="s">
        <v>6609</v>
      </c>
      <c r="G328" t="str">
        <f t="shared" si="10"/>
        <v>BETAMETASONA-CLOTRIMAZOLMINTLABTOPICOCREMA10.5MG/10MG</v>
      </c>
      <c r="H328" t="str">
        <f>VLOOKUP(A328,'PRINCIPIO ACTIVO'!A:D,4,)&amp;"-"&amp;VLOOKUP(C328,'VIA ADMINISTRACION'!A:D,4,FALSE)&amp;"-"&amp;VLOOKUP(D328,FORMATO!A:D,4,FALSE)&amp;"-"&amp;VLOOKUP(B328,LABORATORIO!A:D,4,FALSE)</f>
        <v>HT-0228-04-004-0197</v>
      </c>
      <c r="I328">
        <f>COUNTIF($H$2:H328,H328)</f>
        <v>1</v>
      </c>
      <c r="J328" t="str">
        <f t="shared" si="11"/>
        <v>HT-0228-04-004-0197-01</v>
      </c>
    </row>
    <row r="329" spans="1:10" hidden="1" x14ac:dyDescent="0.35">
      <c r="A329" s="5" t="s">
        <v>6482</v>
      </c>
      <c r="B329" s="5" t="s">
        <v>2838</v>
      </c>
      <c r="C329" s="5" t="s">
        <v>2920</v>
      </c>
      <c r="D329" s="5" t="s">
        <v>2934</v>
      </c>
      <c r="E329" s="5">
        <v>1</v>
      </c>
      <c r="F329" s="6" t="s">
        <v>6609</v>
      </c>
      <c r="G329" t="str">
        <f t="shared" si="10"/>
        <v>BETAMETASONA-CLOTRIMAZOLLABORATORIO CHILETOPICOCREMA10.5MG/10MG</v>
      </c>
      <c r="H329" t="str">
        <f>VLOOKUP(A329,'PRINCIPIO ACTIVO'!A:D,4,)&amp;"-"&amp;VLOOKUP(C329,'VIA ADMINISTRACION'!A:D,4,FALSE)&amp;"-"&amp;VLOOKUP(D329,FORMATO!A:D,4,FALSE)&amp;"-"&amp;VLOOKUP(B329,LABORATORIO!A:D,4,FALSE)</f>
        <v>HT-0228-04-004-0148</v>
      </c>
      <c r="I329">
        <f>COUNTIF($H$2:H329,H329)</f>
        <v>1</v>
      </c>
      <c r="J329" t="str">
        <f t="shared" si="11"/>
        <v>HT-0228-04-004-0148-01</v>
      </c>
    </row>
    <row r="330" spans="1:10" hidden="1" x14ac:dyDescent="0.35">
      <c r="A330" s="5" t="s">
        <v>6482</v>
      </c>
      <c r="B330" s="5" t="s">
        <v>2845</v>
      </c>
      <c r="C330" s="5" t="s">
        <v>2920</v>
      </c>
      <c r="D330" s="5" t="s">
        <v>2934</v>
      </c>
      <c r="E330" s="5">
        <v>1</v>
      </c>
      <c r="F330" s="5" t="s">
        <v>6610</v>
      </c>
      <c r="G330" t="str">
        <f t="shared" si="10"/>
        <v>BETAMETASONA-CLOTRIMAZOLMEGALABSTOPICOCREMA10.64MG/10MG</v>
      </c>
      <c r="H330" t="str">
        <f>VLOOKUP(A330,'PRINCIPIO ACTIVO'!A:D,4,)&amp;"-"&amp;VLOOKUP(C330,'VIA ADMINISTRACION'!A:D,4,FALSE)&amp;"-"&amp;VLOOKUP(D330,FORMATO!A:D,4,FALSE)&amp;"-"&amp;VLOOKUP(B330,LABORATORIO!A:D,4,FALSE)</f>
        <v>HT-0228-04-004-0194</v>
      </c>
      <c r="I330">
        <f>COUNTIF($H$2:H330,H330)</f>
        <v>1</v>
      </c>
      <c r="J330" t="str">
        <f t="shared" si="11"/>
        <v>HT-0228-04-004-0194-01</v>
      </c>
    </row>
    <row r="331" spans="1:10" hidden="1" x14ac:dyDescent="0.35">
      <c r="A331" s="5" t="s">
        <v>6482</v>
      </c>
      <c r="B331" s="5" t="s">
        <v>2869</v>
      </c>
      <c r="C331" s="5" t="s">
        <v>2920</v>
      </c>
      <c r="D331" s="5" t="s">
        <v>2934</v>
      </c>
      <c r="E331" s="5">
        <v>1</v>
      </c>
      <c r="F331" s="5" t="s">
        <v>6611</v>
      </c>
      <c r="G331" t="str">
        <f t="shared" si="10"/>
        <v>BETAMETASONA-CLOTRIMAZOLOPKOTOPICOCREMA11MG/0.05MG</v>
      </c>
      <c r="H331" t="str">
        <f>VLOOKUP(A331,'PRINCIPIO ACTIVO'!A:D,4,)&amp;"-"&amp;VLOOKUP(C331,'VIA ADMINISTRACION'!A:D,4,FALSE)&amp;"-"&amp;VLOOKUP(D331,FORMATO!A:D,4,FALSE)&amp;"-"&amp;VLOOKUP(B331,LABORATORIO!A:D,4,FALSE)</f>
        <v>HT-0228-04-004-0208</v>
      </c>
      <c r="I331">
        <f>COUNTIF($H$2:H331,H331)</f>
        <v>1</v>
      </c>
      <c r="J331" t="str">
        <f t="shared" si="11"/>
        <v>HT-0228-04-004-0208-01</v>
      </c>
    </row>
    <row r="332" spans="1:10" hidden="1" x14ac:dyDescent="0.35">
      <c r="A332" s="5" t="s">
        <v>6503</v>
      </c>
      <c r="B332" s="5" t="s">
        <v>2838</v>
      </c>
      <c r="C332" s="5" t="s">
        <v>2928</v>
      </c>
      <c r="D332" s="5" t="s">
        <v>2967</v>
      </c>
      <c r="E332" s="5">
        <v>6</v>
      </c>
      <c r="F332" s="5" t="s">
        <v>6649</v>
      </c>
      <c r="G332" t="str">
        <f t="shared" si="10"/>
        <v>BETAMETASONA-LIDOCAINA-ZINCLABORATORIO CHILERECTALSUPOSITORIO61MG/20MG/250MG</v>
      </c>
      <c r="H332" t="str">
        <f>VLOOKUP(A332,'PRINCIPIO ACTIVO'!A:D,4,)&amp;"-"&amp;VLOOKUP(C332,'VIA ADMINISTRACION'!A:D,4,FALSE)&amp;"-"&amp;VLOOKUP(D332,FORMATO!A:D,4,FALSE)&amp;"-"&amp;VLOOKUP(B332,LABORATORIO!A:D,4,FALSE)</f>
        <v>HT-0280-03-037-0148</v>
      </c>
      <c r="I332">
        <f>COUNTIF($H$2:H332,H332)</f>
        <v>1</v>
      </c>
      <c r="J332" t="str">
        <f t="shared" si="11"/>
        <v>HT-0280-03-037-0148-01</v>
      </c>
    </row>
    <row r="333" spans="1:10" hidden="1" x14ac:dyDescent="0.35">
      <c r="A333" s="5" t="s">
        <v>2780</v>
      </c>
      <c r="B333" s="5" t="s">
        <v>2838</v>
      </c>
      <c r="C333" s="5" t="s">
        <v>2920</v>
      </c>
      <c r="D333" s="5" t="s">
        <v>2936</v>
      </c>
      <c r="E333" s="5">
        <v>1</v>
      </c>
      <c r="F333" s="5" t="s">
        <v>6670</v>
      </c>
      <c r="G333" t="str">
        <f t="shared" si="10"/>
        <v>BETAMETASONA-NEOMICINALABORATORIO CHILETOPICOUNGUENTO10.05%/0.5%</v>
      </c>
      <c r="H333" t="str">
        <f>VLOOKUP(A333,'PRINCIPIO ACTIVO'!A:D,4,)&amp;"-"&amp;VLOOKUP(C333,'VIA ADMINISTRACION'!A:D,4,FALSE)&amp;"-"&amp;VLOOKUP(D333,FORMATO!A:D,4,FALSE)&amp;"-"&amp;VLOOKUP(B333,LABORATORIO!A:D,4,FALSE)</f>
        <v>HT-0298-04-006-0148</v>
      </c>
      <c r="I333">
        <f>COUNTIF($H$2:H333,H333)</f>
        <v>1</v>
      </c>
      <c r="J333" t="str">
        <f t="shared" si="11"/>
        <v>HT-0298-04-006-0148-01</v>
      </c>
    </row>
    <row r="334" spans="1:10" hidden="1" x14ac:dyDescent="0.35">
      <c r="A334" s="11" t="s">
        <v>2780</v>
      </c>
      <c r="B334" s="11" t="s">
        <v>2838</v>
      </c>
      <c r="C334" s="11" t="s">
        <v>2920</v>
      </c>
      <c r="D334" s="11" t="s">
        <v>2936</v>
      </c>
      <c r="E334" s="11">
        <v>1</v>
      </c>
      <c r="F334" s="11" t="s">
        <v>3234</v>
      </c>
      <c r="G334" t="str">
        <f t="shared" si="10"/>
        <v>BETAMETASONA-NEOMICINALABORATORIO CHILETOPICOUNGUENTO10.5MG/5MG/G</v>
      </c>
      <c r="H334" t="str">
        <f>VLOOKUP(A334,'PRINCIPIO ACTIVO'!A:D,4,)&amp;"-"&amp;VLOOKUP(C334,'VIA ADMINISTRACION'!A:D,4,FALSE)&amp;"-"&amp;VLOOKUP(D334,FORMATO!A:D,4,FALSE)&amp;"-"&amp;VLOOKUP(B334,LABORATORIO!A:D,4,FALSE)</f>
        <v>HT-0298-04-006-0148</v>
      </c>
      <c r="I334">
        <f>COUNTIF($H$2:H334,H334)</f>
        <v>2</v>
      </c>
      <c r="J334" t="str">
        <f t="shared" si="11"/>
        <v>HT-0298-04-006-0148-02</v>
      </c>
    </row>
    <row r="335" spans="1:10" hidden="1" x14ac:dyDescent="0.35">
      <c r="A335" s="5" t="s">
        <v>2780</v>
      </c>
      <c r="B335" s="5" t="s">
        <v>2837</v>
      </c>
      <c r="C335" s="5" t="s">
        <v>2921</v>
      </c>
      <c r="D335" s="5" t="s">
        <v>2936</v>
      </c>
      <c r="E335" s="5">
        <v>1</v>
      </c>
      <c r="F335" s="5" t="s">
        <v>6673</v>
      </c>
      <c r="G335" t="str">
        <f t="shared" si="10"/>
        <v>BETAMETASONA-NEOMICINASAVALOFTALMICAUNGUENTO11MG/3.5MG/G</v>
      </c>
      <c r="H335" t="str">
        <f>VLOOKUP(A335,'PRINCIPIO ACTIVO'!A:D,4,)&amp;"-"&amp;VLOOKUP(C335,'VIA ADMINISTRACION'!A:D,4,FALSE)&amp;"-"&amp;VLOOKUP(D335,FORMATO!A:D,4,FALSE)&amp;"-"&amp;VLOOKUP(B335,LABORATORIO!A:D,4,FALSE)</f>
        <v>HT-0298-05-006-0174</v>
      </c>
      <c r="I335">
        <f>COUNTIF($H$2:H335,H335)</f>
        <v>1</v>
      </c>
      <c r="J335" t="str">
        <f t="shared" si="11"/>
        <v>HT-0298-05-006-0174-01</v>
      </c>
    </row>
    <row r="336" spans="1:10" hidden="1" x14ac:dyDescent="0.35">
      <c r="A336" s="11" t="s">
        <v>2780</v>
      </c>
      <c r="B336" s="11" t="s">
        <v>2837</v>
      </c>
      <c r="C336" s="11" t="s">
        <v>2921</v>
      </c>
      <c r="D336" s="11" t="s">
        <v>2936</v>
      </c>
      <c r="E336" s="11">
        <v>1</v>
      </c>
      <c r="F336" s="11" t="s">
        <v>3241</v>
      </c>
      <c r="G336" t="str">
        <f t="shared" si="10"/>
        <v>BETAMETASONA-NEOMICINASAVALOFTALMICAUNGUENTO11MG/3.5MG/GR</v>
      </c>
      <c r="H336" t="str">
        <f>VLOOKUP(A336,'PRINCIPIO ACTIVO'!A:D,4,)&amp;"-"&amp;VLOOKUP(C336,'VIA ADMINISTRACION'!A:D,4,FALSE)&amp;"-"&amp;VLOOKUP(D336,FORMATO!A:D,4,FALSE)&amp;"-"&amp;VLOOKUP(B336,LABORATORIO!A:D,4,FALSE)</f>
        <v>HT-0298-05-006-0174</v>
      </c>
      <c r="I336">
        <f>COUNTIF($H$2:H336,H336)</f>
        <v>2</v>
      </c>
      <c r="J336" t="str">
        <f t="shared" si="11"/>
        <v>HT-0298-05-006-0174-02</v>
      </c>
    </row>
    <row r="337" spans="1:10" hidden="1" x14ac:dyDescent="0.35">
      <c r="A337" s="11" t="s">
        <v>2780</v>
      </c>
      <c r="B337" s="11" t="s">
        <v>2837</v>
      </c>
      <c r="C337" s="11" t="s">
        <v>2921</v>
      </c>
      <c r="D337" s="11" t="s">
        <v>2942</v>
      </c>
      <c r="E337" s="11">
        <v>1</v>
      </c>
      <c r="F337" s="11" t="s">
        <v>3235</v>
      </c>
      <c r="G337" t="str">
        <f t="shared" si="10"/>
        <v>BETAMETASONA-NEOMICINASAVALOFTALMICASOLUCION11MG/3.5MG/ML</v>
      </c>
      <c r="H337" t="str">
        <f>VLOOKUP(A337,'PRINCIPIO ACTIVO'!A:D,4,)&amp;"-"&amp;VLOOKUP(C337,'VIA ADMINISTRACION'!A:D,4,FALSE)&amp;"-"&amp;VLOOKUP(D337,FORMATO!A:D,4,FALSE)&amp;"-"&amp;VLOOKUP(B337,LABORATORIO!A:D,4,FALSE)</f>
        <v>HT-0298-05-012-0174</v>
      </c>
      <c r="I337">
        <f>COUNTIF($H$2:H337,H337)</f>
        <v>1</v>
      </c>
      <c r="J337" t="str">
        <f t="shared" si="11"/>
        <v>HT-0298-05-012-0174-01</v>
      </c>
    </row>
    <row r="338" spans="1:10" hidden="1" x14ac:dyDescent="0.35">
      <c r="A338" s="11" t="s">
        <v>2609</v>
      </c>
      <c r="B338" s="11" t="s">
        <v>2874</v>
      </c>
      <c r="C338" s="11" t="s">
        <v>2919</v>
      </c>
      <c r="D338" s="11" t="s">
        <v>2940</v>
      </c>
      <c r="E338" s="11">
        <v>45</v>
      </c>
      <c r="F338" s="11" t="s">
        <v>2998</v>
      </c>
      <c r="G338" t="str">
        <f t="shared" si="10"/>
        <v>BISACODILOPHARMASANORALGRAGEA455MG</v>
      </c>
      <c r="H338" t="str">
        <f>VLOOKUP(A338,'PRINCIPIO ACTIVO'!A:D,4,)&amp;"-"&amp;VLOOKUP(C338,'VIA ADMINISTRACION'!A:D,4,FALSE)&amp;"-"&amp;VLOOKUP(D338,FORMATO!A:D,4,FALSE)&amp;"-"&amp;VLOOKUP(B338,LABORATORIO!A:D,4,FALSE)</f>
        <v>HT-0019-01-010-0216</v>
      </c>
      <c r="I338">
        <f>COUNTIF($H$2:H338,H338)</f>
        <v>1</v>
      </c>
      <c r="J338" t="str">
        <f t="shared" si="11"/>
        <v>HT-0019-01-010-0216-01</v>
      </c>
    </row>
    <row r="339" spans="1:10" hidden="1" x14ac:dyDescent="0.35">
      <c r="A339" s="11" t="s">
        <v>2611</v>
      </c>
      <c r="B339" s="11" t="s">
        <v>2863</v>
      </c>
      <c r="C339" s="11" t="s">
        <v>2919</v>
      </c>
      <c r="D339" s="11" t="s">
        <v>2933</v>
      </c>
      <c r="E339" s="11">
        <v>14</v>
      </c>
      <c r="F339" s="11" t="s">
        <v>3054</v>
      </c>
      <c r="G339" t="str">
        <f t="shared" si="10"/>
        <v>BISOPROLOLMERCKORALCOMPRIMIDO141.25MG</v>
      </c>
      <c r="H339" t="str">
        <f>VLOOKUP(A339,'PRINCIPIO ACTIVO'!A:D,4,)&amp;"-"&amp;VLOOKUP(C339,'VIA ADMINISTRACION'!A:D,4,FALSE)&amp;"-"&amp;VLOOKUP(D339,FORMATO!A:D,4,FALSE)&amp;"-"&amp;VLOOKUP(B339,LABORATORIO!A:D,4,FALSE)</f>
        <v>HT-0020-01-003-0195</v>
      </c>
      <c r="I339">
        <f>COUNTIF($H$2:H339,H339)</f>
        <v>1</v>
      </c>
      <c r="J339" t="str">
        <f t="shared" si="11"/>
        <v>HT-0020-01-003-0195-01</v>
      </c>
    </row>
    <row r="340" spans="1:10" hidden="1" x14ac:dyDescent="0.35">
      <c r="A340" s="11" t="s">
        <v>2611</v>
      </c>
      <c r="B340" s="11" t="s">
        <v>2867</v>
      </c>
      <c r="C340" s="11" t="s">
        <v>2919</v>
      </c>
      <c r="D340" s="11" t="s">
        <v>2933</v>
      </c>
      <c r="E340" s="11">
        <v>30</v>
      </c>
      <c r="F340" s="11" t="s">
        <v>3054</v>
      </c>
      <c r="G340" t="str">
        <f t="shared" si="10"/>
        <v>BISOPROLOLEUROFARMAORALCOMPRIMIDO301.25MG</v>
      </c>
      <c r="H340" t="str">
        <f>VLOOKUP(A340,'PRINCIPIO ACTIVO'!A:D,4,)&amp;"-"&amp;VLOOKUP(C340,'VIA ADMINISTRACION'!A:D,4,FALSE)&amp;"-"&amp;VLOOKUP(D340,FORMATO!A:D,4,FALSE)&amp;"-"&amp;VLOOKUP(B340,LABORATORIO!A:D,4,FALSE)</f>
        <v>HT-0020-01-003-0087</v>
      </c>
      <c r="I340">
        <f>COUNTIF($H$2:H340,H340)</f>
        <v>1</v>
      </c>
      <c r="J340" t="str">
        <f t="shared" si="11"/>
        <v>HT-0020-01-003-0087-01</v>
      </c>
    </row>
    <row r="341" spans="1:10" hidden="1" x14ac:dyDescent="0.35">
      <c r="A341" s="5" t="s">
        <v>2611</v>
      </c>
      <c r="B341" s="5" t="s">
        <v>2916</v>
      </c>
      <c r="C341" s="5" t="s">
        <v>2919</v>
      </c>
      <c r="D341" s="5" t="s">
        <v>2933</v>
      </c>
      <c r="E341" s="5">
        <v>14</v>
      </c>
      <c r="F341" s="5" t="s">
        <v>3054</v>
      </c>
      <c r="G341" t="str">
        <f t="shared" si="10"/>
        <v>BISOPROLOLEUROLABORALCOMPRIMIDO141.25MG</v>
      </c>
      <c r="H341" t="str">
        <f>VLOOKUP(A341,'PRINCIPIO ACTIVO'!A:D,4,)&amp;"-"&amp;VLOOKUP(C341,'VIA ADMINISTRACION'!A:D,4,FALSE)&amp;"-"&amp;VLOOKUP(D341,FORMATO!A:D,4,FALSE)&amp;"-"&amp;VLOOKUP(B341,LABORATORIO!A:D,4,FALSE)</f>
        <v>HT-0020-01-003-0088</v>
      </c>
      <c r="I341">
        <f>COUNTIF($H$2:H341,H341)</f>
        <v>1</v>
      </c>
      <c r="J341" t="str">
        <f t="shared" si="11"/>
        <v>HT-0020-01-003-0088-01</v>
      </c>
    </row>
    <row r="342" spans="1:10" hidden="1" x14ac:dyDescent="0.35">
      <c r="A342" s="5" t="s">
        <v>2611</v>
      </c>
      <c r="B342" s="5" t="s">
        <v>2845</v>
      </c>
      <c r="C342" s="5" t="s">
        <v>2919</v>
      </c>
      <c r="D342" s="5" t="s">
        <v>2933</v>
      </c>
      <c r="E342" s="5">
        <v>14</v>
      </c>
      <c r="F342" s="5" t="s">
        <v>3054</v>
      </c>
      <c r="G342" t="str">
        <f t="shared" si="10"/>
        <v>BISOPROLOLMEGALABSORALCOMPRIMIDO141.25MG</v>
      </c>
      <c r="H342" t="str">
        <f>VLOOKUP(A342,'PRINCIPIO ACTIVO'!A:D,4,)&amp;"-"&amp;VLOOKUP(C342,'VIA ADMINISTRACION'!A:D,4,FALSE)&amp;"-"&amp;VLOOKUP(D342,FORMATO!A:D,4,FALSE)&amp;"-"&amp;VLOOKUP(B342,LABORATORIO!A:D,4,FALSE)</f>
        <v>HT-0020-01-003-0194</v>
      </c>
      <c r="I342">
        <f>COUNTIF($H$2:H342,H342)</f>
        <v>1</v>
      </c>
      <c r="J342" t="str">
        <f t="shared" si="11"/>
        <v>HT-0020-01-003-0194-01</v>
      </c>
    </row>
    <row r="343" spans="1:10" hidden="1" x14ac:dyDescent="0.35">
      <c r="A343" s="5" t="s">
        <v>2611</v>
      </c>
      <c r="B343" s="5" t="s">
        <v>2845</v>
      </c>
      <c r="C343" s="5" t="s">
        <v>2919</v>
      </c>
      <c r="D343" s="5" t="s">
        <v>2933</v>
      </c>
      <c r="E343" s="5">
        <v>30</v>
      </c>
      <c r="F343" s="5" t="s">
        <v>3054</v>
      </c>
      <c r="G343" t="str">
        <f t="shared" si="10"/>
        <v>BISOPROLOLMEGALABSORALCOMPRIMIDO301.25MG</v>
      </c>
      <c r="H343" t="str">
        <f>VLOOKUP(A343,'PRINCIPIO ACTIVO'!A:D,4,)&amp;"-"&amp;VLOOKUP(C343,'VIA ADMINISTRACION'!A:D,4,FALSE)&amp;"-"&amp;VLOOKUP(D343,FORMATO!A:D,4,FALSE)&amp;"-"&amp;VLOOKUP(B343,LABORATORIO!A:D,4,FALSE)</f>
        <v>HT-0020-01-003-0194</v>
      </c>
      <c r="I343">
        <f>COUNTIF($H$2:H343,H343)</f>
        <v>2</v>
      </c>
      <c r="J343" t="str">
        <f t="shared" si="11"/>
        <v>HT-0020-01-003-0194-02</v>
      </c>
    </row>
    <row r="344" spans="1:10" hidden="1" x14ac:dyDescent="0.35">
      <c r="A344" s="11" t="s">
        <v>2611</v>
      </c>
      <c r="B344" s="11" t="s">
        <v>2837</v>
      </c>
      <c r="C344" s="11" t="s">
        <v>2919</v>
      </c>
      <c r="D344" s="11" t="s">
        <v>2933</v>
      </c>
      <c r="E344" s="11">
        <v>14</v>
      </c>
      <c r="F344" s="11" t="s">
        <v>3052</v>
      </c>
      <c r="G344" t="str">
        <f t="shared" si="10"/>
        <v>BISOPROLOLSAVALORALCOMPRIMIDO141.5MG</v>
      </c>
      <c r="H344" t="str">
        <f>VLOOKUP(A344,'PRINCIPIO ACTIVO'!A:D,4,)&amp;"-"&amp;VLOOKUP(C344,'VIA ADMINISTRACION'!A:D,4,FALSE)&amp;"-"&amp;VLOOKUP(D344,FORMATO!A:D,4,FALSE)&amp;"-"&amp;VLOOKUP(B344,LABORATORIO!A:D,4,FALSE)</f>
        <v>HT-0020-01-003-0174</v>
      </c>
      <c r="I344">
        <f>COUNTIF($H$2:H344,H344)</f>
        <v>1</v>
      </c>
      <c r="J344" t="str">
        <f t="shared" si="11"/>
        <v>HT-0020-01-003-0174-01</v>
      </c>
    </row>
    <row r="345" spans="1:10" hidden="1" x14ac:dyDescent="0.35">
      <c r="A345" s="11" t="s">
        <v>2611</v>
      </c>
      <c r="B345" s="11" t="s">
        <v>2837</v>
      </c>
      <c r="C345" s="11" t="s">
        <v>2919</v>
      </c>
      <c r="D345" s="11" t="s">
        <v>2933</v>
      </c>
      <c r="E345" s="11">
        <v>35</v>
      </c>
      <c r="F345" s="11" t="s">
        <v>3013</v>
      </c>
      <c r="G345" t="str">
        <f t="shared" si="10"/>
        <v>BISOPROLOLSAVALORALCOMPRIMIDO3510MG</v>
      </c>
      <c r="H345" t="str">
        <f>VLOOKUP(A345,'PRINCIPIO ACTIVO'!A:D,4,)&amp;"-"&amp;VLOOKUP(C345,'VIA ADMINISTRACION'!A:D,4,FALSE)&amp;"-"&amp;VLOOKUP(D345,FORMATO!A:D,4,FALSE)&amp;"-"&amp;VLOOKUP(B345,LABORATORIO!A:D,4,FALSE)</f>
        <v>HT-0020-01-003-0174</v>
      </c>
      <c r="I345">
        <f>COUNTIF($H$2:H345,H345)</f>
        <v>2</v>
      </c>
      <c r="J345" t="str">
        <f t="shared" si="11"/>
        <v>HT-0020-01-003-0174-02</v>
      </c>
    </row>
    <row r="346" spans="1:10" hidden="1" x14ac:dyDescent="0.35">
      <c r="A346" s="11" t="s">
        <v>2611</v>
      </c>
      <c r="B346" s="11" t="s">
        <v>2863</v>
      </c>
      <c r="C346" s="11" t="s">
        <v>2919</v>
      </c>
      <c r="D346" s="11" t="s">
        <v>2933</v>
      </c>
      <c r="E346" s="11">
        <v>28</v>
      </c>
      <c r="F346" s="11" t="s">
        <v>3013</v>
      </c>
      <c r="G346" t="str">
        <f t="shared" si="10"/>
        <v>BISOPROLOLMERCKORALCOMPRIMIDO2810MG</v>
      </c>
      <c r="H346" t="str">
        <f>VLOOKUP(A346,'PRINCIPIO ACTIVO'!A:D,4,)&amp;"-"&amp;VLOOKUP(C346,'VIA ADMINISTRACION'!A:D,4,FALSE)&amp;"-"&amp;VLOOKUP(D346,FORMATO!A:D,4,FALSE)&amp;"-"&amp;VLOOKUP(B346,LABORATORIO!A:D,4,FALSE)</f>
        <v>HT-0020-01-003-0195</v>
      </c>
      <c r="I346">
        <f>COUNTIF($H$2:H346,H346)</f>
        <v>2</v>
      </c>
      <c r="J346" t="str">
        <f t="shared" si="11"/>
        <v>HT-0020-01-003-0195-02</v>
      </c>
    </row>
    <row r="347" spans="1:10" hidden="1" x14ac:dyDescent="0.35">
      <c r="A347" s="5" t="s">
        <v>2611</v>
      </c>
      <c r="B347" s="5" t="s">
        <v>2916</v>
      </c>
      <c r="C347" s="5" t="s">
        <v>2919</v>
      </c>
      <c r="D347" s="5" t="s">
        <v>2933</v>
      </c>
      <c r="E347" s="5">
        <v>35</v>
      </c>
      <c r="F347" s="5" t="s">
        <v>3013</v>
      </c>
      <c r="G347" t="str">
        <f t="shared" si="10"/>
        <v>BISOPROLOLEUROLABORALCOMPRIMIDO3510MG</v>
      </c>
      <c r="H347" t="str">
        <f>VLOOKUP(A347,'PRINCIPIO ACTIVO'!A:D,4,)&amp;"-"&amp;VLOOKUP(C347,'VIA ADMINISTRACION'!A:D,4,FALSE)&amp;"-"&amp;VLOOKUP(D347,FORMATO!A:D,4,FALSE)&amp;"-"&amp;VLOOKUP(B347,LABORATORIO!A:D,4,FALSE)</f>
        <v>HT-0020-01-003-0088</v>
      </c>
      <c r="I347">
        <f>COUNTIF($H$2:H347,H347)</f>
        <v>2</v>
      </c>
      <c r="J347" t="str">
        <f t="shared" si="11"/>
        <v>HT-0020-01-003-0088-02</v>
      </c>
    </row>
    <row r="348" spans="1:10" hidden="1" x14ac:dyDescent="0.35">
      <c r="A348" s="5" t="s">
        <v>2611</v>
      </c>
      <c r="B348" s="5" t="s">
        <v>2845</v>
      </c>
      <c r="C348" s="5" t="s">
        <v>2919</v>
      </c>
      <c r="D348" s="5" t="s">
        <v>2933</v>
      </c>
      <c r="E348" s="5">
        <v>28</v>
      </c>
      <c r="F348" s="5" t="s">
        <v>3013</v>
      </c>
      <c r="G348" t="str">
        <f t="shared" si="10"/>
        <v>BISOPROLOLMEGALABSORALCOMPRIMIDO2810MG</v>
      </c>
      <c r="H348" t="str">
        <f>VLOOKUP(A348,'PRINCIPIO ACTIVO'!A:D,4,)&amp;"-"&amp;VLOOKUP(C348,'VIA ADMINISTRACION'!A:D,4,FALSE)&amp;"-"&amp;VLOOKUP(D348,FORMATO!A:D,4,FALSE)&amp;"-"&amp;VLOOKUP(B348,LABORATORIO!A:D,4,FALSE)</f>
        <v>HT-0020-01-003-0194</v>
      </c>
      <c r="I348">
        <f>COUNTIF($H$2:H348,H348)</f>
        <v>3</v>
      </c>
      <c r="J348" t="str">
        <f t="shared" si="11"/>
        <v>HT-0020-01-003-0194-03</v>
      </c>
    </row>
    <row r="349" spans="1:10" hidden="1" x14ac:dyDescent="0.35">
      <c r="A349" s="5" t="s">
        <v>2611</v>
      </c>
      <c r="B349" s="5" t="s">
        <v>2845</v>
      </c>
      <c r="C349" s="5" t="s">
        <v>2919</v>
      </c>
      <c r="D349" s="5" t="s">
        <v>2933</v>
      </c>
      <c r="E349" s="5">
        <v>30</v>
      </c>
      <c r="F349" s="5" t="s">
        <v>3013</v>
      </c>
      <c r="G349" t="str">
        <f t="shared" si="10"/>
        <v>BISOPROLOLMEGALABSORALCOMPRIMIDO3010MG</v>
      </c>
      <c r="H349" t="str">
        <f>VLOOKUP(A349,'PRINCIPIO ACTIVO'!A:D,4,)&amp;"-"&amp;VLOOKUP(C349,'VIA ADMINISTRACION'!A:D,4,FALSE)&amp;"-"&amp;VLOOKUP(D349,FORMATO!A:D,4,FALSE)&amp;"-"&amp;VLOOKUP(B349,LABORATORIO!A:D,4,FALSE)</f>
        <v>HT-0020-01-003-0194</v>
      </c>
      <c r="I349">
        <f>COUNTIF($H$2:H349,H349)</f>
        <v>4</v>
      </c>
      <c r="J349" t="str">
        <f t="shared" si="11"/>
        <v>HT-0020-01-003-0194-04</v>
      </c>
    </row>
    <row r="350" spans="1:10" hidden="1" x14ac:dyDescent="0.35">
      <c r="A350" s="11" t="s">
        <v>2611</v>
      </c>
      <c r="B350" s="11" t="s">
        <v>2837</v>
      </c>
      <c r="C350" s="11" t="s">
        <v>2919</v>
      </c>
      <c r="D350" s="11" t="s">
        <v>2933</v>
      </c>
      <c r="E350" s="11">
        <v>35</v>
      </c>
      <c r="F350" s="11" t="s">
        <v>3055</v>
      </c>
      <c r="G350" t="str">
        <f t="shared" si="10"/>
        <v>BISOPROLOLSAVALORALCOMPRIMIDO352.5MG</v>
      </c>
      <c r="H350" t="str">
        <f>VLOOKUP(A350,'PRINCIPIO ACTIVO'!A:D,4,)&amp;"-"&amp;VLOOKUP(C350,'VIA ADMINISTRACION'!A:D,4,FALSE)&amp;"-"&amp;VLOOKUP(D350,FORMATO!A:D,4,FALSE)&amp;"-"&amp;VLOOKUP(B350,LABORATORIO!A:D,4,FALSE)</f>
        <v>HT-0020-01-003-0174</v>
      </c>
      <c r="I350">
        <f>COUNTIF($H$2:H350,H350)</f>
        <v>3</v>
      </c>
      <c r="J350" t="str">
        <f t="shared" si="11"/>
        <v>HT-0020-01-003-0174-03</v>
      </c>
    </row>
    <row r="351" spans="1:10" hidden="1" x14ac:dyDescent="0.35">
      <c r="A351" s="11" t="s">
        <v>2611</v>
      </c>
      <c r="B351" s="11" t="s">
        <v>2845</v>
      </c>
      <c r="C351" s="11" t="s">
        <v>2919</v>
      </c>
      <c r="D351" s="11" t="s">
        <v>2933</v>
      </c>
      <c r="E351" s="11">
        <v>30</v>
      </c>
      <c r="F351" s="11" t="s">
        <v>3055</v>
      </c>
      <c r="G351" t="str">
        <f t="shared" si="10"/>
        <v>BISOPROLOLMEGALABSORALCOMPRIMIDO302.5MG</v>
      </c>
      <c r="H351" t="str">
        <f>VLOOKUP(A351,'PRINCIPIO ACTIVO'!A:D,4,)&amp;"-"&amp;VLOOKUP(C351,'VIA ADMINISTRACION'!A:D,4,FALSE)&amp;"-"&amp;VLOOKUP(D351,FORMATO!A:D,4,FALSE)&amp;"-"&amp;VLOOKUP(B351,LABORATORIO!A:D,4,FALSE)</f>
        <v>HT-0020-01-003-0194</v>
      </c>
      <c r="I351">
        <f>COUNTIF($H$2:H351,H351)</f>
        <v>5</v>
      </c>
      <c r="J351" t="str">
        <f t="shared" si="11"/>
        <v>HT-0020-01-003-0194-05</v>
      </c>
    </row>
    <row r="352" spans="1:10" hidden="1" x14ac:dyDescent="0.35">
      <c r="A352" s="11" t="s">
        <v>2611</v>
      </c>
      <c r="B352" s="11" t="s">
        <v>2863</v>
      </c>
      <c r="C352" s="11" t="s">
        <v>2919</v>
      </c>
      <c r="D352" s="11" t="s">
        <v>2933</v>
      </c>
      <c r="E352" s="11">
        <v>28</v>
      </c>
      <c r="F352" s="11" t="s">
        <v>3055</v>
      </c>
      <c r="G352" t="str">
        <f t="shared" si="10"/>
        <v>BISOPROLOLMERCKORALCOMPRIMIDO282.5MG</v>
      </c>
      <c r="H352" t="str">
        <f>VLOOKUP(A352,'PRINCIPIO ACTIVO'!A:D,4,)&amp;"-"&amp;VLOOKUP(C352,'VIA ADMINISTRACION'!A:D,4,FALSE)&amp;"-"&amp;VLOOKUP(D352,FORMATO!A:D,4,FALSE)&amp;"-"&amp;VLOOKUP(B352,LABORATORIO!A:D,4,FALSE)</f>
        <v>HT-0020-01-003-0195</v>
      </c>
      <c r="I352">
        <f>COUNTIF($H$2:H352,H352)</f>
        <v>3</v>
      </c>
      <c r="J352" t="str">
        <f t="shared" si="11"/>
        <v>HT-0020-01-003-0195-03</v>
      </c>
    </row>
    <row r="353" spans="1:10" hidden="1" x14ac:dyDescent="0.35">
      <c r="A353" s="11" t="s">
        <v>2611</v>
      </c>
      <c r="B353" s="11" t="s">
        <v>2867</v>
      </c>
      <c r="C353" s="11" t="s">
        <v>2919</v>
      </c>
      <c r="D353" s="11" t="s">
        <v>2933</v>
      </c>
      <c r="E353" s="11">
        <v>30</v>
      </c>
      <c r="F353" s="11" t="s">
        <v>3055</v>
      </c>
      <c r="G353" t="str">
        <f t="shared" si="10"/>
        <v>BISOPROLOLEUROFARMAORALCOMPRIMIDO302.5MG</v>
      </c>
      <c r="H353" t="str">
        <f>VLOOKUP(A353,'PRINCIPIO ACTIVO'!A:D,4,)&amp;"-"&amp;VLOOKUP(C353,'VIA ADMINISTRACION'!A:D,4,FALSE)&amp;"-"&amp;VLOOKUP(D353,FORMATO!A:D,4,FALSE)&amp;"-"&amp;VLOOKUP(B353,LABORATORIO!A:D,4,FALSE)</f>
        <v>HT-0020-01-003-0087</v>
      </c>
      <c r="I353">
        <f>COUNTIF($H$2:H353,H353)</f>
        <v>2</v>
      </c>
      <c r="J353" t="str">
        <f t="shared" si="11"/>
        <v>HT-0020-01-003-0087-02</v>
      </c>
    </row>
    <row r="354" spans="1:10" hidden="1" x14ac:dyDescent="0.35">
      <c r="A354" s="2" t="s">
        <v>2611</v>
      </c>
      <c r="B354" s="2" t="s">
        <v>2838</v>
      </c>
      <c r="C354" s="2" t="s">
        <v>2919</v>
      </c>
      <c r="D354" s="2" t="s">
        <v>2933</v>
      </c>
      <c r="E354" s="2">
        <v>30</v>
      </c>
      <c r="F354" s="2" t="s">
        <v>3055</v>
      </c>
      <c r="G354" t="str">
        <f t="shared" si="10"/>
        <v>BISOPROLOLLABORATORIO CHILEORALCOMPRIMIDO302.5MG</v>
      </c>
      <c r="H354" t="str">
        <f>VLOOKUP(A354,'PRINCIPIO ACTIVO'!A:D,4,)&amp;"-"&amp;VLOOKUP(C354,'VIA ADMINISTRACION'!A:D,4,FALSE)&amp;"-"&amp;VLOOKUP(D354,FORMATO!A:D,4,FALSE)&amp;"-"&amp;VLOOKUP(B354,LABORATORIO!A:D,4,FALSE)</f>
        <v>HT-0020-01-003-0148</v>
      </c>
      <c r="I354">
        <f>COUNTIF($H$2:H354,H354)</f>
        <v>1</v>
      </c>
      <c r="J354" t="str">
        <f t="shared" si="11"/>
        <v>HT-0020-01-003-0148-01</v>
      </c>
    </row>
    <row r="355" spans="1:10" hidden="1" x14ac:dyDescent="0.35">
      <c r="A355" s="5" t="s">
        <v>2611</v>
      </c>
      <c r="B355" s="5" t="s">
        <v>2835</v>
      </c>
      <c r="C355" s="5" t="s">
        <v>2919</v>
      </c>
      <c r="D355" s="5" t="s">
        <v>2933</v>
      </c>
      <c r="E355" s="5">
        <v>30</v>
      </c>
      <c r="F355" s="5" t="s">
        <v>3055</v>
      </c>
      <c r="G355" t="str">
        <f t="shared" si="10"/>
        <v>BISOPROLOLASCENDORALCOMPRIMIDO302.5MG</v>
      </c>
      <c r="H355" t="str">
        <f>VLOOKUP(A355,'PRINCIPIO ACTIVO'!A:D,4,)&amp;"-"&amp;VLOOKUP(C355,'VIA ADMINISTRACION'!A:D,4,FALSE)&amp;"-"&amp;VLOOKUP(D355,FORMATO!A:D,4,FALSE)&amp;"-"&amp;VLOOKUP(B355,LABORATORIO!A:D,4,FALSE)</f>
        <v>HT-0020-01-003-0016</v>
      </c>
      <c r="I355">
        <f>COUNTIF($H$2:H355,H355)</f>
        <v>1</v>
      </c>
      <c r="J355" t="str">
        <f t="shared" si="11"/>
        <v>HT-0020-01-003-0016-01</v>
      </c>
    </row>
    <row r="356" spans="1:10" hidden="1" x14ac:dyDescent="0.35">
      <c r="A356" s="5" t="s">
        <v>2611</v>
      </c>
      <c r="B356" s="5" t="s">
        <v>2916</v>
      </c>
      <c r="C356" s="5" t="s">
        <v>2919</v>
      </c>
      <c r="D356" s="5" t="s">
        <v>2933</v>
      </c>
      <c r="E356" s="5">
        <v>35</v>
      </c>
      <c r="F356" s="5" t="s">
        <v>3055</v>
      </c>
      <c r="G356" t="str">
        <f t="shared" si="10"/>
        <v>BISOPROLOLEUROLABORALCOMPRIMIDO352.5MG</v>
      </c>
      <c r="H356" t="str">
        <f>VLOOKUP(A356,'PRINCIPIO ACTIVO'!A:D,4,)&amp;"-"&amp;VLOOKUP(C356,'VIA ADMINISTRACION'!A:D,4,FALSE)&amp;"-"&amp;VLOOKUP(D356,FORMATO!A:D,4,FALSE)&amp;"-"&amp;VLOOKUP(B356,LABORATORIO!A:D,4,FALSE)</f>
        <v>HT-0020-01-003-0088</v>
      </c>
      <c r="I356">
        <f>COUNTIF($H$2:H356,H356)</f>
        <v>3</v>
      </c>
      <c r="J356" t="str">
        <f t="shared" si="11"/>
        <v>HT-0020-01-003-0088-03</v>
      </c>
    </row>
    <row r="357" spans="1:10" hidden="1" x14ac:dyDescent="0.35">
      <c r="A357" s="5" t="s">
        <v>2611</v>
      </c>
      <c r="B357" s="5" t="s">
        <v>2845</v>
      </c>
      <c r="C357" s="5" t="s">
        <v>2919</v>
      </c>
      <c r="D357" s="5" t="s">
        <v>2933</v>
      </c>
      <c r="E357" s="5">
        <v>28</v>
      </c>
      <c r="F357" s="5" t="s">
        <v>3055</v>
      </c>
      <c r="G357" t="str">
        <f t="shared" si="10"/>
        <v>BISOPROLOLMEGALABSORALCOMPRIMIDO282.5MG</v>
      </c>
      <c r="H357" t="str">
        <f>VLOOKUP(A357,'PRINCIPIO ACTIVO'!A:D,4,)&amp;"-"&amp;VLOOKUP(C357,'VIA ADMINISTRACION'!A:D,4,FALSE)&amp;"-"&amp;VLOOKUP(D357,FORMATO!A:D,4,FALSE)&amp;"-"&amp;VLOOKUP(B357,LABORATORIO!A:D,4,FALSE)</f>
        <v>HT-0020-01-003-0194</v>
      </c>
      <c r="I357">
        <f>COUNTIF($H$2:H357,H357)</f>
        <v>6</v>
      </c>
      <c r="J357" t="str">
        <f t="shared" si="11"/>
        <v>HT-0020-01-003-0194-06</v>
      </c>
    </row>
    <row r="358" spans="1:10" hidden="1" x14ac:dyDescent="0.35">
      <c r="A358" s="11" t="s">
        <v>2611</v>
      </c>
      <c r="B358" s="11" t="s">
        <v>2837</v>
      </c>
      <c r="C358" s="11" t="s">
        <v>2919</v>
      </c>
      <c r="D358" s="11" t="s">
        <v>2933</v>
      </c>
      <c r="E358" s="11">
        <v>35</v>
      </c>
      <c r="F358" s="11" t="s">
        <v>2998</v>
      </c>
      <c r="G358" t="str">
        <f t="shared" si="10"/>
        <v>BISOPROLOLSAVALORALCOMPRIMIDO355MG</v>
      </c>
      <c r="H358" t="str">
        <f>VLOOKUP(A358,'PRINCIPIO ACTIVO'!A:D,4,)&amp;"-"&amp;VLOOKUP(C358,'VIA ADMINISTRACION'!A:D,4,FALSE)&amp;"-"&amp;VLOOKUP(D358,FORMATO!A:D,4,FALSE)&amp;"-"&amp;VLOOKUP(B358,LABORATORIO!A:D,4,FALSE)</f>
        <v>HT-0020-01-003-0174</v>
      </c>
      <c r="I358">
        <f>COUNTIF($H$2:H358,H358)</f>
        <v>4</v>
      </c>
      <c r="J358" t="str">
        <f t="shared" si="11"/>
        <v>HT-0020-01-003-0174-04</v>
      </c>
    </row>
    <row r="359" spans="1:10" hidden="1" x14ac:dyDescent="0.35">
      <c r="A359" s="11" t="s">
        <v>2611</v>
      </c>
      <c r="B359" s="11" t="s">
        <v>2845</v>
      </c>
      <c r="C359" s="11" t="s">
        <v>2919</v>
      </c>
      <c r="D359" s="11" t="s">
        <v>2933</v>
      </c>
      <c r="E359" s="11">
        <v>30</v>
      </c>
      <c r="F359" s="11" t="s">
        <v>2998</v>
      </c>
      <c r="G359" t="str">
        <f t="shared" si="10"/>
        <v>BISOPROLOLMEGALABSORALCOMPRIMIDO305MG</v>
      </c>
      <c r="H359" t="str">
        <f>VLOOKUP(A359,'PRINCIPIO ACTIVO'!A:D,4,)&amp;"-"&amp;VLOOKUP(C359,'VIA ADMINISTRACION'!A:D,4,FALSE)&amp;"-"&amp;VLOOKUP(D359,FORMATO!A:D,4,FALSE)&amp;"-"&amp;VLOOKUP(B359,LABORATORIO!A:D,4,FALSE)</f>
        <v>HT-0020-01-003-0194</v>
      </c>
      <c r="I359">
        <f>COUNTIF($H$2:H359,H359)</f>
        <v>7</v>
      </c>
      <c r="J359" t="str">
        <f t="shared" si="11"/>
        <v>HT-0020-01-003-0194-07</v>
      </c>
    </row>
    <row r="360" spans="1:10" hidden="1" x14ac:dyDescent="0.35">
      <c r="A360" s="11" t="s">
        <v>2611</v>
      </c>
      <c r="B360" s="11" t="s">
        <v>2863</v>
      </c>
      <c r="C360" s="11" t="s">
        <v>2919</v>
      </c>
      <c r="D360" s="11" t="s">
        <v>2933</v>
      </c>
      <c r="E360" s="11">
        <v>28</v>
      </c>
      <c r="F360" s="11" t="s">
        <v>2998</v>
      </c>
      <c r="G360" t="str">
        <f t="shared" si="10"/>
        <v>BISOPROLOLMERCKORALCOMPRIMIDO285MG</v>
      </c>
      <c r="H360" t="str">
        <f>VLOOKUP(A360,'PRINCIPIO ACTIVO'!A:D,4,)&amp;"-"&amp;VLOOKUP(C360,'VIA ADMINISTRACION'!A:D,4,FALSE)&amp;"-"&amp;VLOOKUP(D360,FORMATO!A:D,4,FALSE)&amp;"-"&amp;VLOOKUP(B360,LABORATORIO!A:D,4,FALSE)</f>
        <v>HT-0020-01-003-0195</v>
      </c>
      <c r="I360">
        <f>COUNTIF($H$2:H360,H360)</f>
        <v>4</v>
      </c>
      <c r="J360" t="str">
        <f t="shared" si="11"/>
        <v>HT-0020-01-003-0195-04</v>
      </c>
    </row>
    <row r="361" spans="1:10" hidden="1" x14ac:dyDescent="0.35">
      <c r="A361" s="11" t="s">
        <v>2611</v>
      </c>
      <c r="B361" s="11" t="s">
        <v>2867</v>
      </c>
      <c r="C361" s="11" t="s">
        <v>2919</v>
      </c>
      <c r="D361" s="11" t="s">
        <v>2933</v>
      </c>
      <c r="E361" s="11">
        <v>30</v>
      </c>
      <c r="F361" s="11" t="s">
        <v>2998</v>
      </c>
      <c r="G361" t="str">
        <f t="shared" si="10"/>
        <v>BISOPROLOLEUROFARMAORALCOMPRIMIDO305MG</v>
      </c>
      <c r="H361" t="str">
        <f>VLOOKUP(A361,'PRINCIPIO ACTIVO'!A:D,4,)&amp;"-"&amp;VLOOKUP(C361,'VIA ADMINISTRACION'!A:D,4,FALSE)&amp;"-"&amp;VLOOKUP(D361,FORMATO!A:D,4,FALSE)&amp;"-"&amp;VLOOKUP(B361,LABORATORIO!A:D,4,FALSE)</f>
        <v>HT-0020-01-003-0087</v>
      </c>
      <c r="I361">
        <f>COUNTIF($H$2:H361,H361)</f>
        <v>3</v>
      </c>
      <c r="J361" t="str">
        <f t="shared" si="11"/>
        <v>HT-0020-01-003-0087-03</v>
      </c>
    </row>
    <row r="362" spans="1:10" hidden="1" x14ac:dyDescent="0.35">
      <c r="A362" s="5" t="s">
        <v>2611</v>
      </c>
      <c r="B362" s="5" t="s">
        <v>2835</v>
      </c>
      <c r="C362" s="5" t="s">
        <v>2919</v>
      </c>
      <c r="D362" s="5" t="s">
        <v>2933</v>
      </c>
      <c r="E362" s="5">
        <v>30</v>
      </c>
      <c r="F362" s="5" t="s">
        <v>2998</v>
      </c>
      <c r="G362" t="str">
        <f t="shared" si="10"/>
        <v>BISOPROLOLASCENDORALCOMPRIMIDO305MG</v>
      </c>
      <c r="H362" t="str">
        <f>VLOOKUP(A362,'PRINCIPIO ACTIVO'!A:D,4,)&amp;"-"&amp;VLOOKUP(C362,'VIA ADMINISTRACION'!A:D,4,FALSE)&amp;"-"&amp;VLOOKUP(D362,FORMATO!A:D,4,FALSE)&amp;"-"&amp;VLOOKUP(B362,LABORATORIO!A:D,4,FALSE)</f>
        <v>HT-0020-01-003-0016</v>
      </c>
      <c r="I362">
        <f>COUNTIF($H$2:H362,H362)</f>
        <v>2</v>
      </c>
      <c r="J362" t="str">
        <f t="shared" si="11"/>
        <v>HT-0020-01-003-0016-02</v>
      </c>
    </row>
    <row r="363" spans="1:10" hidden="1" x14ac:dyDescent="0.35">
      <c r="A363" s="5" t="s">
        <v>2611</v>
      </c>
      <c r="B363" s="5" t="s">
        <v>2916</v>
      </c>
      <c r="C363" s="5" t="s">
        <v>2919</v>
      </c>
      <c r="D363" s="5" t="s">
        <v>2933</v>
      </c>
      <c r="E363" s="5">
        <v>35</v>
      </c>
      <c r="F363" s="5" t="s">
        <v>2998</v>
      </c>
      <c r="G363" t="str">
        <f t="shared" si="10"/>
        <v>BISOPROLOLEUROLABORALCOMPRIMIDO355MG</v>
      </c>
      <c r="H363" t="str">
        <f>VLOOKUP(A363,'PRINCIPIO ACTIVO'!A:D,4,)&amp;"-"&amp;VLOOKUP(C363,'VIA ADMINISTRACION'!A:D,4,FALSE)&amp;"-"&amp;VLOOKUP(D363,FORMATO!A:D,4,FALSE)&amp;"-"&amp;VLOOKUP(B363,LABORATORIO!A:D,4,FALSE)</f>
        <v>HT-0020-01-003-0088</v>
      </c>
      <c r="I363">
        <f>COUNTIF($H$2:H363,H363)</f>
        <v>4</v>
      </c>
      <c r="J363" t="str">
        <f t="shared" si="11"/>
        <v>HT-0020-01-003-0088-04</v>
      </c>
    </row>
    <row r="364" spans="1:10" hidden="1" x14ac:dyDescent="0.35">
      <c r="A364" s="5" t="s">
        <v>2611</v>
      </c>
      <c r="B364" s="5" t="s">
        <v>2845</v>
      </c>
      <c r="C364" s="5" t="s">
        <v>2919</v>
      </c>
      <c r="D364" s="5" t="s">
        <v>2933</v>
      </c>
      <c r="E364" s="5">
        <v>28</v>
      </c>
      <c r="F364" s="5" t="s">
        <v>2998</v>
      </c>
      <c r="G364" t="str">
        <f t="shared" si="10"/>
        <v>BISOPROLOLMEGALABSORALCOMPRIMIDO285MG</v>
      </c>
      <c r="H364" t="str">
        <f>VLOOKUP(A364,'PRINCIPIO ACTIVO'!A:D,4,)&amp;"-"&amp;VLOOKUP(C364,'VIA ADMINISTRACION'!A:D,4,FALSE)&amp;"-"&amp;VLOOKUP(D364,FORMATO!A:D,4,FALSE)&amp;"-"&amp;VLOOKUP(B364,LABORATORIO!A:D,4,FALSE)</f>
        <v>HT-0020-01-003-0194</v>
      </c>
      <c r="I364">
        <f>COUNTIF($H$2:H364,H364)</f>
        <v>8</v>
      </c>
      <c r="J364" t="str">
        <f t="shared" si="11"/>
        <v>HT-0020-01-003-0194-08</v>
      </c>
    </row>
    <row r="365" spans="1:10" hidden="1" x14ac:dyDescent="0.35">
      <c r="A365" s="11" t="s">
        <v>2596</v>
      </c>
      <c r="B365" s="11" t="s">
        <v>2863</v>
      </c>
      <c r="C365" s="11" t="s">
        <v>2919</v>
      </c>
      <c r="D365" s="11" t="s">
        <v>2933</v>
      </c>
      <c r="E365" s="11">
        <v>30</v>
      </c>
      <c r="F365" s="11" t="s">
        <v>3022</v>
      </c>
      <c r="G365" t="str">
        <f t="shared" si="10"/>
        <v>BISOPROLOL-AMLODIPINOMERCKORALCOMPRIMIDO305MG/10MG</v>
      </c>
      <c r="H365" t="e">
        <f>VLOOKUP(A365,'PRINCIPIO ACTIVO'!A:D,4,)&amp;"-"&amp;VLOOKUP(C365,'VIA ADMINISTRACION'!A:D,4,FALSE)&amp;"-"&amp;VLOOKUP(D365,FORMATO!A:D,4,FALSE)&amp;"-"&amp;VLOOKUP(B365,LABORATORIO!A:D,4,FALSE)</f>
        <v>#N/A</v>
      </c>
      <c r="I365">
        <f>COUNTIF($H$2:H365,H365)</f>
        <v>6</v>
      </c>
      <c r="J365" t="e">
        <f t="shared" si="11"/>
        <v>#N/A</v>
      </c>
    </row>
    <row r="366" spans="1:10" hidden="1" x14ac:dyDescent="0.35">
      <c r="A366" s="11" t="s">
        <v>2596</v>
      </c>
      <c r="B366" s="11" t="s">
        <v>2837</v>
      </c>
      <c r="C366" s="11" t="s">
        <v>2919</v>
      </c>
      <c r="D366" s="11" t="s">
        <v>2933</v>
      </c>
      <c r="E366" s="11">
        <v>35</v>
      </c>
      <c r="F366" s="11" t="s">
        <v>3021</v>
      </c>
      <c r="G366" t="str">
        <f t="shared" si="10"/>
        <v>BISOPROLOL-AMLODIPINOSAVALORALCOMPRIMIDO355MG/5MG</v>
      </c>
      <c r="H366" t="e">
        <f>VLOOKUP(A366,'PRINCIPIO ACTIVO'!A:D,4,)&amp;"-"&amp;VLOOKUP(C366,'VIA ADMINISTRACION'!A:D,4,FALSE)&amp;"-"&amp;VLOOKUP(D366,FORMATO!A:D,4,FALSE)&amp;"-"&amp;VLOOKUP(B366,LABORATORIO!A:D,4,FALSE)</f>
        <v>#N/A</v>
      </c>
      <c r="I366">
        <f>COUNTIF($H$2:H366,H366)</f>
        <v>7</v>
      </c>
      <c r="J366" t="e">
        <f t="shared" si="11"/>
        <v>#N/A</v>
      </c>
    </row>
    <row r="367" spans="1:10" hidden="1" x14ac:dyDescent="0.35">
      <c r="A367" s="11" t="s">
        <v>2596</v>
      </c>
      <c r="B367" s="11" t="s">
        <v>2863</v>
      </c>
      <c r="C367" s="11" t="s">
        <v>2919</v>
      </c>
      <c r="D367" s="11" t="s">
        <v>2933</v>
      </c>
      <c r="E367" s="11">
        <v>30</v>
      </c>
      <c r="F367" s="11" t="s">
        <v>3021</v>
      </c>
      <c r="G367" t="str">
        <f t="shared" si="10"/>
        <v>BISOPROLOL-AMLODIPINOMERCKORALCOMPRIMIDO305MG/5MG</v>
      </c>
      <c r="H367" t="e">
        <f>VLOOKUP(A367,'PRINCIPIO ACTIVO'!A:D,4,)&amp;"-"&amp;VLOOKUP(C367,'VIA ADMINISTRACION'!A:D,4,FALSE)&amp;"-"&amp;VLOOKUP(D367,FORMATO!A:D,4,FALSE)&amp;"-"&amp;VLOOKUP(B367,LABORATORIO!A:D,4,FALSE)</f>
        <v>#N/A</v>
      </c>
      <c r="I367">
        <f>COUNTIF($H$2:H367,H367)</f>
        <v>8</v>
      </c>
      <c r="J367" t="e">
        <f t="shared" si="11"/>
        <v>#N/A</v>
      </c>
    </row>
    <row r="368" spans="1:10" hidden="1" x14ac:dyDescent="0.35">
      <c r="A368" s="11" t="s">
        <v>2610</v>
      </c>
      <c r="B368" s="11" t="s">
        <v>2837</v>
      </c>
      <c r="C368" s="11" t="s">
        <v>2919</v>
      </c>
      <c r="D368" s="11" t="s">
        <v>2933</v>
      </c>
      <c r="E368" s="11">
        <v>35</v>
      </c>
      <c r="F368" s="11" t="s">
        <v>3051</v>
      </c>
      <c r="G368" t="str">
        <f t="shared" si="10"/>
        <v>BISOPROLOL-HIDROCLOROTIAZIDASAVALORALCOMPRIMIDO352.5MG/6.25MG</v>
      </c>
      <c r="H368" t="str">
        <f>VLOOKUP(A368,'PRINCIPIO ACTIVO'!A:D,4,)&amp;"-"&amp;VLOOKUP(C368,'VIA ADMINISTRACION'!A:D,4,FALSE)&amp;"-"&amp;VLOOKUP(D368,FORMATO!A:D,4,FALSE)&amp;"-"&amp;VLOOKUP(B368,LABORATORIO!A:D,4,FALSE)</f>
        <v>HT-0205-01-003-0174</v>
      </c>
      <c r="I368">
        <f>COUNTIF($H$2:H368,H368)</f>
        <v>1</v>
      </c>
      <c r="J368" t="str">
        <f t="shared" si="11"/>
        <v>HT-0205-01-003-0174-01</v>
      </c>
    </row>
    <row r="369" spans="1:10" hidden="1" x14ac:dyDescent="0.35">
      <c r="A369" s="11" t="s">
        <v>2610</v>
      </c>
      <c r="B369" s="11" t="s">
        <v>2863</v>
      </c>
      <c r="C369" s="11" t="s">
        <v>2919</v>
      </c>
      <c r="D369" s="11" t="s">
        <v>2933</v>
      </c>
      <c r="E369" s="11">
        <v>30</v>
      </c>
      <c r="F369" s="11" t="s">
        <v>3051</v>
      </c>
      <c r="G369" t="str">
        <f t="shared" si="10"/>
        <v>BISOPROLOL-HIDROCLOROTIAZIDAMERCKORALCOMPRIMIDO302.5MG/6.25MG</v>
      </c>
      <c r="H369" t="str">
        <f>VLOOKUP(A369,'PRINCIPIO ACTIVO'!A:D,4,)&amp;"-"&amp;VLOOKUP(C369,'VIA ADMINISTRACION'!A:D,4,FALSE)&amp;"-"&amp;VLOOKUP(D369,FORMATO!A:D,4,FALSE)&amp;"-"&amp;VLOOKUP(B369,LABORATORIO!A:D,4,FALSE)</f>
        <v>HT-0205-01-003-0195</v>
      </c>
      <c r="I369">
        <f>COUNTIF($H$2:H369,H369)</f>
        <v>1</v>
      </c>
      <c r="J369" t="str">
        <f t="shared" si="11"/>
        <v>HT-0205-01-003-0195-01</v>
      </c>
    </row>
    <row r="370" spans="1:10" hidden="1" x14ac:dyDescent="0.35">
      <c r="A370" s="5" t="s">
        <v>2610</v>
      </c>
      <c r="B370" s="5" t="s">
        <v>2916</v>
      </c>
      <c r="C370" s="5" t="s">
        <v>2919</v>
      </c>
      <c r="D370" s="5" t="s">
        <v>2933</v>
      </c>
      <c r="E370" s="5">
        <v>35</v>
      </c>
      <c r="F370" s="5" t="s">
        <v>3051</v>
      </c>
      <c r="G370" t="str">
        <f t="shared" si="10"/>
        <v>BISOPROLOL-HIDROCLOROTIAZIDAEUROLABORALCOMPRIMIDO352.5MG/6.25MG</v>
      </c>
      <c r="H370" t="str">
        <f>VLOOKUP(A370,'PRINCIPIO ACTIVO'!A:D,4,)&amp;"-"&amp;VLOOKUP(C370,'VIA ADMINISTRACION'!A:D,4,FALSE)&amp;"-"&amp;VLOOKUP(D370,FORMATO!A:D,4,FALSE)&amp;"-"&amp;VLOOKUP(B370,LABORATORIO!A:D,4,FALSE)</f>
        <v>HT-0205-01-003-0088</v>
      </c>
      <c r="I370">
        <f>COUNTIF($H$2:H370,H370)</f>
        <v>1</v>
      </c>
      <c r="J370" t="str">
        <f t="shared" si="11"/>
        <v>HT-0205-01-003-0088-01</v>
      </c>
    </row>
    <row r="371" spans="1:10" hidden="1" x14ac:dyDescent="0.35">
      <c r="A371" s="11" t="s">
        <v>2610</v>
      </c>
      <c r="B371" s="11" t="s">
        <v>2863</v>
      </c>
      <c r="C371" s="11" t="s">
        <v>2919</v>
      </c>
      <c r="D371" s="11" t="s">
        <v>2933</v>
      </c>
      <c r="E371" s="11">
        <v>30</v>
      </c>
      <c r="F371" s="11" t="s">
        <v>3053</v>
      </c>
      <c r="G371" t="str">
        <f t="shared" si="10"/>
        <v>BISOPROLOL-HIDROCLOROTIAZIDAMERCKORALCOMPRIMIDO305MG/6.25MG</v>
      </c>
      <c r="H371" t="str">
        <f>VLOOKUP(A371,'PRINCIPIO ACTIVO'!A:D,4,)&amp;"-"&amp;VLOOKUP(C371,'VIA ADMINISTRACION'!A:D,4,FALSE)&amp;"-"&amp;VLOOKUP(D371,FORMATO!A:D,4,FALSE)&amp;"-"&amp;VLOOKUP(B371,LABORATORIO!A:D,4,FALSE)</f>
        <v>HT-0205-01-003-0195</v>
      </c>
      <c r="I371">
        <f>COUNTIF($H$2:H371,H371)</f>
        <v>2</v>
      </c>
      <c r="J371" t="str">
        <f t="shared" si="11"/>
        <v>HT-0205-01-003-0195-02</v>
      </c>
    </row>
    <row r="372" spans="1:10" hidden="1" x14ac:dyDescent="0.35">
      <c r="A372" s="11" t="s">
        <v>2610</v>
      </c>
      <c r="B372" s="11" t="s">
        <v>2837</v>
      </c>
      <c r="C372" s="11" t="s">
        <v>2919</v>
      </c>
      <c r="D372" s="11" t="s">
        <v>2933</v>
      </c>
      <c r="E372" s="11">
        <v>35</v>
      </c>
      <c r="F372" s="11" t="s">
        <v>3053</v>
      </c>
      <c r="G372" t="str">
        <f t="shared" si="10"/>
        <v>BISOPROLOL-HIDROCLOROTIAZIDASAVALORALCOMPRIMIDO355MG/6.25MG</v>
      </c>
      <c r="H372" t="str">
        <f>VLOOKUP(A372,'PRINCIPIO ACTIVO'!A:D,4,)&amp;"-"&amp;VLOOKUP(C372,'VIA ADMINISTRACION'!A:D,4,FALSE)&amp;"-"&amp;VLOOKUP(D372,FORMATO!A:D,4,FALSE)&amp;"-"&amp;VLOOKUP(B372,LABORATORIO!A:D,4,FALSE)</f>
        <v>HT-0205-01-003-0174</v>
      </c>
      <c r="I372">
        <f>COUNTIF($H$2:H372,H372)</f>
        <v>2</v>
      </c>
      <c r="J372" t="str">
        <f t="shared" si="11"/>
        <v>HT-0205-01-003-0174-02</v>
      </c>
    </row>
    <row r="373" spans="1:10" hidden="1" x14ac:dyDescent="0.35">
      <c r="A373" s="11" t="s">
        <v>2610</v>
      </c>
      <c r="B373" s="11" t="s">
        <v>2845</v>
      </c>
      <c r="C373" s="11" t="s">
        <v>2919</v>
      </c>
      <c r="D373" s="11" t="s">
        <v>2933</v>
      </c>
      <c r="E373" s="11">
        <v>30</v>
      </c>
      <c r="F373" s="11" t="s">
        <v>3053</v>
      </c>
      <c r="G373" t="str">
        <f t="shared" si="10"/>
        <v>BISOPROLOL-HIDROCLOROTIAZIDAMEGALABSORALCOMPRIMIDO305MG/6.25MG</v>
      </c>
      <c r="H373" t="str">
        <f>VLOOKUP(A373,'PRINCIPIO ACTIVO'!A:D,4,)&amp;"-"&amp;VLOOKUP(C373,'VIA ADMINISTRACION'!A:D,4,FALSE)&amp;"-"&amp;VLOOKUP(D373,FORMATO!A:D,4,FALSE)&amp;"-"&amp;VLOOKUP(B373,LABORATORIO!A:D,4,FALSE)</f>
        <v>HT-0205-01-003-0194</v>
      </c>
      <c r="I373">
        <f>COUNTIF($H$2:H373,H373)</f>
        <v>1</v>
      </c>
      <c r="J373" t="str">
        <f t="shared" si="11"/>
        <v>HT-0205-01-003-0194-01</v>
      </c>
    </row>
    <row r="374" spans="1:10" hidden="1" x14ac:dyDescent="0.35">
      <c r="A374" s="5" t="s">
        <v>2610</v>
      </c>
      <c r="B374" s="5" t="s">
        <v>2916</v>
      </c>
      <c r="C374" s="5" t="s">
        <v>2919</v>
      </c>
      <c r="D374" s="5" t="s">
        <v>2933</v>
      </c>
      <c r="E374" s="5">
        <v>35</v>
      </c>
      <c r="F374" s="5" t="s">
        <v>3053</v>
      </c>
      <c r="G374" t="str">
        <f t="shared" si="10"/>
        <v>BISOPROLOL-HIDROCLOROTIAZIDAEUROLABORALCOMPRIMIDO355MG/6.25MG</v>
      </c>
      <c r="H374" t="str">
        <f>VLOOKUP(A374,'PRINCIPIO ACTIVO'!A:D,4,)&amp;"-"&amp;VLOOKUP(C374,'VIA ADMINISTRACION'!A:D,4,FALSE)&amp;"-"&amp;VLOOKUP(D374,FORMATO!A:D,4,FALSE)&amp;"-"&amp;VLOOKUP(B374,LABORATORIO!A:D,4,FALSE)</f>
        <v>HT-0205-01-003-0088</v>
      </c>
      <c r="I374">
        <f>COUNTIF($H$2:H374,H374)</f>
        <v>2</v>
      </c>
      <c r="J374" t="str">
        <f t="shared" si="11"/>
        <v>HT-0205-01-003-0088-02</v>
      </c>
    </row>
    <row r="375" spans="1:10" hidden="1" x14ac:dyDescent="0.35">
      <c r="A375" s="5" t="s">
        <v>2610</v>
      </c>
      <c r="B375" s="5" t="s">
        <v>2863</v>
      </c>
      <c r="C375" s="5" t="s">
        <v>2919</v>
      </c>
      <c r="D375" s="5" t="s">
        <v>2933</v>
      </c>
      <c r="E375" s="5">
        <v>30</v>
      </c>
      <c r="F375" s="5" t="s">
        <v>6568</v>
      </c>
      <c r="G375" t="str">
        <f t="shared" si="10"/>
        <v>BISOPROLOL-HIDROCLOROTIAZIDAMERCKORALCOMPRIMIDO306.25MG/10MG</v>
      </c>
      <c r="H375" t="str">
        <f>VLOOKUP(A375,'PRINCIPIO ACTIVO'!A:D,4,)&amp;"-"&amp;VLOOKUP(C375,'VIA ADMINISTRACION'!A:D,4,FALSE)&amp;"-"&amp;VLOOKUP(D375,FORMATO!A:D,4,FALSE)&amp;"-"&amp;VLOOKUP(B375,LABORATORIO!A:D,4,FALSE)</f>
        <v>HT-0205-01-003-0195</v>
      </c>
      <c r="I375">
        <f>COUNTIF($H$2:H375,H375)</f>
        <v>3</v>
      </c>
      <c r="J375" t="str">
        <f t="shared" si="11"/>
        <v>HT-0205-01-003-0195-03</v>
      </c>
    </row>
    <row r="376" spans="1:10" hidden="1" x14ac:dyDescent="0.35">
      <c r="A376" s="11" t="s">
        <v>2589</v>
      </c>
      <c r="B376" s="11" t="s">
        <v>2843</v>
      </c>
      <c r="C376" s="11" t="s">
        <v>2919</v>
      </c>
      <c r="D376" s="11" t="s">
        <v>2932</v>
      </c>
      <c r="E376" s="11">
        <v>1</v>
      </c>
      <c r="F376" s="11" t="s">
        <v>3011</v>
      </c>
      <c r="G376" t="str">
        <f t="shared" si="10"/>
        <v>BROMHEXINASANOFIORALJARABE18MG/5ML</v>
      </c>
      <c r="H376" t="str">
        <f>VLOOKUP(A376,'PRINCIPIO ACTIVO'!A:D,4,)&amp;"-"&amp;VLOOKUP(C376,'VIA ADMINISTRACION'!A:D,4,FALSE)&amp;"-"&amp;VLOOKUP(D376,FORMATO!A:D,4,FALSE)&amp;"-"&amp;VLOOKUP(B376,LABORATORIO!A:D,4,FALSE)</f>
        <v>HT-0189-01-002-0246</v>
      </c>
      <c r="I376">
        <f>COUNTIF($H$2:H376,H376)</f>
        <v>1</v>
      </c>
      <c r="J376" t="str">
        <f t="shared" si="11"/>
        <v>HT-0189-01-002-0246-01</v>
      </c>
    </row>
    <row r="377" spans="1:10" hidden="1" x14ac:dyDescent="0.35">
      <c r="A377" s="11" t="s">
        <v>2614</v>
      </c>
      <c r="B377" s="11" t="s">
        <v>2876</v>
      </c>
      <c r="C377" s="11" t="s">
        <v>2922</v>
      </c>
      <c r="D377" s="11" t="s">
        <v>2942</v>
      </c>
      <c r="E377" s="11">
        <v>1</v>
      </c>
      <c r="F377" s="11" t="s">
        <v>3059</v>
      </c>
      <c r="G377" t="str">
        <f t="shared" si="10"/>
        <v>BROMURO DE IPRATROPIOLUXYPHARMINHALATORIASOLUCION10.025%</v>
      </c>
      <c r="H377" t="str">
        <f>VLOOKUP(A377,'PRINCIPIO ACTIVO'!A:D,4,)&amp;"-"&amp;VLOOKUP(C377,'VIA ADMINISTRACION'!A:D,4,FALSE)&amp;"-"&amp;VLOOKUP(D377,FORMATO!A:D,4,FALSE)&amp;"-"&amp;VLOOKUP(B377,LABORATORIO!A:D,4,FALSE)</f>
        <v>HT-0025-07-012-0183</v>
      </c>
      <c r="I377">
        <f>COUNTIF($H$2:H377,H377)</f>
        <v>1</v>
      </c>
      <c r="J377" t="str">
        <f t="shared" si="11"/>
        <v>HT-0025-07-012-0183-01</v>
      </c>
    </row>
    <row r="378" spans="1:10" hidden="1" x14ac:dyDescent="0.35">
      <c r="A378" s="11" t="s">
        <v>2614</v>
      </c>
      <c r="B378" s="11" t="s">
        <v>2865</v>
      </c>
      <c r="C378" s="11" t="s">
        <v>2922</v>
      </c>
      <c r="D378" s="11" t="s">
        <v>2942</v>
      </c>
      <c r="E378" s="11">
        <v>1</v>
      </c>
      <c r="F378" s="11" t="s">
        <v>3059</v>
      </c>
      <c r="G378" t="str">
        <f t="shared" si="10"/>
        <v>BROMURO DE IPRATROPIOBOEHRINGER INGELHEIMINHALATORIASOLUCION10.025%</v>
      </c>
      <c r="H378" t="str">
        <f>VLOOKUP(A378,'PRINCIPIO ACTIVO'!A:D,4,)&amp;"-"&amp;VLOOKUP(C378,'VIA ADMINISTRACION'!A:D,4,FALSE)&amp;"-"&amp;VLOOKUP(D378,FORMATO!A:D,4,FALSE)&amp;"-"&amp;VLOOKUP(B378,LABORATORIO!A:D,4,FALSE)</f>
        <v>HT-0025-07-012-0035</v>
      </c>
      <c r="I378">
        <f>COUNTIF($H$2:H378,H378)</f>
        <v>1</v>
      </c>
      <c r="J378" t="str">
        <f t="shared" si="11"/>
        <v>HT-0025-07-012-0035-01</v>
      </c>
    </row>
    <row r="379" spans="1:10" hidden="1" x14ac:dyDescent="0.35">
      <c r="A379" s="5" t="s">
        <v>2614</v>
      </c>
      <c r="B379" s="5" t="s">
        <v>2843</v>
      </c>
      <c r="C379" s="5" t="s">
        <v>2922</v>
      </c>
      <c r="D379" s="5" t="s">
        <v>2942</v>
      </c>
      <c r="E379" s="5">
        <v>1</v>
      </c>
      <c r="F379" s="5" t="s">
        <v>3059</v>
      </c>
      <c r="G379" t="str">
        <f t="shared" si="10"/>
        <v>BROMURO DE IPRATROPIOSANOFIINHALATORIASOLUCION10.025%</v>
      </c>
      <c r="H379" t="str">
        <f>VLOOKUP(A379,'PRINCIPIO ACTIVO'!A:D,4,)&amp;"-"&amp;VLOOKUP(C379,'VIA ADMINISTRACION'!A:D,4,FALSE)&amp;"-"&amp;VLOOKUP(D379,FORMATO!A:D,4,FALSE)&amp;"-"&amp;VLOOKUP(B379,LABORATORIO!A:D,4,FALSE)</f>
        <v>HT-0025-07-012-0246</v>
      </c>
      <c r="I379">
        <f>COUNTIF($H$2:H379,H379)</f>
        <v>1</v>
      </c>
      <c r="J379" t="str">
        <f t="shared" si="11"/>
        <v>HT-0025-07-012-0246-01</v>
      </c>
    </row>
    <row r="380" spans="1:10" hidden="1" x14ac:dyDescent="0.35">
      <c r="A380" s="11" t="s">
        <v>2614</v>
      </c>
      <c r="B380" s="11" t="s">
        <v>2843</v>
      </c>
      <c r="C380" s="11" t="s">
        <v>2922</v>
      </c>
      <c r="D380" s="11" t="s">
        <v>2942</v>
      </c>
      <c r="E380" s="11">
        <v>1</v>
      </c>
      <c r="F380" s="11" t="s">
        <v>3061</v>
      </c>
      <c r="G380" t="str">
        <f t="shared" si="10"/>
        <v>BROMURO DE IPRATROPIOSANOFIINHALATORIASOLUCION10.03%</v>
      </c>
      <c r="H380" t="str">
        <f>VLOOKUP(A380,'PRINCIPIO ACTIVO'!A:D,4,)&amp;"-"&amp;VLOOKUP(C380,'VIA ADMINISTRACION'!A:D,4,FALSE)&amp;"-"&amp;VLOOKUP(D380,FORMATO!A:D,4,FALSE)&amp;"-"&amp;VLOOKUP(B380,LABORATORIO!A:D,4,FALSE)</f>
        <v>HT-0025-07-012-0246</v>
      </c>
      <c r="I380">
        <f>COUNTIF($H$2:H380,H380)</f>
        <v>2</v>
      </c>
      <c r="J380" t="str">
        <f t="shared" si="11"/>
        <v>HT-0025-07-012-0246-02</v>
      </c>
    </row>
    <row r="381" spans="1:10" hidden="1" x14ac:dyDescent="0.35">
      <c r="A381" s="2" t="s">
        <v>2614</v>
      </c>
      <c r="B381" s="2" t="s">
        <v>2876</v>
      </c>
      <c r="C381" s="2" t="s">
        <v>2922</v>
      </c>
      <c r="D381" s="2" t="s">
        <v>2942</v>
      </c>
      <c r="E381" s="2">
        <v>1</v>
      </c>
      <c r="F381" s="2" t="s">
        <v>3061</v>
      </c>
      <c r="G381" t="str">
        <f t="shared" si="10"/>
        <v>BROMURO DE IPRATROPIOLUXYPHARMINHALATORIASOLUCION10.03%</v>
      </c>
      <c r="H381" t="str">
        <f>VLOOKUP(A381,'PRINCIPIO ACTIVO'!A:D,4,)&amp;"-"&amp;VLOOKUP(C381,'VIA ADMINISTRACION'!A:D,4,FALSE)&amp;"-"&amp;VLOOKUP(D381,FORMATO!A:D,4,FALSE)&amp;"-"&amp;VLOOKUP(B381,LABORATORIO!A:D,4,FALSE)</f>
        <v>HT-0025-07-012-0183</v>
      </c>
      <c r="I381">
        <f>COUNTIF($H$2:H381,H381)</f>
        <v>2</v>
      </c>
      <c r="J381" t="str">
        <f t="shared" si="11"/>
        <v>HT-0025-07-012-0183-02</v>
      </c>
    </row>
    <row r="382" spans="1:10" hidden="1" x14ac:dyDescent="0.35">
      <c r="A382" s="5" t="s">
        <v>2614</v>
      </c>
      <c r="B382" s="5" t="s">
        <v>2843</v>
      </c>
      <c r="C382" s="5" t="s">
        <v>2923</v>
      </c>
      <c r="D382" s="5" t="s">
        <v>2968</v>
      </c>
      <c r="E382" s="5">
        <v>1</v>
      </c>
      <c r="F382" s="5" t="s">
        <v>3061</v>
      </c>
      <c r="G382" t="str">
        <f t="shared" si="10"/>
        <v>BROMURO DE IPRATROPIOSANOFINASALSPRAY10.03%</v>
      </c>
      <c r="H382" t="str">
        <f>VLOOKUP(A382,'PRINCIPIO ACTIVO'!A:D,4,)&amp;"-"&amp;VLOOKUP(C382,'VIA ADMINISTRACION'!A:D,4,FALSE)&amp;"-"&amp;VLOOKUP(D382,FORMATO!A:D,4,FALSE)&amp;"-"&amp;VLOOKUP(B382,LABORATORIO!A:D,4,FALSE)</f>
        <v>HT-0025-11-042-0246</v>
      </c>
      <c r="I382">
        <f>COUNTIF($H$2:H382,H382)</f>
        <v>1</v>
      </c>
      <c r="J382" t="str">
        <f t="shared" si="11"/>
        <v>HT-0025-11-042-0246-01</v>
      </c>
    </row>
    <row r="383" spans="1:10" hidden="1" x14ac:dyDescent="0.35">
      <c r="A383" s="2" t="s">
        <v>2614</v>
      </c>
      <c r="B383" s="2" t="s">
        <v>2878</v>
      </c>
      <c r="C383" s="2" t="s">
        <v>2922</v>
      </c>
      <c r="D383" s="2" t="s">
        <v>2941</v>
      </c>
      <c r="E383" s="2">
        <v>250</v>
      </c>
      <c r="F383" s="2" t="s">
        <v>3710</v>
      </c>
      <c r="G383" t="str">
        <f t="shared" si="10"/>
        <v>BROMURO DE IPRATROPIOD&amp;M PHARMAINHALATORIAAEROSOL25020MCG</v>
      </c>
      <c r="H383" t="str">
        <f>VLOOKUP(A383,'PRINCIPIO ACTIVO'!A:D,4,)&amp;"-"&amp;VLOOKUP(C383,'VIA ADMINISTRACION'!A:D,4,FALSE)&amp;"-"&amp;VLOOKUP(D383,FORMATO!A:D,4,FALSE)&amp;"-"&amp;VLOOKUP(B383,LABORATORIO!A:D,4,FALSE)</f>
        <v>HT-0025-07-011-0149</v>
      </c>
      <c r="I383">
        <f>COUNTIF($H$2:H383,H383)</f>
        <v>1</v>
      </c>
      <c r="J383" t="str">
        <f t="shared" si="11"/>
        <v>HT-0025-07-011-0149-01</v>
      </c>
    </row>
    <row r="384" spans="1:10" hidden="1" x14ac:dyDescent="0.35">
      <c r="A384" s="2" t="s">
        <v>2614</v>
      </c>
      <c r="B384" s="2" t="s">
        <v>2877</v>
      </c>
      <c r="C384" s="2" t="s">
        <v>2922</v>
      </c>
      <c r="D384" s="2" t="s">
        <v>2941</v>
      </c>
      <c r="E384" s="2">
        <v>200</v>
      </c>
      <c r="F384" s="2" t="s">
        <v>3710</v>
      </c>
      <c r="G384" t="str">
        <f t="shared" si="10"/>
        <v>BROMURO DE IPRATROPIOFAES FARMAINHALATORIAAEROSOL20020MCG</v>
      </c>
      <c r="H384" t="str">
        <f>VLOOKUP(A384,'PRINCIPIO ACTIVO'!A:D,4,)&amp;"-"&amp;VLOOKUP(C384,'VIA ADMINISTRACION'!A:D,4,FALSE)&amp;"-"&amp;VLOOKUP(D384,FORMATO!A:D,4,FALSE)&amp;"-"&amp;VLOOKUP(B384,LABORATORIO!A:D,4,FALSE)</f>
        <v>HT-0025-07-011-0091</v>
      </c>
      <c r="I384">
        <f>COUNTIF($H$2:H384,H384)</f>
        <v>1</v>
      </c>
      <c r="J384" t="str">
        <f t="shared" si="11"/>
        <v>HT-0025-07-011-0091-01</v>
      </c>
    </row>
    <row r="385" spans="1:10" hidden="1" x14ac:dyDescent="0.35">
      <c r="A385" s="11" t="s">
        <v>2614</v>
      </c>
      <c r="B385" s="11" t="s">
        <v>2877</v>
      </c>
      <c r="C385" s="11" t="s">
        <v>2922</v>
      </c>
      <c r="D385" s="11" t="s">
        <v>2942</v>
      </c>
      <c r="E385" s="11">
        <v>1</v>
      </c>
      <c r="F385" s="11" t="s">
        <v>3060</v>
      </c>
      <c r="G385" t="str">
        <f t="shared" si="10"/>
        <v>BROMURO DE IPRATROPIOFAES FARMAINHALATORIASOLUCION120MCG/DOSIS</v>
      </c>
      <c r="H385" t="str">
        <f>VLOOKUP(A385,'PRINCIPIO ACTIVO'!A:D,4,)&amp;"-"&amp;VLOOKUP(C385,'VIA ADMINISTRACION'!A:D,4,FALSE)&amp;"-"&amp;VLOOKUP(D385,FORMATO!A:D,4,FALSE)&amp;"-"&amp;VLOOKUP(B385,LABORATORIO!A:D,4,FALSE)</f>
        <v>HT-0025-07-012-0091</v>
      </c>
      <c r="I385">
        <f>COUNTIF($H$2:H385,H385)</f>
        <v>1</v>
      </c>
      <c r="J385" t="str">
        <f t="shared" si="11"/>
        <v>HT-0025-07-012-0091-01</v>
      </c>
    </row>
    <row r="386" spans="1:10" hidden="1" x14ac:dyDescent="0.35">
      <c r="A386" s="11" t="s">
        <v>2614</v>
      </c>
      <c r="B386" s="11" t="s">
        <v>2878</v>
      </c>
      <c r="C386" s="11" t="s">
        <v>2922</v>
      </c>
      <c r="D386" s="11" t="s">
        <v>2942</v>
      </c>
      <c r="E386" s="11">
        <v>1</v>
      </c>
      <c r="F386" s="11" t="s">
        <v>3060</v>
      </c>
      <c r="G386" t="str">
        <f t="shared" ref="G386:G449" si="12">_xlfn.CONCAT(A386:F386)</f>
        <v>BROMURO DE IPRATROPIOD&amp;M PHARMAINHALATORIASOLUCION120MCG/DOSIS</v>
      </c>
      <c r="H386" t="str">
        <f>VLOOKUP(A386,'PRINCIPIO ACTIVO'!A:D,4,)&amp;"-"&amp;VLOOKUP(C386,'VIA ADMINISTRACION'!A:D,4,FALSE)&amp;"-"&amp;VLOOKUP(D386,FORMATO!A:D,4,FALSE)&amp;"-"&amp;VLOOKUP(B386,LABORATORIO!A:D,4,FALSE)</f>
        <v>HT-0025-07-012-0149</v>
      </c>
      <c r="I386">
        <f>COUNTIF($H$2:H386,H386)</f>
        <v>1</v>
      </c>
      <c r="J386" t="str">
        <f t="shared" ref="J386:J449" si="13">H386&amp;"-"&amp;TEXT(I386,"00")</f>
        <v>HT-0025-07-012-0149-01</v>
      </c>
    </row>
    <row r="387" spans="1:10" hidden="1" x14ac:dyDescent="0.35">
      <c r="A387" s="11" t="s">
        <v>2614</v>
      </c>
      <c r="B387" s="11" t="s">
        <v>2865</v>
      </c>
      <c r="C387" s="11" t="s">
        <v>2922</v>
      </c>
      <c r="D387" s="11" t="s">
        <v>2942</v>
      </c>
      <c r="E387" s="11">
        <v>1</v>
      </c>
      <c r="F387" s="11" t="s">
        <v>3060</v>
      </c>
      <c r="G387" t="str">
        <f t="shared" si="12"/>
        <v>BROMURO DE IPRATROPIOBOEHRINGER INGELHEIMINHALATORIASOLUCION120MCG/DOSIS</v>
      </c>
      <c r="H387" t="str">
        <f>VLOOKUP(A387,'PRINCIPIO ACTIVO'!A:D,4,)&amp;"-"&amp;VLOOKUP(C387,'VIA ADMINISTRACION'!A:D,4,FALSE)&amp;"-"&amp;VLOOKUP(D387,FORMATO!A:D,4,FALSE)&amp;"-"&amp;VLOOKUP(B387,LABORATORIO!A:D,4,FALSE)</f>
        <v>HT-0025-07-012-0035</v>
      </c>
      <c r="I387">
        <f>COUNTIF($H$2:H387,H387)</f>
        <v>2</v>
      </c>
      <c r="J387" t="str">
        <f t="shared" si="13"/>
        <v>HT-0025-07-012-0035-02</v>
      </c>
    </row>
    <row r="388" spans="1:10" hidden="1" x14ac:dyDescent="0.35">
      <c r="A388" s="5" t="s">
        <v>2614</v>
      </c>
      <c r="B388" s="5" t="s">
        <v>2843</v>
      </c>
      <c r="C388" s="5" t="s">
        <v>2922</v>
      </c>
      <c r="D388" s="5" t="s">
        <v>2942</v>
      </c>
      <c r="E388" s="5">
        <v>1</v>
      </c>
      <c r="F388" s="5" t="s">
        <v>3060</v>
      </c>
      <c r="G388" t="str">
        <f t="shared" si="12"/>
        <v>BROMURO DE IPRATROPIOSANOFIINHALATORIASOLUCION120MCG/DOSIS</v>
      </c>
      <c r="H388" t="str">
        <f>VLOOKUP(A388,'PRINCIPIO ACTIVO'!A:D,4,)&amp;"-"&amp;VLOOKUP(C388,'VIA ADMINISTRACION'!A:D,4,FALSE)&amp;"-"&amp;VLOOKUP(D388,FORMATO!A:D,4,FALSE)&amp;"-"&amp;VLOOKUP(B388,LABORATORIO!A:D,4,FALSE)</f>
        <v>HT-0025-07-012-0246</v>
      </c>
      <c r="I388">
        <f>COUNTIF($H$2:H388,H388)</f>
        <v>3</v>
      </c>
      <c r="J388" t="str">
        <f t="shared" si="13"/>
        <v>HT-0025-07-012-0246-03</v>
      </c>
    </row>
    <row r="389" spans="1:10" hidden="1" x14ac:dyDescent="0.35">
      <c r="A389" s="5" t="s">
        <v>6467</v>
      </c>
      <c r="B389" s="5" t="s">
        <v>2865</v>
      </c>
      <c r="C389" s="5" t="s">
        <v>2922</v>
      </c>
      <c r="D389" s="5" t="s">
        <v>2942</v>
      </c>
      <c r="E389" s="5">
        <v>1</v>
      </c>
      <c r="F389" s="5" t="s">
        <v>6571</v>
      </c>
      <c r="G389" t="str">
        <f t="shared" si="12"/>
        <v>BROMURO DE IPRATROPIO-FENOTEROLBOEHRINGER INGELHEIMINHALATORIASOLUCION10.25MG/0.5MG/ML</v>
      </c>
      <c r="H389" t="str">
        <f>VLOOKUP(A389,'PRINCIPIO ACTIVO'!A:D,4,)&amp;"-"&amp;VLOOKUP(C389,'VIA ADMINISTRACION'!A:D,4,FALSE)&amp;"-"&amp;VLOOKUP(D389,FORMATO!A:D,4,FALSE)&amp;"-"&amp;VLOOKUP(B389,LABORATORIO!A:D,4,FALSE)</f>
        <v>HT-0208-07-012-0035</v>
      </c>
      <c r="I389">
        <f>COUNTIF($H$2:H389,H389)</f>
        <v>1</v>
      </c>
      <c r="J389" t="str">
        <f t="shared" si="13"/>
        <v>HT-0208-07-012-0035-01</v>
      </c>
    </row>
    <row r="390" spans="1:10" hidden="1" x14ac:dyDescent="0.35">
      <c r="A390" s="5" t="s">
        <v>6467</v>
      </c>
      <c r="B390" s="5" t="s">
        <v>2865</v>
      </c>
      <c r="C390" s="5" t="s">
        <v>2922</v>
      </c>
      <c r="D390" s="5" t="s">
        <v>2942</v>
      </c>
      <c r="E390" s="5">
        <v>1</v>
      </c>
      <c r="F390" s="5" t="s">
        <v>6570</v>
      </c>
      <c r="G390" t="str">
        <f t="shared" si="12"/>
        <v>BROMURO DE IPRATROPIO-FENOTEROLBOEHRINGER INGELHEIMINHALATORIASOLUCION120MCG/50MCG/DOSIS</v>
      </c>
      <c r="H390" t="str">
        <f>VLOOKUP(A390,'PRINCIPIO ACTIVO'!A:D,4,)&amp;"-"&amp;VLOOKUP(C390,'VIA ADMINISTRACION'!A:D,4,FALSE)&amp;"-"&amp;VLOOKUP(D390,FORMATO!A:D,4,FALSE)&amp;"-"&amp;VLOOKUP(B390,LABORATORIO!A:D,4,FALSE)</f>
        <v>HT-0208-07-012-0035</v>
      </c>
      <c r="I390">
        <f>COUNTIF($H$2:H390,H390)</f>
        <v>2</v>
      </c>
      <c r="J390" t="str">
        <f t="shared" si="13"/>
        <v>HT-0208-07-012-0035-02</v>
      </c>
    </row>
    <row r="391" spans="1:10" hidden="1" x14ac:dyDescent="0.35">
      <c r="A391" s="5" t="s">
        <v>6466</v>
      </c>
      <c r="B391" s="5" t="s">
        <v>2878</v>
      </c>
      <c r="C391" s="5" t="s">
        <v>2922</v>
      </c>
      <c r="D391" s="5" t="s">
        <v>2942</v>
      </c>
      <c r="E391" s="5">
        <v>1</v>
      </c>
      <c r="F391" s="5" t="s">
        <v>6569</v>
      </c>
      <c r="G391" t="str">
        <f t="shared" si="12"/>
        <v>BROMURO-SALBUTAMOLD&amp;M PHARMAINHALATORIASOLUCION120MCG/100MCG/DOSIS</v>
      </c>
      <c r="H391" t="str">
        <f>VLOOKUP(A391,'PRINCIPIO ACTIVO'!A:D,4,)&amp;"-"&amp;VLOOKUP(C391,'VIA ADMINISTRACION'!A:D,4,FALSE)&amp;"-"&amp;VLOOKUP(D391,FORMATO!A:D,4,FALSE)&amp;"-"&amp;VLOOKUP(B391,LABORATORIO!A:D,4,FALSE)</f>
        <v>HT-0314-07-012-0149</v>
      </c>
      <c r="I391">
        <f>COUNTIF($H$2:H391,H391)</f>
        <v>1</v>
      </c>
      <c r="J391" t="str">
        <f t="shared" si="13"/>
        <v>HT-0314-07-012-0149-01</v>
      </c>
    </row>
    <row r="392" spans="1:10" hidden="1" x14ac:dyDescent="0.35">
      <c r="A392" s="11" t="s">
        <v>2616</v>
      </c>
      <c r="B392" s="11" t="s">
        <v>2878</v>
      </c>
      <c r="C392" s="11" t="s">
        <v>2923</v>
      </c>
      <c r="D392" s="11" t="s">
        <v>2935</v>
      </c>
      <c r="E392" s="11">
        <v>100</v>
      </c>
      <c r="F392" s="11" t="s">
        <v>3069</v>
      </c>
      <c r="G392" t="str">
        <f t="shared" si="12"/>
        <v>BUDESONIDAD&amp;M PHARMANASALSUSPENSION100100MCG/DOSIS</v>
      </c>
      <c r="H392" t="str">
        <f>VLOOKUP(A392,'PRINCIPIO ACTIVO'!A:D,4,)&amp;"-"&amp;VLOOKUP(C392,'VIA ADMINISTRACION'!A:D,4,FALSE)&amp;"-"&amp;VLOOKUP(D392,FORMATO!A:D,4,FALSE)&amp;"-"&amp;VLOOKUP(B392,LABORATORIO!A:D,4,FALSE)</f>
        <v>HT-0026-11-005-0149</v>
      </c>
      <c r="I392">
        <f>COUNTIF($H$2:H392,H392)</f>
        <v>1</v>
      </c>
      <c r="J392" t="str">
        <f t="shared" si="13"/>
        <v>HT-0026-11-005-0149-01</v>
      </c>
    </row>
    <row r="393" spans="1:10" hidden="1" x14ac:dyDescent="0.35">
      <c r="A393" s="5" t="s">
        <v>2616</v>
      </c>
      <c r="B393" s="5" t="s">
        <v>2878</v>
      </c>
      <c r="C393" s="5" t="s">
        <v>2923</v>
      </c>
      <c r="D393" s="5" t="s">
        <v>2935</v>
      </c>
      <c r="E393" s="5">
        <v>1</v>
      </c>
      <c r="F393" s="5" t="s">
        <v>3069</v>
      </c>
      <c r="G393" t="str">
        <f t="shared" si="12"/>
        <v>BUDESONIDAD&amp;M PHARMANASALSUSPENSION1100MCG/DOSIS</v>
      </c>
      <c r="H393" t="str">
        <f>VLOOKUP(A393,'PRINCIPIO ACTIVO'!A:D,4,)&amp;"-"&amp;VLOOKUP(C393,'VIA ADMINISTRACION'!A:D,4,FALSE)&amp;"-"&amp;VLOOKUP(D393,FORMATO!A:D,4,FALSE)&amp;"-"&amp;VLOOKUP(B393,LABORATORIO!A:D,4,FALSE)</f>
        <v>HT-0026-11-005-0149</v>
      </c>
      <c r="I393">
        <f>COUNTIF($H$2:H393,H393)</f>
        <v>2</v>
      </c>
      <c r="J393" t="str">
        <f t="shared" si="13"/>
        <v>HT-0026-11-005-0149-02</v>
      </c>
    </row>
    <row r="394" spans="1:10" hidden="1" x14ac:dyDescent="0.35">
      <c r="A394" s="11" t="s">
        <v>2616</v>
      </c>
      <c r="B394" s="11" t="s">
        <v>2877</v>
      </c>
      <c r="C394" s="11" t="s">
        <v>2922</v>
      </c>
      <c r="D394" s="11" t="s">
        <v>2941</v>
      </c>
      <c r="E394" s="11">
        <v>1</v>
      </c>
      <c r="F394" s="11" t="s">
        <v>3064</v>
      </c>
      <c r="G394" t="str">
        <f t="shared" si="12"/>
        <v>BUDESONIDAFAES FARMAINHALATORIAAEROSOL1200MCG/DOSIS</v>
      </c>
      <c r="H394" t="str">
        <f>VLOOKUP(A394,'PRINCIPIO ACTIVO'!A:D,4,)&amp;"-"&amp;VLOOKUP(C394,'VIA ADMINISTRACION'!A:D,4,FALSE)&amp;"-"&amp;VLOOKUP(D394,FORMATO!A:D,4,FALSE)&amp;"-"&amp;VLOOKUP(B394,LABORATORIO!A:D,4,FALSE)</f>
        <v>HT-0026-07-011-0091</v>
      </c>
      <c r="I394">
        <f>COUNTIF($H$2:H394,H394)</f>
        <v>1</v>
      </c>
      <c r="J394" t="str">
        <f t="shared" si="13"/>
        <v>HT-0026-07-011-0091-01</v>
      </c>
    </row>
    <row r="395" spans="1:10" hidden="1" x14ac:dyDescent="0.35">
      <c r="A395" s="11" t="s">
        <v>2616</v>
      </c>
      <c r="B395" s="11" t="s">
        <v>2878</v>
      </c>
      <c r="C395" s="11" t="s">
        <v>2922</v>
      </c>
      <c r="D395" s="11" t="s">
        <v>2941</v>
      </c>
      <c r="E395" s="11">
        <v>200</v>
      </c>
      <c r="F395" s="11" t="s">
        <v>3064</v>
      </c>
      <c r="G395" t="str">
        <f t="shared" si="12"/>
        <v>BUDESONIDAD&amp;M PHARMAINHALATORIAAEROSOL200200MCG/DOSIS</v>
      </c>
      <c r="H395" t="str">
        <f>VLOOKUP(A395,'PRINCIPIO ACTIVO'!A:D,4,)&amp;"-"&amp;VLOOKUP(C395,'VIA ADMINISTRACION'!A:D,4,FALSE)&amp;"-"&amp;VLOOKUP(D395,FORMATO!A:D,4,FALSE)&amp;"-"&amp;VLOOKUP(B395,LABORATORIO!A:D,4,FALSE)</f>
        <v>HT-0026-07-011-0149</v>
      </c>
      <c r="I395">
        <f>COUNTIF($H$2:H395,H395)</f>
        <v>1</v>
      </c>
      <c r="J395" t="str">
        <f t="shared" si="13"/>
        <v>HT-0026-07-011-0149-01</v>
      </c>
    </row>
    <row r="396" spans="1:10" hidden="1" x14ac:dyDescent="0.35">
      <c r="A396" s="11" t="s">
        <v>2616</v>
      </c>
      <c r="B396" s="11" t="s">
        <v>2838</v>
      </c>
      <c r="C396" s="11" t="s">
        <v>2922</v>
      </c>
      <c r="D396" s="11" t="s">
        <v>2941</v>
      </c>
      <c r="E396" s="11">
        <v>200</v>
      </c>
      <c r="F396" s="11" t="s">
        <v>3064</v>
      </c>
      <c r="G396" t="str">
        <f t="shared" si="12"/>
        <v>BUDESONIDALABORATORIO CHILEINHALATORIAAEROSOL200200MCG/DOSIS</v>
      </c>
      <c r="H396" t="str">
        <f>VLOOKUP(A396,'PRINCIPIO ACTIVO'!A:D,4,)&amp;"-"&amp;VLOOKUP(C396,'VIA ADMINISTRACION'!A:D,4,FALSE)&amp;"-"&amp;VLOOKUP(D396,FORMATO!A:D,4,FALSE)&amp;"-"&amp;VLOOKUP(B396,LABORATORIO!A:D,4,FALSE)</f>
        <v>HT-0026-07-011-0148</v>
      </c>
      <c r="I396">
        <f>COUNTIF($H$2:H396,H396)</f>
        <v>1</v>
      </c>
      <c r="J396" t="str">
        <f t="shared" si="13"/>
        <v>HT-0026-07-011-0148-01</v>
      </c>
    </row>
    <row r="397" spans="1:10" hidden="1" x14ac:dyDescent="0.35">
      <c r="A397" s="11" t="s">
        <v>2616</v>
      </c>
      <c r="B397" s="11" t="s">
        <v>2868</v>
      </c>
      <c r="C397" s="11" t="s">
        <v>2922</v>
      </c>
      <c r="D397" s="11" t="s">
        <v>2941</v>
      </c>
      <c r="E397" s="11">
        <v>200</v>
      </c>
      <c r="F397" s="11" t="s">
        <v>3064</v>
      </c>
      <c r="G397" t="str">
        <f t="shared" si="12"/>
        <v>BUDESONIDALAFIINHALATORIAAEROSOL200200MCG/DOSIS</v>
      </c>
      <c r="H397" t="str">
        <f>VLOOKUP(A397,'PRINCIPIO ACTIVO'!A:D,4,)&amp;"-"&amp;VLOOKUP(C397,'VIA ADMINISTRACION'!A:D,4,FALSE)&amp;"-"&amp;VLOOKUP(D397,FORMATO!A:D,4,FALSE)&amp;"-"&amp;VLOOKUP(B397,LABORATORIO!A:D,4,FALSE)</f>
        <v>HT-0026-07-011-0166</v>
      </c>
      <c r="I397">
        <f>COUNTIF($H$2:H397,H397)</f>
        <v>1</v>
      </c>
      <c r="J397" t="str">
        <f t="shared" si="13"/>
        <v>HT-0026-07-011-0166-01</v>
      </c>
    </row>
    <row r="398" spans="1:10" hidden="1" x14ac:dyDescent="0.35">
      <c r="A398" s="5" t="s">
        <v>2616</v>
      </c>
      <c r="B398" s="5" t="s">
        <v>2838</v>
      </c>
      <c r="C398" s="5" t="s">
        <v>2922</v>
      </c>
      <c r="D398" s="5" t="s">
        <v>2941</v>
      </c>
      <c r="E398" s="5">
        <v>1</v>
      </c>
      <c r="F398" s="5" t="s">
        <v>3064</v>
      </c>
      <c r="G398" t="str">
        <f t="shared" si="12"/>
        <v>BUDESONIDALABORATORIO CHILEINHALATORIAAEROSOL1200MCG/DOSIS</v>
      </c>
      <c r="H398" t="str">
        <f>VLOOKUP(A398,'PRINCIPIO ACTIVO'!A:D,4,)&amp;"-"&amp;VLOOKUP(C398,'VIA ADMINISTRACION'!A:D,4,FALSE)&amp;"-"&amp;VLOOKUP(D398,FORMATO!A:D,4,FALSE)&amp;"-"&amp;VLOOKUP(B398,LABORATORIO!A:D,4,FALSE)</f>
        <v>HT-0026-07-011-0148</v>
      </c>
      <c r="I398">
        <f>COUNTIF($H$2:H398,H398)</f>
        <v>2</v>
      </c>
      <c r="J398" t="str">
        <f t="shared" si="13"/>
        <v>HT-0026-07-011-0148-02</v>
      </c>
    </row>
    <row r="399" spans="1:10" hidden="1" x14ac:dyDescent="0.35">
      <c r="A399" s="5" t="s">
        <v>2616</v>
      </c>
      <c r="B399" s="5" t="s">
        <v>2868</v>
      </c>
      <c r="C399" s="5" t="s">
        <v>2922</v>
      </c>
      <c r="D399" s="5" t="s">
        <v>2941</v>
      </c>
      <c r="E399" s="5">
        <v>1</v>
      </c>
      <c r="F399" s="5" t="s">
        <v>3064</v>
      </c>
      <c r="G399" t="str">
        <f t="shared" si="12"/>
        <v>BUDESONIDALAFIINHALATORIAAEROSOL1200MCG/DOSIS</v>
      </c>
      <c r="H399" t="str">
        <f>VLOOKUP(A399,'PRINCIPIO ACTIVO'!A:D,4,)&amp;"-"&amp;VLOOKUP(C399,'VIA ADMINISTRACION'!A:D,4,FALSE)&amp;"-"&amp;VLOOKUP(D399,FORMATO!A:D,4,FALSE)&amp;"-"&amp;VLOOKUP(B399,LABORATORIO!A:D,4,FALSE)</f>
        <v>HT-0026-07-011-0166</v>
      </c>
      <c r="I399">
        <f>COUNTIF($H$2:H399,H399)</f>
        <v>2</v>
      </c>
      <c r="J399" t="str">
        <f t="shared" si="13"/>
        <v>HT-0026-07-011-0166-02</v>
      </c>
    </row>
    <row r="400" spans="1:10" hidden="1" x14ac:dyDescent="0.35">
      <c r="A400" s="5" t="s">
        <v>2616</v>
      </c>
      <c r="B400" s="5" t="s">
        <v>2878</v>
      </c>
      <c r="C400" s="5" t="s">
        <v>2922</v>
      </c>
      <c r="D400" s="5" t="s">
        <v>2941</v>
      </c>
      <c r="E400" s="5">
        <v>1</v>
      </c>
      <c r="F400" s="5" t="s">
        <v>3064</v>
      </c>
      <c r="G400" t="str">
        <f t="shared" si="12"/>
        <v>BUDESONIDAD&amp;M PHARMAINHALATORIAAEROSOL1200MCG/DOSIS</v>
      </c>
      <c r="H400" t="str">
        <f>VLOOKUP(A400,'PRINCIPIO ACTIVO'!A:D,4,)&amp;"-"&amp;VLOOKUP(C400,'VIA ADMINISTRACION'!A:D,4,FALSE)&amp;"-"&amp;VLOOKUP(D400,FORMATO!A:D,4,FALSE)&amp;"-"&amp;VLOOKUP(B400,LABORATORIO!A:D,4,FALSE)</f>
        <v>HT-0026-07-011-0149</v>
      </c>
      <c r="I400">
        <f>COUNTIF($H$2:H400,H400)</f>
        <v>2</v>
      </c>
      <c r="J400" t="str">
        <f t="shared" si="13"/>
        <v>HT-0026-07-011-0149-02</v>
      </c>
    </row>
    <row r="401" spans="1:10" hidden="1" x14ac:dyDescent="0.35">
      <c r="A401" s="5" t="s">
        <v>2616</v>
      </c>
      <c r="B401" s="5" t="s">
        <v>2879</v>
      </c>
      <c r="C401" s="5" t="s">
        <v>2928</v>
      </c>
      <c r="D401" s="5" t="s">
        <v>2946</v>
      </c>
      <c r="E401" s="5">
        <v>1</v>
      </c>
      <c r="F401" s="5" t="s">
        <v>6574</v>
      </c>
      <c r="G401" t="str">
        <f t="shared" si="12"/>
        <v>BUDESONIDABIOTOSCANARECTALESPUMA12MG/DOSIS</v>
      </c>
      <c r="H401" t="str">
        <f>VLOOKUP(A401,'PRINCIPIO ACTIVO'!A:D,4,)&amp;"-"&amp;VLOOKUP(C401,'VIA ADMINISTRACION'!A:D,4,FALSE)&amp;"-"&amp;VLOOKUP(D401,FORMATO!A:D,4,FALSE)&amp;"-"&amp;VLOOKUP(B401,LABORATORIO!A:D,4,FALSE)</f>
        <v>HT-0026-03-016-0146</v>
      </c>
      <c r="I401">
        <f>COUNTIF($H$2:H401,H401)</f>
        <v>1</v>
      </c>
      <c r="J401" t="str">
        <f t="shared" si="13"/>
        <v>HT-0026-03-016-0146-01</v>
      </c>
    </row>
    <row r="402" spans="1:10" hidden="1" x14ac:dyDescent="0.35">
      <c r="A402" s="11" t="s">
        <v>2616</v>
      </c>
      <c r="B402" s="11" t="s">
        <v>2879</v>
      </c>
      <c r="C402" s="11" t="s">
        <v>2919</v>
      </c>
      <c r="D402" s="11" t="s">
        <v>2937</v>
      </c>
      <c r="E402" s="11">
        <v>100</v>
      </c>
      <c r="F402" s="11" t="s">
        <v>3067</v>
      </c>
      <c r="G402" t="str">
        <f t="shared" si="12"/>
        <v>BUDESONIDABIOTOSCANAORALCAPSULA1003MG</v>
      </c>
      <c r="H402" t="str">
        <f>VLOOKUP(A402,'PRINCIPIO ACTIVO'!A:D,4,)&amp;"-"&amp;VLOOKUP(C402,'VIA ADMINISTRACION'!A:D,4,FALSE)&amp;"-"&amp;VLOOKUP(D402,FORMATO!A:D,4,FALSE)&amp;"-"&amp;VLOOKUP(B402,LABORATORIO!A:D,4,FALSE)</f>
        <v>HT-0026-01-007-0146</v>
      </c>
      <c r="I402">
        <f>COUNTIF($H$2:H402,H402)</f>
        <v>1</v>
      </c>
      <c r="J402" t="str">
        <f t="shared" si="13"/>
        <v>HT-0026-01-007-0146-01</v>
      </c>
    </row>
    <row r="403" spans="1:10" hidden="1" x14ac:dyDescent="0.35">
      <c r="A403" s="5" t="s">
        <v>2616</v>
      </c>
      <c r="B403" s="5" t="s">
        <v>2912</v>
      </c>
      <c r="C403" s="5" t="s">
        <v>2919</v>
      </c>
      <c r="D403" s="5" t="s">
        <v>2933</v>
      </c>
      <c r="E403" s="5">
        <v>30</v>
      </c>
      <c r="F403" s="5" t="s">
        <v>6576</v>
      </c>
      <c r="G403" t="str">
        <f t="shared" si="12"/>
        <v>BUDESONIDAFERRING PRODUCTOS FARMACEUTICOSORALCOMPRIMIDO309MG</v>
      </c>
      <c r="H403" t="str">
        <f>VLOOKUP(A403,'PRINCIPIO ACTIVO'!A:D,4,)&amp;"-"&amp;VLOOKUP(C403,'VIA ADMINISTRACION'!A:D,4,FALSE)&amp;"-"&amp;VLOOKUP(D403,FORMATO!A:D,4,FALSE)&amp;"-"&amp;VLOOKUP(B403,LABORATORIO!A:D,4,FALSE)</f>
        <v>HT-0026-01-003-0102</v>
      </c>
      <c r="I403">
        <f>COUNTIF($H$2:H403,H403)</f>
        <v>1</v>
      </c>
      <c r="J403" t="str">
        <f t="shared" si="13"/>
        <v>HT-0026-01-003-0102-01</v>
      </c>
    </row>
    <row r="404" spans="1:10" hidden="1" x14ac:dyDescent="0.35">
      <c r="A404" s="11" t="s">
        <v>2617</v>
      </c>
      <c r="B404" s="11" t="s">
        <v>2853</v>
      </c>
      <c r="C404" s="11" t="s">
        <v>2922</v>
      </c>
      <c r="D404" s="11" t="s">
        <v>2937</v>
      </c>
      <c r="E404" s="11">
        <v>60</v>
      </c>
      <c r="F404" s="11" t="s">
        <v>3065</v>
      </c>
      <c r="G404" t="str">
        <f t="shared" si="12"/>
        <v>BUDESONIDA-FORMOTEROLITF-LABOMEDINHALATORIACAPSULA60160MCG/4.5MCG</v>
      </c>
      <c r="H404" t="str">
        <f>VLOOKUP(A404,'PRINCIPIO ACTIVO'!A:D,4,)&amp;"-"&amp;VLOOKUP(C404,'VIA ADMINISTRACION'!A:D,4,FALSE)&amp;"-"&amp;VLOOKUP(D404,FORMATO!A:D,4,FALSE)&amp;"-"&amp;VLOOKUP(B404,LABORATORIO!A:D,4,FALSE)</f>
        <v>HT-0209-07-007-0139</v>
      </c>
      <c r="I404">
        <f>COUNTIF($H$2:H404,H404)</f>
        <v>1</v>
      </c>
      <c r="J404" t="str">
        <f t="shared" si="13"/>
        <v>HT-0209-07-007-0139-01</v>
      </c>
    </row>
    <row r="405" spans="1:10" hidden="1" x14ac:dyDescent="0.35">
      <c r="A405" s="11" t="s">
        <v>2617</v>
      </c>
      <c r="B405" s="11" t="s">
        <v>2840</v>
      </c>
      <c r="C405" s="11" t="s">
        <v>2922</v>
      </c>
      <c r="D405" s="11" t="s">
        <v>2943</v>
      </c>
      <c r="E405" s="11">
        <v>120</v>
      </c>
      <c r="F405" s="11" t="s">
        <v>3065</v>
      </c>
      <c r="G405" t="str">
        <f t="shared" si="12"/>
        <v>BUDESONIDA-FORMOTEROLASTRAZENECAINHALATORIAPOLVO120160MCG/4.5MCG</v>
      </c>
      <c r="H405" t="str">
        <f>VLOOKUP(A405,'PRINCIPIO ACTIVO'!A:D,4,)&amp;"-"&amp;VLOOKUP(C405,'VIA ADMINISTRACION'!A:D,4,FALSE)&amp;"-"&amp;VLOOKUP(D405,FORMATO!A:D,4,FALSE)&amp;"-"&amp;VLOOKUP(B405,LABORATORIO!A:D,4,FALSE)</f>
        <v>HT-0209-07-013-0020</v>
      </c>
      <c r="I405">
        <f>COUNTIF($H$2:H405,H405)</f>
        <v>1</v>
      </c>
      <c r="J405" t="str">
        <f t="shared" si="13"/>
        <v>HT-0209-07-013-0020-01</v>
      </c>
    </row>
    <row r="406" spans="1:10" hidden="1" x14ac:dyDescent="0.35">
      <c r="A406" s="11" t="s">
        <v>2617</v>
      </c>
      <c r="B406" s="11" t="s">
        <v>2838</v>
      </c>
      <c r="C406" s="11" t="s">
        <v>2922</v>
      </c>
      <c r="D406" s="11" t="s">
        <v>2943</v>
      </c>
      <c r="E406" s="11">
        <v>120</v>
      </c>
      <c r="F406" s="11" t="s">
        <v>3065</v>
      </c>
      <c r="G406" t="str">
        <f t="shared" si="12"/>
        <v>BUDESONIDA-FORMOTEROLLABORATORIO CHILEINHALATORIAPOLVO120160MCG/4.5MCG</v>
      </c>
      <c r="H406" t="str">
        <f>VLOOKUP(A406,'PRINCIPIO ACTIVO'!A:D,4,)&amp;"-"&amp;VLOOKUP(C406,'VIA ADMINISTRACION'!A:D,4,FALSE)&amp;"-"&amp;VLOOKUP(D406,FORMATO!A:D,4,FALSE)&amp;"-"&amp;VLOOKUP(B406,LABORATORIO!A:D,4,FALSE)</f>
        <v>HT-0209-07-013-0148</v>
      </c>
      <c r="I406">
        <f>COUNTIF($H$2:H406,H406)</f>
        <v>1</v>
      </c>
      <c r="J406" t="str">
        <f t="shared" si="13"/>
        <v>HT-0209-07-013-0148-01</v>
      </c>
    </row>
    <row r="407" spans="1:10" hidden="1" x14ac:dyDescent="0.35">
      <c r="A407" s="11" t="s">
        <v>2617</v>
      </c>
      <c r="B407" s="11" t="s">
        <v>2837</v>
      </c>
      <c r="C407" s="11" t="s">
        <v>2922</v>
      </c>
      <c r="D407" s="11" t="s">
        <v>2943</v>
      </c>
      <c r="E407" s="11">
        <v>120</v>
      </c>
      <c r="F407" s="11" t="s">
        <v>3065</v>
      </c>
      <c r="G407" t="str">
        <f t="shared" si="12"/>
        <v>BUDESONIDA-FORMOTEROLSAVALINHALATORIAPOLVO120160MCG/4.5MCG</v>
      </c>
      <c r="H407" t="str">
        <f>VLOOKUP(A407,'PRINCIPIO ACTIVO'!A:D,4,)&amp;"-"&amp;VLOOKUP(C407,'VIA ADMINISTRACION'!A:D,4,FALSE)&amp;"-"&amp;VLOOKUP(D407,FORMATO!A:D,4,FALSE)&amp;"-"&amp;VLOOKUP(B407,LABORATORIO!A:D,4,FALSE)</f>
        <v>HT-0209-07-013-0174</v>
      </c>
      <c r="I407">
        <f>COUNTIF($H$2:H407,H407)</f>
        <v>1</v>
      </c>
      <c r="J407" t="str">
        <f t="shared" si="13"/>
        <v>HT-0209-07-013-0174-01</v>
      </c>
    </row>
    <row r="408" spans="1:10" hidden="1" x14ac:dyDescent="0.35">
      <c r="A408" s="11" t="s">
        <v>2617</v>
      </c>
      <c r="B408" s="11" t="s">
        <v>2840</v>
      </c>
      <c r="C408" s="11" t="s">
        <v>2922</v>
      </c>
      <c r="D408" s="11" t="s">
        <v>2935</v>
      </c>
      <c r="E408" s="11">
        <v>120</v>
      </c>
      <c r="F408" s="11" t="s">
        <v>3065</v>
      </c>
      <c r="G408" t="str">
        <f t="shared" si="12"/>
        <v>BUDESONIDA-FORMOTEROLASTRAZENECAINHALATORIASUSPENSION120160MCG/4.5MCG</v>
      </c>
      <c r="H408" t="str">
        <f>VLOOKUP(A408,'PRINCIPIO ACTIVO'!A:D,4,)&amp;"-"&amp;VLOOKUP(C408,'VIA ADMINISTRACION'!A:D,4,FALSE)&amp;"-"&amp;VLOOKUP(D408,FORMATO!A:D,4,FALSE)&amp;"-"&amp;VLOOKUP(B408,LABORATORIO!A:D,4,FALSE)</f>
        <v>HT-0209-07-005-0020</v>
      </c>
      <c r="I408">
        <f>COUNTIF($H$2:H408,H408)</f>
        <v>1</v>
      </c>
      <c r="J408" t="str">
        <f t="shared" si="13"/>
        <v>HT-0209-07-005-0020-01</v>
      </c>
    </row>
    <row r="409" spans="1:10" hidden="1" x14ac:dyDescent="0.35">
      <c r="A409" s="11" t="s">
        <v>2617</v>
      </c>
      <c r="B409" s="11" t="s">
        <v>2878</v>
      </c>
      <c r="C409" s="11" t="s">
        <v>2922</v>
      </c>
      <c r="D409" s="11" t="s">
        <v>2941</v>
      </c>
      <c r="E409" s="11">
        <v>150</v>
      </c>
      <c r="F409" s="11" t="s">
        <v>3065</v>
      </c>
      <c r="G409" t="str">
        <f t="shared" si="12"/>
        <v>BUDESONIDA-FORMOTEROLD&amp;M PHARMAINHALATORIAAEROSOL150160MCG/4.5MCG</v>
      </c>
      <c r="H409" t="str">
        <f>VLOOKUP(A409,'PRINCIPIO ACTIVO'!A:D,4,)&amp;"-"&amp;VLOOKUP(C409,'VIA ADMINISTRACION'!A:D,4,FALSE)&amp;"-"&amp;VLOOKUP(D409,FORMATO!A:D,4,FALSE)&amp;"-"&amp;VLOOKUP(B409,LABORATORIO!A:D,4,FALSE)</f>
        <v>HT-0209-07-011-0149</v>
      </c>
      <c r="I409">
        <f>COUNTIF($H$2:H409,H409)</f>
        <v>1</v>
      </c>
      <c r="J409" t="str">
        <f t="shared" si="13"/>
        <v>HT-0209-07-011-0149-01</v>
      </c>
    </row>
    <row r="410" spans="1:10" hidden="1" x14ac:dyDescent="0.35">
      <c r="A410" s="5" t="s">
        <v>2617</v>
      </c>
      <c r="B410" s="5" t="s">
        <v>2853</v>
      </c>
      <c r="C410" s="5" t="s">
        <v>2922</v>
      </c>
      <c r="D410" s="5" t="s">
        <v>2937</v>
      </c>
      <c r="E410" s="5">
        <v>60</v>
      </c>
      <c r="F410" s="5" t="s">
        <v>6573</v>
      </c>
      <c r="G410" t="str">
        <f t="shared" si="12"/>
        <v>BUDESONIDA-FORMOTEROLITF-LABOMEDINHALATORIACAPSULA60160MCG/4.5MCG/DOSIS</v>
      </c>
      <c r="H410" t="str">
        <f>VLOOKUP(A410,'PRINCIPIO ACTIVO'!A:D,4,)&amp;"-"&amp;VLOOKUP(C410,'VIA ADMINISTRACION'!A:D,4,FALSE)&amp;"-"&amp;VLOOKUP(D410,FORMATO!A:D,4,FALSE)&amp;"-"&amp;VLOOKUP(B410,LABORATORIO!A:D,4,FALSE)</f>
        <v>HT-0209-07-007-0139</v>
      </c>
      <c r="I410">
        <f>COUNTIF($H$2:H410,H410)</f>
        <v>2</v>
      </c>
      <c r="J410" t="str">
        <f t="shared" si="13"/>
        <v>HT-0209-07-007-0139-02</v>
      </c>
    </row>
    <row r="411" spans="1:10" hidden="1" x14ac:dyDescent="0.35">
      <c r="A411" s="5" t="s">
        <v>2617</v>
      </c>
      <c r="B411" s="5" t="s">
        <v>2837</v>
      </c>
      <c r="C411" s="5" t="s">
        <v>2922</v>
      </c>
      <c r="D411" s="5" t="s">
        <v>2943</v>
      </c>
      <c r="E411" s="5">
        <v>1</v>
      </c>
      <c r="F411" s="5" t="s">
        <v>6573</v>
      </c>
      <c r="G411" t="str">
        <f t="shared" si="12"/>
        <v>BUDESONIDA-FORMOTEROLSAVALINHALATORIAPOLVO1160MCG/4.5MCG/DOSIS</v>
      </c>
      <c r="H411" t="str">
        <f>VLOOKUP(A411,'PRINCIPIO ACTIVO'!A:D,4,)&amp;"-"&amp;VLOOKUP(C411,'VIA ADMINISTRACION'!A:D,4,FALSE)&amp;"-"&amp;VLOOKUP(D411,FORMATO!A:D,4,FALSE)&amp;"-"&amp;VLOOKUP(B411,LABORATORIO!A:D,4,FALSE)</f>
        <v>HT-0209-07-013-0174</v>
      </c>
      <c r="I411">
        <f>COUNTIF($H$2:H411,H411)</f>
        <v>2</v>
      </c>
      <c r="J411" t="str">
        <f t="shared" si="13"/>
        <v>HT-0209-07-013-0174-02</v>
      </c>
    </row>
    <row r="412" spans="1:10" hidden="1" x14ac:dyDescent="0.35">
      <c r="A412" s="5" t="s">
        <v>2617</v>
      </c>
      <c r="B412" s="5" t="s">
        <v>2840</v>
      </c>
      <c r="C412" s="5" t="s">
        <v>2922</v>
      </c>
      <c r="D412" s="5" t="s">
        <v>2935</v>
      </c>
      <c r="E412" s="5">
        <v>1</v>
      </c>
      <c r="F412" s="5" t="s">
        <v>6573</v>
      </c>
      <c r="G412" t="str">
        <f t="shared" si="12"/>
        <v>BUDESONIDA-FORMOTEROLASTRAZENECAINHALATORIASUSPENSION1160MCG/4.5MCG/DOSIS</v>
      </c>
      <c r="H412" t="str">
        <f>VLOOKUP(A412,'PRINCIPIO ACTIVO'!A:D,4,)&amp;"-"&amp;VLOOKUP(C412,'VIA ADMINISTRACION'!A:D,4,FALSE)&amp;"-"&amp;VLOOKUP(D412,FORMATO!A:D,4,FALSE)&amp;"-"&amp;VLOOKUP(B412,LABORATORIO!A:D,4,FALSE)</f>
        <v>HT-0209-07-005-0020</v>
      </c>
      <c r="I412">
        <f>COUNTIF($H$2:H412,H412)</f>
        <v>2</v>
      </c>
      <c r="J412" t="str">
        <f t="shared" si="13"/>
        <v>HT-0209-07-005-0020-02</v>
      </c>
    </row>
    <row r="413" spans="1:10" hidden="1" x14ac:dyDescent="0.35">
      <c r="A413" s="5" t="s">
        <v>2617</v>
      </c>
      <c r="B413" s="5" t="s">
        <v>2840</v>
      </c>
      <c r="C413" s="5" t="s">
        <v>2922</v>
      </c>
      <c r="D413" s="5" t="s">
        <v>2943</v>
      </c>
      <c r="E413" s="5">
        <v>1</v>
      </c>
      <c r="F413" s="5" t="s">
        <v>6573</v>
      </c>
      <c r="G413" t="str">
        <f t="shared" si="12"/>
        <v>BUDESONIDA-FORMOTEROLASTRAZENECAINHALATORIAPOLVO1160MCG/4.5MCG/DOSIS</v>
      </c>
      <c r="H413" t="str">
        <f>VLOOKUP(A413,'PRINCIPIO ACTIVO'!A:D,4,)&amp;"-"&amp;VLOOKUP(C413,'VIA ADMINISTRACION'!A:D,4,FALSE)&amp;"-"&amp;VLOOKUP(D413,FORMATO!A:D,4,FALSE)&amp;"-"&amp;VLOOKUP(B413,LABORATORIO!A:D,4,FALSE)</f>
        <v>HT-0209-07-013-0020</v>
      </c>
      <c r="I413">
        <f>COUNTIF($H$2:H413,H413)</f>
        <v>2</v>
      </c>
      <c r="J413" t="str">
        <f t="shared" si="13"/>
        <v>HT-0209-07-013-0020-02</v>
      </c>
    </row>
    <row r="414" spans="1:10" hidden="1" x14ac:dyDescent="0.35">
      <c r="A414" s="5" t="s">
        <v>2617</v>
      </c>
      <c r="B414" s="5" t="s">
        <v>2878</v>
      </c>
      <c r="C414" s="5" t="s">
        <v>2922</v>
      </c>
      <c r="D414" s="5" t="s">
        <v>2941</v>
      </c>
      <c r="E414" s="5">
        <v>1</v>
      </c>
      <c r="F414" s="5" t="s">
        <v>6573</v>
      </c>
      <c r="G414" t="str">
        <f t="shared" si="12"/>
        <v>BUDESONIDA-FORMOTEROLD&amp;M PHARMAINHALATORIAAEROSOL1160MCG/4.5MCG/DOSIS</v>
      </c>
      <c r="H414" t="str">
        <f>VLOOKUP(A414,'PRINCIPIO ACTIVO'!A:D,4,)&amp;"-"&amp;VLOOKUP(C414,'VIA ADMINISTRACION'!A:D,4,FALSE)&amp;"-"&amp;VLOOKUP(D414,FORMATO!A:D,4,FALSE)&amp;"-"&amp;VLOOKUP(B414,LABORATORIO!A:D,4,FALSE)</f>
        <v>HT-0209-07-011-0149</v>
      </c>
      <c r="I414">
        <f>COUNTIF($H$2:H414,H414)</f>
        <v>2</v>
      </c>
      <c r="J414" t="str">
        <f t="shared" si="13"/>
        <v>HT-0209-07-011-0149-02</v>
      </c>
    </row>
    <row r="415" spans="1:10" hidden="1" x14ac:dyDescent="0.35">
      <c r="A415" s="11" t="s">
        <v>2617</v>
      </c>
      <c r="B415" s="11" t="s">
        <v>2840</v>
      </c>
      <c r="C415" s="11" t="s">
        <v>2922</v>
      </c>
      <c r="D415" s="11" t="s">
        <v>2943</v>
      </c>
      <c r="E415" s="11">
        <v>60</v>
      </c>
      <c r="F415" s="11" t="s">
        <v>3066</v>
      </c>
      <c r="G415" t="str">
        <f t="shared" si="12"/>
        <v>BUDESONIDA-FORMOTEROLASTRAZENECAINHALATORIAPOLVO60320MCG/9MCG</v>
      </c>
      <c r="H415" t="str">
        <f>VLOOKUP(A415,'PRINCIPIO ACTIVO'!A:D,4,)&amp;"-"&amp;VLOOKUP(C415,'VIA ADMINISTRACION'!A:D,4,FALSE)&amp;"-"&amp;VLOOKUP(D415,FORMATO!A:D,4,FALSE)&amp;"-"&amp;VLOOKUP(B415,LABORATORIO!A:D,4,FALSE)</f>
        <v>HT-0209-07-013-0020</v>
      </c>
      <c r="I415">
        <f>COUNTIF($H$2:H415,H415)</f>
        <v>3</v>
      </c>
      <c r="J415" t="str">
        <f t="shared" si="13"/>
        <v>HT-0209-07-013-0020-03</v>
      </c>
    </row>
    <row r="416" spans="1:10" hidden="1" x14ac:dyDescent="0.35">
      <c r="A416" s="11" t="s">
        <v>2617</v>
      </c>
      <c r="B416" s="11" t="s">
        <v>2838</v>
      </c>
      <c r="C416" s="11" t="s">
        <v>2922</v>
      </c>
      <c r="D416" s="11" t="s">
        <v>2943</v>
      </c>
      <c r="E416" s="11">
        <v>60</v>
      </c>
      <c r="F416" s="11" t="s">
        <v>3066</v>
      </c>
      <c r="G416" t="str">
        <f t="shared" si="12"/>
        <v>BUDESONIDA-FORMOTEROLLABORATORIO CHILEINHALATORIAPOLVO60320MCG/9MCG</v>
      </c>
      <c r="H416" t="str">
        <f>VLOOKUP(A416,'PRINCIPIO ACTIVO'!A:D,4,)&amp;"-"&amp;VLOOKUP(C416,'VIA ADMINISTRACION'!A:D,4,FALSE)&amp;"-"&amp;VLOOKUP(D416,FORMATO!A:D,4,FALSE)&amp;"-"&amp;VLOOKUP(B416,LABORATORIO!A:D,4,FALSE)</f>
        <v>HT-0209-07-013-0148</v>
      </c>
      <c r="I416">
        <f>COUNTIF($H$2:H416,H416)</f>
        <v>2</v>
      </c>
      <c r="J416" t="str">
        <f t="shared" si="13"/>
        <v>HT-0209-07-013-0148-02</v>
      </c>
    </row>
    <row r="417" spans="1:10" hidden="1" x14ac:dyDescent="0.35">
      <c r="A417" s="11" t="s">
        <v>2617</v>
      </c>
      <c r="B417" s="11" t="s">
        <v>2837</v>
      </c>
      <c r="C417" s="11" t="s">
        <v>2922</v>
      </c>
      <c r="D417" s="11" t="s">
        <v>2943</v>
      </c>
      <c r="E417" s="11">
        <v>60</v>
      </c>
      <c r="F417" s="11" t="s">
        <v>3066</v>
      </c>
      <c r="G417" t="str">
        <f t="shared" si="12"/>
        <v>BUDESONIDA-FORMOTEROLSAVALINHALATORIAPOLVO60320MCG/9MCG</v>
      </c>
      <c r="H417" t="str">
        <f>VLOOKUP(A417,'PRINCIPIO ACTIVO'!A:D,4,)&amp;"-"&amp;VLOOKUP(C417,'VIA ADMINISTRACION'!A:D,4,FALSE)&amp;"-"&amp;VLOOKUP(D417,FORMATO!A:D,4,FALSE)&amp;"-"&amp;VLOOKUP(B417,LABORATORIO!A:D,4,FALSE)</f>
        <v>HT-0209-07-013-0174</v>
      </c>
      <c r="I417">
        <f>COUNTIF($H$2:H417,H417)</f>
        <v>3</v>
      </c>
      <c r="J417" t="str">
        <f t="shared" si="13"/>
        <v>HT-0209-07-013-0174-03</v>
      </c>
    </row>
    <row r="418" spans="1:10" hidden="1" x14ac:dyDescent="0.35">
      <c r="A418" s="5" t="s">
        <v>2617</v>
      </c>
      <c r="B418" s="5" t="s">
        <v>2837</v>
      </c>
      <c r="C418" s="5" t="s">
        <v>2922</v>
      </c>
      <c r="D418" s="5" t="s">
        <v>2943</v>
      </c>
      <c r="E418" s="5">
        <v>1</v>
      </c>
      <c r="F418" s="5" t="s">
        <v>6572</v>
      </c>
      <c r="G418" t="str">
        <f t="shared" si="12"/>
        <v>BUDESONIDA-FORMOTEROLSAVALINHALATORIAPOLVO1320MCG/9MCG/DOSIS</v>
      </c>
      <c r="H418" t="str">
        <f>VLOOKUP(A418,'PRINCIPIO ACTIVO'!A:D,4,)&amp;"-"&amp;VLOOKUP(C418,'VIA ADMINISTRACION'!A:D,4,FALSE)&amp;"-"&amp;VLOOKUP(D418,FORMATO!A:D,4,FALSE)&amp;"-"&amp;VLOOKUP(B418,LABORATORIO!A:D,4,FALSE)</f>
        <v>HT-0209-07-013-0174</v>
      </c>
      <c r="I418">
        <f>COUNTIF($H$2:H418,H418)</f>
        <v>4</v>
      </c>
      <c r="J418" t="str">
        <f t="shared" si="13"/>
        <v>HT-0209-07-013-0174-04</v>
      </c>
    </row>
    <row r="419" spans="1:10" hidden="1" x14ac:dyDescent="0.35">
      <c r="A419" s="5" t="s">
        <v>2617</v>
      </c>
      <c r="B419" s="5" t="s">
        <v>2840</v>
      </c>
      <c r="C419" s="5" t="s">
        <v>2922</v>
      </c>
      <c r="D419" s="5" t="s">
        <v>2943</v>
      </c>
      <c r="E419" s="5">
        <v>1</v>
      </c>
      <c r="F419" s="5" t="s">
        <v>6572</v>
      </c>
      <c r="G419" t="str">
        <f t="shared" si="12"/>
        <v>BUDESONIDA-FORMOTEROLASTRAZENECAINHALATORIAPOLVO1320MCG/9MCG/DOSIS</v>
      </c>
      <c r="H419" t="str">
        <f>VLOOKUP(A419,'PRINCIPIO ACTIVO'!A:D,4,)&amp;"-"&amp;VLOOKUP(C419,'VIA ADMINISTRACION'!A:D,4,FALSE)&amp;"-"&amp;VLOOKUP(D419,FORMATO!A:D,4,FALSE)&amp;"-"&amp;VLOOKUP(B419,LABORATORIO!A:D,4,FALSE)</f>
        <v>HT-0209-07-013-0020</v>
      </c>
      <c r="I419">
        <f>COUNTIF($H$2:H419,H419)</f>
        <v>4</v>
      </c>
      <c r="J419" t="str">
        <f t="shared" si="13"/>
        <v>HT-0209-07-013-0020-04</v>
      </c>
    </row>
    <row r="420" spans="1:10" hidden="1" x14ac:dyDescent="0.35">
      <c r="A420" s="11" t="s">
        <v>2617</v>
      </c>
      <c r="B420" s="11" t="s">
        <v>2840</v>
      </c>
      <c r="C420" s="11" t="s">
        <v>2922</v>
      </c>
      <c r="D420" s="11" t="s">
        <v>2935</v>
      </c>
      <c r="E420" s="11">
        <v>120</v>
      </c>
      <c r="F420" s="11" t="s">
        <v>3068</v>
      </c>
      <c r="G420" t="str">
        <f t="shared" si="12"/>
        <v>BUDESONIDA-FORMOTEROLASTRAZENECAINHALATORIASUSPENSION12080MCG/4.5MCG</v>
      </c>
      <c r="H420" t="str">
        <f>VLOOKUP(A420,'PRINCIPIO ACTIVO'!A:D,4,)&amp;"-"&amp;VLOOKUP(C420,'VIA ADMINISTRACION'!A:D,4,FALSE)&amp;"-"&amp;VLOOKUP(D420,FORMATO!A:D,4,FALSE)&amp;"-"&amp;VLOOKUP(B420,LABORATORIO!A:D,4,FALSE)</f>
        <v>HT-0209-07-005-0020</v>
      </c>
      <c r="I420">
        <f>COUNTIF($H$2:H420,H420)</f>
        <v>3</v>
      </c>
      <c r="J420" t="str">
        <f t="shared" si="13"/>
        <v>HT-0209-07-005-0020-03</v>
      </c>
    </row>
    <row r="421" spans="1:10" hidden="1" x14ac:dyDescent="0.35">
      <c r="A421" s="5" t="s">
        <v>2617</v>
      </c>
      <c r="B421" s="5" t="s">
        <v>2840</v>
      </c>
      <c r="C421" s="5" t="s">
        <v>2922</v>
      </c>
      <c r="D421" s="5" t="s">
        <v>2935</v>
      </c>
      <c r="E421" s="5">
        <v>1</v>
      </c>
      <c r="F421" s="5" t="s">
        <v>6575</v>
      </c>
      <c r="G421" t="str">
        <f t="shared" si="12"/>
        <v>BUDESONIDA-FORMOTEROLASTRAZENECAINHALATORIASUSPENSION180MCG/4.5MCG/DOSIS</v>
      </c>
      <c r="H421" t="str">
        <f>VLOOKUP(A421,'PRINCIPIO ACTIVO'!A:D,4,)&amp;"-"&amp;VLOOKUP(C421,'VIA ADMINISTRACION'!A:D,4,FALSE)&amp;"-"&amp;VLOOKUP(D421,FORMATO!A:D,4,FALSE)&amp;"-"&amp;VLOOKUP(B421,LABORATORIO!A:D,4,FALSE)</f>
        <v>HT-0209-07-005-0020</v>
      </c>
      <c r="I421">
        <f>COUNTIF($H$2:H421,H421)</f>
        <v>4</v>
      </c>
      <c r="J421" t="str">
        <f t="shared" si="13"/>
        <v>HT-0209-07-005-0020-04</v>
      </c>
    </row>
    <row r="422" spans="1:10" hidden="1" x14ac:dyDescent="0.35">
      <c r="A422" s="5" t="s">
        <v>6468</v>
      </c>
      <c r="B422" s="5" t="s">
        <v>2858</v>
      </c>
      <c r="C422" s="5" t="s">
        <v>6531</v>
      </c>
      <c r="D422" s="5" t="s">
        <v>2969</v>
      </c>
      <c r="E422" s="5">
        <v>2</v>
      </c>
      <c r="F422" s="5" t="s">
        <v>6578</v>
      </c>
      <c r="G422" t="str">
        <f t="shared" si="12"/>
        <v>BUPRENORFINAGRUNENTHALTRANSDERMICAPARCHE210MCG/HORA</v>
      </c>
      <c r="H422" t="str">
        <f>VLOOKUP(A422,'PRINCIPIO ACTIVO'!A:D,4,)&amp;"-"&amp;VLOOKUP(C422,'VIA ADMINISTRACION'!A:D,4,FALSE)&amp;"-"&amp;VLOOKUP(D422,FORMATO!A:D,4,FALSE)&amp;"-"&amp;VLOOKUP(B422,LABORATORIO!A:D,4,FALSE)</f>
        <v>HT-0027-09-041-0116</v>
      </c>
      <c r="I422">
        <f>COUNTIF($H$2:H422,H422)</f>
        <v>1</v>
      </c>
      <c r="J422" t="str">
        <f t="shared" si="13"/>
        <v>HT-0027-09-041-0116-01</v>
      </c>
    </row>
    <row r="423" spans="1:10" hidden="1" x14ac:dyDescent="0.35">
      <c r="A423" s="5" t="s">
        <v>6468</v>
      </c>
      <c r="B423" s="5" t="s">
        <v>2858</v>
      </c>
      <c r="C423" s="5" t="s">
        <v>6531</v>
      </c>
      <c r="D423" s="5" t="s">
        <v>2969</v>
      </c>
      <c r="E423" s="5">
        <v>5</v>
      </c>
      <c r="F423" s="5" t="s">
        <v>6577</v>
      </c>
      <c r="G423" t="str">
        <f t="shared" si="12"/>
        <v>BUPRENORFINAGRUNENTHALTRANSDERMICAPARCHE535MCG/HORA</v>
      </c>
      <c r="H423" t="str">
        <f>VLOOKUP(A423,'PRINCIPIO ACTIVO'!A:D,4,)&amp;"-"&amp;VLOOKUP(C423,'VIA ADMINISTRACION'!A:D,4,FALSE)&amp;"-"&amp;VLOOKUP(D423,FORMATO!A:D,4,FALSE)&amp;"-"&amp;VLOOKUP(B423,LABORATORIO!A:D,4,FALSE)</f>
        <v>HT-0027-09-041-0116</v>
      </c>
      <c r="I423">
        <f>COUNTIF($H$2:H423,H423)</f>
        <v>2</v>
      </c>
      <c r="J423" t="str">
        <f t="shared" si="13"/>
        <v>HT-0027-09-041-0116-02</v>
      </c>
    </row>
    <row r="424" spans="1:10" hidden="1" x14ac:dyDescent="0.35">
      <c r="A424" s="5" t="s">
        <v>6468</v>
      </c>
      <c r="B424" s="5" t="s">
        <v>2858</v>
      </c>
      <c r="C424" s="5" t="s">
        <v>6531</v>
      </c>
      <c r="D424" s="5" t="s">
        <v>2969</v>
      </c>
      <c r="E424" s="5">
        <v>2</v>
      </c>
      <c r="F424" s="5" t="s">
        <v>6579</v>
      </c>
      <c r="G424" t="str">
        <f t="shared" si="12"/>
        <v>BUPRENORFINAGRUNENTHALTRANSDERMICAPARCHE25MCG/HORA</v>
      </c>
      <c r="H424" t="str">
        <f>VLOOKUP(A424,'PRINCIPIO ACTIVO'!A:D,4,)&amp;"-"&amp;VLOOKUP(C424,'VIA ADMINISTRACION'!A:D,4,FALSE)&amp;"-"&amp;VLOOKUP(D424,FORMATO!A:D,4,FALSE)&amp;"-"&amp;VLOOKUP(B424,LABORATORIO!A:D,4,FALSE)</f>
        <v>HT-0027-09-041-0116</v>
      </c>
      <c r="I424">
        <f>COUNTIF($H$2:H424,H424)</f>
        <v>3</v>
      </c>
      <c r="J424" t="str">
        <f t="shared" si="13"/>
        <v>HT-0027-09-041-0116-03</v>
      </c>
    </row>
    <row r="425" spans="1:10" hidden="1" x14ac:dyDescent="0.35">
      <c r="A425" s="5" t="s">
        <v>6470</v>
      </c>
      <c r="B425" s="5" t="s">
        <v>2847</v>
      </c>
      <c r="C425" s="5" t="s">
        <v>2919</v>
      </c>
      <c r="D425" s="5" t="s">
        <v>2933</v>
      </c>
      <c r="E425" s="5">
        <v>20</v>
      </c>
      <c r="F425" s="5" t="s">
        <v>6582</v>
      </c>
      <c r="G425" t="str">
        <f t="shared" si="12"/>
        <v>CAFEINA-CLORFENAMINA-METAMIZOLPASTEURORALCOMPRIMIDO2025MG/2MG/322MG</v>
      </c>
      <c r="H425" t="str">
        <f>VLOOKUP(A425,'PRINCIPIO ACTIVO'!A:D,4,)&amp;"-"&amp;VLOOKUP(C425,'VIA ADMINISTRACION'!A:D,4,FALSE)&amp;"-"&amp;VLOOKUP(D425,FORMATO!A:D,4,FALSE)&amp;"-"&amp;VLOOKUP(B425,LABORATORIO!A:D,4,FALSE)</f>
        <v>HT-0220-01-003-0155</v>
      </c>
      <c r="I425">
        <f>COUNTIF($H$2:H425,H425)</f>
        <v>1</v>
      </c>
      <c r="J425" t="str">
        <f t="shared" si="13"/>
        <v>HT-0220-01-003-0155-01</v>
      </c>
    </row>
    <row r="426" spans="1:10" hidden="1" x14ac:dyDescent="0.35">
      <c r="A426" s="5" t="s">
        <v>6471</v>
      </c>
      <c r="B426" s="5" t="s">
        <v>2838</v>
      </c>
      <c r="C426" s="5" t="s">
        <v>2919</v>
      </c>
      <c r="D426" s="5" t="s">
        <v>2933</v>
      </c>
      <c r="E426" s="5">
        <v>9</v>
      </c>
      <c r="F426" s="5" t="s">
        <v>6592</v>
      </c>
      <c r="G426" t="str">
        <f t="shared" si="12"/>
        <v>CAFEINA-CLORFENAMINA-PARACETAMOLLABORATORIO CHILEORALCOMPRIMIDO925MG/2MG/500MG</v>
      </c>
      <c r="H426" t="str">
        <f>VLOOKUP(A426,'PRINCIPIO ACTIVO'!A:D,4,)&amp;"-"&amp;VLOOKUP(C426,'VIA ADMINISTRACION'!A:D,4,FALSE)&amp;"-"&amp;VLOOKUP(D426,FORMATO!A:D,4,FALSE)&amp;"-"&amp;VLOOKUP(B426,LABORATORIO!A:D,4,FALSE)</f>
        <v>HT-0218-01-003-0148</v>
      </c>
      <c r="I426">
        <f>COUNTIF($H$2:H426,H426)</f>
        <v>1</v>
      </c>
      <c r="J426" t="str">
        <f t="shared" si="13"/>
        <v>HT-0218-01-003-0148-01</v>
      </c>
    </row>
    <row r="427" spans="1:10" hidden="1" x14ac:dyDescent="0.35">
      <c r="A427" s="5" t="s">
        <v>6471</v>
      </c>
      <c r="B427" s="5" t="s">
        <v>2883</v>
      </c>
      <c r="C427" s="5" t="s">
        <v>2919</v>
      </c>
      <c r="D427" s="5" t="s">
        <v>2933</v>
      </c>
      <c r="E427" s="5">
        <v>18</v>
      </c>
      <c r="F427" s="5" t="s">
        <v>6584</v>
      </c>
      <c r="G427" t="str">
        <f t="shared" si="12"/>
        <v>CAFEINA-CLORFENAMINA-PARACETAMOLBAGOORALCOMPRIMIDO1835MG/4MG/300MG</v>
      </c>
      <c r="H427" t="str">
        <f>VLOOKUP(A427,'PRINCIPIO ACTIVO'!A:D,4,)&amp;"-"&amp;VLOOKUP(C427,'VIA ADMINISTRACION'!A:D,4,FALSE)&amp;"-"&amp;VLOOKUP(D427,FORMATO!A:D,4,FALSE)&amp;"-"&amp;VLOOKUP(B427,LABORATORIO!A:D,4,FALSE)</f>
        <v>HT-0218-01-003-0143</v>
      </c>
      <c r="I427">
        <f>COUNTIF($H$2:H427,H427)</f>
        <v>1</v>
      </c>
      <c r="J427" t="str">
        <f t="shared" si="13"/>
        <v>HT-0218-01-003-0143-01</v>
      </c>
    </row>
    <row r="428" spans="1:10" hidden="1" x14ac:dyDescent="0.35">
      <c r="A428" s="5" t="s">
        <v>6449</v>
      </c>
      <c r="B428" s="5" t="s">
        <v>2841</v>
      </c>
      <c r="C428" s="5" t="s">
        <v>2919</v>
      </c>
      <c r="D428" s="5" t="s">
        <v>2933</v>
      </c>
      <c r="E428" s="5">
        <v>12</v>
      </c>
      <c r="F428" s="5" t="s">
        <v>3081</v>
      </c>
      <c r="G428" t="str">
        <f t="shared" si="12"/>
        <v>CAFEINA-PARACETAMOLMAVERORALCOMPRIMIDO122MG/500MG</v>
      </c>
      <c r="H428" t="str">
        <f>VLOOKUP(A428,'PRINCIPIO ACTIVO'!A:D,4,)&amp;"-"&amp;VLOOKUP(C428,'VIA ADMINISTRACION'!A:D,4,FALSE)&amp;"-"&amp;VLOOKUP(D428,FORMATO!A:D,4,FALSE)&amp;"-"&amp;VLOOKUP(B428,LABORATORIO!A:D,4,FALSE)</f>
        <v>HT-0271-01-003-0154</v>
      </c>
      <c r="I428">
        <f>COUNTIF($H$2:H428,H428)</f>
        <v>1</v>
      </c>
      <c r="J428" t="str">
        <f t="shared" si="13"/>
        <v>HT-0271-01-003-0154-01</v>
      </c>
    </row>
    <row r="429" spans="1:10" hidden="1" x14ac:dyDescent="0.35">
      <c r="A429" s="5" t="s">
        <v>6449</v>
      </c>
      <c r="B429" s="5" t="s">
        <v>2841</v>
      </c>
      <c r="C429" s="5" t="s">
        <v>2919</v>
      </c>
      <c r="D429" s="5" t="s">
        <v>2933</v>
      </c>
      <c r="E429" s="5">
        <v>30</v>
      </c>
      <c r="F429" s="5" t="s">
        <v>6536</v>
      </c>
      <c r="G429" t="str">
        <f t="shared" si="12"/>
        <v>CAFEINA-PARACETAMOLMAVERORALCOMPRIMIDO3033MG/400MG</v>
      </c>
      <c r="H429" t="str">
        <f>VLOOKUP(A429,'PRINCIPIO ACTIVO'!A:D,4,)&amp;"-"&amp;VLOOKUP(C429,'VIA ADMINISTRACION'!A:D,4,FALSE)&amp;"-"&amp;VLOOKUP(D429,FORMATO!A:D,4,FALSE)&amp;"-"&amp;VLOOKUP(B429,LABORATORIO!A:D,4,FALSE)</f>
        <v>HT-0271-01-003-0154</v>
      </c>
      <c r="I429">
        <f>COUNTIF($H$2:H429,H429)</f>
        <v>2</v>
      </c>
      <c r="J429" t="str">
        <f t="shared" si="13"/>
        <v>HT-0271-01-003-0154-02</v>
      </c>
    </row>
    <row r="430" spans="1:10" hidden="1" x14ac:dyDescent="0.35">
      <c r="A430" s="5" t="s">
        <v>6449</v>
      </c>
      <c r="B430" s="5" t="s">
        <v>2841</v>
      </c>
      <c r="C430" s="5" t="s">
        <v>2919</v>
      </c>
      <c r="D430" s="5" t="s">
        <v>2933</v>
      </c>
      <c r="E430" s="5">
        <v>12</v>
      </c>
      <c r="F430" s="5" t="s">
        <v>6536</v>
      </c>
      <c r="G430" t="str">
        <f t="shared" si="12"/>
        <v>CAFEINA-PARACETAMOLMAVERORALCOMPRIMIDO1233MG/400MG</v>
      </c>
      <c r="H430" t="str">
        <f>VLOOKUP(A430,'PRINCIPIO ACTIVO'!A:D,4,)&amp;"-"&amp;VLOOKUP(C430,'VIA ADMINISTRACION'!A:D,4,FALSE)&amp;"-"&amp;VLOOKUP(D430,FORMATO!A:D,4,FALSE)&amp;"-"&amp;VLOOKUP(B430,LABORATORIO!A:D,4,FALSE)</f>
        <v>HT-0271-01-003-0154</v>
      </c>
      <c r="I430">
        <f>COUNTIF($H$2:H430,H430)</f>
        <v>3</v>
      </c>
      <c r="J430" t="str">
        <f t="shared" si="13"/>
        <v>HT-0271-01-003-0154-03</v>
      </c>
    </row>
    <row r="431" spans="1:10" hidden="1" x14ac:dyDescent="0.35">
      <c r="A431" s="5" t="s">
        <v>6449</v>
      </c>
      <c r="B431" s="5" t="s">
        <v>2841</v>
      </c>
      <c r="C431" s="5" t="s">
        <v>2919</v>
      </c>
      <c r="D431" s="5" t="s">
        <v>2933</v>
      </c>
      <c r="E431" s="5">
        <v>20</v>
      </c>
      <c r="F431" s="5" t="s">
        <v>6534</v>
      </c>
      <c r="G431" t="str">
        <f t="shared" si="12"/>
        <v>CAFEINA-PARACETAMOLMAVERORALCOMPRIMIDO2040MG/650MG</v>
      </c>
      <c r="H431" t="str">
        <f>VLOOKUP(A431,'PRINCIPIO ACTIVO'!A:D,4,)&amp;"-"&amp;VLOOKUP(C431,'VIA ADMINISTRACION'!A:D,4,FALSE)&amp;"-"&amp;VLOOKUP(D431,FORMATO!A:D,4,FALSE)&amp;"-"&amp;VLOOKUP(B431,LABORATORIO!A:D,4,FALSE)</f>
        <v>HT-0271-01-003-0154</v>
      </c>
      <c r="I431">
        <f>COUNTIF($H$2:H431,H431)</f>
        <v>4</v>
      </c>
      <c r="J431" t="str">
        <f t="shared" si="13"/>
        <v>HT-0271-01-003-0154-04</v>
      </c>
    </row>
    <row r="432" spans="1:10" hidden="1" x14ac:dyDescent="0.35">
      <c r="A432" s="5" t="s">
        <v>6449</v>
      </c>
      <c r="B432" s="5" t="s">
        <v>2841</v>
      </c>
      <c r="C432" s="5" t="s">
        <v>2919</v>
      </c>
      <c r="D432" s="5" t="s">
        <v>2933</v>
      </c>
      <c r="E432" s="5">
        <v>30</v>
      </c>
      <c r="F432" s="5" t="s">
        <v>6534</v>
      </c>
      <c r="G432" t="str">
        <f t="shared" si="12"/>
        <v>CAFEINA-PARACETAMOLMAVERORALCOMPRIMIDO3040MG/650MG</v>
      </c>
      <c r="H432" t="str">
        <f>VLOOKUP(A432,'PRINCIPIO ACTIVO'!A:D,4,)&amp;"-"&amp;VLOOKUP(C432,'VIA ADMINISTRACION'!A:D,4,FALSE)&amp;"-"&amp;VLOOKUP(D432,FORMATO!A:D,4,FALSE)&amp;"-"&amp;VLOOKUP(B432,LABORATORIO!A:D,4,FALSE)</f>
        <v>HT-0271-01-003-0154</v>
      </c>
      <c r="I432">
        <f>COUNTIF($H$2:H432,H432)</f>
        <v>5</v>
      </c>
      <c r="J432" t="str">
        <f t="shared" si="13"/>
        <v>HT-0271-01-003-0154-05</v>
      </c>
    </row>
    <row r="433" spans="1:10" hidden="1" x14ac:dyDescent="0.35">
      <c r="A433" s="2" t="s">
        <v>3687</v>
      </c>
      <c r="B433" s="2" t="s">
        <v>1439</v>
      </c>
      <c r="C433" s="2" t="s">
        <v>2919</v>
      </c>
      <c r="D433" s="2" t="s">
        <v>2971</v>
      </c>
      <c r="E433" s="2">
        <v>20</v>
      </c>
      <c r="F433" s="2" t="s">
        <v>2978</v>
      </c>
      <c r="G433" t="str">
        <f t="shared" si="12"/>
        <v>CALCIO-ORALTABLETA20200MG</v>
      </c>
      <c r="H433" t="e">
        <f>VLOOKUP(A433,'PRINCIPIO ACTIVO'!A:D,4,)&amp;"-"&amp;VLOOKUP(C433,'VIA ADMINISTRACION'!A:D,4,FALSE)&amp;"-"&amp;VLOOKUP(D433,FORMATO!A:D,4,FALSE)&amp;"-"&amp;VLOOKUP(B433,LABORATORIO!A:D,4,FALSE)</f>
        <v>#N/A</v>
      </c>
      <c r="I433">
        <f>COUNTIF($H$2:H433,H433)</f>
        <v>9</v>
      </c>
      <c r="J433" t="e">
        <f t="shared" si="13"/>
        <v>#N/A</v>
      </c>
    </row>
    <row r="434" spans="1:10" hidden="1" x14ac:dyDescent="0.35">
      <c r="A434" s="5" t="s">
        <v>6525</v>
      </c>
      <c r="B434" s="5" t="s">
        <v>2852</v>
      </c>
      <c r="C434" s="5" t="s">
        <v>2919</v>
      </c>
      <c r="D434" s="5" t="s">
        <v>2942</v>
      </c>
      <c r="E434" s="5">
        <v>1</v>
      </c>
      <c r="F434" s="5" t="s">
        <v>6685</v>
      </c>
      <c r="G434" t="str">
        <f t="shared" si="12"/>
        <v>CALCIO FOSFATO-SODIO BIFOSFATOSYNTHONORALSOLUCION12.4G/0.9G/5ML</v>
      </c>
      <c r="H434" t="str">
        <f>VLOOKUP(A434,'PRINCIPIO ACTIVO'!A:D,4,)&amp;"-"&amp;VLOOKUP(C434,'VIA ADMINISTRACION'!A:D,4,FALSE)&amp;"-"&amp;VLOOKUP(D434,FORMATO!A:D,4,FALSE)&amp;"-"&amp;VLOOKUP(B434,LABORATORIO!A:D,4,FALSE)</f>
        <v>HT-0359-01-012-0269</v>
      </c>
      <c r="I434">
        <f>COUNTIF($H$2:H434,H434)</f>
        <v>1</v>
      </c>
      <c r="J434" t="str">
        <f t="shared" si="13"/>
        <v>HT-0359-01-012-0269-01</v>
      </c>
    </row>
    <row r="435" spans="1:10" hidden="1" x14ac:dyDescent="0.35">
      <c r="A435" s="11" t="s">
        <v>2619</v>
      </c>
      <c r="B435" s="11" t="s">
        <v>2840</v>
      </c>
      <c r="C435" s="11" t="s">
        <v>2919</v>
      </c>
      <c r="D435" s="11" t="s">
        <v>2933</v>
      </c>
      <c r="E435" s="11">
        <v>30</v>
      </c>
      <c r="F435" s="11" t="s">
        <v>3071</v>
      </c>
      <c r="G435" t="str">
        <f t="shared" si="12"/>
        <v>CANDESARTANASTRAZENECAORALCOMPRIMIDO3016MG</v>
      </c>
      <c r="H435" t="str">
        <f>VLOOKUP(A435,'PRINCIPIO ACTIVO'!A:D,4,)&amp;"-"&amp;VLOOKUP(C435,'VIA ADMINISTRACION'!A:D,4,FALSE)&amp;"-"&amp;VLOOKUP(D435,FORMATO!A:D,4,FALSE)&amp;"-"&amp;VLOOKUP(B435,LABORATORIO!A:D,4,FALSE)</f>
        <v>HT-0028-01-003-0020</v>
      </c>
      <c r="I435">
        <f>COUNTIF($H$2:H435,H435)</f>
        <v>1</v>
      </c>
      <c r="J435" t="str">
        <f t="shared" si="13"/>
        <v>HT-0028-01-003-0020-01</v>
      </c>
    </row>
    <row r="436" spans="1:10" hidden="1" x14ac:dyDescent="0.35">
      <c r="A436" s="11" t="s">
        <v>2619</v>
      </c>
      <c r="B436" s="11" t="s">
        <v>2837</v>
      </c>
      <c r="C436" s="11" t="s">
        <v>2919</v>
      </c>
      <c r="D436" s="11" t="s">
        <v>2933</v>
      </c>
      <c r="E436" s="11">
        <v>30</v>
      </c>
      <c r="F436" s="11" t="s">
        <v>3071</v>
      </c>
      <c r="G436" t="str">
        <f t="shared" si="12"/>
        <v>CANDESARTANSAVALORALCOMPRIMIDO3016MG</v>
      </c>
      <c r="H436" t="str">
        <f>VLOOKUP(A436,'PRINCIPIO ACTIVO'!A:D,4,)&amp;"-"&amp;VLOOKUP(C436,'VIA ADMINISTRACION'!A:D,4,FALSE)&amp;"-"&amp;VLOOKUP(D436,FORMATO!A:D,4,FALSE)&amp;"-"&amp;VLOOKUP(B436,LABORATORIO!A:D,4,FALSE)</f>
        <v>HT-0028-01-003-0174</v>
      </c>
      <c r="I436">
        <f>COUNTIF($H$2:H436,H436)</f>
        <v>1</v>
      </c>
      <c r="J436" t="str">
        <f t="shared" si="13"/>
        <v>HT-0028-01-003-0174-01</v>
      </c>
    </row>
    <row r="437" spans="1:10" hidden="1" x14ac:dyDescent="0.35">
      <c r="A437" s="5" t="s">
        <v>2619</v>
      </c>
      <c r="B437" s="5" t="s">
        <v>2916</v>
      </c>
      <c r="C437" s="5" t="s">
        <v>2919</v>
      </c>
      <c r="D437" s="5" t="s">
        <v>2933</v>
      </c>
      <c r="E437" s="5">
        <v>30</v>
      </c>
      <c r="F437" s="5" t="s">
        <v>3071</v>
      </c>
      <c r="G437" t="str">
        <f t="shared" si="12"/>
        <v>CANDESARTANEUROLABORALCOMPRIMIDO3016MG</v>
      </c>
      <c r="H437" t="str">
        <f>VLOOKUP(A437,'PRINCIPIO ACTIVO'!A:D,4,)&amp;"-"&amp;VLOOKUP(C437,'VIA ADMINISTRACION'!A:D,4,FALSE)&amp;"-"&amp;VLOOKUP(D437,FORMATO!A:D,4,FALSE)&amp;"-"&amp;VLOOKUP(B437,LABORATORIO!A:D,4,FALSE)</f>
        <v>HT-0028-01-003-0088</v>
      </c>
      <c r="I437">
        <f>COUNTIF($H$2:H437,H437)</f>
        <v>1</v>
      </c>
      <c r="J437" t="str">
        <f t="shared" si="13"/>
        <v>HT-0028-01-003-0088-01</v>
      </c>
    </row>
    <row r="438" spans="1:10" hidden="1" x14ac:dyDescent="0.35">
      <c r="A438" s="11" t="s">
        <v>2619</v>
      </c>
      <c r="B438" s="11" t="s">
        <v>2837</v>
      </c>
      <c r="C438" s="11" t="s">
        <v>2919</v>
      </c>
      <c r="D438" s="11" t="s">
        <v>2933</v>
      </c>
      <c r="E438" s="11">
        <v>30</v>
      </c>
      <c r="F438" s="11" t="s">
        <v>3074</v>
      </c>
      <c r="G438" t="str">
        <f t="shared" si="12"/>
        <v>CANDESARTANSAVALORALCOMPRIMIDO3032MG</v>
      </c>
      <c r="H438" t="str">
        <f>VLOOKUP(A438,'PRINCIPIO ACTIVO'!A:D,4,)&amp;"-"&amp;VLOOKUP(C438,'VIA ADMINISTRACION'!A:D,4,FALSE)&amp;"-"&amp;VLOOKUP(D438,FORMATO!A:D,4,FALSE)&amp;"-"&amp;VLOOKUP(B438,LABORATORIO!A:D,4,FALSE)</f>
        <v>HT-0028-01-003-0174</v>
      </c>
      <c r="I438">
        <f>COUNTIF($H$2:H438,H438)</f>
        <v>2</v>
      </c>
      <c r="J438" t="str">
        <f t="shared" si="13"/>
        <v>HT-0028-01-003-0174-02</v>
      </c>
    </row>
    <row r="439" spans="1:10" hidden="1" x14ac:dyDescent="0.35">
      <c r="A439" s="5" t="s">
        <v>2619</v>
      </c>
      <c r="B439" s="5" t="s">
        <v>2916</v>
      </c>
      <c r="C439" s="5" t="s">
        <v>2919</v>
      </c>
      <c r="D439" s="5" t="s">
        <v>2933</v>
      </c>
      <c r="E439" s="5">
        <v>30</v>
      </c>
      <c r="F439" s="5" t="s">
        <v>3074</v>
      </c>
      <c r="G439" t="str">
        <f t="shared" si="12"/>
        <v>CANDESARTANEUROLABORALCOMPRIMIDO3032MG</v>
      </c>
      <c r="H439" t="str">
        <f>VLOOKUP(A439,'PRINCIPIO ACTIVO'!A:D,4,)&amp;"-"&amp;VLOOKUP(C439,'VIA ADMINISTRACION'!A:D,4,FALSE)&amp;"-"&amp;VLOOKUP(D439,FORMATO!A:D,4,FALSE)&amp;"-"&amp;VLOOKUP(B439,LABORATORIO!A:D,4,FALSE)</f>
        <v>HT-0028-01-003-0088</v>
      </c>
      <c r="I439">
        <f>COUNTIF($H$2:H439,H439)</f>
        <v>2</v>
      </c>
      <c r="J439" t="str">
        <f t="shared" si="13"/>
        <v>HT-0028-01-003-0088-02</v>
      </c>
    </row>
    <row r="440" spans="1:10" hidden="1" x14ac:dyDescent="0.35">
      <c r="A440" s="11" t="s">
        <v>2619</v>
      </c>
      <c r="B440" s="11" t="s">
        <v>2837</v>
      </c>
      <c r="C440" s="11" t="s">
        <v>2919</v>
      </c>
      <c r="D440" s="11" t="s">
        <v>2933</v>
      </c>
      <c r="E440" s="11">
        <v>30</v>
      </c>
      <c r="F440" s="11" t="s">
        <v>3073</v>
      </c>
      <c r="G440" t="str">
        <f t="shared" si="12"/>
        <v>CANDESARTANSAVALORALCOMPRIMIDO308MG</v>
      </c>
      <c r="H440" t="str">
        <f>VLOOKUP(A440,'PRINCIPIO ACTIVO'!A:D,4,)&amp;"-"&amp;VLOOKUP(C440,'VIA ADMINISTRACION'!A:D,4,FALSE)&amp;"-"&amp;VLOOKUP(D440,FORMATO!A:D,4,FALSE)&amp;"-"&amp;VLOOKUP(B440,LABORATORIO!A:D,4,FALSE)</f>
        <v>HT-0028-01-003-0174</v>
      </c>
      <c r="I440">
        <f>COUNTIF($H$2:H440,H440)</f>
        <v>3</v>
      </c>
      <c r="J440" t="str">
        <f t="shared" si="13"/>
        <v>HT-0028-01-003-0174-03</v>
      </c>
    </row>
    <row r="441" spans="1:10" hidden="1" x14ac:dyDescent="0.35">
      <c r="A441" s="11" t="s">
        <v>2619</v>
      </c>
      <c r="B441" s="11" t="s">
        <v>2840</v>
      </c>
      <c r="C441" s="11" t="s">
        <v>2919</v>
      </c>
      <c r="D441" s="11" t="s">
        <v>2933</v>
      </c>
      <c r="E441" s="11">
        <v>30</v>
      </c>
      <c r="F441" s="11" t="s">
        <v>3073</v>
      </c>
      <c r="G441" t="str">
        <f t="shared" si="12"/>
        <v>CANDESARTANASTRAZENECAORALCOMPRIMIDO308MG</v>
      </c>
      <c r="H441" t="str">
        <f>VLOOKUP(A441,'PRINCIPIO ACTIVO'!A:D,4,)&amp;"-"&amp;VLOOKUP(C441,'VIA ADMINISTRACION'!A:D,4,FALSE)&amp;"-"&amp;VLOOKUP(D441,FORMATO!A:D,4,FALSE)&amp;"-"&amp;VLOOKUP(B441,LABORATORIO!A:D,4,FALSE)</f>
        <v>HT-0028-01-003-0020</v>
      </c>
      <c r="I441">
        <f>COUNTIF($H$2:H441,H441)</f>
        <v>2</v>
      </c>
      <c r="J441" t="str">
        <f t="shared" si="13"/>
        <v>HT-0028-01-003-0020-02</v>
      </c>
    </row>
    <row r="442" spans="1:10" hidden="1" x14ac:dyDescent="0.35">
      <c r="A442" s="5" t="s">
        <v>2619</v>
      </c>
      <c r="B442" s="5" t="s">
        <v>2916</v>
      </c>
      <c r="C442" s="5" t="s">
        <v>2919</v>
      </c>
      <c r="D442" s="5" t="s">
        <v>2933</v>
      </c>
      <c r="E442" s="5">
        <v>30</v>
      </c>
      <c r="F442" s="5" t="s">
        <v>3073</v>
      </c>
      <c r="G442" t="str">
        <f t="shared" si="12"/>
        <v>CANDESARTANEUROLABORALCOMPRIMIDO308MG</v>
      </c>
      <c r="H442" t="str">
        <f>VLOOKUP(A442,'PRINCIPIO ACTIVO'!A:D,4,)&amp;"-"&amp;VLOOKUP(C442,'VIA ADMINISTRACION'!A:D,4,FALSE)&amp;"-"&amp;VLOOKUP(D442,FORMATO!A:D,4,FALSE)&amp;"-"&amp;VLOOKUP(B442,LABORATORIO!A:D,4,FALSE)</f>
        <v>HT-0028-01-003-0088</v>
      </c>
      <c r="I442">
        <f>COUNTIF($H$2:H442,H442)</f>
        <v>3</v>
      </c>
      <c r="J442" t="str">
        <f t="shared" si="13"/>
        <v>HT-0028-01-003-0088-03</v>
      </c>
    </row>
    <row r="443" spans="1:10" hidden="1" x14ac:dyDescent="0.35">
      <c r="A443" s="11" t="s">
        <v>2618</v>
      </c>
      <c r="B443" s="11" t="s">
        <v>2837</v>
      </c>
      <c r="C443" s="11" t="s">
        <v>2919</v>
      </c>
      <c r="D443" s="11" t="s">
        <v>2933</v>
      </c>
      <c r="E443" s="11">
        <v>30</v>
      </c>
      <c r="F443" s="11" t="s">
        <v>3072</v>
      </c>
      <c r="G443" t="str">
        <f t="shared" si="12"/>
        <v>CANDESARTAN-HIDROCLOROTIAZIDASAVALORALCOMPRIMIDO3016MG/12.5MG</v>
      </c>
      <c r="H443" t="str">
        <f>VLOOKUP(A443,'PRINCIPIO ACTIVO'!A:D,4,)&amp;"-"&amp;VLOOKUP(C443,'VIA ADMINISTRACION'!A:D,4,FALSE)&amp;"-"&amp;VLOOKUP(D443,FORMATO!A:D,4,FALSE)&amp;"-"&amp;VLOOKUP(B443,LABORATORIO!A:D,4,FALSE)</f>
        <v>HT-0210-01-003-0174</v>
      </c>
      <c r="I443">
        <f>COUNTIF($H$2:H443,H443)</f>
        <v>1</v>
      </c>
      <c r="J443" t="str">
        <f t="shared" si="13"/>
        <v>HT-0210-01-003-0174-01</v>
      </c>
    </row>
    <row r="444" spans="1:10" hidden="1" x14ac:dyDescent="0.35">
      <c r="A444" s="11" t="s">
        <v>2618</v>
      </c>
      <c r="B444" s="11" t="s">
        <v>2880</v>
      </c>
      <c r="C444" s="11" t="s">
        <v>2919</v>
      </c>
      <c r="D444" s="11" t="s">
        <v>2933</v>
      </c>
      <c r="E444" s="11">
        <v>30</v>
      </c>
      <c r="F444" s="11" t="s">
        <v>3072</v>
      </c>
      <c r="G444" t="str">
        <f t="shared" si="12"/>
        <v>CANDESARTAN-HIDROCLOROTIAZIDAMEDIPHARMORALCOMPRIMIDO3016MG/12.5MG</v>
      </c>
      <c r="H444" t="str">
        <f>VLOOKUP(A444,'PRINCIPIO ACTIVO'!A:D,4,)&amp;"-"&amp;VLOOKUP(C444,'VIA ADMINISTRACION'!A:D,4,FALSE)&amp;"-"&amp;VLOOKUP(D444,FORMATO!A:D,4,FALSE)&amp;"-"&amp;VLOOKUP(B444,LABORATORIO!A:D,4,FALSE)</f>
        <v>HT-0210-01-003-0192</v>
      </c>
      <c r="I444">
        <f>COUNTIF($H$2:H444,H444)</f>
        <v>1</v>
      </c>
      <c r="J444" t="str">
        <f t="shared" si="13"/>
        <v>HT-0210-01-003-0192-01</v>
      </c>
    </row>
    <row r="445" spans="1:10" hidden="1" x14ac:dyDescent="0.35">
      <c r="A445" s="11" t="s">
        <v>2618</v>
      </c>
      <c r="B445" s="11" t="s">
        <v>2840</v>
      </c>
      <c r="C445" s="11" t="s">
        <v>2919</v>
      </c>
      <c r="D445" s="11" t="s">
        <v>2933</v>
      </c>
      <c r="E445" s="11">
        <v>30</v>
      </c>
      <c r="F445" s="11" t="s">
        <v>3072</v>
      </c>
      <c r="G445" t="str">
        <f t="shared" si="12"/>
        <v>CANDESARTAN-HIDROCLOROTIAZIDAASTRAZENECAORALCOMPRIMIDO3016MG/12.5MG</v>
      </c>
      <c r="H445" t="str">
        <f>VLOOKUP(A445,'PRINCIPIO ACTIVO'!A:D,4,)&amp;"-"&amp;VLOOKUP(C445,'VIA ADMINISTRACION'!A:D,4,FALSE)&amp;"-"&amp;VLOOKUP(D445,FORMATO!A:D,4,FALSE)&amp;"-"&amp;VLOOKUP(B445,LABORATORIO!A:D,4,FALSE)</f>
        <v>HT-0210-01-003-0020</v>
      </c>
      <c r="I445">
        <f>COUNTIF($H$2:H445,H445)</f>
        <v>1</v>
      </c>
      <c r="J445" t="str">
        <f t="shared" si="13"/>
        <v>HT-0210-01-003-0020-01</v>
      </c>
    </row>
    <row r="446" spans="1:10" hidden="1" x14ac:dyDescent="0.35">
      <c r="A446" s="5" t="s">
        <v>2618</v>
      </c>
      <c r="B446" s="5" t="s">
        <v>2916</v>
      </c>
      <c r="C446" s="5" t="s">
        <v>2919</v>
      </c>
      <c r="D446" s="5" t="s">
        <v>2933</v>
      </c>
      <c r="E446" s="5">
        <v>30</v>
      </c>
      <c r="F446" s="5" t="s">
        <v>3072</v>
      </c>
      <c r="G446" t="str">
        <f t="shared" si="12"/>
        <v>CANDESARTAN-HIDROCLOROTIAZIDAEUROLABORALCOMPRIMIDO3016MG/12.5MG</v>
      </c>
      <c r="H446" t="str">
        <f>VLOOKUP(A446,'PRINCIPIO ACTIVO'!A:D,4,)&amp;"-"&amp;VLOOKUP(C446,'VIA ADMINISTRACION'!A:D,4,FALSE)&amp;"-"&amp;VLOOKUP(D446,FORMATO!A:D,4,FALSE)&amp;"-"&amp;VLOOKUP(B446,LABORATORIO!A:D,4,FALSE)</f>
        <v>HT-0210-01-003-0088</v>
      </c>
      <c r="I446">
        <f>COUNTIF($H$2:H446,H446)</f>
        <v>1</v>
      </c>
      <c r="J446" t="str">
        <f t="shared" si="13"/>
        <v>HT-0210-01-003-0088-01</v>
      </c>
    </row>
    <row r="447" spans="1:10" hidden="1" x14ac:dyDescent="0.35">
      <c r="A447" s="11" t="s">
        <v>2618</v>
      </c>
      <c r="B447" s="11" t="s">
        <v>2837</v>
      </c>
      <c r="C447" s="11" t="s">
        <v>2919</v>
      </c>
      <c r="D447" s="11" t="s">
        <v>2933</v>
      </c>
      <c r="E447" s="11">
        <v>30</v>
      </c>
      <c r="F447" s="11" t="s">
        <v>3075</v>
      </c>
      <c r="G447" t="str">
        <f t="shared" si="12"/>
        <v>CANDESARTAN-HIDROCLOROTIAZIDASAVALORALCOMPRIMIDO3032MG/12.5MG</v>
      </c>
      <c r="H447" t="str">
        <f>VLOOKUP(A447,'PRINCIPIO ACTIVO'!A:D,4,)&amp;"-"&amp;VLOOKUP(C447,'VIA ADMINISTRACION'!A:D,4,FALSE)&amp;"-"&amp;VLOOKUP(D447,FORMATO!A:D,4,FALSE)&amp;"-"&amp;VLOOKUP(B447,LABORATORIO!A:D,4,FALSE)</f>
        <v>HT-0210-01-003-0174</v>
      </c>
      <c r="I447">
        <f>COUNTIF($H$2:H447,H447)</f>
        <v>2</v>
      </c>
      <c r="J447" t="str">
        <f t="shared" si="13"/>
        <v>HT-0210-01-003-0174-02</v>
      </c>
    </row>
    <row r="448" spans="1:10" hidden="1" x14ac:dyDescent="0.35">
      <c r="A448" s="5" t="s">
        <v>2618</v>
      </c>
      <c r="B448" s="5" t="s">
        <v>2916</v>
      </c>
      <c r="C448" s="5" t="s">
        <v>2919</v>
      </c>
      <c r="D448" s="5" t="s">
        <v>2933</v>
      </c>
      <c r="E448" s="5">
        <v>30</v>
      </c>
      <c r="F448" s="5" t="s">
        <v>3075</v>
      </c>
      <c r="G448" t="str">
        <f t="shared" si="12"/>
        <v>CANDESARTAN-HIDROCLOROTIAZIDAEUROLABORALCOMPRIMIDO3032MG/12.5MG</v>
      </c>
      <c r="H448" t="str">
        <f>VLOOKUP(A448,'PRINCIPIO ACTIVO'!A:D,4,)&amp;"-"&amp;VLOOKUP(C448,'VIA ADMINISTRACION'!A:D,4,FALSE)&amp;"-"&amp;VLOOKUP(D448,FORMATO!A:D,4,FALSE)&amp;"-"&amp;VLOOKUP(B448,LABORATORIO!A:D,4,FALSE)</f>
        <v>HT-0210-01-003-0088</v>
      </c>
      <c r="I448">
        <f>COUNTIF($H$2:H448,H448)</f>
        <v>2</v>
      </c>
      <c r="J448" t="str">
        <f t="shared" si="13"/>
        <v>HT-0210-01-003-0088-02</v>
      </c>
    </row>
    <row r="449" spans="1:10" hidden="1" x14ac:dyDescent="0.35">
      <c r="A449" s="11" t="s">
        <v>2618</v>
      </c>
      <c r="B449" s="11" t="s">
        <v>2837</v>
      </c>
      <c r="C449" s="11" t="s">
        <v>2919</v>
      </c>
      <c r="D449" s="11" t="s">
        <v>2933</v>
      </c>
      <c r="E449" s="11">
        <v>30</v>
      </c>
      <c r="F449" s="11" t="s">
        <v>3070</v>
      </c>
      <c r="G449" t="str">
        <f t="shared" si="12"/>
        <v>CANDESARTAN-HIDROCLOROTIAZIDASAVALORALCOMPRIMIDO308MG/12.5MG</v>
      </c>
      <c r="H449" t="str">
        <f>VLOOKUP(A449,'PRINCIPIO ACTIVO'!A:D,4,)&amp;"-"&amp;VLOOKUP(C449,'VIA ADMINISTRACION'!A:D,4,FALSE)&amp;"-"&amp;VLOOKUP(D449,FORMATO!A:D,4,FALSE)&amp;"-"&amp;VLOOKUP(B449,LABORATORIO!A:D,4,FALSE)</f>
        <v>HT-0210-01-003-0174</v>
      </c>
      <c r="I449">
        <f>COUNTIF($H$2:H449,H449)</f>
        <v>3</v>
      </c>
      <c r="J449" t="str">
        <f t="shared" si="13"/>
        <v>HT-0210-01-003-0174-03</v>
      </c>
    </row>
    <row r="450" spans="1:10" hidden="1" x14ac:dyDescent="0.35">
      <c r="A450" s="5" t="s">
        <v>2618</v>
      </c>
      <c r="B450" s="5" t="s">
        <v>2916</v>
      </c>
      <c r="C450" s="5" t="s">
        <v>2919</v>
      </c>
      <c r="D450" s="5" t="s">
        <v>2933</v>
      </c>
      <c r="E450" s="5">
        <v>30</v>
      </c>
      <c r="F450" s="5" t="s">
        <v>3070</v>
      </c>
      <c r="G450" t="str">
        <f t="shared" ref="G450:G513" si="14">_xlfn.CONCAT(A450:F450)</f>
        <v>CANDESARTAN-HIDROCLOROTIAZIDAEUROLABORALCOMPRIMIDO308MG/12.5MG</v>
      </c>
      <c r="H450" t="str">
        <f>VLOOKUP(A450,'PRINCIPIO ACTIVO'!A:D,4,)&amp;"-"&amp;VLOOKUP(C450,'VIA ADMINISTRACION'!A:D,4,FALSE)&amp;"-"&amp;VLOOKUP(D450,FORMATO!A:D,4,FALSE)&amp;"-"&amp;VLOOKUP(B450,LABORATORIO!A:D,4,FALSE)</f>
        <v>HT-0210-01-003-0088</v>
      </c>
      <c r="I450">
        <f>COUNTIF($H$2:H450,H450)</f>
        <v>3</v>
      </c>
      <c r="J450" t="str">
        <f t="shared" ref="J450:J513" si="15">H450&amp;"-"&amp;TEXT(I450,"00")</f>
        <v>HT-0210-01-003-0088-03</v>
      </c>
    </row>
    <row r="451" spans="1:10" hidden="1" x14ac:dyDescent="0.35">
      <c r="A451" s="11" t="s">
        <v>2620</v>
      </c>
      <c r="B451" s="11" t="s">
        <v>2857</v>
      </c>
      <c r="C451" s="11" t="s">
        <v>2919</v>
      </c>
      <c r="D451" s="11" t="s">
        <v>2935</v>
      </c>
      <c r="E451" s="11">
        <v>1</v>
      </c>
      <c r="F451" s="11" t="s">
        <v>3005</v>
      </c>
      <c r="G451" t="str">
        <f t="shared" si="14"/>
        <v>CEFADROXILOANDROMACOORALSUSPENSION1250MG/5ML</v>
      </c>
      <c r="H451" t="str">
        <f>VLOOKUP(A451,'PRINCIPIO ACTIVO'!A:D,4,)&amp;"-"&amp;VLOOKUP(C451,'VIA ADMINISTRACION'!A:D,4,FALSE)&amp;"-"&amp;VLOOKUP(D451,FORMATO!A:D,4,FALSE)&amp;"-"&amp;VLOOKUP(B451,LABORATORIO!A:D,4,FALSE)</f>
        <v>HT-0029-01-005-0161</v>
      </c>
      <c r="I451">
        <f>COUNTIF($H$2:H451,H451)</f>
        <v>1</v>
      </c>
      <c r="J451" t="str">
        <f t="shared" si="15"/>
        <v>HT-0029-01-005-0161-01</v>
      </c>
    </row>
    <row r="452" spans="1:10" hidden="1" x14ac:dyDescent="0.35">
      <c r="A452" s="11" t="s">
        <v>2620</v>
      </c>
      <c r="B452" s="11" t="s">
        <v>2838</v>
      </c>
      <c r="C452" s="11" t="s">
        <v>2919</v>
      </c>
      <c r="D452" s="11" t="s">
        <v>2935</v>
      </c>
      <c r="E452" s="11">
        <v>1</v>
      </c>
      <c r="F452" s="11" t="s">
        <v>3005</v>
      </c>
      <c r="G452" t="str">
        <f t="shared" si="14"/>
        <v>CEFADROXILOLABORATORIO CHILEORALSUSPENSION1250MG/5ML</v>
      </c>
      <c r="H452" t="str">
        <f>VLOOKUP(A452,'PRINCIPIO ACTIVO'!A:D,4,)&amp;"-"&amp;VLOOKUP(C452,'VIA ADMINISTRACION'!A:D,4,FALSE)&amp;"-"&amp;VLOOKUP(D452,FORMATO!A:D,4,FALSE)&amp;"-"&amp;VLOOKUP(B452,LABORATORIO!A:D,4,FALSE)</f>
        <v>HT-0029-01-005-0148</v>
      </c>
      <c r="I452">
        <f>COUNTIF($H$2:H452,H452)</f>
        <v>1</v>
      </c>
      <c r="J452" t="str">
        <f t="shared" si="15"/>
        <v>HT-0029-01-005-0148-01</v>
      </c>
    </row>
    <row r="453" spans="1:10" hidden="1" x14ac:dyDescent="0.35">
      <c r="A453" s="11" t="s">
        <v>2620</v>
      </c>
      <c r="B453" s="11" t="s">
        <v>2857</v>
      </c>
      <c r="C453" s="11" t="s">
        <v>2919</v>
      </c>
      <c r="D453" s="11" t="s">
        <v>2937</v>
      </c>
      <c r="E453" s="11">
        <v>8</v>
      </c>
      <c r="F453" s="11" t="s">
        <v>2984</v>
      </c>
      <c r="G453" t="str">
        <f t="shared" si="14"/>
        <v>CEFADROXILOANDROMACOORALCAPSULA8500MG</v>
      </c>
      <c r="H453" t="str">
        <f>VLOOKUP(A453,'PRINCIPIO ACTIVO'!A:D,4,)&amp;"-"&amp;VLOOKUP(C453,'VIA ADMINISTRACION'!A:D,4,FALSE)&amp;"-"&amp;VLOOKUP(D453,FORMATO!A:D,4,FALSE)&amp;"-"&amp;VLOOKUP(B453,LABORATORIO!A:D,4,FALSE)</f>
        <v>HT-0029-01-007-0161</v>
      </c>
      <c r="I453">
        <f>COUNTIF($H$2:H453,H453)</f>
        <v>1</v>
      </c>
      <c r="J453" t="str">
        <f t="shared" si="15"/>
        <v>HT-0029-01-007-0161-01</v>
      </c>
    </row>
    <row r="454" spans="1:10" hidden="1" x14ac:dyDescent="0.35">
      <c r="A454" s="2" t="s">
        <v>2620</v>
      </c>
      <c r="B454" s="2" t="s">
        <v>2869</v>
      </c>
      <c r="C454" s="2" t="s">
        <v>2919</v>
      </c>
      <c r="D454" s="2" t="s">
        <v>2937</v>
      </c>
      <c r="E454" s="2">
        <v>8</v>
      </c>
      <c r="F454" s="2" t="s">
        <v>2984</v>
      </c>
      <c r="G454" t="str">
        <f t="shared" si="14"/>
        <v>CEFADROXILOOPKOORALCAPSULA8500MG</v>
      </c>
      <c r="H454" t="str">
        <f>VLOOKUP(A454,'PRINCIPIO ACTIVO'!A:D,4,)&amp;"-"&amp;VLOOKUP(C454,'VIA ADMINISTRACION'!A:D,4,FALSE)&amp;"-"&amp;VLOOKUP(D454,FORMATO!A:D,4,FALSE)&amp;"-"&amp;VLOOKUP(B454,LABORATORIO!A:D,4,FALSE)</f>
        <v>HT-0029-01-007-0208</v>
      </c>
      <c r="I454">
        <f>COUNTIF($H$2:H454,H454)</f>
        <v>1</v>
      </c>
      <c r="J454" t="str">
        <f t="shared" si="15"/>
        <v>HT-0029-01-007-0208-01</v>
      </c>
    </row>
    <row r="455" spans="1:10" hidden="1" x14ac:dyDescent="0.35">
      <c r="A455" s="5" t="s">
        <v>2620</v>
      </c>
      <c r="B455" s="5" t="s">
        <v>2834</v>
      </c>
      <c r="C455" s="5" t="s">
        <v>2919</v>
      </c>
      <c r="D455" s="5" t="s">
        <v>2937</v>
      </c>
      <c r="E455" s="5">
        <v>8</v>
      </c>
      <c r="F455" s="5" t="s">
        <v>2984</v>
      </c>
      <c r="G455" t="str">
        <f t="shared" si="14"/>
        <v>CEFADROXILOMINTLABORALCAPSULA8500MG</v>
      </c>
      <c r="H455" t="str">
        <f>VLOOKUP(A455,'PRINCIPIO ACTIVO'!A:D,4,)&amp;"-"&amp;VLOOKUP(C455,'VIA ADMINISTRACION'!A:D,4,FALSE)&amp;"-"&amp;VLOOKUP(D455,FORMATO!A:D,4,FALSE)&amp;"-"&amp;VLOOKUP(B455,LABORATORIO!A:D,4,FALSE)</f>
        <v>HT-0029-01-007-0197</v>
      </c>
      <c r="I455">
        <f>COUNTIF($H$2:H455,H455)</f>
        <v>1</v>
      </c>
      <c r="J455" t="str">
        <f t="shared" si="15"/>
        <v>HT-0029-01-007-0197-01</v>
      </c>
    </row>
    <row r="456" spans="1:10" hidden="1" x14ac:dyDescent="0.35">
      <c r="A456" s="5" t="s">
        <v>2620</v>
      </c>
      <c r="B456" s="5" t="s">
        <v>2838</v>
      </c>
      <c r="C456" s="5" t="s">
        <v>2919</v>
      </c>
      <c r="D456" s="5" t="s">
        <v>2937</v>
      </c>
      <c r="E456" s="5">
        <v>14</v>
      </c>
      <c r="F456" s="5" t="s">
        <v>2984</v>
      </c>
      <c r="G456" t="str">
        <f t="shared" si="14"/>
        <v>CEFADROXILOLABORATORIO CHILEORALCAPSULA14500MG</v>
      </c>
      <c r="H456" t="str">
        <f>VLOOKUP(A456,'PRINCIPIO ACTIVO'!A:D,4,)&amp;"-"&amp;VLOOKUP(C456,'VIA ADMINISTRACION'!A:D,4,FALSE)&amp;"-"&amp;VLOOKUP(D456,FORMATO!A:D,4,FALSE)&amp;"-"&amp;VLOOKUP(B456,LABORATORIO!A:D,4,FALSE)</f>
        <v>HT-0029-01-007-0148</v>
      </c>
      <c r="I456">
        <f>COUNTIF($H$2:H456,H456)</f>
        <v>1</v>
      </c>
      <c r="J456" t="str">
        <f t="shared" si="15"/>
        <v>HT-0029-01-007-0148-01</v>
      </c>
    </row>
    <row r="457" spans="1:10" hidden="1" x14ac:dyDescent="0.35">
      <c r="A457" s="11" t="s">
        <v>2620</v>
      </c>
      <c r="B457" s="11" t="s">
        <v>2838</v>
      </c>
      <c r="C457" s="11" t="s">
        <v>2919</v>
      </c>
      <c r="D457" s="11" t="s">
        <v>2935</v>
      </c>
      <c r="E457" s="11">
        <v>1</v>
      </c>
      <c r="F457" s="11" t="s">
        <v>3039</v>
      </c>
      <c r="G457" t="str">
        <f t="shared" si="14"/>
        <v>CEFADROXILOLABORATORIO CHILEORALSUSPENSION1500MG/5ML</v>
      </c>
      <c r="H457" t="str">
        <f>VLOOKUP(A457,'PRINCIPIO ACTIVO'!A:D,4,)&amp;"-"&amp;VLOOKUP(C457,'VIA ADMINISTRACION'!A:D,4,FALSE)&amp;"-"&amp;VLOOKUP(D457,FORMATO!A:D,4,FALSE)&amp;"-"&amp;VLOOKUP(B457,LABORATORIO!A:D,4,FALSE)</f>
        <v>HT-0029-01-005-0148</v>
      </c>
      <c r="I457">
        <f>COUNTIF($H$2:H457,H457)</f>
        <v>2</v>
      </c>
      <c r="J457" t="str">
        <f t="shared" si="15"/>
        <v>HT-0029-01-005-0148-02</v>
      </c>
    </row>
    <row r="458" spans="1:10" hidden="1" x14ac:dyDescent="0.35">
      <c r="A458" s="11" t="s">
        <v>2621</v>
      </c>
      <c r="B458" s="11" t="s">
        <v>2881</v>
      </c>
      <c r="C458" s="11" t="s">
        <v>2924</v>
      </c>
      <c r="D458" s="11" t="s">
        <v>2939</v>
      </c>
      <c r="E458" s="11">
        <v>1</v>
      </c>
      <c r="F458" s="11" t="s">
        <v>3042</v>
      </c>
      <c r="G458" t="str">
        <f t="shared" si="14"/>
        <v>CEFTRIAXONAROCHEPARENTERALAMPOLLA11000MG</v>
      </c>
      <c r="H458" t="str">
        <f>VLOOKUP(A458,'PRINCIPIO ACTIVO'!A:D,4,)&amp;"-"&amp;VLOOKUP(C458,'VIA ADMINISTRACION'!A:D,4,FALSE)&amp;"-"&amp;VLOOKUP(D458,FORMATO!A:D,4,FALSE)&amp;"-"&amp;VLOOKUP(B458,LABORATORIO!A:D,4,FALSE)</f>
        <v>HT-0030-02-009-0240</v>
      </c>
      <c r="I458">
        <f>COUNTIF($H$2:H458,H458)</f>
        <v>1</v>
      </c>
      <c r="J458" t="str">
        <f t="shared" si="15"/>
        <v>HT-0030-02-009-0240-01</v>
      </c>
    </row>
    <row r="459" spans="1:10" hidden="1" x14ac:dyDescent="0.35">
      <c r="A459" s="11" t="s">
        <v>2622</v>
      </c>
      <c r="B459" s="11" t="s">
        <v>2881</v>
      </c>
      <c r="C459" s="11" t="s">
        <v>2924</v>
      </c>
      <c r="D459" s="11" t="s">
        <v>2939</v>
      </c>
      <c r="E459" s="11">
        <v>1</v>
      </c>
      <c r="F459" s="11" t="s">
        <v>3042</v>
      </c>
      <c r="G459" t="str">
        <f t="shared" si="14"/>
        <v>CEFTRIAXONA-LIDOCAINAROCHEPARENTERALAMPOLLA11000MG</v>
      </c>
      <c r="H459" t="str">
        <f>VLOOKUP(A459,'PRINCIPIO ACTIVO'!A:D,4,)&amp;"-"&amp;VLOOKUP(C459,'VIA ADMINISTRACION'!A:D,4,FALSE)&amp;"-"&amp;VLOOKUP(D459,FORMATO!A:D,4,FALSE)&amp;"-"&amp;VLOOKUP(B459,LABORATORIO!A:D,4,FALSE)</f>
        <v>HT-0211-02-009-0240</v>
      </c>
      <c r="I459">
        <f>COUNTIF($H$2:H459,H459)</f>
        <v>1</v>
      </c>
      <c r="J459" t="str">
        <f t="shared" si="15"/>
        <v>HT-0211-02-009-0240-01</v>
      </c>
    </row>
    <row r="460" spans="1:10" hidden="1" x14ac:dyDescent="0.35">
      <c r="A460" s="11" t="s">
        <v>2623</v>
      </c>
      <c r="B460" s="11" t="s">
        <v>2835</v>
      </c>
      <c r="C460" s="14" t="s">
        <v>2919</v>
      </c>
      <c r="D460" s="11" t="s">
        <v>2937</v>
      </c>
      <c r="E460" s="11">
        <v>10</v>
      </c>
      <c r="F460" s="11" t="s">
        <v>2978</v>
      </c>
      <c r="G460" t="str">
        <f t="shared" si="14"/>
        <v>CELECOXIBASCENDORALCAPSULA10200MG</v>
      </c>
      <c r="H460" t="str">
        <f>VLOOKUP(A460,'PRINCIPIO ACTIVO'!A:D,4,)&amp;"-"&amp;VLOOKUP(C460,'VIA ADMINISTRACION'!A:D,4,FALSE)&amp;"-"&amp;VLOOKUP(D460,FORMATO!A:D,4,FALSE)&amp;"-"&amp;VLOOKUP(B460,LABORATORIO!A:D,4,FALSE)</f>
        <v>HT-0031-01-007-0016</v>
      </c>
      <c r="I460">
        <f>COUNTIF($H$2:H460,H460)</f>
        <v>1</v>
      </c>
      <c r="J460" t="str">
        <f t="shared" si="15"/>
        <v>HT-0031-01-007-0016-01</v>
      </c>
    </row>
    <row r="461" spans="1:10" hidden="1" x14ac:dyDescent="0.35">
      <c r="A461" s="11" t="s">
        <v>2623</v>
      </c>
      <c r="B461" s="11" t="s">
        <v>2853</v>
      </c>
      <c r="C461" s="15" t="s">
        <v>2919</v>
      </c>
      <c r="D461" s="11" t="s">
        <v>2937</v>
      </c>
      <c r="E461" s="11">
        <v>10</v>
      </c>
      <c r="F461" s="11" t="s">
        <v>2978</v>
      </c>
      <c r="G461" t="str">
        <f t="shared" si="14"/>
        <v>CELECOXIBITF-LABOMEDORALCAPSULA10200MG</v>
      </c>
      <c r="H461" t="str">
        <f>VLOOKUP(A461,'PRINCIPIO ACTIVO'!A:D,4,)&amp;"-"&amp;VLOOKUP(C461,'VIA ADMINISTRACION'!A:D,4,FALSE)&amp;"-"&amp;VLOOKUP(D461,FORMATO!A:D,4,FALSE)&amp;"-"&amp;VLOOKUP(B461,LABORATORIO!A:D,4,FALSE)</f>
        <v>HT-0031-01-007-0139</v>
      </c>
      <c r="I461">
        <f>COUNTIF($H$2:H461,H461)</f>
        <v>1</v>
      </c>
      <c r="J461" t="str">
        <f t="shared" si="15"/>
        <v>HT-0031-01-007-0139-01</v>
      </c>
    </row>
    <row r="462" spans="1:10" hidden="1" x14ac:dyDescent="0.35">
      <c r="A462" s="11" t="s">
        <v>2623</v>
      </c>
      <c r="B462" s="11" t="s">
        <v>2844</v>
      </c>
      <c r="C462" s="11" t="s">
        <v>2919</v>
      </c>
      <c r="D462" s="11" t="s">
        <v>2937</v>
      </c>
      <c r="E462" s="11">
        <v>30</v>
      </c>
      <c r="F462" s="11" t="s">
        <v>2978</v>
      </c>
      <c r="G462" t="str">
        <f t="shared" si="14"/>
        <v>CELECOXIBNOVARTISORALCAPSULA30200MG</v>
      </c>
      <c r="H462" t="str">
        <f>VLOOKUP(A462,'PRINCIPIO ACTIVO'!A:D,4,)&amp;"-"&amp;VLOOKUP(C462,'VIA ADMINISTRACION'!A:D,4,FALSE)&amp;"-"&amp;VLOOKUP(D462,FORMATO!A:D,4,FALSE)&amp;"-"&amp;VLOOKUP(B462,LABORATORIO!A:D,4,FALSE)</f>
        <v>HT-0031-01-007-0204</v>
      </c>
      <c r="I462">
        <f>COUNTIF($H$2:H462,H462)</f>
        <v>1</v>
      </c>
      <c r="J462" t="str">
        <f t="shared" si="15"/>
        <v>HT-0031-01-007-0204-01</v>
      </c>
    </row>
    <row r="463" spans="1:10" hidden="1" x14ac:dyDescent="0.35">
      <c r="A463" s="11" t="s">
        <v>2623</v>
      </c>
      <c r="B463" s="11" t="s">
        <v>2853</v>
      </c>
      <c r="C463" s="11" t="s">
        <v>2919</v>
      </c>
      <c r="D463" s="11" t="s">
        <v>2937</v>
      </c>
      <c r="E463" s="11">
        <v>30</v>
      </c>
      <c r="F463" s="11" t="s">
        <v>2978</v>
      </c>
      <c r="G463" t="str">
        <f t="shared" si="14"/>
        <v>CELECOXIBITF-LABOMEDORALCAPSULA30200MG</v>
      </c>
      <c r="H463" t="str">
        <f>VLOOKUP(A463,'PRINCIPIO ACTIVO'!A:D,4,)&amp;"-"&amp;VLOOKUP(C463,'VIA ADMINISTRACION'!A:D,4,FALSE)&amp;"-"&amp;VLOOKUP(D463,FORMATO!A:D,4,FALSE)&amp;"-"&amp;VLOOKUP(B463,LABORATORIO!A:D,4,FALSE)</f>
        <v>HT-0031-01-007-0139</v>
      </c>
      <c r="I463">
        <f>COUNTIF($H$2:H463,H463)</f>
        <v>2</v>
      </c>
      <c r="J463" t="str">
        <f t="shared" si="15"/>
        <v>HT-0031-01-007-0139-02</v>
      </c>
    </row>
    <row r="464" spans="1:10" hidden="1" x14ac:dyDescent="0.35">
      <c r="A464" s="11" t="s">
        <v>2623</v>
      </c>
      <c r="B464" s="11" t="s">
        <v>2882</v>
      </c>
      <c r="C464" s="11" t="s">
        <v>2919</v>
      </c>
      <c r="D464" s="11" t="s">
        <v>2937</v>
      </c>
      <c r="E464" s="11">
        <v>10</v>
      </c>
      <c r="F464" s="11" t="s">
        <v>2978</v>
      </c>
      <c r="G464" t="str">
        <f t="shared" si="14"/>
        <v>CELECOXIBWYETHORALCAPSULA10200MG</v>
      </c>
      <c r="H464" t="str">
        <f>VLOOKUP(A464,'PRINCIPIO ACTIVO'!A:D,4,)&amp;"-"&amp;VLOOKUP(C464,'VIA ADMINISTRACION'!A:D,4,FALSE)&amp;"-"&amp;VLOOKUP(D464,FORMATO!A:D,4,FALSE)&amp;"-"&amp;VLOOKUP(B464,LABORATORIO!A:D,4,FALSE)</f>
        <v>HT-0031-01-007-0178</v>
      </c>
      <c r="I464">
        <f>COUNTIF($H$2:H464,H464)</f>
        <v>1</v>
      </c>
      <c r="J464" t="str">
        <f t="shared" si="15"/>
        <v>HT-0031-01-007-0178-01</v>
      </c>
    </row>
    <row r="465" spans="1:10" hidden="1" x14ac:dyDescent="0.35">
      <c r="A465" s="11" t="s">
        <v>2623</v>
      </c>
      <c r="B465" s="11" t="s">
        <v>2882</v>
      </c>
      <c r="C465" s="11" t="s">
        <v>2919</v>
      </c>
      <c r="D465" s="11" t="s">
        <v>2937</v>
      </c>
      <c r="E465" s="11">
        <v>30</v>
      </c>
      <c r="F465" s="11" t="s">
        <v>2978</v>
      </c>
      <c r="G465" t="str">
        <f t="shared" si="14"/>
        <v>CELECOXIBWYETHORALCAPSULA30200MG</v>
      </c>
      <c r="H465" t="str">
        <f>VLOOKUP(A465,'PRINCIPIO ACTIVO'!A:D,4,)&amp;"-"&amp;VLOOKUP(C465,'VIA ADMINISTRACION'!A:D,4,FALSE)&amp;"-"&amp;VLOOKUP(D465,FORMATO!A:D,4,FALSE)&amp;"-"&amp;VLOOKUP(B465,LABORATORIO!A:D,4,FALSE)</f>
        <v>HT-0031-01-007-0178</v>
      </c>
      <c r="I465">
        <f>COUNTIF($H$2:H465,H465)</f>
        <v>2</v>
      </c>
      <c r="J465" t="str">
        <f t="shared" si="15"/>
        <v>HT-0031-01-007-0178-02</v>
      </c>
    </row>
    <row r="466" spans="1:10" hidden="1" x14ac:dyDescent="0.35">
      <c r="A466" s="11" t="s">
        <v>2623</v>
      </c>
      <c r="B466" s="11" t="s">
        <v>2838</v>
      </c>
      <c r="C466" s="11" t="s">
        <v>2919</v>
      </c>
      <c r="D466" s="11" t="s">
        <v>2937</v>
      </c>
      <c r="E466" s="11">
        <v>30</v>
      </c>
      <c r="F466" s="11" t="s">
        <v>2978</v>
      </c>
      <c r="G466" t="str">
        <f t="shared" si="14"/>
        <v>CELECOXIBLABORATORIO CHILEORALCAPSULA30200MG</v>
      </c>
      <c r="H466" t="str">
        <f>VLOOKUP(A466,'PRINCIPIO ACTIVO'!A:D,4,)&amp;"-"&amp;VLOOKUP(C466,'VIA ADMINISTRACION'!A:D,4,FALSE)&amp;"-"&amp;VLOOKUP(D466,FORMATO!A:D,4,FALSE)&amp;"-"&amp;VLOOKUP(B466,LABORATORIO!A:D,4,FALSE)</f>
        <v>HT-0031-01-007-0148</v>
      </c>
      <c r="I466">
        <f>COUNTIF($H$2:H466,H466)</f>
        <v>1</v>
      </c>
      <c r="J466" t="str">
        <f t="shared" si="15"/>
        <v>HT-0031-01-007-0148-01</v>
      </c>
    </row>
    <row r="467" spans="1:10" hidden="1" x14ac:dyDescent="0.35">
      <c r="A467" s="11" t="s">
        <v>2623</v>
      </c>
      <c r="B467" s="11" t="s">
        <v>2864</v>
      </c>
      <c r="C467" s="11" t="s">
        <v>2919</v>
      </c>
      <c r="D467" s="11" t="s">
        <v>2937</v>
      </c>
      <c r="E467" s="11">
        <v>10</v>
      </c>
      <c r="F467" s="11" t="s">
        <v>2978</v>
      </c>
      <c r="G467" t="str">
        <f t="shared" si="14"/>
        <v>CELECOXIBPFIZERORALCAPSULA10200MG</v>
      </c>
      <c r="H467" t="str">
        <f>VLOOKUP(A467,'PRINCIPIO ACTIVO'!A:D,4,)&amp;"-"&amp;VLOOKUP(C467,'VIA ADMINISTRACION'!A:D,4,FALSE)&amp;"-"&amp;VLOOKUP(D467,FORMATO!A:D,4,FALSE)&amp;"-"&amp;VLOOKUP(B467,LABORATORIO!A:D,4,FALSE)</f>
        <v>HT-0031-01-007-0212</v>
      </c>
      <c r="I467">
        <f>COUNTIF($H$2:H467,H467)</f>
        <v>1</v>
      </c>
      <c r="J467" t="str">
        <f t="shared" si="15"/>
        <v>HT-0031-01-007-0212-01</v>
      </c>
    </row>
    <row r="468" spans="1:10" hidden="1" x14ac:dyDescent="0.35">
      <c r="A468" s="11" t="s">
        <v>2623</v>
      </c>
      <c r="B468" s="11" t="s">
        <v>2864</v>
      </c>
      <c r="C468" s="11" t="s">
        <v>2919</v>
      </c>
      <c r="D468" s="11" t="s">
        <v>2937</v>
      </c>
      <c r="E468" s="11">
        <v>30</v>
      </c>
      <c r="F468" s="11" t="s">
        <v>2978</v>
      </c>
      <c r="G468" t="str">
        <f t="shared" si="14"/>
        <v>CELECOXIBPFIZERORALCAPSULA30200MG</v>
      </c>
      <c r="H468" t="str">
        <f>VLOOKUP(A468,'PRINCIPIO ACTIVO'!A:D,4,)&amp;"-"&amp;VLOOKUP(C468,'VIA ADMINISTRACION'!A:D,4,FALSE)&amp;"-"&amp;VLOOKUP(D468,FORMATO!A:D,4,FALSE)&amp;"-"&amp;VLOOKUP(B468,LABORATORIO!A:D,4,FALSE)</f>
        <v>HT-0031-01-007-0212</v>
      </c>
      <c r="I468">
        <f>COUNTIF($H$2:H468,H468)</f>
        <v>2</v>
      </c>
      <c r="J468" t="str">
        <f t="shared" si="15"/>
        <v>HT-0031-01-007-0212-02</v>
      </c>
    </row>
    <row r="469" spans="1:10" hidden="1" x14ac:dyDescent="0.35">
      <c r="A469" s="11" t="s">
        <v>2623</v>
      </c>
      <c r="B469" s="11" t="s">
        <v>2852</v>
      </c>
      <c r="C469" s="11" t="s">
        <v>2919</v>
      </c>
      <c r="D469" s="11" t="s">
        <v>2937</v>
      </c>
      <c r="E469" s="11">
        <v>10</v>
      </c>
      <c r="F469" s="11" t="s">
        <v>2978</v>
      </c>
      <c r="G469" t="str">
        <f t="shared" si="14"/>
        <v>CELECOXIBSYNTHONORALCAPSULA10200MG</v>
      </c>
      <c r="H469" t="str">
        <f>VLOOKUP(A469,'PRINCIPIO ACTIVO'!A:D,4,)&amp;"-"&amp;VLOOKUP(C469,'VIA ADMINISTRACION'!A:D,4,FALSE)&amp;"-"&amp;VLOOKUP(D469,FORMATO!A:D,4,FALSE)&amp;"-"&amp;VLOOKUP(B469,LABORATORIO!A:D,4,FALSE)</f>
        <v>HT-0031-01-007-0269</v>
      </c>
      <c r="I469">
        <f>COUNTIF($H$2:H469,H469)</f>
        <v>1</v>
      </c>
      <c r="J469" t="str">
        <f t="shared" si="15"/>
        <v>HT-0031-01-007-0269-01</v>
      </c>
    </row>
    <row r="470" spans="1:10" hidden="1" x14ac:dyDescent="0.35">
      <c r="A470" s="11" t="s">
        <v>2623</v>
      </c>
      <c r="B470" s="11" t="s">
        <v>2837</v>
      </c>
      <c r="C470" s="11" t="s">
        <v>2919</v>
      </c>
      <c r="D470" s="11" t="s">
        <v>2937</v>
      </c>
      <c r="E470" s="11">
        <v>30</v>
      </c>
      <c r="F470" s="11" t="s">
        <v>2978</v>
      </c>
      <c r="G470" t="str">
        <f t="shared" si="14"/>
        <v>CELECOXIBSAVALORALCAPSULA30200MG</v>
      </c>
      <c r="H470" t="str">
        <f>VLOOKUP(A470,'PRINCIPIO ACTIVO'!A:D,4,)&amp;"-"&amp;VLOOKUP(C470,'VIA ADMINISTRACION'!A:D,4,FALSE)&amp;"-"&amp;VLOOKUP(D470,FORMATO!A:D,4,FALSE)&amp;"-"&amp;VLOOKUP(B470,LABORATORIO!A:D,4,FALSE)</f>
        <v>HT-0031-01-007-0174</v>
      </c>
      <c r="I470">
        <f>COUNTIF($H$2:H470,H470)</f>
        <v>1</v>
      </c>
      <c r="J470" t="str">
        <f t="shared" si="15"/>
        <v>HT-0031-01-007-0174-01</v>
      </c>
    </row>
    <row r="471" spans="1:10" hidden="1" x14ac:dyDescent="0.35">
      <c r="A471" s="11" t="s">
        <v>2623</v>
      </c>
      <c r="B471" s="11" t="s">
        <v>2837</v>
      </c>
      <c r="C471" s="11" t="s">
        <v>2919</v>
      </c>
      <c r="D471" s="11" t="s">
        <v>2937</v>
      </c>
      <c r="E471" s="11">
        <v>10</v>
      </c>
      <c r="F471" s="11" t="s">
        <v>2978</v>
      </c>
      <c r="G471" t="str">
        <f t="shared" si="14"/>
        <v>CELECOXIBSAVALORALCAPSULA10200MG</v>
      </c>
      <c r="H471" t="str">
        <f>VLOOKUP(A471,'PRINCIPIO ACTIVO'!A:D,4,)&amp;"-"&amp;VLOOKUP(C471,'VIA ADMINISTRACION'!A:D,4,FALSE)&amp;"-"&amp;VLOOKUP(D471,FORMATO!A:D,4,FALSE)&amp;"-"&amp;VLOOKUP(B471,LABORATORIO!A:D,4,FALSE)</f>
        <v>HT-0031-01-007-0174</v>
      </c>
      <c r="I471">
        <f>COUNTIF($H$2:H471,H471)</f>
        <v>2</v>
      </c>
      <c r="J471" t="str">
        <f t="shared" si="15"/>
        <v>HT-0031-01-007-0174-02</v>
      </c>
    </row>
    <row r="472" spans="1:10" hidden="1" x14ac:dyDescent="0.35">
      <c r="A472" s="11" t="s">
        <v>2623</v>
      </c>
      <c r="B472" s="11" t="s">
        <v>2844</v>
      </c>
      <c r="C472" s="11" t="s">
        <v>2919</v>
      </c>
      <c r="D472" s="11" t="s">
        <v>2937</v>
      </c>
      <c r="E472" s="11">
        <v>10</v>
      </c>
      <c r="F472" s="11" t="s">
        <v>2978</v>
      </c>
      <c r="G472" t="str">
        <f t="shared" si="14"/>
        <v>CELECOXIBNOVARTISORALCAPSULA10200MG</v>
      </c>
      <c r="H472" t="str">
        <f>VLOOKUP(A472,'PRINCIPIO ACTIVO'!A:D,4,)&amp;"-"&amp;VLOOKUP(C472,'VIA ADMINISTRACION'!A:D,4,FALSE)&amp;"-"&amp;VLOOKUP(D472,FORMATO!A:D,4,FALSE)&amp;"-"&amp;VLOOKUP(B472,LABORATORIO!A:D,4,FALSE)</f>
        <v>HT-0031-01-007-0204</v>
      </c>
      <c r="I472">
        <f>COUNTIF($H$2:H472,H472)</f>
        <v>2</v>
      </c>
      <c r="J472" t="str">
        <f t="shared" si="15"/>
        <v>HT-0031-01-007-0204-02</v>
      </c>
    </row>
    <row r="473" spans="1:10" hidden="1" x14ac:dyDescent="0.35">
      <c r="A473" s="2" t="s">
        <v>2623</v>
      </c>
      <c r="B473" s="2" t="s">
        <v>2835</v>
      </c>
      <c r="C473" s="2" t="s">
        <v>2919</v>
      </c>
      <c r="D473" s="2" t="s">
        <v>2937</v>
      </c>
      <c r="E473" s="2">
        <v>30</v>
      </c>
      <c r="F473" s="2" t="s">
        <v>2978</v>
      </c>
      <c r="G473" t="str">
        <f t="shared" si="14"/>
        <v>CELECOXIBASCENDORALCAPSULA30200MG</v>
      </c>
      <c r="H473" t="str">
        <f>VLOOKUP(A473,'PRINCIPIO ACTIVO'!A:D,4,)&amp;"-"&amp;VLOOKUP(C473,'VIA ADMINISTRACION'!A:D,4,FALSE)&amp;"-"&amp;VLOOKUP(D473,FORMATO!A:D,4,FALSE)&amp;"-"&amp;VLOOKUP(B473,LABORATORIO!A:D,4,FALSE)</f>
        <v>HT-0031-01-007-0016</v>
      </c>
      <c r="I473">
        <f>COUNTIF($H$2:H473,H473)</f>
        <v>2</v>
      </c>
      <c r="J473" t="str">
        <f t="shared" si="15"/>
        <v>HT-0031-01-007-0016-02</v>
      </c>
    </row>
    <row r="474" spans="1:10" hidden="1" x14ac:dyDescent="0.35">
      <c r="A474" s="5" t="s">
        <v>2623</v>
      </c>
      <c r="B474" s="5" t="s">
        <v>2867</v>
      </c>
      <c r="C474" s="5" t="s">
        <v>2919</v>
      </c>
      <c r="D474" s="5" t="s">
        <v>2937</v>
      </c>
      <c r="E474" s="5">
        <v>10</v>
      </c>
      <c r="F474" s="5" t="s">
        <v>2978</v>
      </c>
      <c r="G474" t="str">
        <f t="shared" si="14"/>
        <v>CELECOXIBEUROFARMAORALCAPSULA10200MG</v>
      </c>
      <c r="H474" t="str">
        <f>VLOOKUP(A474,'PRINCIPIO ACTIVO'!A:D,4,)&amp;"-"&amp;VLOOKUP(C474,'VIA ADMINISTRACION'!A:D,4,FALSE)&amp;"-"&amp;VLOOKUP(D474,FORMATO!A:D,4,FALSE)&amp;"-"&amp;VLOOKUP(B474,LABORATORIO!A:D,4,FALSE)</f>
        <v>HT-0031-01-007-0087</v>
      </c>
      <c r="I474">
        <f>COUNTIF($H$2:H474,H474)</f>
        <v>1</v>
      </c>
      <c r="J474" t="str">
        <f t="shared" si="15"/>
        <v>HT-0031-01-007-0087-01</v>
      </c>
    </row>
    <row r="475" spans="1:10" hidden="1" x14ac:dyDescent="0.35">
      <c r="A475" s="5" t="s">
        <v>2623</v>
      </c>
      <c r="B475" s="5" t="s">
        <v>2852</v>
      </c>
      <c r="C475" s="5" t="s">
        <v>2919</v>
      </c>
      <c r="D475" s="5" t="s">
        <v>2937</v>
      </c>
      <c r="E475" s="5">
        <v>30</v>
      </c>
      <c r="F475" s="5" t="s">
        <v>2978</v>
      </c>
      <c r="G475" t="str">
        <f t="shared" si="14"/>
        <v>CELECOXIBSYNTHONORALCAPSULA30200MG</v>
      </c>
      <c r="H475" t="str">
        <f>VLOOKUP(A475,'PRINCIPIO ACTIVO'!A:D,4,)&amp;"-"&amp;VLOOKUP(C475,'VIA ADMINISTRACION'!A:D,4,FALSE)&amp;"-"&amp;VLOOKUP(D475,FORMATO!A:D,4,FALSE)&amp;"-"&amp;VLOOKUP(B475,LABORATORIO!A:D,4,FALSE)</f>
        <v>HT-0031-01-007-0269</v>
      </c>
      <c r="I475">
        <f>COUNTIF($H$2:H475,H475)</f>
        <v>2</v>
      </c>
      <c r="J475" t="str">
        <f t="shared" si="15"/>
        <v>HT-0031-01-007-0269-02</v>
      </c>
    </row>
    <row r="476" spans="1:10" hidden="1" x14ac:dyDescent="0.35">
      <c r="A476" s="5" t="s">
        <v>2623</v>
      </c>
      <c r="B476" s="5" t="s">
        <v>2867</v>
      </c>
      <c r="C476" s="5" t="s">
        <v>2919</v>
      </c>
      <c r="D476" s="5" t="s">
        <v>2937</v>
      </c>
      <c r="E476" s="5">
        <v>30</v>
      </c>
      <c r="F476" s="5" t="s">
        <v>2978</v>
      </c>
      <c r="G476" t="str">
        <f t="shared" si="14"/>
        <v>CELECOXIBEUROFARMAORALCAPSULA30200MG</v>
      </c>
      <c r="H476" t="str">
        <f>VLOOKUP(A476,'PRINCIPIO ACTIVO'!A:D,4,)&amp;"-"&amp;VLOOKUP(C476,'VIA ADMINISTRACION'!A:D,4,FALSE)&amp;"-"&amp;VLOOKUP(D476,FORMATO!A:D,4,FALSE)&amp;"-"&amp;VLOOKUP(B476,LABORATORIO!A:D,4,FALSE)</f>
        <v>HT-0031-01-007-0087</v>
      </c>
      <c r="I476">
        <f>COUNTIF($H$2:H476,H476)</f>
        <v>2</v>
      </c>
      <c r="J476" t="str">
        <f t="shared" si="15"/>
        <v>HT-0031-01-007-0087-02</v>
      </c>
    </row>
    <row r="477" spans="1:10" hidden="1" x14ac:dyDescent="0.35">
      <c r="A477" s="11" t="s">
        <v>2642</v>
      </c>
      <c r="B477" s="11" t="s">
        <v>2886</v>
      </c>
      <c r="C477" s="11" t="s">
        <v>2925</v>
      </c>
      <c r="D477" s="11" t="s">
        <v>2949</v>
      </c>
      <c r="E477" s="11">
        <v>1</v>
      </c>
      <c r="F477" s="11" t="s">
        <v>3077</v>
      </c>
      <c r="G477" t="str">
        <f t="shared" si="14"/>
        <v>CETILPIRIDINIO CLORURO-CLORHEXIDINADENTAIDBUCALFRASCO10.05%</v>
      </c>
      <c r="H477" t="str">
        <f>VLOOKUP(A477,'PRINCIPIO ACTIVO'!A:D,4,)&amp;"-"&amp;VLOOKUP(C477,'VIA ADMINISTRACION'!A:D,4,FALSE)&amp;"-"&amp;VLOOKUP(D477,FORMATO!A:D,4,FALSE)&amp;"-"&amp;VLOOKUP(B477,LABORATORIO!A:D,4,FALSE)</f>
        <v>HT-0224-12-019-0163</v>
      </c>
      <c r="I477">
        <f>COUNTIF($H$2:H477,H477)</f>
        <v>1</v>
      </c>
      <c r="J477" t="str">
        <f t="shared" si="15"/>
        <v>HT-0224-12-019-0163-01</v>
      </c>
    </row>
    <row r="478" spans="1:10" hidden="1" x14ac:dyDescent="0.35">
      <c r="A478" s="11" t="s">
        <v>2642</v>
      </c>
      <c r="B478" s="11" t="s">
        <v>2886</v>
      </c>
      <c r="C478" s="11" t="s">
        <v>2925</v>
      </c>
      <c r="D478" s="11" t="s">
        <v>2949</v>
      </c>
      <c r="E478" s="11">
        <v>1</v>
      </c>
      <c r="F478" s="11" t="s">
        <v>3098</v>
      </c>
      <c r="G478" t="str">
        <f t="shared" si="14"/>
        <v>CETILPIRIDINIO CLORURO-CLORHEXIDINADENTAIDBUCALFRASCO10.12%</v>
      </c>
      <c r="H478" t="str">
        <f>VLOOKUP(A478,'PRINCIPIO ACTIVO'!A:D,4,)&amp;"-"&amp;VLOOKUP(C478,'VIA ADMINISTRACION'!A:D,4,FALSE)&amp;"-"&amp;VLOOKUP(D478,FORMATO!A:D,4,FALSE)&amp;"-"&amp;VLOOKUP(B478,LABORATORIO!A:D,4,FALSE)</f>
        <v>HT-0224-12-019-0163</v>
      </c>
      <c r="I478">
        <f>COUNTIF($H$2:H478,H478)</f>
        <v>2</v>
      </c>
      <c r="J478" t="str">
        <f t="shared" si="15"/>
        <v>HT-0224-12-019-0163-02</v>
      </c>
    </row>
    <row r="479" spans="1:10" hidden="1" x14ac:dyDescent="0.35">
      <c r="A479" s="5" t="s">
        <v>2642</v>
      </c>
      <c r="B479" s="5" t="s">
        <v>2886</v>
      </c>
      <c r="C479" s="5" t="s">
        <v>2925</v>
      </c>
      <c r="D479" s="5" t="s">
        <v>2942</v>
      </c>
      <c r="E479" s="5">
        <v>1</v>
      </c>
      <c r="F479" s="5" t="s">
        <v>6595</v>
      </c>
      <c r="G479" t="str">
        <f t="shared" si="14"/>
        <v>CETILPIRIDINIO CLORURO-CLORHEXIDINADENTAIDBUCALSOLUCION10.5%-0.5%</v>
      </c>
      <c r="H479" t="str">
        <f>VLOOKUP(A479,'PRINCIPIO ACTIVO'!A:D,4,)&amp;"-"&amp;VLOOKUP(C479,'VIA ADMINISTRACION'!A:D,4,FALSE)&amp;"-"&amp;VLOOKUP(D479,FORMATO!A:D,4,FALSE)&amp;"-"&amp;VLOOKUP(B479,LABORATORIO!A:D,4,FALSE)</f>
        <v>HT-0224-12-012-0163</v>
      </c>
      <c r="I479">
        <f>COUNTIF($H$2:H479,H479)</f>
        <v>1</v>
      </c>
      <c r="J479" t="str">
        <f t="shared" si="15"/>
        <v>HT-0224-12-012-0163-01</v>
      </c>
    </row>
    <row r="480" spans="1:10" hidden="1" x14ac:dyDescent="0.35">
      <c r="A480" s="5" t="s">
        <v>2642</v>
      </c>
      <c r="B480" s="5" t="s">
        <v>2886</v>
      </c>
      <c r="C480" s="5" t="s">
        <v>2925</v>
      </c>
      <c r="D480" s="5" t="s">
        <v>2942</v>
      </c>
      <c r="E480" s="5">
        <v>1</v>
      </c>
      <c r="F480" s="5" t="s">
        <v>6594</v>
      </c>
      <c r="G480" t="str">
        <f t="shared" si="14"/>
        <v>CETILPIRIDINIO CLORURO-CLORHEXIDINADENTAIDBUCALSOLUCION11.12%-0.05%</v>
      </c>
      <c r="H480" t="str">
        <f>VLOOKUP(A480,'PRINCIPIO ACTIVO'!A:D,4,)&amp;"-"&amp;VLOOKUP(C480,'VIA ADMINISTRACION'!A:D,4,FALSE)&amp;"-"&amp;VLOOKUP(D480,FORMATO!A:D,4,FALSE)&amp;"-"&amp;VLOOKUP(B480,LABORATORIO!A:D,4,FALSE)</f>
        <v>HT-0224-12-012-0163</v>
      </c>
      <c r="I480">
        <f>COUNTIF($H$2:H480,H480)</f>
        <v>2</v>
      </c>
      <c r="J480" t="str">
        <f t="shared" si="15"/>
        <v>HT-0224-12-012-0163-02</v>
      </c>
    </row>
    <row r="481" spans="1:10" hidden="1" x14ac:dyDescent="0.35">
      <c r="A481" s="5" t="s">
        <v>6514</v>
      </c>
      <c r="B481" s="5" t="s">
        <v>2863</v>
      </c>
      <c r="C481" s="5" t="s">
        <v>2919</v>
      </c>
      <c r="D481" s="5" t="s">
        <v>2933</v>
      </c>
      <c r="E481" s="5">
        <v>20</v>
      </c>
      <c r="F481" s="5" t="s">
        <v>6668</v>
      </c>
      <c r="G481" t="str">
        <f t="shared" si="14"/>
        <v>CIANOCOBALAMINA-PIRIDOXINA-TIAMINAMERCKORALCOMPRIMIDO20200MCG/200MG/100MG</v>
      </c>
      <c r="H481" t="str">
        <f>VLOOKUP(A481,'PRINCIPIO ACTIVO'!A:D,4,)&amp;"-"&amp;VLOOKUP(C481,'VIA ADMINISTRACION'!A:D,4,FALSE)&amp;"-"&amp;VLOOKUP(D481,FORMATO!A:D,4,FALSE)&amp;"-"&amp;VLOOKUP(B481,LABORATORIO!A:D,4,FALSE)</f>
        <v>HT-0351-01-003-0195</v>
      </c>
      <c r="I481">
        <f>COUNTIF($H$2:H481,H481)</f>
        <v>1</v>
      </c>
      <c r="J481" t="str">
        <f t="shared" si="15"/>
        <v>HT-0351-01-003-0195-01</v>
      </c>
    </row>
    <row r="482" spans="1:10" hidden="1" x14ac:dyDescent="0.35">
      <c r="A482" s="11" t="s">
        <v>2624</v>
      </c>
      <c r="B482" s="11" t="s">
        <v>2838</v>
      </c>
      <c r="C482" s="11" t="s">
        <v>2919</v>
      </c>
      <c r="D482" s="11" t="s">
        <v>2933</v>
      </c>
      <c r="E482" s="11">
        <v>20</v>
      </c>
      <c r="F482" s="11" t="s">
        <v>3013</v>
      </c>
      <c r="G482" t="str">
        <f t="shared" si="14"/>
        <v>CICLOBENZAPRINALABORATORIO CHILEORALCOMPRIMIDO2010MG</v>
      </c>
      <c r="H482" t="str">
        <f>VLOOKUP(A482,'PRINCIPIO ACTIVO'!A:D,4,)&amp;"-"&amp;VLOOKUP(C482,'VIA ADMINISTRACION'!A:D,4,FALSE)&amp;"-"&amp;VLOOKUP(D482,FORMATO!A:D,4,FALSE)&amp;"-"&amp;VLOOKUP(B482,LABORATORIO!A:D,4,FALSE)</f>
        <v>HT-0032-01-003-0148</v>
      </c>
      <c r="I482">
        <f>COUNTIF($H$2:H482,H482)</f>
        <v>1</v>
      </c>
      <c r="J482" t="str">
        <f t="shared" si="15"/>
        <v>HT-0032-01-003-0148-01</v>
      </c>
    </row>
    <row r="483" spans="1:10" hidden="1" x14ac:dyDescent="0.35">
      <c r="A483" s="11" t="s">
        <v>2624</v>
      </c>
      <c r="B483" s="11" t="s">
        <v>2837</v>
      </c>
      <c r="C483" s="11" t="s">
        <v>2919</v>
      </c>
      <c r="D483" s="11" t="s">
        <v>2933</v>
      </c>
      <c r="E483" s="11">
        <v>20</v>
      </c>
      <c r="F483" s="11" t="s">
        <v>3013</v>
      </c>
      <c r="G483" t="str">
        <f t="shared" si="14"/>
        <v>CICLOBENZAPRINASAVALORALCOMPRIMIDO2010MG</v>
      </c>
      <c r="H483" t="str">
        <f>VLOOKUP(A483,'PRINCIPIO ACTIVO'!A:D,4,)&amp;"-"&amp;VLOOKUP(C483,'VIA ADMINISTRACION'!A:D,4,FALSE)&amp;"-"&amp;VLOOKUP(D483,FORMATO!A:D,4,FALSE)&amp;"-"&amp;VLOOKUP(B483,LABORATORIO!A:D,4,FALSE)</f>
        <v>HT-0032-01-003-0174</v>
      </c>
      <c r="I483">
        <f>COUNTIF($H$2:H483,H483)</f>
        <v>1</v>
      </c>
      <c r="J483" t="str">
        <f t="shared" si="15"/>
        <v>HT-0032-01-003-0174-01</v>
      </c>
    </row>
    <row r="484" spans="1:10" hidden="1" x14ac:dyDescent="0.35">
      <c r="A484" s="11" t="s">
        <v>2624</v>
      </c>
      <c r="B484" s="11" t="s">
        <v>2867</v>
      </c>
      <c r="C484" s="11" t="s">
        <v>2919</v>
      </c>
      <c r="D484" s="11" t="s">
        <v>2933</v>
      </c>
      <c r="E484" s="11">
        <v>10</v>
      </c>
      <c r="F484" s="11" t="s">
        <v>3013</v>
      </c>
      <c r="G484" t="str">
        <f t="shared" si="14"/>
        <v>CICLOBENZAPRINAEUROFARMAORALCOMPRIMIDO1010MG</v>
      </c>
      <c r="H484" t="str">
        <f>VLOOKUP(A484,'PRINCIPIO ACTIVO'!A:D,4,)&amp;"-"&amp;VLOOKUP(C484,'VIA ADMINISTRACION'!A:D,4,FALSE)&amp;"-"&amp;VLOOKUP(D484,FORMATO!A:D,4,FALSE)&amp;"-"&amp;VLOOKUP(B484,LABORATORIO!A:D,4,FALSE)</f>
        <v>HT-0032-01-003-0087</v>
      </c>
      <c r="I484">
        <f>COUNTIF($H$2:H484,H484)</f>
        <v>1</v>
      </c>
      <c r="J484" t="str">
        <f t="shared" si="15"/>
        <v>HT-0032-01-003-0087-01</v>
      </c>
    </row>
    <row r="485" spans="1:10" hidden="1" x14ac:dyDescent="0.35">
      <c r="A485" s="11" t="s">
        <v>2624</v>
      </c>
      <c r="B485" s="11" t="s">
        <v>2883</v>
      </c>
      <c r="C485" s="11" t="s">
        <v>2919</v>
      </c>
      <c r="D485" s="11" t="s">
        <v>2933</v>
      </c>
      <c r="E485" s="11">
        <v>20</v>
      </c>
      <c r="F485" s="11" t="s">
        <v>3013</v>
      </c>
      <c r="G485" t="str">
        <f t="shared" si="14"/>
        <v>CICLOBENZAPRINABAGOORALCOMPRIMIDO2010MG</v>
      </c>
      <c r="H485" t="str">
        <f>VLOOKUP(A485,'PRINCIPIO ACTIVO'!A:D,4,)&amp;"-"&amp;VLOOKUP(C485,'VIA ADMINISTRACION'!A:D,4,FALSE)&amp;"-"&amp;VLOOKUP(D485,FORMATO!A:D,4,FALSE)&amp;"-"&amp;VLOOKUP(B485,LABORATORIO!A:D,4,FALSE)</f>
        <v>HT-0032-01-003-0143</v>
      </c>
      <c r="I485">
        <f>COUNTIF($H$2:H485,H485)</f>
        <v>1</v>
      </c>
      <c r="J485" t="str">
        <f t="shared" si="15"/>
        <v>HT-0032-01-003-0143-01</v>
      </c>
    </row>
    <row r="486" spans="1:10" hidden="1" x14ac:dyDescent="0.35">
      <c r="A486" s="11" t="s">
        <v>2624</v>
      </c>
      <c r="B486" s="11" t="s">
        <v>2867</v>
      </c>
      <c r="C486" s="11" t="s">
        <v>2919</v>
      </c>
      <c r="D486" s="11" t="s">
        <v>2933</v>
      </c>
      <c r="E486" s="11">
        <v>20</v>
      </c>
      <c r="F486" s="11" t="s">
        <v>3013</v>
      </c>
      <c r="G486" t="str">
        <f t="shared" si="14"/>
        <v>CICLOBENZAPRINAEUROFARMAORALCOMPRIMIDO2010MG</v>
      </c>
      <c r="H486" t="str">
        <f>VLOOKUP(A486,'PRINCIPIO ACTIVO'!A:D,4,)&amp;"-"&amp;VLOOKUP(C486,'VIA ADMINISTRACION'!A:D,4,FALSE)&amp;"-"&amp;VLOOKUP(D486,FORMATO!A:D,4,FALSE)&amp;"-"&amp;VLOOKUP(B486,LABORATORIO!A:D,4,FALSE)</f>
        <v>HT-0032-01-003-0087</v>
      </c>
      <c r="I486">
        <f>COUNTIF($H$2:H486,H486)</f>
        <v>2</v>
      </c>
      <c r="J486" t="str">
        <f t="shared" si="15"/>
        <v>HT-0032-01-003-0087-02</v>
      </c>
    </row>
    <row r="487" spans="1:10" hidden="1" x14ac:dyDescent="0.35">
      <c r="A487" s="11" t="s">
        <v>2624</v>
      </c>
      <c r="B487" s="11" t="s">
        <v>2868</v>
      </c>
      <c r="C487" s="11" t="s">
        <v>2919</v>
      </c>
      <c r="D487" s="11" t="s">
        <v>2933</v>
      </c>
      <c r="E487" s="11">
        <v>10</v>
      </c>
      <c r="F487" s="11" t="s">
        <v>3013</v>
      </c>
      <c r="G487" t="str">
        <f t="shared" si="14"/>
        <v>CICLOBENZAPRINALAFIORALCOMPRIMIDO1010MG</v>
      </c>
      <c r="H487" t="str">
        <f>VLOOKUP(A487,'PRINCIPIO ACTIVO'!A:D,4,)&amp;"-"&amp;VLOOKUP(C487,'VIA ADMINISTRACION'!A:D,4,FALSE)&amp;"-"&amp;VLOOKUP(D487,FORMATO!A:D,4,FALSE)&amp;"-"&amp;VLOOKUP(B487,LABORATORIO!A:D,4,FALSE)</f>
        <v>HT-0032-01-003-0166</v>
      </c>
      <c r="I487">
        <f>COUNTIF($H$2:H487,H487)</f>
        <v>1</v>
      </c>
      <c r="J487" t="str">
        <f t="shared" si="15"/>
        <v>HT-0032-01-003-0166-01</v>
      </c>
    </row>
    <row r="488" spans="1:10" hidden="1" x14ac:dyDescent="0.35">
      <c r="A488" s="11" t="s">
        <v>2624</v>
      </c>
      <c r="B488" s="11" t="s">
        <v>2868</v>
      </c>
      <c r="C488" s="11" t="s">
        <v>2919</v>
      </c>
      <c r="D488" s="11" t="s">
        <v>2933</v>
      </c>
      <c r="E488" s="11">
        <v>20</v>
      </c>
      <c r="F488" s="11" t="s">
        <v>3013</v>
      </c>
      <c r="G488" t="str">
        <f t="shared" si="14"/>
        <v>CICLOBENZAPRINALAFIORALCOMPRIMIDO2010MG</v>
      </c>
      <c r="H488" t="str">
        <f>VLOOKUP(A488,'PRINCIPIO ACTIVO'!A:D,4,)&amp;"-"&amp;VLOOKUP(C488,'VIA ADMINISTRACION'!A:D,4,FALSE)&amp;"-"&amp;VLOOKUP(D488,FORMATO!A:D,4,FALSE)&amp;"-"&amp;VLOOKUP(B488,LABORATORIO!A:D,4,FALSE)</f>
        <v>HT-0032-01-003-0166</v>
      </c>
      <c r="I488">
        <f>COUNTIF($H$2:H488,H488)</f>
        <v>2</v>
      </c>
      <c r="J488" t="str">
        <f t="shared" si="15"/>
        <v>HT-0032-01-003-0166-02</v>
      </c>
    </row>
    <row r="489" spans="1:10" hidden="1" x14ac:dyDescent="0.35">
      <c r="A489" s="11" t="s">
        <v>2624</v>
      </c>
      <c r="B489" s="11" t="s">
        <v>2845</v>
      </c>
      <c r="C489" s="11" t="s">
        <v>2919</v>
      </c>
      <c r="D489" s="11" t="s">
        <v>2933</v>
      </c>
      <c r="E489" s="11">
        <v>10</v>
      </c>
      <c r="F489" s="11" t="s">
        <v>3013</v>
      </c>
      <c r="G489" t="str">
        <f t="shared" si="14"/>
        <v>CICLOBENZAPRINAMEGALABSORALCOMPRIMIDO1010MG</v>
      </c>
      <c r="H489" t="str">
        <f>VLOOKUP(A489,'PRINCIPIO ACTIVO'!A:D,4,)&amp;"-"&amp;VLOOKUP(C489,'VIA ADMINISTRACION'!A:D,4,FALSE)&amp;"-"&amp;VLOOKUP(D489,FORMATO!A:D,4,FALSE)&amp;"-"&amp;VLOOKUP(B489,LABORATORIO!A:D,4,FALSE)</f>
        <v>HT-0032-01-003-0194</v>
      </c>
      <c r="I489">
        <f>COUNTIF($H$2:H489,H489)</f>
        <v>1</v>
      </c>
      <c r="J489" t="str">
        <f t="shared" si="15"/>
        <v>HT-0032-01-003-0194-01</v>
      </c>
    </row>
    <row r="490" spans="1:10" hidden="1" x14ac:dyDescent="0.35">
      <c r="A490" s="11" t="s">
        <v>2624</v>
      </c>
      <c r="B490" s="11" t="s">
        <v>2845</v>
      </c>
      <c r="C490" s="11" t="s">
        <v>2919</v>
      </c>
      <c r="D490" s="11" t="s">
        <v>2933</v>
      </c>
      <c r="E490" s="11">
        <v>20</v>
      </c>
      <c r="F490" s="11" t="s">
        <v>3013</v>
      </c>
      <c r="G490" t="str">
        <f t="shared" si="14"/>
        <v>CICLOBENZAPRINAMEGALABSORALCOMPRIMIDO2010MG</v>
      </c>
      <c r="H490" t="str">
        <f>VLOOKUP(A490,'PRINCIPIO ACTIVO'!A:D,4,)&amp;"-"&amp;VLOOKUP(C490,'VIA ADMINISTRACION'!A:D,4,FALSE)&amp;"-"&amp;VLOOKUP(D490,FORMATO!A:D,4,FALSE)&amp;"-"&amp;VLOOKUP(B490,LABORATORIO!A:D,4,FALSE)</f>
        <v>HT-0032-01-003-0194</v>
      </c>
      <c r="I490">
        <f>COUNTIF($H$2:H490,H490)</f>
        <v>2</v>
      </c>
      <c r="J490" t="str">
        <f t="shared" si="15"/>
        <v>HT-0032-01-003-0194-02</v>
      </c>
    </row>
    <row r="491" spans="1:10" hidden="1" x14ac:dyDescent="0.35">
      <c r="A491" s="2" t="s">
        <v>2624</v>
      </c>
      <c r="B491" s="2" t="s">
        <v>2873</v>
      </c>
      <c r="C491" s="2" t="s">
        <v>2919</v>
      </c>
      <c r="D491" s="2" t="s">
        <v>2933</v>
      </c>
      <c r="E491" s="2">
        <v>20</v>
      </c>
      <c r="F491" s="2" t="s">
        <v>3013</v>
      </c>
      <c r="G491" t="str">
        <f t="shared" si="14"/>
        <v>CICLOBENZAPRINAINTERPHARMAORALCOMPRIMIDO2010MG</v>
      </c>
      <c r="H491" t="str">
        <f>VLOOKUP(A491,'PRINCIPIO ACTIVO'!A:D,4,)&amp;"-"&amp;VLOOKUP(C491,'VIA ADMINISTRACION'!A:D,4,FALSE)&amp;"-"&amp;VLOOKUP(D491,FORMATO!A:D,4,FALSE)&amp;"-"&amp;VLOOKUP(B491,LABORATORIO!A:D,4,FALSE)</f>
        <v>HT-0032-01-003-0135</v>
      </c>
      <c r="I491">
        <f>COUNTIF($H$2:H491,H491)</f>
        <v>1</v>
      </c>
      <c r="J491" t="str">
        <f t="shared" si="15"/>
        <v>HT-0032-01-003-0135-01</v>
      </c>
    </row>
    <row r="492" spans="1:10" hidden="1" x14ac:dyDescent="0.35">
      <c r="A492" s="5" t="s">
        <v>2624</v>
      </c>
      <c r="B492" s="5" t="s">
        <v>2834</v>
      </c>
      <c r="C492" s="5" t="s">
        <v>2919</v>
      </c>
      <c r="D492" s="5" t="s">
        <v>2933</v>
      </c>
      <c r="E492" s="5">
        <v>20</v>
      </c>
      <c r="F492" s="5" t="s">
        <v>3013</v>
      </c>
      <c r="G492" t="str">
        <f t="shared" si="14"/>
        <v>CICLOBENZAPRINAMINTLABORALCOMPRIMIDO2010MG</v>
      </c>
      <c r="H492" t="str">
        <f>VLOOKUP(A492,'PRINCIPIO ACTIVO'!A:D,4,)&amp;"-"&amp;VLOOKUP(C492,'VIA ADMINISTRACION'!A:D,4,FALSE)&amp;"-"&amp;VLOOKUP(D492,FORMATO!A:D,4,FALSE)&amp;"-"&amp;VLOOKUP(B492,LABORATORIO!A:D,4,FALSE)</f>
        <v>HT-0032-01-003-0197</v>
      </c>
      <c r="I492">
        <f>COUNTIF($H$2:H492,H492)</f>
        <v>1</v>
      </c>
      <c r="J492" t="str">
        <f t="shared" si="15"/>
        <v>HT-0032-01-003-0197-01</v>
      </c>
    </row>
    <row r="493" spans="1:10" hidden="1" x14ac:dyDescent="0.35">
      <c r="A493" s="11" t="s">
        <v>2624</v>
      </c>
      <c r="B493" s="11" t="s">
        <v>2837</v>
      </c>
      <c r="C493" s="11" t="s">
        <v>2919</v>
      </c>
      <c r="D493" s="11" t="s">
        <v>2933</v>
      </c>
      <c r="E493" s="11">
        <v>20</v>
      </c>
      <c r="F493" s="11" t="s">
        <v>2985</v>
      </c>
      <c r="G493" t="str">
        <f t="shared" si="14"/>
        <v>CICLOBENZAPRINASAVALORALCOMPRIMIDO2020MG</v>
      </c>
      <c r="H493" t="str">
        <f>VLOOKUP(A493,'PRINCIPIO ACTIVO'!A:D,4,)&amp;"-"&amp;VLOOKUP(C493,'VIA ADMINISTRACION'!A:D,4,FALSE)&amp;"-"&amp;VLOOKUP(D493,FORMATO!A:D,4,FALSE)&amp;"-"&amp;VLOOKUP(B493,LABORATORIO!A:D,4,FALSE)</f>
        <v>HT-0032-01-003-0174</v>
      </c>
      <c r="I493">
        <f>COUNTIF($H$2:H493,H493)</f>
        <v>2</v>
      </c>
      <c r="J493" t="str">
        <f t="shared" si="15"/>
        <v>HT-0032-01-003-0174-02</v>
      </c>
    </row>
    <row r="494" spans="1:10" hidden="1" x14ac:dyDescent="0.35">
      <c r="A494" s="11" t="s">
        <v>2624</v>
      </c>
      <c r="B494" s="11" t="s">
        <v>2873</v>
      </c>
      <c r="C494" s="11" t="s">
        <v>2919</v>
      </c>
      <c r="D494" s="11" t="s">
        <v>2933</v>
      </c>
      <c r="E494" s="11">
        <v>20</v>
      </c>
      <c r="F494" s="11" t="s">
        <v>2998</v>
      </c>
      <c r="G494" t="str">
        <f t="shared" si="14"/>
        <v>CICLOBENZAPRINAINTERPHARMAORALCOMPRIMIDO205MG</v>
      </c>
      <c r="H494" t="str">
        <f>VLOOKUP(A494,'PRINCIPIO ACTIVO'!A:D,4,)&amp;"-"&amp;VLOOKUP(C494,'VIA ADMINISTRACION'!A:D,4,FALSE)&amp;"-"&amp;VLOOKUP(D494,FORMATO!A:D,4,FALSE)&amp;"-"&amp;VLOOKUP(B494,LABORATORIO!A:D,4,FALSE)</f>
        <v>HT-0032-01-003-0135</v>
      </c>
      <c r="I494">
        <f>COUNTIF($H$2:H494,H494)</f>
        <v>2</v>
      </c>
      <c r="J494" t="str">
        <f t="shared" si="15"/>
        <v>HT-0032-01-003-0135-02</v>
      </c>
    </row>
    <row r="495" spans="1:10" hidden="1" x14ac:dyDescent="0.35">
      <c r="A495" s="11" t="s">
        <v>2624</v>
      </c>
      <c r="B495" s="11" t="s">
        <v>2845</v>
      </c>
      <c r="C495" s="11" t="s">
        <v>2919</v>
      </c>
      <c r="D495" s="11" t="s">
        <v>2933</v>
      </c>
      <c r="E495" s="11">
        <v>20</v>
      </c>
      <c r="F495" s="11" t="s">
        <v>2998</v>
      </c>
      <c r="G495" t="str">
        <f t="shared" si="14"/>
        <v>CICLOBENZAPRINAMEGALABSORALCOMPRIMIDO205MG</v>
      </c>
      <c r="H495" t="str">
        <f>VLOOKUP(A495,'PRINCIPIO ACTIVO'!A:D,4,)&amp;"-"&amp;VLOOKUP(C495,'VIA ADMINISTRACION'!A:D,4,FALSE)&amp;"-"&amp;VLOOKUP(D495,FORMATO!A:D,4,FALSE)&amp;"-"&amp;VLOOKUP(B495,LABORATORIO!A:D,4,FALSE)</f>
        <v>HT-0032-01-003-0194</v>
      </c>
      <c r="I495">
        <f>COUNTIF($H$2:H495,H495)</f>
        <v>3</v>
      </c>
      <c r="J495" t="str">
        <f t="shared" si="15"/>
        <v>HT-0032-01-003-0194-03</v>
      </c>
    </row>
    <row r="496" spans="1:10" hidden="1" x14ac:dyDescent="0.35">
      <c r="A496" s="11" t="s">
        <v>2624</v>
      </c>
      <c r="B496" s="11" t="s">
        <v>2868</v>
      </c>
      <c r="C496" s="11" t="s">
        <v>2919</v>
      </c>
      <c r="D496" s="11" t="s">
        <v>2933</v>
      </c>
      <c r="E496" s="11">
        <v>20</v>
      </c>
      <c r="F496" s="11" t="s">
        <v>2998</v>
      </c>
      <c r="G496" t="str">
        <f t="shared" si="14"/>
        <v>CICLOBENZAPRINALAFIORALCOMPRIMIDO205MG</v>
      </c>
      <c r="H496" t="str">
        <f>VLOOKUP(A496,'PRINCIPIO ACTIVO'!A:D,4,)&amp;"-"&amp;VLOOKUP(C496,'VIA ADMINISTRACION'!A:D,4,FALSE)&amp;"-"&amp;VLOOKUP(D496,FORMATO!A:D,4,FALSE)&amp;"-"&amp;VLOOKUP(B496,LABORATORIO!A:D,4,FALSE)</f>
        <v>HT-0032-01-003-0166</v>
      </c>
      <c r="I496">
        <f>COUNTIF($H$2:H496,H496)</f>
        <v>3</v>
      </c>
      <c r="J496" t="str">
        <f t="shared" si="15"/>
        <v>HT-0032-01-003-0166-03</v>
      </c>
    </row>
    <row r="497" spans="1:10" hidden="1" x14ac:dyDescent="0.35">
      <c r="A497" s="5" t="s">
        <v>2624</v>
      </c>
      <c r="B497" s="5" t="s">
        <v>2834</v>
      </c>
      <c r="C497" s="5" t="s">
        <v>2919</v>
      </c>
      <c r="D497" s="5" t="s">
        <v>2933</v>
      </c>
      <c r="E497" s="5">
        <v>20</v>
      </c>
      <c r="F497" s="5" t="s">
        <v>2998</v>
      </c>
      <c r="G497" t="str">
        <f t="shared" si="14"/>
        <v>CICLOBENZAPRINAMINTLABORALCOMPRIMIDO205MG</v>
      </c>
      <c r="H497" t="str">
        <f>VLOOKUP(A497,'PRINCIPIO ACTIVO'!A:D,4,)&amp;"-"&amp;VLOOKUP(C497,'VIA ADMINISTRACION'!A:D,4,FALSE)&amp;"-"&amp;VLOOKUP(D497,FORMATO!A:D,4,FALSE)&amp;"-"&amp;VLOOKUP(B497,LABORATORIO!A:D,4,FALSE)</f>
        <v>HT-0032-01-003-0197</v>
      </c>
      <c r="I497">
        <f>COUNTIF($H$2:H497,H497)</f>
        <v>2</v>
      </c>
      <c r="J497" t="str">
        <f t="shared" si="15"/>
        <v>HT-0032-01-003-0197-02</v>
      </c>
    </row>
    <row r="498" spans="1:10" hidden="1" x14ac:dyDescent="0.35">
      <c r="A498" s="5" t="s">
        <v>2624</v>
      </c>
      <c r="B498" s="5" t="s">
        <v>2867</v>
      </c>
      <c r="C498" s="5" t="s">
        <v>2919</v>
      </c>
      <c r="D498" s="5" t="s">
        <v>2933</v>
      </c>
      <c r="E498" s="5">
        <v>30</v>
      </c>
      <c r="F498" s="5" t="s">
        <v>2998</v>
      </c>
      <c r="G498" t="str">
        <f t="shared" si="14"/>
        <v>CICLOBENZAPRINAEUROFARMAORALCOMPRIMIDO305MG</v>
      </c>
      <c r="H498" t="str">
        <f>VLOOKUP(A498,'PRINCIPIO ACTIVO'!A:D,4,)&amp;"-"&amp;VLOOKUP(C498,'VIA ADMINISTRACION'!A:D,4,FALSE)&amp;"-"&amp;VLOOKUP(D498,FORMATO!A:D,4,FALSE)&amp;"-"&amp;VLOOKUP(B498,LABORATORIO!A:D,4,FALSE)</f>
        <v>HT-0032-01-003-0087</v>
      </c>
      <c r="I498">
        <f>COUNTIF($H$2:H498,H498)</f>
        <v>3</v>
      </c>
      <c r="J498" t="str">
        <f t="shared" si="15"/>
        <v>HT-0032-01-003-0087-03</v>
      </c>
    </row>
    <row r="499" spans="1:10" hidden="1" x14ac:dyDescent="0.35">
      <c r="A499" s="5" t="s">
        <v>2624</v>
      </c>
      <c r="B499" s="5" t="s">
        <v>2883</v>
      </c>
      <c r="C499" s="5" t="s">
        <v>2919</v>
      </c>
      <c r="D499" s="5" t="s">
        <v>2933</v>
      </c>
      <c r="E499" s="5">
        <v>20</v>
      </c>
      <c r="F499" s="5" t="s">
        <v>2998</v>
      </c>
      <c r="G499" t="str">
        <f t="shared" si="14"/>
        <v>CICLOBENZAPRINABAGOORALCOMPRIMIDO205MG</v>
      </c>
      <c r="H499" t="str">
        <f>VLOOKUP(A499,'PRINCIPIO ACTIVO'!A:D,4,)&amp;"-"&amp;VLOOKUP(C499,'VIA ADMINISTRACION'!A:D,4,FALSE)&amp;"-"&amp;VLOOKUP(D499,FORMATO!A:D,4,FALSE)&amp;"-"&amp;VLOOKUP(B499,LABORATORIO!A:D,4,FALSE)</f>
        <v>HT-0032-01-003-0143</v>
      </c>
      <c r="I499">
        <f>COUNTIF($H$2:H499,H499)</f>
        <v>2</v>
      </c>
      <c r="J499" t="str">
        <f t="shared" si="15"/>
        <v>HT-0032-01-003-0143-02</v>
      </c>
    </row>
    <row r="500" spans="1:10" hidden="1" x14ac:dyDescent="0.35">
      <c r="A500" s="11" t="s">
        <v>2661</v>
      </c>
      <c r="B500" s="11" t="s">
        <v>2878</v>
      </c>
      <c r="C500" s="11" t="s">
        <v>2921</v>
      </c>
      <c r="D500" s="11" t="s">
        <v>2942</v>
      </c>
      <c r="E500" s="11">
        <v>1</v>
      </c>
      <c r="F500" s="11" t="s">
        <v>3117</v>
      </c>
      <c r="G500" t="str">
        <f t="shared" si="14"/>
        <v>CIPROFLOXACINO-DEXAMETASONAD&amp;M PHARMAOFTALMICASOLUCION10.1%</v>
      </c>
      <c r="H500" t="str">
        <f>VLOOKUP(A500,'PRINCIPIO ACTIVO'!A:D,4,)&amp;"-"&amp;VLOOKUP(C500,'VIA ADMINISTRACION'!A:D,4,FALSE)&amp;"-"&amp;VLOOKUP(D500,FORMATO!A:D,4,FALSE)&amp;"-"&amp;VLOOKUP(B500,LABORATORIO!A:D,4,FALSE)</f>
        <v>HT-0235-05-012-0149</v>
      </c>
      <c r="I500">
        <f>COUNTIF($H$2:H500,H500)</f>
        <v>1</v>
      </c>
      <c r="J500" t="str">
        <f t="shared" si="15"/>
        <v>HT-0235-05-012-0149-01</v>
      </c>
    </row>
    <row r="501" spans="1:10" hidden="1" x14ac:dyDescent="0.35">
      <c r="A501" s="11" t="s">
        <v>2661</v>
      </c>
      <c r="B501" s="11" t="s">
        <v>2892</v>
      </c>
      <c r="C501" s="11" t="s">
        <v>2921</v>
      </c>
      <c r="D501" s="11" t="s">
        <v>2936</v>
      </c>
      <c r="E501" s="11">
        <v>1</v>
      </c>
      <c r="F501" s="11" t="s">
        <v>3118</v>
      </c>
      <c r="G501" t="str">
        <f t="shared" si="14"/>
        <v>CIPROFLOXACINO-DEXAMETASONAGLOBAL MERCURYOFTALMICAUNGUENTO10.3%</v>
      </c>
      <c r="H501" t="str">
        <f>VLOOKUP(A501,'PRINCIPIO ACTIVO'!A:D,4,)&amp;"-"&amp;VLOOKUP(C501,'VIA ADMINISTRACION'!A:D,4,FALSE)&amp;"-"&amp;VLOOKUP(D501,FORMATO!A:D,4,FALSE)&amp;"-"&amp;VLOOKUP(B501,LABORATORIO!A:D,4,FALSE)</f>
        <v>HT-0235-05-006-0114</v>
      </c>
      <c r="I501">
        <f>COUNTIF($H$2:H501,H501)</f>
        <v>1</v>
      </c>
      <c r="J501" t="str">
        <f t="shared" si="15"/>
        <v>HT-0235-05-006-0114-01</v>
      </c>
    </row>
    <row r="502" spans="1:10" hidden="1" x14ac:dyDescent="0.35">
      <c r="A502" s="5" t="s">
        <v>2661</v>
      </c>
      <c r="B502" s="5" t="s">
        <v>2845</v>
      </c>
      <c r="C502" s="5" t="s">
        <v>2921</v>
      </c>
      <c r="D502" s="5" t="s">
        <v>2935</v>
      </c>
      <c r="E502" s="5">
        <v>1</v>
      </c>
      <c r="F502" s="5" t="s">
        <v>6615</v>
      </c>
      <c r="G502" t="str">
        <f t="shared" si="14"/>
        <v>CIPROFLOXACINO-DEXAMETASONAMEGALABSOFTALMICASUSPENSION10.3%/0.1%</v>
      </c>
      <c r="H502" t="str">
        <f>VLOOKUP(A502,'PRINCIPIO ACTIVO'!A:D,4,)&amp;"-"&amp;VLOOKUP(C502,'VIA ADMINISTRACION'!A:D,4,FALSE)&amp;"-"&amp;VLOOKUP(D502,FORMATO!A:D,4,FALSE)&amp;"-"&amp;VLOOKUP(B502,LABORATORIO!A:D,4,FALSE)</f>
        <v>HT-0235-05-005-0194</v>
      </c>
      <c r="I502">
        <f>COUNTIF($H$2:H502,H502)</f>
        <v>1</v>
      </c>
      <c r="J502" t="str">
        <f t="shared" si="15"/>
        <v>HT-0235-05-005-0194-01</v>
      </c>
    </row>
    <row r="503" spans="1:10" hidden="1" x14ac:dyDescent="0.35">
      <c r="A503" s="5" t="s">
        <v>2661</v>
      </c>
      <c r="B503" s="5" t="s">
        <v>2888</v>
      </c>
      <c r="C503" s="5" t="s">
        <v>2921</v>
      </c>
      <c r="D503" s="5" t="s">
        <v>2935</v>
      </c>
      <c r="E503" s="5">
        <v>1</v>
      </c>
      <c r="F503" s="5" t="s">
        <v>6615</v>
      </c>
      <c r="G503" t="str">
        <f t="shared" si="14"/>
        <v>CIPROFLOXACINO-DEXAMETASONAALCONOFTALMICASUSPENSION10.3%/0.1%</v>
      </c>
      <c r="H503" t="str">
        <f>VLOOKUP(A503,'PRINCIPIO ACTIVO'!A:D,4,)&amp;"-"&amp;VLOOKUP(C503,'VIA ADMINISTRACION'!A:D,4,FALSE)&amp;"-"&amp;VLOOKUP(D503,FORMATO!A:D,4,FALSE)&amp;"-"&amp;VLOOKUP(B503,LABORATORIO!A:D,4,FALSE)</f>
        <v>HT-0235-05-005-0007</v>
      </c>
      <c r="I503">
        <f>COUNTIF($H$2:H503,H503)</f>
        <v>1</v>
      </c>
      <c r="J503" t="str">
        <f t="shared" si="15"/>
        <v>HT-0235-05-005-0007-01</v>
      </c>
    </row>
    <row r="504" spans="1:10" hidden="1" x14ac:dyDescent="0.35">
      <c r="A504" s="5" t="s">
        <v>2661</v>
      </c>
      <c r="B504" s="5" t="s">
        <v>2837</v>
      </c>
      <c r="C504" s="5" t="s">
        <v>2921</v>
      </c>
      <c r="D504" s="5" t="s">
        <v>2935</v>
      </c>
      <c r="E504" s="5">
        <v>1</v>
      </c>
      <c r="F504" s="5" t="s">
        <v>6615</v>
      </c>
      <c r="G504" t="str">
        <f t="shared" si="14"/>
        <v>CIPROFLOXACINO-DEXAMETASONASAVALOFTALMICASUSPENSION10.3%/0.1%</v>
      </c>
      <c r="H504" t="str">
        <f>VLOOKUP(A504,'PRINCIPIO ACTIVO'!A:D,4,)&amp;"-"&amp;VLOOKUP(C504,'VIA ADMINISTRACION'!A:D,4,FALSE)&amp;"-"&amp;VLOOKUP(D504,FORMATO!A:D,4,FALSE)&amp;"-"&amp;VLOOKUP(B504,LABORATORIO!A:D,4,FALSE)</f>
        <v>HT-0235-05-005-0174</v>
      </c>
      <c r="I504">
        <f>COUNTIF($H$2:H504,H504)</f>
        <v>1</v>
      </c>
      <c r="J504" t="str">
        <f t="shared" si="15"/>
        <v>HT-0235-05-005-0174-01</v>
      </c>
    </row>
    <row r="505" spans="1:10" hidden="1" x14ac:dyDescent="0.35">
      <c r="A505" s="5" t="s">
        <v>2661</v>
      </c>
      <c r="B505" s="5" t="s">
        <v>2878</v>
      </c>
      <c r="C505" s="5" t="s">
        <v>2921</v>
      </c>
      <c r="D505" s="5" t="s">
        <v>2935</v>
      </c>
      <c r="E505" s="5">
        <v>1</v>
      </c>
      <c r="F505" s="5" t="s">
        <v>6615</v>
      </c>
      <c r="G505" t="str">
        <f t="shared" si="14"/>
        <v>CIPROFLOXACINO-DEXAMETASONAD&amp;M PHARMAOFTALMICASUSPENSION10.3%/0.1%</v>
      </c>
      <c r="H505" t="str">
        <f>VLOOKUP(A505,'PRINCIPIO ACTIVO'!A:D,4,)&amp;"-"&amp;VLOOKUP(C505,'VIA ADMINISTRACION'!A:D,4,FALSE)&amp;"-"&amp;VLOOKUP(D505,FORMATO!A:D,4,FALSE)&amp;"-"&amp;VLOOKUP(B505,LABORATORIO!A:D,4,FALSE)</f>
        <v>HT-0235-05-005-0149</v>
      </c>
      <c r="I505">
        <f>COUNTIF($H$2:H505,H505)</f>
        <v>1</v>
      </c>
      <c r="J505" t="str">
        <f t="shared" si="15"/>
        <v>HT-0235-05-005-0149-01</v>
      </c>
    </row>
    <row r="506" spans="1:10" hidden="1" x14ac:dyDescent="0.35">
      <c r="A506" s="5" t="s">
        <v>2661</v>
      </c>
      <c r="B506" s="5" t="s">
        <v>2837</v>
      </c>
      <c r="C506" s="5" t="s">
        <v>2927</v>
      </c>
      <c r="D506" s="5" t="s">
        <v>2935</v>
      </c>
      <c r="E506" s="5">
        <v>1</v>
      </c>
      <c r="F506" s="5" t="s">
        <v>6615</v>
      </c>
      <c r="G506" t="str">
        <f t="shared" si="14"/>
        <v>CIPROFLOXACINO-DEXAMETASONASAVALOTICASUSPENSION10.3%/0.1%</v>
      </c>
      <c r="H506" t="str">
        <f>VLOOKUP(A506,'PRINCIPIO ACTIVO'!A:D,4,)&amp;"-"&amp;VLOOKUP(C506,'VIA ADMINISTRACION'!A:D,4,FALSE)&amp;"-"&amp;VLOOKUP(D506,FORMATO!A:D,4,FALSE)&amp;"-"&amp;VLOOKUP(B506,LABORATORIO!A:D,4,FALSE)</f>
        <v>HT-0235-10-005-0174</v>
      </c>
      <c r="I506">
        <f>COUNTIF($H$2:H506,H506)</f>
        <v>1</v>
      </c>
      <c r="J506" t="str">
        <f t="shared" si="15"/>
        <v>HT-0235-10-005-0174-01</v>
      </c>
    </row>
    <row r="507" spans="1:10" hidden="1" x14ac:dyDescent="0.35">
      <c r="A507" s="5" t="s">
        <v>2661</v>
      </c>
      <c r="B507" s="5" t="s">
        <v>2837</v>
      </c>
      <c r="C507" s="5" t="s">
        <v>2921</v>
      </c>
      <c r="D507" s="5" t="s">
        <v>2936</v>
      </c>
      <c r="E507" s="5">
        <v>1</v>
      </c>
      <c r="F507" s="5" t="s">
        <v>6615</v>
      </c>
      <c r="G507" t="str">
        <f t="shared" si="14"/>
        <v>CIPROFLOXACINO-DEXAMETASONASAVALOFTALMICAUNGUENTO10.3%/0.1%</v>
      </c>
      <c r="H507" t="str">
        <f>VLOOKUP(A507,'PRINCIPIO ACTIVO'!A:D,4,)&amp;"-"&amp;VLOOKUP(C507,'VIA ADMINISTRACION'!A:D,4,FALSE)&amp;"-"&amp;VLOOKUP(D507,FORMATO!A:D,4,FALSE)&amp;"-"&amp;VLOOKUP(B507,LABORATORIO!A:D,4,FALSE)</f>
        <v>HT-0235-05-006-0174</v>
      </c>
      <c r="I507">
        <f>COUNTIF($H$2:H507,H507)</f>
        <v>1</v>
      </c>
      <c r="J507" t="str">
        <f t="shared" si="15"/>
        <v>HT-0235-05-006-0174-01</v>
      </c>
    </row>
    <row r="508" spans="1:10" hidden="1" x14ac:dyDescent="0.35">
      <c r="A508" s="5" t="s">
        <v>2661</v>
      </c>
      <c r="B508" s="5" t="s">
        <v>2892</v>
      </c>
      <c r="C508" s="5" t="s">
        <v>2921</v>
      </c>
      <c r="D508" s="5" t="s">
        <v>2936</v>
      </c>
      <c r="E508" s="5">
        <v>1</v>
      </c>
      <c r="F508" s="5" t="s">
        <v>6615</v>
      </c>
      <c r="G508" t="str">
        <f t="shared" si="14"/>
        <v>CIPROFLOXACINO-DEXAMETASONAGLOBAL MERCURYOFTALMICAUNGUENTO10.3%/0.1%</v>
      </c>
      <c r="H508" t="str">
        <f>VLOOKUP(A508,'PRINCIPIO ACTIVO'!A:D,4,)&amp;"-"&amp;VLOOKUP(C508,'VIA ADMINISTRACION'!A:D,4,FALSE)&amp;"-"&amp;VLOOKUP(D508,FORMATO!A:D,4,FALSE)&amp;"-"&amp;VLOOKUP(B508,LABORATORIO!A:D,4,FALSE)</f>
        <v>HT-0235-05-006-0114</v>
      </c>
      <c r="I508">
        <f>COUNTIF($H$2:H508,H508)</f>
        <v>2</v>
      </c>
      <c r="J508" t="str">
        <f t="shared" si="15"/>
        <v>HT-0235-05-006-0114-02</v>
      </c>
    </row>
    <row r="509" spans="1:10" hidden="1" x14ac:dyDescent="0.35">
      <c r="A509" s="11" t="s">
        <v>2625</v>
      </c>
      <c r="B509" s="11" t="s">
        <v>2838</v>
      </c>
      <c r="C509" s="11" t="s">
        <v>2919</v>
      </c>
      <c r="D509" s="11" t="s">
        <v>2933</v>
      </c>
      <c r="E509" s="11">
        <v>30</v>
      </c>
      <c r="F509" s="11" t="s">
        <v>2985</v>
      </c>
      <c r="G509" t="str">
        <f t="shared" si="14"/>
        <v>CITALOPRAMLABORATORIO CHILEORALCOMPRIMIDO3020MG</v>
      </c>
      <c r="H509" t="str">
        <f>VLOOKUP(A509,'PRINCIPIO ACTIVO'!A:D,4,)&amp;"-"&amp;VLOOKUP(C509,'VIA ADMINISTRACION'!A:D,4,FALSE)&amp;"-"&amp;VLOOKUP(D509,FORMATO!A:D,4,FALSE)&amp;"-"&amp;VLOOKUP(B509,LABORATORIO!A:D,4,FALSE)</f>
        <v>HT-0034-01-003-0148</v>
      </c>
      <c r="I509">
        <f>COUNTIF($H$2:H509,H509)</f>
        <v>1</v>
      </c>
      <c r="J509" t="str">
        <f t="shared" si="15"/>
        <v>HT-0034-01-003-0148-01</v>
      </c>
    </row>
    <row r="510" spans="1:10" hidden="1" x14ac:dyDescent="0.35">
      <c r="A510" s="11" t="s">
        <v>2625</v>
      </c>
      <c r="B510" s="11" t="s">
        <v>2884</v>
      </c>
      <c r="C510" s="11" t="s">
        <v>2919</v>
      </c>
      <c r="D510" s="11" t="s">
        <v>2933</v>
      </c>
      <c r="E510" s="11">
        <v>28</v>
      </c>
      <c r="F510" s="11" t="s">
        <v>2985</v>
      </c>
      <c r="G510" t="str">
        <f t="shared" si="14"/>
        <v>CITALOPRAMLUNDBECKORALCOMPRIMIDO2820MG</v>
      </c>
      <c r="H510" t="str">
        <f>VLOOKUP(A510,'PRINCIPIO ACTIVO'!A:D,4,)&amp;"-"&amp;VLOOKUP(C510,'VIA ADMINISTRACION'!A:D,4,FALSE)&amp;"-"&amp;VLOOKUP(D510,FORMATO!A:D,4,FALSE)&amp;"-"&amp;VLOOKUP(B510,LABORATORIO!A:D,4,FALSE)</f>
        <v>HT-0034-01-003-0182</v>
      </c>
      <c r="I510">
        <f>COUNTIF($H$2:H510,H510)</f>
        <v>1</v>
      </c>
      <c r="J510" t="str">
        <f t="shared" si="15"/>
        <v>HT-0034-01-003-0182-01</v>
      </c>
    </row>
    <row r="511" spans="1:10" hidden="1" x14ac:dyDescent="0.35">
      <c r="A511" s="2" t="s">
        <v>2625</v>
      </c>
      <c r="B511" s="2" t="s">
        <v>2838</v>
      </c>
      <c r="C511" s="2" t="s">
        <v>2919</v>
      </c>
      <c r="D511" s="2" t="s">
        <v>2933</v>
      </c>
      <c r="E511" s="2">
        <v>28</v>
      </c>
      <c r="F511" s="2" t="s">
        <v>2985</v>
      </c>
      <c r="G511" t="str">
        <f t="shared" si="14"/>
        <v>CITALOPRAMLABORATORIO CHILEORALCOMPRIMIDO2820MG</v>
      </c>
      <c r="H511" t="str">
        <f>VLOOKUP(A511,'PRINCIPIO ACTIVO'!A:D,4,)&amp;"-"&amp;VLOOKUP(C511,'VIA ADMINISTRACION'!A:D,4,FALSE)&amp;"-"&amp;VLOOKUP(D511,FORMATO!A:D,4,FALSE)&amp;"-"&amp;VLOOKUP(B511,LABORATORIO!A:D,4,FALSE)</f>
        <v>HT-0034-01-003-0148</v>
      </c>
      <c r="I511">
        <f>COUNTIF($H$2:H511,H511)</f>
        <v>2</v>
      </c>
      <c r="J511" t="str">
        <f t="shared" si="15"/>
        <v>HT-0034-01-003-0148-02</v>
      </c>
    </row>
    <row r="512" spans="1:10" hidden="1" x14ac:dyDescent="0.35">
      <c r="A512" s="5" t="s">
        <v>2625</v>
      </c>
      <c r="B512" s="5" t="s">
        <v>2834</v>
      </c>
      <c r="C512" s="5" t="s">
        <v>2919</v>
      </c>
      <c r="D512" s="5" t="s">
        <v>2933</v>
      </c>
      <c r="E512" s="5">
        <v>30</v>
      </c>
      <c r="F512" s="5" t="s">
        <v>2985</v>
      </c>
      <c r="G512" t="str">
        <f t="shared" si="14"/>
        <v>CITALOPRAMMINTLABORALCOMPRIMIDO3020MG</v>
      </c>
      <c r="H512" t="str">
        <f>VLOOKUP(A512,'PRINCIPIO ACTIVO'!A:D,4,)&amp;"-"&amp;VLOOKUP(C512,'VIA ADMINISTRACION'!A:D,4,FALSE)&amp;"-"&amp;VLOOKUP(D512,FORMATO!A:D,4,FALSE)&amp;"-"&amp;VLOOKUP(B512,LABORATORIO!A:D,4,FALSE)</f>
        <v>HT-0034-01-003-0197</v>
      </c>
      <c r="I512">
        <f>COUNTIF($H$2:H512,H512)</f>
        <v>1</v>
      </c>
      <c r="J512" t="str">
        <f t="shared" si="15"/>
        <v>HT-0034-01-003-0197-01</v>
      </c>
    </row>
    <row r="513" spans="1:10" hidden="1" x14ac:dyDescent="0.35">
      <c r="A513" s="5" t="s">
        <v>2625</v>
      </c>
      <c r="B513" s="5" t="s">
        <v>2867</v>
      </c>
      <c r="C513" s="5" t="s">
        <v>2919</v>
      </c>
      <c r="D513" s="5" t="s">
        <v>2933</v>
      </c>
      <c r="E513" s="5">
        <v>30</v>
      </c>
      <c r="F513" s="5" t="s">
        <v>2985</v>
      </c>
      <c r="G513" t="str">
        <f t="shared" si="14"/>
        <v>CITALOPRAMEUROFARMAORALCOMPRIMIDO3020MG</v>
      </c>
      <c r="H513" t="str">
        <f>VLOOKUP(A513,'PRINCIPIO ACTIVO'!A:D,4,)&amp;"-"&amp;VLOOKUP(C513,'VIA ADMINISTRACION'!A:D,4,FALSE)&amp;"-"&amp;VLOOKUP(D513,FORMATO!A:D,4,FALSE)&amp;"-"&amp;VLOOKUP(B513,LABORATORIO!A:D,4,FALSE)</f>
        <v>HT-0034-01-003-0087</v>
      </c>
      <c r="I513">
        <f>COUNTIF($H$2:H513,H513)</f>
        <v>1</v>
      </c>
      <c r="J513" t="str">
        <f t="shared" si="15"/>
        <v>HT-0034-01-003-0087-01</v>
      </c>
    </row>
    <row r="514" spans="1:10" hidden="1" x14ac:dyDescent="0.35">
      <c r="A514" s="11" t="s">
        <v>2626</v>
      </c>
      <c r="B514" s="11" t="s">
        <v>2838</v>
      </c>
      <c r="C514" s="11" t="s">
        <v>2919</v>
      </c>
      <c r="D514" s="11" t="s">
        <v>2933</v>
      </c>
      <c r="E514" s="11">
        <v>20</v>
      </c>
      <c r="F514" s="11" t="s">
        <v>3013</v>
      </c>
      <c r="G514" t="str">
        <f t="shared" ref="G514:G577" si="16">_xlfn.CONCAT(A514:F514)</f>
        <v>CLOBAZAMLABORATORIO CHILEORALCOMPRIMIDO2010MG</v>
      </c>
      <c r="H514" t="str">
        <f>VLOOKUP(A514,'PRINCIPIO ACTIVO'!A:D,4,)&amp;"-"&amp;VLOOKUP(C514,'VIA ADMINISTRACION'!A:D,4,FALSE)&amp;"-"&amp;VLOOKUP(D514,FORMATO!A:D,4,FALSE)&amp;"-"&amp;VLOOKUP(B514,LABORATORIO!A:D,4,FALSE)</f>
        <v>HT-0035-01-003-0148</v>
      </c>
      <c r="I514">
        <f>COUNTIF($H$2:H514,H514)</f>
        <v>1</v>
      </c>
      <c r="J514" t="str">
        <f t="shared" ref="J514:J577" si="17">H514&amp;"-"&amp;TEXT(I514,"00")</f>
        <v>HT-0035-01-003-0148-01</v>
      </c>
    </row>
    <row r="515" spans="1:10" hidden="1" x14ac:dyDescent="0.35">
      <c r="A515" s="11" t="s">
        <v>2627</v>
      </c>
      <c r="B515" s="11" t="s">
        <v>2871</v>
      </c>
      <c r="C515" s="11" t="s">
        <v>2920</v>
      </c>
      <c r="D515" s="11" t="s">
        <v>2936</v>
      </c>
      <c r="E515" s="11">
        <v>1</v>
      </c>
      <c r="F515" s="11" t="s">
        <v>3077</v>
      </c>
      <c r="G515" t="str">
        <f t="shared" si="16"/>
        <v>CLOBETASOLHOSPIFARMATOPICOUNGUENTO10.05%</v>
      </c>
      <c r="H515" t="str">
        <f>VLOOKUP(A515,'PRINCIPIO ACTIVO'!A:D,4,)&amp;"-"&amp;VLOOKUP(C515,'VIA ADMINISTRACION'!A:D,4,FALSE)&amp;"-"&amp;VLOOKUP(D515,FORMATO!A:D,4,FALSE)&amp;"-"&amp;VLOOKUP(B515,LABORATORIO!A:D,4,FALSE)</f>
        <v>HT-0036-04-006-0151</v>
      </c>
      <c r="I515">
        <f>COUNTIF($H$2:H515,H515)</f>
        <v>1</v>
      </c>
      <c r="J515" t="str">
        <f t="shared" si="17"/>
        <v>HT-0036-04-006-0151-01</v>
      </c>
    </row>
    <row r="516" spans="1:10" hidden="1" x14ac:dyDescent="0.35">
      <c r="A516" s="11" t="s">
        <v>2627</v>
      </c>
      <c r="B516" s="11" t="s">
        <v>2866</v>
      </c>
      <c r="C516" s="11" t="s">
        <v>2920</v>
      </c>
      <c r="D516" s="11" t="s">
        <v>2944</v>
      </c>
      <c r="E516" s="11">
        <v>1</v>
      </c>
      <c r="F516" s="11" t="s">
        <v>3077</v>
      </c>
      <c r="G516" t="str">
        <f t="shared" si="16"/>
        <v>CLOBETASOLGLAXOSMITHKLINETOPICOLOCION10.05%</v>
      </c>
      <c r="H516" t="str">
        <f>VLOOKUP(A516,'PRINCIPIO ACTIVO'!A:D,4,)&amp;"-"&amp;VLOOKUP(C516,'VIA ADMINISTRACION'!A:D,4,FALSE)&amp;"-"&amp;VLOOKUP(D516,FORMATO!A:D,4,FALSE)&amp;"-"&amp;VLOOKUP(B516,LABORATORIO!A:D,4,FALSE)</f>
        <v>HT-0036-04-014-0113</v>
      </c>
      <c r="I516">
        <f>COUNTIF($H$2:H516,H516)</f>
        <v>1</v>
      </c>
      <c r="J516" t="str">
        <f t="shared" si="17"/>
        <v>HT-0036-04-014-0113-01</v>
      </c>
    </row>
    <row r="517" spans="1:10" hidden="1" x14ac:dyDescent="0.35">
      <c r="A517" s="11" t="s">
        <v>2627</v>
      </c>
      <c r="B517" s="11" t="s">
        <v>2866</v>
      </c>
      <c r="C517" s="11" t="s">
        <v>2920</v>
      </c>
      <c r="D517" s="11" t="s">
        <v>2934</v>
      </c>
      <c r="E517" s="11">
        <v>1</v>
      </c>
      <c r="F517" s="11" t="s">
        <v>3077</v>
      </c>
      <c r="G517" t="str">
        <f t="shared" si="16"/>
        <v>CLOBETASOLGLAXOSMITHKLINETOPICOCREMA10.05%</v>
      </c>
      <c r="H517" t="str">
        <f>VLOOKUP(A517,'PRINCIPIO ACTIVO'!A:D,4,)&amp;"-"&amp;VLOOKUP(C517,'VIA ADMINISTRACION'!A:D,4,FALSE)&amp;"-"&amp;VLOOKUP(D517,FORMATO!A:D,4,FALSE)&amp;"-"&amp;VLOOKUP(B517,LABORATORIO!A:D,4,FALSE)</f>
        <v>HT-0036-04-004-0113</v>
      </c>
      <c r="I517">
        <f>COUNTIF($H$2:H517,H517)</f>
        <v>1</v>
      </c>
      <c r="J517" t="str">
        <f t="shared" si="17"/>
        <v>HT-0036-04-004-0113-01</v>
      </c>
    </row>
    <row r="518" spans="1:10" hidden="1" x14ac:dyDescent="0.35">
      <c r="A518" s="11" t="s">
        <v>2627</v>
      </c>
      <c r="B518" s="11" t="s">
        <v>2866</v>
      </c>
      <c r="C518" s="11" t="s">
        <v>2920</v>
      </c>
      <c r="D518" s="11" t="s">
        <v>2945</v>
      </c>
      <c r="E518" s="11">
        <v>1</v>
      </c>
      <c r="F518" s="11" t="s">
        <v>3077</v>
      </c>
      <c r="G518" t="str">
        <f t="shared" si="16"/>
        <v>CLOBETASOLGLAXOSMITHKLINETOPICOPOMADA10.05%</v>
      </c>
      <c r="H518" t="str">
        <f>VLOOKUP(A518,'PRINCIPIO ACTIVO'!A:D,4,)&amp;"-"&amp;VLOOKUP(C518,'VIA ADMINISTRACION'!A:D,4,FALSE)&amp;"-"&amp;VLOOKUP(D518,FORMATO!A:D,4,FALSE)&amp;"-"&amp;VLOOKUP(B518,LABORATORIO!A:D,4,FALSE)</f>
        <v>HT-0036-04-015-0113</v>
      </c>
      <c r="I518">
        <f>COUNTIF($H$2:H518,H518)</f>
        <v>1</v>
      </c>
      <c r="J518" t="str">
        <f t="shared" si="17"/>
        <v>HT-0036-04-015-0113-01</v>
      </c>
    </row>
    <row r="519" spans="1:10" hidden="1" x14ac:dyDescent="0.35">
      <c r="A519" s="11" t="s">
        <v>2627</v>
      </c>
      <c r="B519" s="11" t="s">
        <v>2878</v>
      </c>
      <c r="C519" s="11" t="s">
        <v>2920</v>
      </c>
      <c r="D519" s="11" t="s">
        <v>2946</v>
      </c>
      <c r="E519" s="11">
        <v>1</v>
      </c>
      <c r="F519" s="11" t="s">
        <v>3077</v>
      </c>
      <c r="G519" t="str">
        <f t="shared" si="16"/>
        <v>CLOBETASOLD&amp;M PHARMATOPICOESPUMA10.05%</v>
      </c>
      <c r="H519" t="str">
        <f>VLOOKUP(A519,'PRINCIPIO ACTIVO'!A:D,4,)&amp;"-"&amp;VLOOKUP(C519,'VIA ADMINISTRACION'!A:D,4,FALSE)&amp;"-"&amp;VLOOKUP(D519,FORMATO!A:D,4,FALSE)&amp;"-"&amp;VLOOKUP(B519,LABORATORIO!A:D,4,FALSE)</f>
        <v>HT-0036-04-016-0149</v>
      </c>
      <c r="I519">
        <f>COUNTIF($H$2:H519,H519)</f>
        <v>1</v>
      </c>
      <c r="J519" t="str">
        <f t="shared" si="17"/>
        <v>HT-0036-04-016-0149-01</v>
      </c>
    </row>
    <row r="520" spans="1:10" hidden="1" x14ac:dyDescent="0.35">
      <c r="A520" s="11" t="s">
        <v>2627</v>
      </c>
      <c r="B520" s="11" t="s">
        <v>2880</v>
      </c>
      <c r="C520" s="11" t="s">
        <v>2920</v>
      </c>
      <c r="D520" s="11" t="s">
        <v>2934</v>
      </c>
      <c r="E520" s="11">
        <v>1</v>
      </c>
      <c r="F520" s="11" t="s">
        <v>3077</v>
      </c>
      <c r="G520" t="str">
        <f t="shared" si="16"/>
        <v>CLOBETASOLMEDIPHARMTOPICOCREMA10.05%</v>
      </c>
      <c r="H520" t="str">
        <f>VLOOKUP(A520,'PRINCIPIO ACTIVO'!A:D,4,)&amp;"-"&amp;VLOOKUP(C520,'VIA ADMINISTRACION'!A:D,4,FALSE)&amp;"-"&amp;VLOOKUP(D520,FORMATO!A:D,4,FALSE)&amp;"-"&amp;VLOOKUP(B520,LABORATORIO!A:D,4,FALSE)</f>
        <v>HT-0036-04-004-0192</v>
      </c>
      <c r="I520">
        <f>COUNTIF($H$2:H520,H520)</f>
        <v>1</v>
      </c>
      <c r="J520" t="str">
        <f t="shared" si="17"/>
        <v>HT-0036-04-004-0192-01</v>
      </c>
    </row>
    <row r="521" spans="1:10" hidden="1" x14ac:dyDescent="0.35">
      <c r="A521" s="11" t="s">
        <v>2627</v>
      </c>
      <c r="B521" s="11" t="s">
        <v>2845</v>
      </c>
      <c r="C521" s="11" t="s">
        <v>2920</v>
      </c>
      <c r="D521" s="11" t="s">
        <v>2934</v>
      </c>
      <c r="E521" s="11">
        <v>1</v>
      </c>
      <c r="F521" s="11" t="s">
        <v>3077</v>
      </c>
      <c r="G521" t="str">
        <f t="shared" si="16"/>
        <v>CLOBETASOLMEGALABSTOPICOCREMA10.05%</v>
      </c>
      <c r="H521" t="str">
        <f>VLOOKUP(A521,'PRINCIPIO ACTIVO'!A:D,4,)&amp;"-"&amp;VLOOKUP(C521,'VIA ADMINISTRACION'!A:D,4,FALSE)&amp;"-"&amp;VLOOKUP(D521,FORMATO!A:D,4,FALSE)&amp;"-"&amp;VLOOKUP(B521,LABORATORIO!A:D,4,FALSE)</f>
        <v>HT-0036-04-004-0194</v>
      </c>
      <c r="I521">
        <f>COUNTIF($H$2:H521,H521)</f>
        <v>1</v>
      </c>
      <c r="J521" t="str">
        <f t="shared" si="17"/>
        <v>HT-0036-04-004-0194-01</v>
      </c>
    </row>
    <row r="522" spans="1:10" hidden="1" x14ac:dyDescent="0.35">
      <c r="A522" s="11" t="s">
        <v>2627</v>
      </c>
      <c r="B522" s="11" t="s">
        <v>2878</v>
      </c>
      <c r="C522" s="11" t="s">
        <v>2920</v>
      </c>
      <c r="D522" s="11" t="s">
        <v>2934</v>
      </c>
      <c r="E522" s="11">
        <v>1</v>
      </c>
      <c r="F522" s="11" t="s">
        <v>3077</v>
      </c>
      <c r="G522" t="str">
        <f t="shared" si="16"/>
        <v>CLOBETASOLD&amp;M PHARMATOPICOCREMA10.05%</v>
      </c>
      <c r="H522" t="str">
        <f>VLOOKUP(A522,'PRINCIPIO ACTIVO'!A:D,4,)&amp;"-"&amp;VLOOKUP(C522,'VIA ADMINISTRACION'!A:D,4,FALSE)&amp;"-"&amp;VLOOKUP(D522,FORMATO!A:D,4,FALSE)&amp;"-"&amp;VLOOKUP(B522,LABORATORIO!A:D,4,FALSE)</f>
        <v>HT-0036-04-004-0149</v>
      </c>
      <c r="I522">
        <f>COUNTIF($H$2:H522,H522)</f>
        <v>1</v>
      </c>
      <c r="J522" t="str">
        <f t="shared" si="17"/>
        <v>HT-0036-04-004-0149-01</v>
      </c>
    </row>
    <row r="523" spans="1:10" hidden="1" x14ac:dyDescent="0.35">
      <c r="A523" s="11" t="s">
        <v>2627</v>
      </c>
      <c r="B523" s="11" t="s">
        <v>2885</v>
      </c>
      <c r="C523" s="11" t="s">
        <v>2920</v>
      </c>
      <c r="D523" s="11" t="s">
        <v>2947</v>
      </c>
      <c r="E523" s="11">
        <v>1</v>
      </c>
      <c r="F523" s="11" t="s">
        <v>3077</v>
      </c>
      <c r="G523" t="str">
        <f t="shared" si="16"/>
        <v>CLOBETASOLGALDERMATOPICOSHAMPOO10.05%</v>
      </c>
      <c r="H523" t="str">
        <f>VLOOKUP(A523,'PRINCIPIO ACTIVO'!A:D,4,)&amp;"-"&amp;VLOOKUP(C523,'VIA ADMINISTRACION'!A:D,4,FALSE)&amp;"-"&amp;VLOOKUP(D523,FORMATO!A:D,4,FALSE)&amp;"-"&amp;VLOOKUP(B523,LABORATORIO!A:D,4,FALSE)</f>
        <v>HT-0036-04-017-0107</v>
      </c>
      <c r="I523">
        <f>COUNTIF($H$2:H523,H523)</f>
        <v>1</v>
      </c>
      <c r="J523" t="str">
        <f t="shared" si="17"/>
        <v>HT-0036-04-017-0107-01</v>
      </c>
    </row>
    <row r="524" spans="1:10" hidden="1" x14ac:dyDescent="0.35">
      <c r="A524" s="11" t="s">
        <v>2627</v>
      </c>
      <c r="B524" s="11" t="s">
        <v>2878</v>
      </c>
      <c r="C524" s="11" t="s">
        <v>2920</v>
      </c>
      <c r="D524" s="11" t="s">
        <v>2944</v>
      </c>
      <c r="E524" s="11">
        <v>1</v>
      </c>
      <c r="F524" s="11" t="s">
        <v>3077</v>
      </c>
      <c r="G524" t="str">
        <f t="shared" si="16"/>
        <v>CLOBETASOLD&amp;M PHARMATOPICOLOCION10.05%</v>
      </c>
      <c r="H524" t="str">
        <f>VLOOKUP(A524,'PRINCIPIO ACTIVO'!A:D,4,)&amp;"-"&amp;VLOOKUP(C524,'VIA ADMINISTRACION'!A:D,4,FALSE)&amp;"-"&amp;VLOOKUP(D524,FORMATO!A:D,4,FALSE)&amp;"-"&amp;VLOOKUP(B524,LABORATORIO!A:D,4,FALSE)</f>
        <v>HT-0036-04-014-0149</v>
      </c>
      <c r="I524">
        <f>COUNTIF($H$2:H524,H524)</f>
        <v>1</v>
      </c>
      <c r="J524" t="str">
        <f t="shared" si="17"/>
        <v>HT-0036-04-014-0149-01</v>
      </c>
    </row>
    <row r="525" spans="1:10" hidden="1" x14ac:dyDescent="0.35">
      <c r="A525" s="11" t="s">
        <v>2627</v>
      </c>
      <c r="B525" s="11" t="s">
        <v>2878</v>
      </c>
      <c r="C525" s="11" t="s">
        <v>2920</v>
      </c>
      <c r="D525" s="11" t="s">
        <v>2936</v>
      </c>
      <c r="E525" s="11">
        <v>1</v>
      </c>
      <c r="F525" s="11" t="s">
        <v>3077</v>
      </c>
      <c r="G525" t="str">
        <f t="shared" si="16"/>
        <v>CLOBETASOLD&amp;M PHARMATOPICOUNGUENTO10.05%</v>
      </c>
      <c r="H525" t="str">
        <f>VLOOKUP(A525,'PRINCIPIO ACTIVO'!A:D,4,)&amp;"-"&amp;VLOOKUP(C525,'VIA ADMINISTRACION'!A:D,4,FALSE)&amp;"-"&amp;VLOOKUP(D525,FORMATO!A:D,4,FALSE)&amp;"-"&amp;VLOOKUP(B525,LABORATORIO!A:D,4,FALSE)</f>
        <v>HT-0036-04-006-0149</v>
      </c>
      <c r="I525">
        <f>COUNTIF($H$2:H525,H525)</f>
        <v>1</v>
      </c>
      <c r="J525" t="str">
        <f t="shared" si="17"/>
        <v>HT-0036-04-006-0149-01</v>
      </c>
    </row>
    <row r="526" spans="1:10" hidden="1" x14ac:dyDescent="0.35">
      <c r="A526" s="2" t="s">
        <v>2627</v>
      </c>
      <c r="B526" s="2" t="s">
        <v>2847</v>
      </c>
      <c r="C526" s="2" t="s">
        <v>2920</v>
      </c>
      <c r="D526" s="2" t="s">
        <v>2934</v>
      </c>
      <c r="E526" s="2">
        <v>1</v>
      </c>
      <c r="F526" s="2" t="s">
        <v>3077</v>
      </c>
      <c r="G526" t="str">
        <f t="shared" si="16"/>
        <v>CLOBETASOLPASTEURTOPICOCREMA10.05%</v>
      </c>
      <c r="H526" t="str">
        <f>VLOOKUP(A526,'PRINCIPIO ACTIVO'!A:D,4,)&amp;"-"&amp;VLOOKUP(C526,'VIA ADMINISTRACION'!A:D,4,FALSE)&amp;"-"&amp;VLOOKUP(D526,FORMATO!A:D,4,FALSE)&amp;"-"&amp;VLOOKUP(B526,LABORATORIO!A:D,4,FALSE)</f>
        <v>HT-0036-04-004-0155</v>
      </c>
      <c r="I526">
        <f>COUNTIF($H$2:H526,H526)</f>
        <v>1</v>
      </c>
      <c r="J526" t="str">
        <f t="shared" si="17"/>
        <v>HT-0036-04-004-0155-01</v>
      </c>
    </row>
    <row r="527" spans="1:10" hidden="1" x14ac:dyDescent="0.35">
      <c r="A527" s="5" t="s">
        <v>2627</v>
      </c>
      <c r="B527" s="5" t="s">
        <v>2878</v>
      </c>
      <c r="C527" s="5" t="s">
        <v>2920</v>
      </c>
      <c r="D527" s="5" t="s">
        <v>2947</v>
      </c>
      <c r="E527" s="5">
        <v>1</v>
      </c>
      <c r="F527" s="5" t="s">
        <v>3077</v>
      </c>
      <c r="G527" t="str">
        <f t="shared" si="16"/>
        <v>CLOBETASOLD&amp;M PHARMATOPICOSHAMPOO10.05%</v>
      </c>
      <c r="H527" t="str">
        <f>VLOOKUP(A527,'PRINCIPIO ACTIVO'!A:D,4,)&amp;"-"&amp;VLOOKUP(C527,'VIA ADMINISTRACION'!A:D,4,FALSE)&amp;"-"&amp;VLOOKUP(D527,FORMATO!A:D,4,FALSE)&amp;"-"&amp;VLOOKUP(B527,LABORATORIO!A:D,4,FALSE)</f>
        <v>HT-0036-04-017-0149</v>
      </c>
      <c r="I527">
        <f>COUNTIF($H$2:H527,H527)</f>
        <v>1</v>
      </c>
      <c r="J527" t="str">
        <f t="shared" si="17"/>
        <v>HT-0036-04-017-0149-01</v>
      </c>
    </row>
    <row r="528" spans="1:10" hidden="1" x14ac:dyDescent="0.35">
      <c r="A528" s="5" t="s">
        <v>2627</v>
      </c>
      <c r="B528" s="5" t="s">
        <v>2847</v>
      </c>
      <c r="C528" s="5" t="s">
        <v>2920</v>
      </c>
      <c r="D528" s="5" t="s">
        <v>2936</v>
      </c>
      <c r="E528" s="5">
        <v>1</v>
      </c>
      <c r="F528" s="5" t="s">
        <v>3077</v>
      </c>
      <c r="G528" t="str">
        <f t="shared" si="16"/>
        <v>CLOBETASOLPASTEURTOPICOUNGUENTO10.05%</v>
      </c>
      <c r="H528" t="str">
        <f>VLOOKUP(A528,'PRINCIPIO ACTIVO'!A:D,4,)&amp;"-"&amp;VLOOKUP(C528,'VIA ADMINISTRACION'!A:D,4,FALSE)&amp;"-"&amp;VLOOKUP(D528,FORMATO!A:D,4,FALSE)&amp;"-"&amp;VLOOKUP(B528,LABORATORIO!A:D,4,FALSE)</f>
        <v>HT-0036-04-006-0155</v>
      </c>
      <c r="I528">
        <f>COUNTIF($H$2:H528,H528)</f>
        <v>1</v>
      </c>
      <c r="J528" t="str">
        <f t="shared" si="17"/>
        <v>HT-0036-04-006-0155-01</v>
      </c>
    </row>
    <row r="529" spans="1:10" hidden="1" x14ac:dyDescent="0.35">
      <c r="A529" s="5" t="s">
        <v>2627</v>
      </c>
      <c r="B529" s="5" t="s">
        <v>3696</v>
      </c>
      <c r="C529" s="5" t="s">
        <v>2920</v>
      </c>
      <c r="D529" s="5" t="s">
        <v>2934</v>
      </c>
      <c r="E529" s="5">
        <v>1</v>
      </c>
      <c r="F529" s="5" t="s">
        <v>3077</v>
      </c>
      <c r="G529" t="str">
        <f t="shared" si="16"/>
        <v>CLOBETASOLB Y B FARMACEUTICATOPICOCREMA10.05%</v>
      </c>
      <c r="H529" t="str">
        <f>VLOOKUP(A529,'PRINCIPIO ACTIVO'!A:D,4,)&amp;"-"&amp;VLOOKUP(C529,'VIA ADMINISTRACION'!A:D,4,FALSE)&amp;"-"&amp;VLOOKUP(D529,FORMATO!A:D,4,FALSE)&amp;"-"&amp;VLOOKUP(B529,LABORATORIO!A:D,4,FALSE)</f>
        <v>HT-0036-04-004-0024</v>
      </c>
      <c r="I529">
        <f>COUNTIF($H$2:H529,H529)</f>
        <v>1</v>
      </c>
      <c r="J529" t="str">
        <f t="shared" si="17"/>
        <v>HT-0036-04-004-0024-01</v>
      </c>
    </row>
    <row r="530" spans="1:10" hidden="1" x14ac:dyDescent="0.35">
      <c r="A530" s="11" t="s">
        <v>2652</v>
      </c>
      <c r="B530" s="11" t="s">
        <v>2837</v>
      </c>
      <c r="C530" s="11" t="s">
        <v>2919</v>
      </c>
      <c r="D530" s="11" t="s">
        <v>2942</v>
      </c>
      <c r="E530" s="11">
        <v>1</v>
      </c>
      <c r="F530" s="11" t="s">
        <v>3106</v>
      </c>
      <c r="G530" t="str">
        <f t="shared" si="16"/>
        <v>CLOBUTINOL-ORCIPRENALINASAVALORALSOLUCION14MG/1MG/ML</v>
      </c>
      <c r="H530" t="str">
        <f>VLOOKUP(A530,'PRINCIPIO ACTIVO'!A:D,4,)&amp;"-"&amp;VLOOKUP(C530,'VIA ADMINISTRACION'!A:D,4,FALSE)&amp;"-"&amp;VLOOKUP(D530,FORMATO!A:D,4,FALSE)&amp;"-"&amp;VLOOKUP(B530,LABORATORIO!A:D,4,FALSE)</f>
        <v>HT-0232-01-012-0174</v>
      </c>
      <c r="I530">
        <f>COUNTIF($H$2:H530,H530)</f>
        <v>1</v>
      </c>
      <c r="J530" t="str">
        <f t="shared" si="17"/>
        <v>HT-0232-01-012-0174-01</v>
      </c>
    </row>
    <row r="531" spans="1:10" hidden="1" x14ac:dyDescent="0.35">
      <c r="A531" s="5" t="s">
        <v>2628</v>
      </c>
      <c r="B531" s="5" t="s">
        <v>2881</v>
      </c>
      <c r="C531" s="5" t="s">
        <v>2929</v>
      </c>
      <c r="D531" s="5" t="s">
        <v>2933</v>
      </c>
      <c r="E531" s="5">
        <v>10</v>
      </c>
      <c r="F531" s="5" t="s">
        <v>3706</v>
      </c>
      <c r="G531" t="str">
        <f t="shared" si="16"/>
        <v>CLONAZEPAMROCHESUBLINGUALCOMPRIMIDO100.25MG</v>
      </c>
      <c r="H531" t="str">
        <f>VLOOKUP(A531,'PRINCIPIO ACTIVO'!A:D,4,)&amp;"-"&amp;VLOOKUP(C531,'VIA ADMINISTRACION'!A:D,4,FALSE)&amp;"-"&amp;VLOOKUP(D531,FORMATO!A:D,4,FALSE)&amp;"-"&amp;VLOOKUP(B531,LABORATORIO!A:D,4,FALSE)</f>
        <v>HT-0037-08-003-0240</v>
      </c>
      <c r="I531">
        <f>COUNTIF($H$2:H531,H531)</f>
        <v>1</v>
      </c>
      <c r="J531" t="str">
        <f t="shared" si="17"/>
        <v>HT-0037-08-003-0240-01</v>
      </c>
    </row>
    <row r="532" spans="1:10" hidden="1" x14ac:dyDescent="0.35">
      <c r="A532" s="11" t="s">
        <v>2628</v>
      </c>
      <c r="B532" s="11" t="s">
        <v>2838</v>
      </c>
      <c r="C532" s="11" t="s">
        <v>2919</v>
      </c>
      <c r="D532" s="11" t="s">
        <v>2933</v>
      </c>
      <c r="E532" s="11">
        <v>30</v>
      </c>
      <c r="F532" s="11" t="s">
        <v>3007</v>
      </c>
      <c r="G532" t="str">
        <f t="shared" si="16"/>
        <v>CLONAZEPAMLABORATORIO CHILEORALCOMPRIMIDO300.5MG</v>
      </c>
      <c r="H532" t="str">
        <f>VLOOKUP(A532,'PRINCIPIO ACTIVO'!A:D,4,)&amp;"-"&amp;VLOOKUP(C532,'VIA ADMINISTRACION'!A:D,4,FALSE)&amp;"-"&amp;VLOOKUP(D532,FORMATO!A:D,4,FALSE)&amp;"-"&amp;VLOOKUP(B532,LABORATORIO!A:D,4,FALSE)</f>
        <v>HT-0037-01-003-0148</v>
      </c>
      <c r="I532">
        <f>COUNTIF($H$2:H532,H532)</f>
        <v>1</v>
      </c>
      <c r="J532" t="str">
        <f t="shared" si="17"/>
        <v>HT-0037-01-003-0148-01</v>
      </c>
    </row>
    <row r="533" spans="1:10" hidden="1" x14ac:dyDescent="0.35">
      <c r="A533" s="11" t="s">
        <v>2628</v>
      </c>
      <c r="B533" s="11" t="s">
        <v>2883</v>
      </c>
      <c r="C533" s="11" t="s">
        <v>2919</v>
      </c>
      <c r="D533" s="11" t="s">
        <v>2933</v>
      </c>
      <c r="E533" s="11">
        <v>30</v>
      </c>
      <c r="F533" s="11" t="s">
        <v>3007</v>
      </c>
      <c r="G533" t="str">
        <f t="shared" si="16"/>
        <v>CLONAZEPAMBAGOORALCOMPRIMIDO300.5MG</v>
      </c>
      <c r="H533" t="str">
        <f>VLOOKUP(A533,'PRINCIPIO ACTIVO'!A:D,4,)&amp;"-"&amp;VLOOKUP(C533,'VIA ADMINISTRACION'!A:D,4,FALSE)&amp;"-"&amp;VLOOKUP(D533,FORMATO!A:D,4,FALSE)&amp;"-"&amp;VLOOKUP(B533,LABORATORIO!A:D,4,FALSE)</f>
        <v>HT-0037-01-003-0143</v>
      </c>
      <c r="I533">
        <f>COUNTIF($H$2:H533,H533)</f>
        <v>1</v>
      </c>
      <c r="J533" t="str">
        <f t="shared" si="17"/>
        <v>HT-0037-01-003-0143-01</v>
      </c>
    </row>
    <row r="534" spans="1:10" hidden="1" x14ac:dyDescent="0.35">
      <c r="A534" s="11" t="s">
        <v>2628</v>
      </c>
      <c r="B534" s="11" t="s">
        <v>2837</v>
      </c>
      <c r="C534" s="11" t="s">
        <v>2919</v>
      </c>
      <c r="D534" s="11" t="s">
        <v>2933</v>
      </c>
      <c r="E534" s="11">
        <v>30</v>
      </c>
      <c r="F534" s="11" t="s">
        <v>3007</v>
      </c>
      <c r="G534" t="str">
        <f t="shared" si="16"/>
        <v>CLONAZEPAMSAVALORALCOMPRIMIDO300.5MG</v>
      </c>
      <c r="H534" t="str">
        <f>VLOOKUP(A534,'PRINCIPIO ACTIVO'!A:D,4,)&amp;"-"&amp;VLOOKUP(C534,'VIA ADMINISTRACION'!A:D,4,FALSE)&amp;"-"&amp;VLOOKUP(D534,FORMATO!A:D,4,FALSE)&amp;"-"&amp;VLOOKUP(B534,LABORATORIO!A:D,4,FALSE)</f>
        <v>HT-0037-01-003-0174</v>
      </c>
      <c r="I534">
        <f>COUNTIF($H$2:H534,H534)</f>
        <v>1</v>
      </c>
      <c r="J534" t="str">
        <f t="shared" si="17"/>
        <v>HT-0037-01-003-0174-01</v>
      </c>
    </row>
    <row r="535" spans="1:10" hidden="1" x14ac:dyDescent="0.35">
      <c r="A535" s="11" t="s">
        <v>2628</v>
      </c>
      <c r="B535" s="11" t="s">
        <v>2850</v>
      </c>
      <c r="C535" s="11" t="s">
        <v>2919</v>
      </c>
      <c r="D535" s="11" t="s">
        <v>2933</v>
      </c>
      <c r="E535" s="11">
        <v>30</v>
      </c>
      <c r="F535" s="11" t="s">
        <v>3007</v>
      </c>
      <c r="G535" t="str">
        <f t="shared" si="16"/>
        <v>CLONAZEPAMINSTITUTO SANITASORALCOMPRIMIDO300.5MG</v>
      </c>
      <c r="H535" t="str">
        <f>VLOOKUP(A535,'PRINCIPIO ACTIVO'!A:D,4,)&amp;"-"&amp;VLOOKUP(C535,'VIA ADMINISTRACION'!A:D,4,FALSE)&amp;"-"&amp;VLOOKUP(D535,FORMATO!A:D,4,FALSE)&amp;"-"&amp;VLOOKUP(B535,LABORATORIO!A:D,4,FALSE)</f>
        <v>HT-0037-01-003-0133</v>
      </c>
      <c r="I535">
        <f>COUNTIF($H$2:H535,H535)</f>
        <v>1</v>
      </c>
      <c r="J535" t="str">
        <f t="shared" si="17"/>
        <v>HT-0037-01-003-0133-01</v>
      </c>
    </row>
    <row r="536" spans="1:10" hidden="1" x14ac:dyDescent="0.35">
      <c r="A536" s="11" t="s">
        <v>2628</v>
      </c>
      <c r="B536" s="11" t="s">
        <v>2868</v>
      </c>
      <c r="C536" s="11" t="s">
        <v>2919</v>
      </c>
      <c r="D536" s="11" t="s">
        <v>2933</v>
      </c>
      <c r="E536" s="11">
        <v>30</v>
      </c>
      <c r="F536" s="11" t="s">
        <v>3007</v>
      </c>
      <c r="G536" t="str">
        <f t="shared" si="16"/>
        <v>CLONAZEPAMLAFIORALCOMPRIMIDO300.5MG</v>
      </c>
      <c r="H536" t="str">
        <f>VLOOKUP(A536,'PRINCIPIO ACTIVO'!A:D,4,)&amp;"-"&amp;VLOOKUP(C536,'VIA ADMINISTRACION'!A:D,4,FALSE)&amp;"-"&amp;VLOOKUP(D536,FORMATO!A:D,4,FALSE)&amp;"-"&amp;VLOOKUP(B536,LABORATORIO!A:D,4,FALSE)</f>
        <v>HT-0037-01-003-0166</v>
      </c>
      <c r="I536">
        <f>COUNTIF($H$2:H536,H536)</f>
        <v>1</v>
      </c>
      <c r="J536" t="str">
        <f t="shared" si="17"/>
        <v>HT-0037-01-003-0166-01</v>
      </c>
    </row>
    <row r="537" spans="1:10" hidden="1" x14ac:dyDescent="0.35">
      <c r="A537" s="2" t="s">
        <v>2628</v>
      </c>
      <c r="B537" s="2" t="s">
        <v>2873</v>
      </c>
      <c r="C537" s="2" t="s">
        <v>2919</v>
      </c>
      <c r="D537" s="2" t="s">
        <v>2933</v>
      </c>
      <c r="E537" s="2">
        <v>30</v>
      </c>
      <c r="F537" s="2" t="s">
        <v>3007</v>
      </c>
      <c r="G537" t="str">
        <f t="shared" si="16"/>
        <v>CLONAZEPAMINTERPHARMAORALCOMPRIMIDO300.5MG</v>
      </c>
      <c r="H537" t="str">
        <f>VLOOKUP(A537,'PRINCIPIO ACTIVO'!A:D,4,)&amp;"-"&amp;VLOOKUP(C537,'VIA ADMINISTRACION'!A:D,4,FALSE)&amp;"-"&amp;VLOOKUP(D537,FORMATO!A:D,4,FALSE)&amp;"-"&amp;VLOOKUP(B537,LABORATORIO!A:D,4,FALSE)</f>
        <v>HT-0037-01-003-0135</v>
      </c>
      <c r="I537">
        <f>COUNTIF($H$2:H537,H537)</f>
        <v>1</v>
      </c>
      <c r="J537" t="str">
        <f t="shared" si="17"/>
        <v>HT-0037-01-003-0135-01</v>
      </c>
    </row>
    <row r="538" spans="1:10" hidden="1" x14ac:dyDescent="0.35">
      <c r="A538" s="5" t="s">
        <v>2628</v>
      </c>
      <c r="B538" s="5" t="s">
        <v>2834</v>
      </c>
      <c r="C538" s="5" t="s">
        <v>2919</v>
      </c>
      <c r="D538" s="5" t="s">
        <v>2933</v>
      </c>
      <c r="E538" s="5">
        <v>30</v>
      </c>
      <c r="F538" s="5" t="s">
        <v>3007</v>
      </c>
      <c r="G538" t="str">
        <f t="shared" si="16"/>
        <v>CLONAZEPAMMINTLABORALCOMPRIMIDO300.5MG</v>
      </c>
      <c r="H538" t="str">
        <f>VLOOKUP(A538,'PRINCIPIO ACTIVO'!A:D,4,)&amp;"-"&amp;VLOOKUP(C538,'VIA ADMINISTRACION'!A:D,4,FALSE)&amp;"-"&amp;VLOOKUP(D538,FORMATO!A:D,4,FALSE)&amp;"-"&amp;VLOOKUP(B538,LABORATORIO!A:D,4,FALSE)</f>
        <v>HT-0037-01-003-0197</v>
      </c>
      <c r="I538">
        <f>COUNTIF($H$2:H538,H538)</f>
        <v>1</v>
      </c>
      <c r="J538" t="str">
        <f t="shared" si="17"/>
        <v>HT-0037-01-003-0197-01</v>
      </c>
    </row>
    <row r="539" spans="1:10" hidden="1" x14ac:dyDescent="0.35">
      <c r="A539" s="5" t="s">
        <v>2628</v>
      </c>
      <c r="B539" s="5" t="s">
        <v>2881</v>
      </c>
      <c r="C539" s="5" t="s">
        <v>2919</v>
      </c>
      <c r="D539" s="5" t="s">
        <v>2933</v>
      </c>
      <c r="E539" s="5">
        <v>30</v>
      </c>
      <c r="F539" s="5" t="s">
        <v>3007</v>
      </c>
      <c r="G539" t="str">
        <f t="shared" si="16"/>
        <v>CLONAZEPAMROCHEORALCOMPRIMIDO300.5MG</v>
      </c>
      <c r="H539" t="str">
        <f>VLOOKUP(A539,'PRINCIPIO ACTIVO'!A:D,4,)&amp;"-"&amp;VLOOKUP(C539,'VIA ADMINISTRACION'!A:D,4,FALSE)&amp;"-"&amp;VLOOKUP(D539,FORMATO!A:D,4,FALSE)&amp;"-"&amp;VLOOKUP(B539,LABORATORIO!A:D,4,FALSE)</f>
        <v>HT-0037-01-003-0240</v>
      </c>
      <c r="I539">
        <f>COUNTIF($H$2:H539,H539)</f>
        <v>1</v>
      </c>
      <c r="J539" t="str">
        <f t="shared" si="17"/>
        <v>HT-0037-01-003-0240-01</v>
      </c>
    </row>
    <row r="540" spans="1:10" hidden="1" x14ac:dyDescent="0.35">
      <c r="A540" s="5" t="s">
        <v>2628</v>
      </c>
      <c r="B540" s="5" t="s">
        <v>2916</v>
      </c>
      <c r="C540" s="5" t="s">
        <v>2919</v>
      </c>
      <c r="D540" s="5" t="s">
        <v>2933</v>
      </c>
      <c r="E540" s="5">
        <v>30</v>
      </c>
      <c r="F540" s="5" t="s">
        <v>3007</v>
      </c>
      <c r="G540" t="str">
        <f t="shared" si="16"/>
        <v>CLONAZEPAMEUROLABORALCOMPRIMIDO300.5MG</v>
      </c>
      <c r="H540" t="str">
        <f>VLOOKUP(A540,'PRINCIPIO ACTIVO'!A:D,4,)&amp;"-"&amp;VLOOKUP(C540,'VIA ADMINISTRACION'!A:D,4,FALSE)&amp;"-"&amp;VLOOKUP(D540,FORMATO!A:D,4,FALSE)&amp;"-"&amp;VLOOKUP(B540,LABORATORIO!A:D,4,FALSE)</f>
        <v>HT-0037-01-003-0088</v>
      </c>
      <c r="I540">
        <f>COUNTIF($H$2:H540,H540)</f>
        <v>1</v>
      </c>
      <c r="J540" t="str">
        <f t="shared" si="17"/>
        <v>HT-0037-01-003-0088-01</v>
      </c>
    </row>
    <row r="541" spans="1:10" hidden="1" x14ac:dyDescent="0.35">
      <c r="A541" s="11" t="s">
        <v>2628</v>
      </c>
      <c r="B541" s="11" t="s">
        <v>2837</v>
      </c>
      <c r="C541" s="11" t="s">
        <v>2919</v>
      </c>
      <c r="D541" s="11" t="s">
        <v>2933</v>
      </c>
      <c r="E541" s="11">
        <v>30</v>
      </c>
      <c r="F541" s="11" t="s">
        <v>2996</v>
      </c>
      <c r="G541" t="str">
        <f t="shared" si="16"/>
        <v>CLONAZEPAMSAVALORALCOMPRIMIDO301MG</v>
      </c>
      <c r="H541" t="str">
        <f>VLOOKUP(A541,'PRINCIPIO ACTIVO'!A:D,4,)&amp;"-"&amp;VLOOKUP(C541,'VIA ADMINISTRACION'!A:D,4,FALSE)&amp;"-"&amp;VLOOKUP(D541,FORMATO!A:D,4,FALSE)&amp;"-"&amp;VLOOKUP(B541,LABORATORIO!A:D,4,FALSE)</f>
        <v>HT-0037-01-003-0174</v>
      </c>
      <c r="I541">
        <f>COUNTIF($H$2:H541,H541)</f>
        <v>2</v>
      </c>
      <c r="J541" t="str">
        <f t="shared" si="17"/>
        <v>HT-0037-01-003-0174-02</v>
      </c>
    </row>
    <row r="542" spans="1:10" hidden="1" x14ac:dyDescent="0.35">
      <c r="A542" s="11" t="s">
        <v>2628</v>
      </c>
      <c r="B542" s="11" t="s">
        <v>2868</v>
      </c>
      <c r="C542" s="11" t="s">
        <v>2919</v>
      </c>
      <c r="D542" s="11" t="s">
        <v>2933</v>
      </c>
      <c r="E542" s="11">
        <v>30</v>
      </c>
      <c r="F542" s="11" t="s">
        <v>2996</v>
      </c>
      <c r="G542" t="str">
        <f t="shared" si="16"/>
        <v>CLONAZEPAMLAFIORALCOMPRIMIDO301MG</v>
      </c>
      <c r="H542" t="str">
        <f>VLOOKUP(A542,'PRINCIPIO ACTIVO'!A:D,4,)&amp;"-"&amp;VLOOKUP(C542,'VIA ADMINISTRACION'!A:D,4,FALSE)&amp;"-"&amp;VLOOKUP(D542,FORMATO!A:D,4,FALSE)&amp;"-"&amp;VLOOKUP(B542,LABORATORIO!A:D,4,FALSE)</f>
        <v>HT-0037-01-003-0166</v>
      </c>
      <c r="I542">
        <f>COUNTIF($H$2:H542,H542)</f>
        <v>2</v>
      </c>
      <c r="J542" t="str">
        <f t="shared" si="17"/>
        <v>HT-0037-01-003-0166-02</v>
      </c>
    </row>
    <row r="543" spans="1:10" hidden="1" x14ac:dyDescent="0.35">
      <c r="A543" s="5" t="s">
        <v>2628</v>
      </c>
      <c r="B543" s="5" t="s">
        <v>2916</v>
      </c>
      <c r="C543" s="5" t="s">
        <v>2919</v>
      </c>
      <c r="D543" s="5" t="s">
        <v>2933</v>
      </c>
      <c r="E543" s="5">
        <v>30</v>
      </c>
      <c r="F543" s="5" t="s">
        <v>2996</v>
      </c>
      <c r="G543" t="str">
        <f t="shared" si="16"/>
        <v>CLONAZEPAMEUROLABORALCOMPRIMIDO301MG</v>
      </c>
      <c r="H543" t="str">
        <f>VLOOKUP(A543,'PRINCIPIO ACTIVO'!A:D,4,)&amp;"-"&amp;VLOOKUP(C543,'VIA ADMINISTRACION'!A:D,4,FALSE)&amp;"-"&amp;VLOOKUP(D543,FORMATO!A:D,4,FALSE)&amp;"-"&amp;VLOOKUP(B543,LABORATORIO!A:D,4,FALSE)</f>
        <v>HT-0037-01-003-0088</v>
      </c>
      <c r="I543">
        <f>COUNTIF($H$2:H543,H543)</f>
        <v>2</v>
      </c>
      <c r="J543" t="str">
        <f t="shared" si="17"/>
        <v>HT-0037-01-003-0088-02</v>
      </c>
    </row>
    <row r="544" spans="1:10" hidden="1" x14ac:dyDescent="0.35">
      <c r="A544" s="5" t="s">
        <v>2628</v>
      </c>
      <c r="B544" s="5" t="s">
        <v>2881</v>
      </c>
      <c r="C544" s="5" t="s">
        <v>2919</v>
      </c>
      <c r="D544" s="5" t="s">
        <v>2933</v>
      </c>
      <c r="E544" s="5">
        <v>30</v>
      </c>
      <c r="F544" s="5" t="s">
        <v>2996</v>
      </c>
      <c r="G544" t="str">
        <f t="shared" si="16"/>
        <v>CLONAZEPAMROCHEORALCOMPRIMIDO301MG</v>
      </c>
      <c r="H544" t="str">
        <f>VLOOKUP(A544,'PRINCIPIO ACTIVO'!A:D,4,)&amp;"-"&amp;VLOOKUP(C544,'VIA ADMINISTRACION'!A:D,4,FALSE)&amp;"-"&amp;VLOOKUP(D544,FORMATO!A:D,4,FALSE)&amp;"-"&amp;VLOOKUP(B544,LABORATORIO!A:D,4,FALSE)</f>
        <v>HT-0037-01-003-0240</v>
      </c>
      <c r="I544">
        <f>COUNTIF($H$2:H544,H544)</f>
        <v>2</v>
      </c>
      <c r="J544" t="str">
        <f t="shared" si="17"/>
        <v>HT-0037-01-003-0240-02</v>
      </c>
    </row>
    <row r="545" spans="1:10" hidden="1" x14ac:dyDescent="0.35">
      <c r="A545" s="11" t="s">
        <v>2628</v>
      </c>
      <c r="B545" s="11" t="s">
        <v>2838</v>
      </c>
      <c r="C545" s="11" t="s">
        <v>2919</v>
      </c>
      <c r="D545" s="11" t="s">
        <v>2933</v>
      </c>
      <c r="E545" s="11">
        <v>30</v>
      </c>
      <c r="F545" s="11" t="s">
        <v>3078</v>
      </c>
      <c r="G545" t="str">
        <f t="shared" si="16"/>
        <v>CLONAZEPAMLABORATORIO CHILEORALCOMPRIMIDO302MG</v>
      </c>
      <c r="H545" t="str">
        <f>VLOOKUP(A545,'PRINCIPIO ACTIVO'!A:D,4,)&amp;"-"&amp;VLOOKUP(C545,'VIA ADMINISTRACION'!A:D,4,FALSE)&amp;"-"&amp;VLOOKUP(D545,FORMATO!A:D,4,FALSE)&amp;"-"&amp;VLOOKUP(B545,LABORATORIO!A:D,4,FALSE)</f>
        <v>HT-0037-01-003-0148</v>
      </c>
      <c r="I545">
        <f>COUNTIF($H$2:H545,H545)</f>
        <v>2</v>
      </c>
      <c r="J545" t="str">
        <f t="shared" si="17"/>
        <v>HT-0037-01-003-0148-02</v>
      </c>
    </row>
    <row r="546" spans="1:10" hidden="1" x14ac:dyDescent="0.35">
      <c r="A546" s="11" t="s">
        <v>2628</v>
      </c>
      <c r="B546" s="11" t="s">
        <v>2850</v>
      </c>
      <c r="C546" s="11" t="s">
        <v>2919</v>
      </c>
      <c r="D546" s="11" t="s">
        <v>2933</v>
      </c>
      <c r="E546" s="11">
        <v>30</v>
      </c>
      <c r="F546" s="11" t="s">
        <v>3078</v>
      </c>
      <c r="G546" t="str">
        <f t="shared" si="16"/>
        <v>CLONAZEPAMINSTITUTO SANITASORALCOMPRIMIDO302MG</v>
      </c>
      <c r="H546" t="str">
        <f>VLOOKUP(A546,'PRINCIPIO ACTIVO'!A:D,4,)&amp;"-"&amp;VLOOKUP(C546,'VIA ADMINISTRACION'!A:D,4,FALSE)&amp;"-"&amp;VLOOKUP(D546,FORMATO!A:D,4,FALSE)&amp;"-"&amp;VLOOKUP(B546,LABORATORIO!A:D,4,FALSE)</f>
        <v>HT-0037-01-003-0133</v>
      </c>
      <c r="I546">
        <f>COUNTIF($H$2:H546,H546)</f>
        <v>2</v>
      </c>
      <c r="J546" t="str">
        <f t="shared" si="17"/>
        <v>HT-0037-01-003-0133-02</v>
      </c>
    </row>
    <row r="547" spans="1:10" hidden="1" x14ac:dyDescent="0.35">
      <c r="A547" s="11" t="s">
        <v>2628</v>
      </c>
      <c r="B547" s="11" t="s">
        <v>2837</v>
      </c>
      <c r="C547" s="11" t="s">
        <v>2919</v>
      </c>
      <c r="D547" s="11" t="s">
        <v>2933</v>
      </c>
      <c r="E547" s="11">
        <v>30</v>
      </c>
      <c r="F547" s="11" t="s">
        <v>3078</v>
      </c>
      <c r="G547" t="str">
        <f t="shared" si="16"/>
        <v>CLONAZEPAMSAVALORALCOMPRIMIDO302MG</v>
      </c>
      <c r="H547" t="str">
        <f>VLOOKUP(A547,'PRINCIPIO ACTIVO'!A:D,4,)&amp;"-"&amp;VLOOKUP(C547,'VIA ADMINISTRACION'!A:D,4,FALSE)&amp;"-"&amp;VLOOKUP(D547,FORMATO!A:D,4,FALSE)&amp;"-"&amp;VLOOKUP(B547,LABORATORIO!A:D,4,FALSE)</f>
        <v>HT-0037-01-003-0174</v>
      </c>
      <c r="I547">
        <f>COUNTIF($H$2:H547,H547)</f>
        <v>3</v>
      </c>
      <c r="J547" t="str">
        <f t="shared" si="17"/>
        <v>HT-0037-01-003-0174-03</v>
      </c>
    </row>
    <row r="548" spans="1:10" hidden="1" x14ac:dyDescent="0.35">
      <c r="A548" s="11" t="s">
        <v>2628</v>
      </c>
      <c r="B548" s="11" t="s">
        <v>2868</v>
      </c>
      <c r="C548" s="11" t="s">
        <v>2919</v>
      </c>
      <c r="D548" s="11" t="s">
        <v>2933</v>
      </c>
      <c r="E548" s="11">
        <v>30</v>
      </c>
      <c r="F548" s="11" t="s">
        <v>3078</v>
      </c>
      <c r="G548" t="str">
        <f t="shared" si="16"/>
        <v>CLONAZEPAMLAFIORALCOMPRIMIDO302MG</v>
      </c>
      <c r="H548" t="str">
        <f>VLOOKUP(A548,'PRINCIPIO ACTIVO'!A:D,4,)&amp;"-"&amp;VLOOKUP(C548,'VIA ADMINISTRACION'!A:D,4,FALSE)&amp;"-"&amp;VLOOKUP(D548,FORMATO!A:D,4,FALSE)&amp;"-"&amp;VLOOKUP(B548,LABORATORIO!A:D,4,FALSE)</f>
        <v>HT-0037-01-003-0166</v>
      </c>
      <c r="I548">
        <f>COUNTIF($H$2:H548,H548)</f>
        <v>3</v>
      </c>
      <c r="J548" t="str">
        <f t="shared" si="17"/>
        <v>HT-0037-01-003-0166-03</v>
      </c>
    </row>
    <row r="549" spans="1:10" hidden="1" x14ac:dyDescent="0.35">
      <c r="A549" s="11" t="s">
        <v>2628</v>
      </c>
      <c r="B549" s="11" t="s">
        <v>2883</v>
      </c>
      <c r="C549" s="11" t="s">
        <v>2919</v>
      </c>
      <c r="D549" s="11" t="s">
        <v>2933</v>
      </c>
      <c r="E549" s="11">
        <v>30</v>
      </c>
      <c r="F549" s="11" t="s">
        <v>3078</v>
      </c>
      <c r="G549" t="str">
        <f t="shared" si="16"/>
        <v>CLONAZEPAMBAGOORALCOMPRIMIDO302MG</v>
      </c>
      <c r="H549" t="str">
        <f>VLOOKUP(A549,'PRINCIPIO ACTIVO'!A:D,4,)&amp;"-"&amp;VLOOKUP(C549,'VIA ADMINISTRACION'!A:D,4,FALSE)&amp;"-"&amp;VLOOKUP(D549,FORMATO!A:D,4,FALSE)&amp;"-"&amp;VLOOKUP(B549,LABORATORIO!A:D,4,FALSE)</f>
        <v>HT-0037-01-003-0143</v>
      </c>
      <c r="I549">
        <f>COUNTIF($H$2:H549,H549)</f>
        <v>2</v>
      </c>
      <c r="J549" t="str">
        <f t="shared" si="17"/>
        <v>HT-0037-01-003-0143-02</v>
      </c>
    </row>
    <row r="550" spans="1:10" hidden="1" x14ac:dyDescent="0.35">
      <c r="A550" s="5" t="s">
        <v>2628</v>
      </c>
      <c r="B550" s="5" t="s">
        <v>2834</v>
      </c>
      <c r="C550" s="5" t="s">
        <v>2919</v>
      </c>
      <c r="D550" s="5" t="s">
        <v>2933</v>
      </c>
      <c r="E550" s="5">
        <v>30</v>
      </c>
      <c r="F550" s="5" t="s">
        <v>3078</v>
      </c>
      <c r="G550" t="str">
        <f t="shared" si="16"/>
        <v>CLONAZEPAMMINTLABORALCOMPRIMIDO302MG</v>
      </c>
      <c r="H550" t="str">
        <f>VLOOKUP(A550,'PRINCIPIO ACTIVO'!A:D,4,)&amp;"-"&amp;VLOOKUP(C550,'VIA ADMINISTRACION'!A:D,4,FALSE)&amp;"-"&amp;VLOOKUP(D550,FORMATO!A:D,4,FALSE)&amp;"-"&amp;VLOOKUP(B550,LABORATORIO!A:D,4,FALSE)</f>
        <v>HT-0037-01-003-0197</v>
      </c>
      <c r="I550">
        <f>COUNTIF($H$2:H550,H550)</f>
        <v>2</v>
      </c>
      <c r="J550" t="str">
        <f t="shared" si="17"/>
        <v>HT-0037-01-003-0197-02</v>
      </c>
    </row>
    <row r="551" spans="1:10" hidden="1" x14ac:dyDescent="0.35">
      <c r="A551" s="5" t="s">
        <v>2628</v>
      </c>
      <c r="B551" s="5" t="s">
        <v>2881</v>
      </c>
      <c r="C551" s="5" t="s">
        <v>2919</v>
      </c>
      <c r="D551" s="5" t="s">
        <v>2933</v>
      </c>
      <c r="E551" s="5">
        <v>30</v>
      </c>
      <c r="F551" s="5" t="s">
        <v>3078</v>
      </c>
      <c r="G551" t="str">
        <f t="shared" si="16"/>
        <v>CLONAZEPAMROCHEORALCOMPRIMIDO302MG</v>
      </c>
      <c r="H551" t="str">
        <f>VLOOKUP(A551,'PRINCIPIO ACTIVO'!A:D,4,)&amp;"-"&amp;VLOOKUP(C551,'VIA ADMINISTRACION'!A:D,4,FALSE)&amp;"-"&amp;VLOOKUP(D551,FORMATO!A:D,4,FALSE)&amp;"-"&amp;VLOOKUP(B551,LABORATORIO!A:D,4,FALSE)</f>
        <v>HT-0037-01-003-0240</v>
      </c>
      <c r="I551">
        <f>COUNTIF($H$2:H551,H551)</f>
        <v>3</v>
      </c>
      <c r="J551" t="str">
        <f t="shared" si="17"/>
        <v>HT-0037-01-003-0240-03</v>
      </c>
    </row>
    <row r="552" spans="1:10" hidden="1" x14ac:dyDescent="0.35">
      <c r="A552" s="5" t="s">
        <v>2628</v>
      </c>
      <c r="B552" s="5" t="s">
        <v>2916</v>
      </c>
      <c r="C552" s="5" t="s">
        <v>2919</v>
      </c>
      <c r="D552" s="5" t="s">
        <v>2933</v>
      </c>
      <c r="E552" s="5">
        <v>30</v>
      </c>
      <c r="F552" s="5" t="s">
        <v>3078</v>
      </c>
      <c r="G552" t="str">
        <f t="shared" si="16"/>
        <v>CLONAZEPAMEUROLABORALCOMPRIMIDO302MG</v>
      </c>
      <c r="H552" t="str">
        <f>VLOOKUP(A552,'PRINCIPIO ACTIVO'!A:D,4,)&amp;"-"&amp;VLOOKUP(C552,'VIA ADMINISTRACION'!A:D,4,FALSE)&amp;"-"&amp;VLOOKUP(D552,FORMATO!A:D,4,FALSE)&amp;"-"&amp;VLOOKUP(B552,LABORATORIO!A:D,4,FALSE)</f>
        <v>HT-0037-01-003-0088</v>
      </c>
      <c r="I552">
        <f>COUNTIF($H$2:H552,H552)</f>
        <v>3</v>
      </c>
      <c r="J552" t="str">
        <f t="shared" si="17"/>
        <v>HT-0037-01-003-0088-03</v>
      </c>
    </row>
    <row r="553" spans="1:10" hidden="1" x14ac:dyDescent="0.35">
      <c r="A553" s="5" t="s">
        <v>2775</v>
      </c>
      <c r="B553" s="5" t="s">
        <v>2845</v>
      </c>
      <c r="C553" s="5" t="s">
        <v>2920</v>
      </c>
      <c r="D553" s="5" t="s">
        <v>2956</v>
      </c>
      <c r="E553" s="5">
        <v>1</v>
      </c>
      <c r="F553" s="6">
        <v>0.05</v>
      </c>
      <c r="G553" t="str">
        <f t="shared" si="16"/>
        <v>CLONIXINATOMEGALABSTOPICOGEL10,05</v>
      </c>
      <c r="H553" t="str">
        <f>VLOOKUP(A553,'PRINCIPIO ACTIVO'!A:D,4,)&amp;"-"&amp;VLOOKUP(C553,'VIA ADMINISTRACION'!A:D,4,FALSE)&amp;"-"&amp;VLOOKUP(D553,FORMATO!A:D,4,FALSE)&amp;"-"&amp;VLOOKUP(B553,LABORATORIO!A:D,4,FALSE)</f>
        <v>HT-0294-04-026-0194</v>
      </c>
      <c r="I553">
        <f>COUNTIF($H$2:H553,H553)</f>
        <v>1</v>
      </c>
      <c r="J553" t="str">
        <f t="shared" si="17"/>
        <v>HT-0294-04-026-0194-01</v>
      </c>
    </row>
    <row r="554" spans="1:10" hidden="1" x14ac:dyDescent="0.35">
      <c r="A554" s="11" t="s">
        <v>2775</v>
      </c>
      <c r="B554" s="11" t="s">
        <v>2845</v>
      </c>
      <c r="C554" s="11" t="s">
        <v>2919</v>
      </c>
      <c r="D554" s="11" t="s">
        <v>2933</v>
      </c>
      <c r="E554" s="11">
        <v>10</v>
      </c>
      <c r="F554" s="11" t="s">
        <v>3231</v>
      </c>
      <c r="G554" t="str">
        <f t="shared" si="16"/>
        <v>CLONIXINATOMEGALABSORALCOMPRIMIDO10125MG</v>
      </c>
      <c r="H554" t="str">
        <f>VLOOKUP(A554,'PRINCIPIO ACTIVO'!A:D,4,)&amp;"-"&amp;VLOOKUP(C554,'VIA ADMINISTRACION'!A:D,4,FALSE)&amp;"-"&amp;VLOOKUP(D554,FORMATO!A:D,4,FALSE)&amp;"-"&amp;VLOOKUP(B554,LABORATORIO!A:D,4,FALSE)</f>
        <v>HT-0294-01-003-0194</v>
      </c>
      <c r="I554">
        <f>COUNTIF($H$2:H554,H554)</f>
        <v>1</v>
      </c>
      <c r="J554" t="str">
        <f t="shared" si="17"/>
        <v>HT-0294-01-003-0194-01</v>
      </c>
    </row>
    <row r="555" spans="1:10" hidden="1" x14ac:dyDescent="0.35">
      <c r="A555" s="11" t="s">
        <v>2775</v>
      </c>
      <c r="B555" s="11" t="s">
        <v>2845</v>
      </c>
      <c r="C555" s="11" t="s">
        <v>2919</v>
      </c>
      <c r="D555" s="11" t="s">
        <v>2937</v>
      </c>
      <c r="E555" s="11">
        <v>10</v>
      </c>
      <c r="F555" s="11" t="s">
        <v>3231</v>
      </c>
      <c r="G555" t="str">
        <f t="shared" si="16"/>
        <v>CLONIXINATOMEGALABSORALCAPSULA10125MG</v>
      </c>
      <c r="H555" t="str">
        <f>VLOOKUP(A555,'PRINCIPIO ACTIVO'!A:D,4,)&amp;"-"&amp;VLOOKUP(C555,'VIA ADMINISTRACION'!A:D,4,FALSE)&amp;"-"&amp;VLOOKUP(D555,FORMATO!A:D,4,FALSE)&amp;"-"&amp;VLOOKUP(B555,LABORATORIO!A:D,4,FALSE)</f>
        <v>HT-0294-01-007-0194</v>
      </c>
      <c r="I555">
        <f>COUNTIF($H$2:H555,H555)</f>
        <v>1</v>
      </c>
      <c r="J555" t="str">
        <f t="shared" si="17"/>
        <v>HT-0294-01-007-0194-01</v>
      </c>
    </row>
    <row r="556" spans="1:10" hidden="1" x14ac:dyDescent="0.35">
      <c r="A556" s="2" t="s">
        <v>2775</v>
      </c>
      <c r="B556" s="2" t="s">
        <v>2857</v>
      </c>
      <c r="C556" s="2" t="s">
        <v>2919</v>
      </c>
      <c r="D556" s="2" t="s">
        <v>2933</v>
      </c>
      <c r="E556" s="2">
        <v>10</v>
      </c>
      <c r="F556" s="2" t="s">
        <v>3231</v>
      </c>
      <c r="G556" t="str">
        <f t="shared" si="16"/>
        <v>CLONIXINATOANDROMACOORALCOMPRIMIDO10125MG</v>
      </c>
      <c r="H556" t="str">
        <f>VLOOKUP(A556,'PRINCIPIO ACTIVO'!A:D,4,)&amp;"-"&amp;VLOOKUP(C556,'VIA ADMINISTRACION'!A:D,4,FALSE)&amp;"-"&amp;VLOOKUP(D556,FORMATO!A:D,4,FALSE)&amp;"-"&amp;VLOOKUP(B556,LABORATORIO!A:D,4,FALSE)</f>
        <v>HT-0294-01-003-0161</v>
      </c>
      <c r="I556">
        <f>COUNTIF($H$2:H556,H556)</f>
        <v>1</v>
      </c>
      <c r="J556" t="str">
        <f t="shared" si="17"/>
        <v>HT-0294-01-003-0161-01</v>
      </c>
    </row>
    <row r="557" spans="1:10" hidden="1" x14ac:dyDescent="0.35">
      <c r="A557" s="5" t="s">
        <v>2775</v>
      </c>
      <c r="B557" s="5" t="s">
        <v>2834</v>
      </c>
      <c r="C557" s="5" t="s">
        <v>2919</v>
      </c>
      <c r="D557" s="5" t="s">
        <v>2933</v>
      </c>
      <c r="E557" s="5">
        <v>10</v>
      </c>
      <c r="F557" s="5" t="s">
        <v>3231</v>
      </c>
      <c r="G557" t="str">
        <f t="shared" si="16"/>
        <v>CLONIXINATOMINTLABORALCOMPRIMIDO10125MG</v>
      </c>
      <c r="H557" t="str">
        <f>VLOOKUP(A557,'PRINCIPIO ACTIVO'!A:D,4,)&amp;"-"&amp;VLOOKUP(C557,'VIA ADMINISTRACION'!A:D,4,FALSE)&amp;"-"&amp;VLOOKUP(D557,FORMATO!A:D,4,FALSE)&amp;"-"&amp;VLOOKUP(B557,LABORATORIO!A:D,4,FALSE)</f>
        <v>HT-0294-01-003-0197</v>
      </c>
      <c r="I557">
        <f>COUNTIF($H$2:H557,H557)</f>
        <v>1</v>
      </c>
      <c r="J557" t="str">
        <f t="shared" si="17"/>
        <v>HT-0294-01-003-0197-01</v>
      </c>
    </row>
    <row r="558" spans="1:10" hidden="1" x14ac:dyDescent="0.35">
      <c r="A558" s="11" t="s">
        <v>2777</v>
      </c>
      <c r="B558" s="11" t="s">
        <v>2845</v>
      </c>
      <c r="C558" s="11" t="s">
        <v>2919</v>
      </c>
      <c r="D558" s="11" t="s">
        <v>2933</v>
      </c>
      <c r="E558" s="11">
        <v>10</v>
      </c>
      <c r="F558" s="11" t="s">
        <v>3232</v>
      </c>
      <c r="G558" t="str">
        <f t="shared" si="16"/>
        <v>CLONIXINATO-COMPLEJO BMEGALABSORALCOMPRIMIDO10125MG/80MG</v>
      </c>
      <c r="H558" t="str">
        <f>VLOOKUP(A558,'PRINCIPIO ACTIVO'!A:D,4,)&amp;"-"&amp;VLOOKUP(C558,'VIA ADMINISTRACION'!A:D,4,FALSE)&amp;"-"&amp;VLOOKUP(D558,FORMATO!A:D,4,FALSE)&amp;"-"&amp;VLOOKUP(B558,LABORATORIO!A:D,4,FALSE)</f>
        <v>HT-0296-01-003-0194</v>
      </c>
      <c r="I558">
        <f>COUNTIF($H$2:H558,H558)</f>
        <v>1</v>
      </c>
      <c r="J558" t="str">
        <f t="shared" si="17"/>
        <v>HT-0296-01-003-0194-01</v>
      </c>
    </row>
    <row r="559" spans="1:10" hidden="1" x14ac:dyDescent="0.35">
      <c r="A559" s="11" t="s">
        <v>2776</v>
      </c>
      <c r="B559" s="11" t="s">
        <v>2845</v>
      </c>
      <c r="C559" s="11" t="s">
        <v>2920</v>
      </c>
      <c r="D559" s="11" t="s">
        <v>2956</v>
      </c>
      <c r="E559" s="11">
        <v>1</v>
      </c>
      <c r="F559" s="13">
        <v>0.02</v>
      </c>
      <c r="G559" t="str">
        <f t="shared" si="16"/>
        <v>CLONIXINIOMEGALABSTOPICOGEL10,02</v>
      </c>
      <c r="H559" t="str">
        <f>VLOOKUP(A559,'PRINCIPIO ACTIVO'!A:D,4,)&amp;"-"&amp;VLOOKUP(C559,'VIA ADMINISTRACION'!A:D,4,FALSE)&amp;"-"&amp;VLOOKUP(D559,FORMATO!A:D,4,FALSE)&amp;"-"&amp;VLOOKUP(B559,LABORATORIO!A:D,4,FALSE)</f>
        <v>HT-0295-04-026-0194</v>
      </c>
      <c r="I559">
        <f>COUNTIF($H$2:H559,H559)</f>
        <v>1</v>
      </c>
      <c r="J559" t="str">
        <f t="shared" si="17"/>
        <v>HT-0295-04-026-0194-01</v>
      </c>
    </row>
    <row r="560" spans="1:10" hidden="1" x14ac:dyDescent="0.35">
      <c r="A560" s="5" t="s">
        <v>6469</v>
      </c>
      <c r="B560" s="5" t="s">
        <v>2845</v>
      </c>
      <c r="C560" s="5" t="s">
        <v>2924</v>
      </c>
      <c r="D560" s="5" t="s">
        <v>2939</v>
      </c>
      <c r="E560" s="5">
        <v>5</v>
      </c>
      <c r="F560" s="5" t="s">
        <v>3187</v>
      </c>
      <c r="G560" t="str">
        <f t="shared" si="16"/>
        <v>CLONIXINIO DE LISINAMEGALABSPARENTERALAMPOLLA5100MG/2ML</v>
      </c>
      <c r="H560" t="str">
        <f>VLOOKUP(A560,'PRINCIPIO ACTIVO'!A:D,4,)&amp;"-"&amp;VLOOKUP(C560,'VIA ADMINISTRACION'!A:D,4,FALSE)&amp;"-"&amp;VLOOKUP(D560,FORMATO!A:D,4,FALSE)&amp;"-"&amp;VLOOKUP(B560,LABORATORIO!A:D,4,FALSE)</f>
        <v>HT-0038-02-009-0194</v>
      </c>
      <c r="I560">
        <f>COUNTIF($H$2:H560,H560)</f>
        <v>1</v>
      </c>
      <c r="J560" t="str">
        <f t="shared" si="17"/>
        <v>HT-0038-02-009-0194-01</v>
      </c>
    </row>
    <row r="561" spans="1:10" hidden="1" x14ac:dyDescent="0.35">
      <c r="A561" s="5" t="s">
        <v>6469</v>
      </c>
      <c r="B561" s="5" t="s">
        <v>2857</v>
      </c>
      <c r="C561" s="5" t="s">
        <v>2919</v>
      </c>
      <c r="D561" s="5" t="s">
        <v>2933</v>
      </c>
      <c r="E561" s="5">
        <v>10</v>
      </c>
      <c r="F561" s="5" t="s">
        <v>3231</v>
      </c>
      <c r="G561" t="str">
        <f t="shared" si="16"/>
        <v>CLONIXINIO DE LISINAANDROMACOORALCOMPRIMIDO10125MG</v>
      </c>
      <c r="H561" t="str">
        <f>VLOOKUP(A561,'PRINCIPIO ACTIVO'!A:D,4,)&amp;"-"&amp;VLOOKUP(C561,'VIA ADMINISTRACION'!A:D,4,FALSE)&amp;"-"&amp;VLOOKUP(D561,FORMATO!A:D,4,FALSE)&amp;"-"&amp;VLOOKUP(B561,LABORATORIO!A:D,4,FALSE)</f>
        <v>HT-0038-01-003-0161</v>
      </c>
      <c r="I561">
        <f>COUNTIF($H$2:H561,H561)</f>
        <v>1</v>
      </c>
      <c r="J561" t="str">
        <f t="shared" si="17"/>
        <v>HT-0038-01-003-0161-01</v>
      </c>
    </row>
    <row r="562" spans="1:10" hidden="1" x14ac:dyDescent="0.35">
      <c r="A562" s="11" t="s">
        <v>2774</v>
      </c>
      <c r="B562" s="11" t="s">
        <v>2845</v>
      </c>
      <c r="C562" s="11" t="s">
        <v>2919</v>
      </c>
      <c r="D562" s="11" t="s">
        <v>2933</v>
      </c>
      <c r="E562" s="11">
        <v>10</v>
      </c>
      <c r="F562" s="11" t="s">
        <v>3230</v>
      </c>
      <c r="G562" t="str">
        <f t="shared" si="16"/>
        <v>CLONIXINIO-ERGOMETRINAMEGALABSORALCOMPRIMIDO10125MG/1MG</v>
      </c>
      <c r="H562" t="str">
        <f>VLOOKUP(A562,'PRINCIPIO ACTIVO'!A:D,4,)&amp;"-"&amp;VLOOKUP(C562,'VIA ADMINISTRACION'!A:D,4,FALSE)&amp;"-"&amp;VLOOKUP(D562,FORMATO!A:D,4,FALSE)&amp;"-"&amp;VLOOKUP(B562,LABORATORIO!A:D,4,FALSE)</f>
        <v>HT-0293-01-003-0194</v>
      </c>
      <c r="I562">
        <f>COUNTIF($H$2:H562,H562)</f>
        <v>1</v>
      </c>
      <c r="J562" t="str">
        <f t="shared" si="17"/>
        <v>HT-0293-01-003-0194-01</v>
      </c>
    </row>
    <row r="563" spans="1:10" hidden="1" x14ac:dyDescent="0.35">
      <c r="A563" s="11" t="s">
        <v>2575</v>
      </c>
      <c r="B563" s="11" t="s">
        <v>2844</v>
      </c>
      <c r="C563" s="11" t="s">
        <v>2919</v>
      </c>
      <c r="D563" s="11" t="s">
        <v>2933</v>
      </c>
      <c r="E563" s="11">
        <v>30</v>
      </c>
      <c r="F563" s="11" t="s">
        <v>2990</v>
      </c>
      <c r="G563" t="str">
        <f t="shared" si="16"/>
        <v>CLOPIDOGRELNOVARTISORALCOMPRIMIDO3075MG</v>
      </c>
      <c r="H563" t="str">
        <f>VLOOKUP(A563,'PRINCIPIO ACTIVO'!A:D,4,)&amp;"-"&amp;VLOOKUP(C563,'VIA ADMINISTRACION'!A:D,4,FALSE)&amp;"-"&amp;VLOOKUP(D563,FORMATO!A:D,4,FALSE)&amp;"-"&amp;VLOOKUP(B563,LABORATORIO!A:D,4,FALSE)</f>
        <v>HT-0182-01-003-0204</v>
      </c>
      <c r="I563">
        <f>COUNTIF($H$2:H563,H563)</f>
        <v>1</v>
      </c>
      <c r="J563" t="str">
        <f t="shared" si="17"/>
        <v>HT-0182-01-003-0204-01</v>
      </c>
    </row>
    <row r="564" spans="1:10" hidden="1" x14ac:dyDescent="0.35">
      <c r="A564" s="11" t="s">
        <v>2575</v>
      </c>
      <c r="B564" s="11" t="s">
        <v>2845</v>
      </c>
      <c r="C564" s="11" t="s">
        <v>2919</v>
      </c>
      <c r="D564" s="11" t="s">
        <v>2933</v>
      </c>
      <c r="E564" s="11">
        <v>30</v>
      </c>
      <c r="F564" s="11" t="s">
        <v>2990</v>
      </c>
      <c r="G564" t="str">
        <f t="shared" si="16"/>
        <v>CLOPIDOGRELMEGALABSORALCOMPRIMIDO3075MG</v>
      </c>
      <c r="H564" t="str">
        <f>VLOOKUP(A564,'PRINCIPIO ACTIVO'!A:D,4,)&amp;"-"&amp;VLOOKUP(C564,'VIA ADMINISTRACION'!A:D,4,FALSE)&amp;"-"&amp;VLOOKUP(D564,FORMATO!A:D,4,FALSE)&amp;"-"&amp;VLOOKUP(B564,LABORATORIO!A:D,4,FALSE)</f>
        <v>HT-0182-01-003-0194</v>
      </c>
      <c r="I564">
        <f>COUNTIF($H$2:H564,H564)</f>
        <v>1</v>
      </c>
      <c r="J564" t="str">
        <f t="shared" si="17"/>
        <v>HT-0182-01-003-0194-01</v>
      </c>
    </row>
    <row r="565" spans="1:10" hidden="1" x14ac:dyDescent="0.35">
      <c r="A565" s="11" t="s">
        <v>2574</v>
      </c>
      <c r="B565" s="11" t="s">
        <v>2843</v>
      </c>
      <c r="C565" s="11" t="s">
        <v>2919</v>
      </c>
      <c r="D565" s="11" t="s">
        <v>2933</v>
      </c>
      <c r="E565" s="11">
        <v>28</v>
      </c>
      <c r="F565" s="11" t="s">
        <v>2989</v>
      </c>
      <c r="G565" t="str">
        <f t="shared" si="16"/>
        <v>CLOPIDOGREL-ACIDO ACETILSALICILICOSANOFIORALCOMPRIMIDO2875MG/100MG</v>
      </c>
      <c r="H565" t="e">
        <f>VLOOKUP(A565,'PRINCIPIO ACTIVO'!A:D,4,)&amp;"-"&amp;VLOOKUP(C565,'VIA ADMINISTRACION'!A:D,4,FALSE)&amp;"-"&amp;VLOOKUP(D565,FORMATO!A:D,4,FALSE)&amp;"-"&amp;VLOOKUP(B565,LABORATORIO!A:D,4,FALSE)</f>
        <v>#N/A</v>
      </c>
      <c r="I565">
        <f>COUNTIF($H$2:H565,H565)</f>
        <v>10</v>
      </c>
      <c r="J565" t="e">
        <f t="shared" si="17"/>
        <v>#N/A</v>
      </c>
    </row>
    <row r="566" spans="1:10" hidden="1" x14ac:dyDescent="0.35">
      <c r="A566" s="5" t="s">
        <v>6509</v>
      </c>
      <c r="B566" s="5" t="s">
        <v>2837</v>
      </c>
      <c r="C566" s="5" t="s">
        <v>2919</v>
      </c>
      <c r="D566" s="5" t="s">
        <v>2937</v>
      </c>
      <c r="E566" s="5">
        <v>20</v>
      </c>
      <c r="F566" s="5" t="s">
        <v>6662</v>
      </c>
      <c r="G566" t="str">
        <f t="shared" si="16"/>
        <v>CLORDIAZEPOXIDO-METOCLOPRAMIDA-SIMETICONASAVALORALCAPSULA205MG/5MG/100MG</v>
      </c>
      <c r="H566" t="str">
        <f>VLOOKUP(A566,'PRINCIPIO ACTIVO'!A:D,4,)&amp;"-"&amp;VLOOKUP(C566,'VIA ADMINISTRACION'!A:D,4,FALSE)&amp;"-"&amp;VLOOKUP(D566,FORMATO!A:D,4,FALSE)&amp;"-"&amp;VLOOKUP(B566,LABORATORIO!A:D,4,FALSE)</f>
        <v>HT-0151-01-007-0174</v>
      </c>
      <c r="I566">
        <f>COUNTIF($H$2:H566,H566)</f>
        <v>1</v>
      </c>
      <c r="J566" t="str">
        <f t="shared" si="17"/>
        <v>HT-0151-01-007-0174-01</v>
      </c>
    </row>
    <row r="567" spans="1:10" hidden="1" x14ac:dyDescent="0.35">
      <c r="A567" s="5" t="s">
        <v>6509</v>
      </c>
      <c r="B567" s="5" t="s">
        <v>2880</v>
      </c>
      <c r="C567" s="5" t="s">
        <v>2919</v>
      </c>
      <c r="D567" s="5" t="s">
        <v>2937</v>
      </c>
      <c r="E567" s="5">
        <v>20</v>
      </c>
      <c r="F567" s="5" t="s">
        <v>6661</v>
      </c>
      <c r="G567" t="str">
        <f t="shared" si="16"/>
        <v>CLORDIAZEPOXIDO-METOCLOPRAMIDA-SIMETICONAMEDIPHARMORALCAPSULA205MG/5MG/104MG</v>
      </c>
      <c r="H567" t="str">
        <f>VLOOKUP(A567,'PRINCIPIO ACTIVO'!A:D,4,)&amp;"-"&amp;VLOOKUP(C567,'VIA ADMINISTRACION'!A:D,4,FALSE)&amp;"-"&amp;VLOOKUP(D567,FORMATO!A:D,4,FALSE)&amp;"-"&amp;VLOOKUP(B567,LABORATORIO!A:D,4,FALSE)</f>
        <v>HT-0151-01-007-0192</v>
      </c>
      <c r="I567">
        <f>COUNTIF($H$2:H567,H567)</f>
        <v>1</v>
      </c>
      <c r="J567" t="str">
        <f t="shared" si="17"/>
        <v>HT-0151-01-007-0192-01</v>
      </c>
    </row>
    <row r="568" spans="1:10" hidden="1" x14ac:dyDescent="0.35">
      <c r="A568" s="5" t="s">
        <v>2629</v>
      </c>
      <c r="B568" s="5" t="s">
        <v>2834</v>
      </c>
      <c r="C568" s="5" t="s">
        <v>2919</v>
      </c>
      <c r="D568" s="5" t="s">
        <v>2932</v>
      </c>
      <c r="E568" s="5">
        <v>1</v>
      </c>
      <c r="F568" s="5" t="s">
        <v>3111</v>
      </c>
      <c r="G568" t="str">
        <f t="shared" si="16"/>
        <v>CLORFENAMINAMINTLABORALJARABE12.5MG/5ML</v>
      </c>
      <c r="H568" t="str">
        <f>VLOOKUP(A568,'PRINCIPIO ACTIVO'!A:D,4,)&amp;"-"&amp;VLOOKUP(C568,'VIA ADMINISTRACION'!A:D,4,FALSE)&amp;"-"&amp;VLOOKUP(D568,FORMATO!A:D,4,FALSE)&amp;"-"&amp;VLOOKUP(B568,LABORATORIO!A:D,4,FALSE)</f>
        <v>HT-0039-01-002-0197</v>
      </c>
      <c r="I568">
        <f>COUNTIF($H$2:H568,H568)</f>
        <v>1</v>
      </c>
      <c r="J568" t="str">
        <f t="shared" si="17"/>
        <v>HT-0039-01-002-0197-01</v>
      </c>
    </row>
    <row r="569" spans="1:10" hidden="1" x14ac:dyDescent="0.35">
      <c r="A569" s="2" t="s">
        <v>2629</v>
      </c>
      <c r="B569" s="2" t="s">
        <v>2847</v>
      </c>
      <c r="C569" s="2" t="s">
        <v>2919</v>
      </c>
      <c r="D569" s="2" t="s">
        <v>2932</v>
      </c>
      <c r="E569" s="2">
        <v>1</v>
      </c>
      <c r="F569" s="2" t="s">
        <v>3097</v>
      </c>
      <c r="G569" t="str">
        <f t="shared" si="16"/>
        <v>CLORFENAMINAPASTEURORALJARABE12MG/5ML</v>
      </c>
      <c r="H569" t="str">
        <f>VLOOKUP(A569,'PRINCIPIO ACTIVO'!A:D,4,)&amp;"-"&amp;VLOOKUP(C569,'VIA ADMINISTRACION'!A:D,4,FALSE)&amp;"-"&amp;VLOOKUP(D569,FORMATO!A:D,4,FALSE)&amp;"-"&amp;VLOOKUP(B569,LABORATORIO!A:D,4,FALSE)</f>
        <v>HT-0039-01-002-0155</v>
      </c>
      <c r="I569">
        <f>COUNTIF($H$2:H569,H569)</f>
        <v>1</v>
      </c>
      <c r="J569" t="str">
        <f t="shared" si="17"/>
        <v>HT-0039-01-002-0155-01</v>
      </c>
    </row>
    <row r="570" spans="1:10" hidden="1" x14ac:dyDescent="0.35">
      <c r="A570" s="11" t="s">
        <v>2629</v>
      </c>
      <c r="B570" s="11" t="s">
        <v>2838</v>
      </c>
      <c r="C570" s="11" t="s">
        <v>2919</v>
      </c>
      <c r="D570" s="11" t="s">
        <v>2933</v>
      </c>
      <c r="E570" s="11">
        <v>20</v>
      </c>
      <c r="F570" s="11" t="s">
        <v>3079</v>
      </c>
      <c r="G570" t="str">
        <f t="shared" si="16"/>
        <v>CLORFENAMINALABORATORIO CHILEORALCOMPRIMIDO204MG</v>
      </c>
      <c r="H570" t="str">
        <f>VLOOKUP(A570,'PRINCIPIO ACTIVO'!A:D,4,)&amp;"-"&amp;VLOOKUP(C570,'VIA ADMINISTRACION'!A:D,4,FALSE)&amp;"-"&amp;VLOOKUP(D570,FORMATO!A:D,4,FALSE)&amp;"-"&amp;VLOOKUP(B570,LABORATORIO!A:D,4,FALSE)</f>
        <v>HT-0039-01-003-0148</v>
      </c>
      <c r="I570">
        <f>COUNTIF($H$2:H570,H570)</f>
        <v>1</v>
      </c>
      <c r="J570" t="str">
        <f t="shared" si="17"/>
        <v>HT-0039-01-003-0148-01</v>
      </c>
    </row>
    <row r="571" spans="1:10" hidden="1" x14ac:dyDescent="0.35">
      <c r="A571" s="5" t="s">
        <v>2629</v>
      </c>
      <c r="B571" s="5" t="s">
        <v>2847</v>
      </c>
      <c r="C571" s="5" t="s">
        <v>2919</v>
      </c>
      <c r="D571" s="5" t="s">
        <v>2933</v>
      </c>
      <c r="E571" s="5">
        <v>20</v>
      </c>
      <c r="F571" s="5" t="s">
        <v>3079</v>
      </c>
      <c r="G571" t="str">
        <f t="shared" si="16"/>
        <v>CLORFENAMINAPASTEURORALCOMPRIMIDO204MG</v>
      </c>
      <c r="H571" t="str">
        <f>VLOOKUP(A571,'PRINCIPIO ACTIVO'!A:D,4,)&amp;"-"&amp;VLOOKUP(C571,'VIA ADMINISTRACION'!A:D,4,FALSE)&amp;"-"&amp;VLOOKUP(D571,FORMATO!A:D,4,FALSE)&amp;"-"&amp;VLOOKUP(B571,LABORATORIO!A:D,4,FALSE)</f>
        <v>HT-0039-01-003-0155</v>
      </c>
      <c r="I571">
        <f>COUNTIF($H$2:H571,H571)</f>
        <v>1</v>
      </c>
      <c r="J571" t="str">
        <f t="shared" si="17"/>
        <v>HT-0039-01-003-0155-01</v>
      </c>
    </row>
    <row r="572" spans="1:10" hidden="1" x14ac:dyDescent="0.35">
      <c r="A572" s="5" t="s">
        <v>2629</v>
      </c>
      <c r="B572" s="5" t="s">
        <v>2834</v>
      </c>
      <c r="C572" s="5" t="s">
        <v>2919</v>
      </c>
      <c r="D572" s="5" t="s">
        <v>2933</v>
      </c>
      <c r="E572" s="5">
        <v>20</v>
      </c>
      <c r="F572" s="5" t="s">
        <v>3079</v>
      </c>
      <c r="G572" t="str">
        <f t="shared" si="16"/>
        <v>CLORFENAMINAMINTLABORALCOMPRIMIDO204MG</v>
      </c>
      <c r="H572" t="str">
        <f>VLOOKUP(A572,'PRINCIPIO ACTIVO'!A:D,4,)&amp;"-"&amp;VLOOKUP(C572,'VIA ADMINISTRACION'!A:D,4,FALSE)&amp;"-"&amp;VLOOKUP(D572,FORMATO!A:D,4,FALSE)&amp;"-"&amp;VLOOKUP(B572,LABORATORIO!A:D,4,FALSE)</f>
        <v>HT-0039-01-003-0197</v>
      </c>
      <c r="I572">
        <f>COUNTIF($H$2:H572,H572)</f>
        <v>1</v>
      </c>
      <c r="J572" t="str">
        <f t="shared" si="17"/>
        <v>HT-0039-01-003-0197-01</v>
      </c>
    </row>
    <row r="573" spans="1:10" hidden="1" x14ac:dyDescent="0.35">
      <c r="A573" s="11" t="s">
        <v>2639</v>
      </c>
      <c r="B573" s="11" t="s">
        <v>2847</v>
      </c>
      <c r="C573" s="11" t="s">
        <v>2919</v>
      </c>
      <c r="D573" s="11" t="s">
        <v>2933</v>
      </c>
      <c r="E573" s="11">
        <v>30</v>
      </c>
      <c r="F573" s="11" t="s">
        <v>3092</v>
      </c>
      <c r="G573" t="str">
        <f t="shared" si="16"/>
        <v>CLORFENAMINA-BETAMETASONAPASTEURORALCOMPRIMIDO302MG/0.25MG</v>
      </c>
      <c r="H573" t="e">
        <f>VLOOKUP(A573,'PRINCIPIO ACTIVO'!A:D,4,)&amp;"-"&amp;VLOOKUP(C573,'VIA ADMINISTRACION'!A:D,4,FALSE)&amp;"-"&amp;VLOOKUP(D573,FORMATO!A:D,4,FALSE)&amp;"-"&amp;VLOOKUP(B573,LABORATORIO!A:D,4,FALSE)</f>
        <v>#N/A</v>
      </c>
      <c r="I573">
        <f>COUNTIF($H$2:H573,H573)</f>
        <v>11</v>
      </c>
      <c r="J573" t="e">
        <f t="shared" si="17"/>
        <v>#N/A</v>
      </c>
    </row>
    <row r="574" spans="1:10" hidden="1" x14ac:dyDescent="0.35">
      <c r="A574" s="11" t="s">
        <v>2639</v>
      </c>
      <c r="B574" s="11" t="s">
        <v>2847</v>
      </c>
      <c r="C574" s="11" t="s">
        <v>2919</v>
      </c>
      <c r="D574" s="11" t="s">
        <v>2932</v>
      </c>
      <c r="E574" s="11">
        <v>1</v>
      </c>
      <c r="F574" s="11" t="s">
        <v>3095</v>
      </c>
      <c r="G574" t="str">
        <f t="shared" si="16"/>
        <v>CLORFENAMINA-BETAMETASONAPASTEURORALJARABE12MG/0.25MG/5ML</v>
      </c>
      <c r="H574" t="e">
        <f>VLOOKUP(A574,'PRINCIPIO ACTIVO'!A:D,4,)&amp;"-"&amp;VLOOKUP(C574,'VIA ADMINISTRACION'!A:D,4,FALSE)&amp;"-"&amp;VLOOKUP(D574,FORMATO!A:D,4,FALSE)&amp;"-"&amp;VLOOKUP(B574,LABORATORIO!A:D,4,FALSE)</f>
        <v>#N/A</v>
      </c>
      <c r="I574">
        <f>COUNTIF($H$2:H574,H574)</f>
        <v>12</v>
      </c>
      <c r="J574" t="e">
        <f t="shared" si="17"/>
        <v>#N/A</v>
      </c>
    </row>
    <row r="575" spans="1:10" hidden="1" x14ac:dyDescent="0.35">
      <c r="A575" s="5" t="s">
        <v>6473</v>
      </c>
      <c r="B575" s="5" t="s">
        <v>2880</v>
      </c>
      <c r="C575" s="5" t="s">
        <v>2919</v>
      </c>
      <c r="D575" s="5" t="s">
        <v>2932</v>
      </c>
      <c r="E575" s="5">
        <v>1</v>
      </c>
      <c r="F575" s="5" t="s">
        <v>6587</v>
      </c>
      <c r="G575" t="str">
        <f t="shared" si="16"/>
        <v>CLORFENAMINA-CODEINA-PSEUDOEFEDRINAMEDIPHARMORALJARABE10.5MG/10MG/7.5MG/5ML</v>
      </c>
      <c r="H575" t="str">
        <f>VLOOKUP(A575,'PRINCIPIO ACTIVO'!A:D,4,)&amp;"-"&amp;VLOOKUP(C575,'VIA ADMINISTRACION'!A:D,4,FALSE)&amp;"-"&amp;VLOOKUP(D575,FORMATO!A:D,4,FALSE)&amp;"-"&amp;VLOOKUP(B575,LABORATORIO!A:D,4,FALSE)</f>
        <v>HT-0216-01-002-0192</v>
      </c>
      <c r="I575">
        <f>COUNTIF($H$2:H575,H575)</f>
        <v>1</v>
      </c>
      <c r="J575" t="str">
        <f t="shared" si="17"/>
        <v>HT-0216-01-002-0192-01</v>
      </c>
    </row>
    <row r="576" spans="1:10" hidden="1" x14ac:dyDescent="0.35">
      <c r="A576" s="5" t="s">
        <v>6473</v>
      </c>
      <c r="B576" s="5" t="s">
        <v>2850</v>
      </c>
      <c r="C576" s="5" t="s">
        <v>2919</v>
      </c>
      <c r="D576" s="5" t="s">
        <v>2932</v>
      </c>
      <c r="E576" s="5">
        <v>1</v>
      </c>
      <c r="F576" s="5" t="s">
        <v>6587</v>
      </c>
      <c r="G576" t="str">
        <f t="shared" si="16"/>
        <v>CLORFENAMINA-CODEINA-PSEUDOEFEDRINAINSTITUTO SANITASORALJARABE10.5MG/10MG/7.5MG/5ML</v>
      </c>
      <c r="H576" t="str">
        <f>VLOOKUP(A576,'PRINCIPIO ACTIVO'!A:D,4,)&amp;"-"&amp;VLOOKUP(C576,'VIA ADMINISTRACION'!A:D,4,FALSE)&amp;"-"&amp;VLOOKUP(D576,FORMATO!A:D,4,FALSE)&amp;"-"&amp;VLOOKUP(B576,LABORATORIO!A:D,4,FALSE)</f>
        <v>HT-0216-01-002-0133</v>
      </c>
      <c r="I576">
        <f>COUNTIF($H$2:H576,H576)</f>
        <v>1</v>
      </c>
      <c r="J576" t="str">
        <f t="shared" si="17"/>
        <v>HT-0216-01-002-0133-01</v>
      </c>
    </row>
    <row r="577" spans="1:10" hidden="1" x14ac:dyDescent="0.35">
      <c r="A577" s="5" t="s">
        <v>6473</v>
      </c>
      <c r="B577" s="5" t="s">
        <v>2832</v>
      </c>
      <c r="C577" s="5" t="s">
        <v>2919</v>
      </c>
      <c r="D577" s="5" t="s">
        <v>2932</v>
      </c>
      <c r="E577" s="5">
        <v>1</v>
      </c>
      <c r="F577" s="5" t="s">
        <v>6587</v>
      </c>
      <c r="G577" t="str">
        <f t="shared" si="16"/>
        <v>CLORFENAMINA-CODEINA-PSEUDOEFEDRINARECALCINEORALJARABE10.5MG/10MG/7.5MG/5ML</v>
      </c>
      <c r="H577" t="str">
        <f>VLOOKUP(A577,'PRINCIPIO ACTIVO'!A:D,4,)&amp;"-"&amp;VLOOKUP(C577,'VIA ADMINISTRACION'!A:D,4,FALSE)&amp;"-"&amp;VLOOKUP(D577,FORMATO!A:D,4,FALSE)&amp;"-"&amp;VLOOKUP(B577,LABORATORIO!A:D,4,FALSE)</f>
        <v>HT-0216-01-002-0171</v>
      </c>
      <c r="I577">
        <f>COUNTIF($H$2:H577,H577)</f>
        <v>1</v>
      </c>
      <c r="J577" t="str">
        <f t="shared" si="17"/>
        <v>HT-0216-01-002-0171-01</v>
      </c>
    </row>
    <row r="578" spans="1:10" hidden="1" x14ac:dyDescent="0.35">
      <c r="A578" s="5" t="s">
        <v>6473</v>
      </c>
      <c r="B578" s="5" t="s">
        <v>2838</v>
      </c>
      <c r="C578" s="5" t="s">
        <v>2919</v>
      </c>
      <c r="D578" s="5" t="s">
        <v>2932</v>
      </c>
      <c r="E578" s="5">
        <v>1</v>
      </c>
      <c r="F578" s="5" t="s">
        <v>6587</v>
      </c>
      <c r="G578" t="str">
        <f t="shared" ref="G578:G641" si="18">_xlfn.CONCAT(A578:F578)</f>
        <v>CLORFENAMINA-CODEINA-PSEUDOEFEDRINALABORATORIO CHILEORALJARABE10.5MG/10MG/7.5MG/5ML</v>
      </c>
      <c r="H578" t="str">
        <f>VLOOKUP(A578,'PRINCIPIO ACTIVO'!A:D,4,)&amp;"-"&amp;VLOOKUP(C578,'VIA ADMINISTRACION'!A:D,4,FALSE)&amp;"-"&amp;VLOOKUP(D578,FORMATO!A:D,4,FALSE)&amp;"-"&amp;VLOOKUP(B578,LABORATORIO!A:D,4,FALSE)</f>
        <v>HT-0216-01-002-0148</v>
      </c>
      <c r="I578">
        <f>COUNTIF($H$2:H578,H578)</f>
        <v>1</v>
      </c>
      <c r="J578" t="str">
        <f t="shared" ref="J578:J641" si="19">H578&amp;"-"&amp;TEXT(I578,"00")</f>
        <v>HT-0216-01-002-0148-01</v>
      </c>
    </row>
    <row r="579" spans="1:10" hidden="1" x14ac:dyDescent="0.35">
      <c r="A579" s="5" t="s">
        <v>6473</v>
      </c>
      <c r="B579" s="5" t="s">
        <v>2883</v>
      </c>
      <c r="C579" s="5" t="s">
        <v>2919</v>
      </c>
      <c r="D579" s="5" t="s">
        <v>2932</v>
      </c>
      <c r="E579" s="5">
        <v>1</v>
      </c>
      <c r="F579" s="5" t="s">
        <v>6591</v>
      </c>
      <c r="G579" t="str">
        <f t="shared" si="18"/>
        <v>CLORFENAMINA-CODEINA-PSEUDOEFEDRINABAGOORALJARABE12MG/10MG/30MG/5ML</v>
      </c>
      <c r="H579" t="str">
        <f>VLOOKUP(A579,'PRINCIPIO ACTIVO'!A:D,4,)&amp;"-"&amp;VLOOKUP(C579,'VIA ADMINISTRACION'!A:D,4,FALSE)&amp;"-"&amp;VLOOKUP(D579,FORMATO!A:D,4,FALSE)&amp;"-"&amp;VLOOKUP(B579,LABORATORIO!A:D,4,FALSE)</f>
        <v>HT-0216-01-002-0143</v>
      </c>
      <c r="I579">
        <f>COUNTIF($H$2:H579,H579)</f>
        <v>1</v>
      </c>
      <c r="J579" t="str">
        <f t="shared" si="19"/>
        <v>HT-0216-01-002-0143-01</v>
      </c>
    </row>
    <row r="580" spans="1:10" hidden="1" x14ac:dyDescent="0.35">
      <c r="A580" s="5" t="s">
        <v>6473</v>
      </c>
      <c r="B580" s="5" t="s">
        <v>2832</v>
      </c>
      <c r="C580" s="5" t="s">
        <v>2919</v>
      </c>
      <c r="D580" s="5" t="s">
        <v>2932</v>
      </c>
      <c r="E580" s="5">
        <v>1</v>
      </c>
      <c r="F580" s="5" t="s">
        <v>6591</v>
      </c>
      <c r="G580" t="str">
        <f t="shared" si="18"/>
        <v>CLORFENAMINA-CODEINA-PSEUDOEFEDRINARECALCINEORALJARABE12MG/10MG/30MG/5ML</v>
      </c>
      <c r="H580" t="str">
        <f>VLOOKUP(A580,'PRINCIPIO ACTIVO'!A:D,4,)&amp;"-"&amp;VLOOKUP(C580,'VIA ADMINISTRACION'!A:D,4,FALSE)&amp;"-"&amp;VLOOKUP(D580,FORMATO!A:D,4,FALSE)&amp;"-"&amp;VLOOKUP(B580,LABORATORIO!A:D,4,FALSE)</f>
        <v>HT-0216-01-002-0171</v>
      </c>
      <c r="I580">
        <f>COUNTIF($H$2:H580,H580)</f>
        <v>2</v>
      </c>
      <c r="J580" t="str">
        <f t="shared" si="19"/>
        <v>HT-0216-01-002-0171-02</v>
      </c>
    </row>
    <row r="581" spans="1:10" hidden="1" x14ac:dyDescent="0.35">
      <c r="A581" s="5" t="s">
        <v>6473</v>
      </c>
      <c r="B581" s="5" t="s">
        <v>2834</v>
      </c>
      <c r="C581" s="5" t="s">
        <v>2919</v>
      </c>
      <c r="D581" s="5" t="s">
        <v>2932</v>
      </c>
      <c r="E581" s="5">
        <v>1</v>
      </c>
      <c r="F581" s="5" t="s">
        <v>6591</v>
      </c>
      <c r="G581" t="str">
        <f t="shared" si="18"/>
        <v>CLORFENAMINA-CODEINA-PSEUDOEFEDRINAMINTLABORALJARABE12MG/10MG/30MG/5ML</v>
      </c>
      <c r="H581" t="str">
        <f>VLOOKUP(A581,'PRINCIPIO ACTIVO'!A:D,4,)&amp;"-"&amp;VLOOKUP(C581,'VIA ADMINISTRACION'!A:D,4,FALSE)&amp;"-"&amp;VLOOKUP(D581,FORMATO!A:D,4,FALSE)&amp;"-"&amp;VLOOKUP(B581,LABORATORIO!A:D,4,FALSE)</f>
        <v>HT-0216-01-002-0197</v>
      </c>
      <c r="I581">
        <f>COUNTIF($H$2:H581,H581)</f>
        <v>1</v>
      </c>
      <c r="J581" t="str">
        <f t="shared" si="19"/>
        <v>HT-0216-01-002-0197-01</v>
      </c>
    </row>
    <row r="582" spans="1:10" hidden="1" x14ac:dyDescent="0.35">
      <c r="A582" s="5" t="s">
        <v>6473</v>
      </c>
      <c r="B582" s="5" t="s">
        <v>2837</v>
      </c>
      <c r="C582" s="5" t="s">
        <v>2919</v>
      </c>
      <c r="D582" s="5" t="s">
        <v>2932</v>
      </c>
      <c r="E582" s="5">
        <v>1</v>
      </c>
      <c r="F582" s="5" t="s">
        <v>6591</v>
      </c>
      <c r="G582" t="str">
        <f t="shared" si="18"/>
        <v>CLORFENAMINA-CODEINA-PSEUDOEFEDRINASAVALORALJARABE12MG/10MG/30MG/5ML</v>
      </c>
      <c r="H582" t="str">
        <f>VLOOKUP(A582,'PRINCIPIO ACTIVO'!A:D,4,)&amp;"-"&amp;VLOOKUP(C582,'VIA ADMINISTRACION'!A:D,4,FALSE)&amp;"-"&amp;VLOOKUP(D582,FORMATO!A:D,4,FALSE)&amp;"-"&amp;VLOOKUP(B582,LABORATORIO!A:D,4,FALSE)</f>
        <v>HT-0216-01-002-0174</v>
      </c>
      <c r="I582">
        <f>COUNTIF($H$2:H582,H582)</f>
        <v>1</v>
      </c>
      <c r="J582" t="str">
        <f t="shared" si="19"/>
        <v>HT-0216-01-002-0174-01</v>
      </c>
    </row>
    <row r="583" spans="1:10" hidden="1" x14ac:dyDescent="0.35">
      <c r="A583" s="5" t="s">
        <v>6473</v>
      </c>
      <c r="B583" s="5" t="s">
        <v>2838</v>
      </c>
      <c r="C583" s="5" t="s">
        <v>2919</v>
      </c>
      <c r="D583" s="5" t="s">
        <v>2932</v>
      </c>
      <c r="E583" s="5">
        <v>1</v>
      </c>
      <c r="F583" s="5" t="s">
        <v>6591</v>
      </c>
      <c r="G583" t="str">
        <f t="shared" si="18"/>
        <v>CLORFENAMINA-CODEINA-PSEUDOEFEDRINALABORATORIO CHILEORALJARABE12MG/10MG/30MG/5ML</v>
      </c>
      <c r="H583" t="str">
        <f>VLOOKUP(A583,'PRINCIPIO ACTIVO'!A:D,4,)&amp;"-"&amp;VLOOKUP(C583,'VIA ADMINISTRACION'!A:D,4,FALSE)&amp;"-"&amp;VLOOKUP(D583,FORMATO!A:D,4,FALSE)&amp;"-"&amp;VLOOKUP(B583,LABORATORIO!A:D,4,FALSE)</f>
        <v>HT-0216-01-002-0148</v>
      </c>
      <c r="I583">
        <f>COUNTIF($H$2:H583,H583)</f>
        <v>2</v>
      </c>
      <c r="J583" t="str">
        <f t="shared" si="19"/>
        <v>HT-0216-01-002-0148-02</v>
      </c>
    </row>
    <row r="584" spans="1:10" hidden="1" x14ac:dyDescent="0.35">
      <c r="A584" s="11" t="s">
        <v>2638</v>
      </c>
      <c r="B584" s="11" t="s">
        <v>2832</v>
      </c>
      <c r="C584" s="11" t="s">
        <v>2919</v>
      </c>
      <c r="D584" s="11" t="s">
        <v>2933</v>
      </c>
      <c r="E584" s="11">
        <v>10</v>
      </c>
      <c r="F584" s="11" t="s">
        <v>3091</v>
      </c>
      <c r="G584" t="str">
        <f t="shared" si="18"/>
        <v>CLORFENAMINA-IBUPROFENORECALCINEORALCOMPRIMIDO102MG/200MG</v>
      </c>
      <c r="H584" t="str">
        <f>VLOOKUP(A584,'PRINCIPIO ACTIVO'!A:D,4,)&amp;"-"&amp;VLOOKUP(C584,'VIA ADMINISTRACION'!A:D,4,FALSE)&amp;"-"&amp;VLOOKUP(D584,FORMATO!A:D,4,FALSE)&amp;"-"&amp;VLOOKUP(B584,LABORATORIO!A:D,4,FALSE)</f>
        <v>HT-0221-01-003-0171</v>
      </c>
      <c r="I584">
        <f>COUNTIF($H$2:H584,H584)</f>
        <v>1</v>
      </c>
      <c r="J584" t="str">
        <f t="shared" si="19"/>
        <v>HT-0221-01-003-0171-01</v>
      </c>
    </row>
    <row r="585" spans="1:10" hidden="1" x14ac:dyDescent="0.35">
      <c r="A585" s="5" t="s">
        <v>6474</v>
      </c>
      <c r="B585" s="5" t="s">
        <v>2837</v>
      </c>
      <c r="C585" s="5" t="s">
        <v>2919</v>
      </c>
      <c r="D585" s="5" t="s">
        <v>2933</v>
      </c>
      <c r="E585" s="5">
        <v>20</v>
      </c>
      <c r="F585" s="5" t="s">
        <v>6593</v>
      </c>
      <c r="G585" t="str">
        <f t="shared" si="18"/>
        <v>CLORFENAMINA-IBUPROFENO-PSEUDOEFEDRINASAVALORALCOMPRIMIDO202MG/200MG/30MG</v>
      </c>
      <c r="H585" t="str">
        <f>VLOOKUP(A585,'PRINCIPIO ACTIVO'!A:D,4,)&amp;"-"&amp;VLOOKUP(C585,'VIA ADMINISTRACION'!A:D,4,FALSE)&amp;"-"&amp;VLOOKUP(D585,FORMATO!A:D,4,FALSE)&amp;"-"&amp;VLOOKUP(B585,LABORATORIO!A:D,4,FALSE)</f>
        <v>HT-0219-01-003-0174</v>
      </c>
      <c r="I585">
        <f>COUNTIF($H$2:H585,H585)</f>
        <v>1</v>
      </c>
      <c r="J585" t="str">
        <f t="shared" si="19"/>
        <v>HT-0219-01-003-0174-01</v>
      </c>
    </row>
    <row r="586" spans="1:10" hidden="1" x14ac:dyDescent="0.35">
      <c r="A586" s="11" t="s">
        <v>2637</v>
      </c>
      <c r="B586" s="11" t="s">
        <v>2847</v>
      </c>
      <c r="C586" s="11" t="s">
        <v>2919</v>
      </c>
      <c r="D586" s="11" t="s">
        <v>2933</v>
      </c>
      <c r="E586" s="11">
        <v>20</v>
      </c>
      <c r="F586" s="11" t="s">
        <v>3090</v>
      </c>
      <c r="G586" t="str">
        <f t="shared" si="18"/>
        <v>CLORFENAMINA-METAMIZOL-CAFEINAPASTEURORALCOMPRIMIDO202MG/322MG/25MG</v>
      </c>
      <c r="H586" t="e">
        <f>VLOOKUP(A586,'PRINCIPIO ACTIVO'!A:D,4,)&amp;"-"&amp;VLOOKUP(C586,'VIA ADMINISTRACION'!A:D,4,FALSE)&amp;"-"&amp;VLOOKUP(D586,FORMATO!A:D,4,FALSE)&amp;"-"&amp;VLOOKUP(B586,LABORATORIO!A:D,4,FALSE)</f>
        <v>#N/A</v>
      </c>
      <c r="I586">
        <f>COUNTIF($H$2:H586,H586)</f>
        <v>13</v>
      </c>
      <c r="J586" t="e">
        <f t="shared" si="19"/>
        <v>#N/A</v>
      </c>
    </row>
    <row r="587" spans="1:10" hidden="1" x14ac:dyDescent="0.35">
      <c r="A587" s="11" t="s">
        <v>2631</v>
      </c>
      <c r="B587" s="11" t="s">
        <v>2841</v>
      </c>
      <c r="C587" s="11" t="s">
        <v>2919</v>
      </c>
      <c r="D587" s="11" t="s">
        <v>2933</v>
      </c>
      <c r="E587" s="11">
        <v>12</v>
      </c>
      <c r="F587" s="11" t="s">
        <v>3081</v>
      </c>
      <c r="G587" t="str">
        <f t="shared" si="18"/>
        <v>CLORFENAMINA-PARACETAMOLMAVERORALCOMPRIMIDO122MG/500MG</v>
      </c>
      <c r="H587" t="str">
        <f>VLOOKUP(A587,'PRINCIPIO ACTIVO'!A:D,4,)&amp;"-"&amp;VLOOKUP(C587,'VIA ADMINISTRACION'!A:D,4,FALSE)&amp;"-"&amp;VLOOKUP(D587,FORMATO!A:D,4,FALSE)&amp;"-"&amp;VLOOKUP(B587,LABORATORIO!A:D,4,FALSE)</f>
        <v>HT-0213-01-003-0154</v>
      </c>
      <c r="I587">
        <f>COUNTIF($H$2:H587,H587)</f>
        <v>1</v>
      </c>
      <c r="J587" t="str">
        <f t="shared" si="19"/>
        <v>HT-0213-01-003-0154-01</v>
      </c>
    </row>
    <row r="588" spans="1:10" hidden="1" x14ac:dyDescent="0.35">
      <c r="A588" s="5" t="s">
        <v>6450</v>
      </c>
      <c r="B588" s="5" t="s">
        <v>2883</v>
      </c>
      <c r="C588" s="5" t="s">
        <v>2919</v>
      </c>
      <c r="D588" s="5" t="s">
        <v>2942</v>
      </c>
      <c r="E588" s="5">
        <v>1</v>
      </c>
      <c r="F588" s="5" t="s">
        <v>6590</v>
      </c>
      <c r="G588" t="str">
        <f t="shared" si="18"/>
        <v>CLORFENAMINA-PARACETAMOL-PSEUDOEFEDRINABAGOORALSOLUCION10.75MG/120MG/7.5MG/ML</v>
      </c>
      <c r="H588" t="str">
        <f>VLOOKUP(A588,'PRINCIPIO ACTIVO'!A:D,4,)&amp;"-"&amp;VLOOKUP(C588,'VIA ADMINISTRACION'!A:D,4,FALSE)&amp;"-"&amp;VLOOKUP(D588,FORMATO!A:D,4,FALSE)&amp;"-"&amp;VLOOKUP(B588,LABORATORIO!A:D,4,FALSE)</f>
        <v>HT-0212-01-012-0143</v>
      </c>
      <c r="I588">
        <f>COUNTIF($H$2:H588,H588)</f>
        <v>1</v>
      </c>
      <c r="J588" t="str">
        <f t="shared" si="19"/>
        <v>HT-0212-01-012-0143-01</v>
      </c>
    </row>
    <row r="589" spans="1:10" hidden="1" x14ac:dyDescent="0.35">
      <c r="A589" s="5" t="s">
        <v>6450</v>
      </c>
      <c r="B589" s="5" t="s">
        <v>2837</v>
      </c>
      <c r="C589" s="5" t="s">
        <v>2919</v>
      </c>
      <c r="D589" s="5" t="s">
        <v>2942</v>
      </c>
      <c r="E589" s="5">
        <v>1</v>
      </c>
      <c r="F589" s="5" t="s">
        <v>6590</v>
      </c>
      <c r="G589" t="str">
        <f t="shared" si="18"/>
        <v>CLORFENAMINA-PARACETAMOL-PSEUDOEFEDRINASAVALORALSOLUCION10.75MG/120MG/7.5MG/ML</v>
      </c>
      <c r="H589" t="str">
        <f>VLOOKUP(A589,'PRINCIPIO ACTIVO'!A:D,4,)&amp;"-"&amp;VLOOKUP(C589,'VIA ADMINISTRACION'!A:D,4,FALSE)&amp;"-"&amp;VLOOKUP(D589,FORMATO!A:D,4,FALSE)&amp;"-"&amp;VLOOKUP(B589,LABORATORIO!A:D,4,FALSE)</f>
        <v>HT-0212-01-012-0174</v>
      </c>
      <c r="I589">
        <f>COUNTIF($H$2:H589,H589)</f>
        <v>1</v>
      </c>
      <c r="J589" t="str">
        <f t="shared" si="19"/>
        <v>HT-0212-01-012-0174-01</v>
      </c>
    </row>
    <row r="590" spans="1:10" hidden="1" x14ac:dyDescent="0.35">
      <c r="A590" s="5" t="s">
        <v>6450</v>
      </c>
      <c r="B590" s="5" t="s">
        <v>2883</v>
      </c>
      <c r="C590" s="5" t="s">
        <v>2919</v>
      </c>
      <c r="D590" s="5" t="s">
        <v>2932</v>
      </c>
      <c r="E590" s="5">
        <v>1</v>
      </c>
      <c r="F590" s="5" t="s">
        <v>6589</v>
      </c>
      <c r="G590" t="str">
        <f t="shared" si="18"/>
        <v>CLORFENAMINA-PARACETAMOL-PSEUDOEFEDRINABAGOORALJARABE12MG/125MG/30MG/5ML</v>
      </c>
      <c r="H590" t="str">
        <f>VLOOKUP(A590,'PRINCIPIO ACTIVO'!A:D,4,)&amp;"-"&amp;VLOOKUP(C590,'VIA ADMINISTRACION'!A:D,4,FALSE)&amp;"-"&amp;VLOOKUP(D590,FORMATO!A:D,4,FALSE)&amp;"-"&amp;VLOOKUP(B590,LABORATORIO!A:D,4,FALSE)</f>
        <v>HT-0212-01-002-0143</v>
      </c>
      <c r="I590">
        <f>COUNTIF($H$2:H590,H590)</f>
        <v>1</v>
      </c>
      <c r="J590" t="str">
        <f t="shared" si="19"/>
        <v>HT-0212-01-002-0143-01</v>
      </c>
    </row>
    <row r="591" spans="1:10" hidden="1" x14ac:dyDescent="0.35">
      <c r="A591" s="5" t="s">
        <v>6450</v>
      </c>
      <c r="B591" s="5" t="s">
        <v>2849</v>
      </c>
      <c r="C591" s="5" t="s">
        <v>2919</v>
      </c>
      <c r="D591" s="5" t="s">
        <v>2932</v>
      </c>
      <c r="E591" s="5">
        <v>1</v>
      </c>
      <c r="F591" s="5" t="s">
        <v>6589</v>
      </c>
      <c r="G591" t="str">
        <f t="shared" si="18"/>
        <v>CLORFENAMINA-PARACETAMOL-PSEUDOEFEDRINACHEMOPHARMAORALJARABE12MG/125MG/30MG/5ML</v>
      </c>
      <c r="H591" t="str">
        <f>VLOOKUP(A591,'PRINCIPIO ACTIVO'!A:D,4,)&amp;"-"&amp;VLOOKUP(C591,'VIA ADMINISTRACION'!A:D,4,FALSE)&amp;"-"&amp;VLOOKUP(D591,FORMATO!A:D,4,FALSE)&amp;"-"&amp;VLOOKUP(B591,LABORATORIO!A:D,4,FALSE)</f>
        <v>HT-0212-01-002-0044</v>
      </c>
      <c r="I591">
        <f>COUNTIF($H$2:H591,H591)</f>
        <v>1</v>
      </c>
      <c r="J591" t="str">
        <f t="shared" si="19"/>
        <v>HT-0212-01-002-0044-01</v>
      </c>
    </row>
    <row r="592" spans="1:10" hidden="1" x14ac:dyDescent="0.35">
      <c r="A592" s="5" t="s">
        <v>6450</v>
      </c>
      <c r="B592" s="5" t="s">
        <v>2834</v>
      </c>
      <c r="C592" s="5" t="s">
        <v>2919</v>
      </c>
      <c r="D592" s="5" t="s">
        <v>2932</v>
      </c>
      <c r="E592" s="5">
        <v>1</v>
      </c>
      <c r="F592" s="5" t="s">
        <v>6589</v>
      </c>
      <c r="G592" t="str">
        <f t="shared" si="18"/>
        <v>CLORFENAMINA-PARACETAMOL-PSEUDOEFEDRINAMINTLABORALJARABE12MG/125MG/30MG/5ML</v>
      </c>
      <c r="H592" t="str">
        <f>VLOOKUP(A592,'PRINCIPIO ACTIVO'!A:D,4,)&amp;"-"&amp;VLOOKUP(C592,'VIA ADMINISTRACION'!A:D,4,FALSE)&amp;"-"&amp;VLOOKUP(D592,FORMATO!A:D,4,FALSE)&amp;"-"&amp;VLOOKUP(B592,LABORATORIO!A:D,4,FALSE)</f>
        <v>HT-0212-01-002-0197</v>
      </c>
      <c r="I592">
        <f>COUNTIF($H$2:H592,H592)</f>
        <v>1</v>
      </c>
      <c r="J592" t="str">
        <f t="shared" si="19"/>
        <v>HT-0212-01-002-0197-01</v>
      </c>
    </row>
    <row r="593" spans="1:10" hidden="1" x14ac:dyDescent="0.35">
      <c r="A593" s="5" t="s">
        <v>6450</v>
      </c>
      <c r="B593" s="5" t="s">
        <v>2837</v>
      </c>
      <c r="C593" s="5" t="s">
        <v>2919</v>
      </c>
      <c r="D593" s="5" t="s">
        <v>2935</v>
      </c>
      <c r="E593" s="5">
        <v>1</v>
      </c>
      <c r="F593" s="5" t="s">
        <v>6589</v>
      </c>
      <c r="G593" t="str">
        <f t="shared" si="18"/>
        <v>CLORFENAMINA-PARACETAMOL-PSEUDOEFEDRINASAVALORALSUSPENSION12MG/125MG/30MG/5ML</v>
      </c>
      <c r="H593" t="str">
        <f>VLOOKUP(A593,'PRINCIPIO ACTIVO'!A:D,4,)&amp;"-"&amp;VLOOKUP(C593,'VIA ADMINISTRACION'!A:D,4,FALSE)&amp;"-"&amp;VLOOKUP(D593,FORMATO!A:D,4,FALSE)&amp;"-"&amp;VLOOKUP(B593,LABORATORIO!A:D,4,FALSE)</f>
        <v>HT-0212-01-005-0174</v>
      </c>
      <c r="I593">
        <f>COUNTIF($H$2:H593,H593)</f>
        <v>1</v>
      </c>
      <c r="J593" t="str">
        <f t="shared" si="19"/>
        <v>HT-0212-01-005-0174-01</v>
      </c>
    </row>
    <row r="594" spans="1:10" hidden="1" x14ac:dyDescent="0.35">
      <c r="A594" s="5" t="s">
        <v>6450</v>
      </c>
      <c r="B594" s="5" t="s">
        <v>2841</v>
      </c>
      <c r="C594" s="5" t="s">
        <v>2919</v>
      </c>
      <c r="D594" s="5" t="s">
        <v>2933</v>
      </c>
      <c r="E594" s="5">
        <v>18</v>
      </c>
      <c r="F594" s="5" t="s">
        <v>6538</v>
      </c>
      <c r="G594" t="str">
        <f t="shared" si="18"/>
        <v>CLORFENAMINA-PARACETAMOL-PSEUDOEFEDRINAMAVERORALCOMPRIMIDO184G/500MG</v>
      </c>
      <c r="H594" t="str">
        <f>VLOOKUP(A594,'PRINCIPIO ACTIVO'!A:D,4,)&amp;"-"&amp;VLOOKUP(C594,'VIA ADMINISTRACION'!A:D,4,FALSE)&amp;"-"&amp;VLOOKUP(D594,FORMATO!A:D,4,FALSE)&amp;"-"&amp;VLOOKUP(B594,LABORATORIO!A:D,4,FALSE)</f>
        <v>HT-0212-01-003-0154</v>
      </c>
      <c r="I594">
        <f>COUNTIF($H$2:H594,H594)</f>
        <v>1</v>
      </c>
      <c r="J594" t="str">
        <f t="shared" si="19"/>
        <v>HT-0212-01-003-0154-01</v>
      </c>
    </row>
    <row r="595" spans="1:10" hidden="1" x14ac:dyDescent="0.35">
      <c r="A595" s="5" t="s">
        <v>6450</v>
      </c>
      <c r="B595" s="5" t="s">
        <v>2883</v>
      </c>
      <c r="C595" s="5" t="s">
        <v>2919</v>
      </c>
      <c r="D595" s="5" t="s">
        <v>2933</v>
      </c>
      <c r="E595" s="5">
        <v>18</v>
      </c>
      <c r="F595" s="5" t="s">
        <v>6535</v>
      </c>
      <c r="G595" t="str">
        <f t="shared" si="18"/>
        <v>CLORFENAMINA-PARACETAMOL-PSEUDOEFEDRINABAGOORALCOMPRIMIDO184MG/500MG/60MG</v>
      </c>
      <c r="H595" t="str">
        <f>VLOOKUP(A595,'PRINCIPIO ACTIVO'!A:D,4,)&amp;"-"&amp;VLOOKUP(C595,'VIA ADMINISTRACION'!A:D,4,FALSE)&amp;"-"&amp;VLOOKUP(D595,FORMATO!A:D,4,FALSE)&amp;"-"&amp;VLOOKUP(B595,LABORATORIO!A:D,4,FALSE)</f>
        <v>HT-0212-01-003-0143</v>
      </c>
      <c r="I595">
        <f>COUNTIF($H$2:H595,H595)</f>
        <v>1</v>
      </c>
      <c r="J595" t="str">
        <f t="shared" si="19"/>
        <v>HT-0212-01-003-0143-01</v>
      </c>
    </row>
    <row r="596" spans="1:10" hidden="1" x14ac:dyDescent="0.35">
      <c r="A596" s="5" t="s">
        <v>6450</v>
      </c>
      <c r="B596" s="5" t="s">
        <v>2883</v>
      </c>
      <c r="C596" s="5" t="s">
        <v>2919</v>
      </c>
      <c r="D596" s="5" t="s">
        <v>2933</v>
      </c>
      <c r="E596" s="5">
        <v>10</v>
      </c>
      <c r="F596" s="5" t="s">
        <v>6535</v>
      </c>
      <c r="G596" t="str">
        <f t="shared" si="18"/>
        <v>CLORFENAMINA-PARACETAMOL-PSEUDOEFEDRINABAGOORALCOMPRIMIDO104MG/500MG/60MG</v>
      </c>
      <c r="H596" t="str">
        <f>VLOOKUP(A596,'PRINCIPIO ACTIVO'!A:D,4,)&amp;"-"&amp;VLOOKUP(C596,'VIA ADMINISTRACION'!A:D,4,FALSE)&amp;"-"&amp;VLOOKUP(D596,FORMATO!A:D,4,FALSE)&amp;"-"&amp;VLOOKUP(B596,LABORATORIO!A:D,4,FALSE)</f>
        <v>HT-0212-01-003-0143</v>
      </c>
      <c r="I596">
        <f>COUNTIF($H$2:H596,H596)</f>
        <v>2</v>
      </c>
      <c r="J596" t="str">
        <f t="shared" si="19"/>
        <v>HT-0212-01-003-0143-02</v>
      </c>
    </row>
    <row r="597" spans="1:10" hidden="1" x14ac:dyDescent="0.35">
      <c r="A597" s="5" t="s">
        <v>6450</v>
      </c>
      <c r="B597" s="5" t="s">
        <v>2837</v>
      </c>
      <c r="C597" s="5" t="s">
        <v>2919</v>
      </c>
      <c r="D597" s="5" t="s">
        <v>2933</v>
      </c>
      <c r="E597" s="5">
        <v>10</v>
      </c>
      <c r="F597" s="5" t="s">
        <v>6535</v>
      </c>
      <c r="G597" t="str">
        <f t="shared" si="18"/>
        <v>CLORFENAMINA-PARACETAMOL-PSEUDOEFEDRINASAVALORALCOMPRIMIDO104MG/500MG/60MG</v>
      </c>
      <c r="H597" t="str">
        <f>VLOOKUP(A597,'PRINCIPIO ACTIVO'!A:D,4,)&amp;"-"&amp;VLOOKUP(C597,'VIA ADMINISTRACION'!A:D,4,FALSE)&amp;"-"&amp;VLOOKUP(D597,FORMATO!A:D,4,FALSE)&amp;"-"&amp;VLOOKUP(B597,LABORATORIO!A:D,4,FALSE)</f>
        <v>HT-0212-01-003-0174</v>
      </c>
      <c r="I597">
        <f>COUNTIF($H$2:H597,H597)</f>
        <v>1</v>
      </c>
      <c r="J597" t="str">
        <f t="shared" si="19"/>
        <v>HT-0212-01-003-0174-01</v>
      </c>
    </row>
    <row r="598" spans="1:10" hidden="1" x14ac:dyDescent="0.35">
      <c r="A598" s="5" t="s">
        <v>6450</v>
      </c>
      <c r="B598" s="5" t="s">
        <v>2837</v>
      </c>
      <c r="C598" s="5" t="s">
        <v>2919</v>
      </c>
      <c r="D598" s="5" t="s">
        <v>2933</v>
      </c>
      <c r="E598" s="5">
        <v>20</v>
      </c>
      <c r="F598" s="5" t="s">
        <v>6535</v>
      </c>
      <c r="G598" t="str">
        <f t="shared" si="18"/>
        <v>CLORFENAMINA-PARACETAMOL-PSEUDOEFEDRINASAVALORALCOMPRIMIDO204MG/500MG/60MG</v>
      </c>
      <c r="H598" t="str">
        <f>VLOOKUP(A598,'PRINCIPIO ACTIVO'!A:D,4,)&amp;"-"&amp;VLOOKUP(C598,'VIA ADMINISTRACION'!A:D,4,FALSE)&amp;"-"&amp;VLOOKUP(D598,FORMATO!A:D,4,FALSE)&amp;"-"&amp;VLOOKUP(B598,LABORATORIO!A:D,4,FALSE)</f>
        <v>HT-0212-01-003-0174</v>
      </c>
      <c r="I598">
        <f>COUNTIF($H$2:H598,H598)</f>
        <v>2</v>
      </c>
      <c r="J598" t="str">
        <f t="shared" si="19"/>
        <v>HT-0212-01-003-0174-02</v>
      </c>
    </row>
    <row r="599" spans="1:10" hidden="1" x14ac:dyDescent="0.35">
      <c r="A599" s="5" t="s">
        <v>6450</v>
      </c>
      <c r="B599" s="5" t="s">
        <v>2849</v>
      </c>
      <c r="C599" s="5" t="s">
        <v>2919</v>
      </c>
      <c r="D599" s="5" t="s">
        <v>2933</v>
      </c>
      <c r="E599" s="5">
        <v>10</v>
      </c>
      <c r="F599" s="5" t="s">
        <v>6535</v>
      </c>
      <c r="G599" t="str">
        <f t="shared" si="18"/>
        <v>CLORFENAMINA-PARACETAMOL-PSEUDOEFEDRINACHEMOPHARMAORALCOMPRIMIDO104MG/500MG/60MG</v>
      </c>
      <c r="H599" t="str">
        <f>VLOOKUP(A599,'PRINCIPIO ACTIVO'!A:D,4,)&amp;"-"&amp;VLOOKUP(C599,'VIA ADMINISTRACION'!A:D,4,FALSE)&amp;"-"&amp;VLOOKUP(D599,FORMATO!A:D,4,FALSE)&amp;"-"&amp;VLOOKUP(B599,LABORATORIO!A:D,4,FALSE)</f>
        <v>HT-0212-01-003-0044</v>
      </c>
      <c r="I599">
        <f>COUNTIF($H$2:H599,H599)</f>
        <v>1</v>
      </c>
      <c r="J599" t="str">
        <f t="shared" si="19"/>
        <v>HT-0212-01-003-0044-01</v>
      </c>
    </row>
    <row r="600" spans="1:10" hidden="1" x14ac:dyDescent="0.35">
      <c r="A600" s="5" t="s">
        <v>6450</v>
      </c>
      <c r="B600" s="5" t="s">
        <v>2849</v>
      </c>
      <c r="C600" s="5" t="s">
        <v>2919</v>
      </c>
      <c r="D600" s="5" t="s">
        <v>2933</v>
      </c>
      <c r="E600" s="5">
        <v>20</v>
      </c>
      <c r="F600" s="5" t="s">
        <v>6535</v>
      </c>
      <c r="G600" t="str">
        <f t="shared" si="18"/>
        <v>CLORFENAMINA-PARACETAMOL-PSEUDOEFEDRINACHEMOPHARMAORALCOMPRIMIDO204MG/500MG/60MG</v>
      </c>
      <c r="H600" t="str">
        <f>VLOOKUP(A600,'PRINCIPIO ACTIVO'!A:D,4,)&amp;"-"&amp;VLOOKUP(C600,'VIA ADMINISTRACION'!A:D,4,FALSE)&amp;"-"&amp;VLOOKUP(D600,FORMATO!A:D,4,FALSE)&amp;"-"&amp;VLOOKUP(B600,LABORATORIO!A:D,4,FALSE)</f>
        <v>HT-0212-01-003-0044</v>
      </c>
      <c r="I600">
        <f>COUNTIF($H$2:H600,H600)</f>
        <v>2</v>
      </c>
      <c r="J600" t="str">
        <f t="shared" si="19"/>
        <v>HT-0212-01-003-0044-02</v>
      </c>
    </row>
    <row r="601" spans="1:10" hidden="1" x14ac:dyDescent="0.35">
      <c r="A601" s="5" t="s">
        <v>6450</v>
      </c>
      <c r="B601" s="5" t="s">
        <v>2834</v>
      </c>
      <c r="C601" s="5" t="s">
        <v>2919</v>
      </c>
      <c r="D601" s="5" t="s">
        <v>2933</v>
      </c>
      <c r="E601" s="5">
        <v>20</v>
      </c>
      <c r="F601" s="5" t="s">
        <v>6535</v>
      </c>
      <c r="G601" t="str">
        <f t="shared" si="18"/>
        <v>CLORFENAMINA-PARACETAMOL-PSEUDOEFEDRINAMINTLABORALCOMPRIMIDO204MG/500MG/60MG</v>
      </c>
      <c r="H601" t="str">
        <f>VLOOKUP(A601,'PRINCIPIO ACTIVO'!A:D,4,)&amp;"-"&amp;VLOOKUP(C601,'VIA ADMINISTRACION'!A:D,4,FALSE)&amp;"-"&amp;VLOOKUP(D601,FORMATO!A:D,4,FALSE)&amp;"-"&amp;VLOOKUP(B601,LABORATORIO!A:D,4,FALSE)</f>
        <v>HT-0212-01-003-0197</v>
      </c>
      <c r="I601">
        <f>COUNTIF($H$2:H601,H601)</f>
        <v>1</v>
      </c>
      <c r="J601" t="str">
        <f t="shared" si="19"/>
        <v>HT-0212-01-003-0197-01</v>
      </c>
    </row>
    <row r="602" spans="1:10" hidden="1" x14ac:dyDescent="0.35">
      <c r="A602" s="11" t="s">
        <v>2634</v>
      </c>
      <c r="B602" s="11" t="s">
        <v>2883</v>
      </c>
      <c r="C602" s="11" t="s">
        <v>2919</v>
      </c>
      <c r="D602" s="11" t="s">
        <v>2938</v>
      </c>
      <c r="E602" s="11">
        <v>1</v>
      </c>
      <c r="F602" s="11" t="s">
        <v>3088</v>
      </c>
      <c r="G602" t="str">
        <f t="shared" si="18"/>
        <v>CLORFENAMINA-PSEUDOEFEDRINABAGOORALGOTAS11MG/30MG/ML</v>
      </c>
      <c r="H602" t="str">
        <f>VLOOKUP(A602,'PRINCIPIO ACTIVO'!A:D,4,)&amp;"-"&amp;VLOOKUP(C602,'VIA ADMINISTRACION'!A:D,4,FALSE)&amp;"-"&amp;VLOOKUP(D602,FORMATO!A:D,4,FALSE)&amp;"-"&amp;VLOOKUP(B602,LABORATORIO!A:D,4,FALSE)</f>
        <v>HT-0217-01-008-0143</v>
      </c>
      <c r="I602">
        <f>COUNTIF($H$2:H602,H602)</f>
        <v>1</v>
      </c>
      <c r="J602" t="str">
        <f t="shared" si="19"/>
        <v>HT-0217-01-008-0143-01</v>
      </c>
    </row>
    <row r="603" spans="1:10" hidden="1" x14ac:dyDescent="0.35">
      <c r="A603" s="11" t="s">
        <v>2634</v>
      </c>
      <c r="B603" s="11" t="s">
        <v>2849</v>
      </c>
      <c r="C603" s="11" t="s">
        <v>2919</v>
      </c>
      <c r="D603" s="11" t="s">
        <v>2938</v>
      </c>
      <c r="E603" s="11">
        <v>1</v>
      </c>
      <c r="F603" s="11" t="s">
        <v>3088</v>
      </c>
      <c r="G603" t="str">
        <f t="shared" si="18"/>
        <v>CLORFENAMINA-PSEUDOEFEDRINACHEMOPHARMAORALGOTAS11MG/30MG/ML</v>
      </c>
      <c r="H603" t="str">
        <f>VLOOKUP(A603,'PRINCIPIO ACTIVO'!A:D,4,)&amp;"-"&amp;VLOOKUP(C603,'VIA ADMINISTRACION'!A:D,4,FALSE)&amp;"-"&amp;VLOOKUP(D603,FORMATO!A:D,4,FALSE)&amp;"-"&amp;VLOOKUP(B603,LABORATORIO!A:D,4,FALSE)</f>
        <v>HT-0217-01-008-0044</v>
      </c>
      <c r="I603">
        <f>COUNTIF($H$2:H603,H603)</f>
        <v>1</v>
      </c>
      <c r="J603" t="str">
        <f t="shared" si="19"/>
        <v>HT-0217-01-008-0044-01</v>
      </c>
    </row>
    <row r="604" spans="1:10" hidden="1" x14ac:dyDescent="0.35">
      <c r="A604" s="11" t="s">
        <v>2634</v>
      </c>
      <c r="B604" s="11" t="s">
        <v>2837</v>
      </c>
      <c r="C604" s="11" t="s">
        <v>2919</v>
      </c>
      <c r="D604" s="11" t="s">
        <v>2938</v>
      </c>
      <c r="E604" s="11">
        <v>1</v>
      </c>
      <c r="F604" s="11" t="s">
        <v>3088</v>
      </c>
      <c r="G604" t="str">
        <f t="shared" si="18"/>
        <v>CLORFENAMINA-PSEUDOEFEDRINASAVALORALGOTAS11MG/30MG/ML</v>
      </c>
      <c r="H604" t="str">
        <f>VLOOKUP(A604,'PRINCIPIO ACTIVO'!A:D,4,)&amp;"-"&amp;VLOOKUP(C604,'VIA ADMINISTRACION'!A:D,4,FALSE)&amp;"-"&amp;VLOOKUP(D604,FORMATO!A:D,4,FALSE)&amp;"-"&amp;VLOOKUP(B604,LABORATORIO!A:D,4,FALSE)</f>
        <v>HT-0217-01-008-0174</v>
      </c>
      <c r="I604">
        <f>COUNTIF($H$2:H604,H604)</f>
        <v>1</v>
      </c>
      <c r="J604" t="str">
        <f t="shared" si="19"/>
        <v>HT-0217-01-008-0174-01</v>
      </c>
    </row>
    <row r="605" spans="1:10" hidden="1" x14ac:dyDescent="0.35">
      <c r="A605" s="5" t="s">
        <v>2634</v>
      </c>
      <c r="B605" s="5" t="s">
        <v>2849</v>
      </c>
      <c r="C605" s="5" t="s">
        <v>2919</v>
      </c>
      <c r="D605" s="5" t="s">
        <v>2942</v>
      </c>
      <c r="E605" s="5">
        <v>1</v>
      </c>
      <c r="F605" s="5" t="s">
        <v>3088</v>
      </c>
      <c r="G605" t="str">
        <f t="shared" si="18"/>
        <v>CLORFENAMINA-PSEUDOEFEDRINACHEMOPHARMAORALSOLUCION11MG/30MG/ML</v>
      </c>
      <c r="H605" t="str">
        <f>VLOOKUP(A605,'PRINCIPIO ACTIVO'!A:D,4,)&amp;"-"&amp;VLOOKUP(C605,'VIA ADMINISTRACION'!A:D,4,FALSE)&amp;"-"&amp;VLOOKUP(D605,FORMATO!A:D,4,FALSE)&amp;"-"&amp;VLOOKUP(B605,LABORATORIO!A:D,4,FALSE)</f>
        <v>HT-0217-01-012-0044</v>
      </c>
      <c r="I605">
        <f>COUNTIF($H$2:H605,H605)</f>
        <v>1</v>
      </c>
      <c r="J605" t="str">
        <f t="shared" si="19"/>
        <v>HT-0217-01-012-0044-01</v>
      </c>
    </row>
    <row r="606" spans="1:10" hidden="1" x14ac:dyDescent="0.35">
      <c r="A606" s="5" t="s">
        <v>2634</v>
      </c>
      <c r="B606" s="5" t="s">
        <v>2883</v>
      </c>
      <c r="C606" s="5" t="s">
        <v>2919</v>
      </c>
      <c r="D606" s="5" t="s">
        <v>2942</v>
      </c>
      <c r="E606" s="5">
        <v>1</v>
      </c>
      <c r="F606" s="5" t="s">
        <v>3088</v>
      </c>
      <c r="G606" t="str">
        <f t="shared" si="18"/>
        <v>CLORFENAMINA-PSEUDOEFEDRINABAGOORALSOLUCION11MG/30MG/ML</v>
      </c>
      <c r="H606" t="str">
        <f>VLOOKUP(A606,'PRINCIPIO ACTIVO'!A:D,4,)&amp;"-"&amp;VLOOKUP(C606,'VIA ADMINISTRACION'!A:D,4,FALSE)&amp;"-"&amp;VLOOKUP(D606,FORMATO!A:D,4,FALSE)&amp;"-"&amp;VLOOKUP(B606,LABORATORIO!A:D,4,FALSE)</f>
        <v>HT-0217-01-012-0143</v>
      </c>
      <c r="I606">
        <f>COUNTIF($H$2:H606,H606)</f>
        <v>1</v>
      </c>
      <c r="J606" t="str">
        <f t="shared" si="19"/>
        <v>HT-0217-01-012-0143-01</v>
      </c>
    </row>
    <row r="607" spans="1:10" hidden="1" x14ac:dyDescent="0.35">
      <c r="A607" s="5" t="s">
        <v>2634</v>
      </c>
      <c r="B607" s="5" t="s">
        <v>2837</v>
      </c>
      <c r="C607" s="5" t="s">
        <v>2919</v>
      </c>
      <c r="D607" s="5" t="s">
        <v>2942</v>
      </c>
      <c r="E607" s="5">
        <v>1</v>
      </c>
      <c r="F607" s="5" t="s">
        <v>3088</v>
      </c>
      <c r="G607" t="str">
        <f t="shared" si="18"/>
        <v>CLORFENAMINA-PSEUDOEFEDRINASAVALORALSOLUCION11MG/30MG/ML</v>
      </c>
      <c r="H607" t="str">
        <f>VLOOKUP(A607,'PRINCIPIO ACTIVO'!A:D,4,)&amp;"-"&amp;VLOOKUP(C607,'VIA ADMINISTRACION'!A:D,4,FALSE)&amp;"-"&amp;VLOOKUP(D607,FORMATO!A:D,4,FALSE)&amp;"-"&amp;VLOOKUP(B607,LABORATORIO!A:D,4,FALSE)</f>
        <v>HT-0217-01-012-0174</v>
      </c>
      <c r="I607">
        <f>COUNTIF($H$2:H607,H607)</f>
        <v>1</v>
      </c>
      <c r="J607" t="str">
        <f t="shared" si="19"/>
        <v>HT-0217-01-012-0174-01</v>
      </c>
    </row>
    <row r="608" spans="1:10" hidden="1" x14ac:dyDescent="0.35">
      <c r="A608" s="11" t="s">
        <v>2634</v>
      </c>
      <c r="B608" s="11" t="s">
        <v>2883</v>
      </c>
      <c r="C608" s="11" t="s">
        <v>2919</v>
      </c>
      <c r="D608" s="11" t="s">
        <v>2932</v>
      </c>
      <c r="E608" s="11">
        <v>1</v>
      </c>
      <c r="F608" s="11" t="s">
        <v>3085</v>
      </c>
      <c r="G608" t="str">
        <f t="shared" si="18"/>
        <v>CLORFENAMINA-PSEUDOEFEDRINABAGOORALJARABE12MG/30MG/5ML</v>
      </c>
      <c r="H608" t="str">
        <f>VLOOKUP(A608,'PRINCIPIO ACTIVO'!A:D,4,)&amp;"-"&amp;VLOOKUP(C608,'VIA ADMINISTRACION'!A:D,4,FALSE)&amp;"-"&amp;VLOOKUP(D608,FORMATO!A:D,4,FALSE)&amp;"-"&amp;VLOOKUP(B608,LABORATORIO!A:D,4,FALSE)</f>
        <v>HT-0217-01-002-0143</v>
      </c>
      <c r="I608">
        <f>COUNTIF($H$2:H608,H608)</f>
        <v>1</v>
      </c>
      <c r="J608" t="str">
        <f t="shared" si="19"/>
        <v>HT-0217-01-002-0143-01</v>
      </c>
    </row>
    <row r="609" spans="1:10" hidden="1" x14ac:dyDescent="0.35">
      <c r="A609" s="11" t="s">
        <v>2634</v>
      </c>
      <c r="B609" s="11" t="s">
        <v>2837</v>
      </c>
      <c r="C609" s="11" t="s">
        <v>2919</v>
      </c>
      <c r="D609" s="11" t="s">
        <v>2932</v>
      </c>
      <c r="E609" s="11">
        <v>1</v>
      </c>
      <c r="F609" s="11" t="s">
        <v>3085</v>
      </c>
      <c r="G609" t="str">
        <f t="shared" si="18"/>
        <v>CLORFENAMINA-PSEUDOEFEDRINASAVALORALJARABE12MG/30MG/5ML</v>
      </c>
      <c r="H609" t="str">
        <f>VLOOKUP(A609,'PRINCIPIO ACTIVO'!A:D,4,)&amp;"-"&amp;VLOOKUP(C609,'VIA ADMINISTRACION'!A:D,4,FALSE)&amp;"-"&amp;VLOOKUP(D609,FORMATO!A:D,4,FALSE)&amp;"-"&amp;VLOOKUP(B609,LABORATORIO!A:D,4,FALSE)</f>
        <v>HT-0217-01-002-0174</v>
      </c>
      <c r="I609">
        <f>COUNTIF($H$2:H609,H609)</f>
        <v>1</v>
      </c>
      <c r="J609" t="str">
        <f t="shared" si="19"/>
        <v>HT-0217-01-002-0174-01</v>
      </c>
    </row>
    <row r="610" spans="1:10" hidden="1" x14ac:dyDescent="0.35">
      <c r="A610" s="11" t="s">
        <v>2634</v>
      </c>
      <c r="B610" s="11" t="s">
        <v>2883</v>
      </c>
      <c r="C610" s="11" t="s">
        <v>2919</v>
      </c>
      <c r="D610" s="11" t="s">
        <v>2933</v>
      </c>
      <c r="E610" s="11">
        <v>28</v>
      </c>
      <c r="F610" s="11" t="s">
        <v>3084</v>
      </c>
      <c r="G610" t="str">
        <f t="shared" si="18"/>
        <v>CLORFENAMINA-PSEUDOEFEDRINABAGOORALCOMPRIMIDO284MG/60MG</v>
      </c>
      <c r="H610" t="str">
        <f>VLOOKUP(A610,'PRINCIPIO ACTIVO'!A:D,4,)&amp;"-"&amp;VLOOKUP(C610,'VIA ADMINISTRACION'!A:D,4,FALSE)&amp;"-"&amp;VLOOKUP(D610,FORMATO!A:D,4,FALSE)&amp;"-"&amp;VLOOKUP(B610,LABORATORIO!A:D,4,FALSE)</f>
        <v>HT-0217-01-003-0143</v>
      </c>
      <c r="I610">
        <f>COUNTIF($H$2:H610,H610)</f>
        <v>1</v>
      </c>
      <c r="J610" t="str">
        <f t="shared" si="19"/>
        <v>HT-0217-01-003-0143-01</v>
      </c>
    </row>
    <row r="611" spans="1:10" hidden="1" x14ac:dyDescent="0.35">
      <c r="A611" s="11" t="s">
        <v>2634</v>
      </c>
      <c r="B611" s="11" t="s">
        <v>2880</v>
      </c>
      <c r="C611" s="11" t="s">
        <v>2919</v>
      </c>
      <c r="D611" s="11" t="s">
        <v>2933</v>
      </c>
      <c r="E611" s="11">
        <v>28</v>
      </c>
      <c r="F611" s="11" t="s">
        <v>3084</v>
      </c>
      <c r="G611" t="str">
        <f t="shared" si="18"/>
        <v>CLORFENAMINA-PSEUDOEFEDRINAMEDIPHARMORALCOMPRIMIDO284MG/60MG</v>
      </c>
      <c r="H611" t="str">
        <f>VLOOKUP(A611,'PRINCIPIO ACTIVO'!A:D,4,)&amp;"-"&amp;VLOOKUP(C611,'VIA ADMINISTRACION'!A:D,4,FALSE)&amp;"-"&amp;VLOOKUP(D611,FORMATO!A:D,4,FALSE)&amp;"-"&amp;VLOOKUP(B611,LABORATORIO!A:D,4,FALSE)</f>
        <v>HT-0217-01-003-0192</v>
      </c>
      <c r="I611">
        <f>COUNTIF($H$2:H611,H611)</f>
        <v>1</v>
      </c>
      <c r="J611" t="str">
        <f t="shared" si="19"/>
        <v>HT-0217-01-003-0192-01</v>
      </c>
    </row>
    <row r="612" spans="1:10" hidden="1" x14ac:dyDescent="0.35">
      <c r="A612" s="5" t="s">
        <v>2634</v>
      </c>
      <c r="B612" s="5" t="s">
        <v>2883</v>
      </c>
      <c r="C612" s="5" t="s">
        <v>2919</v>
      </c>
      <c r="D612" s="5" t="s">
        <v>2933</v>
      </c>
      <c r="E612" s="5">
        <v>14</v>
      </c>
      <c r="F612" s="5" t="s">
        <v>3084</v>
      </c>
      <c r="G612" t="str">
        <f t="shared" si="18"/>
        <v>CLORFENAMINA-PSEUDOEFEDRINABAGOORALCOMPRIMIDO144MG/60MG</v>
      </c>
      <c r="H612" t="str">
        <f>VLOOKUP(A612,'PRINCIPIO ACTIVO'!A:D,4,)&amp;"-"&amp;VLOOKUP(C612,'VIA ADMINISTRACION'!A:D,4,FALSE)&amp;"-"&amp;VLOOKUP(D612,FORMATO!A:D,4,FALSE)&amp;"-"&amp;VLOOKUP(B612,LABORATORIO!A:D,4,FALSE)</f>
        <v>HT-0217-01-003-0143</v>
      </c>
      <c r="I612">
        <f>COUNTIF($H$2:H612,H612)</f>
        <v>2</v>
      </c>
      <c r="J612" t="str">
        <f t="shared" si="19"/>
        <v>HT-0217-01-003-0143-02</v>
      </c>
    </row>
    <row r="613" spans="1:10" hidden="1" x14ac:dyDescent="0.35">
      <c r="A613" s="11" t="s">
        <v>2636</v>
      </c>
      <c r="B613" s="11" t="s">
        <v>2837</v>
      </c>
      <c r="C613" s="11" t="s">
        <v>2919</v>
      </c>
      <c r="D613" s="11" t="s">
        <v>2933</v>
      </c>
      <c r="E613" s="11">
        <v>20</v>
      </c>
      <c r="F613" s="11" t="s">
        <v>3089</v>
      </c>
      <c r="G613" t="str">
        <f t="shared" si="18"/>
        <v>CLORFENAMINA-PSEUDOEFEDRINA-IBUPROFENOSAVALORALCOMPRIMIDO202MG/30MG/200MG</v>
      </c>
      <c r="H613" t="str">
        <f>VLOOKUP(A613,'PRINCIPIO ACTIVO'!A:D,4,)&amp;"-"&amp;VLOOKUP(C613,'VIA ADMINISTRACION'!A:D,4,FALSE)&amp;"-"&amp;VLOOKUP(D613,FORMATO!A:D,4,FALSE)&amp;"-"&amp;VLOOKUP(B613,LABORATORIO!A:D,4,FALSE)</f>
        <v>HT-0219-01-003-0174</v>
      </c>
      <c r="I613">
        <f>COUNTIF($H$2:H613,H613)</f>
        <v>2</v>
      </c>
      <c r="J613" t="str">
        <f t="shared" si="19"/>
        <v>HT-0219-01-003-0174-02</v>
      </c>
    </row>
    <row r="614" spans="1:10" hidden="1" x14ac:dyDescent="0.35">
      <c r="A614" s="11" t="s">
        <v>2630</v>
      </c>
      <c r="B614" s="11" t="s">
        <v>2837</v>
      </c>
      <c r="C614" s="11" t="s">
        <v>2919</v>
      </c>
      <c r="D614" s="11" t="s">
        <v>2938</v>
      </c>
      <c r="E614" s="11">
        <v>1</v>
      </c>
      <c r="F614" s="11" t="s">
        <v>3086</v>
      </c>
      <c r="G614" t="str">
        <f t="shared" si="18"/>
        <v>CLORFENAMINA-PSEUDOEFEDRINA-PARACETAMOLSAVALORALGOTAS10.75MG/7.50MG/120MG/ML</v>
      </c>
      <c r="H614" t="str">
        <f>VLOOKUP(A614,'PRINCIPIO ACTIVO'!A:D,4,)&amp;"-"&amp;VLOOKUP(C614,'VIA ADMINISTRACION'!A:D,4,FALSE)&amp;"-"&amp;VLOOKUP(D614,FORMATO!A:D,4,FALSE)&amp;"-"&amp;VLOOKUP(B614,LABORATORIO!A:D,4,FALSE)</f>
        <v>HT-0212-01-008-0174</v>
      </c>
      <c r="I614">
        <f>COUNTIF($H$2:H614,H614)</f>
        <v>1</v>
      </c>
      <c r="J614" t="str">
        <f t="shared" si="19"/>
        <v>HT-0212-01-008-0174-01</v>
      </c>
    </row>
    <row r="615" spans="1:10" hidden="1" x14ac:dyDescent="0.35">
      <c r="A615" s="11" t="s">
        <v>2630</v>
      </c>
      <c r="B615" s="11" t="s">
        <v>2837</v>
      </c>
      <c r="C615" s="11" t="s">
        <v>2919</v>
      </c>
      <c r="D615" s="11" t="s">
        <v>2935</v>
      </c>
      <c r="E615" s="11">
        <v>1</v>
      </c>
      <c r="F615" s="11" t="s">
        <v>3083</v>
      </c>
      <c r="G615" t="str">
        <f t="shared" si="18"/>
        <v>CLORFENAMINA-PSEUDOEFEDRINA-PARACETAMOLSAVALORALSUSPENSION12MG/30MG/125MG/5ML</v>
      </c>
      <c r="H615" t="str">
        <f>VLOOKUP(A615,'PRINCIPIO ACTIVO'!A:D,4,)&amp;"-"&amp;VLOOKUP(C615,'VIA ADMINISTRACION'!A:D,4,FALSE)&amp;"-"&amp;VLOOKUP(D615,FORMATO!A:D,4,FALSE)&amp;"-"&amp;VLOOKUP(B615,LABORATORIO!A:D,4,FALSE)</f>
        <v>HT-0212-01-005-0174</v>
      </c>
      <c r="I615">
        <f>COUNTIF($H$2:H615,H615)</f>
        <v>2</v>
      </c>
      <c r="J615" t="str">
        <f t="shared" si="19"/>
        <v>HT-0212-01-005-0174-02</v>
      </c>
    </row>
    <row r="616" spans="1:10" hidden="1" x14ac:dyDescent="0.35">
      <c r="A616" s="11" t="s">
        <v>2630</v>
      </c>
      <c r="B616" s="11" t="s">
        <v>2883</v>
      </c>
      <c r="C616" s="11" t="s">
        <v>2919</v>
      </c>
      <c r="D616" s="11" t="s">
        <v>2932</v>
      </c>
      <c r="E616" s="11">
        <v>1</v>
      </c>
      <c r="F616" s="11" t="s">
        <v>3083</v>
      </c>
      <c r="G616" t="str">
        <f t="shared" si="18"/>
        <v>CLORFENAMINA-PSEUDOEFEDRINA-PARACETAMOLBAGOORALJARABE12MG/30MG/125MG/5ML</v>
      </c>
      <c r="H616" t="str">
        <f>VLOOKUP(A616,'PRINCIPIO ACTIVO'!A:D,4,)&amp;"-"&amp;VLOOKUP(C616,'VIA ADMINISTRACION'!A:D,4,FALSE)&amp;"-"&amp;VLOOKUP(D616,FORMATO!A:D,4,FALSE)&amp;"-"&amp;VLOOKUP(B616,LABORATORIO!A:D,4,FALSE)</f>
        <v>HT-0212-01-002-0143</v>
      </c>
      <c r="I616">
        <f>COUNTIF($H$2:H616,H616)</f>
        <v>2</v>
      </c>
      <c r="J616" t="str">
        <f t="shared" si="19"/>
        <v>HT-0212-01-002-0143-02</v>
      </c>
    </row>
    <row r="617" spans="1:10" hidden="1" x14ac:dyDescent="0.35">
      <c r="A617" s="11" t="s">
        <v>2630</v>
      </c>
      <c r="B617" s="11" t="s">
        <v>2849</v>
      </c>
      <c r="C617" s="11" t="s">
        <v>2919</v>
      </c>
      <c r="D617" s="11" t="s">
        <v>2932</v>
      </c>
      <c r="E617" s="11">
        <v>1</v>
      </c>
      <c r="F617" s="11" t="s">
        <v>3083</v>
      </c>
      <c r="G617" t="str">
        <f t="shared" si="18"/>
        <v>CLORFENAMINA-PSEUDOEFEDRINA-PARACETAMOLCHEMOPHARMAORALJARABE12MG/30MG/125MG/5ML</v>
      </c>
      <c r="H617" t="str">
        <f>VLOOKUP(A617,'PRINCIPIO ACTIVO'!A:D,4,)&amp;"-"&amp;VLOOKUP(C617,'VIA ADMINISTRACION'!A:D,4,FALSE)&amp;"-"&amp;VLOOKUP(D617,FORMATO!A:D,4,FALSE)&amp;"-"&amp;VLOOKUP(B617,LABORATORIO!A:D,4,FALSE)</f>
        <v>HT-0212-01-002-0044</v>
      </c>
      <c r="I617">
        <f>COUNTIF($H$2:H617,H617)</f>
        <v>2</v>
      </c>
      <c r="J617" t="str">
        <f t="shared" si="19"/>
        <v>HT-0212-01-002-0044-02</v>
      </c>
    </row>
    <row r="618" spans="1:10" hidden="1" x14ac:dyDescent="0.35">
      <c r="A618" s="11" t="s">
        <v>2630</v>
      </c>
      <c r="B618" s="11" t="s">
        <v>2837</v>
      </c>
      <c r="C618" s="11" t="s">
        <v>2919</v>
      </c>
      <c r="D618" s="11" t="s">
        <v>2931</v>
      </c>
      <c r="E618" s="11">
        <v>3</v>
      </c>
      <c r="F618" s="11" t="s">
        <v>3080</v>
      </c>
      <c r="G618" t="str">
        <f t="shared" si="18"/>
        <v>CLORFENAMINA-PSEUDOEFEDRINA-PARACETAMOLSAVALORALSOBRE34MG/60MG/500MG</v>
      </c>
      <c r="H618" t="str">
        <f>VLOOKUP(A618,'PRINCIPIO ACTIVO'!A:D,4,)&amp;"-"&amp;VLOOKUP(C618,'VIA ADMINISTRACION'!A:D,4,FALSE)&amp;"-"&amp;VLOOKUP(D618,FORMATO!A:D,4,FALSE)&amp;"-"&amp;VLOOKUP(B618,LABORATORIO!A:D,4,FALSE)</f>
        <v>HT-0212-01-001-0174</v>
      </c>
      <c r="I618">
        <f>COUNTIF($H$2:H618,H618)</f>
        <v>1</v>
      </c>
      <c r="J618" t="str">
        <f t="shared" si="19"/>
        <v>HT-0212-01-001-0174-01</v>
      </c>
    </row>
    <row r="619" spans="1:10" hidden="1" x14ac:dyDescent="0.35">
      <c r="A619" s="11" t="s">
        <v>2630</v>
      </c>
      <c r="B619" s="11" t="s">
        <v>2837</v>
      </c>
      <c r="C619" s="11" t="s">
        <v>2919</v>
      </c>
      <c r="D619" s="11" t="s">
        <v>2933</v>
      </c>
      <c r="E619" s="11">
        <v>10</v>
      </c>
      <c r="F619" s="11" t="s">
        <v>3080</v>
      </c>
      <c r="G619" t="str">
        <f t="shared" si="18"/>
        <v>CLORFENAMINA-PSEUDOEFEDRINA-PARACETAMOLSAVALORALCOMPRIMIDO104MG/60MG/500MG</v>
      </c>
      <c r="H619" t="str">
        <f>VLOOKUP(A619,'PRINCIPIO ACTIVO'!A:D,4,)&amp;"-"&amp;VLOOKUP(C619,'VIA ADMINISTRACION'!A:D,4,FALSE)&amp;"-"&amp;VLOOKUP(D619,FORMATO!A:D,4,FALSE)&amp;"-"&amp;VLOOKUP(B619,LABORATORIO!A:D,4,FALSE)</f>
        <v>HT-0212-01-003-0174</v>
      </c>
      <c r="I619">
        <f>COUNTIF($H$2:H619,H619)</f>
        <v>3</v>
      </c>
      <c r="J619" t="str">
        <f t="shared" si="19"/>
        <v>HT-0212-01-003-0174-03</v>
      </c>
    </row>
    <row r="620" spans="1:10" hidden="1" x14ac:dyDescent="0.35">
      <c r="A620" s="11" t="s">
        <v>2630</v>
      </c>
      <c r="B620" s="11" t="s">
        <v>2883</v>
      </c>
      <c r="C620" s="11" t="s">
        <v>2919</v>
      </c>
      <c r="D620" s="11" t="s">
        <v>2933</v>
      </c>
      <c r="E620" s="11">
        <v>18</v>
      </c>
      <c r="F620" s="11" t="s">
        <v>3080</v>
      </c>
      <c r="G620" t="str">
        <f t="shared" si="18"/>
        <v>CLORFENAMINA-PSEUDOEFEDRINA-PARACETAMOLBAGOORALCOMPRIMIDO184MG/60MG/500MG</v>
      </c>
      <c r="H620" t="str">
        <f>VLOOKUP(A620,'PRINCIPIO ACTIVO'!A:D,4,)&amp;"-"&amp;VLOOKUP(C620,'VIA ADMINISTRACION'!A:D,4,FALSE)&amp;"-"&amp;VLOOKUP(D620,FORMATO!A:D,4,FALSE)&amp;"-"&amp;VLOOKUP(B620,LABORATORIO!A:D,4,FALSE)</f>
        <v>HT-0212-01-003-0143</v>
      </c>
      <c r="I620">
        <f>COUNTIF($H$2:H620,H620)</f>
        <v>3</v>
      </c>
      <c r="J620" t="str">
        <f t="shared" si="19"/>
        <v>HT-0212-01-003-0143-03</v>
      </c>
    </row>
    <row r="621" spans="1:10" hidden="1" x14ac:dyDescent="0.35">
      <c r="A621" s="11" t="s">
        <v>2630</v>
      </c>
      <c r="B621" s="11" t="s">
        <v>2841</v>
      </c>
      <c r="C621" s="11" t="s">
        <v>2919</v>
      </c>
      <c r="D621" s="11" t="s">
        <v>2933</v>
      </c>
      <c r="E621" s="11">
        <v>21</v>
      </c>
      <c r="F621" s="11" t="s">
        <v>3080</v>
      </c>
      <c r="G621" t="str">
        <f t="shared" si="18"/>
        <v>CLORFENAMINA-PSEUDOEFEDRINA-PARACETAMOLMAVERORALCOMPRIMIDO214MG/60MG/500MG</v>
      </c>
      <c r="H621" t="str">
        <f>VLOOKUP(A621,'PRINCIPIO ACTIVO'!A:D,4,)&amp;"-"&amp;VLOOKUP(C621,'VIA ADMINISTRACION'!A:D,4,FALSE)&amp;"-"&amp;VLOOKUP(D621,FORMATO!A:D,4,FALSE)&amp;"-"&amp;VLOOKUP(B621,LABORATORIO!A:D,4,FALSE)</f>
        <v>HT-0212-01-003-0154</v>
      </c>
      <c r="I621">
        <f>COUNTIF($H$2:H621,H621)</f>
        <v>2</v>
      </c>
      <c r="J621" t="str">
        <f t="shared" si="19"/>
        <v>HT-0212-01-003-0154-02</v>
      </c>
    </row>
    <row r="622" spans="1:10" hidden="1" x14ac:dyDescent="0.35">
      <c r="A622" s="11" t="s">
        <v>2630</v>
      </c>
      <c r="B622" s="11" t="s">
        <v>2841</v>
      </c>
      <c r="C622" s="11" t="s">
        <v>2919</v>
      </c>
      <c r="D622" s="11" t="s">
        <v>2933</v>
      </c>
      <c r="E622" s="11">
        <v>18</v>
      </c>
      <c r="F622" s="11" t="s">
        <v>3080</v>
      </c>
      <c r="G622" t="str">
        <f t="shared" si="18"/>
        <v>CLORFENAMINA-PSEUDOEFEDRINA-PARACETAMOLMAVERORALCOMPRIMIDO184MG/60MG/500MG</v>
      </c>
      <c r="H622" t="str">
        <f>VLOOKUP(A622,'PRINCIPIO ACTIVO'!A:D,4,)&amp;"-"&amp;VLOOKUP(C622,'VIA ADMINISTRACION'!A:D,4,FALSE)&amp;"-"&amp;VLOOKUP(D622,FORMATO!A:D,4,FALSE)&amp;"-"&amp;VLOOKUP(B622,LABORATORIO!A:D,4,FALSE)</f>
        <v>HT-0212-01-003-0154</v>
      </c>
      <c r="I622">
        <f>COUNTIF($H$2:H622,H622)</f>
        <v>3</v>
      </c>
      <c r="J622" t="str">
        <f t="shared" si="19"/>
        <v>HT-0212-01-003-0154-03</v>
      </c>
    </row>
    <row r="623" spans="1:10" hidden="1" x14ac:dyDescent="0.35">
      <c r="A623" s="11" t="s">
        <v>2630</v>
      </c>
      <c r="B623" s="11" t="s">
        <v>2849</v>
      </c>
      <c r="C623" s="11" t="s">
        <v>2919</v>
      </c>
      <c r="D623" s="11" t="s">
        <v>2933</v>
      </c>
      <c r="E623" s="11">
        <v>10</v>
      </c>
      <c r="F623" s="11" t="s">
        <v>3080</v>
      </c>
      <c r="G623" t="str">
        <f t="shared" si="18"/>
        <v>CLORFENAMINA-PSEUDOEFEDRINA-PARACETAMOLCHEMOPHARMAORALCOMPRIMIDO104MG/60MG/500MG</v>
      </c>
      <c r="H623" t="str">
        <f>VLOOKUP(A623,'PRINCIPIO ACTIVO'!A:D,4,)&amp;"-"&amp;VLOOKUP(C623,'VIA ADMINISTRACION'!A:D,4,FALSE)&amp;"-"&amp;VLOOKUP(D623,FORMATO!A:D,4,FALSE)&amp;"-"&amp;VLOOKUP(B623,LABORATORIO!A:D,4,FALSE)</f>
        <v>HT-0212-01-003-0044</v>
      </c>
      <c r="I623">
        <f>COUNTIF($H$2:H623,H623)</f>
        <v>3</v>
      </c>
      <c r="J623" t="str">
        <f t="shared" si="19"/>
        <v>HT-0212-01-003-0044-03</v>
      </c>
    </row>
    <row r="624" spans="1:10" hidden="1" x14ac:dyDescent="0.35">
      <c r="A624" s="11" t="s">
        <v>2630</v>
      </c>
      <c r="B624" s="11" t="s">
        <v>2883</v>
      </c>
      <c r="C624" s="11" t="s">
        <v>2919</v>
      </c>
      <c r="D624" s="11" t="s">
        <v>2933</v>
      </c>
      <c r="E624" s="11">
        <v>10</v>
      </c>
      <c r="F624" s="11" t="s">
        <v>3080</v>
      </c>
      <c r="G624" t="str">
        <f t="shared" si="18"/>
        <v>CLORFENAMINA-PSEUDOEFEDRINA-PARACETAMOLBAGOORALCOMPRIMIDO104MG/60MG/500MG</v>
      </c>
      <c r="H624" t="str">
        <f>VLOOKUP(A624,'PRINCIPIO ACTIVO'!A:D,4,)&amp;"-"&amp;VLOOKUP(C624,'VIA ADMINISTRACION'!A:D,4,FALSE)&amp;"-"&amp;VLOOKUP(D624,FORMATO!A:D,4,FALSE)&amp;"-"&amp;VLOOKUP(B624,LABORATORIO!A:D,4,FALSE)</f>
        <v>HT-0212-01-003-0143</v>
      </c>
      <c r="I624">
        <f>COUNTIF($H$2:H624,H624)</f>
        <v>4</v>
      </c>
      <c r="J624" t="str">
        <f t="shared" si="19"/>
        <v>HT-0212-01-003-0143-04</v>
      </c>
    </row>
    <row r="625" spans="1:10" hidden="1" x14ac:dyDescent="0.35">
      <c r="A625" s="11" t="s">
        <v>2630</v>
      </c>
      <c r="B625" s="11" t="s">
        <v>2837</v>
      </c>
      <c r="C625" s="11" t="s">
        <v>2919</v>
      </c>
      <c r="D625" s="11" t="s">
        <v>2933</v>
      </c>
      <c r="E625" s="11">
        <v>20</v>
      </c>
      <c r="F625" s="11" t="s">
        <v>3080</v>
      </c>
      <c r="G625" t="str">
        <f t="shared" si="18"/>
        <v>CLORFENAMINA-PSEUDOEFEDRINA-PARACETAMOLSAVALORALCOMPRIMIDO204MG/60MG/500MG</v>
      </c>
      <c r="H625" t="str">
        <f>VLOOKUP(A625,'PRINCIPIO ACTIVO'!A:D,4,)&amp;"-"&amp;VLOOKUP(C625,'VIA ADMINISTRACION'!A:D,4,FALSE)&amp;"-"&amp;VLOOKUP(D625,FORMATO!A:D,4,FALSE)&amp;"-"&amp;VLOOKUP(B625,LABORATORIO!A:D,4,FALSE)</f>
        <v>HT-0212-01-003-0174</v>
      </c>
      <c r="I625">
        <f>COUNTIF($H$2:H625,H625)</f>
        <v>4</v>
      </c>
      <c r="J625" t="str">
        <f t="shared" si="19"/>
        <v>HT-0212-01-003-0174-04</v>
      </c>
    </row>
    <row r="626" spans="1:10" hidden="1" x14ac:dyDescent="0.35">
      <c r="A626" s="11" t="s">
        <v>2630</v>
      </c>
      <c r="B626" s="11" t="s">
        <v>2849</v>
      </c>
      <c r="C626" s="11" t="s">
        <v>2919</v>
      </c>
      <c r="D626" s="11" t="s">
        <v>2933</v>
      </c>
      <c r="E626" s="11">
        <v>20</v>
      </c>
      <c r="F626" s="11" t="s">
        <v>3080</v>
      </c>
      <c r="G626" t="str">
        <f t="shared" si="18"/>
        <v>CLORFENAMINA-PSEUDOEFEDRINA-PARACETAMOLCHEMOPHARMAORALCOMPRIMIDO204MG/60MG/500MG</v>
      </c>
      <c r="H626" t="str">
        <f>VLOOKUP(A626,'PRINCIPIO ACTIVO'!A:D,4,)&amp;"-"&amp;VLOOKUP(C626,'VIA ADMINISTRACION'!A:D,4,FALSE)&amp;"-"&amp;VLOOKUP(D626,FORMATO!A:D,4,FALSE)&amp;"-"&amp;VLOOKUP(B626,LABORATORIO!A:D,4,FALSE)</f>
        <v>HT-0212-01-003-0044</v>
      </c>
      <c r="I626">
        <f>COUNTIF($H$2:H626,H626)</f>
        <v>4</v>
      </c>
      <c r="J626" t="str">
        <f t="shared" si="19"/>
        <v>HT-0212-01-003-0044-04</v>
      </c>
    </row>
    <row r="627" spans="1:10" hidden="1" x14ac:dyDescent="0.35">
      <c r="A627" s="11" t="s">
        <v>2632</v>
      </c>
      <c r="B627" s="11" t="s">
        <v>2847</v>
      </c>
      <c r="C627" s="11" t="s">
        <v>2919</v>
      </c>
      <c r="D627" s="11" t="s">
        <v>2932</v>
      </c>
      <c r="E627" s="11">
        <v>1</v>
      </c>
      <c r="F627" s="11" t="s">
        <v>3097</v>
      </c>
      <c r="G627" t="str">
        <f t="shared" si="18"/>
        <v>CLORFENIRAMINAPASTEURORALJARABE12MG/5ML</v>
      </c>
      <c r="H627" t="str">
        <f>VLOOKUP(A627,'PRINCIPIO ACTIVO'!A:D,4,)&amp;"-"&amp;VLOOKUP(C627,'VIA ADMINISTRACION'!A:D,4,FALSE)&amp;"-"&amp;VLOOKUP(D627,FORMATO!A:D,4,FALSE)&amp;"-"&amp;VLOOKUP(B627,LABORATORIO!A:D,4,FALSE)</f>
        <v>HT-0214-01-002-0155</v>
      </c>
      <c r="I627">
        <f>COUNTIF($H$2:H627,H627)</f>
        <v>1</v>
      </c>
      <c r="J627" t="str">
        <f t="shared" si="19"/>
        <v>HT-0214-01-002-0155-01</v>
      </c>
    </row>
    <row r="628" spans="1:10" hidden="1" x14ac:dyDescent="0.35">
      <c r="A628" s="11" t="s">
        <v>2632</v>
      </c>
      <c r="B628" s="11" t="s">
        <v>2847</v>
      </c>
      <c r="C628" s="11" t="s">
        <v>2919</v>
      </c>
      <c r="D628" s="11" t="s">
        <v>2933</v>
      </c>
      <c r="E628" s="11">
        <v>20</v>
      </c>
      <c r="F628" s="11" t="s">
        <v>3079</v>
      </c>
      <c r="G628" t="str">
        <f t="shared" si="18"/>
        <v>CLORFENIRAMINAPASTEURORALCOMPRIMIDO204MG</v>
      </c>
      <c r="H628" t="str">
        <f>VLOOKUP(A628,'PRINCIPIO ACTIVO'!A:D,4,)&amp;"-"&amp;VLOOKUP(C628,'VIA ADMINISTRACION'!A:D,4,FALSE)&amp;"-"&amp;VLOOKUP(D628,FORMATO!A:D,4,FALSE)&amp;"-"&amp;VLOOKUP(B628,LABORATORIO!A:D,4,FALSE)</f>
        <v>HT-0214-01-003-0155</v>
      </c>
      <c r="I628">
        <f>COUNTIF($H$2:H628,H628)</f>
        <v>1</v>
      </c>
      <c r="J628" t="str">
        <f t="shared" si="19"/>
        <v>HT-0214-01-003-0155-01</v>
      </c>
    </row>
    <row r="629" spans="1:10" hidden="1" x14ac:dyDescent="0.35">
      <c r="A629" s="2" t="s">
        <v>2641</v>
      </c>
      <c r="B629" s="2" t="s">
        <v>2841</v>
      </c>
      <c r="C629" s="2" t="s">
        <v>2925</v>
      </c>
      <c r="D629" s="2" t="s">
        <v>2942</v>
      </c>
      <c r="E629" s="2">
        <v>1</v>
      </c>
      <c r="F629" s="2" t="s">
        <v>3117</v>
      </c>
      <c r="G629" t="str">
        <f t="shared" si="18"/>
        <v>CLORHEXIDINAMAVERBUCALSOLUCION10.1%</v>
      </c>
      <c r="H629" t="str">
        <f>VLOOKUP(A629,'PRINCIPIO ACTIVO'!A:D,4,)&amp;"-"&amp;VLOOKUP(C629,'VIA ADMINISTRACION'!A:D,4,FALSE)&amp;"-"&amp;VLOOKUP(D629,FORMATO!A:D,4,FALSE)&amp;"-"&amp;VLOOKUP(B629,LABORATORIO!A:D,4,FALSE)</f>
        <v>HT-0040-12-012-0154</v>
      </c>
      <c r="I629">
        <f>COUNTIF($H$2:H629,H629)</f>
        <v>1</v>
      </c>
      <c r="J629" t="str">
        <f t="shared" si="19"/>
        <v>HT-0040-12-012-0154-01</v>
      </c>
    </row>
    <row r="630" spans="1:10" hidden="1" x14ac:dyDescent="0.35">
      <c r="A630" s="11" t="s">
        <v>2641</v>
      </c>
      <c r="B630" s="11" t="s">
        <v>2886</v>
      </c>
      <c r="C630" s="11" t="s">
        <v>2925</v>
      </c>
      <c r="D630" s="11" t="s">
        <v>2949</v>
      </c>
      <c r="E630" s="11">
        <v>1</v>
      </c>
      <c r="F630" s="11" t="s">
        <v>3098</v>
      </c>
      <c r="G630" t="str">
        <f t="shared" si="18"/>
        <v>CLORHEXIDINADENTAIDBUCALFRASCO10.12%</v>
      </c>
      <c r="H630" t="str">
        <f>VLOOKUP(A630,'PRINCIPIO ACTIVO'!A:D,4,)&amp;"-"&amp;VLOOKUP(C630,'VIA ADMINISTRACION'!A:D,4,FALSE)&amp;"-"&amp;VLOOKUP(D630,FORMATO!A:D,4,FALSE)&amp;"-"&amp;VLOOKUP(B630,LABORATORIO!A:D,4,FALSE)</f>
        <v>HT-0040-12-019-0163</v>
      </c>
      <c r="I630">
        <f>COUNTIF($H$2:H630,H630)</f>
        <v>1</v>
      </c>
      <c r="J630" t="str">
        <f t="shared" si="19"/>
        <v>HT-0040-12-019-0163-01</v>
      </c>
    </row>
    <row r="631" spans="1:10" hidden="1" x14ac:dyDescent="0.35">
      <c r="A631" s="11" t="s">
        <v>2641</v>
      </c>
      <c r="B631" s="11" t="s">
        <v>2841</v>
      </c>
      <c r="C631" s="11" t="s">
        <v>2925</v>
      </c>
      <c r="D631" s="11" t="s">
        <v>2949</v>
      </c>
      <c r="E631" s="11">
        <v>1</v>
      </c>
      <c r="F631" s="11" t="s">
        <v>3098</v>
      </c>
      <c r="G631" t="str">
        <f t="shared" si="18"/>
        <v>CLORHEXIDINAMAVERBUCALFRASCO10.12%</v>
      </c>
      <c r="H631" t="str">
        <f>VLOOKUP(A631,'PRINCIPIO ACTIVO'!A:D,4,)&amp;"-"&amp;VLOOKUP(C631,'VIA ADMINISTRACION'!A:D,4,FALSE)&amp;"-"&amp;VLOOKUP(D631,FORMATO!A:D,4,FALSE)&amp;"-"&amp;VLOOKUP(B631,LABORATORIO!A:D,4,FALSE)</f>
        <v>HT-0040-12-019-0154</v>
      </c>
      <c r="I631">
        <f>COUNTIF($H$2:H631,H631)</f>
        <v>1</v>
      </c>
      <c r="J631" t="str">
        <f t="shared" si="19"/>
        <v>HT-0040-12-019-0154-01</v>
      </c>
    </row>
    <row r="632" spans="1:10" hidden="1" x14ac:dyDescent="0.35">
      <c r="A632" s="5" t="s">
        <v>2641</v>
      </c>
      <c r="B632" s="5" t="s">
        <v>2841</v>
      </c>
      <c r="C632" s="5" t="s">
        <v>2925</v>
      </c>
      <c r="D632" s="5" t="s">
        <v>2942</v>
      </c>
      <c r="E632" s="5">
        <v>1</v>
      </c>
      <c r="F632" s="5" t="s">
        <v>3098</v>
      </c>
      <c r="G632" t="str">
        <f t="shared" si="18"/>
        <v>CLORHEXIDINAMAVERBUCALSOLUCION10.12%</v>
      </c>
      <c r="H632" t="str">
        <f>VLOOKUP(A632,'PRINCIPIO ACTIVO'!A:D,4,)&amp;"-"&amp;VLOOKUP(C632,'VIA ADMINISTRACION'!A:D,4,FALSE)&amp;"-"&amp;VLOOKUP(D632,FORMATO!A:D,4,FALSE)&amp;"-"&amp;VLOOKUP(B632,LABORATORIO!A:D,4,FALSE)</f>
        <v>HT-0040-12-012-0154</v>
      </c>
      <c r="I632">
        <f>COUNTIF($H$2:H632,H632)</f>
        <v>2</v>
      </c>
      <c r="J632" t="str">
        <f t="shared" si="19"/>
        <v>HT-0040-12-012-0154-02</v>
      </c>
    </row>
    <row r="633" spans="1:10" hidden="1" x14ac:dyDescent="0.35">
      <c r="A633" s="11" t="s">
        <v>2641</v>
      </c>
      <c r="B633" s="11" t="s">
        <v>2838</v>
      </c>
      <c r="C633" s="11" t="s">
        <v>2919</v>
      </c>
      <c r="D633" s="11" t="s">
        <v>2933</v>
      </c>
      <c r="E633" s="11">
        <v>12</v>
      </c>
      <c r="F633" s="11" t="s">
        <v>2998</v>
      </c>
      <c r="G633" t="str">
        <f t="shared" si="18"/>
        <v>CLORHEXIDINALABORATORIO CHILEORALCOMPRIMIDO125MG</v>
      </c>
      <c r="H633" t="str">
        <f>VLOOKUP(A633,'PRINCIPIO ACTIVO'!A:D,4,)&amp;"-"&amp;VLOOKUP(C633,'VIA ADMINISTRACION'!A:D,4,FALSE)&amp;"-"&amp;VLOOKUP(D633,FORMATO!A:D,4,FALSE)&amp;"-"&amp;VLOOKUP(B633,LABORATORIO!A:D,4,FALSE)</f>
        <v>HT-0040-01-003-0148</v>
      </c>
      <c r="I633">
        <f>COUNTIF($H$2:H633,H633)</f>
        <v>1</v>
      </c>
      <c r="J633" t="str">
        <f t="shared" si="19"/>
        <v>HT-0040-01-003-0148-01</v>
      </c>
    </row>
    <row r="634" spans="1:10" hidden="1" x14ac:dyDescent="0.35">
      <c r="A634" s="11" t="s">
        <v>2641</v>
      </c>
      <c r="B634" s="11" t="s">
        <v>2837</v>
      </c>
      <c r="C634" s="11" t="s">
        <v>2919</v>
      </c>
      <c r="D634" s="11" t="s">
        <v>2933</v>
      </c>
      <c r="E634" s="11">
        <v>12</v>
      </c>
      <c r="F634" s="11" t="s">
        <v>2998</v>
      </c>
      <c r="G634" t="str">
        <f t="shared" si="18"/>
        <v>CLORHEXIDINASAVALORALCOMPRIMIDO125MG</v>
      </c>
      <c r="H634" t="str">
        <f>VLOOKUP(A634,'PRINCIPIO ACTIVO'!A:D,4,)&amp;"-"&amp;VLOOKUP(C634,'VIA ADMINISTRACION'!A:D,4,FALSE)&amp;"-"&amp;VLOOKUP(D634,FORMATO!A:D,4,FALSE)&amp;"-"&amp;VLOOKUP(B634,LABORATORIO!A:D,4,FALSE)</f>
        <v>HT-0040-01-003-0174</v>
      </c>
      <c r="I634">
        <f>COUNTIF($H$2:H634,H634)</f>
        <v>1</v>
      </c>
      <c r="J634" t="str">
        <f t="shared" si="19"/>
        <v>HT-0040-01-003-0174-01</v>
      </c>
    </row>
    <row r="635" spans="1:10" hidden="1" x14ac:dyDescent="0.35">
      <c r="A635" s="11" t="s">
        <v>2640</v>
      </c>
      <c r="B635" s="11" t="s">
        <v>2841</v>
      </c>
      <c r="C635" s="11" t="s">
        <v>2920</v>
      </c>
      <c r="D635" s="11" t="s">
        <v>2948</v>
      </c>
      <c r="E635" s="11">
        <v>1</v>
      </c>
      <c r="F635" s="13">
        <v>0.01</v>
      </c>
      <c r="G635" t="str">
        <f t="shared" si="18"/>
        <v>CLORHEXIDINA GLUCONATO-FLUORURO DE SODIOMAVERTOPICOPASTA DENTAL10,01</v>
      </c>
      <c r="H635" t="str">
        <f>VLOOKUP(A635,'PRINCIPIO ACTIVO'!A:D,4,)&amp;"-"&amp;VLOOKUP(C635,'VIA ADMINISTRACION'!A:D,4,FALSE)&amp;"-"&amp;VLOOKUP(D635,FORMATO!A:D,4,FALSE)&amp;"-"&amp;VLOOKUP(B635,LABORATORIO!A:D,4,FALSE)</f>
        <v>HT-0223-04-018-0154</v>
      </c>
      <c r="I635">
        <f>COUNTIF($H$2:H635,H635)</f>
        <v>1</v>
      </c>
      <c r="J635" t="str">
        <f t="shared" si="19"/>
        <v>HT-0223-04-018-0154-01</v>
      </c>
    </row>
    <row r="636" spans="1:10" hidden="1" x14ac:dyDescent="0.35">
      <c r="A636" s="11" t="s">
        <v>2643</v>
      </c>
      <c r="B636" s="11" t="s">
        <v>2837</v>
      </c>
      <c r="C636" s="11" t="s">
        <v>2919</v>
      </c>
      <c r="D636" s="11" t="s">
        <v>2933</v>
      </c>
      <c r="E636" s="11">
        <v>12</v>
      </c>
      <c r="F636" s="11" t="s">
        <v>3022</v>
      </c>
      <c r="G636" t="str">
        <f t="shared" si="18"/>
        <v>CLORHEXIDINA-NOSCAPINASAVALORALCOMPRIMIDO125MG/10MG</v>
      </c>
      <c r="H636" t="str">
        <f>VLOOKUP(A636,'PRINCIPIO ACTIVO'!A:D,4,)&amp;"-"&amp;VLOOKUP(C636,'VIA ADMINISTRACION'!A:D,4,FALSE)&amp;"-"&amp;VLOOKUP(D636,FORMATO!A:D,4,FALSE)&amp;"-"&amp;VLOOKUP(B636,LABORATORIO!A:D,4,FALSE)</f>
        <v>HT-0225-01-003-0174</v>
      </c>
      <c r="I636">
        <f>COUNTIF($H$2:H636,H636)</f>
        <v>1</v>
      </c>
      <c r="J636" t="str">
        <f t="shared" si="19"/>
        <v>HT-0225-01-003-0174-01</v>
      </c>
    </row>
    <row r="637" spans="1:10" hidden="1" x14ac:dyDescent="0.35">
      <c r="A637" s="5" t="s">
        <v>2643</v>
      </c>
      <c r="B637" s="5" t="s">
        <v>2834</v>
      </c>
      <c r="C637" s="5" t="s">
        <v>2919</v>
      </c>
      <c r="D637" s="5" t="s">
        <v>2933</v>
      </c>
      <c r="E637" s="5">
        <v>10</v>
      </c>
      <c r="F637" s="5" t="s">
        <v>3022</v>
      </c>
      <c r="G637" t="str">
        <f t="shared" si="18"/>
        <v>CLORHEXIDINA-NOSCAPINAMINTLABORALCOMPRIMIDO105MG/10MG</v>
      </c>
      <c r="H637" t="str">
        <f>VLOOKUP(A637,'PRINCIPIO ACTIVO'!A:D,4,)&amp;"-"&amp;VLOOKUP(C637,'VIA ADMINISTRACION'!A:D,4,FALSE)&amp;"-"&amp;VLOOKUP(D637,FORMATO!A:D,4,FALSE)&amp;"-"&amp;VLOOKUP(B637,LABORATORIO!A:D,4,FALSE)</f>
        <v>HT-0225-01-003-0197</v>
      </c>
      <c r="I637">
        <f>COUNTIF($H$2:H637,H637)</f>
        <v>1</v>
      </c>
      <c r="J637" t="str">
        <f t="shared" si="19"/>
        <v>HT-0225-01-003-0197-01</v>
      </c>
    </row>
    <row r="638" spans="1:10" hidden="1" x14ac:dyDescent="0.35">
      <c r="A638" s="5" t="s">
        <v>6483</v>
      </c>
      <c r="B638" s="5" t="s">
        <v>2868</v>
      </c>
      <c r="C638" s="5" t="s">
        <v>2919</v>
      </c>
      <c r="D638" s="5" t="s">
        <v>2933</v>
      </c>
      <c r="E638" s="5">
        <v>30</v>
      </c>
      <c r="F638" s="5" t="s">
        <v>6616</v>
      </c>
      <c r="G638" t="str">
        <f t="shared" si="18"/>
        <v>CLORMEZANONA-DIAZEPAMLAFIORALCOMPRIMIDO30100MG/2.5MG</v>
      </c>
      <c r="H638" t="str">
        <f>VLOOKUP(A638,'PRINCIPIO ACTIVO'!A:D,4,)&amp;"-"&amp;VLOOKUP(C638,'VIA ADMINISTRACION'!A:D,4,FALSE)&amp;"-"&amp;VLOOKUP(D638,FORMATO!A:D,4,FALSE)&amp;"-"&amp;VLOOKUP(B638,LABORATORIO!A:D,4,FALSE)</f>
        <v>HT-0335-01-003-0166</v>
      </c>
      <c r="I638">
        <f>COUNTIF($H$2:H638,H638)</f>
        <v>1</v>
      </c>
      <c r="J638" t="str">
        <f t="shared" si="19"/>
        <v>HT-0335-01-003-0166-01</v>
      </c>
    </row>
    <row r="639" spans="1:10" hidden="1" x14ac:dyDescent="0.35">
      <c r="A639" s="11" t="s">
        <v>2755</v>
      </c>
      <c r="B639" s="11" t="s">
        <v>2832</v>
      </c>
      <c r="C639" s="11" t="s">
        <v>2919</v>
      </c>
      <c r="D639" s="11" t="s">
        <v>2933</v>
      </c>
      <c r="E639" s="11">
        <v>10</v>
      </c>
      <c r="F639" s="11" t="s">
        <v>3215</v>
      </c>
      <c r="G639" t="str">
        <f t="shared" si="18"/>
        <v>CLORMEZANONA-DIPIRONA-IBUPROFENORECALCINEORALCOMPRIMIDO10100MG/300MG/200MG</v>
      </c>
      <c r="H639" t="str">
        <f>VLOOKUP(A639,'PRINCIPIO ACTIVO'!A:D,4,)&amp;"-"&amp;VLOOKUP(C639,'VIA ADMINISTRACION'!A:D,4,FALSE)&amp;"-"&amp;VLOOKUP(D639,FORMATO!A:D,4,FALSE)&amp;"-"&amp;VLOOKUP(B639,LABORATORIO!A:D,4,FALSE)</f>
        <v>HT-0252-01-003-0171</v>
      </c>
      <c r="I639">
        <f>COUNTIF($H$2:H639,H639)</f>
        <v>1</v>
      </c>
      <c r="J639" t="str">
        <f t="shared" si="19"/>
        <v>HT-0252-01-003-0171-01</v>
      </c>
    </row>
    <row r="640" spans="1:10" hidden="1" x14ac:dyDescent="0.35">
      <c r="A640" s="5" t="s">
        <v>6499</v>
      </c>
      <c r="B640" s="5" t="s">
        <v>2832</v>
      </c>
      <c r="C640" s="5" t="s">
        <v>2919</v>
      </c>
      <c r="D640" s="5" t="s">
        <v>2933</v>
      </c>
      <c r="E640" s="5">
        <v>10</v>
      </c>
      <c r="F640" s="5" t="s">
        <v>6637</v>
      </c>
      <c r="G640" t="str">
        <f t="shared" si="18"/>
        <v>CLORMEZANONA-IBUPROFENO-METAMIZOLRECALCINEORALCOMPRIMIDO10100MG/200MG/300MG</v>
      </c>
      <c r="H640" t="str">
        <f>VLOOKUP(A640,'PRINCIPIO ACTIVO'!A:D,4,)&amp;"-"&amp;VLOOKUP(C640,'VIA ADMINISTRACION'!A:D,4,FALSE)&amp;"-"&amp;VLOOKUP(D640,FORMATO!A:D,4,FALSE)&amp;"-"&amp;VLOOKUP(B640,LABORATORIO!A:D,4,FALSE)</f>
        <v>HT-0344-01-003-0171</v>
      </c>
      <c r="I640">
        <f>COUNTIF($H$2:H640,H640)</f>
        <v>1</v>
      </c>
      <c r="J640" t="str">
        <f t="shared" si="19"/>
        <v>HT-0344-01-003-0171-01</v>
      </c>
    </row>
    <row r="641" spans="1:10" hidden="1" x14ac:dyDescent="0.35">
      <c r="A641" s="5" t="s">
        <v>2646</v>
      </c>
      <c r="B641" s="5" t="s">
        <v>2847</v>
      </c>
      <c r="C641" s="5" t="s">
        <v>2923</v>
      </c>
      <c r="D641" s="5" t="s">
        <v>2942</v>
      </c>
      <c r="E641" s="5">
        <v>1</v>
      </c>
      <c r="F641" s="6">
        <v>0.03</v>
      </c>
      <c r="G641" t="str">
        <f t="shared" si="18"/>
        <v>CLORURO DE SODIOPASTEURNASALSOLUCION10,03</v>
      </c>
      <c r="H641" t="str">
        <f>VLOOKUP(A641,'PRINCIPIO ACTIVO'!A:D,4,)&amp;"-"&amp;VLOOKUP(C641,'VIA ADMINISTRACION'!A:D,4,FALSE)&amp;"-"&amp;VLOOKUP(D641,FORMATO!A:D,4,FALSE)&amp;"-"&amp;VLOOKUP(B641,LABORATORIO!A:D,4,FALSE)</f>
        <v>HT-0042-11-012-0155</v>
      </c>
      <c r="I641">
        <f>COUNTIF($H$2:H641,H641)</f>
        <v>1</v>
      </c>
      <c r="J641" t="str">
        <f t="shared" si="19"/>
        <v>HT-0042-11-012-0155-01</v>
      </c>
    </row>
    <row r="642" spans="1:10" hidden="1" x14ac:dyDescent="0.35">
      <c r="A642" s="5" t="s">
        <v>2646</v>
      </c>
      <c r="B642" s="5" t="s">
        <v>2878</v>
      </c>
      <c r="C642" s="5" t="s">
        <v>2923</v>
      </c>
      <c r="D642" s="5" t="s">
        <v>2942</v>
      </c>
      <c r="E642" s="5">
        <v>1</v>
      </c>
      <c r="F642" s="6">
        <v>0.03</v>
      </c>
      <c r="G642" t="str">
        <f t="shared" ref="G642:G705" si="20">_xlfn.CONCAT(A642:F642)</f>
        <v>CLORURO DE SODIOD&amp;M PHARMANASALSOLUCION10,03</v>
      </c>
      <c r="H642" t="str">
        <f>VLOOKUP(A642,'PRINCIPIO ACTIVO'!A:D,4,)&amp;"-"&amp;VLOOKUP(C642,'VIA ADMINISTRACION'!A:D,4,FALSE)&amp;"-"&amp;VLOOKUP(D642,FORMATO!A:D,4,FALSE)&amp;"-"&amp;VLOOKUP(B642,LABORATORIO!A:D,4,FALSE)</f>
        <v>HT-0042-11-012-0149</v>
      </c>
      <c r="I642">
        <f>COUNTIF($H$2:H642,H642)</f>
        <v>1</v>
      </c>
      <c r="J642" t="str">
        <f t="shared" ref="J642:J705" si="21">H642&amp;"-"&amp;TEXT(I642,"00")</f>
        <v>HT-0042-11-012-0149-01</v>
      </c>
    </row>
    <row r="643" spans="1:10" hidden="1" x14ac:dyDescent="0.35">
      <c r="A643" s="2" t="s">
        <v>2646</v>
      </c>
      <c r="B643" s="2" t="s">
        <v>1439</v>
      </c>
      <c r="C643" s="2" t="s">
        <v>2922</v>
      </c>
      <c r="D643" s="2" t="s">
        <v>2942</v>
      </c>
      <c r="E643" s="2">
        <v>1</v>
      </c>
      <c r="F643" s="2" t="s">
        <v>1439</v>
      </c>
      <c r="G643" t="str">
        <f t="shared" si="20"/>
        <v>CLORURO DE SODIO-INHALATORIASOLUCION1-</v>
      </c>
      <c r="H643" t="e">
        <f>VLOOKUP(A643,'PRINCIPIO ACTIVO'!A:D,4,)&amp;"-"&amp;VLOOKUP(C643,'VIA ADMINISTRACION'!A:D,4,FALSE)&amp;"-"&amp;VLOOKUP(D643,FORMATO!A:D,4,FALSE)&amp;"-"&amp;VLOOKUP(B643,LABORATORIO!A:D,4,FALSE)</f>
        <v>#N/A</v>
      </c>
      <c r="I643">
        <f>COUNTIF($H$2:H643,H643)</f>
        <v>14</v>
      </c>
      <c r="J643" t="e">
        <f t="shared" si="21"/>
        <v>#N/A</v>
      </c>
    </row>
    <row r="644" spans="1:10" hidden="1" x14ac:dyDescent="0.35">
      <c r="A644" s="11" t="s">
        <v>2646</v>
      </c>
      <c r="B644" s="11" t="s">
        <v>2887</v>
      </c>
      <c r="C644" s="11" t="s">
        <v>2924</v>
      </c>
      <c r="D644" s="11" t="s">
        <v>2939</v>
      </c>
      <c r="E644" s="11">
        <v>5</v>
      </c>
      <c r="F644" s="11" t="s">
        <v>3101</v>
      </c>
      <c r="G644" t="str">
        <f t="shared" si="20"/>
        <v>CLORURO DE SODIOFRESENIUS KABIPARENTERALAMPOLLA50.9%</v>
      </c>
      <c r="H644" t="str">
        <f>VLOOKUP(A644,'PRINCIPIO ACTIVO'!A:D,4,)&amp;"-"&amp;VLOOKUP(C644,'VIA ADMINISTRACION'!A:D,4,FALSE)&amp;"-"&amp;VLOOKUP(D644,FORMATO!A:D,4,FALSE)&amp;"-"&amp;VLOOKUP(B644,LABORATORIO!A:D,4,FALSE)</f>
        <v>HT-0042-02-009-0105</v>
      </c>
      <c r="I644">
        <f>COUNTIF($H$2:H644,H644)</f>
        <v>1</v>
      </c>
      <c r="J644" t="str">
        <f t="shared" si="21"/>
        <v>HT-0042-02-009-0105-01</v>
      </c>
    </row>
    <row r="645" spans="1:10" hidden="1" x14ac:dyDescent="0.35">
      <c r="A645" s="2" t="s">
        <v>2646</v>
      </c>
      <c r="B645" s="2" t="s">
        <v>2887</v>
      </c>
      <c r="C645" s="2" t="s">
        <v>2924</v>
      </c>
      <c r="D645" s="2" t="s">
        <v>2942</v>
      </c>
      <c r="E645" s="2">
        <v>1</v>
      </c>
      <c r="F645" s="2" t="s">
        <v>3101</v>
      </c>
      <c r="G645" t="str">
        <f t="shared" si="20"/>
        <v>CLORURO DE SODIOFRESENIUS KABIPARENTERALSOLUCION10.9%</v>
      </c>
      <c r="H645" t="str">
        <f>VLOOKUP(A645,'PRINCIPIO ACTIVO'!A:D,4,)&amp;"-"&amp;VLOOKUP(C645,'VIA ADMINISTRACION'!A:D,4,FALSE)&amp;"-"&amp;VLOOKUP(D645,FORMATO!A:D,4,FALSE)&amp;"-"&amp;VLOOKUP(B645,LABORATORIO!A:D,4,FALSE)</f>
        <v>HT-0042-02-012-0105</v>
      </c>
      <c r="I645">
        <f>COUNTIF($H$2:H645,H645)</f>
        <v>1</v>
      </c>
      <c r="J645" t="str">
        <f t="shared" si="21"/>
        <v>HT-0042-02-012-0105-01</v>
      </c>
    </row>
    <row r="646" spans="1:10" hidden="1" x14ac:dyDescent="0.35">
      <c r="A646" s="2" t="s">
        <v>2646</v>
      </c>
      <c r="B646" s="2" t="s">
        <v>2847</v>
      </c>
      <c r="C646" s="2" t="s">
        <v>2923</v>
      </c>
      <c r="D646" s="2" t="s">
        <v>2942</v>
      </c>
      <c r="E646" s="2">
        <v>1</v>
      </c>
      <c r="F646" s="2" t="s">
        <v>3101</v>
      </c>
      <c r="G646" t="str">
        <f t="shared" si="20"/>
        <v>CLORURO DE SODIOPASTEURNASALSOLUCION10.9%</v>
      </c>
      <c r="H646" t="str">
        <f>VLOOKUP(A646,'PRINCIPIO ACTIVO'!A:D,4,)&amp;"-"&amp;VLOOKUP(C646,'VIA ADMINISTRACION'!A:D,4,FALSE)&amp;"-"&amp;VLOOKUP(D646,FORMATO!A:D,4,FALSE)&amp;"-"&amp;VLOOKUP(B646,LABORATORIO!A:D,4,FALSE)</f>
        <v>HT-0042-11-012-0155</v>
      </c>
      <c r="I646">
        <f>COUNTIF($H$2:H646,H646)</f>
        <v>2</v>
      </c>
      <c r="J646" t="str">
        <f t="shared" si="21"/>
        <v>HT-0042-11-012-0155-02</v>
      </c>
    </row>
    <row r="647" spans="1:10" hidden="1" x14ac:dyDescent="0.35">
      <c r="A647" s="5" t="s">
        <v>2646</v>
      </c>
      <c r="B647" s="5" t="s">
        <v>2834</v>
      </c>
      <c r="C647" s="5" t="s">
        <v>2923</v>
      </c>
      <c r="D647" s="5" t="s">
        <v>2942</v>
      </c>
      <c r="E647" s="5">
        <v>1</v>
      </c>
      <c r="F647" s="5" t="s">
        <v>3101</v>
      </c>
      <c r="G647" t="str">
        <f t="shared" si="20"/>
        <v>CLORURO DE SODIOMINTLABNASALSOLUCION10.9%</v>
      </c>
      <c r="H647" t="str">
        <f>VLOOKUP(A647,'PRINCIPIO ACTIVO'!A:D,4,)&amp;"-"&amp;VLOOKUP(C647,'VIA ADMINISTRACION'!A:D,4,FALSE)&amp;"-"&amp;VLOOKUP(D647,FORMATO!A:D,4,FALSE)&amp;"-"&amp;VLOOKUP(B647,LABORATORIO!A:D,4,FALSE)</f>
        <v>HT-0042-11-012-0197</v>
      </c>
      <c r="I647">
        <f>COUNTIF($H$2:H647,H647)</f>
        <v>1</v>
      </c>
      <c r="J647" t="str">
        <f t="shared" si="21"/>
        <v>HT-0042-11-012-0197-01</v>
      </c>
    </row>
    <row r="648" spans="1:10" hidden="1" x14ac:dyDescent="0.35">
      <c r="A648" s="11" t="s">
        <v>2647</v>
      </c>
      <c r="B648" s="11" t="s">
        <v>2889</v>
      </c>
      <c r="C648" s="11" t="s">
        <v>2924</v>
      </c>
      <c r="D648" s="11" t="s">
        <v>2942</v>
      </c>
      <c r="E648" s="11">
        <v>1</v>
      </c>
      <c r="F648" s="11" t="s">
        <v>3102</v>
      </c>
      <c r="G648" t="str">
        <f t="shared" si="20"/>
        <v>CLORURO DE SODIO-DEXTROSASANDERSONPARENTERALSOLUCION12.5%</v>
      </c>
      <c r="H648" t="str">
        <f>VLOOKUP(A648,'PRINCIPIO ACTIVO'!A:D,4,)&amp;"-"&amp;VLOOKUP(C648,'VIA ADMINISTRACION'!A:D,4,FALSE)&amp;"-"&amp;VLOOKUP(D648,FORMATO!A:D,4,FALSE)&amp;"-"&amp;VLOOKUP(B648,LABORATORIO!A:D,4,FALSE)</f>
        <v>HT-0227-02-012-0156</v>
      </c>
      <c r="I648">
        <f>COUNTIF($H$2:H648,H648)</f>
        <v>1</v>
      </c>
      <c r="J648" t="str">
        <f t="shared" si="21"/>
        <v>HT-0227-02-012-0156-01</v>
      </c>
    </row>
    <row r="649" spans="1:10" hidden="1" x14ac:dyDescent="0.35">
      <c r="A649" s="5" t="s">
        <v>6478</v>
      </c>
      <c r="B649" s="5" t="s">
        <v>2863</v>
      </c>
      <c r="C649" s="5" t="s">
        <v>2923</v>
      </c>
      <c r="D649" s="5" t="s">
        <v>2942</v>
      </c>
      <c r="E649" s="5">
        <v>1</v>
      </c>
      <c r="F649" s="5" t="s">
        <v>6603</v>
      </c>
      <c r="G649" t="str">
        <f t="shared" si="20"/>
        <v>CLORURO DE SODIO-GLICEROLMERCKNASALSOLUCION10.65GR/1GR/100ML</v>
      </c>
      <c r="H649" t="str">
        <f>VLOOKUP(A649,'PRINCIPIO ACTIVO'!A:D,4,)&amp;"-"&amp;VLOOKUP(C649,'VIA ADMINISTRACION'!A:D,4,FALSE)&amp;"-"&amp;VLOOKUP(D649,FORMATO!A:D,4,FALSE)&amp;"-"&amp;VLOOKUP(B649,LABORATORIO!A:D,4,FALSE)</f>
        <v>HT-0332-11-012-0195</v>
      </c>
      <c r="I649">
        <f>COUNTIF($H$2:H649,H649)</f>
        <v>1</v>
      </c>
      <c r="J649" t="str">
        <f t="shared" si="21"/>
        <v>HT-0332-11-012-0195-01</v>
      </c>
    </row>
    <row r="650" spans="1:10" hidden="1" x14ac:dyDescent="0.35">
      <c r="A650" s="11" t="s">
        <v>2722</v>
      </c>
      <c r="B650" s="11" t="s">
        <v>2883</v>
      </c>
      <c r="C650" s="11" t="s">
        <v>2919</v>
      </c>
      <c r="D650" s="11" t="s">
        <v>2933</v>
      </c>
      <c r="E650" s="11">
        <v>20</v>
      </c>
      <c r="F650" s="11" t="s">
        <v>3186</v>
      </c>
      <c r="G650" t="str">
        <f t="shared" si="20"/>
        <v>CLORZOXAZONA-PARACETAMOLBAGOORALCOMPRIMIDO20250MG/300MG</v>
      </c>
      <c r="H650" t="str">
        <f>VLOOKUP(A650,'PRINCIPIO ACTIVO'!A:D,4,)&amp;"-"&amp;VLOOKUP(C650,'VIA ADMINISTRACION'!A:D,4,FALSE)&amp;"-"&amp;VLOOKUP(D650,FORMATO!A:D,4,FALSE)&amp;"-"&amp;VLOOKUP(B650,LABORATORIO!A:D,4,FALSE)</f>
        <v>HT-0269-01-003-0143</v>
      </c>
      <c r="I650">
        <f>COUNTIF($H$2:H650,H650)</f>
        <v>1</v>
      </c>
      <c r="J650" t="str">
        <f t="shared" si="21"/>
        <v>HT-0269-01-003-0143-01</v>
      </c>
    </row>
    <row r="651" spans="1:10" hidden="1" x14ac:dyDescent="0.35">
      <c r="A651" s="5" t="s">
        <v>2722</v>
      </c>
      <c r="B651" s="5" t="s">
        <v>2880</v>
      </c>
      <c r="C651" s="5" t="s">
        <v>2919</v>
      </c>
      <c r="D651" s="5" t="s">
        <v>2933</v>
      </c>
      <c r="E651" s="5">
        <v>20</v>
      </c>
      <c r="F651" s="5" t="s">
        <v>3186</v>
      </c>
      <c r="G651" t="str">
        <f t="shared" si="20"/>
        <v>CLORZOXAZONA-PARACETAMOLMEDIPHARMORALCOMPRIMIDO20250MG/300MG</v>
      </c>
      <c r="H651" t="str">
        <f>VLOOKUP(A651,'PRINCIPIO ACTIVO'!A:D,4,)&amp;"-"&amp;VLOOKUP(C651,'VIA ADMINISTRACION'!A:D,4,FALSE)&amp;"-"&amp;VLOOKUP(D651,FORMATO!A:D,4,FALSE)&amp;"-"&amp;VLOOKUP(B651,LABORATORIO!A:D,4,FALSE)</f>
        <v>HT-0269-01-003-0192</v>
      </c>
      <c r="I651">
        <f>COUNTIF($H$2:H651,H651)</f>
        <v>1</v>
      </c>
      <c r="J651" t="str">
        <f t="shared" si="21"/>
        <v>HT-0269-01-003-0192-01</v>
      </c>
    </row>
    <row r="652" spans="1:10" hidden="1" x14ac:dyDescent="0.35">
      <c r="A652" s="11" t="s">
        <v>2722</v>
      </c>
      <c r="B652" s="11" t="s">
        <v>2880</v>
      </c>
      <c r="C652" s="11" t="s">
        <v>2919</v>
      </c>
      <c r="D652" s="11" t="s">
        <v>2933</v>
      </c>
      <c r="E652" s="11">
        <v>20</v>
      </c>
      <c r="F652" s="11" t="s">
        <v>3175</v>
      </c>
      <c r="G652" t="str">
        <f t="shared" si="20"/>
        <v>CLORZOXAZONA-PARACETAMOLMEDIPHARMORALCOMPRIMIDO20300MG/250MG</v>
      </c>
      <c r="H652" t="str">
        <f>VLOOKUP(A652,'PRINCIPIO ACTIVO'!A:D,4,)&amp;"-"&amp;VLOOKUP(C652,'VIA ADMINISTRACION'!A:D,4,FALSE)&amp;"-"&amp;VLOOKUP(D652,FORMATO!A:D,4,FALSE)&amp;"-"&amp;VLOOKUP(B652,LABORATORIO!A:D,4,FALSE)</f>
        <v>HT-0269-01-003-0192</v>
      </c>
      <c r="I652">
        <f>COUNTIF($H$2:H652,H652)</f>
        <v>2</v>
      </c>
      <c r="J652" t="str">
        <f t="shared" si="21"/>
        <v>HT-0269-01-003-0192-02</v>
      </c>
    </row>
    <row r="653" spans="1:10" hidden="1" x14ac:dyDescent="0.35">
      <c r="A653" s="11" t="s">
        <v>2648</v>
      </c>
      <c r="B653" s="11" t="s">
        <v>2852</v>
      </c>
      <c r="C653" s="11" t="s">
        <v>2919</v>
      </c>
      <c r="D653" s="11" t="s">
        <v>2933</v>
      </c>
      <c r="E653" s="11">
        <v>30</v>
      </c>
      <c r="F653" s="11" t="s">
        <v>3013</v>
      </c>
      <c r="G653" t="str">
        <f t="shared" si="20"/>
        <v>CLOTIAZEPAMSYNTHONORALCOMPRIMIDO3010MG</v>
      </c>
      <c r="H653" t="str">
        <f>VLOOKUP(A653,'PRINCIPIO ACTIVO'!A:D,4,)&amp;"-"&amp;VLOOKUP(C653,'VIA ADMINISTRACION'!A:D,4,FALSE)&amp;"-"&amp;VLOOKUP(D653,FORMATO!A:D,4,FALSE)&amp;"-"&amp;VLOOKUP(B653,LABORATORIO!A:D,4,FALSE)</f>
        <v>HT-0043-01-003-0269</v>
      </c>
      <c r="I653">
        <f>COUNTIF($H$2:H653,H653)</f>
        <v>1</v>
      </c>
      <c r="J653" t="str">
        <f t="shared" si="21"/>
        <v>HT-0043-01-003-0269-01</v>
      </c>
    </row>
    <row r="654" spans="1:10" hidden="1" x14ac:dyDescent="0.35">
      <c r="A654" s="11" t="s">
        <v>2648</v>
      </c>
      <c r="B654" s="11" t="s">
        <v>2837</v>
      </c>
      <c r="C654" s="11" t="s">
        <v>2919</v>
      </c>
      <c r="D654" s="11" t="s">
        <v>2933</v>
      </c>
      <c r="E654" s="11">
        <v>30</v>
      </c>
      <c r="F654" s="11" t="s">
        <v>3013</v>
      </c>
      <c r="G654" t="str">
        <f t="shared" si="20"/>
        <v>CLOTIAZEPAMSAVALORALCOMPRIMIDO3010MG</v>
      </c>
      <c r="H654" t="str">
        <f>VLOOKUP(A654,'PRINCIPIO ACTIVO'!A:D,4,)&amp;"-"&amp;VLOOKUP(C654,'VIA ADMINISTRACION'!A:D,4,FALSE)&amp;"-"&amp;VLOOKUP(D654,FORMATO!A:D,4,FALSE)&amp;"-"&amp;VLOOKUP(B654,LABORATORIO!A:D,4,FALSE)</f>
        <v>HT-0043-01-003-0174</v>
      </c>
      <c r="I654">
        <f>COUNTIF($H$2:H654,H654)</f>
        <v>1</v>
      </c>
      <c r="J654" t="str">
        <f t="shared" si="21"/>
        <v>HT-0043-01-003-0174-01</v>
      </c>
    </row>
    <row r="655" spans="1:10" hidden="1" x14ac:dyDescent="0.35">
      <c r="A655" s="11" t="s">
        <v>2648</v>
      </c>
      <c r="B655" s="11" t="s">
        <v>2883</v>
      </c>
      <c r="C655" s="11" t="s">
        <v>2919</v>
      </c>
      <c r="D655" s="11" t="s">
        <v>2933</v>
      </c>
      <c r="E655" s="11">
        <v>30</v>
      </c>
      <c r="F655" s="11" t="s">
        <v>3013</v>
      </c>
      <c r="G655" t="str">
        <f t="shared" si="20"/>
        <v>CLOTIAZEPAMBAGOORALCOMPRIMIDO3010MG</v>
      </c>
      <c r="H655" t="str">
        <f>VLOOKUP(A655,'PRINCIPIO ACTIVO'!A:D,4,)&amp;"-"&amp;VLOOKUP(C655,'VIA ADMINISTRACION'!A:D,4,FALSE)&amp;"-"&amp;VLOOKUP(D655,FORMATO!A:D,4,FALSE)&amp;"-"&amp;VLOOKUP(B655,LABORATORIO!A:D,4,FALSE)</f>
        <v>HT-0043-01-003-0143</v>
      </c>
      <c r="I655">
        <f>COUNTIF($H$2:H655,H655)</f>
        <v>1</v>
      </c>
      <c r="J655" t="str">
        <f t="shared" si="21"/>
        <v>HT-0043-01-003-0143-01</v>
      </c>
    </row>
    <row r="656" spans="1:10" hidden="1" x14ac:dyDescent="0.35">
      <c r="A656" s="11" t="s">
        <v>2648</v>
      </c>
      <c r="B656" s="11" t="s">
        <v>2838</v>
      </c>
      <c r="C656" s="11" t="s">
        <v>2919</v>
      </c>
      <c r="D656" s="11" t="s">
        <v>2933</v>
      </c>
      <c r="E656" s="11">
        <v>30</v>
      </c>
      <c r="F656" s="11" t="s">
        <v>3013</v>
      </c>
      <c r="G656" t="str">
        <f t="shared" si="20"/>
        <v>CLOTIAZEPAMLABORATORIO CHILEORALCOMPRIMIDO3010MG</v>
      </c>
      <c r="H656" t="str">
        <f>VLOOKUP(A656,'PRINCIPIO ACTIVO'!A:D,4,)&amp;"-"&amp;VLOOKUP(C656,'VIA ADMINISTRACION'!A:D,4,FALSE)&amp;"-"&amp;VLOOKUP(D656,FORMATO!A:D,4,FALSE)&amp;"-"&amp;VLOOKUP(B656,LABORATORIO!A:D,4,FALSE)</f>
        <v>HT-0043-01-003-0148</v>
      </c>
      <c r="I656">
        <f>COUNTIF($H$2:H656,H656)</f>
        <v>1</v>
      </c>
      <c r="J656" t="str">
        <f t="shared" si="21"/>
        <v>HT-0043-01-003-0148-01</v>
      </c>
    </row>
    <row r="657" spans="1:10" hidden="1" x14ac:dyDescent="0.35">
      <c r="A657" s="11" t="s">
        <v>2648</v>
      </c>
      <c r="B657" s="11" t="s">
        <v>2832</v>
      </c>
      <c r="C657" s="11" t="s">
        <v>2919</v>
      </c>
      <c r="D657" s="11" t="s">
        <v>2933</v>
      </c>
      <c r="E657" s="11">
        <v>30</v>
      </c>
      <c r="F657" s="11" t="s">
        <v>3013</v>
      </c>
      <c r="G657" t="str">
        <f t="shared" si="20"/>
        <v>CLOTIAZEPAMRECALCINEORALCOMPRIMIDO3010MG</v>
      </c>
      <c r="H657" t="str">
        <f>VLOOKUP(A657,'PRINCIPIO ACTIVO'!A:D,4,)&amp;"-"&amp;VLOOKUP(C657,'VIA ADMINISTRACION'!A:D,4,FALSE)&amp;"-"&amp;VLOOKUP(D657,FORMATO!A:D,4,FALSE)&amp;"-"&amp;VLOOKUP(B657,LABORATORIO!A:D,4,FALSE)</f>
        <v>HT-0043-01-003-0171</v>
      </c>
      <c r="I657">
        <f>COUNTIF($H$2:H657,H657)</f>
        <v>1</v>
      </c>
      <c r="J657" t="str">
        <f t="shared" si="21"/>
        <v>HT-0043-01-003-0171-01</v>
      </c>
    </row>
    <row r="658" spans="1:10" hidden="1" x14ac:dyDescent="0.35">
      <c r="A658" s="5" t="s">
        <v>2648</v>
      </c>
      <c r="B658" s="5" t="s">
        <v>2857</v>
      </c>
      <c r="C658" s="5" t="s">
        <v>2919</v>
      </c>
      <c r="D658" s="5" t="s">
        <v>2933</v>
      </c>
      <c r="E658" s="5">
        <v>30</v>
      </c>
      <c r="F658" s="5" t="s">
        <v>3013</v>
      </c>
      <c r="G658" t="str">
        <f t="shared" si="20"/>
        <v>CLOTIAZEPAMANDROMACOORALCOMPRIMIDO3010MG</v>
      </c>
      <c r="H658" t="str">
        <f>VLOOKUP(A658,'PRINCIPIO ACTIVO'!A:D,4,)&amp;"-"&amp;VLOOKUP(C658,'VIA ADMINISTRACION'!A:D,4,FALSE)&amp;"-"&amp;VLOOKUP(D658,FORMATO!A:D,4,FALSE)&amp;"-"&amp;VLOOKUP(B658,LABORATORIO!A:D,4,FALSE)</f>
        <v>HT-0043-01-003-0161</v>
      </c>
      <c r="I658">
        <f>COUNTIF($H$2:H658,H658)</f>
        <v>1</v>
      </c>
      <c r="J658" t="str">
        <f t="shared" si="21"/>
        <v>HT-0043-01-003-0161-01</v>
      </c>
    </row>
    <row r="659" spans="1:10" hidden="1" x14ac:dyDescent="0.35">
      <c r="A659" s="11" t="s">
        <v>2648</v>
      </c>
      <c r="B659" s="11" t="s">
        <v>2883</v>
      </c>
      <c r="C659" s="11" t="s">
        <v>2919</v>
      </c>
      <c r="D659" s="11" t="s">
        <v>2933</v>
      </c>
      <c r="E659" s="11">
        <v>30</v>
      </c>
      <c r="F659" s="11" t="s">
        <v>2998</v>
      </c>
      <c r="G659" t="str">
        <f t="shared" si="20"/>
        <v>CLOTIAZEPAMBAGOORALCOMPRIMIDO305MG</v>
      </c>
      <c r="H659" t="str">
        <f>VLOOKUP(A659,'PRINCIPIO ACTIVO'!A:D,4,)&amp;"-"&amp;VLOOKUP(C659,'VIA ADMINISTRACION'!A:D,4,FALSE)&amp;"-"&amp;VLOOKUP(D659,FORMATO!A:D,4,FALSE)&amp;"-"&amp;VLOOKUP(B659,LABORATORIO!A:D,4,FALSE)</f>
        <v>HT-0043-01-003-0143</v>
      </c>
      <c r="I659">
        <f>COUNTIF($H$2:H659,H659)</f>
        <v>2</v>
      </c>
      <c r="J659" t="str">
        <f t="shared" si="21"/>
        <v>HT-0043-01-003-0143-02</v>
      </c>
    </row>
    <row r="660" spans="1:10" hidden="1" x14ac:dyDescent="0.35">
      <c r="A660" s="11" t="s">
        <v>2648</v>
      </c>
      <c r="B660" s="11" t="s">
        <v>2832</v>
      </c>
      <c r="C660" s="11" t="s">
        <v>2919</v>
      </c>
      <c r="D660" s="11" t="s">
        <v>2933</v>
      </c>
      <c r="E660" s="11">
        <v>30</v>
      </c>
      <c r="F660" s="11" t="s">
        <v>2998</v>
      </c>
      <c r="G660" t="str">
        <f t="shared" si="20"/>
        <v>CLOTIAZEPAMRECALCINEORALCOMPRIMIDO305MG</v>
      </c>
      <c r="H660" t="str">
        <f>VLOOKUP(A660,'PRINCIPIO ACTIVO'!A:D,4,)&amp;"-"&amp;VLOOKUP(C660,'VIA ADMINISTRACION'!A:D,4,FALSE)&amp;"-"&amp;VLOOKUP(D660,FORMATO!A:D,4,FALSE)&amp;"-"&amp;VLOOKUP(B660,LABORATORIO!A:D,4,FALSE)</f>
        <v>HT-0043-01-003-0171</v>
      </c>
      <c r="I660">
        <f>COUNTIF($H$2:H660,H660)</f>
        <v>2</v>
      </c>
      <c r="J660" t="str">
        <f t="shared" si="21"/>
        <v>HT-0043-01-003-0171-02</v>
      </c>
    </row>
    <row r="661" spans="1:10" hidden="1" x14ac:dyDescent="0.35">
      <c r="A661" s="11" t="s">
        <v>2648</v>
      </c>
      <c r="B661" s="11" t="s">
        <v>2838</v>
      </c>
      <c r="C661" s="11" t="s">
        <v>2919</v>
      </c>
      <c r="D661" s="11" t="s">
        <v>2933</v>
      </c>
      <c r="E661" s="11">
        <v>30</v>
      </c>
      <c r="F661" s="11" t="s">
        <v>2998</v>
      </c>
      <c r="G661" t="str">
        <f t="shared" si="20"/>
        <v>CLOTIAZEPAMLABORATORIO CHILEORALCOMPRIMIDO305MG</v>
      </c>
      <c r="H661" t="str">
        <f>VLOOKUP(A661,'PRINCIPIO ACTIVO'!A:D,4,)&amp;"-"&amp;VLOOKUP(C661,'VIA ADMINISTRACION'!A:D,4,FALSE)&amp;"-"&amp;VLOOKUP(D661,FORMATO!A:D,4,FALSE)&amp;"-"&amp;VLOOKUP(B661,LABORATORIO!A:D,4,FALSE)</f>
        <v>HT-0043-01-003-0148</v>
      </c>
      <c r="I661">
        <f>COUNTIF($H$2:H661,H661)</f>
        <v>2</v>
      </c>
      <c r="J661" t="str">
        <f t="shared" si="21"/>
        <v>HT-0043-01-003-0148-02</v>
      </c>
    </row>
    <row r="662" spans="1:10" hidden="1" x14ac:dyDescent="0.35">
      <c r="A662" s="11" t="s">
        <v>2648</v>
      </c>
      <c r="B662" s="11" t="s">
        <v>2852</v>
      </c>
      <c r="C662" s="11" t="s">
        <v>2919</v>
      </c>
      <c r="D662" s="11" t="s">
        <v>2933</v>
      </c>
      <c r="E662" s="11">
        <v>30</v>
      </c>
      <c r="F662" s="11" t="s">
        <v>2998</v>
      </c>
      <c r="G662" t="str">
        <f t="shared" si="20"/>
        <v>CLOTIAZEPAMSYNTHONORALCOMPRIMIDO305MG</v>
      </c>
      <c r="H662" t="str">
        <f>VLOOKUP(A662,'PRINCIPIO ACTIVO'!A:D,4,)&amp;"-"&amp;VLOOKUP(C662,'VIA ADMINISTRACION'!A:D,4,FALSE)&amp;"-"&amp;VLOOKUP(D662,FORMATO!A:D,4,FALSE)&amp;"-"&amp;VLOOKUP(B662,LABORATORIO!A:D,4,FALSE)</f>
        <v>HT-0043-01-003-0269</v>
      </c>
      <c r="I662">
        <f>COUNTIF($H$2:H662,H662)</f>
        <v>2</v>
      </c>
      <c r="J662" t="str">
        <f t="shared" si="21"/>
        <v>HT-0043-01-003-0269-02</v>
      </c>
    </row>
    <row r="663" spans="1:10" hidden="1" x14ac:dyDescent="0.35">
      <c r="A663" s="11" t="s">
        <v>2648</v>
      </c>
      <c r="B663" s="11" t="s">
        <v>2837</v>
      </c>
      <c r="C663" s="11" t="s">
        <v>2919</v>
      </c>
      <c r="D663" s="11" t="s">
        <v>2933</v>
      </c>
      <c r="E663" s="11">
        <v>30</v>
      </c>
      <c r="F663" s="11" t="s">
        <v>2998</v>
      </c>
      <c r="G663" t="str">
        <f t="shared" si="20"/>
        <v>CLOTIAZEPAMSAVALORALCOMPRIMIDO305MG</v>
      </c>
      <c r="H663" t="str">
        <f>VLOOKUP(A663,'PRINCIPIO ACTIVO'!A:D,4,)&amp;"-"&amp;VLOOKUP(C663,'VIA ADMINISTRACION'!A:D,4,FALSE)&amp;"-"&amp;VLOOKUP(D663,FORMATO!A:D,4,FALSE)&amp;"-"&amp;VLOOKUP(B663,LABORATORIO!A:D,4,FALSE)</f>
        <v>HT-0043-01-003-0174</v>
      </c>
      <c r="I663">
        <f>COUNTIF($H$2:H663,H663)</f>
        <v>2</v>
      </c>
      <c r="J663" t="str">
        <f t="shared" si="21"/>
        <v>HT-0043-01-003-0174-02</v>
      </c>
    </row>
    <row r="664" spans="1:10" hidden="1" x14ac:dyDescent="0.35">
      <c r="A664" s="5" t="s">
        <v>2648</v>
      </c>
      <c r="B664" s="5" t="s">
        <v>2857</v>
      </c>
      <c r="C664" s="5" t="s">
        <v>2919</v>
      </c>
      <c r="D664" s="5" t="s">
        <v>2933</v>
      </c>
      <c r="E664" s="5">
        <v>30</v>
      </c>
      <c r="F664" s="5" t="s">
        <v>2998</v>
      </c>
      <c r="G664" t="str">
        <f t="shared" si="20"/>
        <v>CLOTIAZEPAMANDROMACOORALCOMPRIMIDO305MG</v>
      </c>
      <c r="H664" t="str">
        <f>VLOOKUP(A664,'PRINCIPIO ACTIVO'!A:D,4,)&amp;"-"&amp;VLOOKUP(C664,'VIA ADMINISTRACION'!A:D,4,FALSE)&amp;"-"&amp;VLOOKUP(D664,FORMATO!A:D,4,FALSE)&amp;"-"&amp;VLOOKUP(B664,LABORATORIO!A:D,4,FALSE)</f>
        <v>HT-0043-01-003-0161</v>
      </c>
      <c r="I664">
        <f>COUNTIF($H$2:H664,H664)</f>
        <v>2</v>
      </c>
      <c r="J664" t="str">
        <f t="shared" si="21"/>
        <v>HT-0043-01-003-0161-02</v>
      </c>
    </row>
    <row r="665" spans="1:10" hidden="1" x14ac:dyDescent="0.35">
      <c r="A665" s="11" t="s">
        <v>2649</v>
      </c>
      <c r="B665" s="11" t="s">
        <v>2835</v>
      </c>
      <c r="C665" s="11" t="s">
        <v>2920</v>
      </c>
      <c r="D665" s="11" t="s">
        <v>2934</v>
      </c>
      <c r="E665" s="11">
        <v>1</v>
      </c>
      <c r="F665" s="13">
        <v>0.01</v>
      </c>
      <c r="G665" t="str">
        <f t="shared" si="20"/>
        <v>CLOTRIMAZOLASCENDTOPICOCREMA10,01</v>
      </c>
      <c r="H665" t="str">
        <f>VLOOKUP(A665,'PRINCIPIO ACTIVO'!A:D,4,)&amp;"-"&amp;VLOOKUP(C665,'VIA ADMINISTRACION'!A:D,4,FALSE)&amp;"-"&amp;VLOOKUP(D665,FORMATO!A:D,4,FALSE)&amp;"-"&amp;VLOOKUP(B665,LABORATORIO!A:D,4,FALSE)</f>
        <v>HT-0044-04-004-0016</v>
      </c>
      <c r="I665">
        <f>COUNTIF($H$2:H665,H665)</f>
        <v>1</v>
      </c>
      <c r="J665" t="str">
        <f t="shared" si="21"/>
        <v>HT-0044-04-004-0016-01</v>
      </c>
    </row>
    <row r="666" spans="1:10" hidden="1" x14ac:dyDescent="0.35">
      <c r="A666" s="11" t="s">
        <v>2649</v>
      </c>
      <c r="B666" s="11" t="s">
        <v>2839</v>
      </c>
      <c r="C666" s="11" t="s">
        <v>2920</v>
      </c>
      <c r="D666" s="11" t="s">
        <v>2942</v>
      </c>
      <c r="E666" s="11">
        <v>1</v>
      </c>
      <c r="F666" s="13">
        <v>0.01</v>
      </c>
      <c r="G666" t="str">
        <f t="shared" si="20"/>
        <v>CLOTRIMAZOLBAYERTOPICOSOLUCION10,01</v>
      </c>
      <c r="H666" t="str">
        <f>VLOOKUP(A666,'PRINCIPIO ACTIVO'!A:D,4,)&amp;"-"&amp;VLOOKUP(C666,'VIA ADMINISTRACION'!A:D,4,FALSE)&amp;"-"&amp;VLOOKUP(D666,FORMATO!A:D,4,FALSE)&amp;"-"&amp;VLOOKUP(B666,LABORATORIO!A:D,4,FALSE)</f>
        <v>HT-0044-04-012-0028</v>
      </c>
      <c r="I666">
        <f>COUNTIF($H$2:H666,H666)</f>
        <v>1</v>
      </c>
      <c r="J666" t="str">
        <f t="shared" si="21"/>
        <v>HT-0044-04-012-0028-01</v>
      </c>
    </row>
    <row r="667" spans="1:10" hidden="1" x14ac:dyDescent="0.35">
      <c r="A667" s="11" t="s">
        <v>2649</v>
      </c>
      <c r="B667" s="11" t="s">
        <v>2839</v>
      </c>
      <c r="C667" s="11" t="s">
        <v>2920</v>
      </c>
      <c r="D667" s="11" t="s">
        <v>2934</v>
      </c>
      <c r="E667" s="11">
        <v>1</v>
      </c>
      <c r="F667" s="13">
        <v>0.01</v>
      </c>
      <c r="G667" t="str">
        <f t="shared" si="20"/>
        <v>CLOTRIMAZOLBAYERTOPICOCREMA10,01</v>
      </c>
      <c r="H667" t="str">
        <f>VLOOKUP(A667,'PRINCIPIO ACTIVO'!A:D,4,)&amp;"-"&amp;VLOOKUP(C667,'VIA ADMINISTRACION'!A:D,4,FALSE)&amp;"-"&amp;VLOOKUP(D667,FORMATO!A:D,4,FALSE)&amp;"-"&amp;VLOOKUP(B667,LABORATORIO!A:D,4,FALSE)</f>
        <v>HT-0044-04-004-0028</v>
      </c>
      <c r="I667">
        <f>COUNTIF($H$2:H667,H667)</f>
        <v>1</v>
      </c>
      <c r="J667" t="str">
        <f t="shared" si="21"/>
        <v>HT-0044-04-004-0028-01</v>
      </c>
    </row>
    <row r="668" spans="1:10" hidden="1" x14ac:dyDescent="0.35">
      <c r="A668" s="11" t="s">
        <v>2649</v>
      </c>
      <c r="B668" s="11" t="s">
        <v>2853</v>
      </c>
      <c r="C668" s="11" t="s">
        <v>2920</v>
      </c>
      <c r="D668" s="11" t="s">
        <v>2952</v>
      </c>
      <c r="E668" s="11">
        <v>1</v>
      </c>
      <c r="F668" s="13">
        <v>0.01</v>
      </c>
      <c r="G668" t="str">
        <f t="shared" si="20"/>
        <v>CLOTRIMAZOLITF-LABOMEDTOPICOPASTA10,01</v>
      </c>
      <c r="H668" t="str">
        <f>VLOOKUP(A668,'PRINCIPIO ACTIVO'!A:D,4,)&amp;"-"&amp;VLOOKUP(C668,'VIA ADMINISTRACION'!A:D,4,FALSE)&amp;"-"&amp;VLOOKUP(D668,FORMATO!A:D,4,FALSE)&amp;"-"&amp;VLOOKUP(B668,LABORATORIO!A:D,4,FALSE)</f>
        <v>HT-0044-04-022-0139</v>
      </c>
      <c r="I668">
        <f>COUNTIF($H$2:H668,H668)</f>
        <v>1</v>
      </c>
      <c r="J668" t="str">
        <f t="shared" si="21"/>
        <v>HT-0044-04-022-0139-01</v>
      </c>
    </row>
    <row r="669" spans="1:10" hidden="1" x14ac:dyDescent="0.35">
      <c r="A669" s="2" t="s">
        <v>2649</v>
      </c>
      <c r="B669" s="2" t="s">
        <v>3695</v>
      </c>
      <c r="C669" s="2" t="s">
        <v>2920</v>
      </c>
      <c r="D669" s="2" t="s">
        <v>2934</v>
      </c>
      <c r="E669" s="2">
        <v>1</v>
      </c>
      <c r="F669" s="4">
        <v>0.01</v>
      </c>
      <c r="G669" t="str">
        <f t="shared" si="20"/>
        <v>CLOTRIMAZOLEXPORTADORA Y COMERCIALIZADORA DE PRODUCTOS FARMACEUTICOSTOPICOCREMA10,01</v>
      </c>
      <c r="H669" t="str">
        <f>VLOOKUP(A669,'PRINCIPIO ACTIVO'!A:D,4,)&amp;"-"&amp;VLOOKUP(C669,'VIA ADMINISTRACION'!A:D,4,FALSE)&amp;"-"&amp;VLOOKUP(D669,FORMATO!A:D,4,FALSE)&amp;"-"&amp;VLOOKUP(B669,LABORATORIO!A:D,4,FALSE)</f>
        <v>HT-0044-04-004-0090</v>
      </c>
      <c r="I669">
        <f>COUNTIF($H$2:H669,H669)</f>
        <v>1</v>
      </c>
      <c r="J669" t="str">
        <f t="shared" si="21"/>
        <v>HT-0044-04-004-0090-01</v>
      </c>
    </row>
    <row r="670" spans="1:10" hidden="1" x14ac:dyDescent="0.35">
      <c r="A670" s="5" t="s">
        <v>2649</v>
      </c>
      <c r="B670" s="5" t="s">
        <v>2834</v>
      </c>
      <c r="C670" s="5" t="s">
        <v>2920</v>
      </c>
      <c r="D670" s="5" t="s">
        <v>2934</v>
      </c>
      <c r="E670" s="5">
        <v>1</v>
      </c>
      <c r="F670" s="6">
        <v>0.01</v>
      </c>
      <c r="G670" t="str">
        <f t="shared" si="20"/>
        <v>CLOTRIMAZOLMINTLABTOPICOCREMA10,01</v>
      </c>
      <c r="H670" t="str">
        <f>VLOOKUP(A670,'PRINCIPIO ACTIVO'!A:D,4,)&amp;"-"&amp;VLOOKUP(C670,'VIA ADMINISTRACION'!A:D,4,FALSE)&amp;"-"&amp;VLOOKUP(D670,FORMATO!A:D,4,FALSE)&amp;"-"&amp;VLOOKUP(B670,LABORATORIO!A:D,4,FALSE)</f>
        <v>HT-0044-04-004-0197</v>
      </c>
      <c r="I670">
        <f>COUNTIF($H$2:H670,H670)</f>
        <v>1</v>
      </c>
      <c r="J670" t="str">
        <f t="shared" si="21"/>
        <v>HT-0044-04-004-0197-01</v>
      </c>
    </row>
    <row r="671" spans="1:10" hidden="1" x14ac:dyDescent="0.35">
      <c r="A671" s="5" t="s">
        <v>2649</v>
      </c>
      <c r="B671" s="5" t="s">
        <v>2847</v>
      </c>
      <c r="C671" s="5" t="s">
        <v>2920</v>
      </c>
      <c r="D671" s="5" t="s">
        <v>2943</v>
      </c>
      <c r="E671" s="5">
        <v>1</v>
      </c>
      <c r="F671" s="6">
        <v>0.01</v>
      </c>
      <c r="G671" t="str">
        <f t="shared" si="20"/>
        <v>CLOTRIMAZOLPASTEURTOPICOPOLVO10,01</v>
      </c>
      <c r="H671" t="str">
        <f>VLOOKUP(A671,'PRINCIPIO ACTIVO'!A:D,4,)&amp;"-"&amp;VLOOKUP(C671,'VIA ADMINISTRACION'!A:D,4,FALSE)&amp;"-"&amp;VLOOKUP(D671,FORMATO!A:D,4,FALSE)&amp;"-"&amp;VLOOKUP(B671,LABORATORIO!A:D,4,FALSE)</f>
        <v>HT-0044-04-013-0155</v>
      </c>
      <c r="I671">
        <f>COUNTIF($H$2:H671,H671)</f>
        <v>1</v>
      </c>
      <c r="J671" t="str">
        <f t="shared" si="21"/>
        <v>HT-0044-04-013-0155-01</v>
      </c>
    </row>
    <row r="672" spans="1:10" hidden="1" x14ac:dyDescent="0.35">
      <c r="A672" s="5" t="s">
        <v>2649</v>
      </c>
      <c r="B672" s="5" t="s">
        <v>2847</v>
      </c>
      <c r="C672" s="5" t="s">
        <v>2920</v>
      </c>
      <c r="D672" s="5" t="s">
        <v>2942</v>
      </c>
      <c r="E672" s="5">
        <v>1</v>
      </c>
      <c r="F672" s="6">
        <v>0.01</v>
      </c>
      <c r="G672" t="str">
        <f t="shared" si="20"/>
        <v>CLOTRIMAZOLPASTEURTOPICOSOLUCION10,01</v>
      </c>
      <c r="H672" t="str">
        <f>VLOOKUP(A672,'PRINCIPIO ACTIVO'!A:D,4,)&amp;"-"&amp;VLOOKUP(C672,'VIA ADMINISTRACION'!A:D,4,FALSE)&amp;"-"&amp;VLOOKUP(D672,FORMATO!A:D,4,FALSE)&amp;"-"&amp;VLOOKUP(B672,LABORATORIO!A:D,4,FALSE)</f>
        <v>HT-0044-04-012-0155</v>
      </c>
      <c r="I672">
        <f>COUNTIF($H$2:H672,H672)</f>
        <v>1</v>
      </c>
      <c r="J672" t="str">
        <f t="shared" si="21"/>
        <v>HT-0044-04-012-0155-01</v>
      </c>
    </row>
    <row r="673" spans="1:10" hidden="1" x14ac:dyDescent="0.35">
      <c r="A673" s="5" t="s">
        <v>2649</v>
      </c>
      <c r="B673" s="5" t="s">
        <v>2880</v>
      </c>
      <c r="C673" s="5" t="s">
        <v>2920</v>
      </c>
      <c r="D673" s="5" t="s">
        <v>2943</v>
      </c>
      <c r="E673" s="5">
        <v>1</v>
      </c>
      <c r="F673" s="6">
        <v>0.01</v>
      </c>
      <c r="G673" t="str">
        <f t="shared" si="20"/>
        <v>CLOTRIMAZOLMEDIPHARMTOPICOPOLVO10,01</v>
      </c>
      <c r="H673" t="str">
        <f>VLOOKUP(A673,'PRINCIPIO ACTIVO'!A:D,4,)&amp;"-"&amp;VLOOKUP(C673,'VIA ADMINISTRACION'!A:D,4,FALSE)&amp;"-"&amp;VLOOKUP(D673,FORMATO!A:D,4,FALSE)&amp;"-"&amp;VLOOKUP(B673,LABORATORIO!A:D,4,FALSE)</f>
        <v>HT-0044-04-013-0192</v>
      </c>
      <c r="I673">
        <f>COUNTIF($H$2:H673,H673)</f>
        <v>1</v>
      </c>
      <c r="J673" t="str">
        <f t="shared" si="21"/>
        <v>HT-0044-04-013-0192-01</v>
      </c>
    </row>
    <row r="674" spans="1:10" hidden="1" x14ac:dyDescent="0.35">
      <c r="A674" s="5" t="s">
        <v>2649</v>
      </c>
      <c r="B674" s="5" t="s">
        <v>2839</v>
      </c>
      <c r="C674" s="5" t="s">
        <v>2920</v>
      </c>
      <c r="D674" s="5" t="s">
        <v>2968</v>
      </c>
      <c r="E674" s="5">
        <v>1</v>
      </c>
      <c r="F674" s="6">
        <v>0.01</v>
      </c>
      <c r="G674" t="str">
        <f t="shared" si="20"/>
        <v>CLOTRIMAZOLBAYERTOPICOSPRAY10,01</v>
      </c>
      <c r="H674" t="str">
        <f>VLOOKUP(A674,'PRINCIPIO ACTIVO'!A:D,4,)&amp;"-"&amp;VLOOKUP(C674,'VIA ADMINISTRACION'!A:D,4,FALSE)&amp;"-"&amp;VLOOKUP(D674,FORMATO!A:D,4,FALSE)&amp;"-"&amp;VLOOKUP(B674,LABORATORIO!A:D,4,FALSE)</f>
        <v>HT-0044-04-042-0028</v>
      </c>
      <c r="I674">
        <f>COUNTIF($H$2:H674,H674)</f>
        <v>1</v>
      </c>
      <c r="J674" t="str">
        <f t="shared" si="21"/>
        <v>HT-0044-04-042-0028-01</v>
      </c>
    </row>
    <row r="675" spans="1:10" hidden="1" x14ac:dyDescent="0.35">
      <c r="A675" s="2" t="s">
        <v>2649</v>
      </c>
      <c r="B675" s="2" t="s">
        <v>2899</v>
      </c>
      <c r="C675" s="2" t="s">
        <v>2920</v>
      </c>
      <c r="D675" s="2" t="s">
        <v>2943</v>
      </c>
      <c r="E675" s="2">
        <v>1</v>
      </c>
      <c r="F675" s="2" t="s">
        <v>3711</v>
      </c>
      <c r="G675" t="str">
        <f t="shared" si="20"/>
        <v>CLOTRIMAZOLVALMATOPICOPOLVO11.0%</v>
      </c>
      <c r="H675" t="str">
        <f>VLOOKUP(A675,'PRINCIPIO ACTIVO'!A:D,4,)&amp;"-"&amp;VLOOKUP(C675,'VIA ADMINISTRACION'!A:D,4,FALSE)&amp;"-"&amp;VLOOKUP(D675,FORMATO!A:D,4,FALSE)&amp;"-"&amp;VLOOKUP(B675,LABORATORIO!A:D,4,FALSE)</f>
        <v>HT-0044-04-013-0159</v>
      </c>
      <c r="I675">
        <f>COUNTIF($H$2:H675,H675)</f>
        <v>1</v>
      </c>
      <c r="J675" t="str">
        <f t="shared" si="21"/>
        <v>HT-0044-04-013-0159-01</v>
      </c>
    </row>
    <row r="676" spans="1:10" hidden="1" x14ac:dyDescent="0.35">
      <c r="A676" s="2" t="s">
        <v>2649</v>
      </c>
      <c r="B676" s="2" t="s">
        <v>2847</v>
      </c>
      <c r="C676" s="2" t="s">
        <v>2920</v>
      </c>
      <c r="D676" s="2" t="s">
        <v>2942</v>
      </c>
      <c r="E676" s="2">
        <v>1</v>
      </c>
      <c r="F676" s="2" t="s">
        <v>3711</v>
      </c>
      <c r="G676" t="str">
        <f t="shared" si="20"/>
        <v>CLOTRIMAZOLPASTEURTOPICOSOLUCION11.0%</v>
      </c>
      <c r="H676" t="str">
        <f>VLOOKUP(A676,'PRINCIPIO ACTIVO'!A:D,4,)&amp;"-"&amp;VLOOKUP(C676,'VIA ADMINISTRACION'!A:D,4,FALSE)&amp;"-"&amp;VLOOKUP(D676,FORMATO!A:D,4,FALSE)&amp;"-"&amp;VLOOKUP(B676,LABORATORIO!A:D,4,FALSE)</f>
        <v>HT-0044-04-012-0155</v>
      </c>
      <c r="I676">
        <f>COUNTIF($H$2:H676,H676)</f>
        <v>2</v>
      </c>
      <c r="J676" t="str">
        <f t="shared" si="21"/>
        <v>HT-0044-04-012-0155-02</v>
      </c>
    </row>
    <row r="677" spans="1:10" hidden="1" x14ac:dyDescent="0.35">
      <c r="A677" s="2" t="s">
        <v>2649</v>
      </c>
      <c r="B677" s="2" t="s">
        <v>2873</v>
      </c>
      <c r="C677" s="2" t="s">
        <v>2920</v>
      </c>
      <c r="D677" s="2" t="s">
        <v>2943</v>
      </c>
      <c r="E677" s="2">
        <v>1</v>
      </c>
      <c r="F677" s="2" t="s">
        <v>3711</v>
      </c>
      <c r="G677" t="str">
        <f t="shared" si="20"/>
        <v>CLOTRIMAZOLINTERPHARMATOPICOPOLVO11.0%</v>
      </c>
      <c r="H677" t="str">
        <f>VLOOKUP(A677,'PRINCIPIO ACTIVO'!A:D,4,)&amp;"-"&amp;VLOOKUP(C677,'VIA ADMINISTRACION'!A:D,4,FALSE)&amp;"-"&amp;VLOOKUP(D677,FORMATO!A:D,4,FALSE)&amp;"-"&amp;VLOOKUP(B677,LABORATORIO!A:D,4,FALSE)</f>
        <v>HT-0044-04-013-0135</v>
      </c>
      <c r="I677">
        <f>COUNTIF($H$2:H677,H677)</f>
        <v>1</v>
      </c>
      <c r="J677" t="str">
        <f t="shared" si="21"/>
        <v>HT-0044-04-013-0135-01</v>
      </c>
    </row>
    <row r="678" spans="1:10" hidden="1" x14ac:dyDescent="0.35">
      <c r="A678" s="11" t="s">
        <v>2649</v>
      </c>
      <c r="B678" s="11" t="s">
        <v>2847</v>
      </c>
      <c r="C678" s="11" t="s">
        <v>2926</v>
      </c>
      <c r="D678" s="11" t="s">
        <v>2951</v>
      </c>
      <c r="E678" s="11">
        <v>6</v>
      </c>
      <c r="F678" s="11" t="s">
        <v>2977</v>
      </c>
      <c r="G678" t="str">
        <f t="shared" si="20"/>
        <v>CLOTRIMAZOLPASTEURINTRAVAGINALOVULO6100MG</v>
      </c>
      <c r="H678" t="str">
        <f>VLOOKUP(A678,'PRINCIPIO ACTIVO'!A:D,4,)&amp;"-"&amp;VLOOKUP(C678,'VIA ADMINISTRACION'!A:D,4,FALSE)&amp;"-"&amp;VLOOKUP(D678,FORMATO!A:D,4,FALSE)&amp;"-"&amp;VLOOKUP(B678,LABORATORIO!A:D,4,FALSE)</f>
        <v>HT-0044-06-021-0155</v>
      </c>
      <c r="I678">
        <f>COUNTIF($H$2:H678,H678)</f>
        <v>1</v>
      </c>
      <c r="J678" t="str">
        <f t="shared" si="21"/>
        <v>HT-0044-06-021-0155-01</v>
      </c>
    </row>
    <row r="679" spans="1:10" hidden="1" x14ac:dyDescent="0.35">
      <c r="A679" s="11" t="s">
        <v>2649</v>
      </c>
      <c r="B679" s="11" t="s">
        <v>2858</v>
      </c>
      <c r="C679" s="11" t="s">
        <v>2926</v>
      </c>
      <c r="D679" s="11" t="s">
        <v>2951</v>
      </c>
      <c r="E679" s="11">
        <v>2</v>
      </c>
      <c r="F679" s="11" t="s">
        <v>2984</v>
      </c>
      <c r="G679" t="str">
        <f t="shared" si="20"/>
        <v>CLOTRIMAZOLGRUNENTHALINTRAVAGINALOVULO2500MG</v>
      </c>
      <c r="H679" t="str">
        <f>VLOOKUP(A679,'PRINCIPIO ACTIVO'!A:D,4,)&amp;"-"&amp;VLOOKUP(C679,'VIA ADMINISTRACION'!A:D,4,FALSE)&amp;"-"&amp;VLOOKUP(D679,FORMATO!A:D,4,FALSE)&amp;"-"&amp;VLOOKUP(B679,LABORATORIO!A:D,4,FALSE)</f>
        <v>HT-0044-06-021-0116</v>
      </c>
      <c r="I679">
        <f>COUNTIF($H$2:H679,H679)</f>
        <v>1</v>
      </c>
      <c r="J679" t="str">
        <f t="shared" si="21"/>
        <v>HT-0044-06-021-0116-01</v>
      </c>
    </row>
    <row r="680" spans="1:10" hidden="1" x14ac:dyDescent="0.35">
      <c r="A680" s="11" t="s">
        <v>2649</v>
      </c>
      <c r="B680" s="11" t="s">
        <v>2847</v>
      </c>
      <c r="C680" s="11" t="s">
        <v>2926</v>
      </c>
      <c r="D680" s="11" t="s">
        <v>2951</v>
      </c>
      <c r="E680" s="11">
        <v>1</v>
      </c>
      <c r="F680" s="11" t="s">
        <v>2984</v>
      </c>
      <c r="G680" t="str">
        <f t="shared" si="20"/>
        <v>CLOTRIMAZOLPASTEURINTRAVAGINALOVULO1500MG</v>
      </c>
      <c r="H680" t="str">
        <f>VLOOKUP(A680,'PRINCIPIO ACTIVO'!A:D,4,)&amp;"-"&amp;VLOOKUP(C680,'VIA ADMINISTRACION'!A:D,4,FALSE)&amp;"-"&amp;VLOOKUP(D680,FORMATO!A:D,4,FALSE)&amp;"-"&amp;VLOOKUP(B680,LABORATORIO!A:D,4,FALSE)</f>
        <v>HT-0044-06-021-0155</v>
      </c>
      <c r="I680">
        <f>COUNTIF($H$2:H680,H680)</f>
        <v>2</v>
      </c>
      <c r="J680" t="str">
        <f t="shared" si="21"/>
        <v>HT-0044-06-021-0155-02</v>
      </c>
    </row>
    <row r="681" spans="1:10" hidden="1" x14ac:dyDescent="0.35">
      <c r="A681" s="2" t="s">
        <v>2649</v>
      </c>
      <c r="B681" s="2" t="s">
        <v>2871</v>
      </c>
      <c r="C681" s="2" t="s">
        <v>2926</v>
      </c>
      <c r="D681" s="2" t="s">
        <v>2951</v>
      </c>
      <c r="E681" s="2">
        <v>1</v>
      </c>
      <c r="F681" s="2" t="s">
        <v>2984</v>
      </c>
      <c r="G681" t="str">
        <f t="shared" si="20"/>
        <v>CLOTRIMAZOLHOSPIFARMAINTRAVAGINALOVULO1500MG</v>
      </c>
      <c r="H681" t="str">
        <f>VLOOKUP(A681,'PRINCIPIO ACTIVO'!A:D,4,)&amp;"-"&amp;VLOOKUP(C681,'VIA ADMINISTRACION'!A:D,4,FALSE)&amp;"-"&amp;VLOOKUP(D681,FORMATO!A:D,4,FALSE)&amp;"-"&amp;VLOOKUP(B681,LABORATORIO!A:D,4,FALSE)</f>
        <v>HT-0044-06-021-0151</v>
      </c>
      <c r="I681">
        <f>COUNTIF($H$2:H681,H681)</f>
        <v>1</v>
      </c>
      <c r="J681" t="str">
        <f t="shared" si="21"/>
        <v>HT-0044-06-021-0151-01</v>
      </c>
    </row>
    <row r="682" spans="1:10" hidden="1" x14ac:dyDescent="0.35">
      <c r="A682" s="5" t="s">
        <v>2649</v>
      </c>
      <c r="B682" s="5" t="s">
        <v>2857</v>
      </c>
      <c r="C682" s="5" t="s">
        <v>2926</v>
      </c>
      <c r="D682" s="5" t="s">
        <v>2951</v>
      </c>
      <c r="E682" s="5">
        <v>2</v>
      </c>
      <c r="F682" s="5" t="s">
        <v>2984</v>
      </c>
      <c r="G682" t="str">
        <f t="shared" si="20"/>
        <v>CLOTRIMAZOLANDROMACOINTRAVAGINALOVULO2500MG</v>
      </c>
      <c r="H682" t="str">
        <f>VLOOKUP(A682,'PRINCIPIO ACTIVO'!A:D,4,)&amp;"-"&amp;VLOOKUP(C682,'VIA ADMINISTRACION'!A:D,4,FALSE)&amp;"-"&amp;VLOOKUP(D682,FORMATO!A:D,4,FALSE)&amp;"-"&amp;VLOOKUP(B682,LABORATORIO!A:D,4,FALSE)</f>
        <v>HT-0044-06-021-0161</v>
      </c>
      <c r="I682">
        <f>COUNTIF($H$2:H682,H682)</f>
        <v>1</v>
      </c>
      <c r="J682" t="str">
        <f t="shared" si="21"/>
        <v>HT-0044-06-021-0161-01</v>
      </c>
    </row>
    <row r="683" spans="1:10" hidden="1" x14ac:dyDescent="0.35">
      <c r="A683" s="11" t="s">
        <v>2649</v>
      </c>
      <c r="B683" s="11" t="s">
        <v>2880</v>
      </c>
      <c r="C683" s="11" t="s">
        <v>2926</v>
      </c>
      <c r="D683" s="11" t="s">
        <v>2951</v>
      </c>
      <c r="E683" s="11">
        <v>1</v>
      </c>
      <c r="F683" s="11" t="s">
        <v>2984</v>
      </c>
      <c r="G683" t="str">
        <f t="shared" si="20"/>
        <v>CLOTRIMAZOLMEDIPHARMINTRAVAGINALOVULO1500MG</v>
      </c>
      <c r="H683" t="str">
        <f>VLOOKUP(A683,'PRINCIPIO ACTIVO'!A:D,4,)&amp;"-"&amp;VLOOKUP(C683,'VIA ADMINISTRACION'!A:D,4,FALSE)&amp;"-"&amp;VLOOKUP(D683,FORMATO!A:D,4,FALSE)&amp;"-"&amp;VLOOKUP(B683,LABORATORIO!A:D,4,FALSE)</f>
        <v>HT-0044-06-021-0192</v>
      </c>
      <c r="I683">
        <f>COUNTIF($H$2:H683,H683)</f>
        <v>1</v>
      </c>
      <c r="J683" t="str">
        <f t="shared" si="21"/>
        <v>HT-0044-06-021-0192-01</v>
      </c>
    </row>
    <row r="684" spans="1:10" hidden="1" x14ac:dyDescent="0.35">
      <c r="A684" s="11" t="s">
        <v>2650</v>
      </c>
      <c r="B684" s="11" t="s">
        <v>2851</v>
      </c>
      <c r="C684" s="11" t="s">
        <v>2920</v>
      </c>
      <c r="D684" s="11" t="s">
        <v>2934</v>
      </c>
      <c r="E684" s="11">
        <v>1</v>
      </c>
      <c r="F684" s="11" t="s">
        <v>3104</v>
      </c>
      <c r="G684" t="str">
        <f t="shared" si="20"/>
        <v>CLOTRIMAZOL-BETAMETASONAPRATERTOPICOCREMA10.05%/1%</v>
      </c>
      <c r="H684" t="e">
        <f>VLOOKUP(A684,'PRINCIPIO ACTIVO'!A:D,4,)&amp;"-"&amp;VLOOKUP(C684,'VIA ADMINISTRACION'!A:D,4,FALSE)&amp;"-"&amp;VLOOKUP(D684,FORMATO!A:D,4,FALSE)&amp;"-"&amp;VLOOKUP(B684,LABORATORIO!A:D,4,FALSE)</f>
        <v>#N/A</v>
      </c>
      <c r="I684">
        <f>COUNTIF($H$2:H684,H684)</f>
        <v>15</v>
      </c>
      <c r="J684" t="e">
        <f t="shared" si="21"/>
        <v>#N/A</v>
      </c>
    </row>
    <row r="685" spans="1:10" hidden="1" x14ac:dyDescent="0.35">
      <c r="A685" s="11" t="s">
        <v>2650</v>
      </c>
      <c r="B685" s="11" t="s">
        <v>2838</v>
      </c>
      <c r="C685" s="11" t="s">
        <v>2920</v>
      </c>
      <c r="D685" s="11" t="s">
        <v>2934</v>
      </c>
      <c r="E685" s="11">
        <v>1</v>
      </c>
      <c r="F685" s="11" t="s">
        <v>3104</v>
      </c>
      <c r="G685" t="str">
        <f t="shared" si="20"/>
        <v>CLOTRIMAZOL-BETAMETASONALABORATORIO CHILETOPICOCREMA10.05%/1%</v>
      </c>
      <c r="H685" t="e">
        <f>VLOOKUP(A685,'PRINCIPIO ACTIVO'!A:D,4,)&amp;"-"&amp;VLOOKUP(C685,'VIA ADMINISTRACION'!A:D,4,FALSE)&amp;"-"&amp;VLOOKUP(D685,FORMATO!A:D,4,FALSE)&amp;"-"&amp;VLOOKUP(B685,LABORATORIO!A:D,4,FALSE)</f>
        <v>#N/A</v>
      </c>
      <c r="I685">
        <f>COUNTIF($H$2:H685,H685)</f>
        <v>16</v>
      </c>
      <c r="J685" t="e">
        <f t="shared" si="21"/>
        <v>#N/A</v>
      </c>
    </row>
    <row r="686" spans="1:10" hidden="1" x14ac:dyDescent="0.35">
      <c r="A686" s="11" t="s">
        <v>2650</v>
      </c>
      <c r="B686" s="11" t="s">
        <v>2871</v>
      </c>
      <c r="C686" s="11" t="s">
        <v>2920</v>
      </c>
      <c r="D686" s="11" t="s">
        <v>2934</v>
      </c>
      <c r="E686" s="11">
        <v>1</v>
      </c>
      <c r="F686" s="11" t="s">
        <v>3104</v>
      </c>
      <c r="G686" t="str">
        <f t="shared" si="20"/>
        <v>CLOTRIMAZOL-BETAMETASONAHOSPIFARMATOPICOCREMA10.05%/1%</v>
      </c>
      <c r="H686" t="e">
        <f>VLOOKUP(A686,'PRINCIPIO ACTIVO'!A:D,4,)&amp;"-"&amp;VLOOKUP(C686,'VIA ADMINISTRACION'!A:D,4,FALSE)&amp;"-"&amp;VLOOKUP(D686,FORMATO!A:D,4,FALSE)&amp;"-"&amp;VLOOKUP(B686,LABORATORIO!A:D,4,FALSE)</f>
        <v>#N/A</v>
      </c>
      <c r="I686">
        <f>COUNTIF($H$2:H686,H686)</f>
        <v>17</v>
      </c>
      <c r="J686" t="e">
        <f t="shared" si="21"/>
        <v>#N/A</v>
      </c>
    </row>
    <row r="687" spans="1:10" hidden="1" x14ac:dyDescent="0.35">
      <c r="A687" s="11" t="s">
        <v>2650</v>
      </c>
      <c r="B687" s="11" t="s">
        <v>2870</v>
      </c>
      <c r="C687" s="11" t="s">
        <v>2920</v>
      </c>
      <c r="D687" s="11" t="s">
        <v>2934</v>
      </c>
      <c r="E687" s="11">
        <v>1</v>
      </c>
      <c r="F687" s="11" t="s">
        <v>3103</v>
      </c>
      <c r="G687" t="str">
        <f t="shared" si="20"/>
        <v>CLOTRIMAZOL-BETAMETASONAMSDTOPICOCREMA11%/0.05%</v>
      </c>
      <c r="H687" t="e">
        <f>VLOOKUP(A687,'PRINCIPIO ACTIVO'!A:D,4,)&amp;"-"&amp;VLOOKUP(C687,'VIA ADMINISTRACION'!A:D,4,FALSE)&amp;"-"&amp;VLOOKUP(D687,FORMATO!A:D,4,FALSE)&amp;"-"&amp;VLOOKUP(B687,LABORATORIO!A:D,4,FALSE)</f>
        <v>#N/A</v>
      </c>
      <c r="I687">
        <f>COUNTIF($H$2:H687,H687)</f>
        <v>18</v>
      </c>
      <c r="J687" t="e">
        <f t="shared" si="21"/>
        <v>#N/A</v>
      </c>
    </row>
    <row r="688" spans="1:10" hidden="1" x14ac:dyDescent="0.35">
      <c r="A688" s="11" t="s">
        <v>2650</v>
      </c>
      <c r="B688" s="11" t="s">
        <v>2880</v>
      </c>
      <c r="C688" s="11" t="s">
        <v>2920</v>
      </c>
      <c r="D688" s="11" t="s">
        <v>2934</v>
      </c>
      <c r="E688" s="11">
        <v>1</v>
      </c>
      <c r="F688" s="11" t="s">
        <v>3103</v>
      </c>
      <c r="G688" t="str">
        <f t="shared" si="20"/>
        <v>CLOTRIMAZOL-BETAMETASONAMEDIPHARMTOPICOCREMA11%/0.05%</v>
      </c>
      <c r="H688" t="e">
        <f>VLOOKUP(A688,'PRINCIPIO ACTIVO'!A:D,4,)&amp;"-"&amp;VLOOKUP(C688,'VIA ADMINISTRACION'!A:D,4,FALSE)&amp;"-"&amp;VLOOKUP(D688,FORMATO!A:D,4,FALSE)&amp;"-"&amp;VLOOKUP(B688,LABORATORIO!A:D,4,FALSE)</f>
        <v>#N/A</v>
      </c>
      <c r="I688">
        <f>COUNTIF($H$2:H688,H688)</f>
        <v>19</v>
      </c>
      <c r="J688" t="e">
        <f t="shared" si="21"/>
        <v>#N/A</v>
      </c>
    </row>
    <row r="689" spans="1:10" hidden="1" x14ac:dyDescent="0.35">
      <c r="A689" s="2" t="s">
        <v>2650</v>
      </c>
      <c r="B689" s="2" t="s">
        <v>2869</v>
      </c>
      <c r="C689" s="2" t="s">
        <v>2920</v>
      </c>
      <c r="D689" s="2" t="s">
        <v>2934</v>
      </c>
      <c r="E689" s="2">
        <v>1</v>
      </c>
      <c r="F689" s="2" t="s">
        <v>3712</v>
      </c>
      <c r="G689" t="str">
        <f t="shared" si="20"/>
        <v>CLOTRIMAZOL-BETAMETASONAOPKOTOPICOCREMA11.0%/0.05%</v>
      </c>
      <c r="H689" t="e">
        <f>VLOOKUP(A689,'PRINCIPIO ACTIVO'!A:D,4,)&amp;"-"&amp;VLOOKUP(C689,'VIA ADMINISTRACION'!A:D,4,FALSE)&amp;"-"&amp;VLOOKUP(D689,FORMATO!A:D,4,FALSE)&amp;"-"&amp;VLOOKUP(B689,LABORATORIO!A:D,4,FALSE)</f>
        <v>#N/A</v>
      </c>
      <c r="I689">
        <f>COUNTIF($H$2:H689,H689)</f>
        <v>20</v>
      </c>
      <c r="J689" t="e">
        <f t="shared" si="21"/>
        <v>#N/A</v>
      </c>
    </row>
    <row r="690" spans="1:10" hidden="1" x14ac:dyDescent="0.35">
      <c r="A690" s="11" t="s">
        <v>2651</v>
      </c>
      <c r="B690" s="11" t="s">
        <v>2839</v>
      </c>
      <c r="C690" s="11" t="s">
        <v>2920</v>
      </c>
      <c r="D690" s="11" t="s">
        <v>2934</v>
      </c>
      <c r="E690" s="11">
        <v>1</v>
      </c>
      <c r="F690" s="11" t="s">
        <v>3105</v>
      </c>
      <c r="G690" t="str">
        <f t="shared" si="20"/>
        <v>CLOTRIMAZOL-DEXAMETASONABAYERTOPICOCREMA11%/0.04%</v>
      </c>
      <c r="H690" t="str">
        <f>VLOOKUP(A690,'PRINCIPIO ACTIVO'!A:D,4,)&amp;"-"&amp;VLOOKUP(C690,'VIA ADMINISTRACION'!A:D,4,FALSE)&amp;"-"&amp;VLOOKUP(D690,FORMATO!A:D,4,FALSE)&amp;"-"&amp;VLOOKUP(B690,LABORATORIO!A:D,4,FALSE)</f>
        <v>HT-0229-04-004-0028</v>
      </c>
      <c r="I690">
        <f>COUNTIF($H$2:H690,H690)</f>
        <v>1</v>
      </c>
      <c r="J690" t="str">
        <f t="shared" si="21"/>
        <v>HT-0229-04-004-0028-01</v>
      </c>
    </row>
    <row r="691" spans="1:10" hidden="1" x14ac:dyDescent="0.35">
      <c r="A691" s="11" t="s">
        <v>2651</v>
      </c>
      <c r="B691" s="11" t="s">
        <v>2853</v>
      </c>
      <c r="C691" s="11" t="s">
        <v>2920</v>
      </c>
      <c r="D691" s="11" t="s">
        <v>2934</v>
      </c>
      <c r="E691" s="11">
        <v>1</v>
      </c>
      <c r="F691" s="11" t="s">
        <v>3105</v>
      </c>
      <c r="G691" t="str">
        <f t="shared" si="20"/>
        <v>CLOTRIMAZOL-DEXAMETASONAITF-LABOMEDTOPICOCREMA11%/0.04%</v>
      </c>
      <c r="H691" t="str">
        <f>VLOOKUP(A691,'PRINCIPIO ACTIVO'!A:D,4,)&amp;"-"&amp;VLOOKUP(C691,'VIA ADMINISTRACION'!A:D,4,FALSE)&amp;"-"&amp;VLOOKUP(D691,FORMATO!A:D,4,FALSE)&amp;"-"&amp;VLOOKUP(B691,LABORATORIO!A:D,4,FALSE)</f>
        <v>HT-0229-04-004-0139</v>
      </c>
      <c r="I691">
        <f>COUNTIF($H$2:H691,H691)</f>
        <v>1</v>
      </c>
      <c r="J691" t="str">
        <f t="shared" si="21"/>
        <v>HT-0229-04-004-0139-01</v>
      </c>
    </row>
    <row r="692" spans="1:10" hidden="1" x14ac:dyDescent="0.35">
      <c r="A692" s="5" t="s">
        <v>2651</v>
      </c>
      <c r="B692" s="5" t="s">
        <v>2839</v>
      </c>
      <c r="C692" s="5" t="s">
        <v>2920</v>
      </c>
      <c r="D692" s="5" t="s">
        <v>2934</v>
      </c>
      <c r="E692" s="5">
        <v>1</v>
      </c>
      <c r="F692" s="5" t="s">
        <v>6613</v>
      </c>
      <c r="G692" t="str">
        <f t="shared" si="20"/>
        <v>CLOTRIMAZOL-DEXAMETASONABAYERTOPICOCREMA1150MG/6MG</v>
      </c>
      <c r="H692" t="str">
        <f>VLOOKUP(A692,'PRINCIPIO ACTIVO'!A:D,4,)&amp;"-"&amp;VLOOKUP(C692,'VIA ADMINISTRACION'!A:D,4,FALSE)&amp;"-"&amp;VLOOKUP(D692,FORMATO!A:D,4,FALSE)&amp;"-"&amp;VLOOKUP(B692,LABORATORIO!A:D,4,FALSE)</f>
        <v>HT-0229-04-004-0028</v>
      </c>
      <c r="I692">
        <f>COUNTIF($H$2:H692,H692)</f>
        <v>2</v>
      </c>
      <c r="J692" t="str">
        <f t="shared" si="21"/>
        <v>HT-0229-04-004-0028-02</v>
      </c>
    </row>
    <row r="693" spans="1:10" hidden="1" x14ac:dyDescent="0.35">
      <c r="A693" s="5" t="s">
        <v>2651</v>
      </c>
      <c r="B693" s="5" t="s">
        <v>2853</v>
      </c>
      <c r="C693" s="5" t="s">
        <v>2920</v>
      </c>
      <c r="D693" s="5" t="s">
        <v>2934</v>
      </c>
      <c r="E693" s="5">
        <v>1</v>
      </c>
      <c r="F693" s="5" t="s">
        <v>6612</v>
      </c>
      <c r="G693" t="str">
        <f t="shared" si="20"/>
        <v>CLOTRIMAZOL-DEXAMETASONAITF-LABOMEDTOPICOCREMA11G/40MG</v>
      </c>
      <c r="H693" t="str">
        <f>VLOOKUP(A693,'PRINCIPIO ACTIVO'!A:D,4,)&amp;"-"&amp;VLOOKUP(C693,'VIA ADMINISTRACION'!A:D,4,FALSE)&amp;"-"&amp;VLOOKUP(D693,FORMATO!A:D,4,FALSE)&amp;"-"&amp;VLOOKUP(B693,LABORATORIO!A:D,4,FALSE)</f>
        <v>HT-0229-04-004-0139</v>
      </c>
      <c r="I693">
        <f>COUNTIF($H$2:H693,H693)</f>
        <v>2</v>
      </c>
      <c r="J693" t="str">
        <f t="shared" si="21"/>
        <v>HT-0229-04-004-0139-02</v>
      </c>
    </row>
    <row r="694" spans="1:10" hidden="1" x14ac:dyDescent="0.35">
      <c r="A694" s="5" t="s">
        <v>6451</v>
      </c>
      <c r="B694" s="5" t="s">
        <v>2858</v>
      </c>
      <c r="C694" s="5" t="s">
        <v>2919</v>
      </c>
      <c r="D694" s="5" t="s">
        <v>2933</v>
      </c>
      <c r="E694" s="5">
        <v>12</v>
      </c>
      <c r="F694" s="5" t="s">
        <v>6537</v>
      </c>
      <c r="G694" t="str">
        <f t="shared" si="20"/>
        <v>CODEINA-PARACETAMOLGRUNENTHALORALCOMPRIMIDO1230MG/500MG</v>
      </c>
      <c r="H694" t="str">
        <f>VLOOKUP(A694,'PRINCIPIO ACTIVO'!A:D,4,)&amp;"-"&amp;VLOOKUP(C694,'VIA ADMINISTRACION'!A:D,4,FALSE)&amp;"-"&amp;VLOOKUP(D694,FORMATO!A:D,4,FALSE)&amp;"-"&amp;VLOOKUP(B694,LABORATORIO!A:D,4,FALSE)</f>
        <v>HT-0325-01-003-0116</v>
      </c>
      <c r="I694">
        <f>COUNTIF($H$2:H694,H694)</f>
        <v>1</v>
      </c>
      <c r="J694" t="str">
        <f t="shared" si="21"/>
        <v>HT-0325-01-003-0116-01</v>
      </c>
    </row>
    <row r="695" spans="1:10" hidden="1" x14ac:dyDescent="0.35">
      <c r="A695" s="11" t="s">
        <v>2654</v>
      </c>
      <c r="B695" s="11" t="s">
        <v>2865</v>
      </c>
      <c r="C695" s="11" t="s">
        <v>2919</v>
      </c>
      <c r="D695" s="11" t="s">
        <v>2937</v>
      </c>
      <c r="E695" s="11">
        <v>60</v>
      </c>
      <c r="F695" s="11" t="s">
        <v>3109</v>
      </c>
      <c r="G695" t="str">
        <f t="shared" si="20"/>
        <v>DABIGATRANBOEHRINGER INGELHEIMORALCAPSULA60110MG</v>
      </c>
      <c r="H695" t="str">
        <f>VLOOKUP(A695,'PRINCIPIO ACTIVO'!A:D,4,)&amp;"-"&amp;VLOOKUP(C695,'VIA ADMINISTRACION'!A:D,4,FALSE)&amp;"-"&amp;VLOOKUP(D695,FORMATO!A:D,4,FALSE)&amp;"-"&amp;VLOOKUP(B695,LABORATORIO!A:D,4,FALSE)</f>
        <v>HT-0049-01-007-0035</v>
      </c>
      <c r="I695">
        <f>COUNTIF($H$2:H695,H695)</f>
        <v>1</v>
      </c>
      <c r="J695" t="str">
        <f t="shared" si="21"/>
        <v>HT-0049-01-007-0035-01</v>
      </c>
    </row>
    <row r="696" spans="1:10" hidden="1" x14ac:dyDescent="0.35">
      <c r="A696" s="5" t="s">
        <v>2654</v>
      </c>
      <c r="B696" s="5" t="s">
        <v>2865</v>
      </c>
      <c r="C696" s="5" t="s">
        <v>2919</v>
      </c>
      <c r="D696" s="5" t="s">
        <v>2933</v>
      </c>
      <c r="E696" s="5">
        <v>60</v>
      </c>
      <c r="F696" s="5" t="s">
        <v>3109</v>
      </c>
      <c r="G696" t="str">
        <f t="shared" si="20"/>
        <v>DABIGATRANBOEHRINGER INGELHEIMORALCOMPRIMIDO60110MG</v>
      </c>
      <c r="H696" t="str">
        <f>VLOOKUP(A696,'PRINCIPIO ACTIVO'!A:D,4,)&amp;"-"&amp;VLOOKUP(C696,'VIA ADMINISTRACION'!A:D,4,FALSE)&amp;"-"&amp;VLOOKUP(D696,FORMATO!A:D,4,FALSE)&amp;"-"&amp;VLOOKUP(B696,LABORATORIO!A:D,4,FALSE)</f>
        <v>HT-0049-01-003-0035</v>
      </c>
      <c r="I696">
        <f>COUNTIF($H$2:H696,H696)</f>
        <v>1</v>
      </c>
      <c r="J696" t="str">
        <f t="shared" si="21"/>
        <v>HT-0049-01-003-0035-01</v>
      </c>
    </row>
    <row r="697" spans="1:10" hidden="1" x14ac:dyDescent="0.35">
      <c r="A697" s="11" t="s">
        <v>2654</v>
      </c>
      <c r="B697" s="11" t="s">
        <v>2865</v>
      </c>
      <c r="C697" s="11" t="s">
        <v>2919</v>
      </c>
      <c r="D697" s="11" t="s">
        <v>2937</v>
      </c>
      <c r="E697" s="11">
        <v>30</v>
      </c>
      <c r="F697" s="11" t="s">
        <v>3110</v>
      </c>
      <c r="G697" t="str">
        <f t="shared" si="20"/>
        <v>DABIGATRANBOEHRINGER INGELHEIMORALCAPSULA30150MG</v>
      </c>
      <c r="H697" t="str">
        <f>VLOOKUP(A697,'PRINCIPIO ACTIVO'!A:D,4,)&amp;"-"&amp;VLOOKUP(C697,'VIA ADMINISTRACION'!A:D,4,FALSE)&amp;"-"&amp;VLOOKUP(D697,FORMATO!A:D,4,FALSE)&amp;"-"&amp;VLOOKUP(B697,LABORATORIO!A:D,4,FALSE)</f>
        <v>HT-0049-01-007-0035</v>
      </c>
      <c r="I697">
        <f>COUNTIF($H$2:H697,H697)</f>
        <v>2</v>
      </c>
      <c r="J697" t="str">
        <f t="shared" si="21"/>
        <v>HT-0049-01-007-0035-02</v>
      </c>
    </row>
    <row r="698" spans="1:10" hidden="1" x14ac:dyDescent="0.35">
      <c r="A698" s="11" t="s">
        <v>2654</v>
      </c>
      <c r="B698" s="11" t="s">
        <v>2865</v>
      </c>
      <c r="C698" s="11" t="s">
        <v>2919</v>
      </c>
      <c r="D698" s="11" t="s">
        <v>2937</v>
      </c>
      <c r="E698" s="11">
        <v>60</v>
      </c>
      <c r="F698" s="11" t="s">
        <v>3110</v>
      </c>
      <c r="G698" t="str">
        <f t="shared" si="20"/>
        <v>DABIGATRANBOEHRINGER INGELHEIMORALCAPSULA60150MG</v>
      </c>
      <c r="H698" t="str">
        <f>VLOOKUP(A698,'PRINCIPIO ACTIVO'!A:D,4,)&amp;"-"&amp;VLOOKUP(C698,'VIA ADMINISTRACION'!A:D,4,FALSE)&amp;"-"&amp;VLOOKUP(D698,FORMATO!A:D,4,FALSE)&amp;"-"&amp;VLOOKUP(B698,LABORATORIO!A:D,4,FALSE)</f>
        <v>HT-0049-01-007-0035</v>
      </c>
      <c r="I698">
        <f>COUNTIF($H$2:H698,H698)</f>
        <v>3</v>
      </c>
      <c r="J698" t="str">
        <f t="shared" si="21"/>
        <v>HT-0049-01-007-0035-03</v>
      </c>
    </row>
    <row r="699" spans="1:10" hidden="1" x14ac:dyDescent="0.35">
      <c r="A699" s="5" t="s">
        <v>2654</v>
      </c>
      <c r="B699" s="5" t="s">
        <v>2865</v>
      </c>
      <c r="C699" s="5" t="s">
        <v>2919</v>
      </c>
      <c r="D699" s="5" t="s">
        <v>2933</v>
      </c>
      <c r="E699" s="5">
        <v>30</v>
      </c>
      <c r="F699" s="5" t="s">
        <v>3110</v>
      </c>
      <c r="G699" t="str">
        <f t="shared" si="20"/>
        <v>DABIGATRANBOEHRINGER INGELHEIMORALCOMPRIMIDO30150MG</v>
      </c>
      <c r="H699" t="str">
        <f>VLOOKUP(A699,'PRINCIPIO ACTIVO'!A:D,4,)&amp;"-"&amp;VLOOKUP(C699,'VIA ADMINISTRACION'!A:D,4,FALSE)&amp;"-"&amp;VLOOKUP(D699,FORMATO!A:D,4,FALSE)&amp;"-"&amp;VLOOKUP(B699,LABORATORIO!A:D,4,FALSE)</f>
        <v>HT-0049-01-003-0035</v>
      </c>
      <c r="I699">
        <f>COUNTIF($H$2:H699,H699)</f>
        <v>2</v>
      </c>
      <c r="J699" t="str">
        <f t="shared" si="21"/>
        <v>HT-0049-01-003-0035-02</v>
      </c>
    </row>
    <row r="700" spans="1:10" hidden="1" x14ac:dyDescent="0.35">
      <c r="A700" s="5" t="s">
        <v>2654</v>
      </c>
      <c r="B700" s="5" t="s">
        <v>2865</v>
      </c>
      <c r="C700" s="5" t="s">
        <v>2919</v>
      </c>
      <c r="D700" s="5" t="s">
        <v>2933</v>
      </c>
      <c r="E700" s="5">
        <v>60</v>
      </c>
      <c r="F700" s="5" t="s">
        <v>3110</v>
      </c>
      <c r="G700" t="str">
        <f t="shared" si="20"/>
        <v>DABIGATRANBOEHRINGER INGELHEIMORALCOMPRIMIDO60150MG</v>
      </c>
      <c r="H700" t="str">
        <f>VLOOKUP(A700,'PRINCIPIO ACTIVO'!A:D,4,)&amp;"-"&amp;VLOOKUP(C700,'VIA ADMINISTRACION'!A:D,4,FALSE)&amp;"-"&amp;VLOOKUP(D700,FORMATO!A:D,4,FALSE)&amp;"-"&amp;VLOOKUP(B700,LABORATORIO!A:D,4,FALSE)</f>
        <v>HT-0049-01-003-0035</v>
      </c>
      <c r="I700">
        <f>COUNTIF($H$2:H700,H700)</f>
        <v>3</v>
      </c>
      <c r="J700" t="str">
        <f t="shared" si="21"/>
        <v>HT-0049-01-003-0035-03</v>
      </c>
    </row>
    <row r="701" spans="1:10" hidden="1" x14ac:dyDescent="0.35">
      <c r="A701" s="11" t="s">
        <v>2720</v>
      </c>
      <c r="B701" s="11" t="s">
        <v>2840</v>
      </c>
      <c r="C701" s="11" t="s">
        <v>2919</v>
      </c>
      <c r="D701" s="11" t="s">
        <v>2933</v>
      </c>
      <c r="E701" s="11">
        <v>28</v>
      </c>
      <c r="F701" s="11" t="s">
        <v>3013</v>
      </c>
      <c r="G701" t="str">
        <f t="shared" si="20"/>
        <v>DAPAGLIFLOZINAASTRAZENECAORALCOMPRIMIDO2810MG</v>
      </c>
      <c r="H701" t="str">
        <f>VLOOKUP(A701,'PRINCIPIO ACTIVO'!A:D,4,)&amp;"-"&amp;VLOOKUP(C701,'VIA ADMINISTRACION'!A:D,4,FALSE)&amp;"-"&amp;VLOOKUP(D701,FORMATO!A:D,4,FALSE)&amp;"-"&amp;VLOOKUP(B701,LABORATORIO!A:D,4,FALSE)</f>
        <v>HT-0267-01-003-0020</v>
      </c>
      <c r="I701">
        <f>COUNTIF($H$2:H701,H701)</f>
        <v>1</v>
      </c>
      <c r="J701" t="str">
        <f t="shared" si="21"/>
        <v>HT-0267-01-003-0020-01</v>
      </c>
    </row>
    <row r="702" spans="1:10" hidden="1" x14ac:dyDescent="0.35">
      <c r="A702" s="11" t="s">
        <v>2759</v>
      </c>
      <c r="B702" s="11" t="s">
        <v>2840</v>
      </c>
      <c r="C702" s="11" t="s">
        <v>2919</v>
      </c>
      <c r="D702" s="11" t="s">
        <v>2933</v>
      </c>
      <c r="E702" s="11">
        <v>28</v>
      </c>
      <c r="F702" s="11" t="s">
        <v>3221</v>
      </c>
      <c r="G702" t="str">
        <f t="shared" si="20"/>
        <v>DAPAGLIFLOZINA-METFORMINAASTRAZENECAORALCOMPRIMIDO2810MG/1000MG</v>
      </c>
      <c r="H702" t="str">
        <f>VLOOKUP(A702,'PRINCIPIO ACTIVO'!A:D,4,)&amp;"-"&amp;VLOOKUP(C702,'VIA ADMINISTRACION'!A:D,4,FALSE)&amp;"-"&amp;VLOOKUP(D702,FORMATO!A:D,4,FALSE)&amp;"-"&amp;VLOOKUP(B702,LABORATORIO!A:D,4,FALSE)</f>
        <v>HT-0284-01-003-0020</v>
      </c>
      <c r="I702">
        <f>COUNTIF($H$2:H702,H702)</f>
        <v>1</v>
      </c>
      <c r="J702" t="str">
        <f t="shared" si="21"/>
        <v>HT-0284-01-003-0020-01</v>
      </c>
    </row>
    <row r="703" spans="1:10" hidden="1" x14ac:dyDescent="0.35">
      <c r="A703" s="11" t="s">
        <v>2759</v>
      </c>
      <c r="B703" s="11" t="s">
        <v>2840</v>
      </c>
      <c r="C703" s="11" t="s">
        <v>2919</v>
      </c>
      <c r="D703" s="11" t="s">
        <v>2933</v>
      </c>
      <c r="E703" s="11">
        <v>56</v>
      </c>
      <c r="F703" s="11" t="s">
        <v>3165</v>
      </c>
      <c r="G703" t="str">
        <f t="shared" si="20"/>
        <v>DAPAGLIFLOZINA-METFORMINAASTRAZENECAORALCOMPRIMIDO565MG/1000MG</v>
      </c>
      <c r="H703" t="str">
        <f>VLOOKUP(A703,'PRINCIPIO ACTIVO'!A:D,4,)&amp;"-"&amp;VLOOKUP(C703,'VIA ADMINISTRACION'!A:D,4,FALSE)&amp;"-"&amp;VLOOKUP(D703,FORMATO!A:D,4,FALSE)&amp;"-"&amp;VLOOKUP(B703,LABORATORIO!A:D,4,FALSE)</f>
        <v>HT-0284-01-003-0020</v>
      </c>
      <c r="I703">
        <f>COUNTIF($H$2:H703,H703)</f>
        <v>2</v>
      </c>
      <c r="J703" t="str">
        <f t="shared" si="21"/>
        <v>HT-0284-01-003-0020-02</v>
      </c>
    </row>
    <row r="704" spans="1:10" hidden="1" x14ac:dyDescent="0.35">
      <c r="A704" s="11" t="s">
        <v>2800</v>
      </c>
      <c r="B704" s="11" t="s">
        <v>2861</v>
      </c>
      <c r="C704" s="11" t="s">
        <v>2924</v>
      </c>
      <c r="D704" s="11" t="s">
        <v>2960</v>
      </c>
      <c r="E704" s="11">
        <v>1</v>
      </c>
      <c r="F704" s="11" t="s">
        <v>3194</v>
      </c>
      <c r="G704" t="str">
        <f t="shared" si="20"/>
        <v>DENOSUMABTECNOFARMAPARENTERALJERINGA160MG/ML</v>
      </c>
      <c r="H704" t="str">
        <f>VLOOKUP(A704,'PRINCIPIO ACTIVO'!A:D,4,)&amp;"-"&amp;VLOOKUP(C704,'VIA ADMINISTRACION'!A:D,4,FALSE)&amp;"-"&amp;VLOOKUP(D704,FORMATO!A:D,4,FALSE)&amp;"-"&amp;VLOOKUP(B704,LABORATORIO!A:D,4,FALSE)</f>
        <v>HT-0310-02-030-0274</v>
      </c>
      <c r="I704">
        <f>COUNTIF($H$2:H704,H704)</f>
        <v>1</v>
      </c>
      <c r="J704" t="str">
        <f t="shared" si="21"/>
        <v>HT-0310-02-030-0274-01</v>
      </c>
    </row>
    <row r="705" spans="1:10" hidden="1" x14ac:dyDescent="0.35">
      <c r="A705" s="11" t="s">
        <v>2655</v>
      </c>
      <c r="B705" s="11" t="s">
        <v>2870</v>
      </c>
      <c r="C705" s="11" t="s">
        <v>2919</v>
      </c>
      <c r="D705" s="11" t="s">
        <v>2932</v>
      </c>
      <c r="E705" s="11">
        <v>1</v>
      </c>
      <c r="F705" s="11" t="s">
        <v>3055</v>
      </c>
      <c r="G705" t="str">
        <f t="shared" si="20"/>
        <v>DESLORATADINAMSDORALJARABE12.5MG</v>
      </c>
      <c r="H705" t="str">
        <f>VLOOKUP(A705,'PRINCIPIO ACTIVO'!A:D,4,)&amp;"-"&amp;VLOOKUP(C705,'VIA ADMINISTRACION'!A:D,4,FALSE)&amp;"-"&amp;VLOOKUP(D705,FORMATO!A:D,4,FALSE)&amp;"-"&amp;VLOOKUP(B705,LABORATORIO!A:D,4,FALSE)</f>
        <v>HT-0050-01-002-0196</v>
      </c>
      <c r="I705">
        <f>COUNTIF($H$2:H705,H705)</f>
        <v>1</v>
      </c>
      <c r="J705" t="str">
        <f t="shared" si="21"/>
        <v>HT-0050-01-002-0196-01</v>
      </c>
    </row>
    <row r="706" spans="1:10" hidden="1" x14ac:dyDescent="0.35">
      <c r="A706" s="11" t="s">
        <v>2655</v>
      </c>
      <c r="B706" s="11" t="s">
        <v>2870</v>
      </c>
      <c r="C706" s="11" t="s">
        <v>2919</v>
      </c>
      <c r="D706" s="11" t="s">
        <v>2942</v>
      </c>
      <c r="E706" s="11">
        <v>1</v>
      </c>
      <c r="F706" s="11" t="s">
        <v>3111</v>
      </c>
      <c r="G706" t="str">
        <f t="shared" ref="G706:G769" si="22">_xlfn.CONCAT(A706:F706)</f>
        <v>DESLORATADINAMSDORALSOLUCION12.5MG/5ML</v>
      </c>
      <c r="H706" t="str">
        <f>VLOOKUP(A706,'PRINCIPIO ACTIVO'!A:D,4,)&amp;"-"&amp;VLOOKUP(C706,'VIA ADMINISTRACION'!A:D,4,FALSE)&amp;"-"&amp;VLOOKUP(D706,FORMATO!A:D,4,FALSE)&amp;"-"&amp;VLOOKUP(B706,LABORATORIO!A:D,4,FALSE)</f>
        <v>HT-0050-01-012-0196</v>
      </c>
      <c r="I706">
        <f>COUNTIF($H$2:H706,H706)</f>
        <v>1</v>
      </c>
      <c r="J706" t="str">
        <f t="shared" ref="J706:J769" si="23">H706&amp;"-"&amp;TEXT(I706,"00")</f>
        <v>HT-0050-01-012-0196-01</v>
      </c>
    </row>
    <row r="707" spans="1:10" hidden="1" x14ac:dyDescent="0.35">
      <c r="A707" s="11" t="s">
        <v>2655</v>
      </c>
      <c r="B707" s="11" t="s">
        <v>2837</v>
      </c>
      <c r="C707" s="11" t="s">
        <v>2919</v>
      </c>
      <c r="D707" s="11" t="s">
        <v>2932</v>
      </c>
      <c r="E707" s="11">
        <v>1</v>
      </c>
      <c r="F707" s="11" t="s">
        <v>3111</v>
      </c>
      <c r="G707" t="str">
        <f t="shared" si="22"/>
        <v>DESLORATADINASAVALORALJARABE12.5MG/5ML</v>
      </c>
      <c r="H707" t="str">
        <f>VLOOKUP(A707,'PRINCIPIO ACTIVO'!A:D,4,)&amp;"-"&amp;VLOOKUP(C707,'VIA ADMINISTRACION'!A:D,4,FALSE)&amp;"-"&amp;VLOOKUP(D707,FORMATO!A:D,4,FALSE)&amp;"-"&amp;VLOOKUP(B707,LABORATORIO!A:D,4,FALSE)</f>
        <v>HT-0050-01-002-0174</v>
      </c>
      <c r="I707">
        <f>COUNTIF($H$2:H707,H707)</f>
        <v>1</v>
      </c>
      <c r="J707" t="str">
        <f t="shared" si="23"/>
        <v>HT-0050-01-002-0174-01</v>
      </c>
    </row>
    <row r="708" spans="1:10" hidden="1" x14ac:dyDescent="0.35">
      <c r="A708" s="11" t="s">
        <v>2655</v>
      </c>
      <c r="B708" s="11" t="s">
        <v>2832</v>
      </c>
      <c r="C708" s="11" t="s">
        <v>2919</v>
      </c>
      <c r="D708" s="11" t="s">
        <v>2932</v>
      </c>
      <c r="E708" s="11">
        <v>1</v>
      </c>
      <c r="F708" s="11" t="s">
        <v>3111</v>
      </c>
      <c r="G708" t="str">
        <f t="shared" si="22"/>
        <v>DESLORATADINARECALCINEORALJARABE12.5MG/5ML</v>
      </c>
      <c r="H708" t="str">
        <f>VLOOKUP(A708,'PRINCIPIO ACTIVO'!A:D,4,)&amp;"-"&amp;VLOOKUP(C708,'VIA ADMINISTRACION'!A:D,4,FALSE)&amp;"-"&amp;VLOOKUP(D708,FORMATO!A:D,4,FALSE)&amp;"-"&amp;VLOOKUP(B708,LABORATORIO!A:D,4,FALSE)</f>
        <v>HT-0050-01-002-0171</v>
      </c>
      <c r="I708">
        <f>COUNTIF($H$2:H708,H708)</f>
        <v>1</v>
      </c>
      <c r="J708" t="str">
        <f t="shared" si="23"/>
        <v>HT-0050-01-002-0171-01</v>
      </c>
    </row>
    <row r="709" spans="1:10" hidden="1" x14ac:dyDescent="0.35">
      <c r="A709" s="11" t="s">
        <v>2655</v>
      </c>
      <c r="B709" s="11" t="s">
        <v>2870</v>
      </c>
      <c r="C709" s="11" t="s">
        <v>2919</v>
      </c>
      <c r="D709" s="11" t="s">
        <v>2932</v>
      </c>
      <c r="E709" s="11">
        <v>1</v>
      </c>
      <c r="F709" s="11" t="s">
        <v>3111</v>
      </c>
      <c r="G709" t="str">
        <f t="shared" si="22"/>
        <v>DESLORATADINAMSDORALJARABE12.5MG/5ML</v>
      </c>
      <c r="H709" t="str">
        <f>VLOOKUP(A709,'PRINCIPIO ACTIVO'!A:D,4,)&amp;"-"&amp;VLOOKUP(C709,'VIA ADMINISTRACION'!A:D,4,FALSE)&amp;"-"&amp;VLOOKUP(D709,FORMATO!A:D,4,FALSE)&amp;"-"&amp;VLOOKUP(B709,LABORATORIO!A:D,4,FALSE)</f>
        <v>HT-0050-01-002-0196</v>
      </c>
      <c r="I709">
        <f>COUNTIF($H$2:H709,H709)</f>
        <v>2</v>
      </c>
      <c r="J709" t="str">
        <f t="shared" si="23"/>
        <v>HT-0050-01-002-0196-02</v>
      </c>
    </row>
    <row r="710" spans="1:10" hidden="1" x14ac:dyDescent="0.35">
      <c r="A710" s="11" t="s">
        <v>2655</v>
      </c>
      <c r="B710" s="11" t="s">
        <v>2838</v>
      </c>
      <c r="C710" s="11" t="s">
        <v>2919</v>
      </c>
      <c r="D710" s="11" t="s">
        <v>2932</v>
      </c>
      <c r="E710" s="11">
        <v>1</v>
      </c>
      <c r="F710" s="11" t="s">
        <v>3111</v>
      </c>
      <c r="G710" t="str">
        <f t="shared" si="22"/>
        <v>DESLORATADINALABORATORIO CHILEORALJARABE12.5MG/5ML</v>
      </c>
      <c r="H710" t="str">
        <f>VLOOKUP(A710,'PRINCIPIO ACTIVO'!A:D,4,)&amp;"-"&amp;VLOOKUP(C710,'VIA ADMINISTRACION'!A:D,4,FALSE)&amp;"-"&amp;VLOOKUP(D710,FORMATO!A:D,4,FALSE)&amp;"-"&amp;VLOOKUP(B710,LABORATORIO!A:D,4,FALSE)</f>
        <v>HT-0050-01-002-0148</v>
      </c>
      <c r="I710">
        <f>COUNTIF($H$2:H710,H710)</f>
        <v>1</v>
      </c>
      <c r="J710" t="str">
        <f t="shared" si="23"/>
        <v>HT-0050-01-002-0148-01</v>
      </c>
    </row>
    <row r="711" spans="1:10" hidden="1" x14ac:dyDescent="0.35">
      <c r="A711" s="11" t="s">
        <v>2655</v>
      </c>
      <c r="B711" s="11" t="s">
        <v>2851</v>
      </c>
      <c r="C711" s="11" t="s">
        <v>2919</v>
      </c>
      <c r="D711" s="11" t="s">
        <v>2932</v>
      </c>
      <c r="E711" s="11">
        <v>1</v>
      </c>
      <c r="F711" s="11" t="s">
        <v>3111</v>
      </c>
      <c r="G711" t="str">
        <f t="shared" si="22"/>
        <v>DESLORATADINAPRATERORALJARABE12.5MG/5ML</v>
      </c>
      <c r="H711" t="str">
        <f>VLOOKUP(A711,'PRINCIPIO ACTIVO'!A:D,4,)&amp;"-"&amp;VLOOKUP(C711,'VIA ADMINISTRACION'!A:D,4,FALSE)&amp;"-"&amp;VLOOKUP(D711,FORMATO!A:D,4,FALSE)&amp;"-"&amp;VLOOKUP(B711,LABORATORIO!A:D,4,FALSE)</f>
        <v>HT-0050-01-002-0169</v>
      </c>
      <c r="I711">
        <f>COUNTIF($H$2:H711,H711)</f>
        <v>1</v>
      </c>
      <c r="J711" t="str">
        <f t="shared" si="23"/>
        <v>HT-0050-01-002-0169-01</v>
      </c>
    </row>
    <row r="712" spans="1:10" hidden="1" x14ac:dyDescent="0.35">
      <c r="A712" s="5" t="s">
        <v>2655</v>
      </c>
      <c r="B712" s="5" t="s">
        <v>2834</v>
      </c>
      <c r="C712" s="5" t="s">
        <v>2919</v>
      </c>
      <c r="D712" s="5" t="s">
        <v>2932</v>
      </c>
      <c r="E712" s="5">
        <v>1</v>
      </c>
      <c r="F712" s="5" t="s">
        <v>3111</v>
      </c>
      <c r="G712" t="str">
        <f t="shared" si="22"/>
        <v>DESLORATADINAMINTLABORALJARABE12.5MG/5ML</v>
      </c>
      <c r="H712" t="str">
        <f>VLOOKUP(A712,'PRINCIPIO ACTIVO'!A:D,4,)&amp;"-"&amp;VLOOKUP(C712,'VIA ADMINISTRACION'!A:D,4,FALSE)&amp;"-"&amp;VLOOKUP(D712,FORMATO!A:D,4,FALSE)&amp;"-"&amp;VLOOKUP(B712,LABORATORIO!A:D,4,FALSE)</f>
        <v>HT-0050-01-002-0197</v>
      </c>
      <c r="I712">
        <f>COUNTIF($H$2:H712,H712)</f>
        <v>1</v>
      </c>
      <c r="J712" t="str">
        <f t="shared" si="23"/>
        <v>HT-0050-01-002-0197-01</v>
      </c>
    </row>
    <row r="713" spans="1:10" hidden="1" x14ac:dyDescent="0.35">
      <c r="A713" s="5" t="s">
        <v>2655</v>
      </c>
      <c r="B713" s="5" t="s">
        <v>2847</v>
      </c>
      <c r="C713" s="5" t="s">
        <v>2919</v>
      </c>
      <c r="D713" s="5" t="s">
        <v>2942</v>
      </c>
      <c r="E713" s="5">
        <v>1</v>
      </c>
      <c r="F713" s="5" t="s">
        <v>3111</v>
      </c>
      <c r="G713" t="str">
        <f t="shared" si="22"/>
        <v>DESLORATADINAPASTEURORALSOLUCION12.5MG/5ML</v>
      </c>
      <c r="H713" t="str">
        <f>VLOOKUP(A713,'PRINCIPIO ACTIVO'!A:D,4,)&amp;"-"&amp;VLOOKUP(C713,'VIA ADMINISTRACION'!A:D,4,FALSE)&amp;"-"&amp;VLOOKUP(D713,FORMATO!A:D,4,FALSE)&amp;"-"&amp;VLOOKUP(B713,LABORATORIO!A:D,4,FALSE)</f>
        <v>HT-0050-01-012-0155</v>
      </c>
      <c r="I713">
        <f>COUNTIF($H$2:H713,H713)</f>
        <v>1</v>
      </c>
      <c r="J713" t="str">
        <f t="shared" si="23"/>
        <v>HT-0050-01-012-0155-01</v>
      </c>
    </row>
    <row r="714" spans="1:10" hidden="1" x14ac:dyDescent="0.35">
      <c r="A714" s="11" t="s">
        <v>2655</v>
      </c>
      <c r="B714" s="11" t="s">
        <v>2832</v>
      </c>
      <c r="C714" s="11" t="s">
        <v>2919</v>
      </c>
      <c r="D714" s="11" t="s">
        <v>2933</v>
      </c>
      <c r="E714" s="11">
        <v>30</v>
      </c>
      <c r="F714" s="11" t="s">
        <v>2998</v>
      </c>
      <c r="G714" t="str">
        <f t="shared" si="22"/>
        <v>DESLORATADINARECALCINEORALCOMPRIMIDO305MG</v>
      </c>
      <c r="H714" t="str">
        <f>VLOOKUP(A714,'PRINCIPIO ACTIVO'!A:D,4,)&amp;"-"&amp;VLOOKUP(C714,'VIA ADMINISTRACION'!A:D,4,FALSE)&amp;"-"&amp;VLOOKUP(D714,FORMATO!A:D,4,FALSE)&amp;"-"&amp;VLOOKUP(B714,LABORATORIO!A:D,4,FALSE)</f>
        <v>HT-0050-01-003-0171</v>
      </c>
      <c r="I714">
        <f>COUNTIF($H$2:H714,H714)</f>
        <v>1</v>
      </c>
      <c r="J714" t="str">
        <f t="shared" si="23"/>
        <v>HT-0050-01-003-0171-01</v>
      </c>
    </row>
    <row r="715" spans="1:10" hidden="1" x14ac:dyDescent="0.35">
      <c r="A715" s="11" t="s">
        <v>2655</v>
      </c>
      <c r="B715" s="11" t="s">
        <v>2847</v>
      </c>
      <c r="C715" s="11" t="s">
        <v>2919</v>
      </c>
      <c r="D715" s="11" t="s">
        <v>2933</v>
      </c>
      <c r="E715" s="11">
        <v>30</v>
      </c>
      <c r="F715" s="11" t="s">
        <v>2998</v>
      </c>
      <c r="G715" t="str">
        <f t="shared" si="22"/>
        <v>DESLORATADINAPASTEURORALCOMPRIMIDO305MG</v>
      </c>
      <c r="H715" t="str">
        <f>VLOOKUP(A715,'PRINCIPIO ACTIVO'!A:D,4,)&amp;"-"&amp;VLOOKUP(C715,'VIA ADMINISTRACION'!A:D,4,FALSE)&amp;"-"&amp;VLOOKUP(D715,FORMATO!A:D,4,FALSE)&amp;"-"&amp;VLOOKUP(B715,LABORATORIO!A:D,4,FALSE)</f>
        <v>HT-0050-01-003-0155</v>
      </c>
      <c r="I715">
        <f>COUNTIF($H$2:H715,H715)</f>
        <v>1</v>
      </c>
      <c r="J715" t="str">
        <f t="shared" si="23"/>
        <v>HT-0050-01-003-0155-01</v>
      </c>
    </row>
    <row r="716" spans="1:10" hidden="1" x14ac:dyDescent="0.35">
      <c r="A716" s="11" t="s">
        <v>2655</v>
      </c>
      <c r="B716" s="11" t="s">
        <v>2870</v>
      </c>
      <c r="C716" s="11" t="s">
        <v>2919</v>
      </c>
      <c r="D716" s="11" t="s">
        <v>2933</v>
      </c>
      <c r="E716" s="11">
        <v>30</v>
      </c>
      <c r="F716" s="11" t="s">
        <v>2998</v>
      </c>
      <c r="G716" t="str">
        <f t="shared" si="22"/>
        <v>DESLORATADINAMSDORALCOMPRIMIDO305MG</v>
      </c>
      <c r="H716" t="str">
        <f>VLOOKUP(A716,'PRINCIPIO ACTIVO'!A:D,4,)&amp;"-"&amp;VLOOKUP(C716,'VIA ADMINISTRACION'!A:D,4,FALSE)&amp;"-"&amp;VLOOKUP(D716,FORMATO!A:D,4,FALSE)&amp;"-"&amp;VLOOKUP(B716,LABORATORIO!A:D,4,FALSE)</f>
        <v>HT-0050-01-003-0196</v>
      </c>
      <c r="I716">
        <f>COUNTIF($H$2:H716,H716)</f>
        <v>1</v>
      </c>
      <c r="J716" t="str">
        <f t="shared" si="23"/>
        <v>HT-0050-01-003-0196-01</v>
      </c>
    </row>
    <row r="717" spans="1:10" hidden="1" x14ac:dyDescent="0.35">
      <c r="A717" s="11" t="s">
        <v>2655</v>
      </c>
      <c r="B717" s="11" t="s">
        <v>2837</v>
      </c>
      <c r="C717" s="11" t="s">
        <v>2919</v>
      </c>
      <c r="D717" s="11" t="s">
        <v>2933</v>
      </c>
      <c r="E717" s="11">
        <v>40</v>
      </c>
      <c r="F717" s="11" t="s">
        <v>2998</v>
      </c>
      <c r="G717" t="str">
        <f t="shared" si="22"/>
        <v>DESLORATADINASAVALORALCOMPRIMIDO405MG</v>
      </c>
      <c r="H717" t="str">
        <f>VLOOKUP(A717,'PRINCIPIO ACTIVO'!A:D,4,)&amp;"-"&amp;VLOOKUP(C717,'VIA ADMINISTRACION'!A:D,4,FALSE)&amp;"-"&amp;VLOOKUP(D717,FORMATO!A:D,4,FALSE)&amp;"-"&amp;VLOOKUP(B717,LABORATORIO!A:D,4,FALSE)</f>
        <v>HT-0050-01-003-0174</v>
      </c>
      <c r="I717">
        <f>COUNTIF($H$2:H717,H717)</f>
        <v>1</v>
      </c>
      <c r="J717" t="str">
        <f t="shared" si="23"/>
        <v>HT-0050-01-003-0174-01</v>
      </c>
    </row>
    <row r="718" spans="1:10" hidden="1" x14ac:dyDescent="0.35">
      <c r="A718" s="11" t="s">
        <v>2655</v>
      </c>
      <c r="B718" s="11" t="s">
        <v>2838</v>
      </c>
      <c r="C718" s="11" t="s">
        <v>2919</v>
      </c>
      <c r="D718" s="11" t="s">
        <v>2933</v>
      </c>
      <c r="E718" s="11">
        <v>30</v>
      </c>
      <c r="F718" s="11" t="s">
        <v>2998</v>
      </c>
      <c r="G718" t="str">
        <f t="shared" si="22"/>
        <v>DESLORATADINALABORATORIO CHILEORALCOMPRIMIDO305MG</v>
      </c>
      <c r="H718" t="str">
        <f>VLOOKUP(A718,'PRINCIPIO ACTIVO'!A:D,4,)&amp;"-"&amp;VLOOKUP(C718,'VIA ADMINISTRACION'!A:D,4,FALSE)&amp;"-"&amp;VLOOKUP(D718,FORMATO!A:D,4,FALSE)&amp;"-"&amp;VLOOKUP(B718,LABORATORIO!A:D,4,FALSE)</f>
        <v>HT-0050-01-003-0148</v>
      </c>
      <c r="I718">
        <f>COUNTIF($H$2:H718,H718)</f>
        <v>1</v>
      </c>
      <c r="J718" t="str">
        <f t="shared" si="23"/>
        <v>HT-0050-01-003-0148-01</v>
      </c>
    </row>
    <row r="719" spans="1:10" hidden="1" x14ac:dyDescent="0.35">
      <c r="A719" s="11" t="s">
        <v>2655</v>
      </c>
      <c r="B719" s="11" t="s">
        <v>2851</v>
      </c>
      <c r="C719" s="11" t="s">
        <v>2919</v>
      </c>
      <c r="D719" s="11" t="s">
        <v>2933</v>
      </c>
      <c r="E719" s="11">
        <v>30</v>
      </c>
      <c r="F719" s="11" t="s">
        <v>2998</v>
      </c>
      <c r="G719" t="str">
        <f t="shared" si="22"/>
        <v>DESLORATADINAPRATERORALCOMPRIMIDO305MG</v>
      </c>
      <c r="H719" t="str">
        <f>VLOOKUP(A719,'PRINCIPIO ACTIVO'!A:D,4,)&amp;"-"&amp;VLOOKUP(C719,'VIA ADMINISTRACION'!A:D,4,FALSE)&amp;"-"&amp;VLOOKUP(D719,FORMATO!A:D,4,FALSE)&amp;"-"&amp;VLOOKUP(B719,LABORATORIO!A:D,4,FALSE)</f>
        <v>HT-0050-01-003-0169</v>
      </c>
      <c r="I719">
        <f>COUNTIF($H$2:H719,H719)</f>
        <v>1</v>
      </c>
      <c r="J719" t="str">
        <f t="shared" si="23"/>
        <v>HT-0050-01-003-0169-01</v>
      </c>
    </row>
    <row r="720" spans="1:10" hidden="1" x14ac:dyDescent="0.35">
      <c r="A720" s="11" t="s">
        <v>2655</v>
      </c>
      <c r="B720" s="11" t="s">
        <v>2835</v>
      </c>
      <c r="C720" s="11" t="s">
        <v>2919</v>
      </c>
      <c r="D720" s="11" t="s">
        <v>2933</v>
      </c>
      <c r="E720" s="11">
        <v>30</v>
      </c>
      <c r="F720" s="11" t="s">
        <v>2998</v>
      </c>
      <c r="G720" t="str">
        <f t="shared" si="22"/>
        <v>DESLORATADINAASCENDORALCOMPRIMIDO305MG</v>
      </c>
      <c r="H720" t="str">
        <f>VLOOKUP(A720,'PRINCIPIO ACTIVO'!A:D,4,)&amp;"-"&amp;VLOOKUP(C720,'VIA ADMINISTRACION'!A:D,4,FALSE)&amp;"-"&amp;VLOOKUP(D720,FORMATO!A:D,4,FALSE)&amp;"-"&amp;VLOOKUP(B720,LABORATORIO!A:D,4,FALSE)</f>
        <v>HT-0050-01-003-0016</v>
      </c>
      <c r="I720">
        <f>COUNTIF($H$2:H720,H720)</f>
        <v>1</v>
      </c>
      <c r="J720" t="str">
        <f t="shared" si="23"/>
        <v>HT-0050-01-003-0016-01</v>
      </c>
    </row>
    <row r="721" spans="1:10" hidden="1" x14ac:dyDescent="0.35">
      <c r="A721" s="2" t="s">
        <v>2655</v>
      </c>
      <c r="B721" s="2" t="s">
        <v>2873</v>
      </c>
      <c r="C721" s="2" t="s">
        <v>2919</v>
      </c>
      <c r="D721" s="2" t="s">
        <v>2933</v>
      </c>
      <c r="E721" s="2">
        <v>30</v>
      </c>
      <c r="F721" s="2" t="s">
        <v>2998</v>
      </c>
      <c r="G721" t="str">
        <f t="shared" si="22"/>
        <v>DESLORATADINAINTERPHARMAORALCOMPRIMIDO305MG</v>
      </c>
      <c r="H721" t="str">
        <f>VLOOKUP(A721,'PRINCIPIO ACTIVO'!A:D,4,)&amp;"-"&amp;VLOOKUP(C721,'VIA ADMINISTRACION'!A:D,4,FALSE)&amp;"-"&amp;VLOOKUP(D721,FORMATO!A:D,4,FALSE)&amp;"-"&amp;VLOOKUP(B721,LABORATORIO!A:D,4,FALSE)</f>
        <v>HT-0050-01-003-0135</v>
      </c>
      <c r="I721">
        <f>COUNTIF($H$2:H721,H721)</f>
        <v>1</v>
      </c>
      <c r="J721" t="str">
        <f t="shared" si="23"/>
        <v>HT-0050-01-003-0135-01</v>
      </c>
    </row>
    <row r="722" spans="1:10" hidden="1" x14ac:dyDescent="0.35">
      <c r="A722" s="5" t="s">
        <v>2655</v>
      </c>
      <c r="B722" s="5" t="s">
        <v>2834</v>
      </c>
      <c r="C722" s="5" t="s">
        <v>2919</v>
      </c>
      <c r="D722" s="5" t="s">
        <v>2933</v>
      </c>
      <c r="E722" s="5">
        <v>30</v>
      </c>
      <c r="F722" s="5" t="s">
        <v>2998</v>
      </c>
      <c r="G722" t="str">
        <f t="shared" si="22"/>
        <v>DESLORATADINAMINTLABORALCOMPRIMIDO305MG</v>
      </c>
      <c r="H722" t="str">
        <f>VLOOKUP(A722,'PRINCIPIO ACTIVO'!A:D,4,)&amp;"-"&amp;VLOOKUP(C722,'VIA ADMINISTRACION'!A:D,4,FALSE)&amp;"-"&amp;VLOOKUP(D722,FORMATO!A:D,4,FALSE)&amp;"-"&amp;VLOOKUP(B722,LABORATORIO!A:D,4,FALSE)</f>
        <v>HT-0050-01-003-0197</v>
      </c>
      <c r="I722">
        <f>COUNTIF($H$2:H722,H722)</f>
        <v>1</v>
      </c>
      <c r="J722" t="str">
        <f t="shared" si="23"/>
        <v>HT-0050-01-003-0197-01</v>
      </c>
    </row>
    <row r="723" spans="1:10" hidden="1" x14ac:dyDescent="0.35">
      <c r="A723" s="5" t="s">
        <v>2655</v>
      </c>
      <c r="B723" s="5" t="s">
        <v>2834</v>
      </c>
      <c r="C723" s="5" t="s">
        <v>2919</v>
      </c>
      <c r="D723" s="5" t="s">
        <v>2933</v>
      </c>
      <c r="E723" s="5">
        <v>60</v>
      </c>
      <c r="F723" s="5" t="s">
        <v>2998</v>
      </c>
      <c r="G723" t="str">
        <f t="shared" si="22"/>
        <v>DESLORATADINAMINTLABORALCOMPRIMIDO605MG</v>
      </c>
      <c r="H723" t="str">
        <f>VLOOKUP(A723,'PRINCIPIO ACTIVO'!A:D,4,)&amp;"-"&amp;VLOOKUP(C723,'VIA ADMINISTRACION'!A:D,4,FALSE)&amp;"-"&amp;VLOOKUP(D723,FORMATO!A:D,4,FALSE)&amp;"-"&amp;VLOOKUP(B723,LABORATORIO!A:D,4,FALSE)</f>
        <v>HT-0050-01-003-0197</v>
      </c>
      <c r="I723">
        <f>COUNTIF($H$2:H723,H723)</f>
        <v>2</v>
      </c>
      <c r="J723" t="str">
        <f t="shared" si="23"/>
        <v>HT-0050-01-003-0197-02</v>
      </c>
    </row>
    <row r="724" spans="1:10" hidden="1" x14ac:dyDescent="0.35">
      <c r="A724" s="5" t="s">
        <v>2655</v>
      </c>
      <c r="B724" s="5" t="s">
        <v>2851</v>
      </c>
      <c r="C724" s="5" t="s">
        <v>2919</v>
      </c>
      <c r="D724" s="5" t="s">
        <v>2933</v>
      </c>
      <c r="E724" s="5">
        <v>60</v>
      </c>
      <c r="F724" s="5" t="s">
        <v>2998</v>
      </c>
      <c r="G724" t="str">
        <f t="shared" si="22"/>
        <v>DESLORATADINAPRATERORALCOMPRIMIDO605MG</v>
      </c>
      <c r="H724" t="str">
        <f>VLOOKUP(A724,'PRINCIPIO ACTIVO'!A:D,4,)&amp;"-"&amp;VLOOKUP(C724,'VIA ADMINISTRACION'!A:D,4,FALSE)&amp;"-"&amp;VLOOKUP(D724,FORMATO!A:D,4,FALSE)&amp;"-"&amp;VLOOKUP(B724,LABORATORIO!A:D,4,FALSE)</f>
        <v>HT-0050-01-003-0169</v>
      </c>
      <c r="I724">
        <f>COUNTIF($H$2:H724,H724)</f>
        <v>2</v>
      </c>
      <c r="J724" t="str">
        <f t="shared" si="23"/>
        <v>HT-0050-01-003-0169-02</v>
      </c>
    </row>
    <row r="725" spans="1:10" hidden="1" x14ac:dyDescent="0.35">
      <c r="A725" s="5" t="s">
        <v>2657</v>
      </c>
      <c r="B725" s="5" t="s">
        <v>2851</v>
      </c>
      <c r="C725" s="5" t="s">
        <v>2919</v>
      </c>
      <c r="D725" s="5" t="s">
        <v>2933</v>
      </c>
      <c r="E725" s="5">
        <v>30</v>
      </c>
      <c r="F725" s="5" t="s">
        <v>6614</v>
      </c>
      <c r="G725" t="str">
        <f t="shared" si="22"/>
        <v>DESLORATADINA-PSEUDOEFEDRINAPRATERORALCOMPRIMIDO302.5MG/100MG</v>
      </c>
      <c r="H725" t="str">
        <f>VLOOKUP(A725,'PRINCIPIO ACTIVO'!A:D,4,)&amp;"-"&amp;VLOOKUP(C725,'VIA ADMINISTRACION'!A:D,4,FALSE)&amp;"-"&amp;VLOOKUP(D725,FORMATO!A:D,4,FALSE)&amp;"-"&amp;VLOOKUP(B725,LABORATORIO!A:D,4,FALSE)</f>
        <v>HT-0233-01-003-0169</v>
      </c>
      <c r="I725">
        <f>COUNTIF($H$2:H725,H725)</f>
        <v>1</v>
      </c>
      <c r="J725" t="str">
        <f t="shared" si="23"/>
        <v>HT-0233-01-003-0169-01</v>
      </c>
    </row>
    <row r="726" spans="1:10" hidden="1" x14ac:dyDescent="0.35">
      <c r="A726" s="11" t="s">
        <v>2657</v>
      </c>
      <c r="B726" s="11" t="s">
        <v>2851</v>
      </c>
      <c r="C726" s="11" t="s">
        <v>2919</v>
      </c>
      <c r="D726" s="11" t="s">
        <v>2933</v>
      </c>
      <c r="E726" s="11">
        <v>30</v>
      </c>
      <c r="F726" s="11" t="s">
        <v>3113</v>
      </c>
      <c r="G726" t="str">
        <f t="shared" si="22"/>
        <v>DESLORATADINA-PSEUDOEFEDRINAPRATERORALCOMPRIMIDO302.5MG/120MG</v>
      </c>
      <c r="H726" t="str">
        <f>VLOOKUP(A726,'PRINCIPIO ACTIVO'!A:D,4,)&amp;"-"&amp;VLOOKUP(C726,'VIA ADMINISTRACION'!A:D,4,FALSE)&amp;"-"&amp;VLOOKUP(D726,FORMATO!A:D,4,FALSE)&amp;"-"&amp;VLOOKUP(B726,LABORATORIO!A:D,4,FALSE)</f>
        <v>HT-0233-01-003-0169</v>
      </c>
      <c r="I726">
        <f>COUNTIF($H$2:H726,H726)</f>
        <v>2</v>
      </c>
      <c r="J726" t="str">
        <f t="shared" si="23"/>
        <v>HT-0233-01-003-0169-02</v>
      </c>
    </row>
    <row r="727" spans="1:10" hidden="1" x14ac:dyDescent="0.35">
      <c r="A727" s="11" t="s">
        <v>2659</v>
      </c>
      <c r="B727" s="11" t="s">
        <v>2867</v>
      </c>
      <c r="C727" s="11" t="s">
        <v>2919</v>
      </c>
      <c r="D727" s="11" t="s">
        <v>2933</v>
      </c>
      <c r="E727" s="11">
        <v>30</v>
      </c>
      <c r="F727" s="11" t="s">
        <v>2977</v>
      </c>
      <c r="G727" t="str">
        <f t="shared" si="22"/>
        <v>DESVENLAFAXINAEUROFARMAORALCOMPRIMIDO30100MG</v>
      </c>
      <c r="H727" t="str">
        <f>VLOOKUP(A727,'PRINCIPIO ACTIVO'!A:D,4,)&amp;"-"&amp;VLOOKUP(C727,'VIA ADMINISTRACION'!A:D,4,FALSE)&amp;"-"&amp;VLOOKUP(D727,FORMATO!A:D,4,FALSE)&amp;"-"&amp;VLOOKUP(B727,LABORATORIO!A:D,4,FALSE)</f>
        <v>HT-0051-01-003-0087</v>
      </c>
      <c r="I727">
        <f>COUNTIF($H$2:H727,H727)</f>
        <v>1</v>
      </c>
      <c r="J727" t="str">
        <f t="shared" si="23"/>
        <v>HT-0051-01-003-0087-01</v>
      </c>
    </row>
    <row r="728" spans="1:10" hidden="1" x14ac:dyDescent="0.35">
      <c r="A728" s="11" t="s">
        <v>2659</v>
      </c>
      <c r="B728" s="11" t="s">
        <v>2891</v>
      </c>
      <c r="C728" s="11" t="s">
        <v>2919</v>
      </c>
      <c r="D728" s="11" t="s">
        <v>2933</v>
      </c>
      <c r="E728" s="11">
        <v>30</v>
      </c>
      <c r="F728" s="11" t="s">
        <v>2977</v>
      </c>
      <c r="G728" t="str">
        <f t="shared" si="22"/>
        <v>DESVENLAFAXINAGADORORALCOMPRIMIDO30100MG</v>
      </c>
      <c r="H728" t="str">
        <f>VLOOKUP(A728,'PRINCIPIO ACTIVO'!A:D,4,)&amp;"-"&amp;VLOOKUP(C728,'VIA ADMINISTRACION'!A:D,4,FALSE)&amp;"-"&amp;VLOOKUP(D728,FORMATO!A:D,4,FALSE)&amp;"-"&amp;VLOOKUP(B728,LABORATORIO!A:D,4,FALSE)</f>
        <v>HT-0051-01-003-0106</v>
      </c>
      <c r="I728">
        <f>COUNTIF($H$2:H728,H728)</f>
        <v>1</v>
      </c>
      <c r="J728" t="str">
        <f t="shared" si="23"/>
        <v>HT-0051-01-003-0106-01</v>
      </c>
    </row>
    <row r="729" spans="1:10" hidden="1" x14ac:dyDescent="0.35">
      <c r="A729" s="11" t="s">
        <v>2659</v>
      </c>
      <c r="B729" s="11" t="s">
        <v>2864</v>
      </c>
      <c r="C729" s="11" t="s">
        <v>2919</v>
      </c>
      <c r="D729" s="11" t="s">
        <v>2933</v>
      </c>
      <c r="E729" s="11">
        <v>28</v>
      </c>
      <c r="F729" s="11" t="s">
        <v>2977</v>
      </c>
      <c r="G729" t="str">
        <f t="shared" si="22"/>
        <v>DESVENLAFAXINAPFIZERORALCOMPRIMIDO28100MG</v>
      </c>
      <c r="H729" t="str">
        <f>VLOOKUP(A729,'PRINCIPIO ACTIVO'!A:D,4,)&amp;"-"&amp;VLOOKUP(C729,'VIA ADMINISTRACION'!A:D,4,FALSE)&amp;"-"&amp;VLOOKUP(D729,FORMATO!A:D,4,FALSE)&amp;"-"&amp;VLOOKUP(B729,LABORATORIO!A:D,4,FALSE)</f>
        <v>HT-0051-01-003-0212</v>
      </c>
      <c r="I729">
        <f>COUNTIF($H$2:H729,H729)</f>
        <v>1</v>
      </c>
      <c r="J729" t="str">
        <f t="shared" si="23"/>
        <v>HT-0051-01-003-0212-01</v>
      </c>
    </row>
    <row r="730" spans="1:10" hidden="1" x14ac:dyDescent="0.35">
      <c r="A730" s="5" t="s">
        <v>2659</v>
      </c>
      <c r="B730" s="5" t="s">
        <v>2882</v>
      </c>
      <c r="C730" s="5" t="s">
        <v>2919</v>
      </c>
      <c r="D730" s="5" t="s">
        <v>2933</v>
      </c>
      <c r="E730" s="5">
        <v>28</v>
      </c>
      <c r="F730" s="5" t="s">
        <v>2977</v>
      </c>
      <c r="G730" t="str">
        <f t="shared" si="22"/>
        <v>DESVENLAFAXINAWYETHORALCOMPRIMIDO28100MG</v>
      </c>
      <c r="H730" t="str">
        <f>VLOOKUP(A730,'PRINCIPIO ACTIVO'!A:D,4,)&amp;"-"&amp;VLOOKUP(C730,'VIA ADMINISTRACION'!A:D,4,FALSE)&amp;"-"&amp;VLOOKUP(D730,FORMATO!A:D,4,FALSE)&amp;"-"&amp;VLOOKUP(B730,LABORATORIO!A:D,4,FALSE)</f>
        <v>HT-0051-01-003-0178</v>
      </c>
      <c r="I730">
        <f>COUNTIF($H$2:H730,H730)</f>
        <v>1</v>
      </c>
      <c r="J730" t="str">
        <f t="shared" si="23"/>
        <v>HT-0051-01-003-0178-01</v>
      </c>
    </row>
    <row r="731" spans="1:10" hidden="1" x14ac:dyDescent="0.35">
      <c r="A731" s="11" t="s">
        <v>2659</v>
      </c>
      <c r="B731" s="11" t="s">
        <v>2867</v>
      </c>
      <c r="C731" s="11" t="s">
        <v>2919</v>
      </c>
      <c r="D731" s="11" t="s">
        <v>2933</v>
      </c>
      <c r="E731" s="11">
        <v>30</v>
      </c>
      <c r="F731" s="11" t="s">
        <v>3046</v>
      </c>
      <c r="G731" t="str">
        <f t="shared" si="22"/>
        <v>DESVENLAFAXINAEUROFARMAORALCOMPRIMIDO3050MG</v>
      </c>
      <c r="H731" t="str">
        <f>VLOOKUP(A731,'PRINCIPIO ACTIVO'!A:D,4,)&amp;"-"&amp;VLOOKUP(C731,'VIA ADMINISTRACION'!A:D,4,FALSE)&amp;"-"&amp;VLOOKUP(D731,FORMATO!A:D,4,FALSE)&amp;"-"&amp;VLOOKUP(B731,LABORATORIO!A:D,4,FALSE)</f>
        <v>HT-0051-01-003-0087</v>
      </c>
      <c r="I731">
        <f>COUNTIF($H$2:H731,H731)</f>
        <v>2</v>
      </c>
      <c r="J731" t="str">
        <f t="shared" si="23"/>
        <v>HT-0051-01-003-0087-02</v>
      </c>
    </row>
    <row r="732" spans="1:10" hidden="1" x14ac:dyDescent="0.35">
      <c r="A732" s="11" t="s">
        <v>2659</v>
      </c>
      <c r="B732" s="11" t="s">
        <v>2891</v>
      </c>
      <c r="C732" s="11" t="s">
        <v>2919</v>
      </c>
      <c r="D732" s="11" t="s">
        <v>2933</v>
      </c>
      <c r="E732" s="11">
        <v>30</v>
      </c>
      <c r="F732" s="11" t="s">
        <v>3046</v>
      </c>
      <c r="G732" t="str">
        <f t="shared" si="22"/>
        <v>DESVENLAFAXINAGADORORALCOMPRIMIDO3050MG</v>
      </c>
      <c r="H732" t="str">
        <f>VLOOKUP(A732,'PRINCIPIO ACTIVO'!A:D,4,)&amp;"-"&amp;VLOOKUP(C732,'VIA ADMINISTRACION'!A:D,4,FALSE)&amp;"-"&amp;VLOOKUP(D732,FORMATO!A:D,4,FALSE)&amp;"-"&amp;VLOOKUP(B732,LABORATORIO!A:D,4,FALSE)</f>
        <v>HT-0051-01-003-0106</v>
      </c>
      <c r="I732">
        <f>COUNTIF($H$2:H732,H732)</f>
        <v>2</v>
      </c>
      <c r="J732" t="str">
        <f t="shared" si="23"/>
        <v>HT-0051-01-003-0106-02</v>
      </c>
    </row>
    <row r="733" spans="1:10" hidden="1" x14ac:dyDescent="0.35">
      <c r="A733" s="11" t="s">
        <v>2659</v>
      </c>
      <c r="B733" s="11" t="s">
        <v>2864</v>
      </c>
      <c r="C733" s="11" t="s">
        <v>2919</v>
      </c>
      <c r="D733" s="11" t="s">
        <v>2933</v>
      </c>
      <c r="E733" s="11">
        <v>28</v>
      </c>
      <c r="F733" s="11" t="s">
        <v>3046</v>
      </c>
      <c r="G733" t="str">
        <f t="shared" si="22"/>
        <v>DESVENLAFAXINAPFIZERORALCOMPRIMIDO2850MG</v>
      </c>
      <c r="H733" t="str">
        <f>VLOOKUP(A733,'PRINCIPIO ACTIVO'!A:D,4,)&amp;"-"&amp;VLOOKUP(C733,'VIA ADMINISTRACION'!A:D,4,FALSE)&amp;"-"&amp;VLOOKUP(D733,FORMATO!A:D,4,FALSE)&amp;"-"&amp;VLOOKUP(B733,LABORATORIO!A:D,4,FALSE)</f>
        <v>HT-0051-01-003-0212</v>
      </c>
      <c r="I733">
        <f>COUNTIF($H$2:H733,H733)</f>
        <v>2</v>
      </c>
      <c r="J733" t="str">
        <f t="shared" si="23"/>
        <v>HT-0051-01-003-0212-02</v>
      </c>
    </row>
    <row r="734" spans="1:10" hidden="1" x14ac:dyDescent="0.35">
      <c r="A734" s="5" t="s">
        <v>2659</v>
      </c>
      <c r="B734" s="5" t="s">
        <v>2882</v>
      </c>
      <c r="C734" s="5" t="s">
        <v>2919</v>
      </c>
      <c r="D734" s="5" t="s">
        <v>2933</v>
      </c>
      <c r="E734" s="5">
        <v>28</v>
      </c>
      <c r="F734" s="5" t="s">
        <v>3046</v>
      </c>
      <c r="G734" t="str">
        <f t="shared" si="22"/>
        <v>DESVENLAFAXINAWYETHORALCOMPRIMIDO2850MG</v>
      </c>
      <c r="H734" t="str">
        <f>VLOOKUP(A734,'PRINCIPIO ACTIVO'!A:D,4,)&amp;"-"&amp;VLOOKUP(C734,'VIA ADMINISTRACION'!A:D,4,FALSE)&amp;"-"&amp;VLOOKUP(D734,FORMATO!A:D,4,FALSE)&amp;"-"&amp;VLOOKUP(B734,LABORATORIO!A:D,4,FALSE)</f>
        <v>HT-0051-01-003-0178</v>
      </c>
      <c r="I734">
        <f>COUNTIF($H$2:H734,H734)</f>
        <v>2</v>
      </c>
      <c r="J734" t="str">
        <f t="shared" si="23"/>
        <v>HT-0051-01-003-0178-02</v>
      </c>
    </row>
    <row r="735" spans="1:10" hidden="1" x14ac:dyDescent="0.35">
      <c r="A735" s="11" t="s">
        <v>2665</v>
      </c>
      <c r="B735" s="11" t="s">
        <v>2847</v>
      </c>
      <c r="C735" s="11" t="s">
        <v>2919</v>
      </c>
      <c r="D735" s="11" t="s">
        <v>2933</v>
      </c>
      <c r="E735" s="11">
        <v>10</v>
      </c>
      <c r="F735" s="11" t="s">
        <v>3079</v>
      </c>
      <c r="G735" t="str">
        <f t="shared" si="22"/>
        <v>DEXAMETASONAPASTEURORALCOMPRIMIDO104MG</v>
      </c>
      <c r="H735" t="str">
        <f>VLOOKUP(A735,'PRINCIPIO ACTIVO'!A:D,4,)&amp;"-"&amp;VLOOKUP(C735,'VIA ADMINISTRACION'!A:D,4,FALSE)&amp;"-"&amp;VLOOKUP(D735,FORMATO!A:D,4,FALSE)&amp;"-"&amp;VLOOKUP(B735,LABORATORIO!A:D,4,FALSE)</f>
        <v>HT-0052-01-003-0155</v>
      </c>
      <c r="I735">
        <f>COUNTIF($H$2:H735,H735)</f>
        <v>1</v>
      </c>
      <c r="J735" t="str">
        <f t="shared" si="23"/>
        <v>HT-0052-01-003-0155-01</v>
      </c>
    </row>
    <row r="736" spans="1:10" hidden="1" x14ac:dyDescent="0.35">
      <c r="A736" s="11" t="s">
        <v>2663</v>
      </c>
      <c r="B736" s="11" t="s">
        <v>2837</v>
      </c>
      <c r="C736" s="11" t="s">
        <v>2921</v>
      </c>
      <c r="D736" s="11" t="s">
        <v>2936</v>
      </c>
      <c r="E736" s="11">
        <v>1</v>
      </c>
      <c r="F736" s="11" t="s">
        <v>3123</v>
      </c>
      <c r="G736" t="str">
        <f t="shared" si="22"/>
        <v>DEXAMETASONA-CIPROFLOXACINOSAVALOFTALMICAUNGUENTO1100MG/350MG</v>
      </c>
      <c r="H736" t="e">
        <f>VLOOKUP(A736,'PRINCIPIO ACTIVO'!A:D,4,)&amp;"-"&amp;VLOOKUP(C736,'VIA ADMINISTRACION'!A:D,4,FALSE)&amp;"-"&amp;VLOOKUP(D736,FORMATO!A:D,4,FALSE)&amp;"-"&amp;VLOOKUP(B736,LABORATORIO!A:D,4,FALSE)</f>
        <v>#N/A</v>
      </c>
      <c r="I736">
        <f>COUNTIF($H$2:H736,H736)</f>
        <v>21</v>
      </c>
      <c r="J736" t="e">
        <f t="shared" si="23"/>
        <v>#N/A</v>
      </c>
    </row>
    <row r="737" spans="1:10" hidden="1" x14ac:dyDescent="0.35">
      <c r="A737" s="11" t="s">
        <v>2663</v>
      </c>
      <c r="B737" s="11" t="s">
        <v>2892</v>
      </c>
      <c r="C737" s="11" t="s">
        <v>2921</v>
      </c>
      <c r="D737" s="11" t="s">
        <v>2942</v>
      </c>
      <c r="E737" s="11">
        <v>1</v>
      </c>
      <c r="F737" s="11" t="s">
        <v>3121</v>
      </c>
      <c r="G737" t="str">
        <f t="shared" si="22"/>
        <v>DEXAMETASONA-CIPROFLOXACINOGLOBAL MERCURYOFTALMICASOLUCION1100MG/350MG/ML</v>
      </c>
      <c r="H737" t="e">
        <f>VLOOKUP(A737,'PRINCIPIO ACTIVO'!A:D,4,)&amp;"-"&amp;VLOOKUP(C737,'VIA ADMINISTRACION'!A:D,4,FALSE)&amp;"-"&amp;VLOOKUP(D737,FORMATO!A:D,4,FALSE)&amp;"-"&amp;VLOOKUP(B737,LABORATORIO!A:D,4,FALSE)</f>
        <v>#N/A</v>
      </c>
      <c r="I737">
        <f>COUNTIF($H$2:H737,H737)</f>
        <v>22</v>
      </c>
      <c r="J737" t="e">
        <f t="shared" si="23"/>
        <v>#N/A</v>
      </c>
    </row>
    <row r="738" spans="1:10" hidden="1" x14ac:dyDescent="0.35">
      <c r="A738" s="11" t="s">
        <v>2663</v>
      </c>
      <c r="B738" s="11" t="s">
        <v>2837</v>
      </c>
      <c r="C738" s="11" t="s">
        <v>2921</v>
      </c>
      <c r="D738" s="11" t="s">
        <v>2935</v>
      </c>
      <c r="E738" s="11">
        <v>1</v>
      </c>
      <c r="F738" s="11" t="s">
        <v>3121</v>
      </c>
      <c r="G738" t="str">
        <f t="shared" si="22"/>
        <v>DEXAMETASONA-CIPROFLOXACINOSAVALOFTALMICASUSPENSION1100MG/350MG/ML</v>
      </c>
      <c r="H738" t="e">
        <f>VLOOKUP(A738,'PRINCIPIO ACTIVO'!A:D,4,)&amp;"-"&amp;VLOOKUP(C738,'VIA ADMINISTRACION'!A:D,4,FALSE)&amp;"-"&amp;VLOOKUP(D738,FORMATO!A:D,4,FALSE)&amp;"-"&amp;VLOOKUP(B738,LABORATORIO!A:D,4,FALSE)</f>
        <v>#N/A</v>
      </c>
      <c r="I738">
        <f>COUNTIF($H$2:H738,H738)</f>
        <v>23</v>
      </c>
      <c r="J738" t="e">
        <f t="shared" si="23"/>
        <v>#N/A</v>
      </c>
    </row>
    <row r="739" spans="1:10" hidden="1" x14ac:dyDescent="0.35">
      <c r="A739" s="11" t="s">
        <v>2663</v>
      </c>
      <c r="B739" s="11" t="s">
        <v>2837</v>
      </c>
      <c r="C739" s="11" t="s">
        <v>2927</v>
      </c>
      <c r="D739" s="11" t="s">
        <v>2938</v>
      </c>
      <c r="E739" s="11">
        <v>1</v>
      </c>
      <c r="F739" s="11" t="s">
        <v>3121</v>
      </c>
      <c r="G739" t="str">
        <f t="shared" si="22"/>
        <v>DEXAMETASONA-CIPROFLOXACINOSAVALOTICAGOTAS1100MG/350MG/ML</v>
      </c>
      <c r="H739" t="e">
        <f>VLOOKUP(A739,'PRINCIPIO ACTIVO'!A:D,4,)&amp;"-"&amp;VLOOKUP(C739,'VIA ADMINISTRACION'!A:D,4,FALSE)&amp;"-"&amp;VLOOKUP(D739,FORMATO!A:D,4,FALSE)&amp;"-"&amp;VLOOKUP(B739,LABORATORIO!A:D,4,FALSE)</f>
        <v>#N/A</v>
      </c>
      <c r="I739">
        <f>COUNTIF($H$2:H739,H739)</f>
        <v>24</v>
      </c>
      <c r="J739" t="e">
        <f t="shared" si="23"/>
        <v>#N/A</v>
      </c>
    </row>
    <row r="740" spans="1:10" hidden="1" x14ac:dyDescent="0.35">
      <c r="A740" s="11" t="s">
        <v>2660</v>
      </c>
      <c r="B740" s="11" t="s">
        <v>2856</v>
      </c>
      <c r="C740" s="15" t="s">
        <v>2926</v>
      </c>
      <c r="D740" s="11" t="s">
        <v>2951</v>
      </c>
      <c r="E740" s="11">
        <v>10</v>
      </c>
      <c r="F740" s="11" t="s">
        <v>3116</v>
      </c>
      <c r="G740" t="str">
        <f t="shared" si="22"/>
        <v>DEXAMETASONA-IODOHIDROXIQUINOLEINADROGUERIA FARMOQUIMICA DEL PACIFICOINTRAVAGINALOVULO100.25MG/100MG</v>
      </c>
      <c r="H740" t="str">
        <f>VLOOKUP(A740,'PRINCIPIO ACTIVO'!A:D,4,)&amp;"-"&amp;VLOOKUP(C740,'VIA ADMINISTRACION'!A:D,4,FALSE)&amp;"-"&amp;VLOOKUP(D740,FORMATO!A:D,4,FALSE)&amp;"-"&amp;VLOOKUP(B740,LABORATORIO!A:D,4,FALSE)</f>
        <v>HT-0234-06-021-0075</v>
      </c>
      <c r="I740">
        <f>COUNTIF($H$2:H740,H740)</f>
        <v>1</v>
      </c>
      <c r="J740" t="str">
        <f t="shared" si="23"/>
        <v>HT-0234-06-021-0075-01</v>
      </c>
    </row>
    <row r="741" spans="1:10" hidden="1" x14ac:dyDescent="0.35">
      <c r="A741" s="11" t="s">
        <v>2662</v>
      </c>
      <c r="B741" s="11" t="s">
        <v>2837</v>
      </c>
      <c r="C741" s="11" t="s">
        <v>2921</v>
      </c>
      <c r="D741" s="11" t="s">
        <v>2936</v>
      </c>
      <c r="E741" s="11">
        <v>1</v>
      </c>
      <c r="F741" s="11" t="s">
        <v>3120</v>
      </c>
      <c r="G741" t="str">
        <f t="shared" si="22"/>
        <v>DEXAMETASONA-TOBRAMICINASAVALOFTALMICAUNGUENTO10.1%/0.3%</v>
      </c>
      <c r="H741" t="str">
        <f>VLOOKUP(A741,'PRINCIPIO ACTIVO'!A:D,4,)&amp;"-"&amp;VLOOKUP(C741,'VIA ADMINISTRACION'!A:D,4,FALSE)&amp;"-"&amp;VLOOKUP(D741,FORMATO!A:D,4,FALSE)&amp;"-"&amp;VLOOKUP(B741,LABORATORIO!A:D,4,FALSE)</f>
        <v>HT-0236-05-006-0174</v>
      </c>
      <c r="I741">
        <f>COUNTIF($H$2:H741,H741)</f>
        <v>1</v>
      </c>
      <c r="J741" t="str">
        <f t="shared" si="23"/>
        <v>HT-0236-05-006-0174-01</v>
      </c>
    </row>
    <row r="742" spans="1:10" hidden="1" x14ac:dyDescent="0.35">
      <c r="A742" s="2" t="s">
        <v>2662</v>
      </c>
      <c r="B742" s="2" t="s">
        <v>2869</v>
      </c>
      <c r="C742" s="2" t="s">
        <v>2921</v>
      </c>
      <c r="D742" s="2" t="s">
        <v>2935</v>
      </c>
      <c r="E742" s="2">
        <v>1</v>
      </c>
      <c r="F742" s="2" t="s">
        <v>3120</v>
      </c>
      <c r="G742" t="str">
        <f t="shared" si="22"/>
        <v>DEXAMETASONA-TOBRAMICINAOPKOOFTALMICASUSPENSION10.1%/0.3%</v>
      </c>
      <c r="H742" t="str">
        <f>VLOOKUP(A742,'PRINCIPIO ACTIVO'!A:D,4,)&amp;"-"&amp;VLOOKUP(C742,'VIA ADMINISTRACION'!A:D,4,FALSE)&amp;"-"&amp;VLOOKUP(D742,FORMATO!A:D,4,FALSE)&amp;"-"&amp;VLOOKUP(B742,LABORATORIO!A:D,4,FALSE)</f>
        <v>HT-0236-05-005-0208</v>
      </c>
      <c r="I742">
        <f>COUNTIF($H$2:H742,H742)</f>
        <v>1</v>
      </c>
      <c r="J742" t="str">
        <f t="shared" si="23"/>
        <v>HT-0236-05-005-0208-01</v>
      </c>
    </row>
    <row r="743" spans="1:10" hidden="1" x14ac:dyDescent="0.35">
      <c r="A743" s="5" t="s">
        <v>2662</v>
      </c>
      <c r="B743" s="5" t="s">
        <v>2888</v>
      </c>
      <c r="C743" s="5" t="s">
        <v>2920</v>
      </c>
      <c r="D743" s="5" t="s">
        <v>2936</v>
      </c>
      <c r="E743" s="5">
        <v>1</v>
      </c>
      <c r="F743" s="5" t="s">
        <v>3120</v>
      </c>
      <c r="G743" t="str">
        <f t="shared" si="22"/>
        <v>DEXAMETASONA-TOBRAMICINAALCONTOPICOUNGUENTO10.1%/0.3%</v>
      </c>
      <c r="H743" t="str">
        <f>VLOOKUP(A743,'PRINCIPIO ACTIVO'!A:D,4,)&amp;"-"&amp;VLOOKUP(C743,'VIA ADMINISTRACION'!A:D,4,FALSE)&amp;"-"&amp;VLOOKUP(D743,FORMATO!A:D,4,FALSE)&amp;"-"&amp;VLOOKUP(B743,LABORATORIO!A:D,4,FALSE)</f>
        <v>HT-0236-04-006-0007</v>
      </c>
      <c r="I743">
        <f>COUNTIF($H$2:H743,H743)</f>
        <v>1</v>
      </c>
      <c r="J743" t="str">
        <f t="shared" si="23"/>
        <v>HT-0236-04-006-0007-01</v>
      </c>
    </row>
    <row r="744" spans="1:10" hidden="1" x14ac:dyDescent="0.35">
      <c r="A744" s="5" t="s">
        <v>2662</v>
      </c>
      <c r="B744" s="5" t="s">
        <v>2888</v>
      </c>
      <c r="C744" s="5" t="s">
        <v>2921</v>
      </c>
      <c r="D744" s="5" t="s">
        <v>2935</v>
      </c>
      <c r="E744" s="5">
        <v>1</v>
      </c>
      <c r="F744" s="5" t="s">
        <v>3120</v>
      </c>
      <c r="G744" t="str">
        <f t="shared" si="22"/>
        <v>DEXAMETASONA-TOBRAMICINAALCONOFTALMICASUSPENSION10.1%/0.3%</v>
      </c>
      <c r="H744" t="str">
        <f>VLOOKUP(A744,'PRINCIPIO ACTIVO'!A:D,4,)&amp;"-"&amp;VLOOKUP(C744,'VIA ADMINISTRACION'!A:D,4,FALSE)&amp;"-"&amp;VLOOKUP(D744,FORMATO!A:D,4,FALSE)&amp;"-"&amp;VLOOKUP(B744,LABORATORIO!A:D,4,FALSE)</f>
        <v>HT-0236-05-005-0007</v>
      </c>
      <c r="I744">
        <f>COUNTIF($H$2:H744,H744)</f>
        <v>1</v>
      </c>
      <c r="J744" t="str">
        <f t="shared" si="23"/>
        <v>HT-0236-05-005-0007-01</v>
      </c>
    </row>
    <row r="745" spans="1:10" hidden="1" x14ac:dyDescent="0.35">
      <c r="A745" s="5" t="s">
        <v>2662</v>
      </c>
      <c r="B745" s="5" t="s">
        <v>2837</v>
      </c>
      <c r="C745" s="5" t="s">
        <v>2921</v>
      </c>
      <c r="D745" s="5" t="s">
        <v>2935</v>
      </c>
      <c r="E745" s="5">
        <v>1</v>
      </c>
      <c r="F745" s="5" t="s">
        <v>3120</v>
      </c>
      <c r="G745" t="str">
        <f t="shared" si="22"/>
        <v>DEXAMETASONA-TOBRAMICINASAVALOFTALMICASUSPENSION10.1%/0.3%</v>
      </c>
      <c r="H745" t="str">
        <f>VLOOKUP(A745,'PRINCIPIO ACTIVO'!A:D,4,)&amp;"-"&amp;VLOOKUP(C745,'VIA ADMINISTRACION'!A:D,4,FALSE)&amp;"-"&amp;VLOOKUP(D745,FORMATO!A:D,4,FALSE)&amp;"-"&amp;VLOOKUP(B745,LABORATORIO!A:D,4,FALSE)</f>
        <v>HT-0236-05-005-0174</v>
      </c>
      <c r="I745">
        <f>COUNTIF($H$2:H745,H745)</f>
        <v>1</v>
      </c>
      <c r="J745" t="str">
        <f t="shared" si="23"/>
        <v>HT-0236-05-005-0174-01</v>
      </c>
    </row>
    <row r="746" spans="1:10" hidden="1" x14ac:dyDescent="0.35">
      <c r="A746" s="5" t="s">
        <v>2662</v>
      </c>
      <c r="B746" s="5" t="s">
        <v>2892</v>
      </c>
      <c r="C746" s="5" t="s">
        <v>2921</v>
      </c>
      <c r="D746" s="5" t="s">
        <v>2935</v>
      </c>
      <c r="E746" s="5">
        <v>1</v>
      </c>
      <c r="F746" s="5" t="s">
        <v>3120</v>
      </c>
      <c r="G746" t="str">
        <f t="shared" si="22"/>
        <v>DEXAMETASONA-TOBRAMICINAGLOBAL MERCURYOFTALMICASUSPENSION10.1%/0.3%</v>
      </c>
      <c r="H746" t="str">
        <f>VLOOKUP(A746,'PRINCIPIO ACTIVO'!A:D,4,)&amp;"-"&amp;VLOOKUP(C746,'VIA ADMINISTRACION'!A:D,4,FALSE)&amp;"-"&amp;VLOOKUP(D746,FORMATO!A:D,4,FALSE)&amp;"-"&amp;VLOOKUP(B746,LABORATORIO!A:D,4,FALSE)</f>
        <v>HT-0236-05-005-0114</v>
      </c>
      <c r="I746">
        <f>COUNTIF($H$2:H746,H746)</f>
        <v>1</v>
      </c>
      <c r="J746" t="str">
        <f t="shared" si="23"/>
        <v>HT-0236-05-005-0114-01</v>
      </c>
    </row>
    <row r="747" spans="1:10" hidden="1" x14ac:dyDescent="0.35">
      <c r="A747" s="5" t="s">
        <v>2662</v>
      </c>
      <c r="B747" s="5" t="s">
        <v>2845</v>
      </c>
      <c r="C747" s="5" t="s">
        <v>2921</v>
      </c>
      <c r="D747" s="5" t="s">
        <v>2935</v>
      </c>
      <c r="E747" s="5">
        <v>1</v>
      </c>
      <c r="F747" s="5" t="s">
        <v>3120</v>
      </c>
      <c r="G747" t="str">
        <f t="shared" si="22"/>
        <v>DEXAMETASONA-TOBRAMICINAMEGALABSOFTALMICASUSPENSION10.1%/0.3%</v>
      </c>
      <c r="H747" t="str">
        <f>VLOOKUP(A747,'PRINCIPIO ACTIVO'!A:D,4,)&amp;"-"&amp;VLOOKUP(C747,'VIA ADMINISTRACION'!A:D,4,FALSE)&amp;"-"&amp;VLOOKUP(D747,FORMATO!A:D,4,FALSE)&amp;"-"&amp;VLOOKUP(B747,LABORATORIO!A:D,4,FALSE)</f>
        <v>HT-0236-05-005-0194</v>
      </c>
      <c r="I747">
        <f>COUNTIF($H$2:H747,H747)</f>
        <v>1</v>
      </c>
      <c r="J747" t="str">
        <f t="shared" si="23"/>
        <v>HT-0236-05-005-0194-01</v>
      </c>
    </row>
    <row r="748" spans="1:10" hidden="1" x14ac:dyDescent="0.35">
      <c r="A748" s="11" t="s">
        <v>2662</v>
      </c>
      <c r="B748" s="11" t="s">
        <v>2844</v>
      </c>
      <c r="C748" s="11" t="s">
        <v>2921</v>
      </c>
      <c r="D748" s="11" t="s">
        <v>2936</v>
      </c>
      <c r="E748" s="11">
        <v>1</v>
      </c>
      <c r="F748" s="11" t="s">
        <v>3119</v>
      </c>
      <c r="G748" t="str">
        <f t="shared" si="22"/>
        <v>DEXAMETASONA-TOBRAMICINANOVARTISOFTALMICAUNGUENTO1100MG/300MG/100ML</v>
      </c>
      <c r="H748" t="str">
        <f>VLOOKUP(A748,'PRINCIPIO ACTIVO'!A:D,4,)&amp;"-"&amp;VLOOKUP(C748,'VIA ADMINISTRACION'!A:D,4,FALSE)&amp;"-"&amp;VLOOKUP(D748,FORMATO!A:D,4,FALSE)&amp;"-"&amp;VLOOKUP(B748,LABORATORIO!A:D,4,FALSE)</f>
        <v>HT-0236-05-006-0204</v>
      </c>
      <c r="I748">
        <f>COUNTIF($H$2:H748,H748)</f>
        <v>1</v>
      </c>
      <c r="J748" t="str">
        <f t="shared" si="23"/>
        <v>HT-0236-05-006-0204-01</v>
      </c>
    </row>
    <row r="749" spans="1:10" hidden="1" x14ac:dyDescent="0.35">
      <c r="A749" s="11" t="s">
        <v>2662</v>
      </c>
      <c r="B749" s="11" t="s">
        <v>2892</v>
      </c>
      <c r="C749" s="11" t="s">
        <v>2921</v>
      </c>
      <c r="D749" s="11" t="s">
        <v>2935</v>
      </c>
      <c r="E749" s="11">
        <v>1</v>
      </c>
      <c r="F749" s="11" t="s">
        <v>3119</v>
      </c>
      <c r="G749" t="str">
        <f t="shared" si="22"/>
        <v>DEXAMETASONA-TOBRAMICINAGLOBAL MERCURYOFTALMICASUSPENSION1100MG/300MG/100ML</v>
      </c>
      <c r="H749" t="str">
        <f>VLOOKUP(A749,'PRINCIPIO ACTIVO'!A:D,4,)&amp;"-"&amp;VLOOKUP(C749,'VIA ADMINISTRACION'!A:D,4,FALSE)&amp;"-"&amp;VLOOKUP(D749,FORMATO!A:D,4,FALSE)&amp;"-"&amp;VLOOKUP(B749,LABORATORIO!A:D,4,FALSE)</f>
        <v>HT-0236-05-005-0114</v>
      </c>
      <c r="I749">
        <f>COUNTIF($H$2:H749,H749)</f>
        <v>2</v>
      </c>
      <c r="J749" t="str">
        <f t="shared" si="23"/>
        <v>HT-0236-05-005-0114-02</v>
      </c>
    </row>
    <row r="750" spans="1:10" hidden="1" x14ac:dyDescent="0.35">
      <c r="A750" s="11" t="s">
        <v>2662</v>
      </c>
      <c r="B750" s="11" t="s">
        <v>2837</v>
      </c>
      <c r="C750" s="11" t="s">
        <v>2921</v>
      </c>
      <c r="D750" s="11" t="s">
        <v>2935</v>
      </c>
      <c r="E750" s="11">
        <v>1</v>
      </c>
      <c r="F750" s="11" t="s">
        <v>3119</v>
      </c>
      <c r="G750" t="str">
        <f t="shared" si="22"/>
        <v>DEXAMETASONA-TOBRAMICINASAVALOFTALMICASUSPENSION1100MG/300MG/100ML</v>
      </c>
      <c r="H750" t="str">
        <f>VLOOKUP(A750,'PRINCIPIO ACTIVO'!A:D,4,)&amp;"-"&amp;VLOOKUP(C750,'VIA ADMINISTRACION'!A:D,4,FALSE)&amp;"-"&amp;VLOOKUP(D750,FORMATO!A:D,4,FALSE)&amp;"-"&amp;VLOOKUP(B750,LABORATORIO!A:D,4,FALSE)</f>
        <v>HT-0236-05-005-0174</v>
      </c>
      <c r="I750">
        <f>COUNTIF($H$2:H750,H750)</f>
        <v>2</v>
      </c>
      <c r="J750" t="str">
        <f t="shared" si="23"/>
        <v>HT-0236-05-005-0174-02</v>
      </c>
    </row>
    <row r="751" spans="1:10" hidden="1" x14ac:dyDescent="0.35">
      <c r="A751" s="11" t="s">
        <v>2662</v>
      </c>
      <c r="B751" s="11" t="s">
        <v>2844</v>
      </c>
      <c r="C751" s="11" t="s">
        <v>2921</v>
      </c>
      <c r="D751" s="11" t="s">
        <v>2935</v>
      </c>
      <c r="E751" s="11">
        <v>1</v>
      </c>
      <c r="F751" s="11" t="s">
        <v>3119</v>
      </c>
      <c r="G751" t="str">
        <f t="shared" si="22"/>
        <v>DEXAMETASONA-TOBRAMICINANOVARTISOFTALMICASUSPENSION1100MG/300MG/100ML</v>
      </c>
      <c r="H751" t="str">
        <f>VLOOKUP(A751,'PRINCIPIO ACTIVO'!A:D,4,)&amp;"-"&amp;VLOOKUP(C751,'VIA ADMINISTRACION'!A:D,4,FALSE)&amp;"-"&amp;VLOOKUP(D751,FORMATO!A:D,4,FALSE)&amp;"-"&amp;VLOOKUP(B751,LABORATORIO!A:D,4,FALSE)</f>
        <v>HT-0236-05-005-0204</v>
      </c>
      <c r="I751">
        <f>COUNTIF($H$2:H751,H751)</f>
        <v>1</v>
      </c>
      <c r="J751" t="str">
        <f t="shared" si="23"/>
        <v>HT-0236-05-005-0204-01</v>
      </c>
    </row>
    <row r="752" spans="1:10" hidden="1" x14ac:dyDescent="0.35">
      <c r="A752" s="2" t="s">
        <v>2662</v>
      </c>
      <c r="B752" s="2" t="s">
        <v>2844</v>
      </c>
      <c r="C752" s="2" t="s">
        <v>2921</v>
      </c>
      <c r="D752" s="2" t="s">
        <v>2936</v>
      </c>
      <c r="E752" s="2">
        <v>1</v>
      </c>
      <c r="F752" s="2" t="s">
        <v>3715</v>
      </c>
      <c r="G752" t="str">
        <f t="shared" si="22"/>
        <v>DEXAMETASONA-TOBRAMICINANOVARTISOFTALMICAUNGUENTO11MG/3MG/100ML</v>
      </c>
      <c r="H752" t="str">
        <f>VLOOKUP(A752,'PRINCIPIO ACTIVO'!A:D,4,)&amp;"-"&amp;VLOOKUP(C752,'VIA ADMINISTRACION'!A:D,4,FALSE)&amp;"-"&amp;VLOOKUP(D752,FORMATO!A:D,4,FALSE)&amp;"-"&amp;VLOOKUP(B752,LABORATORIO!A:D,4,FALSE)</f>
        <v>HT-0236-05-006-0204</v>
      </c>
      <c r="I752">
        <f>COUNTIF($H$2:H752,H752)</f>
        <v>2</v>
      </c>
      <c r="J752" t="str">
        <f t="shared" si="23"/>
        <v>HT-0236-05-006-0204-02</v>
      </c>
    </row>
    <row r="753" spans="1:10" hidden="1" x14ac:dyDescent="0.35">
      <c r="A753" s="11" t="s">
        <v>2687</v>
      </c>
      <c r="B753" s="11" t="s">
        <v>2887</v>
      </c>
      <c r="C753" s="11" t="s">
        <v>2924</v>
      </c>
      <c r="D753" s="11" t="s">
        <v>2942</v>
      </c>
      <c r="E753" s="11">
        <v>1</v>
      </c>
      <c r="F753" s="13">
        <v>0.05</v>
      </c>
      <c r="G753" t="str">
        <f t="shared" si="22"/>
        <v>DEXTROSAFRESENIUS KABIPARENTERALSOLUCION10,05</v>
      </c>
      <c r="H753" t="str">
        <f>VLOOKUP(A753,'PRINCIPIO ACTIVO'!A:D,4,)&amp;"-"&amp;VLOOKUP(C753,'VIA ADMINISTRACION'!A:D,4,FALSE)&amp;"-"&amp;VLOOKUP(D753,FORMATO!A:D,4,FALSE)&amp;"-"&amp;VLOOKUP(B753,LABORATORIO!A:D,4,FALSE)</f>
        <v>HT-0243-02-012-0105</v>
      </c>
      <c r="I753">
        <f>COUNTIF($H$2:H753,H753)</f>
        <v>1</v>
      </c>
      <c r="J753" t="str">
        <f t="shared" si="23"/>
        <v>HT-0243-02-012-0105-01</v>
      </c>
    </row>
    <row r="754" spans="1:10" hidden="1" x14ac:dyDescent="0.35">
      <c r="A754" s="5" t="s">
        <v>6479</v>
      </c>
      <c r="B754" s="5" t="s">
        <v>2889</v>
      </c>
      <c r="C754" s="5" t="s">
        <v>2924</v>
      </c>
      <c r="D754" s="5" t="s">
        <v>2942</v>
      </c>
      <c r="E754" s="5">
        <v>1</v>
      </c>
      <c r="F754" s="5" t="s">
        <v>1439</v>
      </c>
      <c r="G754" t="str">
        <f t="shared" si="22"/>
        <v>DEXTROSA-CLORURO DE SODIOSANDERSONPARENTERALSOLUCION1-</v>
      </c>
      <c r="H754" t="str">
        <f>VLOOKUP(A754,'PRINCIPIO ACTIVO'!A:D,4,)&amp;"-"&amp;VLOOKUP(C754,'VIA ADMINISTRACION'!A:D,4,FALSE)&amp;"-"&amp;VLOOKUP(D754,FORMATO!A:D,4,FALSE)&amp;"-"&amp;VLOOKUP(B754,LABORATORIO!A:D,4,FALSE)</f>
        <v>HT-0227-02-012-0156</v>
      </c>
      <c r="I754">
        <f>COUNTIF($H$2:H754,H754)</f>
        <v>2</v>
      </c>
      <c r="J754" t="str">
        <f t="shared" si="23"/>
        <v>HT-0227-02-012-0156-02</v>
      </c>
    </row>
    <row r="755" spans="1:10" hidden="1" x14ac:dyDescent="0.35">
      <c r="A755" s="11" t="s">
        <v>2666</v>
      </c>
      <c r="B755" s="11" t="s">
        <v>2838</v>
      </c>
      <c r="C755" s="11" t="s">
        <v>2919</v>
      </c>
      <c r="D755" s="11" t="s">
        <v>2933</v>
      </c>
      <c r="E755" s="11">
        <v>20</v>
      </c>
      <c r="F755" s="11" t="s">
        <v>3013</v>
      </c>
      <c r="G755" t="str">
        <f t="shared" si="22"/>
        <v>DIAZEPAMLABORATORIO CHILEORALCOMPRIMIDO2010MG</v>
      </c>
      <c r="H755" t="str">
        <f>VLOOKUP(A755,'PRINCIPIO ACTIVO'!A:D,4,)&amp;"-"&amp;VLOOKUP(C755,'VIA ADMINISTRACION'!A:D,4,FALSE)&amp;"-"&amp;VLOOKUP(D755,FORMATO!A:D,4,FALSE)&amp;"-"&amp;VLOOKUP(B755,LABORATORIO!A:D,4,FALSE)</f>
        <v>HT-0053-01-003-0148</v>
      </c>
      <c r="I755">
        <f>COUNTIF($H$2:H755,H755)</f>
        <v>1</v>
      </c>
      <c r="J755" t="str">
        <f t="shared" si="23"/>
        <v>HT-0053-01-003-0148-01</v>
      </c>
    </row>
    <row r="756" spans="1:10" hidden="1" x14ac:dyDescent="0.35">
      <c r="A756" s="2" t="s">
        <v>2666</v>
      </c>
      <c r="B756" s="2" t="s">
        <v>2834</v>
      </c>
      <c r="C756" s="2" t="s">
        <v>2919</v>
      </c>
      <c r="D756" s="2" t="s">
        <v>2933</v>
      </c>
      <c r="E756" s="2">
        <v>20</v>
      </c>
      <c r="F756" s="2" t="s">
        <v>3013</v>
      </c>
      <c r="G756" t="str">
        <f t="shared" si="22"/>
        <v>DIAZEPAMMINTLABORALCOMPRIMIDO2010MG</v>
      </c>
      <c r="H756" t="str">
        <f>VLOOKUP(A756,'PRINCIPIO ACTIVO'!A:D,4,)&amp;"-"&amp;VLOOKUP(C756,'VIA ADMINISTRACION'!A:D,4,FALSE)&amp;"-"&amp;VLOOKUP(D756,FORMATO!A:D,4,FALSE)&amp;"-"&amp;VLOOKUP(B756,LABORATORIO!A:D,4,FALSE)</f>
        <v>HT-0053-01-003-0197</v>
      </c>
      <c r="I756">
        <f>COUNTIF($H$2:H756,H756)</f>
        <v>1</v>
      </c>
      <c r="J756" t="str">
        <f t="shared" si="23"/>
        <v>HT-0053-01-003-0197-01</v>
      </c>
    </row>
    <row r="757" spans="1:10" hidden="1" x14ac:dyDescent="0.35">
      <c r="A757" s="11" t="s">
        <v>2667</v>
      </c>
      <c r="B757" s="11" t="s">
        <v>2838</v>
      </c>
      <c r="C757" s="11" t="s">
        <v>2919</v>
      </c>
      <c r="D757" s="11" t="s">
        <v>2938</v>
      </c>
      <c r="E757" s="11">
        <v>1</v>
      </c>
      <c r="F757" s="13">
        <v>0.01</v>
      </c>
      <c r="G757" t="str">
        <f t="shared" si="22"/>
        <v>DOMPERIDONALABORATORIO CHILEORALGOTAS10,01</v>
      </c>
      <c r="H757" t="str">
        <f>VLOOKUP(A757,'PRINCIPIO ACTIVO'!A:D,4,)&amp;"-"&amp;VLOOKUP(C757,'VIA ADMINISTRACION'!A:D,4,FALSE)&amp;"-"&amp;VLOOKUP(D757,FORMATO!A:D,4,FALSE)&amp;"-"&amp;VLOOKUP(B757,LABORATORIO!A:D,4,FALSE)</f>
        <v>HT-0054-01-008-0148</v>
      </c>
      <c r="I757">
        <f>COUNTIF($H$2:H757,H757)</f>
        <v>1</v>
      </c>
      <c r="J757" t="str">
        <f t="shared" si="23"/>
        <v>HT-0054-01-008-0148-01</v>
      </c>
    </row>
    <row r="758" spans="1:10" hidden="1" x14ac:dyDescent="0.35">
      <c r="A758" s="11" t="s">
        <v>2667</v>
      </c>
      <c r="B758" s="11" t="s">
        <v>2869</v>
      </c>
      <c r="C758" s="15" t="s">
        <v>2919</v>
      </c>
      <c r="D758" s="11" t="s">
        <v>2937</v>
      </c>
      <c r="E758" s="11">
        <v>20</v>
      </c>
      <c r="F758" s="11" t="s">
        <v>3013</v>
      </c>
      <c r="G758" t="str">
        <f t="shared" si="22"/>
        <v>DOMPERIDONAOPKOORALCAPSULA2010MG</v>
      </c>
      <c r="H758" t="str">
        <f>VLOOKUP(A758,'PRINCIPIO ACTIVO'!A:D,4,)&amp;"-"&amp;VLOOKUP(C758,'VIA ADMINISTRACION'!A:D,4,FALSE)&amp;"-"&amp;VLOOKUP(D758,FORMATO!A:D,4,FALSE)&amp;"-"&amp;VLOOKUP(B758,LABORATORIO!A:D,4,FALSE)</f>
        <v>HT-0054-01-007-0208</v>
      </c>
      <c r="I758">
        <f>COUNTIF($H$2:H758,H758)</f>
        <v>1</v>
      </c>
      <c r="J758" t="str">
        <f t="shared" si="23"/>
        <v>HT-0054-01-007-0208-01</v>
      </c>
    </row>
    <row r="759" spans="1:10" hidden="1" x14ac:dyDescent="0.35">
      <c r="A759" s="11" t="s">
        <v>2667</v>
      </c>
      <c r="B759" s="11" t="s">
        <v>2837</v>
      </c>
      <c r="C759" s="11" t="s">
        <v>2919</v>
      </c>
      <c r="D759" s="11" t="s">
        <v>2937</v>
      </c>
      <c r="E759" s="11">
        <v>60</v>
      </c>
      <c r="F759" s="11" t="s">
        <v>3013</v>
      </c>
      <c r="G759" t="str">
        <f t="shared" si="22"/>
        <v>DOMPERIDONASAVALORALCAPSULA6010MG</v>
      </c>
      <c r="H759" t="str">
        <f>VLOOKUP(A759,'PRINCIPIO ACTIVO'!A:D,4,)&amp;"-"&amp;VLOOKUP(C759,'VIA ADMINISTRACION'!A:D,4,FALSE)&amp;"-"&amp;VLOOKUP(D759,FORMATO!A:D,4,FALSE)&amp;"-"&amp;VLOOKUP(B759,LABORATORIO!A:D,4,FALSE)</f>
        <v>HT-0054-01-007-0174</v>
      </c>
      <c r="I759">
        <f>COUNTIF($H$2:H759,H759)</f>
        <v>1</v>
      </c>
      <c r="J759" t="str">
        <f t="shared" si="23"/>
        <v>HT-0054-01-007-0174-01</v>
      </c>
    </row>
    <row r="760" spans="1:10" hidden="1" x14ac:dyDescent="0.35">
      <c r="A760" s="11" t="s">
        <v>2667</v>
      </c>
      <c r="B760" s="11" t="s">
        <v>2837</v>
      </c>
      <c r="C760" s="11" t="s">
        <v>2919</v>
      </c>
      <c r="D760" s="11" t="s">
        <v>2937</v>
      </c>
      <c r="E760" s="11">
        <v>30</v>
      </c>
      <c r="F760" s="11" t="s">
        <v>3013</v>
      </c>
      <c r="G760" t="str">
        <f t="shared" si="22"/>
        <v>DOMPERIDONASAVALORALCAPSULA3010MG</v>
      </c>
      <c r="H760" t="str">
        <f>VLOOKUP(A760,'PRINCIPIO ACTIVO'!A:D,4,)&amp;"-"&amp;VLOOKUP(C760,'VIA ADMINISTRACION'!A:D,4,FALSE)&amp;"-"&amp;VLOOKUP(D760,FORMATO!A:D,4,FALSE)&amp;"-"&amp;VLOOKUP(B760,LABORATORIO!A:D,4,FALSE)</f>
        <v>HT-0054-01-007-0174</v>
      </c>
      <c r="I760">
        <f>COUNTIF($H$2:H760,H760)</f>
        <v>2</v>
      </c>
      <c r="J760" t="str">
        <f t="shared" si="23"/>
        <v>HT-0054-01-007-0174-02</v>
      </c>
    </row>
    <row r="761" spans="1:10" hidden="1" x14ac:dyDescent="0.35">
      <c r="A761" s="2" t="s">
        <v>2667</v>
      </c>
      <c r="B761" s="2" t="s">
        <v>3700</v>
      </c>
      <c r="C761" s="2" t="s">
        <v>2919</v>
      </c>
      <c r="D761" s="2" t="s">
        <v>2933</v>
      </c>
      <c r="E761" s="2">
        <v>20</v>
      </c>
      <c r="F761" s="2" t="s">
        <v>3013</v>
      </c>
      <c r="G761" t="str">
        <f t="shared" si="22"/>
        <v>DOMPERIDONAMEDINOVA FARMAORALCOMPRIMIDO2010MG</v>
      </c>
      <c r="H761" t="str">
        <f>VLOOKUP(A761,'PRINCIPIO ACTIVO'!A:D,4,)&amp;"-"&amp;VLOOKUP(C761,'VIA ADMINISTRACION'!A:D,4,FALSE)&amp;"-"&amp;VLOOKUP(D761,FORMATO!A:D,4,FALSE)&amp;"-"&amp;VLOOKUP(B761,LABORATORIO!A:D,4,FALSE)</f>
        <v>HT-0054-01-003-0191</v>
      </c>
      <c r="I761">
        <f>COUNTIF($H$2:H761,H761)</f>
        <v>1</v>
      </c>
      <c r="J761" t="str">
        <f t="shared" si="23"/>
        <v>HT-0054-01-003-0191-01</v>
      </c>
    </row>
    <row r="762" spans="1:10" hidden="1" x14ac:dyDescent="0.35">
      <c r="A762" s="5" t="s">
        <v>2667</v>
      </c>
      <c r="B762" s="5" t="s">
        <v>2834</v>
      </c>
      <c r="C762" s="5" t="s">
        <v>2919</v>
      </c>
      <c r="D762" s="5" t="s">
        <v>2937</v>
      </c>
      <c r="E762" s="5">
        <v>30</v>
      </c>
      <c r="F762" s="5" t="s">
        <v>3013</v>
      </c>
      <c r="G762" t="str">
        <f t="shared" si="22"/>
        <v>DOMPERIDONAMINTLABORALCAPSULA3010MG</v>
      </c>
      <c r="H762" t="str">
        <f>VLOOKUP(A762,'PRINCIPIO ACTIVO'!A:D,4,)&amp;"-"&amp;VLOOKUP(C762,'VIA ADMINISTRACION'!A:D,4,FALSE)&amp;"-"&amp;VLOOKUP(D762,FORMATO!A:D,4,FALSE)&amp;"-"&amp;VLOOKUP(B762,LABORATORIO!A:D,4,FALSE)</f>
        <v>HT-0054-01-007-0197</v>
      </c>
      <c r="I762">
        <f>COUNTIF($H$2:H762,H762)</f>
        <v>1</v>
      </c>
      <c r="J762" t="str">
        <f t="shared" si="23"/>
        <v>HT-0054-01-007-0197-01</v>
      </c>
    </row>
    <row r="763" spans="1:10" hidden="1" x14ac:dyDescent="0.35">
      <c r="A763" s="5" t="s">
        <v>2667</v>
      </c>
      <c r="B763" s="5" t="s">
        <v>2869</v>
      </c>
      <c r="C763" s="5" t="s">
        <v>2919</v>
      </c>
      <c r="D763" s="5" t="s">
        <v>2933</v>
      </c>
      <c r="E763" s="5">
        <v>20</v>
      </c>
      <c r="F763" s="5" t="s">
        <v>3013</v>
      </c>
      <c r="G763" t="str">
        <f t="shared" si="22"/>
        <v>DOMPERIDONAOPKOORALCOMPRIMIDO2010MG</v>
      </c>
      <c r="H763" t="str">
        <f>VLOOKUP(A763,'PRINCIPIO ACTIVO'!A:D,4,)&amp;"-"&amp;VLOOKUP(C763,'VIA ADMINISTRACION'!A:D,4,FALSE)&amp;"-"&amp;VLOOKUP(D763,FORMATO!A:D,4,FALSE)&amp;"-"&amp;VLOOKUP(B763,LABORATORIO!A:D,4,FALSE)</f>
        <v>HT-0054-01-003-0208</v>
      </c>
      <c r="I763">
        <f>COUNTIF($H$2:H763,H763)</f>
        <v>1</v>
      </c>
      <c r="J763" t="str">
        <f t="shared" si="23"/>
        <v>HT-0054-01-003-0208-01</v>
      </c>
    </row>
    <row r="764" spans="1:10" hidden="1" x14ac:dyDescent="0.35">
      <c r="A764" s="5" t="s">
        <v>2667</v>
      </c>
      <c r="B764" s="5" t="s">
        <v>2916</v>
      </c>
      <c r="C764" s="5" t="s">
        <v>2919</v>
      </c>
      <c r="D764" s="5" t="s">
        <v>2937</v>
      </c>
      <c r="E764" s="5">
        <v>30</v>
      </c>
      <c r="F764" s="5" t="s">
        <v>3013</v>
      </c>
      <c r="G764" t="str">
        <f t="shared" si="22"/>
        <v>DOMPERIDONAEUROLABORALCAPSULA3010MG</v>
      </c>
      <c r="H764" t="str">
        <f>VLOOKUP(A764,'PRINCIPIO ACTIVO'!A:D,4,)&amp;"-"&amp;VLOOKUP(C764,'VIA ADMINISTRACION'!A:D,4,FALSE)&amp;"-"&amp;VLOOKUP(D764,FORMATO!A:D,4,FALSE)&amp;"-"&amp;VLOOKUP(B764,LABORATORIO!A:D,4,FALSE)</f>
        <v>HT-0054-01-007-0088</v>
      </c>
      <c r="I764">
        <f>COUNTIF($H$2:H764,H764)</f>
        <v>1</v>
      </c>
      <c r="J764" t="str">
        <f t="shared" si="23"/>
        <v>HT-0054-01-007-0088-01</v>
      </c>
    </row>
    <row r="765" spans="1:10" hidden="1" x14ac:dyDescent="0.35">
      <c r="A765" s="11" t="s">
        <v>2667</v>
      </c>
      <c r="B765" s="11" t="s">
        <v>2837</v>
      </c>
      <c r="C765" s="11" t="s">
        <v>2919</v>
      </c>
      <c r="D765" s="11" t="s">
        <v>2938</v>
      </c>
      <c r="E765" s="11">
        <v>1</v>
      </c>
      <c r="F765" s="11" t="s">
        <v>2973</v>
      </c>
      <c r="G765" t="str">
        <f t="shared" si="22"/>
        <v>DOMPERIDONASAVALORALGOTAS110MG/ML</v>
      </c>
      <c r="H765" t="str">
        <f>VLOOKUP(A765,'PRINCIPIO ACTIVO'!A:D,4,)&amp;"-"&amp;VLOOKUP(C765,'VIA ADMINISTRACION'!A:D,4,FALSE)&amp;"-"&amp;VLOOKUP(D765,FORMATO!A:D,4,FALSE)&amp;"-"&amp;VLOOKUP(B765,LABORATORIO!A:D,4,FALSE)</f>
        <v>HT-0054-01-008-0174</v>
      </c>
      <c r="I765">
        <f>COUNTIF($H$2:H765,H765)</f>
        <v>1</v>
      </c>
      <c r="J765" t="str">
        <f t="shared" si="23"/>
        <v>HT-0054-01-008-0174-01</v>
      </c>
    </row>
    <row r="766" spans="1:10" hidden="1" x14ac:dyDescent="0.35">
      <c r="A766" s="2" t="s">
        <v>2667</v>
      </c>
      <c r="B766" s="2" t="s">
        <v>2851</v>
      </c>
      <c r="C766" s="2" t="s">
        <v>2919</v>
      </c>
      <c r="D766" s="2" t="s">
        <v>2938</v>
      </c>
      <c r="E766" s="2">
        <v>1</v>
      </c>
      <c r="F766" s="2" t="s">
        <v>2973</v>
      </c>
      <c r="G766" t="str">
        <f t="shared" si="22"/>
        <v>DOMPERIDONAPRATERORALGOTAS110MG/ML</v>
      </c>
      <c r="H766" t="str">
        <f>VLOOKUP(A766,'PRINCIPIO ACTIVO'!A:D,4,)&amp;"-"&amp;VLOOKUP(C766,'VIA ADMINISTRACION'!A:D,4,FALSE)&amp;"-"&amp;VLOOKUP(D766,FORMATO!A:D,4,FALSE)&amp;"-"&amp;VLOOKUP(B766,LABORATORIO!A:D,4,FALSE)</f>
        <v>HT-0054-01-008-0169</v>
      </c>
      <c r="I766">
        <f>COUNTIF($H$2:H766,H766)</f>
        <v>1</v>
      </c>
      <c r="J766" t="str">
        <f t="shared" si="23"/>
        <v>HT-0054-01-008-0169-01</v>
      </c>
    </row>
    <row r="767" spans="1:10" hidden="1" x14ac:dyDescent="0.35">
      <c r="A767" s="5" t="s">
        <v>2667</v>
      </c>
      <c r="B767" s="5" t="s">
        <v>2834</v>
      </c>
      <c r="C767" s="5" t="s">
        <v>2919</v>
      </c>
      <c r="D767" s="5" t="s">
        <v>2935</v>
      </c>
      <c r="E767" s="5">
        <v>1</v>
      </c>
      <c r="F767" s="5" t="s">
        <v>2973</v>
      </c>
      <c r="G767" t="str">
        <f t="shared" si="22"/>
        <v>DOMPERIDONAMINTLABORALSUSPENSION110MG/ML</v>
      </c>
      <c r="H767" t="str">
        <f>VLOOKUP(A767,'PRINCIPIO ACTIVO'!A:D,4,)&amp;"-"&amp;VLOOKUP(C767,'VIA ADMINISTRACION'!A:D,4,FALSE)&amp;"-"&amp;VLOOKUP(D767,FORMATO!A:D,4,FALSE)&amp;"-"&amp;VLOOKUP(B767,LABORATORIO!A:D,4,FALSE)</f>
        <v>HT-0054-01-005-0197</v>
      </c>
      <c r="I767">
        <f>COUNTIF($H$2:H767,H767)</f>
        <v>1</v>
      </c>
      <c r="J767" t="str">
        <f t="shared" si="23"/>
        <v>HT-0054-01-005-0197-01</v>
      </c>
    </row>
    <row r="768" spans="1:10" hidden="1" x14ac:dyDescent="0.35">
      <c r="A768" s="5" t="s">
        <v>2667</v>
      </c>
      <c r="B768" s="5" t="s">
        <v>2838</v>
      </c>
      <c r="C768" s="5" t="s">
        <v>2919</v>
      </c>
      <c r="D768" s="5" t="s">
        <v>2935</v>
      </c>
      <c r="E768" s="5">
        <v>1</v>
      </c>
      <c r="F768" s="5" t="s">
        <v>2973</v>
      </c>
      <c r="G768" t="str">
        <f t="shared" si="22"/>
        <v>DOMPERIDONALABORATORIO CHILEORALSUSPENSION110MG/ML</v>
      </c>
      <c r="H768" t="str">
        <f>VLOOKUP(A768,'PRINCIPIO ACTIVO'!A:D,4,)&amp;"-"&amp;VLOOKUP(C768,'VIA ADMINISTRACION'!A:D,4,FALSE)&amp;"-"&amp;VLOOKUP(D768,FORMATO!A:D,4,FALSE)&amp;"-"&amp;VLOOKUP(B768,LABORATORIO!A:D,4,FALSE)</f>
        <v>HT-0054-01-005-0148</v>
      </c>
      <c r="I768">
        <f>COUNTIF($H$2:H768,H768)</f>
        <v>1</v>
      </c>
      <c r="J768" t="str">
        <f t="shared" si="23"/>
        <v>HT-0054-01-005-0148-01</v>
      </c>
    </row>
    <row r="769" spans="1:10" hidden="1" x14ac:dyDescent="0.35">
      <c r="A769" s="5" t="s">
        <v>2667</v>
      </c>
      <c r="B769" s="5" t="s">
        <v>2916</v>
      </c>
      <c r="C769" s="5" t="s">
        <v>2919</v>
      </c>
      <c r="D769" s="5" t="s">
        <v>2935</v>
      </c>
      <c r="E769" s="5">
        <v>1</v>
      </c>
      <c r="F769" s="5" t="s">
        <v>2973</v>
      </c>
      <c r="G769" t="str">
        <f t="shared" si="22"/>
        <v>DOMPERIDONAEUROLABORALSUSPENSION110MG/ML</v>
      </c>
      <c r="H769" t="str">
        <f>VLOOKUP(A769,'PRINCIPIO ACTIVO'!A:D,4,)&amp;"-"&amp;VLOOKUP(C769,'VIA ADMINISTRACION'!A:D,4,FALSE)&amp;"-"&amp;VLOOKUP(D769,FORMATO!A:D,4,FALSE)&amp;"-"&amp;VLOOKUP(B769,LABORATORIO!A:D,4,FALSE)</f>
        <v>HT-0054-01-005-0088</v>
      </c>
      <c r="I769">
        <f>COUNTIF($H$2:H769,H769)</f>
        <v>1</v>
      </c>
      <c r="J769" t="str">
        <f t="shared" si="23"/>
        <v>HT-0054-01-005-0088-01</v>
      </c>
    </row>
    <row r="770" spans="1:10" hidden="1" x14ac:dyDescent="0.35">
      <c r="A770" s="5" t="s">
        <v>2667</v>
      </c>
      <c r="B770" s="5" t="s">
        <v>2849</v>
      </c>
      <c r="C770" s="5" t="s">
        <v>2919</v>
      </c>
      <c r="D770" s="5" t="s">
        <v>2935</v>
      </c>
      <c r="E770" s="5">
        <v>1</v>
      </c>
      <c r="F770" s="5" t="s">
        <v>2973</v>
      </c>
      <c r="G770" t="str">
        <f t="shared" ref="G770:G833" si="24">_xlfn.CONCAT(A770:F770)</f>
        <v>DOMPERIDONACHEMOPHARMAORALSUSPENSION110MG/ML</v>
      </c>
      <c r="H770" t="str">
        <f>VLOOKUP(A770,'PRINCIPIO ACTIVO'!A:D,4,)&amp;"-"&amp;VLOOKUP(C770,'VIA ADMINISTRACION'!A:D,4,FALSE)&amp;"-"&amp;VLOOKUP(D770,FORMATO!A:D,4,FALSE)&amp;"-"&amp;VLOOKUP(B770,LABORATORIO!A:D,4,FALSE)</f>
        <v>HT-0054-01-005-0044</v>
      </c>
      <c r="I770">
        <f>COUNTIF($H$2:H770,H770)</f>
        <v>1</v>
      </c>
      <c r="J770" t="str">
        <f t="shared" ref="J770:J833" si="25">H770&amp;"-"&amp;TEXT(I770,"00")</f>
        <v>HT-0054-01-005-0044-01</v>
      </c>
    </row>
    <row r="771" spans="1:10" hidden="1" x14ac:dyDescent="0.35">
      <c r="A771" s="5" t="s">
        <v>2667</v>
      </c>
      <c r="B771" s="5" t="s">
        <v>2916</v>
      </c>
      <c r="C771" s="5" t="s">
        <v>2919</v>
      </c>
      <c r="D771" s="5" t="s">
        <v>2935</v>
      </c>
      <c r="E771" s="5">
        <v>1</v>
      </c>
      <c r="F771" s="5" t="s">
        <v>3170</v>
      </c>
      <c r="G771" t="str">
        <f t="shared" si="24"/>
        <v>DOMPERIDONAEUROLABORALSUSPENSION11MG/ML</v>
      </c>
      <c r="H771" t="str">
        <f>VLOOKUP(A771,'PRINCIPIO ACTIVO'!A:D,4,)&amp;"-"&amp;VLOOKUP(C771,'VIA ADMINISTRACION'!A:D,4,FALSE)&amp;"-"&amp;VLOOKUP(D771,FORMATO!A:D,4,FALSE)&amp;"-"&amp;VLOOKUP(B771,LABORATORIO!A:D,4,FALSE)</f>
        <v>HT-0054-01-005-0088</v>
      </c>
      <c r="I771">
        <f>COUNTIF($H$2:H771,H771)</f>
        <v>2</v>
      </c>
      <c r="J771" t="str">
        <f t="shared" si="25"/>
        <v>HT-0054-01-005-0088-02</v>
      </c>
    </row>
    <row r="772" spans="1:10" hidden="1" x14ac:dyDescent="0.35">
      <c r="A772" s="2" t="s">
        <v>2667</v>
      </c>
      <c r="B772" s="2" t="s">
        <v>1439</v>
      </c>
      <c r="C772" s="2" t="s">
        <v>2924</v>
      </c>
      <c r="D772" s="2" t="s">
        <v>2935</v>
      </c>
      <c r="E772" s="2">
        <v>1</v>
      </c>
      <c r="F772" s="2" t="s">
        <v>3716</v>
      </c>
      <c r="G772" t="str">
        <f t="shared" si="24"/>
        <v>DOMPERIDONA-PARENTERALSUSPENSION12.5MG/ML</v>
      </c>
      <c r="H772" t="e">
        <f>VLOOKUP(A772,'PRINCIPIO ACTIVO'!A:D,4,)&amp;"-"&amp;VLOOKUP(C772,'VIA ADMINISTRACION'!A:D,4,FALSE)&amp;"-"&amp;VLOOKUP(D772,FORMATO!A:D,4,FALSE)&amp;"-"&amp;VLOOKUP(B772,LABORATORIO!A:D,4,FALSE)</f>
        <v>#N/A</v>
      </c>
      <c r="I772">
        <f>COUNTIF($H$2:H772,H772)</f>
        <v>25</v>
      </c>
      <c r="J772" t="e">
        <f t="shared" si="25"/>
        <v>#N/A</v>
      </c>
    </row>
    <row r="773" spans="1:10" hidden="1" x14ac:dyDescent="0.35">
      <c r="A773" s="2" t="s">
        <v>2667</v>
      </c>
      <c r="B773" s="2" t="s">
        <v>2916</v>
      </c>
      <c r="C773" s="2" t="s">
        <v>2928</v>
      </c>
      <c r="D773" s="2" t="s">
        <v>2967</v>
      </c>
      <c r="E773" s="2">
        <v>5</v>
      </c>
      <c r="F773" s="2" t="s">
        <v>3126</v>
      </c>
      <c r="G773" t="str">
        <f t="shared" si="24"/>
        <v>DOMPERIDONAEUROLABRECTALSUPOSITORIO530MG</v>
      </c>
      <c r="H773" t="str">
        <f>VLOOKUP(A773,'PRINCIPIO ACTIVO'!A:D,4,)&amp;"-"&amp;VLOOKUP(C773,'VIA ADMINISTRACION'!A:D,4,FALSE)&amp;"-"&amp;VLOOKUP(D773,FORMATO!A:D,4,FALSE)&amp;"-"&amp;VLOOKUP(B773,LABORATORIO!A:D,4,FALSE)</f>
        <v>HT-0054-03-037-0088</v>
      </c>
      <c r="I773">
        <f>COUNTIF($H$2:H773,H773)</f>
        <v>1</v>
      </c>
      <c r="J773" t="str">
        <f t="shared" si="25"/>
        <v>HT-0054-03-037-0088-01</v>
      </c>
    </row>
    <row r="774" spans="1:10" hidden="1" x14ac:dyDescent="0.35">
      <c r="A774" s="11" t="s">
        <v>2668</v>
      </c>
      <c r="B774" s="11" t="s">
        <v>2845</v>
      </c>
      <c r="C774" s="11" t="s">
        <v>2919</v>
      </c>
      <c r="D774" s="11" t="s">
        <v>2933</v>
      </c>
      <c r="E774" s="11">
        <v>30</v>
      </c>
      <c r="F774" s="11" t="s">
        <v>3126</v>
      </c>
      <c r="G774" t="str">
        <f t="shared" si="24"/>
        <v>DULOXETINAMEGALABSORALCOMPRIMIDO3030MG</v>
      </c>
      <c r="H774" t="str">
        <f>VLOOKUP(A774,'PRINCIPIO ACTIVO'!A:D,4,)&amp;"-"&amp;VLOOKUP(C774,'VIA ADMINISTRACION'!A:D,4,FALSE)&amp;"-"&amp;VLOOKUP(D774,FORMATO!A:D,4,FALSE)&amp;"-"&amp;VLOOKUP(B774,LABORATORIO!A:D,4,FALSE)</f>
        <v>HT-0055-01-003-0194</v>
      </c>
      <c r="I774">
        <f>COUNTIF($H$2:H774,H774)</f>
        <v>1</v>
      </c>
      <c r="J774" t="str">
        <f t="shared" si="25"/>
        <v>HT-0055-01-003-0194-01</v>
      </c>
    </row>
    <row r="775" spans="1:10" hidden="1" x14ac:dyDescent="0.35">
      <c r="A775" s="11" t="s">
        <v>2668</v>
      </c>
      <c r="B775" s="11" t="s">
        <v>2835</v>
      </c>
      <c r="C775" s="11" t="s">
        <v>2919</v>
      </c>
      <c r="D775" s="11" t="s">
        <v>2937</v>
      </c>
      <c r="E775" s="11">
        <v>30</v>
      </c>
      <c r="F775" s="11" t="s">
        <v>3126</v>
      </c>
      <c r="G775" t="str">
        <f t="shared" si="24"/>
        <v>DULOXETINAASCENDORALCAPSULA3030MG</v>
      </c>
      <c r="H775" t="str">
        <f>VLOOKUP(A775,'PRINCIPIO ACTIVO'!A:D,4,)&amp;"-"&amp;VLOOKUP(C775,'VIA ADMINISTRACION'!A:D,4,FALSE)&amp;"-"&amp;VLOOKUP(D775,FORMATO!A:D,4,FALSE)&amp;"-"&amp;VLOOKUP(B775,LABORATORIO!A:D,4,FALSE)</f>
        <v>HT-0055-01-007-0016</v>
      </c>
      <c r="I775">
        <f>COUNTIF($H$2:H775,H775)</f>
        <v>1</v>
      </c>
      <c r="J775" t="str">
        <f t="shared" si="25"/>
        <v>HT-0055-01-007-0016-01</v>
      </c>
    </row>
    <row r="776" spans="1:10" hidden="1" x14ac:dyDescent="0.35">
      <c r="A776" s="11" t="s">
        <v>2668</v>
      </c>
      <c r="B776" s="11" t="s">
        <v>2857</v>
      </c>
      <c r="C776" s="11" t="s">
        <v>2919</v>
      </c>
      <c r="D776" s="11" t="s">
        <v>2937</v>
      </c>
      <c r="E776" s="11">
        <v>30</v>
      </c>
      <c r="F776" s="11" t="s">
        <v>3126</v>
      </c>
      <c r="G776" t="str">
        <f t="shared" si="24"/>
        <v>DULOXETINAANDROMACOORALCAPSULA3030MG</v>
      </c>
      <c r="H776" t="str">
        <f>VLOOKUP(A776,'PRINCIPIO ACTIVO'!A:D,4,)&amp;"-"&amp;VLOOKUP(C776,'VIA ADMINISTRACION'!A:D,4,FALSE)&amp;"-"&amp;VLOOKUP(D776,FORMATO!A:D,4,FALSE)&amp;"-"&amp;VLOOKUP(B776,LABORATORIO!A:D,4,FALSE)</f>
        <v>HT-0055-01-007-0161</v>
      </c>
      <c r="I776">
        <f>COUNTIF($H$2:H776,H776)</f>
        <v>1</v>
      </c>
      <c r="J776" t="str">
        <f t="shared" si="25"/>
        <v>HT-0055-01-007-0161-01</v>
      </c>
    </row>
    <row r="777" spans="1:10" hidden="1" x14ac:dyDescent="0.35">
      <c r="A777" s="11" t="s">
        <v>2668</v>
      </c>
      <c r="B777" s="11" t="s">
        <v>2832</v>
      </c>
      <c r="C777" s="11" t="s">
        <v>2919</v>
      </c>
      <c r="D777" s="11" t="s">
        <v>2937</v>
      </c>
      <c r="E777" s="11">
        <v>30</v>
      </c>
      <c r="F777" s="11" t="s">
        <v>3126</v>
      </c>
      <c r="G777" t="str">
        <f t="shared" si="24"/>
        <v>DULOXETINARECALCINEORALCAPSULA3030MG</v>
      </c>
      <c r="H777" t="str">
        <f>VLOOKUP(A777,'PRINCIPIO ACTIVO'!A:D,4,)&amp;"-"&amp;VLOOKUP(C777,'VIA ADMINISTRACION'!A:D,4,FALSE)&amp;"-"&amp;VLOOKUP(D777,FORMATO!A:D,4,FALSE)&amp;"-"&amp;VLOOKUP(B777,LABORATORIO!A:D,4,FALSE)</f>
        <v>HT-0055-01-007-0171</v>
      </c>
      <c r="I777">
        <f>COUNTIF($H$2:H777,H777)</f>
        <v>1</v>
      </c>
      <c r="J777" t="str">
        <f t="shared" si="25"/>
        <v>HT-0055-01-007-0171-01</v>
      </c>
    </row>
    <row r="778" spans="1:10" hidden="1" x14ac:dyDescent="0.35">
      <c r="A778" s="11" t="s">
        <v>2668</v>
      </c>
      <c r="B778" s="11" t="s">
        <v>2837</v>
      </c>
      <c r="C778" s="11" t="s">
        <v>2919</v>
      </c>
      <c r="D778" s="11" t="s">
        <v>2937</v>
      </c>
      <c r="E778" s="11">
        <v>30</v>
      </c>
      <c r="F778" s="11" t="s">
        <v>3126</v>
      </c>
      <c r="G778" t="str">
        <f t="shared" si="24"/>
        <v>DULOXETINASAVALORALCAPSULA3030MG</v>
      </c>
      <c r="H778" t="str">
        <f>VLOOKUP(A778,'PRINCIPIO ACTIVO'!A:D,4,)&amp;"-"&amp;VLOOKUP(C778,'VIA ADMINISTRACION'!A:D,4,FALSE)&amp;"-"&amp;VLOOKUP(D778,FORMATO!A:D,4,FALSE)&amp;"-"&amp;VLOOKUP(B778,LABORATORIO!A:D,4,FALSE)</f>
        <v>HT-0055-01-007-0174</v>
      </c>
      <c r="I778">
        <f>COUNTIF($H$2:H778,H778)</f>
        <v>1</v>
      </c>
      <c r="J778" t="str">
        <f t="shared" si="25"/>
        <v>HT-0055-01-007-0174-01</v>
      </c>
    </row>
    <row r="779" spans="1:10" hidden="1" x14ac:dyDescent="0.35">
      <c r="A779" s="11" t="s">
        <v>2668</v>
      </c>
      <c r="B779" s="11" t="s">
        <v>2894</v>
      </c>
      <c r="C779" s="11" t="s">
        <v>2919</v>
      </c>
      <c r="D779" s="11" t="s">
        <v>2937</v>
      </c>
      <c r="E779" s="11">
        <v>28</v>
      </c>
      <c r="F779" s="11" t="s">
        <v>3126</v>
      </c>
      <c r="G779" t="str">
        <f t="shared" si="24"/>
        <v>DULOXETINALILLYORALCAPSULA2830MG</v>
      </c>
      <c r="H779" t="str">
        <f>VLOOKUP(A779,'PRINCIPIO ACTIVO'!A:D,4,)&amp;"-"&amp;VLOOKUP(C779,'VIA ADMINISTRACION'!A:D,4,FALSE)&amp;"-"&amp;VLOOKUP(D779,FORMATO!A:D,4,FALSE)&amp;"-"&amp;VLOOKUP(B779,LABORATORIO!A:D,4,FALSE)</f>
        <v>HT-0055-01-007-0081</v>
      </c>
      <c r="I779">
        <f>COUNTIF($H$2:H779,H779)</f>
        <v>1</v>
      </c>
      <c r="J779" t="str">
        <f t="shared" si="25"/>
        <v>HT-0055-01-007-0081-01</v>
      </c>
    </row>
    <row r="780" spans="1:10" hidden="1" x14ac:dyDescent="0.35">
      <c r="A780" s="2" t="s">
        <v>2668</v>
      </c>
      <c r="B780" s="2" t="s">
        <v>2867</v>
      </c>
      <c r="C780" s="2" t="s">
        <v>2919</v>
      </c>
      <c r="D780" s="2" t="s">
        <v>2937</v>
      </c>
      <c r="E780" s="2">
        <v>28</v>
      </c>
      <c r="F780" s="2" t="s">
        <v>3126</v>
      </c>
      <c r="G780" t="str">
        <f t="shared" si="24"/>
        <v>DULOXETINAEUROFARMAORALCAPSULA2830MG</v>
      </c>
      <c r="H780" t="str">
        <f>VLOOKUP(A780,'PRINCIPIO ACTIVO'!A:D,4,)&amp;"-"&amp;VLOOKUP(C780,'VIA ADMINISTRACION'!A:D,4,FALSE)&amp;"-"&amp;VLOOKUP(D780,FORMATO!A:D,4,FALSE)&amp;"-"&amp;VLOOKUP(B780,LABORATORIO!A:D,4,FALSE)</f>
        <v>HT-0055-01-007-0087</v>
      </c>
      <c r="I780">
        <f>COUNTIF($H$2:H780,H780)</f>
        <v>1</v>
      </c>
      <c r="J780" t="str">
        <f t="shared" si="25"/>
        <v>HT-0055-01-007-0087-01</v>
      </c>
    </row>
    <row r="781" spans="1:10" hidden="1" x14ac:dyDescent="0.35">
      <c r="A781" s="5" t="s">
        <v>2668</v>
      </c>
      <c r="B781" s="5" t="s">
        <v>2894</v>
      </c>
      <c r="C781" s="5" t="s">
        <v>2919</v>
      </c>
      <c r="D781" s="5" t="s">
        <v>2937</v>
      </c>
      <c r="E781" s="5">
        <v>7</v>
      </c>
      <c r="F781" s="5" t="s">
        <v>3126</v>
      </c>
      <c r="G781" t="str">
        <f t="shared" si="24"/>
        <v>DULOXETINALILLYORALCAPSULA730MG</v>
      </c>
      <c r="H781" t="str">
        <f>VLOOKUP(A781,'PRINCIPIO ACTIVO'!A:D,4,)&amp;"-"&amp;VLOOKUP(C781,'VIA ADMINISTRACION'!A:D,4,FALSE)&amp;"-"&amp;VLOOKUP(D781,FORMATO!A:D,4,FALSE)&amp;"-"&amp;VLOOKUP(B781,LABORATORIO!A:D,4,FALSE)</f>
        <v>HT-0055-01-007-0081</v>
      </c>
      <c r="I781">
        <f>COUNTIF($H$2:H781,H781)</f>
        <v>2</v>
      </c>
      <c r="J781" t="str">
        <f t="shared" si="25"/>
        <v>HT-0055-01-007-0081-02</v>
      </c>
    </row>
    <row r="782" spans="1:10" hidden="1" x14ac:dyDescent="0.35">
      <c r="A782" s="11" t="s">
        <v>2668</v>
      </c>
      <c r="B782" s="11" t="s">
        <v>2845</v>
      </c>
      <c r="C782" s="11" t="s">
        <v>2919</v>
      </c>
      <c r="D782" s="11" t="s">
        <v>2933</v>
      </c>
      <c r="E782" s="11">
        <v>30</v>
      </c>
      <c r="F782" s="11" t="s">
        <v>3125</v>
      </c>
      <c r="G782" t="str">
        <f t="shared" si="24"/>
        <v>DULOXETINAMEGALABSORALCOMPRIMIDO3060MG</v>
      </c>
      <c r="H782" t="str">
        <f>VLOOKUP(A782,'PRINCIPIO ACTIVO'!A:D,4,)&amp;"-"&amp;VLOOKUP(C782,'VIA ADMINISTRACION'!A:D,4,FALSE)&amp;"-"&amp;VLOOKUP(D782,FORMATO!A:D,4,FALSE)&amp;"-"&amp;VLOOKUP(B782,LABORATORIO!A:D,4,FALSE)</f>
        <v>HT-0055-01-003-0194</v>
      </c>
      <c r="I782">
        <f>COUNTIF($H$2:H782,H782)</f>
        <v>2</v>
      </c>
      <c r="J782" t="str">
        <f t="shared" si="25"/>
        <v>HT-0055-01-003-0194-02</v>
      </c>
    </row>
    <row r="783" spans="1:10" hidden="1" x14ac:dyDescent="0.35">
      <c r="A783" s="11" t="s">
        <v>2668</v>
      </c>
      <c r="B783" s="11" t="s">
        <v>2838</v>
      </c>
      <c r="C783" s="11" t="s">
        <v>2919</v>
      </c>
      <c r="D783" s="11" t="s">
        <v>2937</v>
      </c>
      <c r="E783" s="11">
        <v>28</v>
      </c>
      <c r="F783" s="11" t="s">
        <v>3125</v>
      </c>
      <c r="G783" t="str">
        <f t="shared" si="24"/>
        <v>DULOXETINALABORATORIO CHILEORALCAPSULA2860MG</v>
      </c>
      <c r="H783" t="str">
        <f>VLOOKUP(A783,'PRINCIPIO ACTIVO'!A:D,4,)&amp;"-"&amp;VLOOKUP(C783,'VIA ADMINISTRACION'!A:D,4,FALSE)&amp;"-"&amp;VLOOKUP(D783,FORMATO!A:D,4,FALSE)&amp;"-"&amp;VLOOKUP(B783,LABORATORIO!A:D,4,FALSE)</f>
        <v>HT-0055-01-007-0148</v>
      </c>
      <c r="I783">
        <f>COUNTIF($H$2:H783,H783)</f>
        <v>1</v>
      </c>
      <c r="J783" t="str">
        <f t="shared" si="25"/>
        <v>HT-0055-01-007-0148-01</v>
      </c>
    </row>
    <row r="784" spans="1:10" hidden="1" x14ac:dyDescent="0.35">
      <c r="A784" s="11" t="s">
        <v>2668</v>
      </c>
      <c r="B784" s="11" t="s">
        <v>2857</v>
      </c>
      <c r="C784" s="11" t="s">
        <v>2919</v>
      </c>
      <c r="D784" s="11" t="s">
        <v>2937</v>
      </c>
      <c r="E784" s="11">
        <v>30</v>
      </c>
      <c r="F784" s="11" t="s">
        <v>3125</v>
      </c>
      <c r="G784" t="str">
        <f t="shared" si="24"/>
        <v>DULOXETINAANDROMACOORALCAPSULA3060MG</v>
      </c>
      <c r="H784" t="str">
        <f>VLOOKUP(A784,'PRINCIPIO ACTIVO'!A:D,4,)&amp;"-"&amp;VLOOKUP(C784,'VIA ADMINISTRACION'!A:D,4,FALSE)&amp;"-"&amp;VLOOKUP(D784,FORMATO!A:D,4,FALSE)&amp;"-"&amp;VLOOKUP(B784,LABORATORIO!A:D,4,FALSE)</f>
        <v>HT-0055-01-007-0161</v>
      </c>
      <c r="I784">
        <f>COUNTIF($H$2:H784,H784)</f>
        <v>2</v>
      </c>
      <c r="J784" t="str">
        <f t="shared" si="25"/>
        <v>HT-0055-01-007-0161-02</v>
      </c>
    </row>
    <row r="785" spans="1:10" hidden="1" x14ac:dyDescent="0.35">
      <c r="A785" s="11" t="s">
        <v>2668</v>
      </c>
      <c r="B785" s="11" t="s">
        <v>2832</v>
      </c>
      <c r="C785" s="11" t="s">
        <v>2919</v>
      </c>
      <c r="D785" s="11" t="s">
        <v>2937</v>
      </c>
      <c r="E785" s="11">
        <v>30</v>
      </c>
      <c r="F785" s="11" t="s">
        <v>3125</v>
      </c>
      <c r="G785" t="str">
        <f t="shared" si="24"/>
        <v>DULOXETINARECALCINEORALCAPSULA3060MG</v>
      </c>
      <c r="H785" t="str">
        <f>VLOOKUP(A785,'PRINCIPIO ACTIVO'!A:D,4,)&amp;"-"&amp;VLOOKUP(C785,'VIA ADMINISTRACION'!A:D,4,FALSE)&amp;"-"&amp;VLOOKUP(D785,FORMATO!A:D,4,FALSE)&amp;"-"&amp;VLOOKUP(B785,LABORATORIO!A:D,4,FALSE)</f>
        <v>HT-0055-01-007-0171</v>
      </c>
      <c r="I785">
        <f>COUNTIF($H$2:H785,H785)</f>
        <v>2</v>
      </c>
      <c r="J785" t="str">
        <f t="shared" si="25"/>
        <v>HT-0055-01-007-0171-02</v>
      </c>
    </row>
    <row r="786" spans="1:10" hidden="1" x14ac:dyDescent="0.35">
      <c r="A786" s="11" t="s">
        <v>2668</v>
      </c>
      <c r="B786" s="11" t="s">
        <v>2837</v>
      </c>
      <c r="C786" s="11" t="s">
        <v>2919</v>
      </c>
      <c r="D786" s="11" t="s">
        <v>2937</v>
      </c>
      <c r="E786" s="11">
        <v>30</v>
      </c>
      <c r="F786" s="11" t="s">
        <v>3125</v>
      </c>
      <c r="G786" t="str">
        <f t="shared" si="24"/>
        <v>DULOXETINASAVALORALCAPSULA3060MG</v>
      </c>
      <c r="H786" t="str">
        <f>VLOOKUP(A786,'PRINCIPIO ACTIVO'!A:D,4,)&amp;"-"&amp;VLOOKUP(C786,'VIA ADMINISTRACION'!A:D,4,FALSE)&amp;"-"&amp;VLOOKUP(D786,FORMATO!A:D,4,FALSE)&amp;"-"&amp;VLOOKUP(B786,LABORATORIO!A:D,4,FALSE)</f>
        <v>HT-0055-01-007-0174</v>
      </c>
      <c r="I786">
        <f>COUNTIF($H$2:H786,H786)</f>
        <v>2</v>
      </c>
      <c r="J786" t="str">
        <f t="shared" si="25"/>
        <v>HT-0055-01-007-0174-02</v>
      </c>
    </row>
    <row r="787" spans="1:10" hidden="1" x14ac:dyDescent="0.35">
      <c r="A787" s="11" t="s">
        <v>2668</v>
      </c>
      <c r="B787" s="11" t="s">
        <v>2894</v>
      </c>
      <c r="C787" s="11" t="s">
        <v>2919</v>
      </c>
      <c r="D787" s="11" t="s">
        <v>2937</v>
      </c>
      <c r="E787" s="11">
        <v>28</v>
      </c>
      <c r="F787" s="11" t="s">
        <v>3125</v>
      </c>
      <c r="G787" t="str">
        <f t="shared" si="24"/>
        <v>DULOXETINALILLYORALCAPSULA2860MG</v>
      </c>
      <c r="H787" t="str">
        <f>VLOOKUP(A787,'PRINCIPIO ACTIVO'!A:D,4,)&amp;"-"&amp;VLOOKUP(C787,'VIA ADMINISTRACION'!A:D,4,FALSE)&amp;"-"&amp;VLOOKUP(D787,FORMATO!A:D,4,FALSE)&amp;"-"&amp;VLOOKUP(B787,LABORATORIO!A:D,4,FALSE)</f>
        <v>HT-0055-01-007-0081</v>
      </c>
      <c r="I787">
        <f>COUNTIF($H$2:H787,H787)</f>
        <v>3</v>
      </c>
      <c r="J787" t="str">
        <f t="shared" si="25"/>
        <v>HT-0055-01-007-0081-03</v>
      </c>
    </row>
    <row r="788" spans="1:10" hidden="1" x14ac:dyDescent="0.35">
      <c r="A788" s="11" t="s">
        <v>2668</v>
      </c>
      <c r="B788" s="11" t="s">
        <v>2835</v>
      </c>
      <c r="C788" s="11" t="s">
        <v>2919</v>
      </c>
      <c r="D788" s="11" t="s">
        <v>2937</v>
      </c>
      <c r="E788" s="11">
        <v>30</v>
      </c>
      <c r="F788" s="11" t="s">
        <v>3125</v>
      </c>
      <c r="G788" t="str">
        <f t="shared" si="24"/>
        <v>DULOXETINAASCENDORALCAPSULA3060MG</v>
      </c>
      <c r="H788" t="str">
        <f>VLOOKUP(A788,'PRINCIPIO ACTIVO'!A:D,4,)&amp;"-"&amp;VLOOKUP(C788,'VIA ADMINISTRACION'!A:D,4,FALSE)&amp;"-"&amp;VLOOKUP(D788,FORMATO!A:D,4,FALSE)&amp;"-"&amp;VLOOKUP(B788,LABORATORIO!A:D,4,FALSE)</f>
        <v>HT-0055-01-007-0016</v>
      </c>
      <c r="I788">
        <f>COUNTIF($H$2:H788,H788)</f>
        <v>2</v>
      </c>
      <c r="J788" t="str">
        <f t="shared" si="25"/>
        <v>HT-0055-01-007-0016-02</v>
      </c>
    </row>
    <row r="789" spans="1:10" hidden="1" x14ac:dyDescent="0.35">
      <c r="A789" s="2" t="s">
        <v>2668</v>
      </c>
      <c r="B789" s="2" t="s">
        <v>2838</v>
      </c>
      <c r="C789" s="2" t="s">
        <v>2919</v>
      </c>
      <c r="D789" s="2" t="s">
        <v>2937</v>
      </c>
      <c r="E789" s="2">
        <v>30</v>
      </c>
      <c r="F789" s="2" t="s">
        <v>3125</v>
      </c>
      <c r="G789" t="str">
        <f t="shared" si="24"/>
        <v>DULOXETINALABORATORIO CHILEORALCAPSULA3060MG</v>
      </c>
      <c r="H789" t="str">
        <f>VLOOKUP(A789,'PRINCIPIO ACTIVO'!A:D,4,)&amp;"-"&amp;VLOOKUP(C789,'VIA ADMINISTRACION'!A:D,4,FALSE)&amp;"-"&amp;VLOOKUP(D789,FORMATO!A:D,4,FALSE)&amp;"-"&amp;VLOOKUP(B789,LABORATORIO!A:D,4,FALSE)</f>
        <v>HT-0055-01-007-0148</v>
      </c>
      <c r="I789">
        <f>COUNTIF($H$2:H789,H789)</f>
        <v>2</v>
      </c>
      <c r="J789" t="str">
        <f t="shared" si="25"/>
        <v>HT-0055-01-007-0148-02</v>
      </c>
    </row>
    <row r="790" spans="1:10" hidden="1" x14ac:dyDescent="0.35">
      <c r="A790" s="5" t="s">
        <v>6527</v>
      </c>
      <c r="B790" s="5" t="s">
        <v>2895</v>
      </c>
      <c r="C790" s="5" t="s">
        <v>2919</v>
      </c>
      <c r="D790" s="5" t="s">
        <v>2937</v>
      </c>
      <c r="E790" s="5">
        <v>30</v>
      </c>
      <c r="F790" s="5" t="s">
        <v>3263</v>
      </c>
      <c r="G790" t="str">
        <f t="shared" si="24"/>
        <v>DUTASTERIDA-TAMSULOSINAGALENICUMORALCAPSULA300.5MG/0.4MG</v>
      </c>
      <c r="H790" t="str">
        <f>VLOOKUP(A790,'PRINCIPIO ACTIVO'!A:D,4,)&amp;"-"&amp;VLOOKUP(C790,'VIA ADMINISTRACION'!A:D,4,FALSE)&amp;"-"&amp;VLOOKUP(D790,FORMATO!A:D,4,FALSE)&amp;"-"&amp;VLOOKUP(B790,LABORATORIO!A:D,4,FALSE)</f>
        <v>HT-0317-01-007-0108</v>
      </c>
      <c r="I790">
        <f>COUNTIF($H$2:H790,H790)</f>
        <v>1</v>
      </c>
      <c r="J790" t="str">
        <f t="shared" si="25"/>
        <v>HT-0317-01-007-0108-01</v>
      </c>
    </row>
    <row r="791" spans="1:10" hidden="1" x14ac:dyDescent="0.35">
      <c r="A791" s="5" t="s">
        <v>6527</v>
      </c>
      <c r="B791" s="5" t="s">
        <v>2866</v>
      </c>
      <c r="C791" s="5" t="s">
        <v>2919</v>
      </c>
      <c r="D791" s="5" t="s">
        <v>2937</v>
      </c>
      <c r="E791" s="5">
        <v>30</v>
      </c>
      <c r="F791" s="5" t="s">
        <v>3263</v>
      </c>
      <c r="G791" t="str">
        <f t="shared" si="24"/>
        <v>DUTASTERIDA-TAMSULOSINAGLAXOSMITHKLINEORALCAPSULA300.5MG/0.4MG</v>
      </c>
      <c r="H791" t="str">
        <f>VLOOKUP(A791,'PRINCIPIO ACTIVO'!A:D,4,)&amp;"-"&amp;VLOOKUP(C791,'VIA ADMINISTRACION'!A:D,4,FALSE)&amp;"-"&amp;VLOOKUP(D791,FORMATO!A:D,4,FALSE)&amp;"-"&amp;VLOOKUP(B791,LABORATORIO!A:D,4,FALSE)</f>
        <v>HT-0317-01-007-0113</v>
      </c>
      <c r="I791">
        <f>COUNTIF($H$2:H791,H791)</f>
        <v>1</v>
      </c>
      <c r="J791" t="str">
        <f t="shared" si="25"/>
        <v>HT-0317-01-007-0113-01</v>
      </c>
    </row>
    <row r="792" spans="1:10" hidden="1" x14ac:dyDescent="0.35">
      <c r="A792" s="5" t="s">
        <v>6527</v>
      </c>
      <c r="B792" s="5" t="s">
        <v>2866</v>
      </c>
      <c r="C792" s="5" t="s">
        <v>2919</v>
      </c>
      <c r="D792" s="5" t="s">
        <v>2937</v>
      </c>
      <c r="E792" s="5">
        <v>90</v>
      </c>
      <c r="F792" s="5" t="s">
        <v>3263</v>
      </c>
      <c r="G792" t="str">
        <f t="shared" si="24"/>
        <v>DUTASTERIDA-TAMSULOSINAGLAXOSMITHKLINEORALCAPSULA900.5MG/0.4MG</v>
      </c>
      <c r="H792" t="str">
        <f>VLOOKUP(A792,'PRINCIPIO ACTIVO'!A:D,4,)&amp;"-"&amp;VLOOKUP(C792,'VIA ADMINISTRACION'!A:D,4,FALSE)&amp;"-"&amp;VLOOKUP(D792,FORMATO!A:D,4,FALSE)&amp;"-"&amp;VLOOKUP(B792,LABORATORIO!A:D,4,FALSE)</f>
        <v>HT-0317-01-007-0113</v>
      </c>
      <c r="I792">
        <f>COUNTIF($H$2:H792,H792)</f>
        <v>2</v>
      </c>
      <c r="J792" t="str">
        <f t="shared" si="25"/>
        <v>HT-0317-01-007-0113-02</v>
      </c>
    </row>
    <row r="793" spans="1:10" hidden="1" x14ac:dyDescent="0.35">
      <c r="A793" s="11" t="s">
        <v>2822</v>
      </c>
      <c r="B793" s="11" t="s">
        <v>2866</v>
      </c>
      <c r="C793" s="11" t="s">
        <v>2919</v>
      </c>
      <c r="D793" s="11" t="s">
        <v>2937</v>
      </c>
      <c r="E793" s="11">
        <v>30</v>
      </c>
      <c r="F793" s="11" t="s">
        <v>3007</v>
      </c>
      <c r="G793" t="str">
        <f t="shared" si="24"/>
        <v>DUTASTERIDEGLAXOSMITHKLINEORALCAPSULA300.5MG</v>
      </c>
      <c r="H793" t="str">
        <f>VLOOKUP(A793,'PRINCIPIO ACTIVO'!A:D,4,)&amp;"-"&amp;VLOOKUP(C793,'VIA ADMINISTRACION'!A:D,4,FALSE)&amp;"-"&amp;VLOOKUP(D793,FORMATO!A:D,4,FALSE)&amp;"-"&amp;VLOOKUP(B793,LABORATORIO!A:D,4,FALSE)</f>
        <v>HT-0318-01-007-0113</v>
      </c>
      <c r="I793">
        <f>COUNTIF($H$2:H793,H793)</f>
        <v>1</v>
      </c>
      <c r="J793" t="str">
        <f t="shared" si="25"/>
        <v>HT-0318-01-007-0113-01</v>
      </c>
    </row>
    <row r="794" spans="1:10" hidden="1" x14ac:dyDescent="0.35">
      <c r="A794" s="11" t="s">
        <v>2821</v>
      </c>
      <c r="B794" s="11" t="s">
        <v>2866</v>
      </c>
      <c r="C794" s="11" t="s">
        <v>2919</v>
      </c>
      <c r="D794" s="11" t="s">
        <v>2937</v>
      </c>
      <c r="E794" s="11">
        <v>90</v>
      </c>
      <c r="F794" s="11" t="s">
        <v>3263</v>
      </c>
      <c r="G794" t="str">
        <f t="shared" si="24"/>
        <v>DUTASTERIDE-TAMSULOSINAGLAXOSMITHKLINEORALCAPSULA900.5MG/0.4MG</v>
      </c>
      <c r="H794" t="str">
        <f>VLOOKUP(A794,'PRINCIPIO ACTIVO'!A:D,4,)&amp;"-"&amp;VLOOKUP(C794,'VIA ADMINISTRACION'!A:D,4,FALSE)&amp;"-"&amp;VLOOKUP(D794,FORMATO!A:D,4,FALSE)&amp;"-"&amp;VLOOKUP(B794,LABORATORIO!A:D,4,FALSE)</f>
        <v>HT-0317-01-007-0113</v>
      </c>
      <c r="I794">
        <f>COUNTIF($H$2:H794,H794)</f>
        <v>3</v>
      </c>
      <c r="J794" t="str">
        <f t="shared" si="25"/>
        <v>HT-0317-01-007-0113-03</v>
      </c>
    </row>
    <row r="795" spans="1:10" hidden="1" x14ac:dyDescent="0.35">
      <c r="A795" s="11" t="s">
        <v>2821</v>
      </c>
      <c r="B795" s="11" t="s">
        <v>2866</v>
      </c>
      <c r="C795" s="11" t="s">
        <v>2919</v>
      </c>
      <c r="D795" s="11" t="s">
        <v>2937</v>
      </c>
      <c r="E795" s="11">
        <v>30</v>
      </c>
      <c r="F795" s="11" t="s">
        <v>3263</v>
      </c>
      <c r="G795" t="str">
        <f t="shared" si="24"/>
        <v>DUTASTERIDE-TAMSULOSINAGLAXOSMITHKLINEORALCAPSULA300.5MG/0.4MG</v>
      </c>
      <c r="H795" t="str">
        <f>VLOOKUP(A795,'PRINCIPIO ACTIVO'!A:D,4,)&amp;"-"&amp;VLOOKUP(C795,'VIA ADMINISTRACION'!A:D,4,FALSE)&amp;"-"&amp;VLOOKUP(D795,FORMATO!A:D,4,FALSE)&amp;"-"&amp;VLOOKUP(B795,LABORATORIO!A:D,4,FALSE)</f>
        <v>HT-0317-01-007-0113</v>
      </c>
      <c r="I795">
        <f>COUNTIF($H$2:H795,H795)</f>
        <v>4</v>
      </c>
      <c r="J795" t="str">
        <f t="shared" si="25"/>
        <v>HT-0317-01-007-0113-04</v>
      </c>
    </row>
    <row r="796" spans="1:10" hidden="1" x14ac:dyDescent="0.35">
      <c r="A796" s="11" t="s">
        <v>2821</v>
      </c>
      <c r="B796" s="11" t="s">
        <v>2861</v>
      </c>
      <c r="C796" s="11" t="s">
        <v>2919</v>
      </c>
      <c r="D796" s="11" t="s">
        <v>2937</v>
      </c>
      <c r="E796" s="11">
        <v>30</v>
      </c>
      <c r="F796" s="11" t="s">
        <v>3263</v>
      </c>
      <c r="G796" t="str">
        <f t="shared" si="24"/>
        <v>DUTASTERIDE-TAMSULOSINATECNOFARMAORALCAPSULA300.5MG/0.4MG</v>
      </c>
      <c r="H796" t="str">
        <f>VLOOKUP(A796,'PRINCIPIO ACTIVO'!A:D,4,)&amp;"-"&amp;VLOOKUP(C796,'VIA ADMINISTRACION'!A:D,4,FALSE)&amp;"-"&amp;VLOOKUP(D796,FORMATO!A:D,4,FALSE)&amp;"-"&amp;VLOOKUP(B796,LABORATORIO!A:D,4,FALSE)</f>
        <v>HT-0317-01-007-0274</v>
      </c>
      <c r="I796">
        <f>COUNTIF($H$2:H796,H796)</f>
        <v>1</v>
      </c>
      <c r="J796" t="str">
        <f t="shared" si="25"/>
        <v>HT-0317-01-007-0274-01</v>
      </c>
    </row>
    <row r="797" spans="1:10" hidden="1" x14ac:dyDescent="0.35">
      <c r="A797" s="11" t="s">
        <v>2717</v>
      </c>
      <c r="B797" s="11" t="s">
        <v>2865</v>
      </c>
      <c r="C797" s="11" t="s">
        <v>2919</v>
      </c>
      <c r="D797" s="11" t="s">
        <v>2933</v>
      </c>
      <c r="E797" s="11">
        <v>30</v>
      </c>
      <c r="F797" s="11" t="s">
        <v>3013</v>
      </c>
      <c r="G797" t="str">
        <f t="shared" si="24"/>
        <v>EMPAGLIFLOZINABOEHRINGER INGELHEIMORALCOMPRIMIDO3010MG</v>
      </c>
      <c r="H797" t="str">
        <f>VLOOKUP(A797,'PRINCIPIO ACTIVO'!A:D,4,)&amp;"-"&amp;VLOOKUP(C797,'VIA ADMINISTRACION'!A:D,4,FALSE)&amp;"-"&amp;VLOOKUP(D797,FORMATO!A:D,4,FALSE)&amp;"-"&amp;VLOOKUP(B797,LABORATORIO!A:D,4,FALSE)</f>
        <v>HT-0265-01-003-0035</v>
      </c>
      <c r="I797">
        <f>COUNTIF($H$2:H797,H797)</f>
        <v>1</v>
      </c>
      <c r="J797" t="str">
        <f t="shared" si="25"/>
        <v>HT-0265-01-003-0035-01</v>
      </c>
    </row>
    <row r="798" spans="1:10" hidden="1" x14ac:dyDescent="0.35">
      <c r="A798" s="11" t="s">
        <v>2717</v>
      </c>
      <c r="B798" s="11" t="s">
        <v>2865</v>
      </c>
      <c r="C798" s="11" t="s">
        <v>2919</v>
      </c>
      <c r="D798" s="11" t="s">
        <v>2933</v>
      </c>
      <c r="E798" s="11">
        <v>30</v>
      </c>
      <c r="F798" s="11" t="s">
        <v>3002</v>
      </c>
      <c r="G798" t="str">
        <f t="shared" si="24"/>
        <v>EMPAGLIFLOZINABOEHRINGER INGELHEIMORALCOMPRIMIDO3025MG</v>
      </c>
      <c r="H798" t="str">
        <f>VLOOKUP(A798,'PRINCIPIO ACTIVO'!A:D,4,)&amp;"-"&amp;VLOOKUP(C798,'VIA ADMINISTRACION'!A:D,4,FALSE)&amp;"-"&amp;VLOOKUP(D798,FORMATO!A:D,4,FALSE)&amp;"-"&amp;VLOOKUP(B798,LABORATORIO!A:D,4,FALSE)</f>
        <v>HT-0265-01-003-0035</v>
      </c>
      <c r="I798">
        <f>COUNTIF($H$2:H798,H798)</f>
        <v>2</v>
      </c>
      <c r="J798" t="str">
        <f t="shared" si="25"/>
        <v>HT-0265-01-003-0035-02</v>
      </c>
    </row>
    <row r="799" spans="1:10" hidden="1" x14ac:dyDescent="0.35">
      <c r="A799" s="11" t="s">
        <v>2716</v>
      </c>
      <c r="B799" s="11" t="s">
        <v>2865</v>
      </c>
      <c r="C799" s="11" t="s">
        <v>2919</v>
      </c>
      <c r="D799" s="11" t="s">
        <v>2933</v>
      </c>
      <c r="E799" s="11">
        <v>60</v>
      </c>
      <c r="F799" s="11" t="s">
        <v>3219</v>
      </c>
      <c r="G799" t="str">
        <f t="shared" si="24"/>
        <v>EMPAGLIFLOZINA-METFORMINABOEHRINGER INGELHEIMORALCOMPRIMIDO6012.5MG/1000MG</v>
      </c>
      <c r="H799" t="str">
        <f>VLOOKUP(A799,'PRINCIPIO ACTIVO'!A:D,4,)&amp;"-"&amp;VLOOKUP(C799,'VIA ADMINISTRACION'!A:D,4,FALSE)&amp;"-"&amp;VLOOKUP(D799,FORMATO!A:D,4,FALSE)&amp;"-"&amp;VLOOKUP(B799,LABORATORIO!A:D,4,FALSE)</f>
        <v>HT-0264-01-003-0035</v>
      </c>
      <c r="I799">
        <f>COUNTIF($H$2:H799,H799)</f>
        <v>1</v>
      </c>
      <c r="J799" t="str">
        <f t="shared" si="25"/>
        <v>HT-0264-01-003-0035-01</v>
      </c>
    </row>
    <row r="800" spans="1:10" hidden="1" x14ac:dyDescent="0.35">
      <c r="A800" s="11" t="s">
        <v>2716</v>
      </c>
      <c r="B800" s="11" t="s">
        <v>2865</v>
      </c>
      <c r="C800" s="11" t="s">
        <v>2919</v>
      </c>
      <c r="D800" s="11" t="s">
        <v>2933</v>
      </c>
      <c r="E800" s="11">
        <v>60</v>
      </c>
      <c r="F800" s="11" t="s">
        <v>3169</v>
      </c>
      <c r="G800" t="str">
        <f t="shared" si="24"/>
        <v>EMPAGLIFLOZINA-METFORMINABOEHRINGER INGELHEIMORALCOMPRIMIDO6012.5MG/850MG</v>
      </c>
      <c r="H800" t="str">
        <f>VLOOKUP(A800,'PRINCIPIO ACTIVO'!A:D,4,)&amp;"-"&amp;VLOOKUP(C800,'VIA ADMINISTRACION'!A:D,4,FALSE)&amp;"-"&amp;VLOOKUP(D800,FORMATO!A:D,4,FALSE)&amp;"-"&amp;VLOOKUP(B800,LABORATORIO!A:D,4,FALSE)</f>
        <v>HT-0264-01-003-0035</v>
      </c>
      <c r="I800">
        <f>COUNTIF($H$2:H800,H800)</f>
        <v>2</v>
      </c>
      <c r="J800" t="str">
        <f t="shared" si="25"/>
        <v>HT-0264-01-003-0035-02</v>
      </c>
    </row>
    <row r="801" spans="1:10" hidden="1" x14ac:dyDescent="0.35">
      <c r="A801" s="11" t="s">
        <v>2692</v>
      </c>
      <c r="B801" s="11" t="s">
        <v>2850</v>
      </c>
      <c r="C801" s="11" t="s">
        <v>2919</v>
      </c>
      <c r="D801" s="11" t="s">
        <v>2933</v>
      </c>
      <c r="E801" s="11">
        <v>30</v>
      </c>
      <c r="F801" s="11" t="s">
        <v>3138</v>
      </c>
      <c r="G801" t="str">
        <f t="shared" si="24"/>
        <v>ENALAPRIL-HIDROCLOROTIAZIDAINSTITUTO SANITASORALCOMPRIMIDO3010MG/25MG</v>
      </c>
      <c r="H801" t="str">
        <f>VLOOKUP(A801,'PRINCIPIO ACTIVO'!A:D,4,)&amp;"-"&amp;VLOOKUP(C801,'VIA ADMINISTRACION'!A:D,4,FALSE)&amp;"-"&amp;VLOOKUP(D801,FORMATO!A:D,4,FALSE)&amp;"-"&amp;VLOOKUP(B801,LABORATORIO!A:D,4,FALSE)</f>
        <v>HT-0245-01-003-0133</v>
      </c>
      <c r="I801">
        <f>COUNTIF($H$2:H801,H801)</f>
        <v>1</v>
      </c>
      <c r="J801" t="str">
        <f t="shared" si="25"/>
        <v>HT-0245-01-003-0133-01</v>
      </c>
    </row>
    <row r="802" spans="1:10" hidden="1" x14ac:dyDescent="0.35">
      <c r="A802" s="11" t="s">
        <v>2692</v>
      </c>
      <c r="B802" s="11" t="s">
        <v>2837</v>
      </c>
      <c r="C802" s="11" t="s">
        <v>2919</v>
      </c>
      <c r="D802" s="11" t="s">
        <v>2933</v>
      </c>
      <c r="E802" s="11">
        <v>30</v>
      </c>
      <c r="F802" s="11" t="s">
        <v>3138</v>
      </c>
      <c r="G802" t="str">
        <f t="shared" si="24"/>
        <v>ENALAPRIL-HIDROCLOROTIAZIDASAVALORALCOMPRIMIDO3010MG/25MG</v>
      </c>
      <c r="H802" t="str">
        <f>VLOOKUP(A802,'PRINCIPIO ACTIVO'!A:D,4,)&amp;"-"&amp;VLOOKUP(C802,'VIA ADMINISTRACION'!A:D,4,FALSE)&amp;"-"&amp;VLOOKUP(D802,FORMATO!A:D,4,FALSE)&amp;"-"&amp;VLOOKUP(B802,LABORATORIO!A:D,4,FALSE)</f>
        <v>HT-0245-01-003-0174</v>
      </c>
      <c r="I802">
        <f>COUNTIF($H$2:H802,H802)</f>
        <v>1</v>
      </c>
      <c r="J802" t="str">
        <f t="shared" si="25"/>
        <v>HT-0245-01-003-0174-01</v>
      </c>
    </row>
    <row r="803" spans="1:10" hidden="1" x14ac:dyDescent="0.35">
      <c r="A803" s="5" t="s">
        <v>2692</v>
      </c>
      <c r="B803" s="5" t="s">
        <v>2916</v>
      </c>
      <c r="C803" s="5" t="s">
        <v>2919</v>
      </c>
      <c r="D803" s="5" t="s">
        <v>2933</v>
      </c>
      <c r="E803" s="5">
        <v>30</v>
      </c>
      <c r="F803" s="5" t="s">
        <v>3138</v>
      </c>
      <c r="G803" t="str">
        <f t="shared" si="24"/>
        <v>ENALAPRIL-HIDROCLOROTIAZIDAEUROLABORALCOMPRIMIDO3010MG/25MG</v>
      </c>
      <c r="H803" t="str">
        <f>VLOOKUP(A803,'PRINCIPIO ACTIVO'!A:D,4,)&amp;"-"&amp;VLOOKUP(C803,'VIA ADMINISTRACION'!A:D,4,FALSE)&amp;"-"&amp;VLOOKUP(D803,FORMATO!A:D,4,FALSE)&amp;"-"&amp;VLOOKUP(B803,LABORATORIO!A:D,4,FALSE)</f>
        <v>HT-0245-01-003-0088</v>
      </c>
      <c r="I803">
        <f>COUNTIF($H$2:H803,H803)</f>
        <v>1</v>
      </c>
      <c r="J803" t="str">
        <f t="shared" si="25"/>
        <v>HT-0245-01-003-0088-01</v>
      </c>
    </row>
    <row r="804" spans="1:10" hidden="1" x14ac:dyDescent="0.35">
      <c r="A804" s="11" t="s">
        <v>2692</v>
      </c>
      <c r="B804" s="11" t="s">
        <v>2837</v>
      </c>
      <c r="C804" s="11" t="s">
        <v>2919</v>
      </c>
      <c r="D804" s="11" t="s">
        <v>2933</v>
      </c>
      <c r="E804" s="11">
        <v>30</v>
      </c>
      <c r="F804" s="11" t="s">
        <v>3142</v>
      </c>
      <c r="G804" t="str">
        <f t="shared" si="24"/>
        <v>ENALAPRIL-HIDROCLOROTIAZIDASAVALORALCOMPRIMIDO3020MG/12.5MG</v>
      </c>
      <c r="H804" t="str">
        <f>VLOOKUP(A804,'PRINCIPIO ACTIVO'!A:D,4,)&amp;"-"&amp;VLOOKUP(C804,'VIA ADMINISTRACION'!A:D,4,FALSE)&amp;"-"&amp;VLOOKUP(D804,FORMATO!A:D,4,FALSE)&amp;"-"&amp;VLOOKUP(B804,LABORATORIO!A:D,4,FALSE)</f>
        <v>HT-0245-01-003-0174</v>
      </c>
      <c r="I804">
        <f>COUNTIF($H$2:H804,H804)</f>
        <v>2</v>
      </c>
      <c r="J804" t="str">
        <f t="shared" si="25"/>
        <v>HT-0245-01-003-0174-02</v>
      </c>
    </row>
    <row r="805" spans="1:10" hidden="1" x14ac:dyDescent="0.35">
      <c r="A805" s="5" t="s">
        <v>2692</v>
      </c>
      <c r="B805" s="5" t="s">
        <v>2916</v>
      </c>
      <c r="C805" s="5" t="s">
        <v>2919</v>
      </c>
      <c r="D805" s="5" t="s">
        <v>2933</v>
      </c>
      <c r="E805" s="5">
        <v>30</v>
      </c>
      <c r="F805" s="5" t="s">
        <v>3142</v>
      </c>
      <c r="G805" t="str">
        <f t="shared" si="24"/>
        <v>ENALAPRIL-HIDROCLOROTIAZIDAEUROLABORALCOMPRIMIDO3020MG/12.5MG</v>
      </c>
      <c r="H805" t="str">
        <f>VLOOKUP(A805,'PRINCIPIO ACTIVO'!A:D,4,)&amp;"-"&amp;VLOOKUP(C805,'VIA ADMINISTRACION'!A:D,4,FALSE)&amp;"-"&amp;VLOOKUP(D805,FORMATO!A:D,4,FALSE)&amp;"-"&amp;VLOOKUP(B805,LABORATORIO!A:D,4,FALSE)</f>
        <v>HT-0245-01-003-0088</v>
      </c>
      <c r="I805">
        <f>COUNTIF($H$2:H805,H805)</f>
        <v>2</v>
      </c>
      <c r="J805" t="str">
        <f t="shared" si="25"/>
        <v>HT-0245-01-003-0088-02</v>
      </c>
    </row>
    <row r="806" spans="1:10" hidden="1" x14ac:dyDescent="0.35">
      <c r="A806" s="11" t="s">
        <v>2669</v>
      </c>
      <c r="B806" s="11" t="s">
        <v>2864</v>
      </c>
      <c r="C806" s="11" t="s">
        <v>2919</v>
      </c>
      <c r="D806" s="11" t="s">
        <v>2933</v>
      </c>
      <c r="E806" s="11">
        <v>30</v>
      </c>
      <c r="F806" s="11" t="s">
        <v>3002</v>
      </c>
      <c r="G806" t="str">
        <f t="shared" si="24"/>
        <v>EPLERENONAPFIZERORALCOMPRIMIDO3025MG</v>
      </c>
      <c r="H806" t="str">
        <f>VLOOKUP(A806,'PRINCIPIO ACTIVO'!A:D,4,)&amp;"-"&amp;VLOOKUP(C806,'VIA ADMINISTRACION'!A:D,4,FALSE)&amp;"-"&amp;VLOOKUP(D806,FORMATO!A:D,4,FALSE)&amp;"-"&amp;VLOOKUP(B806,LABORATORIO!A:D,4,FALSE)</f>
        <v>HT-0056-01-003-0212</v>
      </c>
      <c r="I806">
        <f>COUNTIF($H$2:H806,H806)</f>
        <v>1</v>
      </c>
      <c r="J806" t="str">
        <f t="shared" si="25"/>
        <v>HT-0056-01-003-0212-01</v>
      </c>
    </row>
    <row r="807" spans="1:10" hidden="1" x14ac:dyDescent="0.35">
      <c r="A807" s="11" t="s">
        <v>2669</v>
      </c>
      <c r="B807" s="11" t="s">
        <v>2864</v>
      </c>
      <c r="C807" s="11" t="s">
        <v>2919</v>
      </c>
      <c r="D807" s="11" t="s">
        <v>2933</v>
      </c>
      <c r="E807" s="11">
        <v>30</v>
      </c>
      <c r="F807" s="11" t="s">
        <v>3046</v>
      </c>
      <c r="G807" t="str">
        <f t="shared" si="24"/>
        <v>EPLERENONAPFIZERORALCOMPRIMIDO3050MG</v>
      </c>
      <c r="H807" t="str">
        <f>VLOOKUP(A807,'PRINCIPIO ACTIVO'!A:D,4,)&amp;"-"&amp;VLOOKUP(C807,'VIA ADMINISTRACION'!A:D,4,FALSE)&amp;"-"&amp;VLOOKUP(D807,FORMATO!A:D,4,FALSE)&amp;"-"&amp;VLOOKUP(B807,LABORATORIO!A:D,4,FALSE)</f>
        <v>HT-0056-01-003-0212</v>
      </c>
      <c r="I807">
        <f>COUNTIF($H$2:H807,H807)</f>
        <v>2</v>
      </c>
      <c r="J807" t="str">
        <f t="shared" si="25"/>
        <v>HT-0056-01-003-0212-02</v>
      </c>
    </row>
    <row r="808" spans="1:10" hidden="1" x14ac:dyDescent="0.35">
      <c r="A808" s="5" t="s">
        <v>6504</v>
      </c>
      <c r="B808" s="5" t="s">
        <v>2883</v>
      </c>
      <c r="C808" s="5" t="s">
        <v>2919</v>
      </c>
      <c r="D808" s="5" t="s">
        <v>2933</v>
      </c>
      <c r="E808" s="5">
        <v>10</v>
      </c>
      <c r="F808" s="5" t="s">
        <v>6652</v>
      </c>
      <c r="G808" t="str">
        <f t="shared" si="24"/>
        <v>ERGOTAMINA-CAFEINA-METAMIZOLBAGOORALCOMPRIMIDO101MG/100MG/300MG</v>
      </c>
      <c r="H808" t="e">
        <f>VLOOKUP(A808,'PRINCIPIO ACTIVO'!A:D,4,)&amp;"-"&amp;VLOOKUP(C808,'VIA ADMINISTRACION'!A:D,4,FALSE)&amp;"-"&amp;VLOOKUP(D808,FORMATO!A:D,4,FALSE)&amp;"-"&amp;VLOOKUP(B808,LABORATORIO!A:D,4,FALSE)</f>
        <v>#N/A</v>
      </c>
      <c r="I808">
        <f>COUNTIF($H$2:H808,H808)</f>
        <v>26</v>
      </c>
      <c r="J808" t="e">
        <f t="shared" si="25"/>
        <v>#N/A</v>
      </c>
    </row>
    <row r="809" spans="1:10" hidden="1" x14ac:dyDescent="0.35">
      <c r="A809" s="5" t="s">
        <v>6504</v>
      </c>
      <c r="B809" s="5" t="s">
        <v>2838</v>
      </c>
      <c r="C809" s="5" t="s">
        <v>2919</v>
      </c>
      <c r="D809" s="5" t="s">
        <v>2933</v>
      </c>
      <c r="E809" s="5">
        <v>10</v>
      </c>
      <c r="F809" s="5" t="s">
        <v>6652</v>
      </c>
      <c r="G809" t="str">
        <f t="shared" si="24"/>
        <v>ERGOTAMINA-CAFEINA-METAMIZOLLABORATORIO CHILEORALCOMPRIMIDO101MG/100MG/300MG</v>
      </c>
      <c r="H809" t="e">
        <f>VLOOKUP(A809,'PRINCIPIO ACTIVO'!A:D,4,)&amp;"-"&amp;VLOOKUP(C809,'VIA ADMINISTRACION'!A:D,4,FALSE)&amp;"-"&amp;VLOOKUP(D809,FORMATO!A:D,4,FALSE)&amp;"-"&amp;VLOOKUP(B809,LABORATORIO!A:D,4,FALSE)</f>
        <v>#N/A</v>
      </c>
      <c r="I809">
        <f>COUNTIF($H$2:H809,H809)</f>
        <v>27</v>
      </c>
      <c r="J809" t="e">
        <f t="shared" si="25"/>
        <v>#N/A</v>
      </c>
    </row>
    <row r="810" spans="1:10" hidden="1" x14ac:dyDescent="0.35">
      <c r="A810" s="11" t="s">
        <v>2757</v>
      </c>
      <c r="B810" s="11" t="s">
        <v>2883</v>
      </c>
      <c r="C810" s="11" t="s">
        <v>2919</v>
      </c>
      <c r="D810" s="11" t="s">
        <v>2933</v>
      </c>
      <c r="E810" s="11">
        <v>10</v>
      </c>
      <c r="F810" s="11" t="s">
        <v>3217</v>
      </c>
      <c r="G810" t="str">
        <f t="shared" si="24"/>
        <v>ERGOTAMINA-METAMIZOL-CAFEINABAGOORALCOMPRIMIDO101MG/300MG/100MG</v>
      </c>
      <c r="H810" t="e">
        <f>VLOOKUP(A810,'PRINCIPIO ACTIVO'!A:D,4,)&amp;"-"&amp;VLOOKUP(C810,'VIA ADMINISTRACION'!A:D,4,FALSE)&amp;"-"&amp;VLOOKUP(D810,FORMATO!A:D,4,FALSE)&amp;"-"&amp;VLOOKUP(B810,LABORATORIO!A:D,4,FALSE)</f>
        <v>#N/A</v>
      </c>
      <c r="I810">
        <f>COUNTIF($H$2:H810,H810)</f>
        <v>28</v>
      </c>
      <c r="J810" t="e">
        <f t="shared" si="25"/>
        <v>#N/A</v>
      </c>
    </row>
    <row r="811" spans="1:10" hidden="1" x14ac:dyDescent="0.35">
      <c r="A811" s="11" t="s">
        <v>2757</v>
      </c>
      <c r="B811" s="11" t="s">
        <v>2838</v>
      </c>
      <c r="C811" s="11" t="s">
        <v>2919</v>
      </c>
      <c r="D811" s="11" t="s">
        <v>2933</v>
      </c>
      <c r="E811" s="11">
        <v>10</v>
      </c>
      <c r="F811" s="11" t="s">
        <v>3217</v>
      </c>
      <c r="G811" t="str">
        <f t="shared" si="24"/>
        <v>ERGOTAMINA-METAMIZOL-CAFEINALABORATORIO CHILEORALCOMPRIMIDO101MG/300MG/100MG</v>
      </c>
      <c r="H811" t="e">
        <f>VLOOKUP(A811,'PRINCIPIO ACTIVO'!A:D,4,)&amp;"-"&amp;VLOOKUP(C811,'VIA ADMINISTRACION'!A:D,4,FALSE)&amp;"-"&amp;VLOOKUP(D811,FORMATO!A:D,4,FALSE)&amp;"-"&amp;VLOOKUP(B811,LABORATORIO!A:D,4,FALSE)</f>
        <v>#N/A</v>
      </c>
      <c r="I811">
        <f>COUNTIF($H$2:H811,H811)</f>
        <v>29</v>
      </c>
      <c r="J811" t="e">
        <f t="shared" si="25"/>
        <v>#N/A</v>
      </c>
    </row>
    <row r="812" spans="1:10" hidden="1" x14ac:dyDescent="0.35">
      <c r="A812" s="11" t="s">
        <v>2670</v>
      </c>
      <c r="B812" s="11" t="s">
        <v>2895</v>
      </c>
      <c r="C812" s="11" t="s">
        <v>2919</v>
      </c>
      <c r="D812" s="11" t="s">
        <v>2933</v>
      </c>
      <c r="E812" s="11">
        <v>28</v>
      </c>
      <c r="F812" s="11" t="s">
        <v>3013</v>
      </c>
      <c r="G812" t="str">
        <f t="shared" si="24"/>
        <v>ESCITALOPRAMGALENICUMORALCOMPRIMIDO2810MG</v>
      </c>
      <c r="H812" t="str">
        <f>VLOOKUP(A812,'PRINCIPIO ACTIVO'!A:D,4,)&amp;"-"&amp;VLOOKUP(C812,'VIA ADMINISTRACION'!A:D,4,FALSE)&amp;"-"&amp;VLOOKUP(D812,FORMATO!A:D,4,FALSE)&amp;"-"&amp;VLOOKUP(B812,LABORATORIO!A:D,4,FALSE)</f>
        <v>HT-0057-01-003-0108</v>
      </c>
      <c r="I812">
        <f>COUNTIF($H$2:H812,H812)</f>
        <v>1</v>
      </c>
      <c r="J812" t="str">
        <f t="shared" si="25"/>
        <v>HT-0057-01-003-0108-01</v>
      </c>
    </row>
    <row r="813" spans="1:10" hidden="1" x14ac:dyDescent="0.35">
      <c r="A813" s="11" t="s">
        <v>2670</v>
      </c>
      <c r="B813" s="11" t="s">
        <v>2867</v>
      </c>
      <c r="C813" s="11" t="s">
        <v>2919</v>
      </c>
      <c r="D813" s="11" t="s">
        <v>2933</v>
      </c>
      <c r="E813" s="11">
        <v>30</v>
      </c>
      <c r="F813" s="11" t="s">
        <v>3013</v>
      </c>
      <c r="G813" t="str">
        <f t="shared" si="24"/>
        <v>ESCITALOPRAMEUROFARMAORALCOMPRIMIDO3010MG</v>
      </c>
      <c r="H813" t="str">
        <f>VLOOKUP(A813,'PRINCIPIO ACTIVO'!A:D,4,)&amp;"-"&amp;VLOOKUP(C813,'VIA ADMINISTRACION'!A:D,4,FALSE)&amp;"-"&amp;VLOOKUP(D813,FORMATO!A:D,4,FALSE)&amp;"-"&amp;VLOOKUP(B813,LABORATORIO!A:D,4,FALSE)</f>
        <v>HT-0057-01-003-0087</v>
      </c>
      <c r="I813">
        <f>COUNTIF($H$2:H813,H813)</f>
        <v>1</v>
      </c>
      <c r="J813" t="str">
        <f t="shared" si="25"/>
        <v>HT-0057-01-003-0087-01</v>
      </c>
    </row>
    <row r="814" spans="1:10" hidden="1" x14ac:dyDescent="0.35">
      <c r="A814" s="11" t="s">
        <v>2670</v>
      </c>
      <c r="B814" s="11" t="s">
        <v>2837</v>
      </c>
      <c r="C814" s="11" t="s">
        <v>2919</v>
      </c>
      <c r="D814" s="11" t="s">
        <v>2933</v>
      </c>
      <c r="E814" s="11">
        <v>60</v>
      </c>
      <c r="F814" s="11" t="s">
        <v>3013</v>
      </c>
      <c r="G814" t="str">
        <f t="shared" si="24"/>
        <v>ESCITALOPRAMSAVALORALCOMPRIMIDO6010MG</v>
      </c>
      <c r="H814" t="str">
        <f>VLOOKUP(A814,'PRINCIPIO ACTIVO'!A:D,4,)&amp;"-"&amp;VLOOKUP(C814,'VIA ADMINISTRACION'!A:D,4,FALSE)&amp;"-"&amp;VLOOKUP(D814,FORMATO!A:D,4,FALSE)&amp;"-"&amp;VLOOKUP(B814,LABORATORIO!A:D,4,FALSE)</f>
        <v>HT-0057-01-003-0174</v>
      </c>
      <c r="I814">
        <f>COUNTIF($H$2:H814,H814)</f>
        <v>1</v>
      </c>
      <c r="J814" t="str">
        <f t="shared" si="25"/>
        <v>HT-0057-01-003-0174-01</v>
      </c>
    </row>
    <row r="815" spans="1:10" hidden="1" x14ac:dyDescent="0.35">
      <c r="A815" s="11" t="s">
        <v>2670</v>
      </c>
      <c r="B815" s="11" t="s">
        <v>2880</v>
      </c>
      <c r="C815" s="11" t="s">
        <v>2919</v>
      </c>
      <c r="D815" s="11" t="s">
        <v>2933</v>
      </c>
      <c r="E815" s="11">
        <v>30</v>
      </c>
      <c r="F815" s="11" t="s">
        <v>3013</v>
      </c>
      <c r="G815" t="str">
        <f t="shared" si="24"/>
        <v>ESCITALOPRAMMEDIPHARMORALCOMPRIMIDO3010MG</v>
      </c>
      <c r="H815" t="str">
        <f>VLOOKUP(A815,'PRINCIPIO ACTIVO'!A:D,4,)&amp;"-"&amp;VLOOKUP(C815,'VIA ADMINISTRACION'!A:D,4,FALSE)&amp;"-"&amp;VLOOKUP(D815,FORMATO!A:D,4,FALSE)&amp;"-"&amp;VLOOKUP(B815,LABORATORIO!A:D,4,FALSE)</f>
        <v>HT-0057-01-003-0192</v>
      </c>
      <c r="I815">
        <f>COUNTIF($H$2:H815,H815)</f>
        <v>1</v>
      </c>
      <c r="J815" t="str">
        <f t="shared" si="25"/>
        <v>HT-0057-01-003-0192-01</v>
      </c>
    </row>
    <row r="816" spans="1:10" hidden="1" x14ac:dyDescent="0.35">
      <c r="A816" s="11" t="s">
        <v>2670</v>
      </c>
      <c r="B816" s="11" t="s">
        <v>2838</v>
      </c>
      <c r="C816" s="11" t="s">
        <v>2919</v>
      </c>
      <c r="D816" s="11" t="s">
        <v>2933</v>
      </c>
      <c r="E816" s="11">
        <v>30</v>
      </c>
      <c r="F816" s="11" t="s">
        <v>3013</v>
      </c>
      <c r="G816" t="str">
        <f t="shared" si="24"/>
        <v>ESCITALOPRAMLABORATORIO CHILEORALCOMPRIMIDO3010MG</v>
      </c>
      <c r="H816" t="str">
        <f>VLOOKUP(A816,'PRINCIPIO ACTIVO'!A:D,4,)&amp;"-"&amp;VLOOKUP(C816,'VIA ADMINISTRACION'!A:D,4,FALSE)&amp;"-"&amp;VLOOKUP(D816,FORMATO!A:D,4,FALSE)&amp;"-"&amp;VLOOKUP(B816,LABORATORIO!A:D,4,FALSE)</f>
        <v>HT-0057-01-003-0148</v>
      </c>
      <c r="I816">
        <f>COUNTIF($H$2:H816,H816)</f>
        <v>1</v>
      </c>
      <c r="J816" t="str">
        <f t="shared" si="25"/>
        <v>HT-0057-01-003-0148-01</v>
      </c>
    </row>
    <row r="817" spans="1:10" hidden="1" x14ac:dyDescent="0.35">
      <c r="A817" s="11" t="s">
        <v>2670</v>
      </c>
      <c r="B817" s="11" t="s">
        <v>2832</v>
      </c>
      <c r="C817" s="11" t="s">
        <v>2919</v>
      </c>
      <c r="D817" s="11" t="s">
        <v>2933</v>
      </c>
      <c r="E817" s="11">
        <v>30</v>
      </c>
      <c r="F817" s="11" t="s">
        <v>3013</v>
      </c>
      <c r="G817" t="str">
        <f t="shared" si="24"/>
        <v>ESCITALOPRAMRECALCINEORALCOMPRIMIDO3010MG</v>
      </c>
      <c r="H817" t="str">
        <f>VLOOKUP(A817,'PRINCIPIO ACTIVO'!A:D,4,)&amp;"-"&amp;VLOOKUP(C817,'VIA ADMINISTRACION'!A:D,4,FALSE)&amp;"-"&amp;VLOOKUP(D817,FORMATO!A:D,4,FALSE)&amp;"-"&amp;VLOOKUP(B817,LABORATORIO!A:D,4,FALSE)</f>
        <v>HT-0057-01-003-0171</v>
      </c>
      <c r="I817">
        <f>COUNTIF($H$2:H817,H817)</f>
        <v>1</v>
      </c>
      <c r="J817" t="str">
        <f t="shared" si="25"/>
        <v>HT-0057-01-003-0171-01</v>
      </c>
    </row>
    <row r="818" spans="1:10" hidden="1" x14ac:dyDescent="0.35">
      <c r="A818" s="11" t="s">
        <v>2670</v>
      </c>
      <c r="B818" s="11" t="s">
        <v>2884</v>
      </c>
      <c r="C818" s="11" t="s">
        <v>2919</v>
      </c>
      <c r="D818" s="11" t="s">
        <v>2933</v>
      </c>
      <c r="E818" s="11">
        <v>28</v>
      </c>
      <c r="F818" s="11" t="s">
        <v>3013</v>
      </c>
      <c r="G818" t="str">
        <f t="shared" si="24"/>
        <v>ESCITALOPRAMLUNDBECKORALCOMPRIMIDO2810MG</v>
      </c>
      <c r="H818" t="str">
        <f>VLOOKUP(A818,'PRINCIPIO ACTIVO'!A:D,4,)&amp;"-"&amp;VLOOKUP(C818,'VIA ADMINISTRACION'!A:D,4,FALSE)&amp;"-"&amp;VLOOKUP(D818,FORMATO!A:D,4,FALSE)&amp;"-"&amp;VLOOKUP(B818,LABORATORIO!A:D,4,FALSE)</f>
        <v>HT-0057-01-003-0182</v>
      </c>
      <c r="I818">
        <f>COUNTIF($H$2:H818,H818)</f>
        <v>1</v>
      </c>
      <c r="J818" t="str">
        <f t="shared" si="25"/>
        <v>HT-0057-01-003-0182-01</v>
      </c>
    </row>
    <row r="819" spans="1:10" hidden="1" x14ac:dyDescent="0.35">
      <c r="A819" s="11" t="s">
        <v>2670</v>
      </c>
      <c r="B819" s="11" t="s">
        <v>2837</v>
      </c>
      <c r="C819" s="11" t="s">
        <v>2919</v>
      </c>
      <c r="D819" s="11" t="s">
        <v>2933</v>
      </c>
      <c r="E819" s="11">
        <v>30</v>
      </c>
      <c r="F819" s="11" t="s">
        <v>3013</v>
      </c>
      <c r="G819" t="str">
        <f t="shared" si="24"/>
        <v>ESCITALOPRAMSAVALORALCOMPRIMIDO3010MG</v>
      </c>
      <c r="H819" t="str">
        <f>VLOOKUP(A819,'PRINCIPIO ACTIVO'!A:D,4,)&amp;"-"&amp;VLOOKUP(C819,'VIA ADMINISTRACION'!A:D,4,FALSE)&amp;"-"&amp;VLOOKUP(D819,FORMATO!A:D,4,FALSE)&amp;"-"&amp;VLOOKUP(B819,LABORATORIO!A:D,4,FALSE)</f>
        <v>HT-0057-01-003-0174</v>
      </c>
      <c r="I819">
        <f>COUNTIF($H$2:H819,H819)</f>
        <v>2</v>
      </c>
      <c r="J819" t="str">
        <f t="shared" si="25"/>
        <v>HT-0057-01-003-0174-02</v>
      </c>
    </row>
    <row r="820" spans="1:10" hidden="1" x14ac:dyDescent="0.35">
      <c r="A820" s="2" t="s">
        <v>2670</v>
      </c>
      <c r="B820" s="2" t="s">
        <v>3699</v>
      </c>
      <c r="C820" s="2" t="s">
        <v>2919</v>
      </c>
      <c r="D820" s="2" t="s">
        <v>2933</v>
      </c>
      <c r="E820" s="2">
        <v>30</v>
      </c>
      <c r="F820" s="2" t="s">
        <v>3013</v>
      </c>
      <c r="G820" t="str">
        <f t="shared" si="24"/>
        <v>ESCITALOPRAMPHARMATECHORALCOMPRIMIDO3010MG</v>
      </c>
      <c r="H820" t="str">
        <f>VLOOKUP(A820,'PRINCIPIO ACTIVO'!A:D,4,)&amp;"-"&amp;VLOOKUP(C820,'VIA ADMINISTRACION'!A:D,4,FALSE)&amp;"-"&amp;VLOOKUP(D820,FORMATO!A:D,4,FALSE)&amp;"-"&amp;VLOOKUP(B820,LABORATORIO!A:D,4,FALSE)</f>
        <v>HT-0057-01-003-0217</v>
      </c>
      <c r="I820">
        <f>COUNTIF($H$2:H820,H820)</f>
        <v>1</v>
      </c>
      <c r="J820" t="str">
        <f t="shared" si="25"/>
        <v>HT-0057-01-003-0217-01</v>
      </c>
    </row>
    <row r="821" spans="1:10" hidden="1" x14ac:dyDescent="0.35">
      <c r="A821" s="5" t="s">
        <v>2670</v>
      </c>
      <c r="B821" s="5" t="s">
        <v>2906</v>
      </c>
      <c r="C821" s="5" t="s">
        <v>2919</v>
      </c>
      <c r="D821" s="5" t="s">
        <v>2933</v>
      </c>
      <c r="E821" s="5">
        <v>30</v>
      </c>
      <c r="F821" s="5" t="s">
        <v>3013</v>
      </c>
      <c r="G821" t="str">
        <f t="shared" si="24"/>
        <v>ESCITALOPRAMDR REDDYSORALCOMPRIMIDO3010MG</v>
      </c>
      <c r="H821" t="str">
        <f>VLOOKUP(A821,'PRINCIPIO ACTIVO'!A:D,4,)&amp;"-"&amp;VLOOKUP(C821,'VIA ADMINISTRACION'!A:D,4,FALSE)&amp;"-"&amp;VLOOKUP(D821,FORMATO!A:D,4,FALSE)&amp;"-"&amp;VLOOKUP(B821,LABORATORIO!A:D,4,FALSE)</f>
        <v>HT-0057-01-003-0073</v>
      </c>
      <c r="I821">
        <f>COUNTIF($H$2:H821,H821)</f>
        <v>1</v>
      </c>
      <c r="J821" t="str">
        <f t="shared" si="25"/>
        <v>HT-0057-01-003-0073-01</v>
      </c>
    </row>
    <row r="822" spans="1:10" hidden="1" x14ac:dyDescent="0.35">
      <c r="A822" s="5" t="s">
        <v>2670</v>
      </c>
      <c r="B822" s="5" t="s">
        <v>2883</v>
      </c>
      <c r="C822" s="5" t="s">
        <v>2919</v>
      </c>
      <c r="D822" s="5" t="s">
        <v>2933</v>
      </c>
      <c r="E822" s="5">
        <v>30</v>
      </c>
      <c r="F822" s="5" t="s">
        <v>3013</v>
      </c>
      <c r="G822" t="str">
        <f t="shared" si="24"/>
        <v>ESCITALOPRAMBAGOORALCOMPRIMIDO3010MG</v>
      </c>
      <c r="H822" t="str">
        <f>VLOOKUP(A822,'PRINCIPIO ACTIVO'!A:D,4,)&amp;"-"&amp;VLOOKUP(C822,'VIA ADMINISTRACION'!A:D,4,FALSE)&amp;"-"&amp;VLOOKUP(D822,FORMATO!A:D,4,FALSE)&amp;"-"&amp;VLOOKUP(B822,LABORATORIO!A:D,4,FALSE)</f>
        <v>HT-0057-01-003-0143</v>
      </c>
      <c r="I822">
        <f>COUNTIF($H$2:H822,H822)</f>
        <v>1</v>
      </c>
      <c r="J822" t="str">
        <f t="shared" si="25"/>
        <v>HT-0057-01-003-0143-01</v>
      </c>
    </row>
    <row r="823" spans="1:10" hidden="1" x14ac:dyDescent="0.35">
      <c r="A823" s="5" t="s">
        <v>2670</v>
      </c>
      <c r="B823" s="5" t="s">
        <v>2834</v>
      </c>
      <c r="C823" s="5" t="s">
        <v>2919</v>
      </c>
      <c r="D823" s="5" t="s">
        <v>2933</v>
      </c>
      <c r="E823" s="5">
        <v>30</v>
      </c>
      <c r="F823" s="5" t="s">
        <v>3013</v>
      </c>
      <c r="G823" t="str">
        <f t="shared" si="24"/>
        <v>ESCITALOPRAMMINTLABORALCOMPRIMIDO3010MG</v>
      </c>
      <c r="H823" t="str">
        <f>VLOOKUP(A823,'PRINCIPIO ACTIVO'!A:D,4,)&amp;"-"&amp;VLOOKUP(C823,'VIA ADMINISTRACION'!A:D,4,FALSE)&amp;"-"&amp;VLOOKUP(D823,FORMATO!A:D,4,FALSE)&amp;"-"&amp;VLOOKUP(B823,LABORATORIO!A:D,4,FALSE)</f>
        <v>HT-0057-01-003-0197</v>
      </c>
      <c r="I823">
        <f>COUNTIF($H$2:H823,H823)</f>
        <v>1</v>
      </c>
      <c r="J823" t="str">
        <f t="shared" si="25"/>
        <v>HT-0057-01-003-0197-01</v>
      </c>
    </row>
    <row r="824" spans="1:10" hidden="1" x14ac:dyDescent="0.35">
      <c r="A824" s="11" t="s">
        <v>2670</v>
      </c>
      <c r="B824" s="11" t="s">
        <v>2884</v>
      </c>
      <c r="C824" s="11" t="s">
        <v>2919</v>
      </c>
      <c r="D824" s="11" t="s">
        <v>2933</v>
      </c>
      <c r="E824" s="11">
        <v>28</v>
      </c>
      <c r="F824" s="11" t="s">
        <v>3127</v>
      </c>
      <c r="G824" t="str">
        <f t="shared" si="24"/>
        <v>ESCITALOPRAMLUNDBECKORALCOMPRIMIDO2815MG</v>
      </c>
      <c r="H824" t="str">
        <f>VLOOKUP(A824,'PRINCIPIO ACTIVO'!A:D,4,)&amp;"-"&amp;VLOOKUP(C824,'VIA ADMINISTRACION'!A:D,4,FALSE)&amp;"-"&amp;VLOOKUP(D824,FORMATO!A:D,4,FALSE)&amp;"-"&amp;VLOOKUP(B824,LABORATORIO!A:D,4,FALSE)</f>
        <v>HT-0057-01-003-0182</v>
      </c>
      <c r="I824">
        <f>COUNTIF($H$2:H824,H824)</f>
        <v>2</v>
      </c>
      <c r="J824" t="str">
        <f t="shared" si="25"/>
        <v>HT-0057-01-003-0182-02</v>
      </c>
    </row>
    <row r="825" spans="1:10" hidden="1" x14ac:dyDescent="0.35">
      <c r="A825" s="11" t="s">
        <v>2670</v>
      </c>
      <c r="B825" s="11" t="s">
        <v>2867</v>
      </c>
      <c r="C825" s="11" t="s">
        <v>2919</v>
      </c>
      <c r="D825" s="11" t="s">
        <v>2933</v>
      </c>
      <c r="E825" s="11">
        <v>30</v>
      </c>
      <c r="F825" s="11" t="s">
        <v>2985</v>
      </c>
      <c r="G825" t="str">
        <f t="shared" si="24"/>
        <v>ESCITALOPRAMEUROFARMAORALCOMPRIMIDO3020MG</v>
      </c>
      <c r="H825" t="str">
        <f>VLOOKUP(A825,'PRINCIPIO ACTIVO'!A:D,4,)&amp;"-"&amp;VLOOKUP(C825,'VIA ADMINISTRACION'!A:D,4,FALSE)&amp;"-"&amp;VLOOKUP(D825,FORMATO!A:D,4,FALSE)&amp;"-"&amp;VLOOKUP(B825,LABORATORIO!A:D,4,FALSE)</f>
        <v>HT-0057-01-003-0087</v>
      </c>
      <c r="I825">
        <f>COUNTIF($H$2:H825,H825)</f>
        <v>2</v>
      </c>
      <c r="J825" t="str">
        <f t="shared" si="25"/>
        <v>HT-0057-01-003-0087-02</v>
      </c>
    </row>
    <row r="826" spans="1:10" hidden="1" x14ac:dyDescent="0.35">
      <c r="A826" s="11" t="s">
        <v>2670</v>
      </c>
      <c r="B826" s="11" t="s">
        <v>2837</v>
      </c>
      <c r="C826" s="11" t="s">
        <v>2919</v>
      </c>
      <c r="D826" s="11" t="s">
        <v>2933</v>
      </c>
      <c r="E826" s="11">
        <v>30</v>
      </c>
      <c r="F826" s="11" t="s">
        <v>2985</v>
      </c>
      <c r="G826" t="str">
        <f t="shared" si="24"/>
        <v>ESCITALOPRAMSAVALORALCOMPRIMIDO3020MG</v>
      </c>
      <c r="H826" t="str">
        <f>VLOOKUP(A826,'PRINCIPIO ACTIVO'!A:D,4,)&amp;"-"&amp;VLOOKUP(C826,'VIA ADMINISTRACION'!A:D,4,FALSE)&amp;"-"&amp;VLOOKUP(D826,FORMATO!A:D,4,FALSE)&amp;"-"&amp;VLOOKUP(B826,LABORATORIO!A:D,4,FALSE)</f>
        <v>HT-0057-01-003-0174</v>
      </c>
      <c r="I826">
        <f>COUNTIF($H$2:H826,H826)</f>
        <v>3</v>
      </c>
      <c r="J826" t="str">
        <f t="shared" si="25"/>
        <v>HT-0057-01-003-0174-03</v>
      </c>
    </row>
    <row r="827" spans="1:10" hidden="1" x14ac:dyDescent="0.35">
      <c r="A827" s="11" t="s">
        <v>2670</v>
      </c>
      <c r="B827" s="11" t="s">
        <v>2832</v>
      </c>
      <c r="C827" s="11" t="s">
        <v>2919</v>
      </c>
      <c r="D827" s="11" t="s">
        <v>2933</v>
      </c>
      <c r="E827" s="11">
        <v>30</v>
      </c>
      <c r="F827" s="11" t="s">
        <v>2985</v>
      </c>
      <c r="G827" t="str">
        <f t="shared" si="24"/>
        <v>ESCITALOPRAMRECALCINEORALCOMPRIMIDO3020MG</v>
      </c>
      <c r="H827" t="str">
        <f>VLOOKUP(A827,'PRINCIPIO ACTIVO'!A:D,4,)&amp;"-"&amp;VLOOKUP(C827,'VIA ADMINISTRACION'!A:D,4,FALSE)&amp;"-"&amp;VLOOKUP(D827,FORMATO!A:D,4,FALSE)&amp;"-"&amp;VLOOKUP(B827,LABORATORIO!A:D,4,FALSE)</f>
        <v>HT-0057-01-003-0171</v>
      </c>
      <c r="I827">
        <f>COUNTIF($H$2:H827,H827)</f>
        <v>2</v>
      </c>
      <c r="J827" t="str">
        <f t="shared" si="25"/>
        <v>HT-0057-01-003-0171-02</v>
      </c>
    </row>
    <row r="828" spans="1:10" hidden="1" x14ac:dyDescent="0.35">
      <c r="A828" s="11" t="s">
        <v>2670</v>
      </c>
      <c r="B828" s="11" t="s">
        <v>2895</v>
      </c>
      <c r="C828" s="11" t="s">
        <v>2919</v>
      </c>
      <c r="D828" s="11" t="s">
        <v>2933</v>
      </c>
      <c r="E828" s="11">
        <v>28</v>
      </c>
      <c r="F828" s="11" t="s">
        <v>2985</v>
      </c>
      <c r="G828" t="str">
        <f t="shared" si="24"/>
        <v>ESCITALOPRAMGALENICUMORALCOMPRIMIDO2820MG</v>
      </c>
      <c r="H828" t="str">
        <f>VLOOKUP(A828,'PRINCIPIO ACTIVO'!A:D,4,)&amp;"-"&amp;VLOOKUP(C828,'VIA ADMINISTRACION'!A:D,4,FALSE)&amp;"-"&amp;VLOOKUP(D828,FORMATO!A:D,4,FALSE)&amp;"-"&amp;VLOOKUP(B828,LABORATORIO!A:D,4,FALSE)</f>
        <v>HT-0057-01-003-0108</v>
      </c>
      <c r="I828">
        <f>COUNTIF($H$2:H828,H828)</f>
        <v>2</v>
      </c>
      <c r="J828" t="str">
        <f t="shared" si="25"/>
        <v>HT-0057-01-003-0108-02</v>
      </c>
    </row>
    <row r="829" spans="1:10" hidden="1" x14ac:dyDescent="0.35">
      <c r="A829" s="11" t="s">
        <v>2670</v>
      </c>
      <c r="B829" s="11" t="s">
        <v>2884</v>
      </c>
      <c r="C829" s="11" t="s">
        <v>2919</v>
      </c>
      <c r="D829" s="11" t="s">
        <v>2933</v>
      </c>
      <c r="E829" s="11">
        <v>28</v>
      </c>
      <c r="F829" s="11" t="s">
        <v>2985</v>
      </c>
      <c r="G829" t="str">
        <f t="shared" si="24"/>
        <v>ESCITALOPRAMLUNDBECKORALCOMPRIMIDO2820MG</v>
      </c>
      <c r="H829" t="str">
        <f>VLOOKUP(A829,'PRINCIPIO ACTIVO'!A:D,4,)&amp;"-"&amp;VLOOKUP(C829,'VIA ADMINISTRACION'!A:D,4,FALSE)&amp;"-"&amp;VLOOKUP(D829,FORMATO!A:D,4,FALSE)&amp;"-"&amp;VLOOKUP(B829,LABORATORIO!A:D,4,FALSE)</f>
        <v>HT-0057-01-003-0182</v>
      </c>
      <c r="I829">
        <f>COUNTIF($H$2:H829,H829)</f>
        <v>3</v>
      </c>
      <c r="J829" t="str">
        <f t="shared" si="25"/>
        <v>HT-0057-01-003-0182-03</v>
      </c>
    </row>
    <row r="830" spans="1:10" hidden="1" x14ac:dyDescent="0.35">
      <c r="A830" s="11" t="s">
        <v>2670</v>
      </c>
      <c r="B830" s="11" t="s">
        <v>2838</v>
      </c>
      <c r="C830" s="11" t="s">
        <v>2919</v>
      </c>
      <c r="D830" s="11" t="s">
        <v>2933</v>
      </c>
      <c r="E830" s="11">
        <v>30</v>
      </c>
      <c r="F830" s="11" t="s">
        <v>2985</v>
      </c>
      <c r="G830" t="str">
        <f t="shared" si="24"/>
        <v>ESCITALOPRAMLABORATORIO CHILEORALCOMPRIMIDO3020MG</v>
      </c>
      <c r="H830" t="str">
        <f>VLOOKUP(A830,'PRINCIPIO ACTIVO'!A:D,4,)&amp;"-"&amp;VLOOKUP(C830,'VIA ADMINISTRACION'!A:D,4,FALSE)&amp;"-"&amp;VLOOKUP(D830,FORMATO!A:D,4,FALSE)&amp;"-"&amp;VLOOKUP(B830,LABORATORIO!A:D,4,FALSE)</f>
        <v>HT-0057-01-003-0148</v>
      </c>
      <c r="I830">
        <f>COUNTIF($H$2:H830,H830)</f>
        <v>2</v>
      </c>
      <c r="J830" t="str">
        <f t="shared" si="25"/>
        <v>HT-0057-01-003-0148-02</v>
      </c>
    </row>
    <row r="831" spans="1:10" hidden="1" x14ac:dyDescent="0.35">
      <c r="A831" s="2" t="s">
        <v>2670</v>
      </c>
      <c r="B831" s="2" t="s">
        <v>3699</v>
      </c>
      <c r="C831" s="2" t="s">
        <v>2919</v>
      </c>
      <c r="D831" s="2" t="s">
        <v>2933</v>
      </c>
      <c r="E831" s="2">
        <v>30</v>
      </c>
      <c r="F831" s="2" t="s">
        <v>2985</v>
      </c>
      <c r="G831" t="str">
        <f t="shared" si="24"/>
        <v>ESCITALOPRAMPHARMATECHORALCOMPRIMIDO3020MG</v>
      </c>
      <c r="H831" t="str">
        <f>VLOOKUP(A831,'PRINCIPIO ACTIVO'!A:D,4,)&amp;"-"&amp;VLOOKUP(C831,'VIA ADMINISTRACION'!A:D,4,FALSE)&amp;"-"&amp;VLOOKUP(D831,FORMATO!A:D,4,FALSE)&amp;"-"&amp;VLOOKUP(B831,LABORATORIO!A:D,4,FALSE)</f>
        <v>HT-0057-01-003-0217</v>
      </c>
      <c r="I831">
        <f>COUNTIF($H$2:H831,H831)</f>
        <v>2</v>
      </c>
      <c r="J831" t="str">
        <f t="shared" si="25"/>
        <v>HT-0057-01-003-0217-02</v>
      </c>
    </row>
    <row r="832" spans="1:10" hidden="1" x14ac:dyDescent="0.35">
      <c r="A832" s="5" t="s">
        <v>3681</v>
      </c>
      <c r="B832" s="5" t="s">
        <v>2843</v>
      </c>
      <c r="C832" s="5" t="s">
        <v>2919</v>
      </c>
      <c r="D832" s="5" t="s">
        <v>2942</v>
      </c>
      <c r="E832" s="5">
        <v>1</v>
      </c>
      <c r="F832" s="5" t="s">
        <v>2973</v>
      </c>
      <c r="G832" t="str">
        <f t="shared" si="24"/>
        <v>ESCOPOLAMINASANOFIORALSOLUCION110MG/ML</v>
      </c>
      <c r="H832" t="str">
        <f>VLOOKUP(A832,'PRINCIPIO ACTIVO'!A:D,4,)&amp;"-"&amp;VLOOKUP(C832,'VIA ADMINISTRACION'!A:D,4,FALSE)&amp;"-"&amp;VLOOKUP(D832,FORMATO!A:D,4,FALSE)&amp;"-"&amp;VLOOKUP(B832,LABORATORIO!A:D,4,FALSE)</f>
        <v>HT-0058-01-012-0246</v>
      </c>
      <c r="I832">
        <f>COUNTIF($H$2:H832,H832)</f>
        <v>1</v>
      </c>
      <c r="J832" t="str">
        <f t="shared" si="25"/>
        <v>HT-0058-01-012-0246-01</v>
      </c>
    </row>
    <row r="833" spans="1:10" hidden="1" x14ac:dyDescent="0.35">
      <c r="A833" s="5" t="s">
        <v>3681</v>
      </c>
      <c r="B833" s="5" t="s">
        <v>2843</v>
      </c>
      <c r="C833" s="5" t="s">
        <v>2919</v>
      </c>
      <c r="D833" s="5" t="s">
        <v>2937</v>
      </c>
      <c r="E833" s="5">
        <v>10</v>
      </c>
      <c r="F833" s="5" t="s">
        <v>2973</v>
      </c>
      <c r="G833" t="str">
        <f t="shared" si="24"/>
        <v>ESCOPOLAMINASANOFIORALCAPSULA1010MG/ML</v>
      </c>
      <c r="H833" t="str">
        <f>VLOOKUP(A833,'PRINCIPIO ACTIVO'!A:D,4,)&amp;"-"&amp;VLOOKUP(C833,'VIA ADMINISTRACION'!A:D,4,FALSE)&amp;"-"&amp;VLOOKUP(D833,FORMATO!A:D,4,FALSE)&amp;"-"&amp;VLOOKUP(B833,LABORATORIO!A:D,4,FALSE)</f>
        <v>HT-0058-01-007-0246</v>
      </c>
      <c r="I833">
        <f>COUNTIF($H$2:H833,H833)</f>
        <v>1</v>
      </c>
      <c r="J833" t="str">
        <f t="shared" si="25"/>
        <v>HT-0058-01-007-0246-01</v>
      </c>
    </row>
    <row r="834" spans="1:10" hidden="1" x14ac:dyDescent="0.35">
      <c r="A834" s="2" t="s">
        <v>3681</v>
      </c>
      <c r="B834" s="2" t="s">
        <v>2890</v>
      </c>
      <c r="C834" s="2" t="s">
        <v>2924</v>
      </c>
      <c r="D834" s="2" t="s">
        <v>2942</v>
      </c>
      <c r="E834" s="2">
        <v>5</v>
      </c>
      <c r="F834" s="2" t="s">
        <v>3717</v>
      </c>
      <c r="G834" t="str">
        <f t="shared" ref="G834:G897" si="26">_xlfn.CONCAT(A834:F834)</f>
        <v>ESCOPOLAMINABIOSANOPARENTERALSOLUCION520MG/ML</v>
      </c>
      <c r="H834" t="str">
        <f>VLOOKUP(A834,'PRINCIPIO ACTIVO'!A:D,4,)&amp;"-"&amp;VLOOKUP(C834,'VIA ADMINISTRACION'!A:D,4,FALSE)&amp;"-"&amp;VLOOKUP(D834,FORMATO!A:D,4,FALSE)&amp;"-"&amp;VLOOKUP(B834,LABORATORIO!A:D,4,FALSE)</f>
        <v>HT-0058-02-012-0145</v>
      </c>
      <c r="I834">
        <f>COUNTIF($H$2:H834,H834)</f>
        <v>1</v>
      </c>
      <c r="J834" t="str">
        <f t="shared" ref="J834:J897" si="27">H834&amp;"-"&amp;TEXT(I834,"00")</f>
        <v>HT-0058-02-012-0145-01</v>
      </c>
    </row>
    <row r="835" spans="1:10" hidden="1" x14ac:dyDescent="0.35">
      <c r="A835" s="5" t="s">
        <v>6484</v>
      </c>
      <c r="B835" s="5" t="s">
        <v>2847</v>
      </c>
      <c r="C835" s="5" t="s">
        <v>2919</v>
      </c>
      <c r="D835" s="5" t="s">
        <v>2942</v>
      </c>
      <c r="E835" s="5">
        <v>1</v>
      </c>
      <c r="F835" s="5" t="s">
        <v>6617</v>
      </c>
      <c r="G835" t="str">
        <f t="shared" si="26"/>
        <v>ESCOPOLAMINA-METAMIZOLPASTEURORALSOLUCION16.67MG/333.4MG/ML</v>
      </c>
      <c r="H835" t="str">
        <f>VLOOKUP(A835,'PRINCIPIO ACTIVO'!A:D,4,)&amp;"-"&amp;VLOOKUP(C835,'VIA ADMINISTRACION'!A:D,4,FALSE)&amp;"-"&amp;VLOOKUP(D835,FORMATO!A:D,4,FALSE)&amp;"-"&amp;VLOOKUP(B835,LABORATORIO!A:D,4,FALSE)</f>
        <v>HT-0336-01-012-0155</v>
      </c>
      <c r="I835">
        <f>COUNTIF($H$2:H835,H835)</f>
        <v>1</v>
      </c>
      <c r="J835" t="str">
        <f t="shared" si="27"/>
        <v>HT-0336-01-012-0155-01</v>
      </c>
    </row>
    <row r="836" spans="1:10" hidden="1" x14ac:dyDescent="0.35">
      <c r="A836" s="11" t="s">
        <v>2571</v>
      </c>
      <c r="B836" s="11" t="s">
        <v>2840</v>
      </c>
      <c r="C836" s="11" t="s">
        <v>2919</v>
      </c>
      <c r="D836" s="11" t="s">
        <v>2953</v>
      </c>
      <c r="E836" s="11">
        <v>28</v>
      </c>
      <c r="F836" s="11" t="s">
        <v>3013</v>
      </c>
      <c r="G836" t="str">
        <f t="shared" si="26"/>
        <v>ESOMEPRAZOLASTRAZENECAORALGRANULO2810MG</v>
      </c>
      <c r="H836" t="str">
        <f>VLOOKUP(A836,'PRINCIPIO ACTIVO'!A:D,4,)&amp;"-"&amp;VLOOKUP(C836,'VIA ADMINISTRACION'!A:D,4,FALSE)&amp;"-"&amp;VLOOKUP(D836,FORMATO!A:D,4,FALSE)&amp;"-"&amp;VLOOKUP(B836,LABORATORIO!A:D,4,FALSE)</f>
        <v>HT-0059-01-023-0020</v>
      </c>
      <c r="I836">
        <f>COUNTIF($H$2:H836,H836)</f>
        <v>1</v>
      </c>
      <c r="J836" t="str">
        <f t="shared" si="27"/>
        <v>HT-0059-01-023-0020-01</v>
      </c>
    </row>
    <row r="837" spans="1:10" hidden="1" x14ac:dyDescent="0.35">
      <c r="A837" s="5" t="s">
        <v>2571</v>
      </c>
      <c r="B837" s="5" t="s">
        <v>2840</v>
      </c>
      <c r="C837" s="5" t="s">
        <v>2919</v>
      </c>
      <c r="D837" s="5" t="s">
        <v>2931</v>
      </c>
      <c r="E837" s="5">
        <v>28</v>
      </c>
      <c r="F837" s="5" t="s">
        <v>3013</v>
      </c>
      <c r="G837" t="str">
        <f t="shared" si="26"/>
        <v>ESOMEPRAZOLASTRAZENECAORALSOBRE2810MG</v>
      </c>
      <c r="H837" t="str">
        <f>VLOOKUP(A837,'PRINCIPIO ACTIVO'!A:D,4,)&amp;"-"&amp;VLOOKUP(C837,'VIA ADMINISTRACION'!A:D,4,FALSE)&amp;"-"&amp;VLOOKUP(D837,FORMATO!A:D,4,FALSE)&amp;"-"&amp;VLOOKUP(B837,LABORATORIO!A:D,4,FALSE)</f>
        <v>HT-0059-01-001-0020</v>
      </c>
      <c r="I837">
        <f>COUNTIF($H$2:H837,H837)</f>
        <v>1</v>
      </c>
      <c r="J837" t="str">
        <f t="shared" si="27"/>
        <v>HT-0059-01-001-0020-01</v>
      </c>
    </row>
    <row r="838" spans="1:10" hidden="1" x14ac:dyDescent="0.35">
      <c r="A838" s="11" t="s">
        <v>2571</v>
      </c>
      <c r="B838" s="11" t="s">
        <v>2840</v>
      </c>
      <c r="C838" s="11" t="s">
        <v>2919</v>
      </c>
      <c r="D838" s="11" t="s">
        <v>2933</v>
      </c>
      <c r="E838" s="11">
        <v>28</v>
      </c>
      <c r="F838" s="11" t="s">
        <v>2985</v>
      </c>
      <c r="G838" t="str">
        <f t="shared" si="26"/>
        <v>ESOMEPRAZOLASTRAZENECAORALCOMPRIMIDO2820MG</v>
      </c>
      <c r="H838" t="str">
        <f>VLOOKUP(A838,'PRINCIPIO ACTIVO'!A:D,4,)&amp;"-"&amp;VLOOKUP(C838,'VIA ADMINISTRACION'!A:D,4,FALSE)&amp;"-"&amp;VLOOKUP(D838,FORMATO!A:D,4,FALSE)&amp;"-"&amp;VLOOKUP(B838,LABORATORIO!A:D,4,FALSE)</f>
        <v>HT-0059-01-003-0020</v>
      </c>
      <c r="I838">
        <f>COUNTIF($H$2:H838,H838)</f>
        <v>1</v>
      </c>
      <c r="J838" t="str">
        <f t="shared" si="27"/>
        <v>HT-0059-01-003-0020-01</v>
      </c>
    </row>
    <row r="839" spans="1:10" hidden="1" x14ac:dyDescent="0.35">
      <c r="A839" s="11" t="s">
        <v>2571</v>
      </c>
      <c r="B839" s="11" t="s">
        <v>2836</v>
      </c>
      <c r="C839" s="11" t="s">
        <v>2919</v>
      </c>
      <c r="D839" s="11" t="s">
        <v>2937</v>
      </c>
      <c r="E839" s="11">
        <v>30</v>
      </c>
      <c r="F839" s="11" t="s">
        <v>2985</v>
      </c>
      <c r="G839" t="str">
        <f t="shared" si="26"/>
        <v>ESOMEPRAZOLSEVENORALCAPSULA3020MG</v>
      </c>
      <c r="H839" t="str">
        <f>VLOOKUP(A839,'PRINCIPIO ACTIVO'!A:D,4,)&amp;"-"&amp;VLOOKUP(C839,'VIA ADMINISTRACION'!A:D,4,FALSE)&amp;"-"&amp;VLOOKUP(D839,FORMATO!A:D,4,FALSE)&amp;"-"&amp;VLOOKUP(B839,LABORATORIO!A:D,4,FALSE)</f>
        <v>HT-0059-01-007-0250</v>
      </c>
      <c r="I839">
        <f>COUNTIF($H$2:H839,H839)</f>
        <v>1</v>
      </c>
      <c r="J839" t="str">
        <f t="shared" si="27"/>
        <v>HT-0059-01-007-0250-01</v>
      </c>
    </row>
    <row r="840" spans="1:10" hidden="1" x14ac:dyDescent="0.35">
      <c r="A840" s="2" t="s">
        <v>2571</v>
      </c>
      <c r="B840" s="2" t="s">
        <v>2869</v>
      </c>
      <c r="C840" s="2" t="s">
        <v>2919</v>
      </c>
      <c r="D840" s="2" t="s">
        <v>2933</v>
      </c>
      <c r="E840" s="2">
        <v>30</v>
      </c>
      <c r="F840" s="2" t="s">
        <v>2985</v>
      </c>
      <c r="G840" t="str">
        <f t="shared" si="26"/>
        <v>ESOMEPRAZOLOPKOORALCOMPRIMIDO3020MG</v>
      </c>
      <c r="H840" t="str">
        <f>VLOOKUP(A840,'PRINCIPIO ACTIVO'!A:D,4,)&amp;"-"&amp;VLOOKUP(C840,'VIA ADMINISTRACION'!A:D,4,FALSE)&amp;"-"&amp;VLOOKUP(D840,FORMATO!A:D,4,FALSE)&amp;"-"&amp;VLOOKUP(B840,LABORATORIO!A:D,4,FALSE)</f>
        <v>HT-0059-01-003-0208</v>
      </c>
      <c r="I840">
        <f>COUNTIF($H$2:H840,H840)</f>
        <v>1</v>
      </c>
      <c r="J840" t="str">
        <f t="shared" si="27"/>
        <v>HT-0059-01-003-0208-01</v>
      </c>
    </row>
    <row r="841" spans="1:10" hidden="1" x14ac:dyDescent="0.35">
      <c r="A841" s="5" t="s">
        <v>2571</v>
      </c>
      <c r="B841" s="5" t="s">
        <v>2869</v>
      </c>
      <c r="C841" s="5" t="s">
        <v>2919</v>
      </c>
      <c r="D841" s="5" t="s">
        <v>2933</v>
      </c>
      <c r="E841" s="5">
        <v>40</v>
      </c>
      <c r="F841" s="5" t="s">
        <v>2985</v>
      </c>
      <c r="G841" t="str">
        <f t="shared" si="26"/>
        <v>ESOMEPRAZOLOPKOORALCOMPRIMIDO4020MG</v>
      </c>
      <c r="H841" t="str">
        <f>VLOOKUP(A841,'PRINCIPIO ACTIVO'!A:D,4,)&amp;"-"&amp;VLOOKUP(C841,'VIA ADMINISTRACION'!A:D,4,FALSE)&amp;"-"&amp;VLOOKUP(D841,FORMATO!A:D,4,FALSE)&amp;"-"&amp;VLOOKUP(B841,LABORATORIO!A:D,4,FALSE)</f>
        <v>HT-0059-01-003-0208</v>
      </c>
      <c r="I841">
        <f>COUNTIF($H$2:H841,H841)</f>
        <v>2</v>
      </c>
      <c r="J841" t="str">
        <f t="shared" si="27"/>
        <v>HT-0059-01-003-0208-02</v>
      </c>
    </row>
    <row r="842" spans="1:10" hidden="1" x14ac:dyDescent="0.35">
      <c r="A842" s="5" t="s">
        <v>2571</v>
      </c>
      <c r="B842" s="5" t="s">
        <v>2857</v>
      </c>
      <c r="C842" s="5" t="s">
        <v>2919</v>
      </c>
      <c r="D842" s="5" t="s">
        <v>2933</v>
      </c>
      <c r="E842" s="5">
        <v>30</v>
      </c>
      <c r="F842" s="5" t="s">
        <v>2985</v>
      </c>
      <c r="G842" t="str">
        <f t="shared" si="26"/>
        <v>ESOMEPRAZOLANDROMACOORALCOMPRIMIDO3020MG</v>
      </c>
      <c r="H842" t="str">
        <f>VLOOKUP(A842,'PRINCIPIO ACTIVO'!A:D,4,)&amp;"-"&amp;VLOOKUP(C842,'VIA ADMINISTRACION'!A:D,4,FALSE)&amp;"-"&amp;VLOOKUP(D842,FORMATO!A:D,4,FALSE)&amp;"-"&amp;VLOOKUP(B842,LABORATORIO!A:D,4,FALSE)</f>
        <v>HT-0059-01-003-0161</v>
      </c>
      <c r="I842">
        <f>COUNTIF($H$2:H842,H842)</f>
        <v>1</v>
      </c>
      <c r="J842" t="str">
        <f t="shared" si="27"/>
        <v>HT-0059-01-003-0161-01</v>
      </c>
    </row>
    <row r="843" spans="1:10" hidden="1" x14ac:dyDescent="0.35">
      <c r="A843" s="11" t="s">
        <v>2571</v>
      </c>
      <c r="B843" s="11" t="s">
        <v>2840</v>
      </c>
      <c r="C843" s="11" t="s">
        <v>2919</v>
      </c>
      <c r="D843" s="11" t="s">
        <v>2933</v>
      </c>
      <c r="E843" s="11">
        <v>28</v>
      </c>
      <c r="F843" s="11" t="s">
        <v>2986</v>
      </c>
      <c r="G843" t="str">
        <f t="shared" si="26"/>
        <v>ESOMEPRAZOLASTRAZENECAORALCOMPRIMIDO2840MG</v>
      </c>
      <c r="H843" t="str">
        <f>VLOOKUP(A843,'PRINCIPIO ACTIVO'!A:D,4,)&amp;"-"&amp;VLOOKUP(C843,'VIA ADMINISTRACION'!A:D,4,FALSE)&amp;"-"&amp;VLOOKUP(D843,FORMATO!A:D,4,FALSE)&amp;"-"&amp;VLOOKUP(B843,LABORATORIO!A:D,4,FALSE)</f>
        <v>HT-0059-01-003-0020</v>
      </c>
      <c r="I843">
        <f>COUNTIF($H$2:H843,H843)</f>
        <v>2</v>
      </c>
      <c r="J843" t="str">
        <f t="shared" si="27"/>
        <v>HT-0059-01-003-0020-02</v>
      </c>
    </row>
    <row r="844" spans="1:10" hidden="1" x14ac:dyDescent="0.35">
      <c r="A844" s="11" t="s">
        <v>2571</v>
      </c>
      <c r="B844" s="11" t="s">
        <v>2836</v>
      </c>
      <c r="C844" s="11" t="s">
        <v>2919</v>
      </c>
      <c r="D844" s="11" t="s">
        <v>2937</v>
      </c>
      <c r="E844" s="11">
        <v>30</v>
      </c>
      <c r="F844" s="11" t="s">
        <v>2986</v>
      </c>
      <c r="G844" t="str">
        <f t="shared" si="26"/>
        <v>ESOMEPRAZOLSEVENORALCAPSULA3040MG</v>
      </c>
      <c r="H844" t="str">
        <f>VLOOKUP(A844,'PRINCIPIO ACTIVO'!A:D,4,)&amp;"-"&amp;VLOOKUP(C844,'VIA ADMINISTRACION'!A:D,4,FALSE)&amp;"-"&amp;VLOOKUP(D844,FORMATO!A:D,4,FALSE)&amp;"-"&amp;VLOOKUP(B844,LABORATORIO!A:D,4,FALSE)</f>
        <v>HT-0059-01-007-0250</v>
      </c>
      <c r="I844">
        <f>COUNTIF($H$2:H844,H844)</f>
        <v>2</v>
      </c>
      <c r="J844" t="str">
        <f t="shared" si="27"/>
        <v>HT-0059-01-007-0250-02</v>
      </c>
    </row>
    <row r="845" spans="1:10" hidden="1" x14ac:dyDescent="0.35">
      <c r="A845" s="11" t="s">
        <v>2571</v>
      </c>
      <c r="B845" s="11" t="s">
        <v>2840</v>
      </c>
      <c r="C845" s="11" t="s">
        <v>2919</v>
      </c>
      <c r="D845" s="11" t="s">
        <v>2933</v>
      </c>
      <c r="E845" s="11">
        <v>14</v>
      </c>
      <c r="F845" s="11" t="s">
        <v>2986</v>
      </c>
      <c r="G845" t="str">
        <f t="shared" si="26"/>
        <v>ESOMEPRAZOLASTRAZENECAORALCOMPRIMIDO1440MG</v>
      </c>
      <c r="H845" t="str">
        <f>VLOOKUP(A845,'PRINCIPIO ACTIVO'!A:D,4,)&amp;"-"&amp;VLOOKUP(C845,'VIA ADMINISTRACION'!A:D,4,FALSE)&amp;"-"&amp;VLOOKUP(D845,FORMATO!A:D,4,FALSE)&amp;"-"&amp;VLOOKUP(B845,LABORATORIO!A:D,4,FALSE)</f>
        <v>HT-0059-01-003-0020</v>
      </c>
      <c r="I845">
        <f>COUNTIF($H$2:H845,H845)</f>
        <v>3</v>
      </c>
      <c r="J845" t="str">
        <f t="shared" si="27"/>
        <v>HT-0059-01-003-0020-03</v>
      </c>
    </row>
    <row r="846" spans="1:10" hidden="1" x14ac:dyDescent="0.35">
      <c r="A846" s="11" t="s">
        <v>2571</v>
      </c>
      <c r="B846" s="11" t="s">
        <v>2857</v>
      </c>
      <c r="C846" s="11" t="s">
        <v>2919</v>
      </c>
      <c r="D846" s="11" t="s">
        <v>2937</v>
      </c>
      <c r="E846" s="11">
        <v>30</v>
      </c>
      <c r="F846" s="11" t="s">
        <v>2986</v>
      </c>
      <c r="G846" t="str">
        <f t="shared" si="26"/>
        <v>ESOMEPRAZOLANDROMACOORALCAPSULA3040MG</v>
      </c>
      <c r="H846" t="str">
        <f>VLOOKUP(A846,'PRINCIPIO ACTIVO'!A:D,4,)&amp;"-"&amp;VLOOKUP(C846,'VIA ADMINISTRACION'!A:D,4,FALSE)&amp;"-"&amp;VLOOKUP(D846,FORMATO!A:D,4,FALSE)&amp;"-"&amp;VLOOKUP(B846,LABORATORIO!A:D,4,FALSE)</f>
        <v>HT-0059-01-007-0161</v>
      </c>
      <c r="I846">
        <f>COUNTIF($H$2:H846,H846)</f>
        <v>1</v>
      </c>
      <c r="J846" t="str">
        <f t="shared" si="27"/>
        <v>HT-0059-01-007-0161-01</v>
      </c>
    </row>
    <row r="847" spans="1:10" hidden="1" x14ac:dyDescent="0.35">
      <c r="A847" s="2" t="s">
        <v>2571</v>
      </c>
      <c r="B847" s="2" t="s">
        <v>2869</v>
      </c>
      <c r="C847" s="2" t="s">
        <v>2919</v>
      </c>
      <c r="D847" s="2" t="s">
        <v>2933</v>
      </c>
      <c r="E847" s="2">
        <v>30</v>
      </c>
      <c r="F847" s="2" t="s">
        <v>2986</v>
      </c>
      <c r="G847" t="str">
        <f t="shared" si="26"/>
        <v>ESOMEPRAZOLOPKOORALCOMPRIMIDO3040MG</v>
      </c>
      <c r="H847" t="str">
        <f>VLOOKUP(A847,'PRINCIPIO ACTIVO'!A:D,4,)&amp;"-"&amp;VLOOKUP(C847,'VIA ADMINISTRACION'!A:D,4,FALSE)&amp;"-"&amp;VLOOKUP(D847,FORMATO!A:D,4,FALSE)&amp;"-"&amp;VLOOKUP(B847,LABORATORIO!A:D,4,FALSE)</f>
        <v>HT-0059-01-003-0208</v>
      </c>
      <c r="I847">
        <f>COUNTIF($H$2:H847,H847)</f>
        <v>3</v>
      </c>
      <c r="J847" t="str">
        <f t="shared" si="27"/>
        <v>HT-0059-01-003-0208-03</v>
      </c>
    </row>
    <row r="848" spans="1:10" hidden="1" x14ac:dyDescent="0.35">
      <c r="A848" s="5" t="s">
        <v>2571</v>
      </c>
      <c r="B848" s="5" t="s">
        <v>2857</v>
      </c>
      <c r="C848" s="5" t="s">
        <v>2919</v>
      </c>
      <c r="D848" s="5" t="s">
        <v>2933</v>
      </c>
      <c r="E848" s="5">
        <v>30</v>
      </c>
      <c r="F848" s="5" t="s">
        <v>2986</v>
      </c>
      <c r="G848" t="str">
        <f t="shared" si="26"/>
        <v>ESOMEPRAZOLANDROMACOORALCOMPRIMIDO3040MG</v>
      </c>
      <c r="H848" t="str">
        <f>VLOOKUP(A848,'PRINCIPIO ACTIVO'!A:D,4,)&amp;"-"&amp;VLOOKUP(C848,'VIA ADMINISTRACION'!A:D,4,FALSE)&amp;"-"&amp;VLOOKUP(D848,FORMATO!A:D,4,FALSE)&amp;"-"&amp;VLOOKUP(B848,LABORATORIO!A:D,4,FALSE)</f>
        <v>HT-0059-01-003-0161</v>
      </c>
      <c r="I848">
        <f>COUNTIF($H$2:H848,H848)</f>
        <v>2</v>
      </c>
      <c r="J848" t="str">
        <f t="shared" si="27"/>
        <v>HT-0059-01-003-0161-02</v>
      </c>
    </row>
    <row r="849" spans="1:10" hidden="1" x14ac:dyDescent="0.35">
      <c r="A849" s="5" t="s">
        <v>2571</v>
      </c>
      <c r="B849" s="5" t="s">
        <v>2869</v>
      </c>
      <c r="C849" s="5" t="s">
        <v>2919</v>
      </c>
      <c r="D849" s="5" t="s">
        <v>2933</v>
      </c>
      <c r="E849" s="5">
        <v>40</v>
      </c>
      <c r="F849" s="5" t="s">
        <v>2986</v>
      </c>
      <c r="G849" t="str">
        <f t="shared" si="26"/>
        <v>ESOMEPRAZOLOPKOORALCOMPRIMIDO4040MG</v>
      </c>
      <c r="H849" t="str">
        <f>VLOOKUP(A849,'PRINCIPIO ACTIVO'!A:D,4,)&amp;"-"&amp;VLOOKUP(C849,'VIA ADMINISTRACION'!A:D,4,FALSE)&amp;"-"&amp;VLOOKUP(D849,FORMATO!A:D,4,FALSE)&amp;"-"&amp;VLOOKUP(B849,LABORATORIO!A:D,4,FALSE)</f>
        <v>HT-0059-01-003-0208</v>
      </c>
      <c r="I849">
        <f>COUNTIF($H$2:H849,H849)</f>
        <v>4</v>
      </c>
      <c r="J849" t="str">
        <f t="shared" si="27"/>
        <v>HT-0059-01-003-0208-04</v>
      </c>
    </row>
    <row r="850" spans="1:10" hidden="1" x14ac:dyDescent="0.35">
      <c r="A850" s="11" t="s">
        <v>2672</v>
      </c>
      <c r="B850" s="11" t="s">
        <v>2837</v>
      </c>
      <c r="C850" s="11" t="s">
        <v>2919</v>
      </c>
      <c r="D850" s="11" t="s">
        <v>2954</v>
      </c>
      <c r="E850" s="11">
        <v>14</v>
      </c>
      <c r="F850" s="11" t="s">
        <v>3129</v>
      </c>
      <c r="G850" t="str">
        <f t="shared" si="26"/>
        <v>ESOMEPRAZOL-AMOXICILINA-CLARITROMICINASAVALORALBLISTER1420MG/1000MG/500MG</v>
      </c>
      <c r="H850" t="e">
        <f>VLOOKUP(A850,'PRINCIPIO ACTIVO'!A:D,4,)&amp;"-"&amp;VLOOKUP(C850,'VIA ADMINISTRACION'!A:D,4,FALSE)&amp;"-"&amp;VLOOKUP(D850,FORMATO!A:D,4,FALSE)&amp;"-"&amp;VLOOKUP(B850,LABORATORIO!A:D,4,FALSE)</f>
        <v>#N/A</v>
      </c>
      <c r="I850">
        <f>COUNTIF($H$2:H850,H850)</f>
        <v>30</v>
      </c>
      <c r="J850" t="e">
        <f t="shared" si="27"/>
        <v>#N/A</v>
      </c>
    </row>
    <row r="851" spans="1:10" hidden="1" x14ac:dyDescent="0.35">
      <c r="A851" s="11" t="s">
        <v>2673</v>
      </c>
      <c r="B851" s="11" t="s">
        <v>2857</v>
      </c>
      <c r="C851" s="11" t="s">
        <v>2919</v>
      </c>
      <c r="D851" s="11" t="s">
        <v>2933</v>
      </c>
      <c r="E851" s="11">
        <v>20</v>
      </c>
      <c r="F851" s="11" t="s">
        <v>3002</v>
      </c>
      <c r="G851" t="str">
        <f t="shared" si="26"/>
        <v>ESPIRONOLACTONAANDROMACOORALCOMPRIMIDO2025MG</v>
      </c>
      <c r="H851" t="str">
        <f>VLOOKUP(A851,'PRINCIPIO ACTIVO'!A:D,4,)&amp;"-"&amp;VLOOKUP(C851,'VIA ADMINISTRACION'!A:D,4,FALSE)&amp;"-"&amp;VLOOKUP(D851,FORMATO!A:D,4,FALSE)&amp;"-"&amp;VLOOKUP(B851,LABORATORIO!A:D,4,FALSE)</f>
        <v>HT-0060-01-003-0161</v>
      </c>
      <c r="I851">
        <f>COUNTIF($H$2:H851,H851)</f>
        <v>1</v>
      </c>
      <c r="J851" t="str">
        <f t="shared" si="27"/>
        <v>HT-0060-01-003-0161-01</v>
      </c>
    </row>
    <row r="852" spans="1:10" hidden="1" x14ac:dyDescent="0.35">
      <c r="A852" s="2" t="s">
        <v>2673</v>
      </c>
      <c r="B852" s="2" t="s">
        <v>2834</v>
      </c>
      <c r="C852" s="2" t="s">
        <v>2919</v>
      </c>
      <c r="D852" s="2" t="s">
        <v>2933</v>
      </c>
      <c r="E852" s="2">
        <v>20</v>
      </c>
      <c r="F852" s="2" t="s">
        <v>3002</v>
      </c>
      <c r="G852" t="str">
        <f t="shared" si="26"/>
        <v>ESPIRONOLACTONAMINTLABORALCOMPRIMIDO2025MG</v>
      </c>
      <c r="H852" t="str">
        <f>VLOOKUP(A852,'PRINCIPIO ACTIVO'!A:D,4,)&amp;"-"&amp;VLOOKUP(C852,'VIA ADMINISTRACION'!A:D,4,FALSE)&amp;"-"&amp;VLOOKUP(D852,FORMATO!A:D,4,FALSE)&amp;"-"&amp;VLOOKUP(B852,LABORATORIO!A:D,4,FALSE)</f>
        <v>HT-0060-01-003-0197</v>
      </c>
      <c r="I852">
        <f>COUNTIF($H$2:H852,H852)</f>
        <v>1</v>
      </c>
      <c r="J852" t="str">
        <f t="shared" si="27"/>
        <v>HT-0060-01-003-0197-01</v>
      </c>
    </row>
    <row r="853" spans="1:10" hidden="1" x14ac:dyDescent="0.35">
      <c r="A853" s="11" t="s">
        <v>2674</v>
      </c>
      <c r="B853" s="11" t="s">
        <v>2837</v>
      </c>
      <c r="C853" s="11" t="s">
        <v>2919</v>
      </c>
      <c r="D853" s="11" t="s">
        <v>2933</v>
      </c>
      <c r="E853" s="11">
        <v>40</v>
      </c>
      <c r="F853" s="11" t="s">
        <v>3078</v>
      </c>
      <c r="G853" t="str">
        <f t="shared" si="26"/>
        <v>ESZOPICLONASAVALORALCOMPRIMIDO402MG</v>
      </c>
      <c r="H853" t="str">
        <f>VLOOKUP(A853,'PRINCIPIO ACTIVO'!A:D,4,)&amp;"-"&amp;VLOOKUP(C853,'VIA ADMINISTRACION'!A:D,4,FALSE)&amp;"-"&amp;VLOOKUP(D853,FORMATO!A:D,4,FALSE)&amp;"-"&amp;VLOOKUP(B853,LABORATORIO!A:D,4,FALSE)</f>
        <v>HT-0061-01-003-0174</v>
      </c>
      <c r="I853">
        <f>COUNTIF($H$2:H853,H853)</f>
        <v>1</v>
      </c>
      <c r="J853" t="str">
        <f t="shared" si="27"/>
        <v>HT-0061-01-003-0174-01</v>
      </c>
    </row>
    <row r="854" spans="1:10" hidden="1" x14ac:dyDescent="0.35">
      <c r="A854" s="11" t="s">
        <v>2674</v>
      </c>
      <c r="B854" s="11" t="s">
        <v>2832</v>
      </c>
      <c r="C854" s="11" t="s">
        <v>2919</v>
      </c>
      <c r="D854" s="11" t="s">
        <v>2933</v>
      </c>
      <c r="E854" s="11">
        <v>30</v>
      </c>
      <c r="F854" s="11" t="s">
        <v>3078</v>
      </c>
      <c r="G854" t="str">
        <f t="shared" si="26"/>
        <v>ESZOPICLONARECALCINEORALCOMPRIMIDO302MG</v>
      </c>
      <c r="H854" t="str">
        <f>VLOOKUP(A854,'PRINCIPIO ACTIVO'!A:D,4,)&amp;"-"&amp;VLOOKUP(C854,'VIA ADMINISTRACION'!A:D,4,FALSE)&amp;"-"&amp;VLOOKUP(D854,FORMATO!A:D,4,FALSE)&amp;"-"&amp;VLOOKUP(B854,LABORATORIO!A:D,4,FALSE)</f>
        <v>HT-0061-01-003-0171</v>
      </c>
      <c r="I854">
        <f>COUNTIF($H$2:H854,H854)</f>
        <v>1</v>
      </c>
      <c r="J854" t="str">
        <f t="shared" si="27"/>
        <v>HT-0061-01-003-0171-01</v>
      </c>
    </row>
    <row r="855" spans="1:10" hidden="1" x14ac:dyDescent="0.35">
      <c r="A855" s="5" t="s">
        <v>2674</v>
      </c>
      <c r="B855" s="5" t="s">
        <v>2891</v>
      </c>
      <c r="C855" s="5" t="s">
        <v>2919</v>
      </c>
      <c r="D855" s="5" t="s">
        <v>2933</v>
      </c>
      <c r="E855" s="5">
        <v>30</v>
      </c>
      <c r="F855" s="5" t="s">
        <v>3078</v>
      </c>
      <c r="G855" t="str">
        <f t="shared" si="26"/>
        <v>ESZOPICLONAGADORORALCOMPRIMIDO302MG</v>
      </c>
      <c r="H855" t="str">
        <f>VLOOKUP(A855,'PRINCIPIO ACTIVO'!A:D,4,)&amp;"-"&amp;VLOOKUP(C855,'VIA ADMINISTRACION'!A:D,4,FALSE)&amp;"-"&amp;VLOOKUP(D855,FORMATO!A:D,4,FALSE)&amp;"-"&amp;VLOOKUP(B855,LABORATORIO!A:D,4,FALSE)</f>
        <v>HT-0061-01-003-0106</v>
      </c>
      <c r="I855">
        <f>COUNTIF($H$2:H855,H855)</f>
        <v>1</v>
      </c>
      <c r="J855" t="str">
        <f t="shared" si="27"/>
        <v>HT-0061-01-003-0106-01</v>
      </c>
    </row>
    <row r="856" spans="1:10" hidden="1" x14ac:dyDescent="0.35">
      <c r="A856" s="5" t="s">
        <v>2674</v>
      </c>
      <c r="B856" s="5" t="s">
        <v>2857</v>
      </c>
      <c r="C856" s="5" t="s">
        <v>2919</v>
      </c>
      <c r="D856" s="5" t="s">
        <v>2933</v>
      </c>
      <c r="E856" s="5">
        <v>30</v>
      </c>
      <c r="F856" s="5" t="s">
        <v>3078</v>
      </c>
      <c r="G856" t="str">
        <f t="shared" si="26"/>
        <v>ESZOPICLONAANDROMACOORALCOMPRIMIDO302MG</v>
      </c>
      <c r="H856" t="str">
        <f>VLOOKUP(A856,'PRINCIPIO ACTIVO'!A:D,4,)&amp;"-"&amp;VLOOKUP(C856,'VIA ADMINISTRACION'!A:D,4,FALSE)&amp;"-"&amp;VLOOKUP(D856,FORMATO!A:D,4,FALSE)&amp;"-"&amp;VLOOKUP(B856,LABORATORIO!A:D,4,FALSE)</f>
        <v>HT-0061-01-003-0161</v>
      </c>
      <c r="I856">
        <f>COUNTIF($H$2:H856,H856)</f>
        <v>1</v>
      </c>
      <c r="J856" t="str">
        <f t="shared" si="27"/>
        <v>HT-0061-01-003-0161-01</v>
      </c>
    </row>
    <row r="857" spans="1:10" hidden="1" x14ac:dyDescent="0.35">
      <c r="A857" s="11" t="s">
        <v>2674</v>
      </c>
      <c r="B857" s="11" t="s">
        <v>2853</v>
      </c>
      <c r="C857" s="11" t="s">
        <v>2919</v>
      </c>
      <c r="D857" s="11" t="s">
        <v>2933</v>
      </c>
      <c r="E857" s="11">
        <v>30</v>
      </c>
      <c r="F857" s="11" t="s">
        <v>3067</v>
      </c>
      <c r="G857" t="str">
        <f t="shared" si="26"/>
        <v>ESZOPICLONAITF-LABOMEDORALCOMPRIMIDO303MG</v>
      </c>
      <c r="H857" t="str">
        <f>VLOOKUP(A857,'PRINCIPIO ACTIVO'!A:D,4,)&amp;"-"&amp;VLOOKUP(C857,'VIA ADMINISTRACION'!A:D,4,FALSE)&amp;"-"&amp;VLOOKUP(D857,FORMATO!A:D,4,FALSE)&amp;"-"&amp;VLOOKUP(B857,LABORATORIO!A:D,4,FALSE)</f>
        <v>HT-0061-01-003-0139</v>
      </c>
      <c r="I857">
        <f>COUNTIF($H$2:H857,H857)</f>
        <v>1</v>
      </c>
      <c r="J857" t="str">
        <f t="shared" si="27"/>
        <v>HT-0061-01-003-0139-01</v>
      </c>
    </row>
    <row r="858" spans="1:10" hidden="1" x14ac:dyDescent="0.35">
      <c r="A858" s="11" t="s">
        <v>2674</v>
      </c>
      <c r="B858" s="11" t="s">
        <v>2838</v>
      </c>
      <c r="C858" s="11" t="s">
        <v>2919</v>
      </c>
      <c r="D858" s="11" t="s">
        <v>2933</v>
      </c>
      <c r="E858" s="11">
        <v>30</v>
      </c>
      <c r="F858" s="11" t="s">
        <v>3067</v>
      </c>
      <c r="G858" t="str">
        <f t="shared" si="26"/>
        <v>ESZOPICLONALABORATORIO CHILEORALCOMPRIMIDO303MG</v>
      </c>
      <c r="H858" t="str">
        <f>VLOOKUP(A858,'PRINCIPIO ACTIVO'!A:D,4,)&amp;"-"&amp;VLOOKUP(C858,'VIA ADMINISTRACION'!A:D,4,FALSE)&amp;"-"&amp;VLOOKUP(D858,FORMATO!A:D,4,FALSE)&amp;"-"&amp;VLOOKUP(B858,LABORATORIO!A:D,4,FALSE)</f>
        <v>HT-0061-01-003-0148</v>
      </c>
      <c r="I858">
        <f>COUNTIF($H$2:H858,H858)</f>
        <v>1</v>
      </c>
      <c r="J858" t="str">
        <f t="shared" si="27"/>
        <v>HT-0061-01-003-0148-01</v>
      </c>
    </row>
    <row r="859" spans="1:10" hidden="1" x14ac:dyDescent="0.35">
      <c r="A859" s="11" t="s">
        <v>2674</v>
      </c>
      <c r="B859" s="11" t="s">
        <v>2857</v>
      </c>
      <c r="C859" s="11" t="s">
        <v>2919</v>
      </c>
      <c r="D859" s="11" t="s">
        <v>2933</v>
      </c>
      <c r="E859" s="11">
        <v>30</v>
      </c>
      <c r="F859" s="11" t="s">
        <v>3067</v>
      </c>
      <c r="G859" t="str">
        <f t="shared" si="26"/>
        <v>ESZOPICLONAANDROMACOORALCOMPRIMIDO303MG</v>
      </c>
      <c r="H859" t="str">
        <f>VLOOKUP(A859,'PRINCIPIO ACTIVO'!A:D,4,)&amp;"-"&amp;VLOOKUP(C859,'VIA ADMINISTRACION'!A:D,4,FALSE)&amp;"-"&amp;VLOOKUP(D859,FORMATO!A:D,4,FALSE)&amp;"-"&amp;VLOOKUP(B859,LABORATORIO!A:D,4,FALSE)</f>
        <v>HT-0061-01-003-0161</v>
      </c>
      <c r="I859">
        <f>COUNTIF($H$2:H859,H859)</f>
        <v>2</v>
      </c>
      <c r="J859" t="str">
        <f t="shared" si="27"/>
        <v>HT-0061-01-003-0161-02</v>
      </c>
    </row>
    <row r="860" spans="1:10" hidden="1" x14ac:dyDescent="0.35">
      <c r="A860" s="11" t="s">
        <v>2674</v>
      </c>
      <c r="B860" s="11" t="s">
        <v>2837</v>
      </c>
      <c r="C860" s="11" t="s">
        <v>2919</v>
      </c>
      <c r="D860" s="11" t="s">
        <v>2933</v>
      </c>
      <c r="E860" s="11">
        <v>40</v>
      </c>
      <c r="F860" s="11" t="s">
        <v>3067</v>
      </c>
      <c r="G860" t="str">
        <f t="shared" si="26"/>
        <v>ESZOPICLONASAVALORALCOMPRIMIDO403MG</v>
      </c>
      <c r="H860" t="str">
        <f>VLOOKUP(A860,'PRINCIPIO ACTIVO'!A:D,4,)&amp;"-"&amp;VLOOKUP(C860,'VIA ADMINISTRACION'!A:D,4,FALSE)&amp;"-"&amp;VLOOKUP(D860,FORMATO!A:D,4,FALSE)&amp;"-"&amp;VLOOKUP(B860,LABORATORIO!A:D,4,FALSE)</f>
        <v>HT-0061-01-003-0174</v>
      </c>
      <c r="I860">
        <f>COUNTIF($H$2:H860,H860)</f>
        <v>2</v>
      </c>
      <c r="J860" t="str">
        <f t="shared" si="27"/>
        <v>HT-0061-01-003-0174-02</v>
      </c>
    </row>
    <row r="861" spans="1:10" hidden="1" x14ac:dyDescent="0.35">
      <c r="A861" s="5" t="s">
        <v>2674</v>
      </c>
      <c r="B861" s="5" t="s">
        <v>2891</v>
      </c>
      <c r="C861" s="5" t="s">
        <v>2919</v>
      </c>
      <c r="D861" s="5" t="s">
        <v>2933</v>
      </c>
      <c r="E861" s="5">
        <v>30</v>
      </c>
      <c r="F861" s="5" t="s">
        <v>3067</v>
      </c>
      <c r="G861" t="str">
        <f t="shared" si="26"/>
        <v>ESZOPICLONAGADORORALCOMPRIMIDO303MG</v>
      </c>
      <c r="H861" t="str">
        <f>VLOOKUP(A861,'PRINCIPIO ACTIVO'!A:D,4,)&amp;"-"&amp;VLOOKUP(C861,'VIA ADMINISTRACION'!A:D,4,FALSE)&amp;"-"&amp;VLOOKUP(D861,FORMATO!A:D,4,FALSE)&amp;"-"&amp;VLOOKUP(B861,LABORATORIO!A:D,4,FALSE)</f>
        <v>HT-0061-01-003-0106</v>
      </c>
      <c r="I861">
        <f>COUNTIF($H$2:H861,H861)</f>
        <v>2</v>
      </c>
      <c r="J861" t="str">
        <f t="shared" si="27"/>
        <v>HT-0061-01-003-0106-02</v>
      </c>
    </row>
    <row r="862" spans="1:10" hidden="1" x14ac:dyDescent="0.35">
      <c r="A862" s="5" t="s">
        <v>2674</v>
      </c>
      <c r="B862" s="5" t="s">
        <v>2909</v>
      </c>
      <c r="C862" s="5" t="s">
        <v>2919</v>
      </c>
      <c r="D862" s="5" t="s">
        <v>2933</v>
      </c>
      <c r="E862" s="5">
        <v>30</v>
      </c>
      <c r="F862" s="5" t="s">
        <v>3067</v>
      </c>
      <c r="G862" t="str">
        <f t="shared" si="26"/>
        <v>ESZOPICLONASILESIAORALCOMPRIMIDO303MG</v>
      </c>
      <c r="H862" t="str">
        <f>VLOOKUP(A862,'PRINCIPIO ACTIVO'!A:D,4,)&amp;"-"&amp;VLOOKUP(C862,'VIA ADMINISTRACION'!A:D,4,FALSE)&amp;"-"&amp;VLOOKUP(D862,FORMATO!A:D,4,FALSE)&amp;"-"&amp;VLOOKUP(B862,LABORATORIO!A:D,4,FALSE)</f>
        <v>HT-0061-01-003-0175</v>
      </c>
      <c r="I862">
        <f>COUNTIF($H$2:H862,H862)</f>
        <v>1</v>
      </c>
      <c r="J862" t="str">
        <f t="shared" si="27"/>
        <v>HT-0061-01-003-0175-01</v>
      </c>
    </row>
    <row r="863" spans="1:10" hidden="1" x14ac:dyDescent="0.35">
      <c r="A863" s="5" t="s">
        <v>2674</v>
      </c>
      <c r="B863" s="5" t="s">
        <v>2832</v>
      </c>
      <c r="C863" s="5" t="s">
        <v>2919</v>
      </c>
      <c r="D863" s="5" t="s">
        <v>2933</v>
      </c>
      <c r="E863" s="5">
        <v>30</v>
      </c>
      <c r="F863" s="5" t="s">
        <v>3067</v>
      </c>
      <c r="G863" t="str">
        <f t="shared" si="26"/>
        <v>ESZOPICLONARECALCINEORALCOMPRIMIDO303MG</v>
      </c>
      <c r="H863" t="str">
        <f>VLOOKUP(A863,'PRINCIPIO ACTIVO'!A:D,4,)&amp;"-"&amp;VLOOKUP(C863,'VIA ADMINISTRACION'!A:D,4,FALSE)&amp;"-"&amp;VLOOKUP(D863,FORMATO!A:D,4,FALSE)&amp;"-"&amp;VLOOKUP(B863,LABORATORIO!A:D,4,FALSE)</f>
        <v>HT-0061-01-003-0171</v>
      </c>
      <c r="I863">
        <f>COUNTIF($H$2:H863,H863)</f>
        <v>2</v>
      </c>
      <c r="J863" t="str">
        <f t="shared" si="27"/>
        <v>HT-0061-01-003-0171-02</v>
      </c>
    </row>
    <row r="864" spans="1:10" hidden="1" x14ac:dyDescent="0.35">
      <c r="A864" s="11" t="s">
        <v>2675</v>
      </c>
      <c r="B864" s="11" t="s">
        <v>2837</v>
      </c>
      <c r="C864" s="11" t="s">
        <v>2919</v>
      </c>
      <c r="D864" s="11" t="s">
        <v>2933</v>
      </c>
      <c r="E864" s="11">
        <v>7</v>
      </c>
      <c r="F864" s="11" t="s">
        <v>3131</v>
      </c>
      <c r="G864" t="str">
        <f t="shared" si="26"/>
        <v>ETORICOXIBSAVALORALCOMPRIMIDO7120MG</v>
      </c>
      <c r="H864" t="str">
        <f>VLOOKUP(A864,'PRINCIPIO ACTIVO'!A:D,4,)&amp;"-"&amp;VLOOKUP(C864,'VIA ADMINISTRACION'!A:D,4,FALSE)&amp;"-"&amp;VLOOKUP(D864,FORMATO!A:D,4,FALSE)&amp;"-"&amp;VLOOKUP(B864,LABORATORIO!A:D,4,FALSE)</f>
        <v>HT-0062-01-003-0174</v>
      </c>
      <c r="I864">
        <f>COUNTIF($H$2:H864,H864)</f>
        <v>1</v>
      </c>
      <c r="J864" t="str">
        <f t="shared" si="27"/>
        <v>HT-0062-01-003-0174-01</v>
      </c>
    </row>
    <row r="865" spans="1:10" hidden="1" x14ac:dyDescent="0.35">
      <c r="A865" s="11" t="s">
        <v>2675</v>
      </c>
      <c r="B865" s="11" t="s">
        <v>2853</v>
      </c>
      <c r="C865" s="11" t="s">
        <v>2919</v>
      </c>
      <c r="D865" s="11" t="s">
        <v>2933</v>
      </c>
      <c r="E865" s="11">
        <v>7</v>
      </c>
      <c r="F865" s="11" t="s">
        <v>3131</v>
      </c>
      <c r="G865" t="str">
        <f t="shared" si="26"/>
        <v>ETORICOXIBITF-LABOMEDORALCOMPRIMIDO7120MG</v>
      </c>
      <c r="H865" t="str">
        <f>VLOOKUP(A865,'PRINCIPIO ACTIVO'!A:D,4,)&amp;"-"&amp;VLOOKUP(C865,'VIA ADMINISTRACION'!A:D,4,FALSE)&amp;"-"&amp;VLOOKUP(D865,FORMATO!A:D,4,FALSE)&amp;"-"&amp;VLOOKUP(B865,LABORATORIO!A:D,4,FALSE)</f>
        <v>HT-0062-01-003-0139</v>
      </c>
      <c r="I865">
        <f>COUNTIF($H$2:H865,H865)</f>
        <v>1</v>
      </c>
      <c r="J865" t="str">
        <f t="shared" si="27"/>
        <v>HT-0062-01-003-0139-01</v>
      </c>
    </row>
    <row r="866" spans="1:10" hidden="1" x14ac:dyDescent="0.35">
      <c r="A866" s="11" t="s">
        <v>2675</v>
      </c>
      <c r="B866" s="11" t="s">
        <v>2861</v>
      </c>
      <c r="C866" s="11" t="s">
        <v>2919</v>
      </c>
      <c r="D866" s="11" t="s">
        <v>2933</v>
      </c>
      <c r="E866" s="11">
        <v>7</v>
      </c>
      <c r="F866" s="11" t="s">
        <v>3131</v>
      </c>
      <c r="G866" t="str">
        <f t="shared" si="26"/>
        <v>ETORICOXIBTECNOFARMAORALCOMPRIMIDO7120MG</v>
      </c>
      <c r="H866" t="str">
        <f>VLOOKUP(A866,'PRINCIPIO ACTIVO'!A:D,4,)&amp;"-"&amp;VLOOKUP(C866,'VIA ADMINISTRACION'!A:D,4,FALSE)&amp;"-"&amp;VLOOKUP(D866,FORMATO!A:D,4,FALSE)&amp;"-"&amp;VLOOKUP(B866,LABORATORIO!A:D,4,FALSE)</f>
        <v>HT-0062-01-003-0274</v>
      </c>
      <c r="I866">
        <f>COUNTIF($H$2:H866,H866)</f>
        <v>1</v>
      </c>
      <c r="J866" t="str">
        <f t="shared" si="27"/>
        <v>HT-0062-01-003-0274-01</v>
      </c>
    </row>
    <row r="867" spans="1:10" hidden="1" x14ac:dyDescent="0.35">
      <c r="A867" s="11" t="s">
        <v>2675</v>
      </c>
      <c r="B867" s="11" t="s">
        <v>2832</v>
      </c>
      <c r="C867" s="11" t="s">
        <v>2919</v>
      </c>
      <c r="D867" s="11" t="s">
        <v>2933</v>
      </c>
      <c r="E867" s="11">
        <v>7</v>
      </c>
      <c r="F867" s="11" t="s">
        <v>3131</v>
      </c>
      <c r="G867" t="str">
        <f t="shared" si="26"/>
        <v>ETORICOXIBRECALCINEORALCOMPRIMIDO7120MG</v>
      </c>
      <c r="H867" t="str">
        <f>VLOOKUP(A867,'PRINCIPIO ACTIVO'!A:D,4,)&amp;"-"&amp;VLOOKUP(C867,'VIA ADMINISTRACION'!A:D,4,FALSE)&amp;"-"&amp;VLOOKUP(D867,FORMATO!A:D,4,FALSE)&amp;"-"&amp;VLOOKUP(B867,LABORATORIO!A:D,4,FALSE)</f>
        <v>HT-0062-01-003-0171</v>
      </c>
      <c r="I867">
        <f>COUNTIF($H$2:H867,H867)</f>
        <v>1</v>
      </c>
      <c r="J867" t="str">
        <f t="shared" si="27"/>
        <v>HT-0062-01-003-0171-01</v>
      </c>
    </row>
    <row r="868" spans="1:10" hidden="1" x14ac:dyDescent="0.35">
      <c r="A868" s="11" t="s">
        <v>2675</v>
      </c>
      <c r="B868" s="11" t="s">
        <v>2870</v>
      </c>
      <c r="C868" s="11" t="s">
        <v>2919</v>
      </c>
      <c r="D868" s="11" t="s">
        <v>2933</v>
      </c>
      <c r="E868" s="11">
        <v>7</v>
      </c>
      <c r="F868" s="11" t="s">
        <v>3131</v>
      </c>
      <c r="G868" t="str">
        <f t="shared" si="26"/>
        <v>ETORICOXIBMSDORALCOMPRIMIDO7120MG</v>
      </c>
      <c r="H868" t="str">
        <f>VLOOKUP(A868,'PRINCIPIO ACTIVO'!A:D,4,)&amp;"-"&amp;VLOOKUP(C868,'VIA ADMINISTRACION'!A:D,4,FALSE)&amp;"-"&amp;VLOOKUP(D868,FORMATO!A:D,4,FALSE)&amp;"-"&amp;VLOOKUP(B868,LABORATORIO!A:D,4,FALSE)</f>
        <v>HT-0062-01-003-0196</v>
      </c>
      <c r="I868">
        <f>COUNTIF($H$2:H868,H868)</f>
        <v>1</v>
      </c>
      <c r="J868" t="str">
        <f t="shared" si="27"/>
        <v>HT-0062-01-003-0196-01</v>
      </c>
    </row>
    <row r="869" spans="1:10" hidden="1" x14ac:dyDescent="0.35">
      <c r="A869" s="11" t="s">
        <v>2675</v>
      </c>
      <c r="B869" s="11" t="s">
        <v>2838</v>
      </c>
      <c r="C869" s="11" t="s">
        <v>2919</v>
      </c>
      <c r="D869" s="11" t="s">
        <v>2933</v>
      </c>
      <c r="E869" s="11">
        <v>7</v>
      </c>
      <c r="F869" s="11" t="s">
        <v>3131</v>
      </c>
      <c r="G869" t="str">
        <f t="shared" si="26"/>
        <v>ETORICOXIBLABORATORIO CHILEORALCOMPRIMIDO7120MG</v>
      </c>
      <c r="H869" t="str">
        <f>VLOOKUP(A869,'PRINCIPIO ACTIVO'!A:D,4,)&amp;"-"&amp;VLOOKUP(C869,'VIA ADMINISTRACION'!A:D,4,FALSE)&amp;"-"&amp;VLOOKUP(D869,FORMATO!A:D,4,FALSE)&amp;"-"&amp;VLOOKUP(B869,LABORATORIO!A:D,4,FALSE)</f>
        <v>HT-0062-01-003-0148</v>
      </c>
      <c r="I869">
        <f>COUNTIF($H$2:H869,H869)</f>
        <v>1</v>
      </c>
      <c r="J869" t="str">
        <f t="shared" si="27"/>
        <v>HT-0062-01-003-0148-01</v>
      </c>
    </row>
    <row r="870" spans="1:10" hidden="1" x14ac:dyDescent="0.35">
      <c r="A870" s="2" t="s">
        <v>2675</v>
      </c>
      <c r="B870" s="2" t="s">
        <v>2836</v>
      </c>
      <c r="C870" s="2" t="s">
        <v>2919</v>
      </c>
      <c r="D870" s="2" t="s">
        <v>2933</v>
      </c>
      <c r="E870" s="2">
        <v>7</v>
      </c>
      <c r="F870" s="2" t="s">
        <v>3131</v>
      </c>
      <c r="G870" t="str">
        <f t="shared" si="26"/>
        <v>ETORICOXIBSEVENORALCOMPRIMIDO7120MG</v>
      </c>
      <c r="H870" t="str">
        <f>VLOOKUP(A870,'PRINCIPIO ACTIVO'!A:D,4,)&amp;"-"&amp;VLOOKUP(C870,'VIA ADMINISTRACION'!A:D,4,FALSE)&amp;"-"&amp;VLOOKUP(D870,FORMATO!A:D,4,FALSE)&amp;"-"&amp;VLOOKUP(B870,LABORATORIO!A:D,4,FALSE)</f>
        <v>HT-0062-01-003-0250</v>
      </c>
      <c r="I870">
        <f>COUNTIF($H$2:H870,H870)</f>
        <v>1</v>
      </c>
      <c r="J870" t="str">
        <f t="shared" si="27"/>
        <v>HT-0062-01-003-0250-01</v>
      </c>
    </row>
    <row r="871" spans="1:10" hidden="1" x14ac:dyDescent="0.35">
      <c r="A871" s="2" t="s">
        <v>2675</v>
      </c>
      <c r="B871" s="2" t="s">
        <v>2895</v>
      </c>
      <c r="C871" s="2" t="s">
        <v>2919</v>
      </c>
      <c r="D871" s="2" t="s">
        <v>2933</v>
      </c>
      <c r="E871" s="2">
        <v>7</v>
      </c>
      <c r="F871" s="2" t="s">
        <v>3131</v>
      </c>
      <c r="G871" t="str">
        <f t="shared" si="26"/>
        <v>ETORICOXIBGALENICUMORALCOMPRIMIDO7120MG</v>
      </c>
      <c r="H871" t="str">
        <f>VLOOKUP(A871,'PRINCIPIO ACTIVO'!A:D,4,)&amp;"-"&amp;VLOOKUP(C871,'VIA ADMINISTRACION'!A:D,4,FALSE)&amp;"-"&amp;VLOOKUP(D871,FORMATO!A:D,4,FALSE)&amp;"-"&amp;VLOOKUP(B871,LABORATORIO!A:D,4,FALSE)</f>
        <v>HT-0062-01-003-0108</v>
      </c>
      <c r="I871">
        <f>COUNTIF($H$2:H871,H871)</f>
        <v>1</v>
      </c>
      <c r="J871" t="str">
        <f t="shared" si="27"/>
        <v>HT-0062-01-003-0108-01</v>
      </c>
    </row>
    <row r="872" spans="1:10" hidden="1" x14ac:dyDescent="0.35">
      <c r="A872" s="5" t="s">
        <v>2675</v>
      </c>
      <c r="B872" s="5" t="s">
        <v>2852</v>
      </c>
      <c r="C872" s="5" t="s">
        <v>2919</v>
      </c>
      <c r="D872" s="5" t="s">
        <v>2933</v>
      </c>
      <c r="E872" s="5">
        <v>7</v>
      </c>
      <c r="F872" s="5" t="s">
        <v>3131</v>
      </c>
      <c r="G872" t="str">
        <f t="shared" si="26"/>
        <v>ETORICOXIBSYNTHONORALCOMPRIMIDO7120MG</v>
      </c>
      <c r="H872" t="str">
        <f>VLOOKUP(A872,'PRINCIPIO ACTIVO'!A:D,4,)&amp;"-"&amp;VLOOKUP(C872,'VIA ADMINISTRACION'!A:D,4,FALSE)&amp;"-"&amp;VLOOKUP(D872,FORMATO!A:D,4,FALSE)&amp;"-"&amp;VLOOKUP(B872,LABORATORIO!A:D,4,FALSE)</f>
        <v>HT-0062-01-003-0269</v>
      </c>
      <c r="I872">
        <f>COUNTIF($H$2:H872,H872)</f>
        <v>1</v>
      </c>
      <c r="J872" t="str">
        <f t="shared" si="27"/>
        <v>HT-0062-01-003-0269-01</v>
      </c>
    </row>
    <row r="873" spans="1:10" hidden="1" x14ac:dyDescent="0.35">
      <c r="A873" s="5" t="s">
        <v>2675</v>
      </c>
      <c r="B873" s="5" t="s">
        <v>2895</v>
      </c>
      <c r="C873" s="5" t="s">
        <v>2919</v>
      </c>
      <c r="D873" s="5" t="s">
        <v>2933</v>
      </c>
      <c r="E873" s="5">
        <v>14</v>
      </c>
      <c r="F873" s="5" t="s">
        <v>3131</v>
      </c>
      <c r="G873" t="str">
        <f t="shared" si="26"/>
        <v>ETORICOXIBGALENICUMORALCOMPRIMIDO14120MG</v>
      </c>
      <c r="H873" t="str">
        <f>VLOOKUP(A873,'PRINCIPIO ACTIVO'!A:D,4,)&amp;"-"&amp;VLOOKUP(C873,'VIA ADMINISTRACION'!A:D,4,FALSE)&amp;"-"&amp;VLOOKUP(D873,FORMATO!A:D,4,FALSE)&amp;"-"&amp;VLOOKUP(B873,LABORATORIO!A:D,4,FALSE)</f>
        <v>HT-0062-01-003-0108</v>
      </c>
      <c r="I873">
        <f>COUNTIF($H$2:H873,H873)</f>
        <v>2</v>
      </c>
      <c r="J873" t="str">
        <f t="shared" si="27"/>
        <v>HT-0062-01-003-0108-02</v>
      </c>
    </row>
    <row r="874" spans="1:10" hidden="1" x14ac:dyDescent="0.35">
      <c r="A874" s="11" t="s">
        <v>2675</v>
      </c>
      <c r="B874" s="11" t="s">
        <v>2837</v>
      </c>
      <c r="C874" s="11" t="s">
        <v>2919</v>
      </c>
      <c r="D874" s="11" t="s">
        <v>2933</v>
      </c>
      <c r="E874" s="11">
        <v>14</v>
      </c>
      <c r="F874" s="11" t="s">
        <v>3125</v>
      </c>
      <c r="G874" t="str">
        <f t="shared" si="26"/>
        <v>ETORICOXIBSAVALORALCOMPRIMIDO1460MG</v>
      </c>
      <c r="H874" t="str">
        <f>VLOOKUP(A874,'PRINCIPIO ACTIVO'!A:D,4,)&amp;"-"&amp;VLOOKUP(C874,'VIA ADMINISTRACION'!A:D,4,FALSE)&amp;"-"&amp;VLOOKUP(D874,FORMATO!A:D,4,FALSE)&amp;"-"&amp;VLOOKUP(B874,LABORATORIO!A:D,4,FALSE)</f>
        <v>HT-0062-01-003-0174</v>
      </c>
      <c r="I874">
        <f>COUNTIF($H$2:H874,H874)</f>
        <v>2</v>
      </c>
      <c r="J874" t="str">
        <f t="shared" si="27"/>
        <v>HT-0062-01-003-0174-02</v>
      </c>
    </row>
    <row r="875" spans="1:10" hidden="1" x14ac:dyDescent="0.35">
      <c r="A875" s="11" t="s">
        <v>2675</v>
      </c>
      <c r="B875" s="11" t="s">
        <v>2838</v>
      </c>
      <c r="C875" s="11" t="s">
        <v>2919</v>
      </c>
      <c r="D875" s="11" t="s">
        <v>2933</v>
      </c>
      <c r="E875" s="11">
        <v>14</v>
      </c>
      <c r="F875" s="11" t="s">
        <v>3125</v>
      </c>
      <c r="G875" t="str">
        <f t="shared" si="26"/>
        <v>ETORICOXIBLABORATORIO CHILEORALCOMPRIMIDO1460MG</v>
      </c>
      <c r="H875" t="str">
        <f>VLOOKUP(A875,'PRINCIPIO ACTIVO'!A:D,4,)&amp;"-"&amp;VLOOKUP(C875,'VIA ADMINISTRACION'!A:D,4,FALSE)&amp;"-"&amp;VLOOKUP(D875,FORMATO!A:D,4,FALSE)&amp;"-"&amp;VLOOKUP(B875,LABORATORIO!A:D,4,FALSE)</f>
        <v>HT-0062-01-003-0148</v>
      </c>
      <c r="I875">
        <f>COUNTIF($H$2:H875,H875)</f>
        <v>2</v>
      </c>
      <c r="J875" t="str">
        <f t="shared" si="27"/>
        <v>HT-0062-01-003-0148-02</v>
      </c>
    </row>
    <row r="876" spans="1:10" hidden="1" x14ac:dyDescent="0.35">
      <c r="A876" s="11" t="s">
        <v>2675</v>
      </c>
      <c r="B876" s="11" t="s">
        <v>2853</v>
      </c>
      <c r="C876" s="11" t="s">
        <v>2919</v>
      </c>
      <c r="D876" s="11" t="s">
        <v>2933</v>
      </c>
      <c r="E876" s="11">
        <v>14</v>
      </c>
      <c r="F876" s="11" t="s">
        <v>3125</v>
      </c>
      <c r="G876" t="str">
        <f t="shared" si="26"/>
        <v>ETORICOXIBITF-LABOMEDORALCOMPRIMIDO1460MG</v>
      </c>
      <c r="H876" t="str">
        <f>VLOOKUP(A876,'PRINCIPIO ACTIVO'!A:D,4,)&amp;"-"&amp;VLOOKUP(C876,'VIA ADMINISTRACION'!A:D,4,FALSE)&amp;"-"&amp;VLOOKUP(D876,FORMATO!A:D,4,FALSE)&amp;"-"&amp;VLOOKUP(B876,LABORATORIO!A:D,4,FALSE)</f>
        <v>HT-0062-01-003-0139</v>
      </c>
      <c r="I876">
        <f>COUNTIF($H$2:H876,H876)</f>
        <v>2</v>
      </c>
      <c r="J876" t="str">
        <f t="shared" si="27"/>
        <v>HT-0062-01-003-0139-02</v>
      </c>
    </row>
    <row r="877" spans="1:10" hidden="1" x14ac:dyDescent="0.35">
      <c r="A877" s="11" t="s">
        <v>2675</v>
      </c>
      <c r="B877" s="11" t="s">
        <v>2861</v>
      </c>
      <c r="C877" s="11" t="s">
        <v>2919</v>
      </c>
      <c r="D877" s="11" t="s">
        <v>2933</v>
      </c>
      <c r="E877" s="11">
        <v>14</v>
      </c>
      <c r="F877" s="11" t="s">
        <v>3125</v>
      </c>
      <c r="G877" t="str">
        <f t="shared" si="26"/>
        <v>ETORICOXIBTECNOFARMAORALCOMPRIMIDO1460MG</v>
      </c>
      <c r="H877" t="str">
        <f>VLOOKUP(A877,'PRINCIPIO ACTIVO'!A:D,4,)&amp;"-"&amp;VLOOKUP(C877,'VIA ADMINISTRACION'!A:D,4,FALSE)&amp;"-"&amp;VLOOKUP(D877,FORMATO!A:D,4,FALSE)&amp;"-"&amp;VLOOKUP(B877,LABORATORIO!A:D,4,FALSE)</f>
        <v>HT-0062-01-003-0274</v>
      </c>
      <c r="I877">
        <f>COUNTIF($H$2:H877,H877)</f>
        <v>2</v>
      </c>
      <c r="J877" t="str">
        <f t="shared" si="27"/>
        <v>HT-0062-01-003-0274-02</v>
      </c>
    </row>
    <row r="878" spans="1:10" hidden="1" x14ac:dyDescent="0.35">
      <c r="A878" s="11" t="s">
        <v>2675</v>
      </c>
      <c r="B878" s="11" t="s">
        <v>2870</v>
      </c>
      <c r="C878" s="11" t="s">
        <v>2919</v>
      </c>
      <c r="D878" s="11" t="s">
        <v>2933</v>
      </c>
      <c r="E878" s="11">
        <v>14</v>
      </c>
      <c r="F878" s="11" t="s">
        <v>3125</v>
      </c>
      <c r="G878" t="str">
        <f t="shared" si="26"/>
        <v>ETORICOXIBMSDORALCOMPRIMIDO1460MG</v>
      </c>
      <c r="H878" t="str">
        <f>VLOOKUP(A878,'PRINCIPIO ACTIVO'!A:D,4,)&amp;"-"&amp;VLOOKUP(C878,'VIA ADMINISTRACION'!A:D,4,FALSE)&amp;"-"&amp;VLOOKUP(D878,FORMATO!A:D,4,FALSE)&amp;"-"&amp;VLOOKUP(B878,LABORATORIO!A:D,4,FALSE)</f>
        <v>HT-0062-01-003-0196</v>
      </c>
      <c r="I878">
        <f>COUNTIF($H$2:H878,H878)</f>
        <v>2</v>
      </c>
      <c r="J878" t="str">
        <f t="shared" si="27"/>
        <v>HT-0062-01-003-0196-02</v>
      </c>
    </row>
    <row r="879" spans="1:10" hidden="1" x14ac:dyDescent="0.35">
      <c r="A879" s="2" t="s">
        <v>2675</v>
      </c>
      <c r="B879" s="2" t="s">
        <v>2895</v>
      </c>
      <c r="C879" s="2" t="s">
        <v>2919</v>
      </c>
      <c r="D879" s="2" t="s">
        <v>2933</v>
      </c>
      <c r="E879" s="2">
        <v>14</v>
      </c>
      <c r="F879" s="2" t="s">
        <v>3125</v>
      </c>
      <c r="G879" t="str">
        <f t="shared" si="26"/>
        <v>ETORICOXIBGALENICUMORALCOMPRIMIDO1460MG</v>
      </c>
      <c r="H879" t="str">
        <f>VLOOKUP(A879,'PRINCIPIO ACTIVO'!A:D,4,)&amp;"-"&amp;VLOOKUP(C879,'VIA ADMINISTRACION'!A:D,4,FALSE)&amp;"-"&amp;VLOOKUP(D879,FORMATO!A:D,4,FALSE)&amp;"-"&amp;VLOOKUP(B879,LABORATORIO!A:D,4,FALSE)</f>
        <v>HT-0062-01-003-0108</v>
      </c>
      <c r="I879">
        <f>COUNTIF($H$2:H879,H879)</f>
        <v>3</v>
      </c>
      <c r="J879" t="str">
        <f t="shared" si="27"/>
        <v>HT-0062-01-003-0108-03</v>
      </c>
    </row>
    <row r="880" spans="1:10" hidden="1" x14ac:dyDescent="0.35">
      <c r="A880" s="11" t="s">
        <v>2675</v>
      </c>
      <c r="B880" s="11" t="s">
        <v>2838</v>
      </c>
      <c r="C880" s="11" t="s">
        <v>2919</v>
      </c>
      <c r="D880" s="11" t="s">
        <v>2933</v>
      </c>
      <c r="E880" s="11">
        <v>14</v>
      </c>
      <c r="F880" s="11" t="s">
        <v>3130</v>
      </c>
      <c r="G880" t="str">
        <f t="shared" si="26"/>
        <v>ETORICOXIBLABORATORIO CHILEORALCOMPRIMIDO1490MG</v>
      </c>
      <c r="H880" t="str">
        <f>VLOOKUP(A880,'PRINCIPIO ACTIVO'!A:D,4,)&amp;"-"&amp;VLOOKUP(C880,'VIA ADMINISTRACION'!A:D,4,FALSE)&amp;"-"&amp;VLOOKUP(D880,FORMATO!A:D,4,FALSE)&amp;"-"&amp;VLOOKUP(B880,LABORATORIO!A:D,4,FALSE)</f>
        <v>HT-0062-01-003-0148</v>
      </c>
      <c r="I880">
        <f>COUNTIF($H$2:H880,H880)</f>
        <v>3</v>
      </c>
      <c r="J880" t="str">
        <f t="shared" si="27"/>
        <v>HT-0062-01-003-0148-03</v>
      </c>
    </row>
    <row r="881" spans="1:10" hidden="1" x14ac:dyDescent="0.35">
      <c r="A881" s="11" t="s">
        <v>2675</v>
      </c>
      <c r="B881" s="11" t="s">
        <v>2861</v>
      </c>
      <c r="C881" s="11" t="s">
        <v>2919</v>
      </c>
      <c r="D881" s="11" t="s">
        <v>2933</v>
      </c>
      <c r="E881" s="11">
        <v>14</v>
      </c>
      <c r="F881" s="11" t="s">
        <v>3130</v>
      </c>
      <c r="G881" t="str">
        <f t="shared" si="26"/>
        <v>ETORICOXIBTECNOFARMAORALCOMPRIMIDO1490MG</v>
      </c>
      <c r="H881" t="str">
        <f>VLOOKUP(A881,'PRINCIPIO ACTIVO'!A:D,4,)&amp;"-"&amp;VLOOKUP(C881,'VIA ADMINISTRACION'!A:D,4,FALSE)&amp;"-"&amp;VLOOKUP(D881,FORMATO!A:D,4,FALSE)&amp;"-"&amp;VLOOKUP(B881,LABORATORIO!A:D,4,FALSE)</f>
        <v>HT-0062-01-003-0274</v>
      </c>
      <c r="I881">
        <f>COUNTIF($H$2:H881,H881)</f>
        <v>3</v>
      </c>
      <c r="J881" t="str">
        <f t="shared" si="27"/>
        <v>HT-0062-01-003-0274-03</v>
      </c>
    </row>
    <row r="882" spans="1:10" hidden="1" x14ac:dyDescent="0.35">
      <c r="A882" s="11" t="s">
        <v>2675</v>
      </c>
      <c r="B882" s="11" t="s">
        <v>2870</v>
      </c>
      <c r="C882" s="11" t="s">
        <v>2919</v>
      </c>
      <c r="D882" s="11" t="s">
        <v>2933</v>
      </c>
      <c r="E882" s="11">
        <v>14</v>
      </c>
      <c r="F882" s="11" t="s">
        <v>3130</v>
      </c>
      <c r="G882" t="str">
        <f t="shared" si="26"/>
        <v>ETORICOXIBMSDORALCOMPRIMIDO1490MG</v>
      </c>
      <c r="H882" t="str">
        <f>VLOOKUP(A882,'PRINCIPIO ACTIVO'!A:D,4,)&amp;"-"&amp;VLOOKUP(C882,'VIA ADMINISTRACION'!A:D,4,FALSE)&amp;"-"&amp;VLOOKUP(D882,FORMATO!A:D,4,FALSE)&amp;"-"&amp;VLOOKUP(B882,LABORATORIO!A:D,4,FALSE)</f>
        <v>HT-0062-01-003-0196</v>
      </c>
      <c r="I882">
        <f>COUNTIF($H$2:H882,H882)</f>
        <v>3</v>
      </c>
      <c r="J882" t="str">
        <f t="shared" si="27"/>
        <v>HT-0062-01-003-0196-03</v>
      </c>
    </row>
    <row r="883" spans="1:10" hidden="1" x14ac:dyDescent="0.35">
      <c r="A883" s="5" t="s">
        <v>2675</v>
      </c>
      <c r="B883" s="5" t="s">
        <v>2895</v>
      </c>
      <c r="C883" s="5" t="s">
        <v>2919</v>
      </c>
      <c r="D883" s="5" t="s">
        <v>2933</v>
      </c>
      <c r="E883" s="5">
        <v>14</v>
      </c>
      <c r="F883" s="5" t="s">
        <v>3130</v>
      </c>
      <c r="G883" t="str">
        <f t="shared" si="26"/>
        <v>ETORICOXIBGALENICUMORALCOMPRIMIDO1490MG</v>
      </c>
      <c r="H883" t="str">
        <f>VLOOKUP(A883,'PRINCIPIO ACTIVO'!A:D,4,)&amp;"-"&amp;VLOOKUP(C883,'VIA ADMINISTRACION'!A:D,4,FALSE)&amp;"-"&amp;VLOOKUP(D883,FORMATO!A:D,4,FALSE)&amp;"-"&amp;VLOOKUP(B883,LABORATORIO!A:D,4,FALSE)</f>
        <v>HT-0062-01-003-0108</v>
      </c>
      <c r="I883">
        <f>COUNTIF($H$2:H883,H883)</f>
        <v>4</v>
      </c>
      <c r="J883" t="str">
        <f t="shared" si="27"/>
        <v>HT-0062-01-003-0108-04</v>
      </c>
    </row>
    <row r="884" spans="1:10" hidden="1" x14ac:dyDescent="0.35">
      <c r="A884" s="11" t="s">
        <v>2607</v>
      </c>
      <c r="B884" s="11" t="s">
        <v>2870</v>
      </c>
      <c r="C884" s="11" t="s">
        <v>2919</v>
      </c>
      <c r="D884" s="11" t="s">
        <v>2933</v>
      </c>
      <c r="E884" s="11">
        <v>30</v>
      </c>
      <c r="F884" s="11" t="s">
        <v>3013</v>
      </c>
      <c r="G884" t="str">
        <f t="shared" si="26"/>
        <v>EZETIMIBAMSDORALCOMPRIMIDO3010MG</v>
      </c>
      <c r="H884" t="str">
        <f>VLOOKUP(A884,'PRINCIPIO ACTIVO'!A:D,4,)&amp;"-"&amp;VLOOKUP(C884,'VIA ADMINISTRACION'!A:D,4,FALSE)&amp;"-"&amp;VLOOKUP(D884,FORMATO!A:D,4,FALSE)&amp;"-"&amp;VLOOKUP(B884,LABORATORIO!A:D,4,FALSE)</f>
        <v>HT-0204-01-003-0196</v>
      </c>
      <c r="I884">
        <f>COUNTIF($H$2:H884,H884)</f>
        <v>1</v>
      </c>
      <c r="J884" t="str">
        <f t="shared" si="27"/>
        <v>HT-0204-01-003-0196-01</v>
      </c>
    </row>
    <row r="885" spans="1:10" hidden="1" x14ac:dyDescent="0.35">
      <c r="A885" s="11" t="s">
        <v>2746</v>
      </c>
      <c r="B885" s="11" t="s">
        <v>2901</v>
      </c>
      <c r="C885" s="11" t="s">
        <v>2927</v>
      </c>
      <c r="D885" s="11" t="s">
        <v>2942</v>
      </c>
      <c r="E885" s="11">
        <v>1</v>
      </c>
      <c r="F885" s="11" t="s">
        <v>3209</v>
      </c>
      <c r="G885" t="str">
        <f t="shared" si="26"/>
        <v>FENAZONA-LIDOCAINAAXONOTICASOLUCION14.8G/1.2G/100ML</v>
      </c>
      <c r="H885" t="str">
        <f>VLOOKUP(A885,'PRINCIPIO ACTIVO'!A:D,4,)&amp;"-"&amp;VLOOKUP(C885,'VIA ADMINISTRACION'!A:D,4,FALSE)&amp;"-"&amp;VLOOKUP(D885,FORMATO!A:D,4,FALSE)&amp;"-"&amp;VLOOKUP(B885,LABORATORIO!A:D,4,FALSE)</f>
        <v>HT-0278-10-012-0023</v>
      </c>
      <c r="I885">
        <f>COUNTIF($H$2:H885,H885)</f>
        <v>1</v>
      </c>
      <c r="J885" t="str">
        <f t="shared" si="27"/>
        <v>HT-0278-10-012-0023-01</v>
      </c>
    </row>
    <row r="886" spans="1:10" hidden="1" x14ac:dyDescent="0.35">
      <c r="A886" s="5" t="s">
        <v>2746</v>
      </c>
      <c r="B886" s="5" t="s">
        <v>2901</v>
      </c>
      <c r="C886" s="5" t="s">
        <v>2927</v>
      </c>
      <c r="D886" s="5" t="s">
        <v>2942</v>
      </c>
      <c r="E886" s="5">
        <v>1</v>
      </c>
      <c r="F886" s="5" t="s">
        <v>6651</v>
      </c>
      <c r="G886" t="str">
        <f t="shared" si="26"/>
        <v>FENAZONA-LIDOCAINAAXONOTICASOLUCION14.8GR/1.2GR/100ML</v>
      </c>
      <c r="H886" t="str">
        <f>VLOOKUP(A886,'PRINCIPIO ACTIVO'!A:D,4,)&amp;"-"&amp;VLOOKUP(C886,'VIA ADMINISTRACION'!A:D,4,FALSE)&amp;"-"&amp;VLOOKUP(D886,FORMATO!A:D,4,FALSE)&amp;"-"&amp;VLOOKUP(B886,LABORATORIO!A:D,4,FALSE)</f>
        <v>HT-0278-10-012-0023</v>
      </c>
      <c r="I886">
        <f>COUNTIF($H$2:H886,H886)</f>
        <v>2</v>
      </c>
      <c r="J886" t="str">
        <f t="shared" si="27"/>
        <v>HT-0278-10-012-0023-02</v>
      </c>
    </row>
    <row r="887" spans="1:10" hidden="1" x14ac:dyDescent="0.35">
      <c r="A887" s="5" t="s">
        <v>6498</v>
      </c>
      <c r="B887" s="5" t="s">
        <v>2832</v>
      </c>
      <c r="C887" s="5" t="s">
        <v>2919</v>
      </c>
      <c r="D887" s="5" t="s">
        <v>2933</v>
      </c>
      <c r="E887" s="5">
        <v>20</v>
      </c>
      <c r="F887" s="5" t="s">
        <v>6640</v>
      </c>
      <c r="G887" t="str">
        <f t="shared" si="26"/>
        <v>FENILEFRINA-IBUPROFENORECALCINEORALCOMPRIMIDO2010MG/400MG</v>
      </c>
      <c r="H887" t="str">
        <f>VLOOKUP(A887,'PRINCIPIO ACTIVO'!A:D,4,)&amp;"-"&amp;VLOOKUP(C887,'VIA ADMINISTRACION'!A:D,4,FALSE)&amp;"-"&amp;VLOOKUP(D887,FORMATO!A:D,4,FALSE)&amp;"-"&amp;VLOOKUP(B887,LABORATORIO!A:D,4,FALSE)</f>
        <v>HT-0254-01-003-0171</v>
      </c>
      <c r="I887">
        <f>COUNTIF($H$2:H887,H887)</f>
        <v>1</v>
      </c>
      <c r="J887" t="str">
        <f t="shared" si="27"/>
        <v>HT-0254-01-003-0171-01</v>
      </c>
    </row>
    <row r="888" spans="1:10" hidden="1" x14ac:dyDescent="0.35">
      <c r="A888" s="5" t="s">
        <v>6498</v>
      </c>
      <c r="B888" s="5" t="s">
        <v>2832</v>
      </c>
      <c r="C888" s="5" t="s">
        <v>2919</v>
      </c>
      <c r="D888" s="5" t="s">
        <v>2935</v>
      </c>
      <c r="E888" s="5">
        <v>1</v>
      </c>
      <c r="F888" s="5" t="s">
        <v>6641</v>
      </c>
      <c r="G888" t="str">
        <f t="shared" si="26"/>
        <v>FENILEFRINA-IBUPROFENORECALCINEORALSUSPENSION130MG/200MG/5ML</v>
      </c>
      <c r="H888" t="str">
        <f>VLOOKUP(A888,'PRINCIPIO ACTIVO'!A:D,4,)&amp;"-"&amp;VLOOKUP(C888,'VIA ADMINISTRACION'!A:D,4,FALSE)&amp;"-"&amp;VLOOKUP(D888,FORMATO!A:D,4,FALSE)&amp;"-"&amp;VLOOKUP(B888,LABORATORIO!A:D,4,FALSE)</f>
        <v>HT-0254-01-005-0171</v>
      </c>
      <c r="I888">
        <f>COUNTIF($H$2:H888,H888)</f>
        <v>1</v>
      </c>
      <c r="J888" t="str">
        <f t="shared" si="27"/>
        <v>HT-0254-01-005-0171-01</v>
      </c>
    </row>
    <row r="889" spans="1:10" hidden="1" x14ac:dyDescent="0.35">
      <c r="A889" s="5" t="s">
        <v>6498</v>
      </c>
      <c r="B889" s="5" t="s">
        <v>2832</v>
      </c>
      <c r="C889" s="5" t="s">
        <v>2919</v>
      </c>
      <c r="D889" s="5" t="s">
        <v>2935</v>
      </c>
      <c r="E889" s="5">
        <v>1</v>
      </c>
      <c r="F889" s="5" t="s">
        <v>6636</v>
      </c>
      <c r="G889" t="str">
        <f t="shared" si="26"/>
        <v>FENILEFRINA-IBUPROFENORECALCINEORALSUSPENSION15MG/200MG/5ML</v>
      </c>
      <c r="H889" t="str">
        <f>VLOOKUP(A889,'PRINCIPIO ACTIVO'!A:D,4,)&amp;"-"&amp;VLOOKUP(C889,'VIA ADMINISTRACION'!A:D,4,FALSE)&amp;"-"&amp;VLOOKUP(D889,FORMATO!A:D,4,FALSE)&amp;"-"&amp;VLOOKUP(B889,LABORATORIO!A:D,4,FALSE)</f>
        <v>HT-0254-01-005-0171</v>
      </c>
      <c r="I889">
        <f>COUNTIF($H$2:H889,H889)</f>
        <v>2</v>
      </c>
      <c r="J889" t="str">
        <f t="shared" si="27"/>
        <v>HT-0254-01-005-0171-02</v>
      </c>
    </row>
    <row r="890" spans="1:10" hidden="1" x14ac:dyDescent="0.35">
      <c r="A890" s="11" t="s">
        <v>2676</v>
      </c>
      <c r="B890" s="11" t="s">
        <v>2838</v>
      </c>
      <c r="C890" s="11" t="s">
        <v>2919</v>
      </c>
      <c r="D890" s="11" t="s">
        <v>2933</v>
      </c>
      <c r="E890" s="11">
        <v>30</v>
      </c>
      <c r="F890" s="11" t="s">
        <v>2977</v>
      </c>
      <c r="G890" t="str">
        <f t="shared" si="26"/>
        <v>FENITOINALABORATORIO CHILEORALCOMPRIMIDO30100MG</v>
      </c>
      <c r="H890" t="str">
        <f>VLOOKUP(A890,'PRINCIPIO ACTIVO'!A:D,4,)&amp;"-"&amp;VLOOKUP(C890,'VIA ADMINISTRACION'!A:D,4,FALSE)&amp;"-"&amp;VLOOKUP(D890,FORMATO!A:D,4,FALSE)&amp;"-"&amp;VLOOKUP(B890,LABORATORIO!A:D,4,FALSE)</f>
        <v>HT-0063-01-003-0148</v>
      </c>
      <c r="I890">
        <f>COUNTIF($H$2:H890,H890)</f>
        <v>1</v>
      </c>
      <c r="J890" t="str">
        <f t="shared" si="27"/>
        <v>HT-0063-01-003-0148-01</v>
      </c>
    </row>
    <row r="891" spans="1:10" hidden="1" x14ac:dyDescent="0.35">
      <c r="A891" s="5" t="s">
        <v>2678</v>
      </c>
      <c r="B891" s="5" t="s">
        <v>2854</v>
      </c>
      <c r="C891" s="5" t="s">
        <v>2919</v>
      </c>
      <c r="D891" s="5" t="s">
        <v>2937</v>
      </c>
      <c r="E891" s="5">
        <v>30</v>
      </c>
      <c r="F891" s="5" t="s">
        <v>6619</v>
      </c>
      <c r="G891" t="str">
        <f t="shared" si="26"/>
        <v>FENOFIBRATOABBOTTORALCAPSULA30135MG</v>
      </c>
      <c r="H891" t="str">
        <f>VLOOKUP(A891,'PRINCIPIO ACTIVO'!A:D,4,)&amp;"-"&amp;VLOOKUP(C891,'VIA ADMINISTRACION'!A:D,4,FALSE)&amp;"-"&amp;VLOOKUP(D891,FORMATO!A:D,4,FALSE)&amp;"-"&amp;VLOOKUP(B891,LABORATORIO!A:D,4,FALSE)</f>
        <v>HT-0064-01-007-0002</v>
      </c>
      <c r="I891">
        <f>COUNTIF($H$2:H891,H891)</f>
        <v>1</v>
      </c>
      <c r="J891" t="str">
        <f t="shared" si="27"/>
        <v>HT-0064-01-007-0002-01</v>
      </c>
    </row>
    <row r="892" spans="1:10" hidden="1" x14ac:dyDescent="0.35">
      <c r="A892" s="11" t="s">
        <v>2678</v>
      </c>
      <c r="B892" s="11" t="s">
        <v>2845</v>
      </c>
      <c r="C892" s="11" t="s">
        <v>2919</v>
      </c>
      <c r="D892" s="11" t="s">
        <v>2937</v>
      </c>
      <c r="E892" s="11">
        <v>30</v>
      </c>
      <c r="F892" s="11" t="s">
        <v>2978</v>
      </c>
      <c r="G892" t="str">
        <f t="shared" si="26"/>
        <v>FENOFIBRATOMEGALABSORALCAPSULA30200MG</v>
      </c>
      <c r="H892" t="str">
        <f>VLOOKUP(A892,'PRINCIPIO ACTIVO'!A:D,4,)&amp;"-"&amp;VLOOKUP(C892,'VIA ADMINISTRACION'!A:D,4,FALSE)&amp;"-"&amp;VLOOKUP(D892,FORMATO!A:D,4,FALSE)&amp;"-"&amp;VLOOKUP(B892,LABORATORIO!A:D,4,FALSE)</f>
        <v>HT-0064-01-007-0194</v>
      </c>
      <c r="I892">
        <f>COUNTIF($H$2:H892,H892)</f>
        <v>1</v>
      </c>
      <c r="J892" t="str">
        <f t="shared" si="27"/>
        <v>HT-0064-01-007-0194-01</v>
      </c>
    </row>
    <row r="893" spans="1:10" hidden="1" x14ac:dyDescent="0.35">
      <c r="A893" s="11" t="s">
        <v>2678</v>
      </c>
      <c r="B893" s="11" t="s">
        <v>2845</v>
      </c>
      <c r="C893" s="11" t="s">
        <v>2919</v>
      </c>
      <c r="D893" s="11" t="s">
        <v>2937</v>
      </c>
      <c r="E893" s="11">
        <v>60</v>
      </c>
      <c r="F893" s="11" t="s">
        <v>2978</v>
      </c>
      <c r="G893" t="str">
        <f t="shared" si="26"/>
        <v>FENOFIBRATOMEGALABSORALCAPSULA60200MG</v>
      </c>
      <c r="H893" t="str">
        <f>VLOOKUP(A893,'PRINCIPIO ACTIVO'!A:D,4,)&amp;"-"&amp;VLOOKUP(C893,'VIA ADMINISTRACION'!A:D,4,FALSE)&amp;"-"&amp;VLOOKUP(D893,FORMATO!A:D,4,FALSE)&amp;"-"&amp;VLOOKUP(B893,LABORATORIO!A:D,4,FALSE)</f>
        <v>HT-0064-01-007-0194</v>
      </c>
      <c r="I893">
        <f>COUNTIF($H$2:H893,H893)</f>
        <v>2</v>
      </c>
      <c r="J893" t="str">
        <f t="shared" si="27"/>
        <v>HT-0064-01-007-0194-02</v>
      </c>
    </row>
    <row r="894" spans="1:10" hidden="1" x14ac:dyDescent="0.35">
      <c r="A894" s="11" t="s">
        <v>2678</v>
      </c>
      <c r="B894" s="11" t="s">
        <v>2838</v>
      </c>
      <c r="C894" s="11" t="s">
        <v>2919</v>
      </c>
      <c r="D894" s="11" t="s">
        <v>2937</v>
      </c>
      <c r="E894" s="11">
        <v>30</v>
      </c>
      <c r="F894" s="11" t="s">
        <v>2978</v>
      </c>
      <c r="G894" t="str">
        <f t="shared" si="26"/>
        <v>FENOFIBRATOLABORATORIO CHILEORALCAPSULA30200MG</v>
      </c>
      <c r="H894" t="str">
        <f>VLOOKUP(A894,'PRINCIPIO ACTIVO'!A:D,4,)&amp;"-"&amp;VLOOKUP(C894,'VIA ADMINISTRACION'!A:D,4,FALSE)&amp;"-"&amp;VLOOKUP(D894,FORMATO!A:D,4,FALSE)&amp;"-"&amp;VLOOKUP(B894,LABORATORIO!A:D,4,FALSE)</f>
        <v>HT-0064-01-007-0148</v>
      </c>
      <c r="I894">
        <f>COUNTIF($H$2:H894,H894)</f>
        <v>1</v>
      </c>
      <c r="J894" t="str">
        <f t="shared" si="27"/>
        <v>HT-0064-01-007-0148-01</v>
      </c>
    </row>
    <row r="895" spans="1:10" hidden="1" x14ac:dyDescent="0.35">
      <c r="A895" s="11" t="s">
        <v>2678</v>
      </c>
      <c r="B895" s="11" t="s">
        <v>2837</v>
      </c>
      <c r="C895" s="11" t="s">
        <v>2919</v>
      </c>
      <c r="D895" s="11" t="s">
        <v>2937</v>
      </c>
      <c r="E895" s="11">
        <v>30</v>
      </c>
      <c r="F895" s="11" t="s">
        <v>2978</v>
      </c>
      <c r="G895" t="str">
        <f t="shared" si="26"/>
        <v>FENOFIBRATOSAVALORALCAPSULA30200MG</v>
      </c>
      <c r="H895" t="str">
        <f>VLOOKUP(A895,'PRINCIPIO ACTIVO'!A:D,4,)&amp;"-"&amp;VLOOKUP(C895,'VIA ADMINISTRACION'!A:D,4,FALSE)&amp;"-"&amp;VLOOKUP(D895,FORMATO!A:D,4,FALSE)&amp;"-"&amp;VLOOKUP(B895,LABORATORIO!A:D,4,FALSE)</f>
        <v>HT-0064-01-007-0174</v>
      </c>
      <c r="I895">
        <f>COUNTIF($H$2:H895,H895)</f>
        <v>1</v>
      </c>
      <c r="J895" t="str">
        <f t="shared" si="27"/>
        <v>HT-0064-01-007-0174-01</v>
      </c>
    </row>
    <row r="896" spans="1:10" hidden="1" x14ac:dyDescent="0.35">
      <c r="A896" s="11" t="s">
        <v>2679</v>
      </c>
      <c r="B896" s="11" t="s">
        <v>2837</v>
      </c>
      <c r="C896" s="11" t="s">
        <v>2919</v>
      </c>
      <c r="D896" s="11" t="s">
        <v>2937</v>
      </c>
      <c r="E896" s="11">
        <v>30</v>
      </c>
      <c r="F896" s="11" t="s">
        <v>3133</v>
      </c>
      <c r="G896" t="str">
        <f t="shared" si="26"/>
        <v>FENOFIBRATO-PRAVASTATINASAVALORALCAPSULA30160MG/40MG</v>
      </c>
      <c r="H896" t="str">
        <f>VLOOKUP(A896,'PRINCIPIO ACTIVO'!A:D,4,)&amp;"-"&amp;VLOOKUP(C896,'VIA ADMINISTRACION'!A:D,4,FALSE)&amp;"-"&amp;VLOOKUP(D896,FORMATO!A:D,4,FALSE)&amp;"-"&amp;VLOOKUP(B896,LABORATORIO!A:D,4,FALSE)</f>
        <v>HT-0240-01-007-0174</v>
      </c>
      <c r="I896">
        <f>COUNTIF($H$2:H896,H896)</f>
        <v>1</v>
      </c>
      <c r="J896" t="str">
        <f t="shared" si="27"/>
        <v>HT-0240-01-007-0174-01</v>
      </c>
    </row>
    <row r="897" spans="1:10" hidden="1" x14ac:dyDescent="0.35">
      <c r="A897" s="5" t="s">
        <v>6485</v>
      </c>
      <c r="B897" s="5" t="s">
        <v>2854</v>
      </c>
      <c r="C897" s="5" t="s">
        <v>2919</v>
      </c>
      <c r="D897" s="5" t="s">
        <v>2933</v>
      </c>
      <c r="E897" s="5">
        <v>30</v>
      </c>
      <c r="F897" s="5" t="s">
        <v>6618</v>
      </c>
      <c r="G897" t="str">
        <f t="shared" si="26"/>
        <v>FENOFIBRATO-SIMVASTATINAABBOTTORALCOMPRIMIDO30145MG/40MG</v>
      </c>
      <c r="H897" t="str">
        <f>VLOOKUP(A897,'PRINCIPIO ACTIVO'!A:D,4,)&amp;"-"&amp;VLOOKUP(C897,'VIA ADMINISTRACION'!A:D,4,FALSE)&amp;"-"&amp;VLOOKUP(D897,FORMATO!A:D,4,FALSE)&amp;"-"&amp;VLOOKUP(B897,LABORATORIO!A:D,4,FALSE)</f>
        <v>HT-0238-01-003-0002</v>
      </c>
      <c r="I897">
        <f>COUNTIF($H$2:H897,H897)</f>
        <v>1</v>
      </c>
      <c r="J897" t="str">
        <f t="shared" si="27"/>
        <v>HT-0238-01-003-0002-01</v>
      </c>
    </row>
    <row r="898" spans="1:10" hidden="1" x14ac:dyDescent="0.35">
      <c r="A898" s="11" t="s">
        <v>2615</v>
      </c>
      <c r="B898" s="11" t="s">
        <v>2865</v>
      </c>
      <c r="C898" s="11" t="s">
        <v>2922</v>
      </c>
      <c r="D898" s="11" t="s">
        <v>2942</v>
      </c>
      <c r="E898" s="11">
        <v>1</v>
      </c>
      <c r="F898" s="11" t="s">
        <v>3062</v>
      </c>
      <c r="G898" t="str">
        <f t="shared" ref="G898:G961" si="28">_xlfn.CONCAT(A898:F898)</f>
        <v>FENOTEROL-IPRATROPIO BROMUROBOEHRINGER INGELHEIMINHALATORIASOLUCION1500MCG/250MCG/ML</v>
      </c>
      <c r="H898" t="str">
        <f>VLOOKUP(A898,'PRINCIPIO ACTIVO'!A:D,4,)&amp;"-"&amp;VLOOKUP(C898,'VIA ADMINISTRACION'!A:D,4,FALSE)&amp;"-"&amp;VLOOKUP(D898,FORMATO!A:D,4,FALSE)&amp;"-"&amp;VLOOKUP(B898,LABORATORIO!A:D,4,FALSE)</f>
        <v>HT-0208-07-012-0035</v>
      </c>
      <c r="I898">
        <f>COUNTIF($H$2:H898,H898)</f>
        <v>3</v>
      </c>
      <c r="J898" t="str">
        <f t="shared" ref="J898:J961" si="29">H898&amp;"-"&amp;TEXT(I898,"00")</f>
        <v>HT-0208-07-012-0035-03</v>
      </c>
    </row>
    <row r="899" spans="1:10" hidden="1" x14ac:dyDescent="0.35">
      <c r="A899" s="11" t="s">
        <v>2615</v>
      </c>
      <c r="B899" s="11" t="s">
        <v>2865</v>
      </c>
      <c r="C899" s="11" t="s">
        <v>2922</v>
      </c>
      <c r="D899" s="11" t="s">
        <v>2942</v>
      </c>
      <c r="E899" s="11">
        <v>1</v>
      </c>
      <c r="F899" s="11" t="s">
        <v>3063</v>
      </c>
      <c r="G899" t="str">
        <f t="shared" si="28"/>
        <v>FENOTEROL-IPRATROPIO BROMUROBOEHRINGER INGELHEIMINHALATORIASOLUCION150MCG/20MCG/DOSIS</v>
      </c>
      <c r="H899" t="str">
        <f>VLOOKUP(A899,'PRINCIPIO ACTIVO'!A:D,4,)&amp;"-"&amp;VLOOKUP(C899,'VIA ADMINISTRACION'!A:D,4,FALSE)&amp;"-"&amp;VLOOKUP(D899,FORMATO!A:D,4,FALSE)&amp;"-"&amp;VLOOKUP(B899,LABORATORIO!A:D,4,FALSE)</f>
        <v>HT-0208-07-012-0035</v>
      </c>
      <c r="I899">
        <f>COUNTIF($H$2:H899,H899)</f>
        <v>4</v>
      </c>
      <c r="J899" t="str">
        <f t="shared" si="29"/>
        <v>HT-0208-07-012-0035-04</v>
      </c>
    </row>
    <row r="900" spans="1:10" hidden="1" x14ac:dyDescent="0.35">
      <c r="A900" s="11" t="s">
        <v>2680</v>
      </c>
      <c r="B900" s="11" t="s">
        <v>2837</v>
      </c>
      <c r="C900" s="11" t="s">
        <v>2919</v>
      </c>
      <c r="D900" s="11" t="s">
        <v>2933</v>
      </c>
      <c r="E900" s="11">
        <v>10</v>
      </c>
      <c r="F900" s="11" t="s">
        <v>3131</v>
      </c>
      <c r="G900" t="str">
        <f t="shared" si="28"/>
        <v>FEXOFENADINASAVALORALCOMPRIMIDO10120MG</v>
      </c>
      <c r="H900" t="str">
        <f>VLOOKUP(A900,'PRINCIPIO ACTIVO'!A:D,4,)&amp;"-"&amp;VLOOKUP(C900,'VIA ADMINISTRACION'!A:D,4,FALSE)&amp;"-"&amp;VLOOKUP(D900,FORMATO!A:D,4,FALSE)&amp;"-"&amp;VLOOKUP(B900,LABORATORIO!A:D,4,FALSE)</f>
        <v>HT-0066-01-003-0174</v>
      </c>
      <c r="I900">
        <f>COUNTIF($H$2:H900,H900)</f>
        <v>1</v>
      </c>
      <c r="J900" t="str">
        <f t="shared" si="29"/>
        <v>HT-0066-01-003-0174-01</v>
      </c>
    </row>
    <row r="901" spans="1:10" hidden="1" x14ac:dyDescent="0.35">
      <c r="A901" s="11" t="s">
        <v>2680</v>
      </c>
      <c r="B901" s="11" t="s">
        <v>2843</v>
      </c>
      <c r="C901" s="11" t="s">
        <v>2919</v>
      </c>
      <c r="D901" s="11" t="s">
        <v>2933</v>
      </c>
      <c r="E901" s="11">
        <v>30</v>
      </c>
      <c r="F901" s="11" t="s">
        <v>3131</v>
      </c>
      <c r="G901" t="str">
        <f t="shared" si="28"/>
        <v>FEXOFENADINASANOFIORALCOMPRIMIDO30120MG</v>
      </c>
      <c r="H901" t="str">
        <f>VLOOKUP(A901,'PRINCIPIO ACTIVO'!A:D,4,)&amp;"-"&amp;VLOOKUP(C901,'VIA ADMINISTRACION'!A:D,4,FALSE)&amp;"-"&amp;VLOOKUP(D901,FORMATO!A:D,4,FALSE)&amp;"-"&amp;VLOOKUP(B901,LABORATORIO!A:D,4,FALSE)</f>
        <v>HT-0066-01-003-0246</v>
      </c>
      <c r="I901">
        <f>COUNTIF($H$2:H901,H901)</f>
        <v>1</v>
      </c>
      <c r="J901" t="str">
        <f t="shared" si="29"/>
        <v>HT-0066-01-003-0246-01</v>
      </c>
    </row>
    <row r="902" spans="1:10" hidden="1" x14ac:dyDescent="0.35">
      <c r="A902" s="11" t="s">
        <v>2680</v>
      </c>
      <c r="B902" s="11" t="s">
        <v>2837</v>
      </c>
      <c r="C902" s="11" t="s">
        <v>2919</v>
      </c>
      <c r="D902" s="11" t="s">
        <v>2933</v>
      </c>
      <c r="E902" s="11">
        <v>30</v>
      </c>
      <c r="F902" s="11" t="s">
        <v>3131</v>
      </c>
      <c r="G902" t="str">
        <f t="shared" si="28"/>
        <v>FEXOFENADINASAVALORALCOMPRIMIDO30120MG</v>
      </c>
      <c r="H902" t="str">
        <f>VLOOKUP(A902,'PRINCIPIO ACTIVO'!A:D,4,)&amp;"-"&amp;VLOOKUP(C902,'VIA ADMINISTRACION'!A:D,4,FALSE)&amp;"-"&amp;VLOOKUP(D902,FORMATO!A:D,4,FALSE)&amp;"-"&amp;VLOOKUP(B902,LABORATORIO!A:D,4,FALSE)</f>
        <v>HT-0066-01-003-0174</v>
      </c>
      <c r="I902">
        <f>COUNTIF($H$2:H902,H902)</f>
        <v>2</v>
      </c>
      <c r="J902" t="str">
        <f t="shared" si="29"/>
        <v>HT-0066-01-003-0174-02</v>
      </c>
    </row>
    <row r="903" spans="1:10" hidden="1" x14ac:dyDescent="0.35">
      <c r="A903" s="11" t="s">
        <v>2680</v>
      </c>
      <c r="B903" s="11" t="s">
        <v>2835</v>
      </c>
      <c r="C903" s="11" t="s">
        <v>2919</v>
      </c>
      <c r="D903" s="11" t="s">
        <v>2933</v>
      </c>
      <c r="E903" s="11">
        <v>30</v>
      </c>
      <c r="F903" s="11" t="s">
        <v>3134</v>
      </c>
      <c r="G903" t="str">
        <f t="shared" si="28"/>
        <v>FEXOFENADINAASCENDORALCOMPRIMIDO30180MG</v>
      </c>
      <c r="H903" t="str">
        <f>VLOOKUP(A903,'PRINCIPIO ACTIVO'!A:D,4,)&amp;"-"&amp;VLOOKUP(C903,'VIA ADMINISTRACION'!A:D,4,FALSE)&amp;"-"&amp;VLOOKUP(D903,FORMATO!A:D,4,FALSE)&amp;"-"&amp;VLOOKUP(B903,LABORATORIO!A:D,4,FALSE)</f>
        <v>HT-0066-01-003-0016</v>
      </c>
      <c r="I903">
        <f>COUNTIF($H$2:H903,H903)</f>
        <v>1</v>
      </c>
      <c r="J903" t="str">
        <f t="shared" si="29"/>
        <v>HT-0066-01-003-0016-01</v>
      </c>
    </row>
    <row r="904" spans="1:10" hidden="1" x14ac:dyDescent="0.35">
      <c r="A904" s="11" t="s">
        <v>2680</v>
      </c>
      <c r="B904" s="11" t="s">
        <v>2837</v>
      </c>
      <c r="C904" s="11" t="s">
        <v>2919</v>
      </c>
      <c r="D904" s="11" t="s">
        <v>2933</v>
      </c>
      <c r="E904" s="11">
        <v>30</v>
      </c>
      <c r="F904" s="11" t="s">
        <v>3134</v>
      </c>
      <c r="G904" t="str">
        <f t="shared" si="28"/>
        <v>FEXOFENADINASAVALORALCOMPRIMIDO30180MG</v>
      </c>
      <c r="H904" t="str">
        <f>VLOOKUP(A904,'PRINCIPIO ACTIVO'!A:D,4,)&amp;"-"&amp;VLOOKUP(C904,'VIA ADMINISTRACION'!A:D,4,FALSE)&amp;"-"&amp;VLOOKUP(D904,FORMATO!A:D,4,FALSE)&amp;"-"&amp;VLOOKUP(B904,LABORATORIO!A:D,4,FALSE)</f>
        <v>HT-0066-01-003-0174</v>
      </c>
      <c r="I904">
        <f>COUNTIF($H$2:H904,H904)</f>
        <v>3</v>
      </c>
      <c r="J904" t="str">
        <f t="shared" si="29"/>
        <v>HT-0066-01-003-0174-03</v>
      </c>
    </row>
    <row r="905" spans="1:10" hidden="1" x14ac:dyDescent="0.35">
      <c r="A905" s="11" t="s">
        <v>2680</v>
      </c>
      <c r="B905" s="11" t="s">
        <v>2837</v>
      </c>
      <c r="C905" s="11" t="s">
        <v>2919</v>
      </c>
      <c r="D905" s="11" t="s">
        <v>2933</v>
      </c>
      <c r="E905" s="11">
        <v>10</v>
      </c>
      <c r="F905" s="11" t="s">
        <v>3134</v>
      </c>
      <c r="G905" t="str">
        <f t="shared" si="28"/>
        <v>FEXOFENADINASAVALORALCOMPRIMIDO10180MG</v>
      </c>
      <c r="H905" t="str">
        <f>VLOOKUP(A905,'PRINCIPIO ACTIVO'!A:D,4,)&amp;"-"&amp;VLOOKUP(C905,'VIA ADMINISTRACION'!A:D,4,FALSE)&amp;"-"&amp;VLOOKUP(D905,FORMATO!A:D,4,FALSE)&amp;"-"&amp;VLOOKUP(B905,LABORATORIO!A:D,4,FALSE)</f>
        <v>HT-0066-01-003-0174</v>
      </c>
      <c r="I905">
        <f>COUNTIF($H$2:H905,H905)</f>
        <v>4</v>
      </c>
      <c r="J905" t="str">
        <f t="shared" si="29"/>
        <v>HT-0066-01-003-0174-04</v>
      </c>
    </row>
    <row r="906" spans="1:10" hidden="1" x14ac:dyDescent="0.35">
      <c r="A906" s="5" t="s">
        <v>2680</v>
      </c>
      <c r="B906" s="5" t="s">
        <v>2843</v>
      </c>
      <c r="C906" s="5" t="s">
        <v>2919</v>
      </c>
      <c r="D906" s="5" t="s">
        <v>2933</v>
      </c>
      <c r="E906" s="5">
        <v>30</v>
      </c>
      <c r="F906" s="5" t="s">
        <v>3134</v>
      </c>
      <c r="G906" t="str">
        <f t="shared" si="28"/>
        <v>FEXOFENADINASANOFIORALCOMPRIMIDO30180MG</v>
      </c>
      <c r="H906" t="str">
        <f>VLOOKUP(A906,'PRINCIPIO ACTIVO'!A:D,4,)&amp;"-"&amp;VLOOKUP(C906,'VIA ADMINISTRACION'!A:D,4,FALSE)&amp;"-"&amp;VLOOKUP(D906,FORMATO!A:D,4,FALSE)&amp;"-"&amp;VLOOKUP(B906,LABORATORIO!A:D,4,FALSE)</f>
        <v>HT-0066-01-003-0246</v>
      </c>
      <c r="I906">
        <f>COUNTIF($H$2:H906,H906)</f>
        <v>2</v>
      </c>
      <c r="J906" t="str">
        <f t="shared" si="29"/>
        <v>HT-0066-01-003-0246-02</v>
      </c>
    </row>
    <row r="907" spans="1:10" hidden="1" x14ac:dyDescent="0.35">
      <c r="A907" s="11" t="s">
        <v>2680</v>
      </c>
      <c r="B907" s="11" t="s">
        <v>2843</v>
      </c>
      <c r="C907" s="11" t="s">
        <v>2919</v>
      </c>
      <c r="D907" s="11" t="s">
        <v>2935</v>
      </c>
      <c r="E907" s="11">
        <v>1</v>
      </c>
      <c r="F907" s="11" t="s">
        <v>3009</v>
      </c>
      <c r="G907" t="str">
        <f t="shared" si="28"/>
        <v>FEXOFENADINASANOFIORALSUSPENSION130MG/5ML</v>
      </c>
      <c r="H907" t="str">
        <f>VLOOKUP(A907,'PRINCIPIO ACTIVO'!A:D,4,)&amp;"-"&amp;VLOOKUP(C907,'VIA ADMINISTRACION'!A:D,4,FALSE)&amp;"-"&amp;VLOOKUP(D907,FORMATO!A:D,4,FALSE)&amp;"-"&amp;VLOOKUP(B907,LABORATORIO!A:D,4,FALSE)</f>
        <v>HT-0066-01-005-0246</v>
      </c>
      <c r="I907">
        <f>COUNTIF($H$2:H907,H907)</f>
        <v>1</v>
      </c>
      <c r="J907" t="str">
        <f t="shared" si="29"/>
        <v>HT-0066-01-005-0246-01</v>
      </c>
    </row>
    <row r="908" spans="1:10" hidden="1" x14ac:dyDescent="0.35">
      <c r="A908" s="2" t="s">
        <v>2680</v>
      </c>
      <c r="B908" s="2" t="s">
        <v>2851</v>
      </c>
      <c r="C908" s="2" t="s">
        <v>2919</v>
      </c>
      <c r="D908" s="2" t="s">
        <v>2935</v>
      </c>
      <c r="E908" s="2">
        <v>1</v>
      </c>
      <c r="F908" s="2" t="s">
        <v>3009</v>
      </c>
      <c r="G908" t="str">
        <f t="shared" si="28"/>
        <v>FEXOFENADINAPRATERORALSUSPENSION130MG/5ML</v>
      </c>
      <c r="H908" t="str">
        <f>VLOOKUP(A908,'PRINCIPIO ACTIVO'!A:D,4,)&amp;"-"&amp;VLOOKUP(C908,'VIA ADMINISTRACION'!A:D,4,FALSE)&amp;"-"&amp;VLOOKUP(D908,FORMATO!A:D,4,FALSE)&amp;"-"&amp;VLOOKUP(B908,LABORATORIO!A:D,4,FALSE)</f>
        <v>HT-0066-01-005-0169</v>
      </c>
      <c r="I908">
        <f>COUNTIF($H$2:H908,H908)</f>
        <v>1</v>
      </c>
      <c r="J908" t="str">
        <f t="shared" si="29"/>
        <v>HT-0066-01-005-0169-01</v>
      </c>
    </row>
    <row r="909" spans="1:10" hidden="1" x14ac:dyDescent="0.35">
      <c r="A909" s="11" t="s">
        <v>2681</v>
      </c>
      <c r="B909" s="11" t="s">
        <v>2843</v>
      </c>
      <c r="C909" s="11" t="s">
        <v>2919</v>
      </c>
      <c r="D909" s="11" t="s">
        <v>2933</v>
      </c>
      <c r="E909" s="11">
        <v>20</v>
      </c>
      <c r="F909" s="11" t="s">
        <v>3135</v>
      </c>
      <c r="G909" t="str">
        <f t="shared" si="28"/>
        <v>FEXOFENADINA-PSEUDOEFEDRINASANOFIORALCOMPRIMIDO20120MG/60MG</v>
      </c>
      <c r="H909" t="str">
        <f>VLOOKUP(A909,'PRINCIPIO ACTIVO'!A:D,4,)&amp;"-"&amp;VLOOKUP(C909,'VIA ADMINISTRACION'!A:D,4,FALSE)&amp;"-"&amp;VLOOKUP(D909,FORMATO!A:D,4,FALSE)&amp;"-"&amp;VLOOKUP(B909,LABORATORIO!A:D,4,FALSE)</f>
        <v>HT-0239-01-003-0246</v>
      </c>
      <c r="I909">
        <f>COUNTIF($H$2:H909,H909)</f>
        <v>1</v>
      </c>
      <c r="J909" t="str">
        <f t="shared" si="29"/>
        <v>HT-0239-01-003-0246-01</v>
      </c>
    </row>
    <row r="910" spans="1:10" hidden="1" x14ac:dyDescent="0.35">
      <c r="A910" s="11" t="s">
        <v>2681</v>
      </c>
      <c r="B910" s="11" t="s">
        <v>2837</v>
      </c>
      <c r="C910" s="11" t="s">
        <v>2919</v>
      </c>
      <c r="D910" s="11" t="s">
        <v>2937</v>
      </c>
      <c r="E910" s="11">
        <v>10</v>
      </c>
      <c r="F910" s="11" t="s">
        <v>3135</v>
      </c>
      <c r="G910" t="str">
        <f t="shared" si="28"/>
        <v>FEXOFENADINA-PSEUDOEFEDRINASAVALORALCAPSULA10120MG/60MG</v>
      </c>
      <c r="H910" t="str">
        <f>VLOOKUP(A910,'PRINCIPIO ACTIVO'!A:D,4,)&amp;"-"&amp;VLOOKUP(C910,'VIA ADMINISTRACION'!A:D,4,FALSE)&amp;"-"&amp;VLOOKUP(D910,FORMATO!A:D,4,FALSE)&amp;"-"&amp;VLOOKUP(B910,LABORATORIO!A:D,4,FALSE)</f>
        <v>HT-0239-01-007-0174</v>
      </c>
      <c r="I910">
        <f>COUNTIF($H$2:H910,H910)</f>
        <v>1</v>
      </c>
      <c r="J910" t="str">
        <f t="shared" si="29"/>
        <v>HT-0239-01-007-0174-01</v>
      </c>
    </row>
    <row r="911" spans="1:10" hidden="1" x14ac:dyDescent="0.35">
      <c r="A911" s="11" t="s">
        <v>2681</v>
      </c>
      <c r="B911" s="11" t="s">
        <v>2837</v>
      </c>
      <c r="C911" s="11" t="s">
        <v>2919</v>
      </c>
      <c r="D911" s="11" t="s">
        <v>2937</v>
      </c>
      <c r="E911" s="11">
        <v>20</v>
      </c>
      <c r="F911" s="11" t="s">
        <v>3135</v>
      </c>
      <c r="G911" t="str">
        <f t="shared" si="28"/>
        <v>FEXOFENADINA-PSEUDOEFEDRINASAVALORALCAPSULA20120MG/60MG</v>
      </c>
      <c r="H911" t="str">
        <f>VLOOKUP(A911,'PRINCIPIO ACTIVO'!A:D,4,)&amp;"-"&amp;VLOOKUP(C911,'VIA ADMINISTRACION'!A:D,4,FALSE)&amp;"-"&amp;VLOOKUP(D911,FORMATO!A:D,4,FALSE)&amp;"-"&amp;VLOOKUP(B911,LABORATORIO!A:D,4,FALSE)</f>
        <v>HT-0239-01-007-0174</v>
      </c>
      <c r="I911">
        <f>COUNTIF($H$2:H911,H911)</f>
        <v>2</v>
      </c>
      <c r="J911" t="str">
        <f t="shared" si="29"/>
        <v>HT-0239-01-007-0174-02</v>
      </c>
    </row>
    <row r="912" spans="1:10" hidden="1" x14ac:dyDescent="0.35">
      <c r="A912" s="5" t="s">
        <v>2681</v>
      </c>
      <c r="B912" s="5" t="s">
        <v>2837</v>
      </c>
      <c r="C912" s="5" t="s">
        <v>2919</v>
      </c>
      <c r="D912" s="5" t="s">
        <v>2937</v>
      </c>
      <c r="E912" s="5">
        <v>20</v>
      </c>
      <c r="F912" s="5" t="s">
        <v>6620</v>
      </c>
      <c r="G912" t="str">
        <f t="shared" si="28"/>
        <v>FEXOFENADINA-PSEUDOEFEDRINASAVALORALCAPSULA2060MG/120MG</v>
      </c>
      <c r="H912" t="str">
        <f>VLOOKUP(A912,'PRINCIPIO ACTIVO'!A:D,4,)&amp;"-"&amp;VLOOKUP(C912,'VIA ADMINISTRACION'!A:D,4,FALSE)&amp;"-"&amp;VLOOKUP(D912,FORMATO!A:D,4,FALSE)&amp;"-"&amp;VLOOKUP(B912,LABORATORIO!A:D,4,FALSE)</f>
        <v>HT-0239-01-007-0174</v>
      </c>
      <c r="I912">
        <f>COUNTIF($H$2:H912,H912)</f>
        <v>3</v>
      </c>
      <c r="J912" t="str">
        <f t="shared" si="29"/>
        <v>HT-0239-01-007-0174-03</v>
      </c>
    </row>
    <row r="913" spans="1:10" hidden="1" x14ac:dyDescent="0.35">
      <c r="A913" s="5" t="s">
        <v>2681</v>
      </c>
      <c r="B913" s="5" t="s">
        <v>2843</v>
      </c>
      <c r="C913" s="5" t="s">
        <v>2919</v>
      </c>
      <c r="D913" s="5" t="s">
        <v>2933</v>
      </c>
      <c r="E913" s="5">
        <v>20</v>
      </c>
      <c r="F913" s="5" t="s">
        <v>6620</v>
      </c>
      <c r="G913" t="str">
        <f t="shared" si="28"/>
        <v>FEXOFENADINA-PSEUDOEFEDRINASANOFIORALCOMPRIMIDO2060MG/120MG</v>
      </c>
      <c r="H913" t="str">
        <f>VLOOKUP(A913,'PRINCIPIO ACTIVO'!A:D,4,)&amp;"-"&amp;VLOOKUP(C913,'VIA ADMINISTRACION'!A:D,4,FALSE)&amp;"-"&amp;VLOOKUP(D913,FORMATO!A:D,4,FALSE)&amp;"-"&amp;VLOOKUP(B913,LABORATORIO!A:D,4,FALSE)</f>
        <v>HT-0239-01-003-0246</v>
      </c>
      <c r="I913">
        <f>COUNTIF($H$2:H913,H913)</f>
        <v>2</v>
      </c>
      <c r="J913" t="str">
        <f t="shared" si="29"/>
        <v>HT-0239-01-003-0246-02</v>
      </c>
    </row>
    <row r="914" spans="1:10" hidden="1" x14ac:dyDescent="0.35">
      <c r="A914" s="5" t="s">
        <v>6486</v>
      </c>
      <c r="B914" s="5" t="s">
        <v>2907</v>
      </c>
      <c r="C914" s="5" t="s">
        <v>2919</v>
      </c>
      <c r="D914" s="5" t="s">
        <v>2937</v>
      </c>
      <c r="E914" s="5">
        <v>120</v>
      </c>
      <c r="F914" s="5" t="s">
        <v>1439</v>
      </c>
      <c r="G914" t="str">
        <f t="shared" si="28"/>
        <v>FIBRA SOLUBLENUTRAPHARMORALCAPSULA120-</v>
      </c>
      <c r="H914" t="str">
        <f>VLOOKUP(A914,'PRINCIPIO ACTIVO'!A:D,4,)&amp;"-"&amp;VLOOKUP(C914,'VIA ADMINISTRACION'!A:D,4,FALSE)&amp;"-"&amp;VLOOKUP(D914,FORMATO!A:D,4,FALSE)&amp;"-"&amp;VLOOKUP(B914,LABORATORIO!A:D,4,FALSE)</f>
        <v>HT-0067-01-007-0206</v>
      </c>
      <c r="I914">
        <f>COUNTIF($H$2:H914,H914)</f>
        <v>1</v>
      </c>
      <c r="J914" t="str">
        <f t="shared" si="29"/>
        <v>HT-0067-01-007-0206-01</v>
      </c>
    </row>
    <row r="915" spans="1:10" hidden="1" x14ac:dyDescent="0.35">
      <c r="A915" s="5" t="s">
        <v>6486</v>
      </c>
      <c r="B915" s="5" t="s">
        <v>2869</v>
      </c>
      <c r="C915" s="5" t="s">
        <v>2919</v>
      </c>
      <c r="D915" s="5" t="s">
        <v>2943</v>
      </c>
      <c r="E915" s="5">
        <v>1</v>
      </c>
      <c r="F915" s="5" t="s">
        <v>1439</v>
      </c>
      <c r="G915" t="str">
        <f t="shared" si="28"/>
        <v>FIBRA SOLUBLEOPKOORALPOLVO1-</v>
      </c>
      <c r="H915" t="str">
        <f>VLOOKUP(A915,'PRINCIPIO ACTIVO'!A:D,4,)&amp;"-"&amp;VLOOKUP(C915,'VIA ADMINISTRACION'!A:D,4,FALSE)&amp;"-"&amp;VLOOKUP(D915,FORMATO!A:D,4,FALSE)&amp;"-"&amp;VLOOKUP(B915,LABORATORIO!A:D,4,FALSE)</f>
        <v>HT-0067-01-013-0208</v>
      </c>
      <c r="I915">
        <f>COUNTIF($H$2:H915,H915)</f>
        <v>1</v>
      </c>
      <c r="J915" t="str">
        <f t="shared" si="29"/>
        <v>HT-0067-01-013-0208-01</v>
      </c>
    </row>
    <row r="916" spans="1:10" hidden="1" x14ac:dyDescent="0.35">
      <c r="A916" s="5" t="s">
        <v>6486</v>
      </c>
      <c r="B916" s="5" t="s">
        <v>2901</v>
      </c>
      <c r="C916" s="5" t="s">
        <v>2919</v>
      </c>
      <c r="D916" s="5" t="s">
        <v>2931</v>
      </c>
      <c r="E916" s="5">
        <v>28</v>
      </c>
      <c r="F916" s="5" t="s">
        <v>1439</v>
      </c>
      <c r="G916" t="str">
        <f t="shared" si="28"/>
        <v>FIBRA SOLUBLEAXONORALSOBRE28-</v>
      </c>
      <c r="H916" t="str">
        <f>VLOOKUP(A916,'PRINCIPIO ACTIVO'!A:D,4,)&amp;"-"&amp;VLOOKUP(C916,'VIA ADMINISTRACION'!A:D,4,FALSE)&amp;"-"&amp;VLOOKUP(D916,FORMATO!A:D,4,FALSE)&amp;"-"&amp;VLOOKUP(B916,LABORATORIO!A:D,4,FALSE)</f>
        <v>HT-0067-01-001-0023</v>
      </c>
      <c r="I916">
        <f>COUNTIF($H$2:H916,H916)</f>
        <v>1</v>
      </c>
      <c r="J916" t="str">
        <f t="shared" si="29"/>
        <v>HT-0067-01-001-0023-01</v>
      </c>
    </row>
    <row r="917" spans="1:10" hidden="1" x14ac:dyDescent="0.35">
      <c r="A917" s="5" t="s">
        <v>6486</v>
      </c>
      <c r="B917" s="5" t="s">
        <v>2841</v>
      </c>
      <c r="C917" s="5" t="s">
        <v>2919</v>
      </c>
      <c r="D917" s="5" t="s">
        <v>2937</v>
      </c>
      <c r="E917" s="5">
        <v>30</v>
      </c>
      <c r="F917" s="5" t="s">
        <v>1439</v>
      </c>
      <c r="G917" t="str">
        <f t="shared" si="28"/>
        <v>FIBRA SOLUBLEMAVERORALCAPSULA30-</v>
      </c>
      <c r="H917" t="str">
        <f>VLOOKUP(A917,'PRINCIPIO ACTIVO'!A:D,4,)&amp;"-"&amp;VLOOKUP(C917,'VIA ADMINISTRACION'!A:D,4,FALSE)&amp;"-"&amp;VLOOKUP(D917,FORMATO!A:D,4,FALSE)&amp;"-"&amp;VLOOKUP(B917,LABORATORIO!A:D,4,FALSE)</f>
        <v>HT-0067-01-007-0154</v>
      </c>
      <c r="I917">
        <f>COUNTIF($H$2:H917,H917)</f>
        <v>1</v>
      </c>
      <c r="J917" t="str">
        <f t="shared" si="29"/>
        <v>HT-0067-01-007-0154-01</v>
      </c>
    </row>
    <row r="918" spans="1:10" hidden="1" x14ac:dyDescent="0.35">
      <c r="A918" s="11" t="s">
        <v>2612</v>
      </c>
      <c r="B918" s="11" t="s">
        <v>2861</v>
      </c>
      <c r="C918" s="11" t="s">
        <v>2919</v>
      </c>
      <c r="D918" s="11" t="s">
        <v>2933</v>
      </c>
      <c r="E918" s="11">
        <v>20</v>
      </c>
      <c r="F918" s="11" t="s">
        <v>2978</v>
      </c>
      <c r="G918" t="str">
        <f t="shared" si="28"/>
        <v>FLAVOXATOTECNOFARMAORALCOMPRIMIDO20200MG</v>
      </c>
      <c r="H918" t="str">
        <f>VLOOKUP(A918,'PRINCIPIO ACTIVO'!A:D,4,)&amp;"-"&amp;VLOOKUP(C918,'VIA ADMINISTRACION'!A:D,4,FALSE)&amp;"-"&amp;VLOOKUP(D918,FORMATO!A:D,4,FALSE)&amp;"-"&amp;VLOOKUP(B918,LABORATORIO!A:D,4,FALSE)</f>
        <v>HT-0206-01-003-0274</v>
      </c>
      <c r="I918">
        <f>COUNTIF($H$2:H918,H918)</f>
        <v>1</v>
      </c>
      <c r="J918" t="str">
        <f t="shared" si="29"/>
        <v>HT-0206-01-003-0274-01</v>
      </c>
    </row>
    <row r="919" spans="1:10" hidden="1" x14ac:dyDescent="0.35">
      <c r="A919" s="2" t="s">
        <v>2682</v>
      </c>
      <c r="B919" s="2" t="s">
        <v>2857</v>
      </c>
      <c r="C919" s="2" t="s">
        <v>2919</v>
      </c>
      <c r="D919" s="2" t="s">
        <v>2935</v>
      </c>
      <c r="E919" s="2">
        <v>1</v>
      </c>
      <c r="F919" s="2" t="s">
        <v>3005</v>
      </c>
      <c r="G919" t="str">
        <f t="shared" si="28"/>
        <v>FLUCLOXACILINAANDROMACOORALSUSPENSION1250MG/5ML</v>
      </c>
      <c r="H919" t="str">
        <f>VLOOKUP(A919,'PRINCIPIO ACTIVO'!A:D,4,)&amp;"-"&amp;VLOOKUP(C919,'VIA ADMINISTRACION'!A:D,4,FALSE)&amp;"-"&amp;VLOOKUP(D919,FORMATO!A:D,4,FALSE)&amp;"-"&amp;VLOOKUP(B919,LABORATORIO!A:D,4,FALSE)</f>
        <v>HT-0068-01-005-0161</v>
      </c>
      <c r="I919">
        <f>COUNTIF($H$2:H919,H919)</f>
        <v>1</v>
      </c>
      <c r="J919" t="str">
        <f t="shared" si="29"/>
        <v>HT-0068-01-005-0161-01</v>
      </c>
    </row>
    <row r="920" spans="1:10" hidden="1" x14ac:dyDescent="0.35">
      <c r="A920" s="5" t="s">
        <v>2682</v>
      </c>
      <c r="B920" s="5" t="s">
        <v>2834</v>
      </c>
      <c r="C920" s="5" t="s">
        <v>2919</v>
      </c>
      <c r="D920" s="5" t="s">
        <v>2932</v>
      </c>
      <c r="E920" s="5">
        <v>1</v>
      </c>
      <c r="F920" s="5" t="s">
        <v>3005</v>
      </c>
      <c r="G920" t="str">
        <f t="shared" si="28"/>
        <v>FLUCLOXACILINAMINTLABORALJARABE1250MG/5ML</v>
      </c>
      <c r="H920" t="str">
        <f>VLOOKUP(A920,'PRINCIPIO ACTIVO'!A:D,4,)&amp;"-"&amp;VLOOKUP(C920,'VIA ADMINISTRACION'!A:D,4,FALSE)&amp;"-"&amp;VLOOKUP(D920,FORMATO!A:D,4,FALSE)&amp;"-"&amp;VLOOKUP(B920,LABORATORIO!A:D,4,FALSE)</f>
        <v>HT-0068-01-002-0197</v>
      </c>
      <c r="I920">
        <f>COUNTIF($H$2:H920,H920)</f>
        <v>1</v>
      </c>
      <c r="J920" t="str">
        <f t="shared" si="29"/>
        <v>HT-0068-01-002-0197-01</v>
      </c>
    </row>
    <row r="921" spans="1:10" hidden="1" x14ac:dyDescent="0.35">
      <c r="A921" s="11" t="s">
        <v>2682</v>
      </c>
      <c r="B921" s="11" t="s">
        <v>2857</v>
      </c>
      <c r="C921" s="11" t="s">
        <v>2919</v>
      </c>
      <c r="D921" s="11" t="s">
        <v>2937</v>
      </c>
      <c r="E921" s="11">
        <v>12</v>
      </c>
      <c r="F921" s="11" t="s">
        <v>2984</v>
      </c>
      <c r="G921" t="str">
        <f t="shared" si="28"/>
        <v>FLUCLOXACILINAANDROMACOORALCAPSULA12500MG</v>
      </c>
      <c r="H921" t="str">
        <f>VLOOKUP(A921,'PRINCIPIO ACTIVO'!A:D,4,)&amp;"-"&amp;VLOOKUP(C921,'VIA ADMINISTRACION'!A:D,4,FALSE)&amp;"-"&amp;VLOOKUP(D921,FORMATO!A:D,4,FALSE)&amp;"-"&amp;VLOOKUP(B921,LABORATORIO!A:D,4,FALSE)</f>
        <v>HT-0068-01-007-0161</v>
      </c>
      <c r="I921">
        <f>COUNTIF($H$2:H921,H921)</f>
        <v>1</v>
      </c>
      <c r="J921" t="str">
        <f t="shared" si="29"/>
        <v>HT-0068-01-007-0161-01</v>
      </c>
    </row>
    <row r="922" spans="1:10" hidden="1" x14ac:dyDescent="0.35">
      <c r="A922" s="2" t="s">
        <v>2682</v>
      </c>
      <c r="B922" s="2" t="s">
        <v>3698</v>
      </c>
      <c r="C922" s="2" t="s">
        <v>2919</v>
      </c>
      <c r="D922" s="2" t="s">
        <v>2937</v>
      </c>
      <c r="E922" s="2">
        <v>12</v>
      </c>
      <c r="F922" s="2" t="s">
        <v>2984</v>
      </c>
      <c r="G922" t="str">
        <f t="shared" si="28"/>
        <v>FLUCLOXACILINAMDC HEALTHORALCAPSULA12500MG</v>
      </c>
      <c r="H922" t="str">
        <f>VLOOKUP(A922,'PRINCIPIO ACTIVO'!A:D,4,)&amp;"-"&amp;VLOOKUP(C922,'VIA ADMINISTRACION'!A:D,4,FALSE)&amp;"-"&amp;VLOOKUP(D922,FORMATO!A:D,4,FALSE)&amp;"-"&amp;VLOOKUP(B922,LABORATORIO!A:D,4,FALSE)</f>
        <v>HT-0068-01-007-0188</v>
      </c>
      <c r="I922">
        <f>COUNTIF($H$2:H922,H922)</f>
        <v>1</v>
      </c>
      <c r="J922" t="str">
        <f t="shared" si="29"/>
        <v>HT-0068-01-007-0188-01</v>
      </c>
    </row>
    <row r="923" spans="1:10" hidden="1" x14ac:dyDescent="0.35">
      <c r="A923" s="5" t="s">
        <v>2682</v>
      </c>
      <c r="B923" s="5" t="s">
        <v>2834</v>
      </c>
      <c r="C923" s="5" t="s">
        <v>2919</v>
      </c>
      <c r="D923" s="5" t="s">
        <v>2937</v>
      </c>
      <c r="E923" s="5">
        <v>12</v>
      </c>
      <c r="F923" s="5" t="s">
        <v>2984</v>
      </c>
      <c r="G923" t="str">
        <f t="shared" si="28"/>
        <v>FLUCLOXACILINAMINTLABORALCAPSULA12500MG</v>
      </c>
      <c r="H923" t="str">
        <f>VLOOKUP(A923,'PRINCIPIO ACTIVO'!A:D,4,)&amp;"-"&amp;VLOOKUP(C923,'VIA ADMINISTRACION'!A:D,4,FALSE)&amp;"-"&amp;VLOOKUP(D923,FORMATO!A:D,4,FALSE)&amp;"-"&amp;VLOOKUP(B923,LABORATORIO!A:D,4,FALSE)</f>
        <v>HT-0068-01-007-0197</v>
      </c>
      <c r="I923">
        <f>COUNTIF($H$2:H923,H923)</f>
        <v>1</v>
      </c>
      <c r="J923" t="str">
        <f t="shared" si="29"/>
        <v>HT-0068-01-007-0197-01</v>
      </c>
    </row>
    <row r="924" spans="1:10" hidden="1" x14ac:dyDescent="0.35">
      <c r="A924" s="5" t="s">
        <v>2682</v>
      </c>
      <c r="B924" s="5" t="s">
        <v>2834</v>
      </c>
      <c r="C924" s="5" t="s">
        <v>2919</v>
      </c>
      <c r="D924" s="5" t="s">
        <v>2937</v>
      </c>
      <c r="E924" s="5">
        <v>6</v>
      </c>
      <c r="F924" s="5" t="s">
        <v>2984</v>
      </c>
      <c r="G924" t="str">
        <f t="shared" si="28"/>
        <v>FLUCLOXACILINAMINTLABORALCAPSULA6500MG</v>
      </c>
      <c r="H924" t="str">
        <f>VLOOKUP(A924,'PRINCIPIO ACTIVO'!A:D,4,)&amp;"-"&amp;VLOOKUP(C924,'VIA ADMINISTRACION'!A:D,4,FALSE)&amp;"-"&amp;VLOOKUP(D924,FORMATO!A:D,4,FALSE)&amp;"-"&amp;VLOOKUP(B924,LABORATORIO!A:D,4,FALSE)</f>
        <v>HT-0068-01-007-0197</v>
      </c>
      <c r="I924">
        <f>COUNTIF($H$2:H924,H924)</f>
        <v>2</v>
      </c>
      <c r="J924" t="str">
        <f t="shared" si="29"/>
        <v>HT-0068-01-007-0197-02</v>
      </c>
    </row>
    <row r="925" spans="1:10" hidden="1" x14ac:dyDescent="0.35">
      <c r="A925" s="11" t="s">
        <v>2683</v>
      </c>
      <c r="B925" s="11" t="s">
        <v>2873</v>
      </c>
      <c r="C925" s="11" t="s">
        <v>2919</v>
      </c>
      <c r="D925" s="11" t="s">
        <v>2937</v>
      </c>
      <c r="E925" s="11">
        <v>2</v>
      </c>
      <c r="F925" s="11" t="s">
        <v>3110</v>
      </c>
      <c r="G925" t="str">
        <f t="shared" si="28"/>
        <v>FLUCONAZOLINTERPHARMAORALCAPSULA2150MG</v>
      </c>
      <c r="H925" t="str">
        <f>VLOOKUP(A925,'PRINCIPIO ACTIVO'!A:D,4,)&amp;"-"&amp;VLOOKUP(C925,'VIA ADMINISTRACION'!A:D,4,FALSE)&amp;"-"&amp;VLOOKUP(D925,FORMATO!A:D,4,FALSE)&amp;"-"&amp;VLOOKUP(B925,LABORATORIO!A:D,4,FALSE)</f>
        <v>HT-0069-01-007-0135</v>
      </c>
      <c r="I925">
        <f>COUNTIF($H$2:H925,H925)</f>
        <v>1</v>
      </c>
      <c r="J925" t="str">
        <f t="shared" si="29"/>
        <v>HT-0069-01-007-0135-01</v>
      </c>
    </row>
    <row r="926" spans="1:10" hidden="1" x14ac:dyDescent="0.35">
      <c r="A926" s="11" t="s">
        <v>2683</v>
      </c>
      <c r="B926" s="11" t="s">
        <v>2847</v>
      </c>
      <c r="C926" s="11" t="s">
        <v>2919</v>
      </c>
      <c r="D926" s="11" t="s">
        <v>2937</v>
      </c>
      <c r="E926" s="11">
        <v>2</v>
      </c>
      <c r="F926" s="11" t="s">
        <v>3110</v>
      </c>
      <c r="G926" t="str">
        <f t="shared" si="28"/>
        <v>FLUCONAZOLPASTEURORALCAPSULA2150MG</v>
      </c>
      <c r="H926" t="str">
        <f>VLOOKUP(A926,'PRINCIPIO ACTIVO'!A:D,4,)&amp;"-"&amp;VLOOKUP(C926,'VIA ADMINISTRACION'!A:D,4,FALSE)&amp;"-"&amp;VLOOKUP(D926,FORMATO!A:D,4,FALSE)&amp;"-"&amp;VLOOKUP(B926,LABORATORIO!A:D,4,FALSE)</f>
        <v>HT-0069-01-007-0155</v>
      </c>
      <c r="I926">
        <f>COUNTIF($H$2:H926,H926)</f>
        <v>1</v>
      </c>
      <c r="J926" t="str">
        <f t="shared" si="29"/>
        <v>HT-0069-01-007-0155-01</v>
      </c>
    </row>
    <row r="927" spans="1:10" hidden="1" x14ac:dyDescent="0.35">
      <c r="A927" s="11" t="s">
        <v>2683</v>
      </c>
      <c r="B927" s="11" t="s">
        <v>2847</v>
      </c>
      <c r="C927" s="11" t="s">
        <v>2919</v>
      </c>
      <c r="D927" s="11" t="s">
        <v>2937</v>
      </c>
      <c r="E927" s="11">
        <v>1</v>
      </c>
      <c r="F927" s="11" t="s">
        <v>3110</v>
      </c>
      <c r="G927" t="str">
        <f t="shared" si="28"/>
        <v>FLUCONAZOLPASTEURORALCAPSULA1150MG</v>
      </c>
      <c r="H927" t="str">
        <f>VLOOKUP(A927,'PRINCIPIO ACTIVO'!A:D,4,)&amp;"-"&amp;VLOOKUP(C927,'VIA ADMINISTRACION'!A:D,4,FALSE)&amp;"-"&amp;VLOOKUP(D927,FORMATO!A:D,4,FALSE)&amp;"-"&amp;VLOOKUP(B927,LABORATORIO!A:D,4,FALSE)</f>
        <v>HT-0069-01-007-0155</v>
      </c>
      <c r="I927">
        <f>COUNTIF($H$2:H927,H927)</f>
        <v>2</v>
      </c>
      <c r="J927" t="str">
        <f t="shared" si="29"/>
        <v>HT-0069-01-007-0155-02</v>
      </c>
    </row>
    <row r="928" spans="1:10" hidden="1" x14ac:dyDescent="0.35">
      <c r="A928" s="11" t="s">
        <v>2683</v>
      </c>
      <c r="B928" s="11" t="s">
        <v>2832</v>
      </c>
      <c r="C928" s="11" t="s">
        <v>2919</v>
      </c>
      <c r="D928" s="11" t="s">
        <v>2937</v>
      </c>
      <c r="E928" s="11">
        <v>4</v>
      </c>
      <c r="F928" s="11" t="s">
        <v>3110</v>
      </c>
      <c r="G928" t="str">
        <f t="shared" si="28"/>
        <v>FLUCONAZOLRECALCINEORALCAPSULA4150MG</v>
      </c>
      <c r="H928" t="str">
        <f>VLOOKUP(A928,'PRINCIPIO ACTIVO'!A:D,4,)&amp;"-"&amp;VLOOKUP(C928,'VIA ADMINISTRACION'!A:D,4,FALSE)&amp;"-"&amp;VLOOKUP(D928,FORMATO!A:D,4,FALSE)&amp;"-"&amp;VLOOKUP(B928,LABORATORIO!A:D,4,FALSE)</f>
        <v>HT-0069-01-007-0171</v>
      </c>
      <c r="I928">
        <f>COUNTIF($H$2:H928,H928)</f>
        <v>1</v>
      </c>
      <c r="J928" t="str">
        <f t="shared" si="29"/>
        <v>HT-0069-01-007-0171-01</v>
      </c>
    </row>
    <row r="929" spans="1:10" hidden="1" x14ac:dyDescent="0.35">
      <c r="A929" s="11" t="s">
        <v>2683</v>
      </c>
      <c r="B929" s="11" t="s">
        <v>2847</v>
      </c>
      <c r="C929" s="11" t="s">
        <v>2919</v>
      </c>
      <c r="D929" s="11" t="s">
        <v>2937</v>
      </c>
      <c r="E929" s="11">
        <v>4</v>
      </c>
      <c r="F929" s="11" t="s">
        <v>3110</v>
      </c>
      <c r="G929" t="str">
        <f t="shared" si="28"/>
        <v>FLUCONAZOLPASTEURORALCAPSULA4150MG</v>
      </c>
      <c r="H929" t="str">
        <f>VLOOKUP(A929,'PRINCIPIO ACTIVO'!A:D,4,)&amp;"-"&amp;VLOOKUP(C929,'VIA ADMINISTRACION'!A:D,4,FALSE)&amp;"-"&amp;VLOOKUP(D929,FORMATO!A:D,4,FALSE)&amp;"-"&amp;VLOOKUP(B929,LABORATORIO!A:D,4,FALSE)</f>
        <v>HT-0069-01-007-0155</v>
      </c>
      <c r="I929">
        <f>COUNTIF($H$2:H929,H929)</f>
        <v>3</v>
      </c>
      <c r="J929" t="str">
        <f t="shared" si="29"/>
        <v>HT-0069-01-007-0155-03</v>
      </c>
    </row>
    <row r="930" spans="1:10" hidden="1" x14ac:dyDescent="0.35">
      <c r="A930" s="11" t="s">
        <v>2683</v>
      </c>
      <c r="B930" s="11" t="s">
        <v>2861</v>
      </c>
      <c r="C930" s="11" t="s">
        <v>2919</v>
      </c>
      <c r="D930" s="11" t="s">
        <v>2933</v>
      </c>
      <c r="E930" s="11">
        <v>1</v>
      </c>
      <c r="F930" s="11" t="s">
        <v>3110</v>
      </c>
      <c r="G930" t="str">
        <f t="shared" si="28"/>
        <v>FLUCONAZOLTECNOFARMAORALCOMPRIMIDO1150MG</v>
      </c>
      <c r="H930" t="str">
        <f>VLOOKUP(A930,'PRINCIPIO ACTIVO'!A:D,4,)&amp;"-"&amp;VLOOKUP(C930,'VIA ADMINISTRACION'!A:D,4,FALSE)&amp;"-"&amp;VLOOKUP(D930,FORMATO!A:D,4,FALSE)&amp;"-"&amp;VLOOKUP(B930,LABORATORIO!A:D,4,FALSE)</f>
        <v>HT-0069-01-003-0274</v>
      </c>
      <c r="I930">
        <f>COUNTIF($H$2:H930,H930)</f>
        <v>1</v>
      </c>
      <c r="J930" t="str">
        <f t="shared" si="29"/>
        <v>HT-0069-01-003-0274-01</v>
      </c>
    </row>
    <row r="931" spans="1:10" hidden="1" x14ac:dyDescent="0.35">
      <c r="A931" s="11" t="s">
        <v>2683</v>
      </c>
      <c r="B931" s="11" t="s">
        <v>2832</v>
      </c>
      <c r="C931" s="11" t="s">
        <v>2919</v>
      </c>
      <c r="D931" s="11" t="s">
        <v>2937</v>
      </c>
      <c r="E931" s="11">
        <v>2</v>
      </c>
      <c r="F931" s="11" t="s">
        <v>3110</v>
      </c>
      <c r="G931" t="str">
        <f t="shared" si="28"/>
        <v>FLUCONAZOLRECALCINEORALCAPSULA2150MG</v>
      </c>
      <c r="H931" t="str">
        <f>VLOOKUP(A931,'PRINCIPIO ACTIVO'!A:D,4,)&amp;"-"&amp;VLOOKUP(C931,'VIA ADMINISTRACION'!A:D,4,FALSE)&amp;"-"&amp;VLOOKUP(D931,FORMATO!A:D,4,FALSE)&amp;"-"&amp;VLOOKUP(B931,LABORATORIO!A:D,4,FALSE)</f>
        <v>HT-0069-01-007-0171</v>
      </c>
      <c r="I931">
        <f>COUNTIF($H$2:H931,H931)</f>
        <v>2</v>
      </c>
      <c r="J931" t="str">
        <f t="shared" si="29"/>
        <v>HT-0069-01-007-0171-02</v>
      </c>
    </row>
    <row r="932" spans="1:10" hidden="1" x14ac:dyDescent="0.35">
      <c r="A932" s="11" t="s">
        <v>2683</v>
      </c>
      <c r="B932" s="11" t="s">
        <v>2861</v>
      </c>
      <c r="C932" s="11" t="s">
        <v>2919</v>
      </c>
      <c r="D932" s="11" t="s">
        <v>2933</v>
      </c>
      <c r="E932" s="11">
        <v>4</v>
      </c>
      <c r="F932" s="11" t="s">
        <v>3110</v>
      </c>
      <c r="G932" t="str">
        <f t="shared" si="28"/>
        <v>FLUCONAZOLTECNOFARMAORALCOMPRIMIDO4150MG</v>
      </c>
      <c r="H932" t="str">
        <f>VLOOKUP(A932,'PRINCIPIO ACTIVO'!A:D,4,)&amp;"-"&amp;VLOOKUP(C932,'VIA ADMINISTRACION'!A:D,4,FALSE)&amp;"-"&amp;VLOOKUP(D932,FORMATO!A:D,4,FALSE)&amp;"-"&amp;VLOOKUP(B932,LABORATORIO!A:D,4,FALSE)</f>
        <v>HT-0069-01-003-0274</v>
      </c>
      <c r="I932">
        <f>COUNTIF($H$2:H932,H932)</f>
        <v>2</v>
      </c>
      <c r="J932" t="str">
        <f t="shared" si="29"/>
        <v>HT-0069-01-003-0274-02</v>
      </c>
    </row>
    <row r="933" spans="1:10" hidden="1" x14ac:dyDescent="0.35">
      <c r="A933" s="2" t="s">
        <v>2683</v>
      </c>
      <c r="B933" s="2" t="s">
        <v>2869</v>
      </c>
      <c r="C933" s="2" t="s">
        <v>2919</v>
      </c>
      <c r="D933" s="2" t="s">
        <v>2937</v>
      </c>
      <c r="E933" s="2">
        <v>2</v>
      </c>
      <c r="F933" s="2" t="s">
        <v>3110</v>
      </c>
      <c r="G933" t="str">
        <f t="shared" si="28"/>
        <v>FLUCONAZOLOPKOORALCAPSULA2150MG</v>
      </c>
      <c r="H933" t="str">
        <f>VLOOKUP(A933,'PRINCIPIO ACTIVO'!A:D,4,)&amp;"-"&amp;VLOOKUP(C933,'VIA ADMINISTRACION'!A:D,4,FALSE)&amp;"-"&amp;VLOOKUP(D933,FORMATO!A:D,4,FALSE)&amp;"-"&amp;VLOOKUP(B933,LABORATORIO!A:D,4,FALSE)</f>
        <v>HT-0069-01-007-0208</v>
      </c>
      <c r="I933">
        <f>COUNTIF($H$2:H933,H933)</f>
        <v>1</v>
      </c>
      <c r="J933" t="str">
        <f t="shared" si="29"/>
        <v>HT-0069-01-007-0208-01</v>
      </c>
    </row>
    <row r="934" spans="1:10" hidden="1" x14ac:dyDescent="0.35">
      <c r="A934" s="5" t="s">
        <v>2683</v>
      </c>
      <c r="B934" s="5" t="s">
        <v>2868</v>
      </c>
      <c r="C934" s="5" t="s">
        <v>2919</v>
      </c>
      <c r="D934" s="5" t="s">
        <v>2937</v>
      </c>
      <c r="E934" s="5">
        <v>2</v>
      </c>
      <c r="F934" s="5" t="s">
        <v>3110</v>
      </c>
      <c r="G934" t="str">
        <f t="shared" si="28"/>
        <v>FLUCONAZOLLAFIORALCAPSULA2150MG</v>
      </c>
      <c r="H934" t="str">
        <f>VLOOKUP(A934,'PRINCIPIO ACTIVO'!A:D,4,)&amp;"-"&amp;VLOOKUP(C934,'VIA ADMINISTRACION'!A:D,4,FALSE)&amp;"-"&amp;VLOOKUP(D934,FORMATO!A:D,4,FALSE)&amp;"-"&amp;VLOOKUP(B934,LABORATORIO!A:D,4,FALSE)</f>
        <v>HT-0069-01-007-0166</v>
      </c>
      <c r="I934">
        <f>COUNTIF($H$2:H934,H934)</f>
        <v>1</v>
      </c>
      <c r="J934" t="str">
        <f t="shared" si="29"/>
        <v>HT-0069-01-007-0166-01</v>
      </c>
    </row>
    <row r="935" spans="1:10" hidden="1" x14ac:dyDescent="0.35">
      <c r="A935" s="5" t="s">
        <v>2683</v>
      </c>
      <c r="B935" s="5" t="s">
        <v>2864</v>
      </c>
      <c r="C935" s="5" t="s">
        <v>2919</v>
      </c>
      <c r="D935" s="5" t="s">
        <v>2937</v>
      </c>
      <c r="E935" s="5">
        <v>2</v>
      </c>
      <c r="F935" s="5" t="s">
        <v>3110</v>
      </c>
      <c r="G935" t="str">
        <f t="shared" si="28"/>
        <v>FLUCONAZOLPFIZERORALCAPSULA2150MG</v>
      </c>
      <c r="H935" t="str">
        <f>VLOOKUP(A935,'PRINCIPIO ACTIVO'!A:D,4,)&amp;"-"&amp;VLOOKUP(C935,'VIA ADMINISTRACION'!A:D,4,FALSE)&amp;"-"&amp;VLOOKUP(D935,FORMATO!A:D,4,FALSE)&amp;"-"&amp;VLOOKUP(B935,LABORATORIO!A:D,4,FALSE)</f>
        <v>HT-0069-01-007-0212</v>
      </c>
      <c r="I935">
        <f>COUNTIF($H$2:H935,H935)</f>
        <v>1</v>
      </c>
      <c r="J935" t="str">
        <f t="shared" si="29"/>
        <v>HT-0069-01-007-0212-01</v>
      </c>
    </row>
    <row r="936" spans="1:10" hidden="1" x14ac:dyDescent="0.35">
      <c r="A936" s="11" t="s">
        <v>2786</v>
      </c>
      <c r="B936" s="11" t="s">
        <v>2894</v>
      </c>
      <c r="C936" s="11" t="s">
        <v>2919</v>
      </c>
      <c r="D936" s="11" t="s">
        <v>2933</v>
      </c>
      <c r="E936" s="11">
        <v>28</v>
      </c>
      <c r="F936" s="11" t="s">
        <v>2985</v>
      </c>
      <c r="G936" t="str">
        <f t="shared" si="28"/>
        <v>FLUOXETINALILLYORALCOMPRIMIDO2820MG</v>
      </c>
      <c r="H936" t="str">
        <f>VLOOKUP(A936,'PRINCIPIO ACTIVO'!A:D,4,)&amp;"-"&amp;VLOOKUP(C936,'VIA ADMINISTRACION'!A:D,4,FALSE)&amp;"-"&amp;VLOOKUP(D936,FORMATO!A:D,4,FALSE)&amp;"-"&amp;VLOOKUP(B936,LABORATORIO!A:D,4,FALSE)</f>
        <v>HT-0302-01-003-0081</v>
      </c>
      <c r="I936">
        <f>COUNTIF($H$2:H936,H936)</f>
        <v>1</v>
      </c>
      <c r="J936" t="str">
        <f t="shared" si="29"/>
        <v>HT-0302-01-003-0081-01</v>
      </c>
    </row>
    <row r="937" spans="1:10" hidden="1" x14ac:dyDescent="0.35">
      <c r="A937" s="5" t="s">
        <v>6497</v>
      </c>
      <c r="B937" s="5" t="s">
        <v>6100</v>
      </c>
      <c r="C937" s="5" t="s">
        <v>2919</v>
      </c>
      <c r="D937" s="5" t="s">
        <v>6532</v>
      </c>
      <c r="E937" s="5">
        <v>8</v>
      </c>
      <c r="F937" s="5" t="s">
        <v>6635</v>
      </c>
      <c r="G937" t="str">
        <f t="shared" si="28"/>
        <v>FLURBIPROFENORECKITT BENCKISERORALPASTILLA88.75MG</v>
      </c>
      <c r="H937" t="str">
        <f>VLOOKUP(A937,'PRINCIPIO ACTIVO'!A:D,4,)&amp;"-"&amp;VLOOKUP(C937,'VIA ADMINISTRACION'!A:D,4,FALSE)&amp;"-"&amp;VLOOKUP(D937,FORMATO!A:D,4,FALSE)&amp;"-"&amp;VLOOKUP(B937,LABORATORIO!A:D,4,FALSE)</f>
        <v>HT-0342-01-047-0237</v>
      </c>
      <c r="I937">
        <f>COUNTIF($H$2:H937,H937)</f>
        <v>1</v>
      </c>
      <c r="J937" t="str">
        <f t="shared" si="29"/>
        <v>HT-0342-01-047-0237-01</v>
      </c>
    </row>
    <row r="938" spans="1:10" hidden="1" x14ac:dyDescent="0.35">
      <c r="A938" s="11" t="s">
        <v>2613</v>
      </c>
      <c r="B938" s="11" t="s">
        <v>2875</v>
      </c>
      <c r="C938" s="11" t="s">
        <v>2922</v>
      </c>
      <c r="D938" s="11" t="s">
        <v>2941</v>
      </c>
      <c r="E938" s="11">
        <v>1</v>
      </c>
      <c r="F938" s="11" t="s">
        <v>3057</v>
      </c>
      <c r="G938" t="str">
        <f t="shared" si="28"/>
        <v>FLUTICASONA PROPIONATO-SALMETEROLETEXINHALATORIAAEROSOL1125MCG/25MCG</v>
      </c>
      <c r="H938" t="str">
        <f>VLOOKUP(A938,'PRINCIPIO ACTIVO'!A:D,4,)&amp;"-"&amp;VLOOKUP(C938,'VIA ADMINISTRACION'!A:D,4,FALSE)&amp;"-"&amp;VLOOKUP(D938,FORMATO!A:D,4,FALSE)&amp;"-"&amp;VLOOKUP(B938,LABORATORIO!A:D,4,FALSE)</f>
        <v>HT-0207-07-011-0085</v>
      </c>
      <c r="I938">
        <f>COUNTIF($H$2:H938,H938)</f>
        <v>1</v>
      </c>
      <c r="J938" t="str">
        <f t="shared" si="29"/>
        <v>HT-0207-07-011-0085-01</v>
      </c>
    </row>
    <row r="939" spans="1:10" hidden="1" x14ac:dyDescent="0.35">
      <c r="A939" s="5" t="s">
        <v>2613</v>
      </c>
      <c r="B939" s="5" t="s">
        <v>2875</v>
      </c>
      <c r="C939" s="5" t="s">
        <v>2925</v>
      </c>
      <c r="D939" s="5" t="s">
        <v>2941</v>
      </c>
      <c r="E939" s="5">
        <v>1</v>
      </c>
      <c r="F939" s="5" t="s">
        <v>3057</v>
      </c>
      <c r="G939" t="str">
        <f t="shared" si="28"/>
        <v>FLUTICASONA PROPIONATO-SALMETEROLETEXBUCALAEROSOL1125MCG/25MCG</v>
      </c>
      <c r="H939" t="str">
        <f>VLOOKUP(A939,'PRINCIPIO ACTIVO'!A:D,4,)&amp;"-"&amp;VLOOKUP(C939,'VIA ADMINISTRACION'!A:D,4,FALSE)&amp;"-"&amp;VLOOKUP(D939,FORMATO!A:D,4,FALSE)&amp;"-"&amp;VLOOKUP(B939,LABORATORIO!A:D,4,FALSE)</f>
        <v>HT-0207-12-011-0085</v>
      </c>
      <c r="I939">
        <f>COUNTIF($H$2:H939,H939)</f>
        <v>1</v>
      </c>
      <c r="J939" t="str">
        <f t="shared" si="29"/>
        <v>HT-0207-12-011-0085-01</v>
      </c>
    </row>
    <row r="940" spans="1:10" hidden="1" x14ac:dyDescent="0.35">
      <c r="A940" s="11" t="s">
        <v>2613</v>
      </c>
      <c r="B940" s="11" t="s">
        <v>2875</v>
      </c>
      <c r="C940" s="11" t="s">
        <v>2922</v>
      </c>
      <c r="D940" s="11" t="s">
        <v>2941</v>
      </c>
      <c r="E940" s="11">
        <v>1</v>
      </c>
      <c r="F940" s="11" t="s">
        <v>3056</v>
      </c>
      <c r="G940" t="str">
        <f t="shared" si="28"/>
        <v>FLUTICASONA PROPIONATO-SALMETEROLETEXINHALATORIAAEROSOL1250MCG/25MCG</v>
      </c>
      <c r="H940" t="str">
        <f>VLOOKUP(A940,'PRINCIPIO ACTIVO'!A:D,4,)&amp;"-"&amp;VLOOKUP(C940,'VIA ADMINISTRACION'!A:D,4,FALSE)&amp;"-"&amp;VLOOKUP(D940,FORMATO!A:D,4,FALSE)&amp;"-"&amp;VLOOKUP(B940,LABORATORIO!A:D,4,FALSE)</f>
        <v>HT-0207-07-011-0085</v>
      </c>
      <c r="I940">
        <f>COUNTIF($H$2:H940,H940)</f>
        <v>2</v>
      </c>
      <c r="J940" t="str">
        <f t="shared" si="29"/>
        <v>HT-0207-07-011-0085-02</v>
      </c>
    </row>
    <row r="941" spans="1:10" hidden="1" x14ac:dyDescent="0.35">
      <c r="A941" s="5" t="s">
        <v>2613</v>
      </c>
      <c r="B941" s="5" t="s">
        <v>2875</v>
      </c>
      <c r="C941" s="5" t="s">
        <v>2925</v>
      </c>
      <c r="D941" s="5" t="s">
        <v>2941</v>
      </c>
      <c r="E941" s="5">
        <v>1</v>
      </c>
      <c r="F941" s="5" t="s">
        <v>3056</v>
      </c>
      <c r="G941" t="str">
        <f t="shared" si="28"/>
        <v>FLUTICASONA PROPIONATO-SALMETEROLETEXBUCALAEROSOL1250MCG/25MCG</v>
      </c>
      <c r="H941" t="str">
        <f>VLOOKUP(A941,'PRINCIPIO ACTIVO'!A:D,4,)&amp;"-"&amp;VLOOKUP(C941,'VIA ADMINISTRACION'!A:D,4,FALSE)&amp;"-"&amp;VLOOKUP(D941,FORMATO!A:D,4,FALSE)&amp;"-"&amp;VLOOKUP(B941,LABORATORIO!A:D,4,FALSE)</f>
        <v>HT-0207-12-011-0085</v>
      </c>
      <c r="I941">
        <f>COUNTIF($H$2:H941,H941)</f>
        <v>2</v>
      </c>
      <c r="J941" t="str">
        <f t="shared" si="29"/>
        <v>HT-0207-12-011-0085-02</v>
      </c>
    </row>
    <row r="942" spans="1:10" hidden="1" x14ac:dyDescent="0.35">
      <c r="A942" s="11" t="s">
        <v>2613</v>
      </c>
      <c r="B942" s="11" t="s">
        <v>2875</v>
      </c>
      <c r="C942" s="11" t="s">
        <v>2922</v>
      </c>
      <c r="D942" s="11" t="s">
        <v>2941</v>
      </c>
      <c r="E942" s="11">
        <v>1</v>
      </c>
      <c r="F942" s="11" t="s">
        <v>3058</v>
      </c>
      <c r="G942" t="str">
        <f t="shared" si="28"/>
        <v>FLUTICASONA PROPIONATO-SALMETEROLETEXINHALATORIAAEROSOL150MCG/25MCG</v>
      </c>
      <c r="H942" t="str">
        <f>VLOOKUP(A942,'PRINCIPIO ACTIVO'!A:D,4,)&amp;"-"&amp;VLOOKUP(C942,'VIA ADMINISTRACION'!A:D,4,FALSE)&amp;"-"&amp;VLOOKUP(D942,FORMATO!A:D,4,FALSE)&amp;"-"&amp;VLOOKUP(B942,LABORATORIO!A:D,4,FALSE)</f>
        <v>HT-0207-07-011-0085</v>
      </c>
      <c r="I942">
        <f>COUNTIF($H$2:H942,H942)</f>
        <v>3</v>
      </c>
      <c r="J942" t="str">
        <f t="shared" si="29"/>
        <v>HT-0207-07-011-0085-03</v>
      </c>
    </row>
    <row r="943" spans="1:10" hidden="1" x14ac:dyDescent="0.35">
      <c r="A943" s="5" t="s">
        <v>2613</v>
      </c>
      <c r="B943" s="5" t="s">
        <v>2875</v>
      </c>
      <c r="C943" s="5" t="s">
        <v>2925</v>
      </c>
      <c r="D943" s="5" t="s">
        <v>2941</v>
      </c>
      <c r="E943" s="5">
        <v>1</v>
      </c>
      <c r="F943" s="5" t="s">
        <v>3058</v>
      </c>
      <c r="G943" t="str">
        <f t="shared" si="28"/>
        <v>FLUTICASONA PROPIONATO-SALMETEROLETEXBUCALAEROSOL150MCG/25MCG</v>
      </c>
      <c r="H943" t="str">
        <f>VLOOKUP(A943,'PRINCIPIO ACTIVO'!A:D,4,)&amp;"-"&amp;VLOOKUP(C943,'VIA ADMINISTRACION'!A:D,4,FALSE)&amp;"-"&amp;VLOOKUP(D943,FORMATO!A:D,4,FALSE)&amp;"-"&amp;VLOOKUP(B943,LABORATORIO!A:D,4,FALSE)</f>
        <v>HT-0207-12-011-0085</v>
      </c>
      <c r="I943">
        <f>COUNTIF($H$2:H943,H943)</f>
        <v>3</v>
      </c>
      <c r="J943" t="str">
        <f t="shared" si="29"/>
        <v>HT-0207-12-011-0085-03</v>
      </c>
    </row>
    <row r="944" spans="1:10" hidden="1" x14ac:dyDescent="0.35">
      <c r="A944" s="11" t="s">
        <v>2684</v>
      </c>
      <c r="B944" s="11" t="s">
        <v>2847</v>
      </c>
      <c r="C944" s="11" t="s">
        <v>2919</v>
      </c>
      <c r="D944" s="11" t="s">
        <v>2942</v>
      </c>
      <c r="E944" s="11">
        <v>1</v>
      </c>
      <c r="F944" s="11" t="s">
        <v>2973</v>
      </c>
      <c r="G944" t="str">
        <f t="shared" si="28"/>
        <v>FUROSEMIDAPASTEURORALSOLUCION110MG/ML</v>
      </c>
      <c r="H944" t="str">
        <f>VLOOKUP(A944,'PRINCIPIO ACTIVO'!A:D,4,)&amp;"-"&amp;VLOOKUP(C944,'VIA ADMINISTRACION'!A:D,4,FALSE)&amp;"-"&amp;VLOOKUP(D944,FORMATO!A:D,4,FALSE)&amp;"-"&amp;VLOOKUP(B944,LABORATORIO!A:D,4,FALSE)</f>
        <v>HT-0070-01-012-0155</v>
      </c>
      <c r="I944">
        <f>COUNTIF($H$2:H944,H944)</f>
        <v>1</v>
      </c>
      <c r="J944" t="str">
        <f t="shared" si="29"/>
        <v>HT-0070-01-012-0155-01</v>
      </c>
    </row>
    <row r="945" spans="1:10" hidden="1" x14ac:dyDescent="0.35">
      <c r="A945" s="11" t="s">
        <v>2684</v>
      </c>
      <c r="B945" s="11" t="s">
        <v>2838</v>
      </c>
      <c r="C945" s="11" t="s">
        <v>2919</v>
      </c>
      <c r="D945" s="11" t="s">
        <v>2933</v>
      </c>
      <c r="E945" s="11">
        <v>12</v>
      </c>
      <c r="F945" s="11" t="s">
        <v>2986</v>
      </c>
      <c r="G945" t="str">
        <f t="shared" si="28"/>
        <v>FUROSEMIDALABORATORIO CHILEORALCOMPRIMIDO1240MG</v>
      </c>
      <c r="H945" t="str">
        <f>VLOOKUP(A945,'PRINCIPIO ACTIVO'!A:D,4,)&amp;"-"&amp;VLOOKUP(C945,'VIA ADMINISTRACION'!A:D,4,FALSE)&amp;"-"&amp;VLOOKUP(D945,FORMATO!A:D,4,FALSE)&amp;"-"&amp;VLOOKUP(B945,LABORATORIO!A:D,4,FALSE)</f>
        <v>HT-0070-01-003-0148</v>
      </c>
      <c r="I945">
        <f>COUNTIF($H$2:H945,H945)</f>
        <v>1</v>
      </c>
      <c r="J945" t="str">
        <f t="shared" si="29"/>
        <v>HT-0070-01-003-0148-01</v>
      </c>
    </row>
    <row r="946" spans="1:10" hidden="1" x14ac:dyDescent="0.35">
      <c r="A946" s="2" t="s">
        <v>2684</v>
      </c>
      <c r="B946" s="2" t="s">
        <v>2834</v>
      </c>
      <c r="C946" s="2" t="s">
        <v>2919</v>
      </c>
      <c r="D946" s="2" t="s">
        <v>2933</v>
      </c>
      <c r="E946" s="2">
        <v>12</v>
      </c>
      <c r="F946" s="2" t="s">
        <v>2986</v>
      </c>
      <c r="G946" t="str">
        <f t="shared" si="28"/>
        <v>FUROSEMIDAMINTLABORALCOMPRIMIDO1240MG</v>
      </c>
      <c r="H946" t="str">
        <f>VLOOKUP(A946,'PRINCIPIO ACTIVO'!A:D,4,)&amp;"-"&amp;VLOOKUP(C946,'VIA ADMINISTRACION'!A:D,4,FALSE)&amp;"-"&amp;VLOOKUP(D946,FORMATO!A:D,4,FALSE)&amp;"-"&amp;VLOOKUP(B946,LABORATORIO!A:D,4,FALSE)</f>
        <v>HT-0070-01-003-0197</v>
      </c>
      <c r="I946">
        <f>COUNTIF($H$2:H946,H946)</f>
        <v>1</v>
      </c>
      <c r="J946" t="str">
        <f t="shared" si="29"/>
        <v>HT-0070-01-003-0197-01</v>
      </c>
    </row>
    <row r="947" spans="1:10" hidden="1" x14ac:dyDescent="0.35">
      <c r="A947" s="5" t="s">
        <v>2684</v>
      </c>
      <c r="B947" s="5" t="s">
        <v>2857</v>
      </c>
      <c r="C947" s="5" t="s">
        <v>2919</v>
      </c>
      <c r="D947" s="5" t="s">
        <v>2933</v>
      </c>
      <c r="E947" s="5">
        <v>12</v>
      </c>
      <c r="F947" s="5" t="s">
        <v>2986</v>
      </c>
      <c r="G947" t="str">
        <f t="shared" si="28"/>
        <v>FUROSEMIDAANDROMACOORALCOMPRIMIDO1240MG</v>
      </c>
      <c r="H947" t="str">
        <f>VLOOKUP(A947,'PRINCIPIO ACTIVO'!A:D,4,)&amp;"-"&amp;VLOOKUP(C947,'VIA ADMINISTRACION'!A:D,4,FALSE)&amp;"-"&amp;VLOOKUP(D947,FORMATO!A:D,4,FALSE)&amp;"-"&amp;VLOOKUP(B947,LABORATORIO!A:D,4,FALSE)</f>
        <v>HT-0070-01-003-0161</v>
      </c>
      <c r="I947">
        <f>COUNTIF($H$2:H947,H947)</f>
        <v>1</v>
      </c>
      <c r="J947" t="str">
        <f t="shared" si="29"/>
        <v>HT-0070-01-003-0161-01</v>
      </c>
    </row>
    <row r="948" spans="1:10" hidden="1" x14ac:dyDescent="0.35">
      <c r="A948" s="11" t="s">
        <v>2606</v>
      </c>
      <c r="B948" s="11" t="s">
        <v>2864</v>
      </c>
      <c r="C948" s="11" t="s">
        <v>2919</v>
      </c>
      <c r="D948" s="11" t="s">
        <v>2933</v>
      </c>
      <c r="E948" s="11">
        <v>30</v>
      </c>
      <c r="F948" s="11" t="s">
        <v>3049</v>
      </c>
      <c r="G948" t="str">
        <f t="shared" si="28"/>
        <v>GEMFIBROZILOPFIZERORALCOMPRIMIDO30900MG</v>
      </c>
      <c r="H948" t="str">
        <f>VLOOKUP(A948,'PRINCIPIO ACTIVO'!A:D,4,)&amp;"-"&amp;VLOOKUP(C948,'VIA ADMINISTRACION'!A:D,4,FALSE)&amp;"-"&amp;VLOOKUP(D948,FORMATO!A:D,4,FALSE)&amp;"-"&amp;VLOOKUP(B948,LABORATORIO!A:D,4,FALSE)</f>
        <v>HT-0203-01-003-0212</v>
      </c>
      <c r="I948">
        <f>COUNTIF($H$2:H948,H948)</f>
        <v>1</v>
      </c>
      <c r="J948" t="str">
        <f t="shared" si="29"/>
        <v>HT-0203-01-003-0212-01</v>
      </c>
    </row>
    <row r="949" spans="1:10" hidden="1" x14ac:dyDescent="0.35">
      <c r="A949" s="5" t="s">
        <v>2827</v>
      </c>
      <c r="B949" s="5" t="s">
        <v>2834</v>
      </c>
      <c r="C949" s="5" t="s">
        <v>2919</v>
      </c>
      <c r="D949" s="5" t="s">
        <v>2949</v>
      </c>
      <c r="E949" s="5">
        <v>1</v>
      </c>
      <c r="F949" s="5" t="s">
        <v>1439</v>
      </c>
      <c r="G949" t="str">
        <f t="shared" si="28"/>
        <v>GLICEROLMINTLABORALFRASCO1-</v>
      </c>
      <c r="H949" t="str">
        <f>VLOOKUP(A949,'PRINCIPIO ACTIVO'!A:D,4,)&amp;"-"&amp;VLOOKUP(C949,'VIA ADMINISTRACION'!A:D,4,FALSE)&amp;"-"&amp;VLOOKUP(D949,FORMATO!A:D,4,FALSE)&amp;"-"&amp;VLOOKUP(B949,LABORATORIO!A:D,4,FALSE)</f>
        <v>HT-0319-01-019-0197</v>
      </c>
      <c r="I949">
        <f>COUNTIF($H$2:H949,H949)</f>
        <v>1</v>
      </c>
      <c r="J949" t="str">
        <f t="shared" si="29"/>
        <v>HT-0319-01-019-0197-01</v>
      </c>
    </row>
    <row r="950" spans="1:10" hidden="1" x14ac:dyDescent="0.35">
      <c r="A950" s="5" t="s">
        <v>2827</v>
      </c>
      <c r="B950" s="5" t="s">
        <v>2838</v>
      </c>
      <c r="C950" s="5" t="s">
        <v>2919</v>
      </c>
      <c r="D950" s="5" t="s">
        <v>2949</v>
      </c>
      <c r="E950" s="5">
        <v>1</v>
      </c>
      <c r="F950" s="5" t="s">
        <v>1439</v>
      </c>
      <c r="G950" t="str">
        <f t="shared" si="28"/>
        <v>GLICEROLLABORATORIO CHILEORALFRASCO1-</v>
      </c>
      <c r="H950" t="str">
        <f>VLOOKUP(A950,'PRINCIPIO ACTIVO'!A:D,4,)&amp;"-"&amp;VLOOKUP(C950,'VIA ADMINISTRACION'!A:D,4,FALSE)&amp;"-"&amp;VLOOKUP(D950,FORMATO!A:D,4,FALSE)&amp;"-"&amp;VLOOKUP(B950,LABORATORIO!A:D,4,FALSE)</f>
        <v>HT-0319-01-019-0148</v>
      </c>
      <c r="I950">
        <f>COUNTIF($H$2:H950,H950)</f>
        <v>1</v>
      </c>
      <c r="J950" t="str">
        <f t="shared" si="29"/>
        <v>HT-0319-01-019-0148-01</v>
      </c>
    </row>
    <row r="951" spans="1:10" hidden="1" x14ac:dyDescent="0.35">
      <c r="A951" s="5" t="s">
        <v>2827</v>
      </c>
      <c r="B951" s="5" t="s">
        <v>2856</v>
      </c>
      <c r="C951" s="5" t="s">
        <v>2919</v>
      </c>
      <c r="D951" s="5" t="s">
        <v>2937</v>
      </c>
      <c r="E951" s="5">
        <v>25</v>
      </c>
      <c r="F951" s="5" t="s">
        <v>6693</v>
      </c>
      <c r="G951" t="str">
        <f t="shared" si="28"/>
        <v>GLICEROLDROGUERIA FARMOQUIMICA DEL PACIFICOORALCAPSULA251100MG</v>
      </c>
      <c r="H951" t="str">
        <f>VLOOKUP(A951,'PRINCIPIO ACTIVO'!A:D,4,)&amp;"-"&amp;VLOOKUP(C951,'VIA ADMINISTRACION'!A:D,4,FALSE)&amp;"-"&amp;VLOOKUP(D951,FORMATO!A:D,4,FALSE)&amp;"-"&amp;VLOOKUP(B951,LABORATORIO!A:D,4,FALSE)</f>
        <v>HT-0319-01-007-0075</v>
      </c>
      <c r="I951">
        <f>COUNTIF($H$2:H951,H951)</f>
        <v>1</v>
      </c>
      <c r="J951" t="str">
        <f t="shared" si="29"/>
        <v>HT-0319-01-007-0075-01</v>
      </c>
    </row>
    <row r="952" spans="1:10" hidden="1" x14ac:dyDescent="0.35">
      <c r="A952" s="11" t="s">
        <v>2827</v>
      </c>
      <c r="B952" s="11" t="s">
        <v>2860</v>
      </c>
      <c r="C952" s="11" t="s">
        <v>2919</v>
      </c>
      <c r="D952" s="11" t="s">
        <v>2949</v>
      </c>
      <c r="E952" s="11">
        <v>1</v>
      </c>
      <c r="F952" s="11" t="s">
        <v>3268</v>
      </c>
      <c r="G952" t="str">
        <f t="shared" si="28"/>
        <v>GLICEROLMDKORALFRASCO1120ML</v>
      </c>
      <c r="H952" t="str">
        <f>VLOOKUP(A952,'PRINCIPIO ACTIVO'!A:D,4,)&amp;"-"&amp;VLOOKUP(C952,'VIA ADMINISTRACION'!A:D,4,FALSE)&amp;"-"&amp;VLOOKUP(D952,FORMATO!A:D,4,FALSE)&amp;"-"&amp;VLOOKUP(B952,LABORATORIO!A:D,4,FALSE)</f>
        <v>HT-0319-01-019-0167</v>
      </c>
      <c r="I952">
        <f>COUNTIF($H$2:H952,H952)</f>
        <v>1</v>
      </c>
      <c r="J952" t="str">
        <f t="shared" si="29"/>
        <v>HT-0319-01-019-0167-01</v>
      </c>
    </row>
    <row r="953" spans="1:10" hidden="1" x14ac:dyDescent="0.35">
      <c r="A953" s="2" t="s">
        <v>2827</v>
      </c>
      <c r="B953" s="2" t="s">
        <v>2913</v>
      </c>
      <c r="C953" s="2" t="s">
        <v>2919</v>
      </c>
      <c r="D953" s="2" t="s">
        <v>2949</v>
      </c>
      <c r="E953" s="2">
        <v>1</v>
      </c>
      <c r="F953" s="2" t="s">
        <v>3732</v>
      </c>
      <c r="G953" t="str">
        <f t="shared" si="28"/>
        <v>GLICEROLDIFEMORALFRASCO1125ML</v>
      </c>
      <c r="H953" t="str">
        <f>VLOOKUP(A953,'PRINCIPIO ACTIVO'!A:D,4,)&amp;"-"&amp;VLOOKUP(C953,'VIA ADMINISTRACION'!A:D,4,FALSE)&amp;"-"&amp;VLOOKUP(D953,FORMATO!A:D,4,FALSE)&amp;"-"&amp;VLOOKUP(B953,LABORATORIO!A:D,4,FALSE)</f>
        <v>HT-0319-01-019-0068</v>
      </c>
      <c r="I953">
        <f>COUNTIF($H$2:H953,H953)</f>
        <v>1</v>
      </c>
      <c r="J953" t="str">
        <f t="shared" si="29"/>
        <v>HT-0319-01-019-0068-01</v>
      </c>
    </row>
    <row r="954" spans="1:10" hidden="1" x14ac:dyDescent="0.35">
      <c r="A954" s="11" t="s">
        <v>2827</v>
      </c>
      <c r="B954" s="11" t="s">
        <v>2899</v>
      </c>
      <c r="C954" s="11" t="s">
        <v>2919</v>
      </c>
      <c r="D954" s="11" t="s">
        <v>2949</v>
      </c>
      <c r="E954" s="11">
        <v>1</v>
      </c>
      <c r="F954" s="11" t="s">
        <v>3269</v>
      </c>
      <c r="G954" t="str">
        <f t="shared" si="28"/>
        <v>GLICEROLVALMAORALFRASCO15G/5ML</v>
      </c>
      <c r="H954" t="str">
        <f>VLOOKUP(A954,'PRINCIPIO ACTIVO'!A:D,4,)&amp;"-"&amp;VLOOKUP(C954,'VIA ADMINISTRACION'!A:D,4,FALSE)&amp;"-"&amp;VLOOKUP(D954,FORMATO!A:D,4,FALSE)&amp;"-"&amp;VLOOKUP(B954,LABORATORIO!A:D,4,FALSE)</f>
        <v>HT-0319-01-019-0159</v>
      </c>
      <c r="I954">
        <f>COUNTIF($H$2:H954,H954)</f>
        <v>1</v>
      </c>
      <c r="J954" t="str">
        <f t="shared" si="29"/>
        <v>HT-0319-01-019-0159-01</v>
      </c>
    </row>
    <row r="955" spans="1:10" hidden="1" x14ac:dyDescent="0.35">
      <c r="A955" s="11" t="s">
        <v>2715</v>
      </c>
      <c r="B955" s="11" t="s">
        <v>2843</v>
      </c>
      <c r="C955" s="11" t="s">
        <v>2919</v>
      </c>
      <c r="D955" s="11" t="s">
        <v>2933</v>
      </c>
      <c r="E955" s="11">
        <v>30</v>
      </c>
      <c r="F955" s="11" t="s">
        <v>3079</v>
      </c>
      <c r="G955" t="str">
        <f t="shared" si="28"/>
        <v>GLIMEPIRIDASANOFIORALCOMPRIMIDO304MG</v>
      </c>
      <c r="H955" t="str">
        <f>VLOOKUP(A955,'PRINCIPIO ACTIVO'!A:D,4,)&amp;"-"&amp;VLOOKUP(C955,'VIA ADMINISTRACION'!A:D,4,FALSE)&amp;"-"&amp;VLOOKUP(D955,FORMATO!A:D,4,FALSE)&amp;"-"&amp;VLOOKUP(B955,LABORATORIO!A:D,4,FALSE)</f>
        <v>HT-0263-01-003-0246</v>
      </c>
      <c r="I955">
        <f>COUNTIF($H$2:H955,H955)</f>
        <v>1</v>
      </c>
      <c r="J955" t="str">
        <f t="shared" si="29"/>
        <v>HT-0263-01-003-0246-01</v>
      </c>
    </row>
    <row r="956" spans="1:10" hidden="1" x14ac:dyDescent="0.35">
      <c r="A956" s="11" t="s">
        <v>2719</v>
      </c>
      <c r="B956" s="11" t="s">
        <v>2897</v>
      </c>
      <c r="C956" s="11" t="s">
        <v>2924</v>
      </c>
      <c r="D956" s="11" t="s">
        <v>2939</v>
      </c>
      <c r="E956" s="11">
        <v>1</v>
      </c>
      <c r="F956" s="11" t="s">
        <v>3170</v>
      </c>
      <c r="G956" t="str">
        <f t="shared" si="28"/>
        <v>GLUCAGONNOVO NORDISKPARENTERALAMPOLLA11MG/ML</v>
      </c>
      <c r="H956" t="str">
        <f>VLOOKUP(A956,'PRINCIPIO ACTIVO'!A:D,4,)&amp;"-"&amp;VLOOKUP(C956,'VIA ADMINISTRACION'!A:D,4,FALSE)&amp;"-"&amp;VLOOKUP(D956,FORMATO!A:D,4,FALSE)&amp;"-"&amp;VLOOKUP(B956,LABORATORIO!A:D,4,FALSE)</f>
        <v>HT-0360-02-009-0205</v>
      </c>
      <c r="I956">
        <f>COUNTIF($H$2:H956,H956)</f>
        <v>1</v>
      </c>
      <c r="J956" t="str">
        <f t="shared" si="29"/>
        <v>HT-0360-02-009-0205-01</v>
      </c>
    </row>
    <row r="957" spans="1:10" hidden="1" x14ac:dyDescent="0.35">
      <c r="A957" s="11" t="s">
        <v>2686</v>
      </c>
      <c r="B957" s="11" t="s">
        <v>2854</v>
      </c>
      <c r="C957" s="11" t="s">
        <v>2919</v>
      </c>
      <c r="D957" s="11" t="s">
        <v>2955</v>
      </c>
      <c r="E957" s="11">
        <v>4</v>
      </c>
      <c r="F957" s="11" t="s">
        <v>1439</v>
      </c>
      <c r="G957" t="str">
        <f t="shared" si="28"/>
        <v>GLUCERNAABBOTTORALSHAKE4-</v>
      </c>
      <c r="H957" t="str">
        <f>VLOOKUP(A957,'PRINCIPIO ACTIVO'!A:D,4,)&amp;"-"&amp;VLOOKUP(C957,'VIA ADMINISTRACION'!A:D,4,FALSE)&amp;"-"&amp;VLOOKUP(D957,FORMATO!A:D,4,FALSE)&amp;"-"&amp;VLOOKUP(B957,LABORATORIO!A:D,4,FALSE)</f>
        <v>HT-0071-01-025-0002</v>
      </c>
      <c r="I957">
        <f>COUNTIF($H$2:H957,H957)</f>
        <v>1</v>
      </c>
      <c r="J957" t="str">
        <f t="shared" si="29"/>
        <v>HT-0071-01-025-0002-01</v>
      </c>
    </row>
    <row r="958" spans="1:10" hidden="1" x14ac:dyDescent="0.35">
      <c r="A958" s="11" t="s">
        <v>2686</v>
      </c>
      <c r="B958" s="11" t="s">
        <v>2854</v>
      </c>
      <c r="C958" s="11" t="s">
        <v>2919</v>
      </c>
      <c r="D958" s="11" t="s">
        <v>2943</v>
      </c>
      <c r="E958" s="11">
        <v>1</v>
      </c>
      <c r="F958" s="11" t="s">
        <v>1439</v>
      </c>
      <c r="G958" t="str">
        <f t="shared" si="28"/>
        <v>GLUCERNAABBOTTORALPOLVO1-</v>
      </c>
      <c r="H958" t="str">
        <f>VLOOKUP(A958,'PRINCIPIO ACTIVO'!A:D,4,)&amp;"-"&amp;VLOOKUP(C958,'VIA ADMINISTRACION'!A:D,4,FALSE)&amp;"-"&amp;VLOOKUP(D958,FORMATO!A:D,4,FALSE)&amp;"-"&amp;VLOOKUP(B958,LABORATORIO!A:D,4,FALSE)</f>
        <v>HT-0071-01-013-0002</v>
      </c>
      <c r="I958">
        <f>COUNTIF($H$2:H958,H958)</f>
        <v>1</v>
      </c>
      <c r="J958" t="str">
        <f t="shared" si="29"/>
        <v>HT-0071-01-013-0002-01</v>
      </c>
    </row>
    <row r="959" spans="1:10" hidden="1" x14ac:dyDescent="0.35">
      <c r="A959" s="11" t="s">
        <v>2686</v>
      </c>
      <c r="B959" s="11" t="s">
        <v>2854</v>
      </c>
      <c r="C959" s="11" t="s">
        <v>2919</v>
      </c>
      <c r="D959" s="11" t="s">
        <v>2955</v>
      </c>
      <c r="E959" s="11">
        <v>1</v>
      </c>
      <c r="F959" s="11" t="s">
        <v>1439</v>
      </c>
      <c r="G959" t="str">
        <f t="shared" si="28"/>
        <v>GLUCERNAABBOTTORALSHAKE1-</v>
      </c>
      <c r="H959" t="str">
        <f>VLOOKUP(A959,'PRINCIPIO ACTIVO'!A:D,4,)&amp;"-"&amp;VLOOKUP(C959,'VIA ADMINISTRACION'!A:D,4,FALSE)&amp;"-"&amp;VLOOKUP(D959,FORMATO!A:D,4,FALSE)&amp;"-"&amp;VLOOKUP(B959,LABORATORIO!A:D,4,FALSE)</f>
        <v>HT-0071-01-025-0002</v>
      </c>
      <c r="I959">
        <f>COUNTIF($H$2:H959,H959)</f>
        <v>2</v>
      </c>
      <c r="J959" t="str">
        <f t="shared" si="29"/>
        <v>HT-0071-01-025-0002-02</v>
      </c>
    </row>
    <row r="960" spans="1:10" hidden="1" x14ac:dyDescent="0.35">
      <c r="A960" s="5" t="s">
        <v>6487</v>
      </c>
      <c r="B960" s="5" t="s">
        <v>2887</v>
      </c>
      <c r="C960" s="5" t="s">
        <v>2924</v>
      </c>
      <c r="D960" s="5" t="s">
        <v>2942</v>
      </c>
      <c r="E960" s="5">
        <v>1</v>
      </c>
      <c r="F960" s="6">
        <v>0.05</v>
      </c>
      <c r="G960" t="str">
        <f t="shared" si="28"/>
        <v>GLUCOSA 5%FRESENIUS KABIPARENTERALSOLUCION10,05</v>
      </c>
      <c r="H960" t="str">
        <f>VLOOKUP(A960,'PRINCIPIO ACTIVO'!A:D,4,)&amp;"-"&amp;VLOOKUP(C960,'VIA ADMINISTRACION'!A:D,4,FALSE)&amp;"-"&amp;VLOOKUP(D960,FORMATO!A:D,4,FALSE)&amp;"-"&amp;VLOOKUP(B960,LABORATORIO!A:D,4,FALSE)</f>
        <v>HT-0072-02-012-0105</v>
      </c>
      <c r="I960">
        <f>COUNTIF($H$2:H960,H960)</f>
        <v>1</v>
      </c>
      <c r="J960" t="str">
        <f t="shared" si="29"/>
        <v>HT-0072-02-012-0105-01</v>
      </c>
    </row>
    <row r="961" spans="1:10" hidden="1" x14ac:dyDescent="0.35">
      <c r="A961" s="11" t="s">
        <v>2688</v>
      </c>
      <c r="B961" s="11" t="s">
        <v>2896</v>
      </c>
      <c r="C961" s="11" t="s">
        <v>2919</v>
      </c>
      <c r="D961" s="11" t="s">
        <v>2933</v>
      </c>
      <c r="E961" s="11">
        <v>20</v>
      </c>
      <c r="F961" s="11" t="s">
        <v>2996</v>
      </c>
      <c r="G961" t="str">
        <f t="shared" si="28"/>
        <v>HALOPERIDOLJOHNSON &amp; JOHNSONORALCOMPRIMIDO201MG</v>
      </c>
      <c r="H961" t="str">
        <f>VLOOKUP(A961,'PRINCIPIO ACTIVO'!A:D,4,)&amp;"-"&amp;VLOOKUP(C961,'VIA ADMINISTRACION'!A:D,4,FALSE)&amp;"-"&amp;VLOOKUP(D961,FORMATO!A:D,4,FALSE)&amp;"-"&amp;VLOOKUP(B961,LABORATORIO!A:D,4,FALSE)</f>
        <v>HT-0073-01-003-0140</v>
      </c>
      <c r="I961">
        <f>COUNTIF($H$2:H961,H961)</f>
        <v>1</v>
      </c>
      <c r="J961" t="str">
        <f t="shared" si="29"/>
        <v>HT-0073-01-003-0140-01</v>
      </c>
    </row>
    <row r="962" spans="1:10" hidden="1" x14ac:dyDescent="0.35">
      <c r="A962" s="11" t="s">
        <v>2688</v>
      </c>
      <c r="B962" s="11" t="s">
        <v>2852</v>
      </c>
      <c r="C962" s="11" t="s">
        <v>2919</v>
      </c>
      <c r="D962" s="11" t="s">
        <v>2933</v>
      </c>
      <c r="E962" s="11">
        <v>30</v>
      </c>
      <c r="F962" s="11" t="s">
        <v>2996</v>
      </c>
      <c r="G962" t="str">
        <f t="shared" ref="G962:G1025" si="30">_xlfn.CONCAT(A962:F962)</f>
        <v>HALOPERIDOLSYNTHONORALCOMPRIMIDO301MG</v>
      </c>
      <c r="H962" t="str">
        <f>VLOOKUP(A962,'PRINCIPIO ACTIVO'!A:D,4,)&amp;"-"&amp;VLOOKUP(C962,'VIA ADMINISTRACION'!A:D,4,FALSE)&amp;"-"&amp;VLOOKUP(D962,FORMATO!A:D,4,FALSE)&amp;"-"&amp;VLOOKUP(B962,LABORATORIO!A:D,4,FALSE)</f>
        <v>HT-0073-01-003-0269</v>
      </c>
      <c r="I962">
        <f>COUNTIF($H$2:H962,H962)</f>
        <v>1</v>
      </c>
      <c r="J962" t="str">
        <f t="shared" ref="J962:J1025" si="31">H962&amp;"-"&amp;TEXT(I962,"00")</f>
        <v>HT-0073-01-003-0269-01</v>
      </c>
    </row>
    <row r="963" spans="1:10" hidden="1" x14ac:dyDescent="0.35">
      <c r="A963" s="11" t="s">
        <v>2688</v>
      </c>
      <c r="B963" s="11" t="s">
        <v>2896</v>
      </c>
      <c r="C963" s="11" t="s">
        <v>2919</v>
      </c>
      <c r="D963" s="11" t="s">
        <v>2938</v>
      </c>
      <c r="E963" s="11">
        <v>1</v>
      </c>
      <c r="F963" s="11" t="s">
        <v>3136</v>
      </c>
      <c r="G963" t="str">
        <f t="shared" si="30"/>
        <v>HALOPERIDOLJOHNSON &amp; JOHNSONORALGOTAS12MG/ML</v>
      </c>
      <c r="H963" t="str">
        <f>VLOOKUP(A963,'PRINCIPIO ACTIVO'!A:D,4,)&amp;"-"&amp;VLOOKUP(C963,'VIA ADMINISTRACION'!A:D,4,FALSE)&amp;"-"&amp;VLOOKUP(D963,FORMATO!A:D,4,FALSE)&amp;"-"&amp;VLOOKUP(B963,LABORATORIO!A:D,4,FALSE)</f>
        <v>HT-0073-01-008-0140</v>
      </c>
      <c r="I963">
        <f>COUNTIF($H$2:H963,H963)</f>
        <v>1</v>
      </c>
      <c r="J963" t="str">
        <f t="shared" si="31"/>
        <v>HT-0073-01-008-0140-01</v>
      </c>
    </row>
    <row r="964" spans="1:10" hidden="1" x14ac:dyDescent="0.35">
      <c r="A964" s="5" t="s">
        <v>2688</v>
      </c>
      <c r="B964" s="5" t="s">
        <v>2896</v>
      </c>
      <c r="C964" s="5" t="s">
        <v>2919</v>
      </c>
      <c r="D964" s="5" t="s">
        <v>2942</v>
      </c>
      <c r="E964" s="5">
        <v>1</v>
      </c>
      <c r="F964" s="5" t="s">
        <v>3136</v>
      </c>
      <c r="G964" t="str">
        <f t="shared" si="30"/>
        <v>HALOPERIDOLJOHNSON &amp; JOHNSONORALSOLUCION12MG/ML</v>
      </c>
      <c r="H964" t="str">
        <f>VLOOKUP(A964,'PRINCIPIO ACTIVO'!A:D,4,)&amp;"-"&amp;VLOOKUP(C964,'VIA ADMINISTRACION'!A:D,4,FALSE)&amp;"-"&amp;VLOOKUP(D964,FORMATO!A:D,4,FALSE)&amp;"-"&amp;VLOOKUP(B964,LABORATORIO!A:D,4,FALSE)</f>
        <v>HT-0073-01-012-0140</v>
      </c>
      <c r="I964">
        <f>COUNTIF($H$2:H964,H964)</f>
        <v>1</v>
      </c>
      <c r="J964" t="str">
        <f t="shared" si="31"/>
        <v>HT-0073-01-012-0140-01</v>
      </c>
    </row>
    <row r="965" spans="1:10" hidden="1" x14ac:dyDescent="0.35">
      <c r="A965" s="11" t="s">
        <v>2688</v>
      </c>
      <c r="B965" s="11" t="s">
        <v>2896</v>
      </c>
      <c r="C965" s="11" t="s">
        <v>2924</v>
      </c>
      <c r="D965" s="11" t="s">
        <v>2939</v>
      </c>
      <c r="E965" s="11">
        <v>1</v>
      </c>
      <c r="F965" s="11" t="s">
        <v>3046</v>
      </c>
      <c r="G965" t="str">
        <f t="shared" si="30"/>
        <v>HALOPERIDOLJOHNSON &amp; JOHNSONPARENTERALAMPOLLA150MG</v>
      </c>
      <c r="H965" t="str">
        <f>VLOOKUP(A965,'PRINCIPIO ACTIVO'!A:D,4,)&amp;"-"&amp;VLOOKUP(C965,'VIA ADMINISTRACION'!A:D,4,FALSE)&amp;"-"&amp;VLOOKUP(D965,FORMATO!A:D,4,FALSE)&amp;"-"&amp;VLOOKUP(B965,LABORATORIO!A:D,4,FALSE)</f>
        <v>HT-0073-02-009-0140</v>
      </c>
      <c r="I965">
        <f>COUNTIF($H$2:H965,H965)</f>
        <v>1</v>
      </c>
      <c r="J965" t="str">
        <f t="shared" si="31"/>
        <v>HT-0073-02-009-0140-01</v>
      </c>
    </row>
    <row r="966" spans="1:10" hidden="1" x14ac:dyDescent="0.35">
      <c r="A966" s="5" t="s">
        <v>2688</v>
      </c>
      <c r="B966" s="5" t="s">
        <v>2896</v>
      </c>
      <c r="C966" s="5" t="s">
        <v>2924</v>
      </c>
      <c r="D966" s="5" t="s">
        <v>2939</v>
      </c>
      <c r="E966" s="5">
        <v>1</v>
      </c>
      <c r="F966" s="5" t="s">
        <v>3266</v>
      </c>
      <c r="G966" t="str">
        <f t="shared" si="30"/>
        <v>HALOPERIDOLJOHNSON &amp; JOHNSONPARENTERALAMPOLLA150MG/ML</v>
      </c>
      <c r="H966" t="str">
        <f>VLOOKUP(A966,'PRINCIPIO ACTIVO'!A:D,4,)&amp;"-"&amp;VLOOKUP(C966,'VIA ADMINISTRACION'!A:D,4,FALSE)&amp;"-"&amp;VLOOKUP(D966,FORMATO!A:D,4,FALSE)&amp;"-"&amp;VLOOKUP(B966,LABORATORIO!A:D,4,FALSE)</f>
        <v>HT-0073-02-009-0140</v>
      </c>
      <c r="I966">
        <f>COUNTIF($H$2:H966,H966)</f>
        <v>2</v>
      </c>
      <c r="J966" t="str">
        <f t="shared" si="31"/>
        <v>HT-0073-02-009-0140-02</v>
      </c>
    </row>
    <row r="967" spans="1:10" hidden="1" x14ac:dyDescent="0.35">
      <c r="A967" s="11" t="s">
        <v>2688</v>
      </c>
      <c r="B967" s="11" t="s">
        <v>2896</v>
      </c>
      <c r="C967" s="11" t="s">
        <v>2924</v>
      </c>
      <c r="D967" s="11" t="s">
        <v>2939</v>
      </c>
      <c r="E967" s="11">
        <v>1</v>
      </c>
      <c r="F967" s="11" t="s">
        <v>2998</v>
      </c>
      <c r="G967" t="str">
        <f t="shared" si="30"/>
        <v>HALOPERIDOLJOHNSON &amp; JOHNSONPARENTERALAMPOLLA15MG</v>
      </c>
      <c r="H967" t="str">
        <f>VLOOKUP(A967,'PRINCIPIO ACTIVO'!A:D,4,)&amp;"-"&amp;VLOOKUP(C967,'VIA ADMINISTRACION'!A:D,4,FALSE)&amp;"-"&amp;VLOOKUP(D967,FORMATO!A:D,4,FALSE)&amp;"-"&amp;VLOOKUP(B967,LABORATORIO!A:D,4,FALSE)</f>
        <v>HT-0073-02-009-0140</v>
      </c>
      <c r="I967">
        <f>COUNTIF($H$2:H967,H967)</f>
        <v>3</v>
      </c>
      <c r="J967" t="str">
        <f t="shared" si="31"/>
        <v>HT-0073-02-009-0140-03</v>
      </c>
    </row>
    <row r="968" spans="1:10" hidden="1" x14ac:dyDescent="0.35">
      <c r="A968" s="11" t="s">
        <v>2688</v>
      </c>
      <c r="B968" s="11" t="s">
        <v>2896</v>
      </c>
      <c r="C968" s="11" t="s">
        <v>2919</v>
      </c>
      <c r="D968" s="11" t="s">
        <v>2933</v>
      </c>
      <c r="E968" s="11">
        <v>25</v>
      </c>
      <c r="F968" s="11" t="s">
        <v>2998</v>
      </c>
      <c r="G968" t="str">
        <f t="shared" si="30"/>
        <v>HALOPERIDOLJOHNSON &amp; JOHNSONORALCOMPRIMIDO255MG</v>
      </c>
      <c r="H968" t="str">
        <f>VLOOKUP(A968,'PRINCIPIO ACTIVO'!A:D,4,)&amp;"-"&amp;VLOOKUP(C968,'VIA ADMINISTRACION'!A:D,4,FALSE)&amp;"-"&amp;VLOOKUP(D968,FORMATO!A:D,4,FALSE)&amp;"-"&amp;VLOOKUP(B968,LABORATORIO!A:D,4,FALSE)</f>
        <v>HT-0073-01-003-0140</v>
      </c>
      <c r="I968">
        <f>COUNTIF($H$2:H968,H968)</f>
        <v>2</v>
      </c>
      <c r="J968" t="str">
        <f t="shared" si="31"/>
        <v>HT-0073-01-003-0140-02</v>
      </c>
    </row>
    <row r="969" spans="1:10" hidden="1" x14ac:dyDescent="0.35">
      <c r="A969" s="11" t="s">
        <v>2688</v>
      </c>
      <c r="B969" s="11" t="s">
        <v>2852</v>
      </c>
      <c r="C969" s="11" t="s">
        <v>2919</v>
      </c>
      <c r="D969" s="11" t="s">
        <v>2933</v>
      </c>
      <c r="E969" s="11">
        <v>20</v>
      </c>
      <c r="F969" s="11" t="s">
        <v>2998</v>
      </c>
      <c r="G969" t="str">
        <f t="shared" si="30"/>
        <v>HALOPERIDOLSYNTHONORALCOMPRIMIDO205MG</v>
      </c>
      <c r="H969" t="str">
        <f>VLOOKUP(A969,'PRINCIPIO ACTIVO'!A:D,4,)&amp;"-"&amp;VLOOKUP(C969,'VIA ADMINISTRACION'!A:D,4,FALSE)&amp;"-"&amp;VLOOKUP(D969,FORMATO!A:D,4,FALSE)&amp;"-"&amp;VLOOKUP(B969,LABORATORIO!A:D,4,FALSE)</f>
        <v>HT-0073-01-003-0269</v>
      </c>
      <c r="I969">
        <f>COUNTIF($H$2:H969,H969)</f>
        <v>2</v>
      </c>
      <c r="J969" t="str">
        <f t="shared" si="31"/>
        <v>HT-0073-01-003-0269-02</v>
      </c>
    </row>
    <row r="970" spans="1:10" hidden="1" x14ac:dyDescent="0.35">
      <c r="A970" s="11" t="s">
        <v>2689</v>
      </c>
      <c r="B970" s="11" t="s">
        <v>2834</v>
      </c>
      <c r="C970" s="11" t="s">
        <v>2919</v>
      </c>
      <c r="D970" s="11" t="s">
        <v>2933</v>
      </c>
      <c r="E970" s="11">
        <v>20</v>
      </c>
      <c r="F970" s="11" t="s">
        <v>3046</v>
      </c>
      <c r="G970" t="str">
        <f t="shared" si="30"/>
        <v>HIDRALAZINAMINTLABORALCOMPRIMIDO2050MG</v>
      </c>
      <c r="H970" t="str">
        <f>VLOOKUP(A970,'PRINCIPIO ACTIVO'!A:D,4,)&amp;"-"&amp;VLOOKUP(C970,'VIA ADMINISTRACION'!A:D,4,FALSE)&amp;"-"&amp;VLOOKUP(D970,FORMATO!A:D,4,FALSE)&amp;"-"&amp;VLOOKUP(B970,LABORATORIO!A:D,4,FALSE)</f>
        <v>HT-0074-01-003-0197</v>
      </c>
      <c r="I970">
        <f>COUNTIF($H$2:H970,H970)</f>
        <v>1</v>
      </c>
      <c r="J970" t="str">
        <f t="shared" si="31"/>
        <v>HT-0074-01-003-0197-01</v>
      </c>
    </row>
    <row r="971" spans="1:10" hidden="1" x14ac:dyDescent="0.35">
      <c r="A971" s="2" t="s">
        <v>2689</v>
      </c>
      <c r="B971" s="2" t="s">
        <v>2913</v>
      </c>
      <c r="C971" s="2" t="s">
        <v>2919</v>
      </c>
      <c r="D971" s="2" t="s">
        <v>2933</v>
      </c>
      <c r="E971" s="2">
        <v>20</v>
      </c>
      <c r="F971" s="2" t="s">
        <v>3046</v>
      </c>
      <c r="G971" t="str">
        <f t="shared" si="30"/>
        <v>HIDRALAZINADIFEMORALCOMPRIMIDO2050MG</v>
      </c>
      <c r="H971" t="str">
        <f>VLOOKUP(A971,'PRINCIPIO ACTIVO'!A:D,4,)&amp;"-"&amp;VLOOKUP(C971,'VIA ADMINISTRACION'!A:D,4,FALSE)&amp;"-"&amp;VLOOKUP(D971,FORMATO!A:D,4,FALSE)&amp;"-"&amp;VLOOKUP(B971,LABORATORIO!A:D,4,FALSE)</f>
        <v>HT-0074-01-003-0068</v>
      </c>
      <c r="I971">
        <f>COUNTIF($H$2:H971,H971)</f>
        <v>1</v>
      </c>
      <c r="J971" t="str">
        <f t="shared" si="31"/>
        <v>HT-0074-01-003-0068-01</v>
      </c>
    </row>
    <row r="972" spans="1:10" hidden="1" x14ac:dyDescent="0.35">
      <c r="A972" s="11" t="s">
        <v>2691</v>
      </c>
      <c r="B972" s="11" t="s">
        <v>2869</v>
      </c>
      <c r="C972" s="11" t="s">
        <v>2919</v>
      </c>
      <c r="D972" s="11" t="s">
        <v>2933</v>
      </c>
      <c r="E972" s="11">
        <v>20</v>
      </c>
      <c r="F972" s="11" t="s">
        <v>3046</v>
      </c>
      <c r="G972" t="str">
        <f t="shared" si="30"/>
        <v>HIDROCLOROTIAZIDAOPKOORALCOMPRIMIDO2050MG</v>
      </c>
      <c r="H972" t="str">
        <f>VLOOKUP(A972,'PRINCIPIO ACTIVO'!A:D,4,)&amp;"-"&amp;VLOOKUP(C972,'VIA ADMINISTRACION'!A:D,4,FALSE)&amp;"-"&amp;VLOOKUP(D972,FORMATO!A:D,4,FALSE)&amp;"-"&amp;VLOOKUP(B972,LABORATORIO!A:D,4,FALSE)</f>
        <v>HT-0075-01-003-0208</v>
      </c>
      <c r="I972">
        <f>COUNTIF($H$2:H972,H972)</f>
        <v>1</v>
      </c>
      <c r="J972" t="str">
        <f t="shared" si="31"/>
        <v>HT-0075-01-003-0208-01</v>
      </c>
    </row>
    <row r="973" spans="1:10" hidden="1" x14ac:dyDescent="0.35">
      <c r="A973" s="11" t="s">
        <v>2691</v>
      </c>
      <c r="B973" s="11" t="s">
        <v>2853</v>
      </c>
      <c r="C973" s="11" t="s">
        <v>2919</v>
      </c>
      <c r="D973" s="11" t="s">
        <v>2933</v>
      </c>
      <c r="E973" s="11">
        <v>24</v>
      </c>
      <c r="F973" s="11" t="s">
        <v>3046</v>
      </c>
      <c r="G973" t="str">
        <f t="shared" si="30"/>
        <v>HIDROCLOROTIAZIDAITF-LABOMEDORALCOMPRIMIDO2450MG</v>
      </c>
      <c r="H973" t="str">
        <f>VLOOKUP(A973,'PRINCIPIO ACTIVO'!A:D,4,)&amp;"-"&amp;VLOOKUP(C973,'VIA ADMINISTRACION'!A:D,4,FALSE)&amp;"-"&amp;VLOOKUP(D973,FORMATO!A:D,4,FALSE)&amp;"-"&amp;VLOOKUP(B973,LABORATORIO!A:D,4,FALSE)</f>
        <v>HT-0075-01-003-0139</v>
      </c>
      <c r="I973">
        <f>COUNTIF($H$2:H973,H973)</f>
        <v>1</v>
      </c>
      <c r="J973" t="str">
        <f t="shared" si="31"/>
        <v>HT-0075-01-003-0139-01</v>
      </c>
    </row>
    <row r="974" spans="1:10" hidden="1" x14ac:dyDescent="0.35">
      <c r="A974" s="5" t="s">
        <v>6489</v>
      </c>
      <c r="B974" s="5" t="s">
        <v>2843</v>
      </c>
      <c r="C974" s="5" t="s">
        <v>2919</v>
      </c>
      <c r="D974" s="5" t="s">
        <v>2933</v>
      </c>
      <c r="E974" s="5">
        <v>28</v>
      </c>
      <c r="F974" s="5" t="s">
        <v>6625</v>
      </c>
      <c r="G974" t="str">
        <f t="shared" si="30"/>
        <v>HIDROCLOROTIAZIDA-IRBESARTANSANOFIORALCOMPRIMIDO2812.5MG/150MG</v>
      </c>
      <c r="H974" t="str">
        <f>VLOOKUP(A974,'PRINCIPIO ACTIVO'!A:D,4,)&amp;"-"&amp;VLOOKUP(C974,'VIA ADMINISTRACION'!A:D,4,FALSE)&amp;"-"&amp;VLOOKUP(D974,FORMATO!A:D,4,FALSE)&amp;"-"&amp;VLOOKUP(B974,LABORATORIO!A:D,4,FALSE)</f>
        <v>HT-0251-01-003-0246</v>
      </c>
      <c r="I974">
        <f>COUNTIF($H$2:H974,H974)</f>
        <v>1</v>
      </c>
      <c r="J974" t="str">
        <f t="shared" si="31"/>
        <v>HT-0251-01-003-0246-01</v>
      </c>
    </row>
    <row r="975" spans="1:10" hidden="1" x14ac:dyDescent="0.35">
      <c r="A975" s="5" t="s">
        <v>6489</v>
      </c>
      <c r="B975" s="5" t="s">
        <v>2843</v>
      </c>
      <c r="C975" s="5" t="s">
        <v>2919</v>
      </c>
      <c r="D975" s="5" t="s">
        <v>2933</v>
      </c>
      <c r="E975" s="5">
        <v>28</v>
      </c>
      <c r="F975" s="5" t="s">
        <v>6630</v>
      </c>
      <c r="G975" t="str">
        <f t="shared" si="30"/>
        <v>HIDROCLOROTIAZIDA-IRBESARTANSANOFIORALCOMPRIMIDO2812.5MG/300MG</v>
      </c>
      <c r="H975" t="str">
        <f>VLOOKUP(A975,'PRINCIPIO ACTIVO'!A:D,4,)&amp;"-"&amp;VLOOKUP(C975,'VIA ADMINISTRACION'!A:D,4,FALSE)&amp;"-"&amp;VLOOKUP(D975,FORMATO!A:D,4,FALSE)&amp;"-"&amp;VLOOKUP(B975,LABORATORIO!A:D,4,FALSE)</f>
        <v>HT-0251-01-003-0246</v>
      </c>
      <c r="I975">
        <f>COUNTIF($H$2:H975,H975)</f>
        <v>2</v>
      </c>
      <c r="J975" t="str">
        <f t="shared" si="31"/>
        <v>HT-0251-01-003-0246-02</v>
      </c>
    </row>
    <row r="976" spans="1:10" hidden="1" x14ac:dyDescent="0.35">
      <c r="A976" s="5" t="s">
        <v>6491</v>
      </c>
      <c r="B976" s="5" t="s">
        <v>2832</v>
      </c>
      <c r="C976" s="5" t="s">
        <v>2919</v>
      </c>
      <c r="D976" s="5" t="s">
        <v>2933</v>
      </c>
      <c r="E976" s="5">
        <v>30</v>
      </c>
      <c r="F976" s="5" t="s">
        <v>3145</v>
      </c>
      <c r="G976" t="str">
        <f t="shared" si="30"/>
        <v>HIDROCLOROTIAZIDA-LISINOPRILRECALCINEORALCOMPRIMIDO3012.5MG/20MG</v>
      </c>
      <c r="H976" t="str">
        <f>VLOOKUP(A976,'PRINCIPIO ACTIVO'!A:D,4,)&amp;"-"&amp;VLOOKUP(C976,'VIA ADMINISTRACION'!A:D,4,FALSE)&amp;"-"&amp;VLOOKUP(D976,FORMATO!A:D,4,FALSE)&amp;"-"&amp;VLOOKUP(B976,LABORATORIO!A:D,4,FALSE)</f>
        <v>HT-0249-01-003-0171</v>
      </c>
      <c r="I976">
        <f>COUNTIF($H$2:H976,H976)</f>
        <v>1</v>
      </c>
      <c r="J976" t="str">
        <f t="shared" si="31"/>
        <v>HT-0249-01-003-0171-01</v>
      </c>
    </row>
    <row r="977" spans="1:10" hidden="1" x14ac:dyDescent="0.35">
      <c r="A977" s="5" t="s">
        <v>2690</v>
      </c>
      <c r="B977" s="5" t="s">
        <v>2868</v>
      </c>
      <c r="C977" s="5" t="s">
        <v>2919</v>
      </c>
      <c r="D977" s="5" t="s">
        <v>2933</v>
      </c>
      <c r="E977" s="5">
        <v>30</v>
      </c>
      <c r="F977" s="5" t="s">
        <v>6628</v>
      </c>
      <c r="G977" t="str">
        <f t="shared" si="30"/>
        <v>HIDROCLOROTIAZIDA-LOSARTANLAFIORALCOMPRIMIDO3012.5MG/100MG</v>
      </c>
      <c r="H977" t="str">
        <f>VLOOKUP(A977,'PRINCIPIO ACTIVO'!A:D,4,)&amp;"-"&amp;VLOOKUP(C977,'VIA ADMINISTRACION'!A:D,4,FALSE)&amp;"-"&amp;VLOOKUP(D977,FORMATO!A:D,4,FALSE)&amp;"-"&amp;VLOOKUP(B977,LABORATORIO!A:D,4,FALSE)</f>
        <v>HT-0244-01-003-0166</v>
      </c>
      <c r="I977">
        <f>COUNTIF($H$2:H977,H977)</f>
        <v>1</v>
      </c>
      <c r="J977" t="str">
        <f t="shared" si="31"/>
        <v>HT-0244-01-003-0166-01</v>
      </c>
    </row>
    <row r="978" spans="1:10" hidden="1" x14ac:dyDescent="0.35">
      <c r="A978" s="2" t="s">
        <v>2690</v>
      </c>
      <c r="B978" s="2" t="s">
        <v>2867</v>
      </c>
      <c r="C978" s="2" t="s">
        <v>2919</v>
      </c>
      <c r="D978" s="2" t="s">
        <v>2933</v>
      </c>
      <c r="E978" s="2">
        <v>30</v>
      </c>
      <c r="F978" s="2" t="s">
        <v>3719</v>
      </c>
      <c r="G978" t="str">
        <f t="shared" si="30"/>
        <v>HIDROCLOROTIAZIDA-LOSARTANEUROFARMAORALCOMPRIMIDO3012.5MG/50MG</v>
      </c>
      <c r="H978" t="str">
        <f>VLOOKUP(A978,'PRINCIPIO ACTIVO'!A:D,4,)&amp;"-"&amp;VLOOKUP(C978,'VIA ADMINISTRACION'!A:D,4,FALSE)&amp;"-"&amp;VLOOKUP(D978,FORMATO!A:D,4,FALSE)&amp;"-"&amp;VLOOKUP(B978,LABORATORIO!A:D,4,FALSE)</f>
        <v>HT-0244-01-003-0087</v>
      </c>
      <c r="I978">
        <f>COUNTIF($H$2:H978,H978)</f>
        <v>1</v>
      </c>
      <c r="J978" t="str">
        <f t="shared" si="31"/>
        <v>HT-0244-01-003-0087-01</v>
      </c>
    </row>
    <row r="979" spans="1:10" hidden="1" x14ac:dyDescent="0.35">
      <c r="A979" s="5" t="s">
        <v>2690</v>
      </c>
      <c r="B979" s="5" t="s">
        <v>2834</v>
      </c>
      <c r="C979" s="5" t="s">
        <v>2919</v>
      </c>
      <c r="D979" s="5" t="s">
        <v>2933</v>
      </c>
      <c r="E979" s="5">
        <v>30</v>
      </c>
      <c r="F979" s="5" t="s">
        <v>3719</v>
      </c>
      <c r="G979" t="str">
        <f t="shared" si="30"/>
        <v>HIDROCLOROTIAZIDA-LOSARTANMINTLABORALCOMPRIMIDO3012.5MG/50MG</v>
      </c>
      <c r="H979" t="str">
        <f>VLOOKUP(A979,'PRINCIPIO ACTIVO'!A:D,4,)&amp;"-"&amp;VLOOKUP(C979,'VIA ADMINISTRACION'!A:D,4,FALSE)&amp;"-"&amp;VLOOKUP(D979,FORMATO!A:D,4,FALSE)&amp;"-"&amp;VLOOKUP(B979,LABORATORIO!A:D,4,FALSE)</f>
        <v>HT-0244-01-003-0197</v>
      </c>
      <c r="I979">
        <f>COUNTIF($H$2:H979,H979)</f>
        <v>1</v>
      </c>
      <c r="J979" t="str">
        <f t="shared" si="31"/>
        <v>HT-0244-01-003-0197-01</v>
      </c>
    </row>
    <row r="980" spans="1:10" hidden="1" x14ac:dyDescent="0.35">
      <c r="A980" s="5" t="s">
        <v>2690</v>
      </c>
      <c r="B980" s="5" t="s">
        <v>2845</v>
      </c>
      <c r="C980" s="5" t="s">
        <v>2919</v>
      </c>
      <c r="D980" s="5" t="s">
        <v>2933</v>
      </c>
      <c r="E980" s="5">
        <v>30</v>
      </c>
      <c r="F980" s="5" t="s">
        <v>3719</v>
      </c>
      <c r="G980" t="str">
        <f t="shared" si="30"/>
        <v>HIDROCLOROTIAZIDA-LOSARTANMEGALABSORALCOMPRIMIDO3012.5MG/50MG</v>
      </c>
      <c r="H980" t="str">
        <f>VLOOKUP(A980,'PRINCIPIO ACTIVO'!A:D,4,)&amp;"-"&amp;VLOOKUP(C980,'VIA ADMINISTRACION'!A:D,4,FALSE)&amp;"-"&amp;VLOOKUP(D980,FORMATO!A:D,4,FALSE)&amp;"-"&amp;VLOOKUP(B980,LABORATORIO!A:D,4,FALSE)</f>
        <v>HT-0244-01-003-0194</v>
      </c>
      <c r="I980">
        <f>COUNTIF($H$2:H980,H980)</f>
        <v>1</v>
      </c>
      <c r="J980" t="str">
        <f t="shared" si="31"/>
        <v>HT-0244-01-003-0194-01</v>
      </c>
    </row>
    <row r="981" spans="1:10" hidden="1" x14ac:dyDescent="0.35">
      <c r="A981" s="5" t="s">
        <v>2690</v>
      </c>
      <c r="B981" s="5" t="s">
        <v>2868</v>
      </c>
      <c r="C981" s="5" t="s">
        <v>2919</v>
      </c>
      <c r="D981" s="5" t="s">
        <v>2933</v>
      </c>
      <c r="E981" s="5">
        <v>30</v>
      </c>
      <c r="F981" s="5" t="s">
        <v>3719</v>
      </c>
      <c r="G981" t="str">
        <f t="shared" si="30"/>
        <v>HIDROCLOROTIAZIDA-LOSARTANLAFIORALCOMPRIMIDO3012.5MG/50MG</v>
      </c>
      <c r="H981" t="str">
        <f>VLOOKUP(A981,'PRINCIPIO ACTIVO'!A:D,4,)&amp;"-"&amp;VLOOKUP(C981,'VIA ADMINISTRACION'!A:D,4,FALSE)&amp;"-"&amp;VLOOKUP(D981,FORMATO!A:D,4,FALSE)&amp;"-"&amp;VLOOKUP(B981,LABORATORIO!A:D,4,FALSE)</f>
        <v>HT-0244-01-003-0166</v>
      </c>
      <c r="I981">
        <f>COUNTIF($H$2:H981,H981)</f>
        <v>2</v>
      </c>
      <c r="J981" t="str">
        <f t="shared" si="31"/>
        <v>HT-0244-01-003-0166-02</v>
      </c>
    </row>
    <row r="982" spans="1:10" hidden="1" x14ac:dyDescent="0.35">
      <c r="A982" s="5" t="s">
        <v>2690</v>
      </c>
      <c r="B982" s="5" t="s">
        <v>2835</v>
      </c>
      <c r="C982" s="5" t="s">
        <v>2919</v>
      </c>
      <c r="D982" s="5" t="s">
        <v>2933</v>
      </c>
      <c r="E982" s="5">
        <v>30</v>
      </c>
      <c r="F982" s="5" t="s">
        <v>3719</v>
      </c>
      <c r="G982" t="str">
        <f t="shared" si="30"/>
        <v>HIDROCLOROTIAZIDA-LOSARTANASCENDORALCOMPRIMIDO3012.5MG/50MG</v>
      </c>
      <c r="H982" t="str">
        <f>VLOOKUP(A982,'PRINCIPIO ACTIVO'!A:D,4,)&amp;"-"&amp;VLOOKUP(C982,'VIA ADMINISTRACION'!A:D,4,FALSE)&amp;"-"&amp;VLOOKUP(D982,FORMATO!A:D,4,FALSE)&amp;"-"&amp;VLOOKUP(B982,LABORATORIO!A:D,4,FALSE)</f>
        <v>HT-0244-01-003-0016</v>
      </c>
      <c r="I982">
        <f>COUNTIF($H$2:H982,H982)</f>
        <v>1</v>
      </c>
      <c r="J982" t="str">
        <f t="shared" si="31"/>
        <v>HT-0244-01-003-0016-01</v>
      </c>
    </row>
    <row r="983" spans="1:10" hidden="1" x14ac:dyDescent="0.35">
      <c r="A983" s="2" t="s">
        <v>2690</v>
      </c>
      <c r="B983" s="2" t="s">
        <v>2869</v>
      </c>
      <c r="C983" s="2" t="s">
        <v>2919</v>
      </c>
      <c r="D983" s="2" t="s">
        <v>2933</v>
      </c>
      <c r="E983" s="2">
        <v>30</v>
      </c>
      <c r="F983" s="2" t="s">
        <v>3718</v>
      </c>
      <c r="G983" t="str">
        <f t="shared" si="30"/>
        <v>HIDROCLOROTIAZIDA-LOSARTANOPKOORALCOMPRIMIDO3025MG/100MG</v>
      </c>
      <c r="H983" t="str">
        <f>VLOOKUP(A983,'PRINCIPIO ACTIVO'!A:D,4,)&amp;"-"&amp;VLOOKUP(C983,'VIA ADMINISTRACION'!A:D,4,FALSE)&amp;"-"&amp;VLOOKUP(D983,FORMATO!A:D,4,FALSE)&amp;"-"&amp;VLOOKUP(B983,LABORATORIO!A:D,4,FALSE)</f>
        <v>HT-0244-01-003-0208</v>
      </c>
      <c r="I983">
        <f>COUNTIF($H$2:H983,H983)</f>
        <v>1</v>
      </c>
      <c r="J983" t="str">
        <f t="shared" si="31"/>
        <v>HT-0244-01-003-0208-01</v>
      </c>
    </row>
    <row r="984" spans="1:10" hidden="1" x14ac:dyDescent="0.35">
      <c r="A984" s="5" t="s">
        <v>2690</v>
      </c>
      <c r="B984" s="5" t="s">
        <v>2838</v>
      </c>
      <c r="C984" s="5" t="s">
        <v>2919</v>
      </c>
      <c r="D984" s="5" t="s">
        <v>2933</v>
      </c>
      <c r="E984" s="5">
        <v>30</v>
      </c>
      <c r="F984" s="5" t="s">
        <v>3718</v>
      </c>
      <c r="G984" t="str">
        <f t="shared" si="30"/>
        <v>HIDROCLOROTIAZIDA-LOSARTANLABORATORIO CHILEORALCOMPRIMIDO3025MG/100MG</v>
      </c>
      <c r="H984" t="str">
        <f>VLOOKUP(A984,'PRINCIPIO ACTIVO'!A:D,4,)&amp;"-"&amp;VLOOKUP(C984,'VIA ADMINISTRACION'!A:D,4,FALSE)&amp;"-"&amp;VLOOKUP(D984,FORMATO!A:D,4,FALSE)&amp;"-"&amp;VLOOKUP(B984,LABORATORIO!A:D,4,FALSE)</f>
        <v>HT-0244-01-003-0148</v>
      </c>
      <c r="I984">
        <f>COUNTIF($H$2:H984,H984)</f>
        <v>1</v>
      </c>
      <c r="J984" t="str">
        <f t="shared" si="31"/>
        <v>HT-0244-01-003-0148-01</v>
      </c>
    </row>
    <row r="985" spans="1:10" hidden="1" x14ac:dyDescent="0.35">
      <c r="A985" s="5" t="s">
        <v>2690</v>
      </c>
      <c r="B985" s="5" t="s">
        <v>2845</v>
      </c>
      <c r="C985" s="5" t="s">
        <v>2919</v>
      </c>
      <c r="D985" s="5" t="s">
        <v>2933</v>
      </c>
      <c r="E985" s="5">
        <v>30</v>
      </c>
      <c r="F985" s="5" t="s">
        <v>3718</v>
      </c>
      <c r="G985" t="str">
        <f t="shared" si="30"/>
        <v>HIDROCLOROTIAZIDA-LOSARTANMEGALABSORALCOMPRIMIDO3025MG/100MG</v>
      </c>
      <c r="H985" t="str">
        <f>VLOOKUP(A985,'PRINCIPIO ACTIVO'!A:D,4,)&amp;"-"&amp;VLOOKUP(C985,'VIA ADMINISTRACION'!A:D,4,FALSE)&amp;"-"&amp;VLOOKUP(D985,FORMATO!A:D,4,FALSE)&amp;"-"&amp;VLOOKUP(B985,LABORATORIO!A:D,4,FALSE)</f>
        <v>HT-0244-01-003-0194</v>
      </c>
      <c r="I985">
        <f>COUNTIF($H$2:H985,H985)</f>
        <v>2</v>
      </c>
      <c r="J985" t="str">
        <f t="shared" si="31"/>
        <v>HT-0244-01-003-0194-02</v>
      </c>
    </row>
    <row r="986" spans="1:10" hidden="1" x14ac:dyDescent="0.35">
      <c r="A986" s="5" t="s">
        <v>2690</v>
      </c>
      <c r="B986" s="5" t="s">
        <v>2870</v>
      </c>
      <c r="C986" s="5" t="s">
        <v>2919</v>
      </c>
      <c r="D986" s="5" t="s">
        <v>2933</v>
      </c>
      <c r="E986" s="5">
        <v>30</v>
      </c>
      <c r="F986" s="5" t="s">
        <v>3718</v>
      </c>
      <c r="G986" t="str">
        <f t="shared" si="30"/>
        <v>HIDROCLOROTIAZIDA-LOSARTANMSDORALCOMPRIMIDO3025MG/100MG</v>
      </c>
      <c r="H986" t="str">
        <f>VLOOKUP(A986,'PRINCIPIO ACTIVO'!A:D,4,)&amp;"-"&amp;VLOOKUP(C986,'VIA ADMINISTRACION'!A:D,4,FALSE)&amp;"-"&amp;VLOOKUP(D986,FORMATO!A:D,4,FALSE)&amp;"-"&amp;VLOOKUP(B986,LABORATORIO!A:D,4,FALSE)</f>
        <v>HT-0244-01-003-0196</v>
      </c>
      <c r="I986">
        <f>COUNTIF($H$2:H986,H986)</f>
        <v>1</v>
      </c>
      <c r="J986" t="str">
        <f t="shared" si="31"/>
        <v>HT-0244-01-003-0196-01</v>
      </c>
    </row>
    <row r="987" spans="1:10" hidden="1" x14ac:dyDescent="0.35">
      <c r="A987" s="5" t="s">
        <v>2690</v>
      </c>
      <c r="B987" s="5" t="s">
        <v>2868</v>
      </c>
      <c r="C987" s="5" t="s">
        <v>2919</v>
      </c>
      <c r="D987" s="5" t="s">
        <v>2933</v>
      </c>
      <c r="E987" s="5">
        <v>30</v>
      </c>
      <c r="F987" s="5" t="s">
        <v>3718</v>
      </c>
      <c r="G987" t="str">
        <f t="shared" si="30"/>
        <v>HIDROCLOROTIAZIDA-LOSARTANLAFIORALCOMPRIMIDO3025MG/100MG</v>
      </c>
      <c r="H987" t="str">
        <f>VLOOKUP(A987,'PRINCIPIO ACTIVO'!A:D,4,)&amp;"-"&amp;VLOOKUP(C987,'VIA ADMINISTRACION'!A:D,4,FALSE)&amp;"-"&amp;VLOOKUP(D987,FORMATO!A:D,4,FALSE)&amp;"-"&amp;VLOOKUP(B987,LABORATORIO!A:D,4,FALSE)</f>
        <v>HT-0244-01-003-0166</v>
      </c>
      <c r="I987">
        <f>COUNTIF($H$2:H987,H987)</f>
        <v>3</v>
      </c>
      <c r="J987" t="str">
        <f t="shared" si="31"/>
        <v>HT-0244-01-003-0166-03</v>
      </c>
    </row>
    <row r="988" spans="1:10" hidden="1" x14ac:dyDescent="0.35">
      <c r="A988" s="11" t="s">
        <v>2690</v>
      </c>
      <c r="B988" s="11" t="s">
        <v>2835</v>
      </c>
      <c r="C988" s="11" t="s">
        <v>2919</v>
      </c>
      <c r="D988" s="11" t="s">
        <v>2933</v>
      </c>
      <c r="E988" s="11">
        <v>30</v>
      </c>
      <c r="F988" s="11" t="s">
        <v>3137</v>
      </c>
      <c r="G988" t="str">
        <f t="shared" si="30"/>
        <v>HIDROCLOROTIAZIDA-LOSARTANASCENDORALCOMPRIMIDO3050MG/12.5MG</v>
      </c>
      <c r="H988" t="str">
        <f>VLOOKUP(A988,'PRINCIPIO ACTIVO'!A:D,4,)&amp;"-"&amp;VLOOKUP(C988,'VIA ADMINISTRACION'!A:D,4,FALSE)&amp;"-"&amp;VLOOKUP(D988,FORMATO!A:D,4,FALSE)&amp;"-"&amp;VLOOKUP(B988,LABORATORIO!A:D,4,FALSE)</f>
        <v>HT-0244-01-003-0016</v>
      </c>
      <c r="I988">
        <f>COUNTIF($H$2:H988,H988)</f>
        <v>2</v>
      </c>
      <c r="J988" t="str">
        <f t="shared" si="31"/>
        <v>HT-0244-01-003-0016-02</v>
      </c>
    </row>
    <row r="989" spans="1:10" hidden="1" x14ac:dyDescent="0.35">
      <c r="A989" s="5" t="s">
        <v>2690</v>
      </c>
      <c r="B989" s="5" t="s">
        <v>2838</v>
      </c>
      <c r="C989" s="5" t="s">
        <v>2919</v>
      </c>
      <c r="D989" s="5" t="s">
        <v>2933</v>
      </c>
      <c r="E989" s="5">
        <v>30</v>
      </c>
      <c r="F989" s="5" t="s">
        <v>3137</v>
      </c>
      <c r="G989" t="str">
        <f t="shared" si="30"/>
        <v>HIDROCLOROTIAZIDA-LOSARTANLABORATORIO CHILEORALCOMPRIMIDO3050MG/12.5MG</v>
      </c>
      <c r="H989" t="str">
        <f>VLOOKUP(A989,'PRINCIPIO ACTIVO'!A:D,4,)&amp;"-"&amp;VLOOKUP(C989,'VIA ADMINISTRACION'!A:D,4,FALSE)&amp;"-"&amp;VLOOKUP(D989,FORMATO!A:D,4,FALSE)&amp;"-"&amp;VLOOKUP(B989,LABORATORIO!A:D,4,FALSE)</f>
        <v>HT-0244-01-003-0148</v>
      </c>
      <c r="I989">
        <f>COUNTIF($H$2:H989,H989)</f>
        <v>2</v>
      </c>
      <c r="J989" t="str">
        <f t="shared" si="31"/>
        <v>HT-0244-01-003-0148-02</v>
      </c>
    </row>
    <row r="990" spans="1:10" hidden="1" x14ac:dyDescent="0.35">
      <c r="A990" s="11" t="s">
        <v>2695</v>
      </c>
      <c r="B990" s="11" t="s">
        <v>2853</v>
      </c>
      <c r="C990" s="11" t="s">
        <v>2919</v>
      </c>
      <c r="D990" s="11" t="s">
        <v>2933</v>
      </c>
      <c r="E990" s="11">
        <v>30</v>
      </c>
      <c r="F990" s="11" t="s">
        <v>3145</v>
      </c>
      <c r="G990" t="str">
        <f t="shared" si="30"/>
        <v>HIDROCLOROTIAZIDA-OLMESARTANITF-LABOMEDORALCOMPRIMIDO3012.5MG/20MG</v>
      </c>
      <c r="H990" t="str">
        <f>VLOOKUP(A990,'PRINCIPIO ACTIVO'!A:D,4,)&amp;"-"&amp;VLOOKUP(C990,'VIA ADMINISTRACION'!A:D,4,FALSE)&amp;"-"&amp;VLOOKUP(D990,FORMATO!A:D,4,FALSE)&amp;"-"&amp;VLOOKUP(B990,LABORATORIO!A:D,4,FALSE)</f>
        <v>HT-0121-01-003-0139</v>
      </c>
      <c r="I990">
        <f>COUNTIF($H$2:H990,H990)</f>
        <v>1</v>
      </c>
      <c r="J990" t="str">
        <f t="shared" si="31"/>
        <v>HT-0121-01-003-0139-01</v>
      </c>
    </row>
    <row r="991" spans="1:10" hidden="1" x14ac:dyDescent="0.35">
      <c r="A991" s="5" t="s">
        <v>2695</v>
      </c>
      <c r="B991" s="5" t="s">
        <v>2835</v>
      </c>
      <c r="C991" s="5" t="s">
        <v>2919</v>
      </c>
      <c r="D991" s="5" t="s">
        <v>2933</v>
      </c>
      <c r="E991" s="5">
        <v>30</v>
      </c>
      <c r="F991" s="5" t="s">
        <v>3145</v>
      </c>
      <c r="G991" t="str">
        <f t="shared" si="30"/>
        <v>HIDROCLOROTIAZIDA-OLMESARTANASCENDORALCOMPRIMIDO3012.5MG/20MG</v>
      </c>
      <c r="H991" t="str">
        <f>VLOOKUP(A991,'PRINCIPIO ACTIVO'!A:D,4,)&amp;"-"&amp;VLOOKUP(C991,'VIA ADMINISTRACION'!A:D,4,FALSE)&amp;"-"&amp;VLOOKUP(D991,FORMATO!A:D,4,FALSE)&amp;"-"&amp;VLOOKUP(B991,LABORATORIO!A:D,4,FALSE)</f>
        <v>HT-0121-01-003-0016</v>
      </c>
      <c r="I991">
        <f>COUNTIF($H$2:H991,H991)</f>
        <v>1</v>
      </c>
      <c r="J991" t="str">
        <f t="shared" si="31"/>
        <v>HT-0121-01-003-0016-01</v>
      </c>
    </row>
    <row r="992" spans="1:10" hidden="1" x14ac:dyDescent="0.35">
      <c r="A992" s="5" t="s">
        <v>2695</v>
      </c>
      <c r="B992" s="5" t="s">
        <v>2861</v>
      </c>
      <c r="C992" s="5" t="s">
        <v>2919</v>
      </c>
      <c r="D992" s="5" t="s">
        <v>2933</v>
      </c>
      <c r="E992" s="5">
        <v>28</v>
      </c>
      <c r="F992" s="5" t="s">
        <v>3145</v>
      </c>
      <c r="G992" t="str">
        <f t="shared" si="30"/>
        <v>HIDROCLOROTIAZIDA-OLMESARTANTECNOFARMAORALCOMPRIMIDO2812.5MG/20MG</v>
      </c>
      <c r="H992" t="str">
        <f>VLOOKUP(A992,'PRINCIPIO ACTIVO'!A:D,4,)&amp;"-"&amp;VLOOKUP(C992,'VIA ADMINISTRACION'!A:D,4,FALSE)&amp;"-"&amp;VLOOKUP(D992,FORMATO!A:D,4,FALSE)&amp;"-"&amp;VLOOKUP(B992,LABORATORIO!A:D,4,FALSE)</f>
        <v>HT-0121-01-003-0274</v>
      </c>
      <c r="I992">
        <f>COUNTIF($H$2:H992,H992)</f>
        <v>1</v>
      </c>
      <c r="J992" t="str">
        <f t="shared" si="31"/>
        <v>HT-0121-01-003-0274-01</v>
      </c>
    </row>
    <row r="993" spans="1:10" hidden="1" x14ac:dyDescent="0.35">
      <c r="A993" s="5" t="s">
        <v>2695</v>
      </c>
      <c r="B993" s="5" t="s">
        <v>2832</v>
      </c>
      <c r="C993" s="5" t="s">
        <v>2919</v>
      </c>
      <c r="D993" s="5" t="s">
        <v>2933</v>
      </c>
      <c r="E993" s="5">
        <v>30</v>
      </c>
      <c r="F993" s="5" t="s">
        <v>3145</v>
      </c>
      <c r="G993" t="str">
        <f t="shared" si="30"/>
        <v>HIDROCLOROTIAZIDA-OLMESARTANRECALCINEORALCOMPRIMIDO3012.5MG/20MG</v>
      </c>
      <c r="H993" t="str">
        <f>VLOOKUP(A993,'PRINCIPIO ACTIVO'!A:D,4,)&amp;"-"&amp;VLOOKUP(C993,'VIA ADMINISTRACION'!A:D,4,FALSE)&amp;"-"&amp;VLOOKUP(D993,FORMATO!A:D,4,FALSE)&amp;"-"&amp;VLOOKUP(B993,LABORATORIO!A:D,4,FALSE)</f>
        <v>HT-0121-01-003-0171</v>
      </c>
      <c r="I993">
        <f>COUNTIF($H$2:H993,H993)</f>
        <v>1</v>
      </c>
      <c r="J993" t="str">
        <f t="shared" si="31"/>
        <v>HT-0121-01-003-0171-01</v>
      </c>
    </row>
    <row r="994" spans="1:10" hidden="1" x14ac:dyDescent="0.35">
      <c r="A994" s="5" t="s">
        <v>2695</v>
      </c>
      <c r="B994" s="5" t="s">
        <v>2835</v>
      </c>
      <c r="C994" s="5" t="s">
        <v>2919</v>
      </c>
      <c r="D994" s="5" t="s">
        <v>2933</v>
      </c>
      <c r="E994" s="5">
        <v>30</v>
      </c>
      <c r="F994" s="5" t="s">
        <v>3140</v>
      </c>
      <c r="G994" t="str">
        <f t="shared" si="30"/>
        <v>HIDROCLOROTIAZIDA-OLMESARTANASCENDORALCOMPRIMIDO3012.5MG/40MG</v>
      </c>
      <c r="H994" t="str">
        <f>VLOOKUP(A994,'PRINCIPIO ACTIVO'!A:D,4,)&amp;"-"&amp;VLOOKUP(C994,'VIA ADMINISTRACION'!A:D,4,FALSE)&amp;"-"&amp;VLOOKUP(D994,FORMATO!A:D,4,FALSE)&amp;"-"&amp;VLOOKUP(B994,LABORATORIO!A:D,4,FALSE)</f>
        <v>HT-0121-01-003-0016</v>
      </c>
      <c r="I994">
        <f>COUNTIF($H$2:H994,H994)</f>
        <v>2</v>
      </c>
      <c r="J994" t="str">
        <f t="shared" si="31"/>
        <v>HT-0121-01-003-0016-02</v>
      </c>
    </row>
    <row r="995" spans="1:10" hidden="1" x14ac:dyDescent="0.35">
      <c r="A995" s="5" t="s">
        <v>2695</v>
      </c>
      <c r="B995" s="5" t="s">
        <v>2853</v>
      </c>
      <c r="C995" s="5" t="s">
        <v>2919</v>
      </c>
      <c r="D995" s="5" t="s">
        <v>2933</v>
      </c>
      <c r="E995" s="5">
        <v>30</v>
      </c>
      <c r="F995" s="5" t="s">
        <v>3140</v>
      </c>
      <c r="G995" t="str">
        <f t="shared" si="30"/>
        <v>HIDROCLOROTIAZIDA-OLMESARTANITF-LABOMEDORALCOMPRIMIDO3012.5MG/40MG</v>
      </c>
      <c r="H995" t="str">
        <f>VLOOKUP(A995,'PRINCIPIO ACTIVO'!A:D,4,)&amp;"-"&amp;VLOOKUP(C995,'VIA ADMINISTRACION'!A:D,4,FALSE)&amp;"-"&amp;VLOOKUP(D995,FORMATO!A:D,4,FALSE)&amp;"-"&amp;VLOOKUP(B995,LABORATORIO!A:D,4,FALSE)</f>
        <v>HT-0121-01-003-0139</v>
      </c>
      <c r="I995">
        <f>COUNTIF($H$2:H995,H995)</f>
        <v>2</v>
      </c>
      <c r="J995" t="str">
        <f t="shared" si="31"/>
        <v>HT-0121-01-003-0139-02</v>
      </c>
    </row>
    <row r="996" spans="1:10" hidden="1" x14ac:dyDescent="0.35">
      <c r="A996" s="5" t="s">
        <v>2695</v>
      </c>
      <c r="B996" s="5" t="s">
        <v>2861</v>
      </c>
      <c r="C996" s="5" t="s">
        <v>2919</v>
      </c>
      <c r="D996" s="5" t="s">
        <v>2933</v>
      </c>
      <c r="E996" s="5">
        <v>28</v>
      </c>
      <c r="F996" s="5" t="s">
        <v>3140</v>
      </c>
      <c r="G996" t="str">
        <f t="shared" si="30"/>
        <v>HIDROCLOROTIAZIDA-OLMESARTANTECNOFARMAORALCOMPRIMIDO2812.5MG/40MG</v>
      </c>
      <c r="H996" t="str">
        <f>VLOOKUP(A996,'PRINCIPIO ACTIVO'!A:D,4,)&amp;"-"&amp;VLOOKUP(C996,'VIA ADMINISTRACION'!A:D,4,FALSE)&amp;"-"&amp;VLOOKUP(D996,FORMATO!A:D,4,FALSE)&amp;"-"&amp;VLOOKUP(B996,LABORATORIO!A:D,4,FALSE)</f>
        <v>HT-0121-01-003-0274</v>
      </c>
      <c r="I996">
        <f>COUNTIF($H$2:H996,H996)</f>
        <v>2</v>
      </c>
      <c r="J996" t="str">
        <f t="shared" si="31"/>
        <v>HT-0121-01-003-0274-02</v>
      </c>
    </row>
    <row r="997" spans="1:10" hidden="1" x14ac:dyDescent="0.35">
      <c r="A997" s="5" t="s">
        <v>2695</v>
      </c>
      <c r="B997" s="5" t="s">
        <v>2832</v>
      </c>
      <c r="C997" s="5" t="s">
        <v>2919</v>
      </c>
      <c r="D997" s="5" t="s">
        <v>2933</v>
      </c>
      <c r="E997" s="5">
        <v>30</v>
      </c>
      <c r="F997" s="5" t="s">
        <v>3140</v>
      </c>
      <c r="G997" t="str">
        <f t="shared" si="30"/>
        <v>HIDROCLOROTIAZIDA-OLMESARTANRECALCINEORALCOMPRIMIDO3012.5MG/40MG</v>
      </c>
      <c r="H997" t="str">
        <f>VLOOKUP(A997,'PRINCIPIO ACTIVO'!A:D,4,)&amp;"-"&amp;VLOOKUP(C997,'VIA ADMINISTRACION'!A:D,4,FALSE)&amp;"-"&amp;VLOOKUP(D997,FORMATO!A:D,4,FALSE)&amp;"-"&amp;VLOOKUP(B997,LABORATORIO!A:D,4,FALSE)</f>
        <v>HT-0121-01-003-0171</v>
      </c>
      <c r="I997">
        <f>COUNTIF($H$2:H997,H997)</f>
        <v>2</v>
      </c>
      <c r="J997" t="str">
        <f t="shared" si="31"/>
        <v>HT-0121-01-003-0171-02</v>
      </c>
    </row>
    <row r="998" spans="1:10" hidden="1" x14ac:dyDescent="0.35">
      <c r="A998" s="11" t="s">
        <v>2695</v>
      </c>
      <c r="B998" s="11" t="s">
        <v>2861</v>
      </c>
      <c r="C998" s="11" t="s">
        <v>2919</v>
      </c>
      <c r="D998" s="11" t="s">
        <v>2933</v>
      </c>
      <c r="E998" s="11">
        <v>28</v>
      </c>
      <c r="F998" s="11" t="s">
        <v>3141</v>
      </c>
      <c r="G998" t="str">
        <f t="shared" si="30"/>
        <v>HIDROCLOROTIAZIDA-OLMESARTANTECNOFARMAORALCOMPRIMIDO2825MG/40MG</v>
      </c>
      <c r="H998" t="str">
        <f>VLOOKUP(A998,'PRINCIPIO ACTIVO'!A:D,4,)&amp;"-"&amp;VLOOKUP(C998,'VIA ADMINISTRACION'!A:D,4,FALSE)&amp;"-"&amp;VLOOKUP(D998,FORMATO!A:D,4,FALSE)&amp;"-"&amp;VLOOKUP(B998,LABORATORIO!A:D,4,FALSE)</f>
        <v>HT-0121-01-003-0274</v>
      </c>
      <c r="I998">
        <f>COUNTIF($H$2:H998,H998)</f>
        <v>3</v>
      </c>
      <c r="J998" t="str">
        <f t="shared" si="31"/>
        <v>HT-0121-01-003-0274-03</v>
      </c>
    </row>
    <row r="999" spans="1:10" hidden="1" x14ac:dyDescent="0.35">
      <c r="A999" s="11" t="s">
        <v>2694</v>
      </c>
      <c r="B999" s="11" t="s">
        <v>2838</v>
      </c>
      <c r="C999" s="11" t="s">
        <v>2919</v>
      </c>
      <c r="D999" s="11" t="s">
        <v>2933</v>
      </c>
      <c r="E999" s="11">
        <v>30</v>
      </c>
      <c r="F999" s="11" t="s">
        <v>3140</v>
      </c>
      <c r="G999" t="str">
        <f t="shared" si="30"/>
        <v>HIDROCLOROTIAZIDA-TELMISARTANLABORATORIO CHILEORALCOMPRIMIDO3012.5MG/40MG</v>
      </c>
      <c r="H999" t="str">
        <f>VLOOKUP(A999,'PRINCIPIO ACTIVO'!A:D,4,)&amp;"-"&amp;VLOOKUP(C999,'VIA ADMINISTRACION'!A:D,4,FALSE)&amp;"-"&amp;VLOOKUP(D999,FORMATO!A:D,4,FALSE)&amp;"-"&amp;VLOOKUP(B999,LABORATORIO!A:D,4,FALSE)</f>
        <v>HT-0247-01-003-0148</v>
      </c>
      <c r="I999">
        <f>COUNTIF($H$2:H999,H999)</f>
        <v>1</v>
      </c>
      <c r="J999" t="str">
        <f t="shared" si="31"/>
        <v>HT-0247-01-003-0148-01</v>
      </c>
    </row>
    <row r="1000" spans="1:10" hidden="1" x14ac:dyDescent="0.35">
      <c r="A1000" s="5" t="s">
        <v>2694</v>
      </c>
      <c r="B1000" s="5" t="s">
        <v>2832</v>
      </c>
      <c r="C1000" s="5" t="s">
        <v>2919</v>
      </c>
      <c r="D1000" s="5" t="s">
        <v>2933</v>
      </c>
      <c r="E1000" s="5">
        <v>30</v>
      </c>
      <c r="F1000" s="5" t="s">
        <v>3140</v>
      </c>
      <c r="G1000" t="str">
        <f t="shared" si="30"/>
        <v>HIDROCLOROTIAZIDA-TELMISARTANRECALCINEORALCOMPRIMIDO3012.5MG/40MG</v>
      </c>
      <c r="H1000" t="str">
        <f>VLOOKUP(A1000,'PRINCIPIO ACTIVO'!A:D,4,)&amp;"-"&amp;VLOOKUP(C1000,'VIA ADMINISTRACION'!A:D,4,FALSE)&amp;"-"&amp;VLOOKUP(D1000,FORMATO!A:D,4,FALSE)&amp;"-"&amp;VLOOKUP(B1000,LABORATORIO!A:D,4,FALSE)</f>
        <v>HT-0247-01-003-0171</v>
      </c>
      <c r="I1000">
        <f>COUNTIF($H$2:H1000,H1000)</f>
        <v>1</v>
      </c>
      <c r="J1000" t="str">
        <f t="shared" si="31"/>
        <v>HT-0247-01-003-0171-01</v>
      </c>
    </row>
    <row r="1001" spans="1:10" hidden="1" x14ac:dyDescent="0.35">
      <c r="A1001" s="5" t="s">
        <v>2694</v>
      </c>
      <c r="B1001" s="5" t="s">
        <v>2837</v>
      </c>
      <c r="C1001" s="5" t="s">
        <v>2919</v>
      </c>
      <c r="D1001" s="5" t="s">
        <v>2933</v>
      </c>
      <c r="E1001" s="5">
        <v>30</v>
      </c>
      <c r="F1001" s="5" t="s">
        <v>3140</v>
      </c>
      <c r="G1001" t="str">
        <f t="shared" si="30"/>
        <v>HIDROCLOROTIAZIDA-TELMISARTANSAVALORALCOMPRIMIDO3012.5MG/40MG</v>
      </c>
      <c r="H1001" t="str">
        <f>VLOOKUP(A1001,'PRINCIPIO ACTIVO'!A:D,4,)&amp;"-"&amp;VLOOKUP(C1001,'VIA ADMINISTRACION'!A:D,4,FALSE)&amp;"-"&amp;VLOOKUP(D1001,FORMATO!A:D,4,FALSE)&amp;"-"&amp;VLOOKUP(B1001,LABORATORIO!A:D,4,FALSE)</f>
        <v>HT-0247-01-003-0174</v>
      </c>
      <c r="I1001">
        <f>COUNTIF($H$2:H1001,H1001)</f>
        <v>1</v>
      </c>
      <c r="J1001" t="str">
        <f t="shared" si="31"/>
        <v>HT-0247-01-003-0174-01</v>
      </c>
    </row>
    <row r="1002" spans="1:10" hidden="1" x14ac:dyDescent="0.35">
      <c r="A1002" s="5" t="s">
        <v>2694</v>
      </c>
      <c r="B1002" s="5" t="s">
        <v>2865</v>
      </c>
      <c r="C1002" s="5" t="s">
        <v>2919</v>
      </c>
      <c r="D1002" s="5" t="s">
        <v>2933</v>
      </c>
      <c r="E1002" s="5">
        <v>28</v>
      </c>
      <c r="F1002" s="5" t="s">
        <v>3140</v>
      </c>
      <c r="G1002" t="str">
        <f t="shared" si="30"/>
        <v>HIDROCLOROTIAZIDA-TELMISARTANBOEHRINGER INGELHEIMORALCOMPRIMIDO2812.5MG/40MG</v>
      </c>
      <c r="H1002" t="str">
        <f>VLOOKUP(A1002,'PRINCIPIO ACTIVO'!A:D,4,)&amp;"-"&amp;VLOOKUP(C1002,'VIA ADMINISTRACION'!A:D,4,FALSE)&amp;"-"&amp;VLOOKUP(D1002,FORMATO!A:D,4,FALSE)&amp;"-"&amp;VLOOKUP(B1002,LABORATORIO!A:D,4,FALSE)</f>
        <v>HT-0247-01-003-0035</v>
      </c>
      <c r="I1002">
        <f>COUNTIF($H$2:H1002,H1002)</f>
        <v>1</v>
      </c>
      <c r="J1002" t="str">
        <f t="shared" si="31"/>
        <v>HT-0247-01-003-0035-01</v>
      </c>
    </row>
    <row r="1003" spans="1:10" hidden="1" x14ac:dyDescent="0.35">
      <c r="A1003" s="5" t="s">
        <v>2694</v>
      </c>
      <c r="B1003" s="5" t="s">
        <v>2837</v>
      </c>
      <c r="C1003" s="5" t="s">
        <v>2919</v>
      </c>
      <c r="D1003" s="5" t="s">
        <v>2933</v>
      </c>
      <c r="E1003" s="5">
        <v>30</v>
      </c>
      <c r="F1003" s="5" t="s">
        <v>6621</v>
      </c>
      <c r="G1003" t="str">
        <f t="shared" si="30"/>
        <v>HIDROCLOROTIAZIDA-TELMISARTANSAVALORALCOMPRIMIDO3012.5MG/80MG</v>
      </c>
      <c r="H1003" t="str">
        <f>VLOOKUP(A1003,'PRINCIPIO ACTIVO'!A:D,4,)&amp;"-"&amp;VLOOKUP(C1003,'VIA ADMINISTRACION'!A:D,4,FALSE)&amp;"-"&amp;VLOOKUP(D1003,FORMATO!A:D,4,FALSE)&amp;"-"&amp;VLOOKUP(B1003,LABORATORIO!A:D,4,FALSE)</f>
        <v>HT-0247-01-003-0174</v>
      </c>
      <c r="I1003">
        <f>COUNTIF($H$2:H1003,H1003)</f>
        <v>2</v>
      </c>
      <c r="J1003" t="str">
        <f t="shared" si="31"/>
        <v>HT-0247-01-003-0174-02</v>
      </c>
    </row>
    <row r="1004" spans="1:10" hidden="1" x14ac:dyDescent="0.35">
      <c r="A1004" s="5" t="s">
        <v>2694</v>
      </c>
      <c r="B1004" s="5" t="s">
        <v>2865</v>
      </c>
      <c r="C1004" s="5" t="s">
        <v>2919</v>
      </c>
      <c r="D1004" s="5" t="s">
        <v>2933</v>
      </c>
      <c r="E1004" s="5">
        <v>28</v>
      </c>
      <c r="F1004" s="5" t="s">
        <v>6621</v>
      </c>
      <c r="G1004" t="str">
        <f t="shared" si="30"/>
        <v>HIDROCLOROTIAZIDA-TELMISARTANBOEHRINGER INGELHEIMORALCOMPRIMIDO2812.5MG/80MG</v>
      </c>
      <c r="H1004" t="str">
        <f>VLOOKUP(A1004,'PRINCIPIO ACTIVO'!A:D,4,)&amp;"-"&amp;VLOOKUP(C1004,'VIA ADMINISTRACION'!A:D,4,FALSE)&amp;"-"&amp;VLOOKUP(D1004,FORMATO!A:D,4,FALSE)&amp;"-"&amp;VLOOKUP(B1004,LABORATORIO!A:D,4,FALSE)</f>
        <v>HT-0247-01-003-0035</v>
      </c>
      <c r="I1004">
        <f>COUNTIF($H$2:H1004,H1004)</f>
        <v>2</v>
      </c>
      <c r="J1004" t="str">
        <f t="shared" si="31"/>
        <v>HT-0247-01-003-0035-02</v>
      </c>
    </row>
    <row r="1005" spans="1:10" hidden="1" x14ac:dyDescent="0.35">
      <c r="A1005" s="5" t="s">
        <v>2694</v>
      </c>
      <c r="B1005" s="5" t="s">
        <v>2838</v>
      </c>
      <c r="C1005" s="5" t="s">
        <v>2919</v>
      </c>
      <c r="D1005" s="5" t="s">
        <v>2933</v>
      </c>
      <c r="E1005" s="5">
        <v>30</v>
      </c>
      <c r="F1005" s="5" t="s">
        <v>6621</v>
      </c>
      <c r="G1005" t="str">
        <f t="shared" si="30"/>
        <v>HIDROCLOROTIAZIDA-TELMISARTANLABORATORIO CHILEORALCOMPRIMIDO3012.5MG/80MG</v>
      </c>
      <c r="H1005" t="str">
        <f>VLOOKUP(A1005,'PRINCIPIO ACTIVO'!A:D,4,)&amp;"-"&amp;VLOOKUP(C1005,'VIA ADMINISTRACION'!A:D,4,FALSE)&amp;"-"&amp;VLOOKUP(D1005,FORMATO!A:D,4,FALSE)&amp;"-"&amp;VLOOKUP(B1005,LABORATORIO!A:D,4,FALSE)</f>
        <v>HT-0247-01-003-0148</v>
      </c>
      <c r="I1005">
        <f>COUNTIF($H$2:H1005,H1005)</f>
        <v>2</v>
      </c>
      <c r="J1005" t="str">
        <f t="shared" si="31"/>
        <v>HT-0247-01-003-0148-02</v>
      </c>
    </row>
    <row r="1006" spans="1:10" hidden="1" x14ac:dyDescent="0.35">
      <c r="A1006" s="5" t="s">
        <v>2694</v>
      </c>
      <c r="B1006" s="5" t="s">
        <v>2865</v>
      </c>
      <c r="C1006" s="5" t="s">
        <v>2919</v>
      </c>
      <c r="D1006" s="5" t="s">
        <v>2933</v>
      </c>
      <c r="E1006" s="5">
        <v>28</v>
      </c>
      <c r="F1006" s="5" t="s">
        <v>6623</v>
      </c>
      <c r="G1006" t="str">
        <f t="shared" si="30"/>
        <v>HIDROCLOROTIAZIDA-TELMISARTANBOEHRINGER INGELHEIMORALCOMPRIMIDO2825MG/80MG</v>
      </c>
      <c r="H1006" t="str">
        <f>VLOOKUP(A1006,'PRINCIPIO ACTIVO'!A:D,4,)&amp;"-"&amp;VLOOKUP(C1006,'VIA ADMINISTRACION'!A:D,4,FALSE)&amp;"-"&amp;VLOOKUP(D1006,FORMATO!A:D,4,FALSE)&amp;"-"&amp;VLOOKUP(B1006,LABORATORIO!A:D,4,FALSE)</f>
        <v>HT-0247-01-003-0035</v>
      </c>
      <c r="I1006">
        <f>COUNTIF($H$2:H1006,H1006)</f>
        <v>3</v>
      </c>
      <c r="J1006" t="str">
        <f t="shared" si="31"/>
        <v>HT-0247-01-003-0035-03</v>
      </c>
    </row>
    <row r="1007" spans="1:10" hidden="1" x14ac:dyDescent="0.35">
      <c r="A1007" s="5" t="s">
        <v>6490</v>
      </c>
      <c r="B1007" s="5" t="s">
        <v>2853</v>
      </c>
      <c r="C1007" s="5" t="s">
        <v>2919</v>
      </c>
      <c r="D1007" s="5" t="s">
        <v>2933</v>
      </c>
      <c r="E1007" s="5">
        <v>60</v>
      </c>
      <c r="F1007" s="5" t="s">
        <v>6627</v>
      </c>
      <c r="G1007" t="str">
        <f t="shared" si="30"/>
        <v>HIDROCLOROTIAZIDA-TRIAMTERENOITF-LABOMEDORALCOMPRIMIDO6025MG/50MG</v>
      </c>
      <c r="H1007" t="str">
        <f>VLOOKUP(A1007,'PRINCIPIO ACTIVO'!A:D,4,)&amp;"-"&amp;VLOOKUP(C1007,'VIA ADMINISTRACION'!A:D,4,FALSE)&amp;"-"&amp;VLOOKUP(D1007,FORMATO!A:D,4,FALSE)&amp;"-"&amp;VLOOKUP(B1007,LABORATORIO!A:D,4,FALSE)</f>
        <v>HT-0246-01-003-0139</v>
      </c>
      <c r="I1007">
        <f>COUNTIF($H$2:H1007,H1007)</f>
        <v>1</v>
      </c>
      <c r="J1007" t="str">
        <f t="shared" si="31"/>
        <v>HT-0246-01-003-0139-01</v>
      </c>
    </row>
    <row r="1008" spans="1:10" hidden="1" x14ac:dyDescent="0.35">
      <c r="A1008" s="5" t="s">
        <v>6490</v>
      </c>
      <c r="B1008" s="5" t="s">
        <v>2853</v>
      </c>
      <c r="C1008" s="5" t="s">
        <v>2919</v>
      </c>
      <c r="D1008" s="5" t="s">
        <v>2933</v>
      </c>
      <c r="E1008" s="5">
        <v>24</v>
      </c>
      <c r="F1008" s="5" t="s">
        <v>6627</v>
      </c>
      <c r="G1008" t="str">
        <f t="shared" si="30"/>
        <v>HIDROCLOROTIAZIDA-TRIAMTERENOITF-LABOMEDORALCOMPRIMIDO2425MG/50MG</v>
      </c>
      <c r="H1008" t="str">
        <f>VLOOKUP(A1008,'PRINCIPIO ACTIVO'!A:D,4,)&amp;"-"&amp;VLOOKUP(C1008,'VIA ADMINISTRACION'!A:D,4,FALSE)&amp;"-"&amp;VLOOKUP(D1008,FORMATO!A:D,4,FALSE)&amp;"-"&amp;VLOOKUP(B1008,LABORATORIO!A:D,4,FALSE)</f>
        <v>HT-0246-01-003-0139</v>
      </c>
      <c r="I1008">
        <f>COUNTIF($H$2:H1008,H1008)</f>
        <v>2</v>
      </c>
      <c r="J1008" t="str">
        <f t="shared" si="31"/>
        <v>HT-0246-01-003-0139-02</v>
      </c>
    </row>
    <row r="1009" spans="1:10" hidden="1" x14ac:dyDescent="0.35">
      <c r="A1009" s="5" t="s">
        <v>6490</v>
      </c>
      <c r="B1009" s="5" t="s">
        <v>2838</v>
      </c>
      <c r="C1009" s="5" t="s">
        <v>2919</v>
      </c>
      <c r="D1009" s="5" t="s">
        <v>2933</v>
      </c>
      <c r="E1009" s="5">
        <v>24</v>
      </c>
      <c r="F1009" s="5" t="s">
        <v>6627</v>
      </c>
      <c r="G1009" t="str">
        <f t="shared" si="30"/>
        <v>HIDROCLOROTIAZIDA-TRIAMTERENOLABORATORIO CHILEORALCOMPRIMIDO2425MG/50MG</v>
      </c>
      <c r="H1009" t="str">
        <f>VLOOKUP(A1009,'PRINCIPIO ACTIVO'!A:D,4,)&amp;"-"&amp;VLOOKUP(C1009,'VIA ADMINISTRACION'!A:D,4,FALSE)&amp;"-"&amp;VLOOKUP(D1009,FORMATO!A:D,4,FALSE)&amp;"-"&amp;VLOOKUP(B1009,LABORATORIO!A:D,4,FALSE)</f>
        <v>HT-0246-01-003-0148</v>
      </c>
      <c r="I1009">
        <f>COUNTIF($H$2:H1009,H1009)</f>
        <v>1</v>
      </c>
      <c r="J1009" t="str">
        <f t="shared" si="31"/>
        <v>HT-0246-01-003-0148-01</v>
      </c>
    </row>
    <row r="1010" spans="1:10" hidden="1" x14ac:dyDescent="0.35">
      <c r="A1010" s="5" t="s">
        <v>6488</v>
      </c>
      <c r="B1010" s="5" t="s">
        <v>2838</v>
      </c>
      <c r="C1010" s="5" t="s">
        <v>2919</v>
      </c>
      <c r="D1010" s="5" t="s">
        <v>2933</v>
      </c>
      <c r="E1010" s="5">
        <v>30</v>
      </c>
      <c r="F1010" s="5" t="s">
        <v>6622</v>
      </c>
      <c r="G1010" t="str">
        <f t="shared" si="30"/>
        <v>HIDROCLOROTIAZIDA-VALSARTANLABORATORIO CHILEORALCOMPRIMIDO3012.5MG/160MG</v>
      </c>
      <c r="H1010" t="str">
        <f>VLOOKUP(A1010,'PRINCIPIO ACTIVO'!A:D,4,)&amp;"-"&amp;VLOOKUP(C1010,'VIA ADMINISTRACION'!A:D,4,FALSE)&amp;"-"&amp;VLOOKUP(D1010,FORMATO!A:D,4,FALSE)&amp;"-"&amp;VLOOKUP(B1010,LABORATORIO!A:D,4,FALSE)</f>
        <v>HT-0250-01-003-0148</v>
      </c>
      <c r="I1010">
        <f>COUNTIF($H$2:H1010,H1010)</f>
        <v>1</v>
      </c>
      <c r="J1010" t="str">
        <f t="shared" si="31"/>
        <v>HT-0250-01-003-0148-01</v>
      </c>
    </row>
    <row r="1011" spans="1:10" hidden="1" x14ac:dyDescent="0.35">
      <c r="A1011" s="5" t="s">
        <v>6488</v>
      </c>
      <c r="B1011" s="5" t="s">
        <v>2837</v>
      </c>
      <c r="C1011" s="5" t="s">
        <v>2919</v>
      </c>
      <c r="D1011" s="5" t="s">
        <v>2933</v>
      </c>
      <c r="E1011" s="5">
        <v>30</v>
      </c>
      <c r="F1011" s="5" t="s">
        <v>6622</v>
      </c>
      <c r="G1011" t="str">
        <f t="shared" si="30"/>
        <v>HIDROCLOROTIAZIDA-VALSARTANSAVALORALCOMPRIMIDO3012.5MG/160MG</v>
      </c>
      <c r="H1011" t="str">
        <f>VLOOKUP(A1011,'PRINCIPIO ACTIVO'!A:D,4,)&amp;"-"&amp;VLOOKUP(C1011,'VIA ADMINISTRACION'!A:D,4,FALSE)&amp;"-"&amp;VLOOKUP(D1011,FORMATO!A:D,4,FALSE)&amp;"-"&amp;VLOOKUP(B1011,LABORATORIO!A:D,4,FALSE)</f>
        <v>HT-0250-01-003-0174</v>
      </c>
      <c r="I1011">
        <f>COUNTIF($H$2:H1011,H1011)</f>
        <v>1</v>
      </c>
      <c r="J1011" t="str">
        <f t="shared" si="31"/>
        <v>HT-0250-01-003-0174-01</v>
      </c>
    </row>
    <row r="1012" spans="1:10" hidden="1" x14ac:dyDescent="0.35">
      <c r="A1012" s="5" t="s">
        <v>6488</v>
      </c>
      <c r="B1012" s="5" t="s">
        <v>2844</v>
      </c>
      <c r="C1012" s="5" t="s">
        <v>2919</v>
      </c>
      <c r="D1012" s="5" t="s">
        <v>2933</v>
      </c>
      <c r="E1012" s="5">
        <v>28</v>
      </c>
      <c r="F1012" s="5" t="s">
        <v>6622</v>
      </c>
      <c r="G1012" t="str">
        <f t="shared" si="30"/>
        <v>HIDROCLOROTIAZIDA-VALSARTANNOVARTISORALCOMPRIMIDO2812.5MG/160MG</v>
      </c>
      <c r="H1012" t="str">
        <f>VLOOKUP(A1012,'PRINCIPIO ACTIVO'!A:D,4,)&amp;"-"&amp;VLOOKUP(C1012,'VIA ADMINISTRACION'!A:D,4,FALSE)&amp;"-"&amp;VLOOKUP(D1012,FORMATO!A:D,4,FALSE)&amp;"-"&amp;VLOOKUP(B1012,LABORATORIO!A:D,4,FALSE)</f>
        <v>HT-0250-01-003-0204</v>
      </c>
      <c r="I1012">
        <f>COUNTIF($H$2:H1012,H1012)</f>
        <v>1</v>
      </c>
      <c r="J1012" t="str">
        <f t="shared" si="31"/>
        <v>HT-0250-01-003-0204-01</v>
      </c>
    </row>
    <row r="1013" spans="1:10" hidden="1" x14ac:dyDescent="0.35">
      <c r="A1013" s="5" t="s">
        <v>6488</v>
      </c>
      <c r="B1013" s="5" t="s">
        <v>2844</v>
      </c>
      <c r="C1013" s="5" t="s">
        <v>2919</v>
      </c>
      <c r="D1013" s="5" t="s">
        <v>2933</v>
      </c>
      <c r="E1013" s="5">
        <v>56</v>
      </c>
      <c r="F1013" s="5" t="s">
        <v>6622</v>
      </c>
      <c r="G1013" t="str">
        <f t="shared" si="30"/>
        <v>HIDROCLOROTIAZIDA-VALSARTANNOVARTISORALCOMPRIMIDO5612.5MG/160MG</v>
      </c>
      <c r="H1013" t="str">
        <f>VLOOKUP(A1013,'PRINCIPIO ACTIVO'!A:D,4,)&amp;"-"&amp;VLOOKUP(C1013,'VIA ADMINISTRACION'!A:D,4,FALSE)&amp;"-"&amp;VLOOKUP(D1013,FORMATO!A:D,4,FALSE)&amp;"-"&amp;VLOOKUP(B1013,LABORATORIO!A:D,4,FALSE)</f>
        <v>HT-0250-01-003-0204</v>
      </c>
      <c r="I1013">
        <f>COUNTIF($H$2:H1013,H1013)</f>
        <v>2</v>
      </c>
      <c r="J1013" t="str">
        <f t="shared" si="31"/>
        <v>HT-0250-01-003-0204-02</v>
      </c>
    </row>
    <row r="1014" spans="1:10" hidden="1" x14ac:dyDescent="0.35">
      <c r="A1014" s="5" t="s">
        <v>6488</v>
      </c>
      <c r="B1014" s="5" t="s">
        <v>2844</v>
      </c>
      <c r="C1014" s="5" t="s">
        <v>2919</v>
      </c>
      <c r="D1014" s="5" t="s">
        <v>2933</v>
      </c>
      <c r="E1014" s="5">
        <v>28</v>
      </c>
      <c r="F1014" s="5" t="s">
        <v>6626</v>
      </c>
      <c r="G1014" t="str">
        <f t="shared" si="30"/>
        <v>HIDROCLOROTIAZIDA-VALSARTANNOVARTISORALCOMPRIMIDO2812.5MG/320MG</v>
      </c>
      <c r="H1014" t="str">
        <f>VLOOKUP(A1014,'PRINCIPIO ACTIVO'!A:D,4,)&amp;"-"&amp;VLOOKUP(C1014,'VIA ADMINISTRACION'!A:D,4,FALSE)&amp;"-"&amp;VLOOKUP(D1014,FORMATO!A:D,4,FALSE)&amp;"-"&amp;VLOOKUP(B1014,LABORATORIO!A:D,4,FALSE)</f>
        <v>HT-0250-01-003-0204</v>
      </c>
      <c r="I1014">
        <f>COUNTIF($H$2:H1014,H1014)</f>
        <v>3</v>
      </c>
      <c r="J1014" t="str">
        <f t="shared" si="31"/>
        <v>HT-0250-01-003-0204-03</v>
      </c>
    </row>
    <row r="1015" spans="1:10" hidden="1" x14ac:dyDescent="0.35">
      <c r="A1015" s="5" t="s">
        <v>6488</v>
      </c>
      <c r="B1015" s="5" t="s">
        <v>2838</v>
      </c>
      <c r="C1015" s="5" t="s">
        <v>2919</v>
      </c>
      <c r="D1015" s="5" t="s">
        <v>2933</v>
      </c>
      <c r="E1015" s="5">
        <v>30</v>
      </c>
      <c r="F1015" s="5" t="s">
        <v>6621</v>
      </c>
      <c r="G1015" t="str">
        <f t="shared" si="30"/>
        <v>HIDROCLOROTIAZIDA-VALSARTANLABORATORIO CHILEORALCOMPRIMIDO3012.5MG/80MG</v>
      </c>
      <c r="H1015" t="str">
        <f>VLOOKUP(A1015,'PRINCIPIO ACTIVO'!A:D,4,)&amp;"-"&amp;VLOOKUP(C1015,'VIA ADMINISTRACION'!A:D,4,FALSE)&amp;"-"&amp;VLOOKUP(D1015,FORMATO!A:D,4,FALSE)&amp;"-"&amp;VLOOKUP(B1015,LABORATORIO!A:D,4,FALSE)</f>
        <v>HT-0250-01-003-0148</v>
      </c>
      <c r="I1015">
        <f>COUNTIF($H$2:H1015,H1015)</f>
        <v>2</v>
      </c>
      <c r="J1015" t="str">
        <f t="shared" si="31"/>
        <v>HT-0250-01-003-0148-02</v>
      </c>
    </row>
    <row r="1016" spans="1:10" hidden="1" x14ac:dyDescent="0.35">
      <c r="A1016" s="5" t="s">
        <v>6488</v>
      </c>
      <c r="B1016" s="5" t="s">
        <v>2844</v>
      </c>
      <c r="C1016" s="5" t="s">
        <v>2919</v>
      </c>
      <c r="D1016" s="5" t="s">
        <v>2933</v>
      </c>
      <c r="E1016" s="5">
        <v>56</v>
      </c>
      <c r="F1016" s="5" t="s">
        <v>6621</v>
      </c>
      <c r="G1016" t="str">
        <f t="shared" si="30"/>
        <v>HIDROCLOROTIAZIDA-VALSARTANNOVARTISORALCOMPRIMIDO5612.5MG/80MG</v>
      </c>
      <c r="H1016" t="str">
        <f>VLOOKUP(A1016,'PRINCIPIO ACTIVO'!A:D,4,)&amp;"-"&amp;VLOOKUP(C1016,'VIA ADMINISTRACION'!A:D,4,FALSE)&amp;"-"&amp;VLOOKUP(D1016,FORMATO!A:D,4,FALSE)&amp;"-"&amp;VLOOKUP(B1016,LABORATORIO!A:D,4,FALSE)</f>
        <v>HT-0250-01-003-0204</v>
      </c>
      <c r="I1016">
        <f>COUNTIF($H$2:H1016,H1016)</f>
        <v>4</v>
      </c>
      <c r="J1016" t="str">
        <f t="shared" si="31"/>
        <v>HT-0250-01-003-0204-04</v>
      </c>
    </row>
    <row r="1017" spans="1:10" hidden="1" x14ac:dyDescent="0.35">
      <c r="A1017" s="5" t="s">
        <v>6488</v>
      </c>
      <c r="B1017" s="5" t="s">
        <v>2844</v>
      </c>
      <c r="C1017" s="5" t="s">
        <v>2919</v>
      </c>
      <c r="D1017" s="5" t="s">
        <v>2933</v>
      </c>
      <c r="E1017" s="5">
        <v>28</v>
      </c>
      <c r="F1017" s="5" t="s">
        <v>6621</v>
      </c>
      <c r="G1017" t="str">
        <f t="shared" si="30"/>
        <v>HIDROCLOROTIAZIDA-VALSARTANNOVARTISORALCOMPRIMIDO2812.5MG/80MG</v>
      </c>
      <c r="H1017" t="str">
        <f>VLOOKUP(A1017,'PRINCIPIO ACTIVO'!A:D,4,)&amp;"-"&amp;VLOOKUP(C1017,'VIA ADMINISTRACION'!A:D,4,FALSE)&amp;"-"&amp;VLOOKUP(D1017,FORMATO!A:D,4,FALSE)&amp;"-"&amp;VLOOKUP(B1017,LABORATORIO!A:D,4,FALSE)</f>
        <v>HT-0250-01-003-0204</v>
      </c>
      <c r="I1017">
        <f>COUNTIF($H$2:H1017,H1017)</f>
        <v>5</v>
      </c>
      <c r="J1017" t="str">
        <f t="shared" si="31"/>
        <v>HT-0250-01-003-0204-05</v>
      </c>
    </row>
    <row r="1018" spans="1:10" hidden="1" x14ac:dyDescent="0.35">
      <c r="A1018" s="5" t="s">
        <v>6488</v>
      </c>
      <c r="B1018" s="5" t="s">
        <v>2837</v>
      </c>
      <c r="C1018" s="5" t="s">
        <v>2919</v>
      </c>
      <c r="D1018" s="5" t="s">
        <v>2933</v>
      </c>
      <c r="E1018" s="5">
        <v>30</v>
      </c>
      <c r="F1018" s="5" t="s">
        <v>6621</v>
      </c>
      <c r="G1018" t="str">
        <f t="shared" si="30"/>
        <v>HIDROCLOROTIAZIDA-VALSARTANSAVALORALCOMPRIMIDO3012.5MG/80MG</v>
      </c>
      <c r="H1018" t="str">
        <f>VLOOKUP(A1018,'PRINCIPIO ACTIVO'!A:D,4,)&amp;"-"&amp;VLOOKUP(C1018,'VIA ADMINISTRACION'!A:D,4,FALSE)&amp;"-"&amp;VLOOKUP(D1018,FORMATO!A:D,4,FALSE)&amp;"-"&amp;VLOOKUP(B1018,LABORATORIO!A:D,4,FALSE)</f>
        <v>HT-0250-01-003-0174</v>
      </c>
      <c r="I1018">
        <f>COUNTIF($H$2:H1018,H1018)</f>
        <v>2</v>
      </c>
      <c r="J1018" t="str">
        <f t="shared" si="31"/>
        <v>HT-0250-01-003-0174-02</v>
      </c>
    </row>
    <row r="1019" spans="1:10" hidden="1" x14ac:dyDescent="0.35">
      <c r="A1019" s="5" t="s">
        <v>6488</v>
      </c>
      <c r="B1019" s="5" t="s">
        <v>2844</v>
      </c>
      <c r="C1019" s="5" t="s">
        <v>2919</v>
      </c>
      <c r="D1019" s="5" t="s">
        <v>2933</v>
      </c>
      <c r="E1019" s="5">
        <v>28</v>
      </c>
      <c r="F1019" s="5" t="s">
        <v>6624</v>
      </c>
      <c r="G1019" t="str">
        <f t="shared" si="30"/>
        <v>HIDROCLOROTIAZIDA-VALSARTANNOVARTISORALCOMPRIMIDO2825MG/160MG</v>
      </c>
      <c r="H1019" t="str">
        <f>VLOOKUP(A1019,'PRINCIPIO ACTIVO'!A:D,4,)&amp;"-"&amp;VLOOKUP(C1019,'VIA ADMINISTRACION'!A:D,4,FALSE)&amp;"-"&amp;VLOOKUP(D1019,FORMATO!A:D,4,FALSE)&amp;"-"&amp;VLOOKUP(B1019,LABORATORIO!A:D,4,FALSE)</f>
        <v>HT-0250-01-003-0204</v>
      </c>
      <c r="I1019">
        <f>COUNTIF($H$2:H1019,H1019)</f>
        <v>6</v>
      </c>
      <c r="J1019" t="str">
        <f t="shared" si="31"/>
        <v>HT-0250-01-003-0204-06</v>
      </c>
    </row>
    <row r="1020" spans="1:10" hidden="1" x14ac:dyDescent="0.35">
      <c r="A1020" s="5" t="s">
        <v>6488</v>
      </c>
      <c r="B1020" s="5" t="s">
        <v>2838</v>
      </c>
      <c r="C1020" s="5" t="s">
        <v>2919</v>
      </c>
      <c r="D1020" s="5" t="s">
        <v>2933</v>
      </c>
      <c r="E1020" s="5">
        <v>30</v>
      </c>
      <c r="F1020" s="5" t="s">
        <v>6624</v>
      </c>
      <c r="G1020" t="str">
        <f t="shared" si="30"/>
        <v>HIDROCLOROTIAZIDA-VALSARTANLABORATORIO CHILEORALCOMPRIMIDO3025MG/160MG</v>
      </c>
      <c r="H1020" t="str">
        <f>VLOOKUP(A1020,'PRINCIPIO ACTIVO'!A:D,4,)&amp;"-"&amp;VLOOKUP(C1020,'VIA ADMINISTRACION'!A:D,4,FALSE)&amp;"-"&amp;VLOOKUP(D1020,FORMATO!A:D,4,FALSE)&amp;"-"&amp;VLOOKUP(B1020,LABORATORIO!A:D,4,FALSE)</f>
        <v>HT-0250-01-003-0148</v>
      </c>
      <c r="I1020">
        <f>COUNTIF($H$2:H1020,H1020)</f>
        <v>3</v>
      </c>
      <c r="J1020" t="str">
        <f t="shared" si="31"/>
        <v>HT-0250-01-003-0148-03</v>
      </c>
    </row>
    <row r="1021" spans="1:10" hidden="1" x14ac:dyDescent="0.35">
      <c r="A1021" s="5" t="s">
        <v>6488</v>
      </c>
      <c r="B1021" s="5" t="s">
        <v>2837</v>
      </c>
      <c r="C1021" s="5" t="s">
        <v>2919</v>
      </c>
      <c r="D1021" s="5" t="s">
        <v>2933</v>
      </c>
      <c r="E1021" s="5">
        <v>30</v>
      </c>
      <c r="F1021" s="5" t="s">
        <v>6624</v>
      </c>
      <c r="G1021" t="str">
        <f t="shared" si="30"/>
        <v>HIDROCLOROTIAZIDA-VALSARTANSAVALORALCOMPRIMIDO3025MG/160MG</v>
      </c>
      <c r="H1021" t="str">
        <f>VLOOKUP(A1021,'PRINCIPIO ACTIVO'!A:D,4,)&amp;"-"&amp;VLOOKUP(C1021,'VIA ADMINISTRACION'!A:D,4,FALSE)&amp;"-"&amp;VLOOKUP(D1021,FORMATO!A:D,4,FALSE)&amp;"-"&amp;VLOOKUP(B1021,LABORATORIO!A:D,4,FALSE)</f>
        <v>HT-0250-01-003-0174</v>
      </c>
      <c r="I1021">
        <f>COUNTIF($H$2:H1021,H1021)</f>
        <v>3</v>
      </c>
      <c r="J1021" t="str">
        <f t="shared" si="31"/>
        <v>HT-0250-01-003-0174-03</v>
      </c>
    </row>
    <row r="1022" spans="1:10" hidden="1" x14ac:dyDescent="0.35">
      <c r="A1022" s="5" t="s">
        <v>6488</v>
      </c>
      <c r="B1022" s="5" t="s">
        <v>2837</v>
      </c>
      <c r="C1022" s="5" t="s">
        <v>2919</v>
      </c>
      <c r="D1022" s="5" t="s">
        <v>2933</v>
      </c>
      <c r="E1022" s="5">
        <v>30</v>
      </c>
      <c r="F1022" s="5" t="s">
        <v>6629</v>
      </c>
      <c r="G1022" t="str">
        <f t="shared" si="30"/>
        <v>HIDROCLOROTIAZIDA-VALSARTANSAVALORALCOMPRIMIDO3025MG/320MG</v>
      </c>
      <c r="H1022" t="str">
        <f>VLOOKUP(A1022,'PRINCIPIO ACTIVO'!A:D,4,)&amp;"-"&amp;VLOOKUP(C1022,'VIA ADMINISTRACION'!A:D,4,FALSE)&amp;"-"&amp;VLOOKUP(D1022,FORMATO!A:D,4,FALSE)&amp;"-"&amp;VLOOKUP(B1022,LABORATORIO!A:D,4,FALSE)</f>
        <v>HT-0250-01-003-0174</v>
      </c>
      <c r="I1022">
        <f>COUNTIF($H$2:H1022,H1022)</f>
        <v>4</v>
      </c>
      <c r="J1022" t="str">
        <f t="shared" si="31"/>
        <v>HT-0250-01-003-0174-04</v>
      </c>
    </row>
    <row r="1023" spans="1:10" hidden="1" x14ac:dyDescent="0.35">
      <c r="A1023" s="5" t="s">
        <v>6488</v>
      </c>
      <c r="B1023" s="5" t="s">
        <v>2844</v>
      </c>
      <c r="C1023" s="5" t="s">
        <v>2919</v>
      </c>
      <c r="D1023" s="5" t="s">
        <v>2933</v>
      </c>
      <c r="E1023" s="5">
        <v>28</v>
      </c>
      <c r="F1023" s="5" t="s">
        <v>6629</v>
      </c>
      <c r="G1023" t="str">
        <f t="shared" si="30"/>
        <v>HIDROCLOROTIAZIDA-VALSARTANNOVARTISORALCOMPRIMIDO2825MG/320MG</v>
      </c>
      <c r="H1023" t="str">
        <f>VLOOKUP(A1023,'PRINCIPIO ACTIVO'!A:D,4,)&amp;"-"&amp;VLOOKUP(C1023,'VIA ADMINISTRACION'!A:D,4,FALSE)&amp;"-"&amp;VLOOKUP(D1023,FORMATO!A:D,4,FALSE)&amp;"-"&amp;VLOOKUP(B1023,LABORATORIO!A:D,4,FALSE)</f>
        <v>HT-0250-01-003-0204</v>
      </c>
      <c r="I1023">
        <f>COUNTIF($H$2:H1023,H1023)</f>
        <v>7</v>
      </c>
      <c r="J1023" t="str">
        <f t="shared" si="31"/>
        <v>HT-0250-01-003-0204-07</v>
      </c>
    </row>
    <row r="1024" spans="1:10" hidden="1" x14ac:dyDescent="0.35">
      <c r="A1024" s="5" t="s">
        <v>6496</v>
      </c>
      <c r="B1024" s="5" t="s">
        <v>6099</v>
      </c>
      <c r="C1024" s="5" t="s">
        <v>2919</v>
      </c>
      <c r="D1024" s="5" t="s">
        <v>2937</v>
      </c>
      <c r="E1024" s="5">
        <v>100</v>
      </c>
      <c r="F1024" s="5" t="s">
        <v>2984</v>
      </c>
      <c r="G1024" t="str">
        <f t="shared" si="30"/>
        <v>HIDROXICARBAMIDALKMORALCAPSULA100500MG</v>
      </c>
      <c r="H1024" t="str">
        <f>VLOOKUP(A1024,'PRINCIPIO ACTIVO'!A:D,4,)&amp;"-"&amp;VLOOKUP(C1024,'VIA ADMINISTRACION'!A:D,4,FALSE)&amp;"-"&amp;VLOOKUP(D1024,FORMATO!A:D,4,FALSE)&amp;"-"&amp;VLOOKUP(B1024,LABORATORIO!A:D,4,FALSE)</f>
        <v>HT-0340-01-007-0153</v>
      </c>
      <c r="I1024">
        <f>COUNTIF($H$2:H1024,H1024)</f>
        <v>1</v>
      </c>
      <c r="J1024" t="str">
        <f t="shared" si="31"/>
        <v>HT-0340-01-007-0153-01</v>
      </c>
    </row>
    <row r="1025" spans="1:10" hidden="1" x14ac:dyDescent="0.35">
      <c r="A1025" s="11" t="s">
        <v>2767</v>
      </c>
      <c r="B1025" s="11" t="s">
        <v>2837</v>
      </c>
      <c r="C1025" s="11" t="s">
        <v>2919</v>
      </c>
      <c r="D1025" s="11" t="s">
        <v>2937</v>
      </c>
      <c r="E1025" s="11">
        <v>20</v>
      </c>
      <c r="F1025" s="11" t="s">
        <v>3226</v>
      </c>
      <c r="G1025" t="str">
        <f t="shared" si="30"/>
        <v>HIDROXICOBALAMINA-PIRIDOXINA-TIAMINASAVALORALCAPSULA201MG/200MG/200MG</v>
      </c>
      <c r="H1025" t="str">
        <f>VLOOKUP(A1025,'PRINCIPIO ACTIVO'!A:D,4,)&amp;"-"&amp;VLOOKUP(C1025,'VIA ADMINISTRACION'!A:D,4,FALSE)&amp;"-"&amp;VLOOKUP(D1025,FORMATO!A:D,4,FALSE)&amp;"-"&amp;VLOOKUP(B1025,LABORATORIO!A:D,4,FALSE)</f>
        <v>HT-0287-01-007-0174</v>
      </c>
      <c r="I1025">
        <f>COUNTIF($H$2:H1025,H1025)</f>
        <v>1</v>
      </c>
      <c r="J1025" t="str">
        <f t="shared" si="31"/>
        <v>HT-0287-01-007-0174-01</v>
      </c>
    </row>
    <row r="1026" spans="1:10" hidden="1" x14ac:dyDescent="0.35">
      <c r="A1026" s="5" t="s">
        <v>3682</v>
      </c>
      <c r="B1026" s="5" t="s">
        <v>2838</v>
      </c>
      <c r="C1026" s="5" t="s">
        <v>2919</v>
      </c>
      <c r="D1026" s="5" t="s">
        <v>2935</v>
      </c>
      <c r="E1026" s="5">
        <v>1</v>
      </c>
      <c r="F1026" s="6">
        <v>0.06</v>
      </c>
      <c r="G1026" t="str">
        <f t="shared" ref="G1026:G1089" si="32">_xlfn.CONCAT(A1026:F1026)</f>
        <v>HIDROXIDO DE ALUMINIOLABORATORIO CHILEORALSUSPENSION10,06</v>
      </c>
      <c r="H1026" t="str">
        <f>VLOOKUP(A1026,'PRINCIPIO ACTIVO'!A:D,4,)&amp;"-"&amp;VLOOKUP(C1026,'VIA ADMINISTRACION'!A:D,4,FALSE)&amp;"-"&amp;VLOOKUP(D1026,FORMATO!A:D,4,FALSE)&amp;"-"&amp;VLOOKUP(B1026,LABORATORIO!A:D,4,FALSE)</f>
        <v>HT-0077-01-005-0148</v>
      </c>
      <c r="I1026">
        <f>COUNTIF($H$2:H1026,H1026)</f>
        <v>1</v>
      </c>
      <c r="J1026" t="str">
        <f t="shared" ref="J1026:J1089" si="33">H1026&amp;"-"&amp;TEXT(I1026,"00")</f>
        <v>HT-0077-01-005-0148-01</v>
      </c>
    </row>
    <row r="1027" spans="1:10" hidden="1" x14ac:dyDescent="0.35">
      <c r="A1027" s="2" t="s">
        <v>3682</v>
      </c>
      <c r="B1027" s="2" t="s">
        <v>2850</v>
      </c>
      <c r="C1027" s="2" t="s">
        <v>2919</v>
      </c>
      <c r="D1027" s="2" t="s">
        <v>2933</v>
      </c>
      <c r="E1027" s="2">
        <v>20</v>
      </c>
      <c r="F1027" s="2" t="s">
        <v>2984</v>
      </c>
      <c r="G1027" t="str">
        <f t="shared" si="32"/>
        <v>HIDROXIDO DE ALUMINIOINSTITUTO SANITASORALCOMPRIMIDO20500MG</v>
      </c>
      <c r="H1027" t="str">
        <f>VLOOKUP(A1027,'PRINCIPIO ACTIVO'!A:D,4,)&amp;"-"&amp;VLOOKUP(C1027,'VIA ADMINISTRACION'!A:D,4,FALSE)&amp;"-"&amp;VLOOKUP(D1027,FORMATO!A:D,4,FALSE)&amp;"-"&amp;VLOOKUP(B1027,LABORATORIO!A:D,4,FALSE)</f>
        <v>HT-0077-01-003-0133</v>
      </c>
      <c r="I1027">
        <f>COUNTIF($H$2:H1027,H1027)</f>
        <v>1</v>
      </c>
      <c r="J1027" t="str">
        <f t="shared" si="33"/>
        <v>HT-0077-01-003-0133-01</v>
      </c>
    </row>
    <row r="1028" spans="1:10" hidden="1" x14ac:dyDescent="0.35">
      <c r="A1028" s="2" t="s">
        <v>3682</v>
      </c>
      <c r="B1028" s="2" t="s">
        <v>2847</v>
      </c>
      <c r="C1028" s="2" t="s">
        <v>2919</v>
      </c>
      <c r="D1028" s="2" t="s">
        <v>2935</v>
      </c>
      <c r="E1028" s="2">
        <v>1</v>
      </c>
      <c r="F1028" s="2" t="s">
        <v>3720</v>
      </c>
      <c r="G1028" t="str">
        <f t="shared" si="32"/>
        <v>HIDROXIDO DE ALUMINIOPASTEURORALSUSPENSION16.0%</v>
      </c>
      <c r="H1028" t="str">
        <f>VLOOKUP(A1028,'PRINCIPIO ACTIVO'!A:D,4,)&amp;"-"&amp;VLOOKUP(C1028,'VIA ADMINISTRACION'!A:D,4,FALSE)&amp;"-"&amp;VLOOKUP(D1028,FORMATO!A:D,4,FALSE)&amp;"-"&amp;VLOOKUP(B1028,LABORATORIO!A:D,4,FALSE)</f>
        <v>HT-0077-01-005-0155</v>
      </c>
      <c r="I1028">
        <f>COUNTIF($H$2:H1028,H1028)</f>
        <v>1</v>
      </c>
      <c r="J1028" t="str">
        <f t="shared" si="33"/>
        <v>HT-0077-01-005-0155-01</v>
      </c>
    </row>
    <row r="1029" spans="1:10" hidden="1" x14ac:dyDescent="0.35">
      <c r="A1029" s="5" t="s">
        <v>6493</v>
      </c>
      <c r="B1029" s="5" t="s">
        <v>2915</v>
      </c>
      <c r="C1029" s="5" t="s">
        <v>2919</v>
      </c>
      <c r="D1029" s="5" t="s">
        <v>2933</v>
      </c>
      <c r="E1029" s="5">
        <v>10</v>
      </c>
      <c r="F1029" s="5" t="s">
        <v>6632</v>
      </c>
      <c r="G1029" t="str">
        <f t="shared" si="32"/>
        <v>HIDROXIDO DE ALUMINIO-CARBONATO DE CALCIO-HIDROXIDO DE MAGNESIOASPENORALCOMPRIMIDO1070MG/805MG/100MG</v>
      </c>
      <c r="H1029" t="e">
        <f>VLOOKUP(A1029,'PRINCIPIO ACTIVO'!A:D,4,)&amp;"-"&amp;VLOOKUP(C1029,'VIA ADMINISTRACION'!A:D,4,FALSE)&amp;"-"&amp;VLOOKUP(D1029,FORMATO!A:D,4,FALSE)&amp;"-"&amp;VLOOKUP(B1029,LABORATORIO!A:D,4,FALSE)</f>
        <v>#N/A</v>
      </c>
      <c r="I1029">
        <f>COUNTIF($H$2:H1029,H1029)</f>
        <v>31</v>
      </c>
      <c r="J1029" t="e">
        <f t="shared" si="33"/>
        <v>#N/A</v>
      </c>
    </row>
    <row r="1030" spans="1:10" hidden="1" x14ac:dyDescent="0.35">
      <c r="A1030" s="5" t="s">
        <v>6493</v>
      </c>
      <c r="B1030" s="5" t="s">
        <v>2915</v>
      </c>
      <c r="C1030" s="5" t="s">
        <v>2919</v>
      </c>
      <c r="D1030" s="5" t="s">
        <v>2933</v>
      </c>
      <c r="E1030" s="5">
        <v>30</v>
      </c>
      <c r="F1030" s="5" t="s">
        <v>6632</v>
      </c>
      <c r="G1030" t="str">
        <f t="shared" si="32"/>
        <v>HIDROXIDO DE ALUMINIO-CARBONATO DE CALCIO-HIDROXIDO DE MAGNESIOASPENORALCOMPRIMIDO3070MG/805MG/100MG</v>
      </c>
      <c r="H1030" t="e">
        <f>VLOOKUP(A1030,'PRINCIPIO ACTIVO'!A:D,4,)&amp;"-"&amp;VLOOKUP(C1030,'VIA ADMINISTRACION'!A:D,4,FALSE)&amp;"-"&amp;VLOOKUP(D1030,FORMATO!A:D,4,FALSE)&amp;"-"&amp;VLOOKUP(B1030,LABORATORIO!A:D,4,FALSE)</f>
        <v>#N/A</v>
      </c>
      <c r="I1030">
        <f>COUNTIF($H$2:H1030,H1030)</f>
        <v>32</v>
      </c>
      <c r="J1030" t="e">
        <f t="shared" si="33"/>
        <v>#N/A</v>
      </c>
    </row>
    <row r="1031" spans="1:10" hidden="1" x14ac:dyDescent="0.35">
      <c r="A1031" s="5" t="s">
        <v>6495</v>
      </c>
      <c r="B1031" s="5" t="s">
        <v>2843</v>
      </c>
      <c r="C1031" s="5" t="s">
        <v>2919</v>
      </c>
      <c r="D1031" s="5" t="s">
        <v>2933</v>
      </c>
      <c r="E1031" s="5">
        <v>10</v>
      </c>
      <c r="F1031" s="5" t="s">
        <v>6634</v>
      </c>
      <c r="G1031" t="str">
        <f t="shared" si="32"/>
        <v>HIDROXIDO DE ALUMINIO-DIMETICONA-HIDROXIDO DE MAGNESIOSANOFIORALCOMPRIMIDO10200MG/25MG/200MG</v>
      </c>
      <c r="H1031" t="e">
        <f>VLOOKUP(A1031,'PRINCIPIO ACTIVO'!A:D,4,)&amp;"-"&amp;VLOOKUP(C1031,'VIA ADMINISTRACION'!A:D,4,FALSE)&amp;"-"&amp;VLOOKUP(D1031,FORMATO!A:D,4,FALSE)&amp;"-"&amp;VLOOKUP(B1031,LABORATORIO!A:D,4,FALSE)</f>
        <v>#N/A</v>
      </c>
      <c r="I1031">
        <f>COUNTIF($H$2:H1031,H1031)</f>
        <v>33</v>
      </c>
      <c r="J1031" t="e">
        <f t="shared" si="33"/>
        <v>#N/A</v>
      </c>
    </row>
    <row r="1032" spans="1:10" hidden="1" x14ac:dyDescent="0.35">
      <c r="A1032" s="5" t="s">
        <v>6494</v>
      </c>
      <c r="B1032" s="5" t="s">
        <v>2851</v>
      </c>
      <c r="C1032" s="5" t="s">
        <v>2919</v>
      </c>
      <c r="D1032" s="5" t="s">
        <v>2933</v>
      </c>
      <c r="E1032" s="5">
        <v>24</v>
      </c>
      <c r="F1032" s="5" t="s">
        <v>6633</v>
      </c>
      <c r="G1032" t="str">
        <f t="shared" si="32"/>
        <v>HIDROXIDO DE ALUMINIO-HIDROXIDO DE MAGNESIO-SIMETICONAPRATERORALCOMPRIMIDO24200MG/200MG/25MG</v>
      </c>
      <c r="H1032" t="str">
        <f>VLOOKUP(A1032,'PRINCIPIO ACTIVO'!A:D,4,)&amp;"-"&amp;VLOOKUP(C1032,'VIA ADMINISTRACION'!A:D,4,FALSE)&amp;"-"&amp;VLOOKUP(D1032,FORMATO!A:D,4,FALSE)&amp;"-"&amp;VLOOKUP(B1032,LABORATORIO!A:D,4,FALSE)</f>
        <v>HT-0339-01-003-0169</v>
      </c>
      <c r="I1032">
        <f>COUNTIF($H$2:H1032,H1032)</f>
        <v>1</v>
      </c>
      <c r="J1032" t="str">
        <f t="shared" si="33"/>
        <v>HT-0339-01-003-0169-01</v>
      </c>
    </row>
    <row r="1033" spans="1:10" hidden="1" x14ac:dyDescent="0.35">
      <c r="A1033" s="11" t="s">
        <v>2580</v>
      </c>
      <c r="B1033" s="11" t="s">
        <v>2845</v>
      </c>
      <c r="C1033" s="11" t="s">
        <v>2919</v>
      </c>
      <c r="D1033" s="11" t="s">
        <v>2933</v>
      </c>
      <c r="E1033" s="11">
        <v>30</v>
      </c>
      <c r="F1033" s="11" t="s">
        <v>2999</v>
      </c>
      <c r="G1033" t="str">
        <f t="shared" si="32"/>
        <v>HIERRO-ACIDO FOLICOMEGALABSORALCOMPRIMIDO3030MG/600MCG</v>
      </c>
      <c r="H1033" t="e">
        <f>VLOOKUP(A1033,'PRINCIPIO ACTIVO'!A:D,4,)&amp;"-"&amp;VLOOKUP(C1033,'VIA ADMINISTRACION'!A:D,4,FALSE)&amp;"-"&amp;VLOOKUP(D1033,FORMATO!A:D,4,FALSE)&amp;"-"&amp;VLOOKUP(B1033,LABORATORIO!A:D,4,FALSE)</f>
        <v>#N/A</v>
      </c>
      <c r="I1033">
        <f>COUNTIF($H$2:H1033,H1033)</f>
        <v>34</v>
      </c>
      <c r="J1033" t="e">
        <f t="shared" si="33"/>
        <v>#N/A</v>
      </c>
    </row>
    <row r="1034" spans="1:10" hidden="1" x14ac:dyDescent="0.35">
      <c r="A1034" s="11" t="s">
        <v>2581</v>
      </c>
      <c r="B1034" s="11" t="s">
        <v>2856</v>
      </c>
      <c r="C1034" s="11" t="s">
        <v>2919</v>
      </c>
      <c r="D1034" s="11" t="s">
        <v>2933</v>
      </c>
      <c r="E1034" s="11">
        <v>40</v>
      </c>
      <c r="F1034" s="11" t="s">
        <v>1439</v>
      </c>
      <c r="G1034" t="str">
        <f t="shared" si="32"/>
        <v>HIERRO-ACIDO FOLICO-VITAMINA B12DROGUERIA FARMOQUIMICA DEL PACIFICOORALCOMPRIMIDO40-</v>
      </c>
      <c r="H1034" t="e">
        <f>VLOOKUP(A1034,'PRINCIPIO ACTIVO'!A:D,4,)&amp;"-"&amp;VLOOKUP(C1034,'VIA ADMINISTRACION'!A:D,4,FALSE)&amp;"-"&amp;VLOOKUP(D1034,FORMATO!A:D,4,FALSE)&amp;"-"&amp;VLOOKUP(B1034,LABORATORIO!A:D,4,FALSE)</f>
        <v>#N/A</v>
      </c>
      <c r="I1034">
        <f>COUNTIF($H$2:H1034,H1034)</f>
        <v>35</v>
      </c>
      <c r="J1034" t="e">
        <f t="shared" si="33"/>
        <v>#N/A</v>
      </c>
    </row>
    <row r="1035" spans="1:10" hidden="1" x14ac:dyDescent="0.35">
      <c r="A1035" s="11" t="s">
        <v>2703</v>
      </c>
      <c r="B1035" s="11" t="s">
        <v>2841</v>
      </c>
      <c r="C1035" s="11" t="s">
        <v>2920</v>
      </c>
      <c r="D1035" s="11" t="s">
        <v>2934</v>
      </c>
      <c r="E1035" s="11">
        <v>1</v>
      </c>
      <c r="F1035" s="13">
        <v>0.05</v>
      </c>
      <c r="G1035" t="str">
        <f t="shared" si="32"/>
        <v>IBUPROFENOMAVERTOPICOCREMA10,05</v>
      </c>
      <c r="H1035" t="str">
        <f>VLOOKUP(A1035,'PRINCIPIO ACTIVO'!A:D,4,)&amp;"-"&amp;VLOOKUP(C1035,'VIA ADMINISTRACION'!A:D,4,FALSE)&amp;"-"&amp;VLOOKUP(D1035,FORMATO!A:D,4,FALSE)&amp;"-"&amp;VLOOKUP(B1035,LABORATORIO!A:D,4,FALSE)</f>
        <v>HT-0079-04-004-0154</v>
      </c>
      <c r="I1035">
        <f>COUNTIF($H$2:H1035,H1035)</f>
        <v>1</v>
      </c>
      <c r="J1035" t="str">
        <f t="shared" si="33"/>
        <v>HT-0079-04-004-0154-01</v>
      </c>
    </row>
    <row r="1036" spans="1:10" hidden="1" x14ac:dyDescent="0.35">
      <c r="A1036" s="11" t="s">
        <v>2703</v>
      </c>
      <c r="B1036" s="11" t="s">
        <v>2841</v>
      </c>
      <c r="C1036" s="11" t="s">
        <v>2920</v>
      </c>
      <c r="D1036" s="11" t="s">
        <v>2956</v>
      </c>
      <c r="E1036" s="11">
        <v>1</v>
      </c>
      <c r="F1036" s="13">
        <v>0.05</v>
      </c>
      <c r="G1036" t="str">
        <f t="shared" si="32"/>
        <v>IBUPROFENOMAVERTOPICOGEL10,05</v>
      </c>
      <c r="H1036" t="str">
        <f>VLOOKUP(A1036,'PRINCIPIO ACTIVO'!A:D,4,)&amp;"-"&amp;VLOOKUP(C1036,'VIA ADMINISTRACION'!A:D,4,FALSE)&amp;"-"&amp;VLOOKUP(D1036,FORMATO!A:D,4,FALSE)&amp;"-"&amp;VLOOKUP(B1036,LABORATORIO!A:D,4,FALSE)</f>
        <v>HT-0079-04-026-0154</v>
      </c>
      <c r="I1036">
        <f>COUNTIF($H$2:H1036,H1036)</f>
        <v>1</v>
      </c>
      <c r="J1036" t="str">
        <f t="shared" si="33"/>
        <v>HT-0079-04-026-0154-01</v>
      </c>
    </row>
    <row r="1037" spans="1:10" hidden="1" x14ac:dyDescent="0.35">
      <c r="A1037" s="5" t="s">
        <v>2703</v>
      </c>
      <c r="B1037" s="5" t="s">
        <v>2851</v>
      </c>
      <c r="C1037" s="5" t="s">
        <v>2920</v>
      </c>
      <c r="D1037" s="5" t="s">
        <v>2956</v>
      </c>
      <c r="E1037" s="5">
        <v>1</v>
      </c>
      <c r="F1037" s="6">
        <v>0.05</v>
      </c>
      <c r="G1037" t="str">
        <f t="shared" si="32"/>
        <v>IBUPROFENOPRATERTOPICOGEL10,05</v>
      </c>
      <c r="H1037" t="str">
        <f>VLOOKUP(A1037,'PRINCIPIO ACTIVO'!A:D,4,)&amp;"-"&amp;VLOOKUP(C1037,'VIA ADMINISTRACION'!A:D,4,FALSE)&amp;"-"&amp;VLOOKUP(D1037,FORMATO!A:D,4,FALSE)&amp;"-"&amp;VLOOKUP(B1037,LABORATORIO!A:D,4,FALSE)</f>
        <v>HT-0079-04-026-0169</v>
      </c>
      <c r="I1037">
        <f>COUNTIF($H$2:H1037,H1037)</f>
        <v>1</v>
      </c>
      <c r="J1037" t="str">
        <f t="shared" si="33"/>
        <v>HT-0079-04-026-0169-01</v>
      </c>
    </row>
    <row r="1038" spans="1:10" hidden="1" x14ac:dyDescent="0.35">
      <c r="A1038" s="11" t="s">
        <v>2703</v>
      </c>
      <c r="B1038" s="11" t="s">
        <v>2869</v>
      </c>
      <c r="C1038" s="11" t="s">
        <v>2919</v>
      </c>
      <c r="D1038" s="11" t="s">
        <v>2935</v>
      </c>
      <c r="E1038" s="11">
        <v>1</v>
      </c>
      <c r="F1038" s="11" t="s">
        <v>2976</v>
      </c>
      <c r="G1038" t="str">
        <f t="shared" si="32"/>
        <v>IBUPROFENOOPKOORALSUSPENSION1100MG/5ML</v>
      </c>
      <c r="H1038" t="str">
        <f>VLOOKUP(A1038,'PRINCIPIO ACTIVO'!A:D,4,)&amp;"-"&amp;VLOOKUP(C1038,'VIA ADMINISTRACION'!A:D,4,FALSE)&amp;"-"&amp;VLOOKUP(D1038,FORMATO!A:D,4,FALSE)&amp;"-"&amp;VLOOKUP(B1038,LABORATORIO!A:D,4,FALSE)</f>
        <v>HT-0079-01-005-0208</v>
      </c>
      <c r="I1038">
        <f>COUNTIF($H$2:H1038,H1038)</f>
        <v>1</v>
      </c>
      <c r="J1038" t="str">
        <f t="shared" si="33"/>
        <v>HT-0079-01-005-0208-01</v>
      </c>
    </row>
    <row r="1039" spans="1:10" hidden="1" x14ac:dyDescent="0.35">
      <c r="A1039" s="11" t="s">
        <v>2703</v>
      </c>
      <c r="B1039" s="11" t="s">
        <v>2837</v>
      </c>
      <c r="C1039" s="11" t="s">
        <v>2919</v>
      </c>
      <c r="D1039" s="11" t="s">
        <v>2935</v>
      </c>
      <c r="E1039" s="11">
        <v>1</v>
      </c>
      <c r="F1039" s="11" t="s">
        <v>2976</v>
      </c>
      <c r="G1039" t="str">
        <f t="shared" si="32"/>
        <v>IBUPROFENOSAVALORALSUSPENSION1100MG/5ML</v>
      </c>
      <c r="H1039" t="str">
        <f>VLOOKUP(A1039,'PRINCIPIO ACTIVO'!A:D,4,)&amp;"-"&amp;VLOOKUP(C1039,'VIA ADMINISTRACION'!A:D,4,FALSE)&amp;"-"&amp;VLOOKUP(D1039,FORMATO!A:D,4,FALSE)&amp;"-"&amp;VLOOKUP(B1039,LABORATORIO!A:D,4,FALSE)</f>
        <v>HT-0079-01-005-0174</v>
      </c>
      <c r="I1039">
        <f>COUNTIF($H$2:H1039,H1039)</f>
        <v>1</v>
      </c>
      <c r="J1039" t="str">
        <f t="shared" si="33"/>
        <v>HT-0079-01-005-0174-01</v>
      </c>
    </row>
    <row r="1040" spans="1:10" hidden="1" x14ac:dyDescent="0.35">
      <c r="A1040" s="2" t="s">
        <v>2703</v>
      </c>
      <c r="B1040" s="2" t="s">
        <v>2871</v>
      </c>
      <c r="C1040" s="2" t="s">
        <v>2919</v>
      </c>
      <c r="D1040" s="2" t="s">
        <v>2935</v>
      </c>
      <c r="E1040" s="2">
        <v>1</v>
      </c>
      <c r="F1040" s="2" t="s">
        <v>2976</v>
      </c>
      <c r="G1040" t="str">
        <f t="shared" si="32"/>
        <v>IBUPROFENOHOSPIFARMAORALSUSPENSION1100MG/5ML</v>
      </c>
      <c r="H1040" t="str">
        <f>VLOOKUP(A1040,'PRINCIPIO ACTIVO'!A:D,4,)&amp;"-"&amp;VLOOKUP(C1040,'VIA ADMINISTRACION'!A:D,4,FALSE)&amp;"-"&amp;VLOOKUP(D1040,FORMATO!A:D,4,FALSE)&amp;"-"&amp;VLOOKUP(B1040,LABORATORIO!A:D,4,FALSE)</f>
        <v>HT-0079-01-005-0151</v>
      </c>
      <c r="I1040">
        <f>COUNTIF($H$2:H1040,H1040)</f>
        <v>1</v>
      </c>
      <c r="J1040" t="str">
        <f t="shared" si="33"/>
        <v>HT-0079-01-005-0151-01</v>
      </c>
    </row>
    <row r="1041" spans="1:10" hidden="1" x14ac:dyDescent="0.35">
      <c r="A1041" s="5" t="s">
        <v>2703</v>
      </c>
      <c r="B1041" s="5" t="s">
        <v>2834</v>
      </c>
      <c r="C1041" s="5" t="s">
        <v>2919</v>
      </c>
      <c r="D1041" s="5" t="s">
        <v>2935</v>
      </c>
      <c r="E1041" s="5">
        <v>1</v>
      </c>
      <c r="F1041" s="5" t="s">
        <v>2976</v>
      </c>
      <c r="G1041" t="str">
        <f t="shared" si="32"/>
        <v>IBUPROFENOMINTLABORALSUSPENSION1100MG/5ML</v>
      </c>
      <c r="H1041" t="str">
        <f>VLOOKUP(A1041,'PRINCIPIO ACTIVO'!A:D,4,)&amp;"-"&amp;VLOOKUP(C1041,'VIA ADMINISTRACION'!A:D,4,FALSE)&amp;"-"&amp;VLOOKUP(D1041,FORMATO!A:D,4,FALSE)&amp;"-"&amp;VLOOKUP(B1041,LABORATORIO!A:D,4,FALSE)</f>
        <v>HT-0079-01-005-0197</v>
      </c>
      <c r="I1041">
        <f>COUNTIF($H$2:H1041,H1041)</f>
        <v>1</v>
      </c>
      <c r="J1041" t="str">
        <f t="shared" si="33"/>
        <v>HT-0079-01-005-0197-01</v>
      </c>
    </row>
    <row r="1042" spans="1:10" hidden="1" x14ac:dyDescent="0.35">
      <c r="A1042" s="11" t="s">
        <v>2703</v>
      </c>
      <c r="B1042" s="11" t="s">
        <v>2835</v>
      </c>
      <c r="C1042" s="11" t="s">
        <v>2919</v>
      </c>
      <c r="D1042" s="11" t="s">
        <v>2933</v>
      </c>
      <c r="E1042" s="11">
        <v>20</v>
      </c>
      <c r="F1042" s="11" t="s">
        <v>2978</v>
      </c>
      <c r="G1042" t="str">
        <f t="shared" si="32"/>
        <v>IBUPROFENOASCENDORALCOMPRIMIDO20200MG</v>
      </c>
      <c r="H1042" t="str">
        <f>VLOOKUP(A1042,'PRINCIPIO ACTIVO'!A:D,4,)&amp;"-"&amp;VLOOKUP(C1042,'VIA ADMINISTRACION'!A:D,4,FALSE)&amp;"-"&amp;VLOOKUP(D1042,FORMATO!A:D,4,FALSE)&amp;"-"&amp;VLOOKUP(B1042,LABORATORIO!A:D,4,FALSE)</f>
        <v>HT-0079-01-003-0016</v>
      </c>
      <c r="I1042">
        <f>COUNTIF($H$2:H1042,H1042)</f>
        <v>1</v>
      </c>
      <c r="J1042" t="str">
        <f t="shared" si="33"/>
        <v>HT-0079-01-003-0016-01</v>
      </c>
    </row>
    <row r="1043" spans="1:10" hidden="1" x14ac:dyDescent="0.35">
      <c r="A1043" s="11" t="s">
        <v>2703</v>
      </c>
      <c r="B1043" s="11" t="s">
        <v>2839</v>
      </c>
      <c r="C1043" s="11" t="s">
        <v>2919</v>
      </c>
      <c r="D1043" s="11" t="s">
        <v>2937</v>
      </c>
      <c r="E1043" s="11">
        <v>10</v>
      </c>
      <c r="F1043" s="11" t="s">
        <v>2978</v>
      </c>
      <c r="G1043" t="str">
        <f t="shared" si="32"/>
        <v>IBUPROFENOBAYERORALCAPSULA10200MG</v>
      </c>
      <c r="H1043" t="str">
        <f>VLOOKUP(A1043,'PRINCIPIO ACTIVO'!A:D,4,)&amp;"-"&amp;VLOOKUP(C1043,'VIA ADMINISTRACION'!A:D,4,FALSE)&amp;"-"&amp;VLOOKUP(D1043,FORMATO!A:D,4,FALSE)&amp;"-"&amp;VLOOKUP(B1043,LABORATORIO!A:D,4,FALSE)</f>
        <v>HT-0079-01-007-0028</v>
      </c>
      <c r="I1043">
        <f>COUNTIF($H$2:H1043,H1043)</f>
        <v>1</v>
      </c>
      <c r="J1043" t="str">
        <f t="shared" si="33"/>
        <v>HT-0079-01-007-0028-01</v>
      </c>
    </row>
    <row r="1044" spans="1:10" hidden="1" x14ac:dyDescent="0.35">
      <c r="A1044" s="11" t="s">
        <v>2703</v>
      </c>
      <c r="B1044" s="11" t="s">
        <v>2838</v>
      </c>
      <c r="C1044" s="11" t="s">
        <v>2919</v>
      </c>
      <c r="D1044" s="11" t="s">
        <v>2935</v>
      </c>
      <c r="E1044" s="11">
        <v>1</v>
      </c>
      <c r="F1044" s="11" t="s">
        <v>2982</v>
      </c>
      <c r="G1044" t="str">
        <f t="shared" si="32"/>
        <v>IBUPROFENOLABORATORIO CHILEORALSUSPENSION1200MG/5ML</v>
      </c>
      <c r="H1044" t="str">
        <f>VLOOKUP(A1044,'PRINCIPIO ACTIVO'!A:D,4,)&amp;"-"&amp;VLOOKUP(C1044,'VIA ADMINISTRACION'!A:D,4,FALSE)&amp;"-"&amp;VLOOKUP(D1044,FORMATO!A:D,4,FALSE)&amp;"-"&amp;VLOOKUP(B1044,LABORATORIO!A:D,4,FALSE)</f>
        <v>HT-0079-01-005-0148</v>
      </c>
      <c r="I1044">
        <f>COUNTIF($H$2:H1044,H1044)</f>
        <v>1</v>
      </c>
      <c r="J1044" t="str">
        <f t="shared" si="33"/>
        <v>HT-0079-01-005-0148-01</v>
      </c>
    </row>
    <row r="1045" spans="1:10" hidden="1" x14ac:dyDescent="0.35">
      <c r="A1045" s="11" t="s">
        <v>2703</v>
      </c>
      <c r="B1045" s="11" t="s">
        <v>2849</v>
      </c>
      <c r="C1045" s="11" t="s">
        <v>2919</v>
      </c>
      <c r="D1045" s="11" t="s">
        <v>2935</v>
      </c>
      <c r="E1045" s="11">
        <v>1</v>
      </c>
      <c r="F1045" s="11" t="s">
        <v>2982</v>
      </c>
      <c r="G1045" t="str">
        <f t="shared" si="32"/>
        <v>IBUPROFENOCHEMOPHARMAORALSUSPENSION1200MG/5ML</v>
      </c>
      <c r="H1045" t="str">
        <f>VLOOKUP(A1045,'PRINCIPIO ACTIVO'!A:D,4,)&amp;"-"&amp;VLOOKUP(C1045,'VIA ADMINISTRACION'!A:D,4,FALSE)&amp;"-"&amp;VLOOKUP(D1045,FORMATO!A:D,4,FALSE)&amp;"-"&amp;VLOOKUP(B1045,LABORATORIO!A:D,4,FALSE)</f>
        <v>HT-0079-01-005-0044</v>
      </c>
      <c r="I1045">
        <f>COUNTIF($H$2:H1045,H1045)</f>
        <v>1</v>
      </c>
      <c r="J1045" t="str">
        <f t="shared" si="33"/>
        <v>HT-0079-01-005-0044-01</v>
      </c>
    </row>
    <row r="1046" spans="1:10" hidden="1" x14ac:dyDescent="0.35">
      <c r="A1046" s="11" t="s">
        <v>2703</v>
      </c>
      <c r="B1046" s="11" t="s">
        <v>2837</v>
      </c>
      <c r="C1046" s="11" t="s">
        <v>2919</v>
      </c>
      <c r="D1046" s="11" t="s">
        <v>2935</v>
      </c>
      <c r="E1046" s="11">
        <v>1</v>
      </c>
      <c r="F1046" s="11" t="s">
        <v>2982</v>
      </c>
      <c r="G1046" t="str">
        <f t="shared" si="32"/>
        <v>IBUPROFENOSAVALORALSUSPENSION1200MG/5ML</v>
      </c>
      <c r="H1046" t="str">
        <f>VLOOKUP(A1046,'PRINCIPIO ACTIVO'!A:D,4,)&amp;"-"&amp;VLOOKUP(C1046,'VIA ADMINISTRACION'!A:D,4,FALSE)&amp;"-"&amp;VLOOKUP(D1046,FORMATO!A:D,4,FALSE)&amp;"-"&amp;VLOOKUP(B1046,LABORATORIO!A:D,4,FALSE)</f>
        <v>HT-0079-01-005-0174</v>
      </c>
      <c r="I1046">
        <f>COUNTIF($H$2:H1046,H1046)</f>
        <v>2</v>
      </c>
      <c r="J1046" t="str">
        <f t="shared" si="33"/>
        <v>HT-0079-01-005-0174-02</v>
      </c>
    </row>
    <row r="1047" spans="1:10" hidden="1" x14ac:dyDescent="0.35">
      <c r="A1047" s="11" t="s">
        <v>2703</v>
      </c>
      <c r="B1047" s="11" t="s">
        <v>2854</v>
      </c>
      <c r="C1047" s="11" t="s">
        <v>2919</v>
      </c>
      <c r="D1047" s="11" t="s">
        <v>2935</v>
      </c>
      <c r="E1047" s="11">
        <v>1</v>
      </c>
      <c r="F1047" s="11" t="s">
        <v>2982</v>
      </c>
      <c r="G1047" t="str">
        <f t="shared" si="32"/>
        <v>IBUPROFENOABBOTTORALSUSPENSION1200MG/5ML</v>
      </c>
      <c r="H1047" t="str">
        <f>VLOOKUP(A1047,'PRINCIPIO ACTIVO'!A:D,4,)&amp;"-"&amp;VLOOKUP(C1047,'VIA ADMINISTRACION'!A:D,4,FALSE)&amp;"-"&amp;VLOOKUP(D1047,FORMATO!A:D,4,FALSE)&amp;"-"&amp;VLOOKUP(B1047,LABORATORIO!A:D,4,FALSE)</f>
        <v>HT-0079-01-005-0002</v>
      </c>
      <c r="I1047">
        <f>COUNTIF($H$2:H1047,H1047)</f>
        <v>1</v>
      </c>
      <c r="J1047" t="str">
        <f t="shared" si="33"/>
        <v>HT-0079-01-005-0002-01</v>
      </c>
    </row>
    <row r="1048" spans="1:10" hidden="1" x14ac:dyDescent="0.35">
      <c r="A1048" s="11" t="s">
        <v>2703</v>
      </c>
      <c r="B1048" s="11" t="s">
        <v>2873</v>
      </c>
      <c r="C1048" s="11" t="s">
        <v>2919</v>
      </c>
      <c r="D1048" s="11" t="s">
        <v>2935</v>
      </c>
      <c r="E1048" s="11">
        <v>1</v>
      </c>
      <c r="F1048" s="11" t="s">
        <v>2982</v>
      </c>
      <c r="G1048" t="str">
        <f t="shared" si="32"/>
        <v>IBUPROFENOINTERPHARMAORALSUSPENSION1200MG/5ML</v>
      </c>
      <c r="H1048" t="str">
        <f>VLOOKUP(A1048,'PRINCIPIO ACTIVO'!A:D,4,)&amp;"-"&amp;VLOOKUP(C1048,'VIA ADMINISTRACION'!A:D,4,FALSE)&amp;"-"&amp;VLOOKUP(D1048,FORMATO!A:D,4,FALSE)&amp;"-"&amp;VLOOKUP(B1048,LABORATORIO!A:D,4,FALSE)</f>
        <v>HT-0079-01-005-0135</v>
      </c>
      <c r="I1048">
        <f>COUNTIF($H$2:H1048,H1048)</f>
        <v>1</v>
      </c>
      <c r="J1048" t="str">
        <f t="shared" si="33"/>
        <v>HT-0079-01-005-0135-01</v>
      </c>
    </row>
    <row r="1049" spans="1:10" hidden="1" x14ac:dyDescent="0.35">
      <c r="A1049" s="2" t="s">
        <v>2703</v>
      </c>
      <c r="B1049" s="2" t="s">
        <v>2871</v>
      </c>
      <c r="C1049" s="2" t="s">
        <v>2919</v>
      </c>
      <c r="D1049" s="2" t="s">
        <v>2935</v>
      </c>
      <c r="E1049" s="2">
        <v>1</v>
      </c>
      <c r="F1049" s="2" t="s">
        <v>2982</v>
      </c>
      <c r="G1049" t="str">
        <f t="shared" si="32"/>
        <v>IBUPROFENOHOSPIFARMAORALSUSPENSION1200MG/5ML</v>
      </c>
      <c r="H1049" t="str">
        <f>VLOOKUP(A1049,'PRINCIPIO ACTIVO'!A:D,4,)&amp;"-"&amp;VLOOKUP(C1049,'VIA ADMINISTRACION'!A:D,4,FALSE)&amp;"-"&amp;VLOOKUP(D1049,FORMATO!A:D,4,FALSE)&amp;"-"&amp;VLOOKUP(B1049,LABORATORIO!A:D,4,FALSE)</f>
        <v>HT-0079-01-005-0151</v>
      </c>
      <c r="I1049">
        <f>COUNTIF($H$2:H1049,H1049)</f>
        <v>2</v>
      </c>
      <c r="J1049" t="str">
        <f t="shared" si="33"/>
        <v>HT-0079-01-005-0151-02</v>
      </c>
    </row>
    <row r="1050" spans="1:10" hidden="1" x14ac:dyDescent="0.35">
      <c r="A1050" s="5" t="s">
        <v>2703</v>
      </c>
      <c r="B1050" s="5" t="s">
        <v>2834</v>
      </c>
      <c r="C1050" s="5" t="s">
        <v>2919</v>
      </c>
      <c r="D1050" s="5" t="s">
        <v>2935</v>
      </c>
      <c r="E1050" s="5">
        <v>1</v>
      </c>
      <c r="F1050" s="5" t="s">
        <v>2982</v>
      </c>
      <c r="G1050" t="str">
        <f t="shared" si="32"/>
        <v>IBUPROFENOMINTLABORALSUSPENSION1200MG/5ML</v>
      </c>
      <c r="H1050" t="str">
        <f>VLOOKUP(A1050,'PRINCIPIO ACTIVO'!A:D,4,)&amp;"-"&amp;VLOOKUP(C1050,'VIA ADMINISTRACION'!A:D,4,FALSE)&amp;"-"&amp;VLOOKUP(D1050,FORMATO!A:D,4,FALSE)&amp;"-"&amp;VLOOKUP(B1050,LABORATORIO!A:D,4,FALSE)</f>
        <v>HT-0079-01-005-0197</v>
      </c>
      <c r="I1050">
        <f>COUNTIF($H$2:H1050,H1050)</f>
        <v>2</v>
      </c>
      <c r="J1050" t="str">
        <f t="shared" si="33"/>
        <v>HT-0079-01-005-0197-02</v>
      </c>
    </row>
    <row r="1051" spans="1:10" hidden="1" x14ac:dyDescent="0.35">
      <c r="A1051" s="5" t="s">
        <v>2703</v>
      </c>
      <c r="B1051" s="5" t="s">
        <v>2883</v>
      </c>
      <c r="C1051" s="5" t="s">
        <v>2919</v>
      </c>
      <c r="D1051" s="5" t="s">
        <v>2935</v>
      </c>
      <c r="E1051" s="5">
        <v>1</v>
      </c>
      <c r="F1051" s="5" t="s">
        <v>2982</v>
      </c>
      <c r="G1051" t="str">
        <f t="shared" si="32"/>
        <v>IBUPROFENOBAGOORALSUSPENSION1200MG/5ML</v>
      </c>
      <c r="H1051" t="str">
        <f>VLOOKUP(A1051,'PRINCIPIO ACTIVO'!A:D,4,)&amp;"-"&amp;VLOOKUP(C1051,'VIA ADMINISTRACION'!A:D,4,FALSE)&amp;"-"&amp;VLOOKUP(D1051,FORMATO!A:D,4,FALSE)&amp;"-"&amp;VLOOKUP(B1051,LABORATORIO!A:D,4,FALSE)</f>
        <v>HT-0079-01-005-0143</v>
      </c>
      <c r="I1051">
        <f>COUNTIF($H$2:H1051,H1051)</f>
        <v>1</v>
      </c>
      <c r="J1051" t="str">
        <f t="shared" si="33"/>
        <v>HT-0079-01-005-0143-01</v>
      </c>
    </row>
    <row r="1052" spans="1:10" hidden="1" x14ac:dyDescent="0.35">
      <c r="A1052" s="11" t="s">
        <v>2703</v>
      </c>
      <c r="B1052" s="11" t="s">
        <v>2838</v>
      </c>
      <c r="C1052" s="11" t="s">
        <v>2919</v>
      </c>
      <c r="D1052" s="11" t="s">
        <v>2933</v>
      </c>
      <c r="E1052" s="11">
        <v>20</v>
      </c>
      <c r="F1052" s="11" t="s">
        <v>2979</v>
      </c>
      <c r="G1052" t="str">
        <f t="shared" si="32"/>
        <v>IBUPROFENOLABORATORIO CHILEORALCOMPRIMIDO20400MG</v>
      </c>
      <c r="H1052" t="str">
        <f>VLOOKUP(A1052,'PRINCIPIO ACTIVO'!A:D,4,)&amp;"-"&amp;VLOOKUP(C1052,'VIA ADMINISTRACION'!A:D,4,FALSE)&amp;"-"&amp;VLOOKUP(D1052,FORMATO!A:D,4,FALSE)&amp;"-"&amp;VLOOKUP(B1052,LABORATORIO!A:D,4,FALSE)</f>
        <v>HT-0079-01-003-0148</v>
      </c>
      <c r="I1052">
        <f>COUNTIF($H$2:H1052,H1052)</f>
        <v>1</v>
      </c>
      <c r="J1052" t="str">
        <f t="shared" si="33"/>
        <v>HT-0079-01-003-0148-01</v>
      </c>
    </row>
    <row r="1053" spans="1:10" hidden="1" x14ac:dyDescent="0.35">
      <c r="A1053" s="11" t="s">
        <v>2703</v>
      </c>
      <c r="B1053" s="11" t="s">
        <v>2839</v>
      </c>
      <c r="C1053" s="11" t="s">
        <v>2919</v>
      </c>
      <c r="D1053" s="11" t="s">
        <v>2937</v>
      </c>
      <c r="E1053" s="11">
        <v>10</v>
      </c>
      <c r="F1053" s="11" t="s">
        <v>2979</v>
      </c>
      <c r="G1053" t="str">
        <f t="shared" si="32"/>
        <v>IBUPROFENOBAYERORALCAPSULA10400MG</v>
      </c>
      <c r="H1053" t="str">
        <f>VLOOKUP(A1053,'PRINCIPIO ACTIVO'!A:D,4,)&amp;"-"&amp;VLOOKUP(C1053,'VIA ADMINISTRACION'!A:D,4,FALSE)&amp;"-"&amp;VLOOKUP(D1053,FORMATO!A:D,4,FALSE)&amp;"-"&amp;VLOOKUP(B1053,LABORATORIO!A:D,4,FALSE)</f>
        <v>HT-0079-01-007-0028</v>
      </c>
      <c r="I1053">
        <f>COUNTIF($H$2:H1053,H1053)</f>
        <v>2</v>
      </c>
      <c r="J1053" t="str">
        <f t="shared" si="33"/>
        <v>HT-0079-01-007-0028-02</v>
      </c>
    </row>
    <row r="1054" spans="1:10" hidden="1" x14ac:dyDescent="0.35">
      <c r="A1054" s="11" t="s">
        <v>2703</v>
      </c>
      <c r="B1054" s="11" t="s">
        <v>2849</v>
      </c>
      <c r="C1054" s="11" t="s">
        <v>2919</v>
      </c>
      <c r="D1054" s="11" t="s">
        <v>2937</v>
      </c>
      <c r="E1054" s="11">
        <v>20</v>
      </c>
      <c r="F1054" s="11" t="s">
        <v>2979</v>
      </c>
      <c r="G1054" t="str">
        <f t="shared" si="32"/>
        <v>IBUPROFENOCHEMOPHARMAORALCAPSULA20400MG</v>
      </c>
      <c r="H1054" t="str">
        <f>VLOOKUP(A1054,'PRINCIPIO ACTIVO'!A:D,4,)&amp;"-"&amp;VLOOKUP(C1054,'VIA ADMINISTRACION'!A:D,4,FALSE)&amp;"-"&amp;VLOOKUP(D1054,FORMATO!A:D,4,FALSE)&amp;"-"&amp;VLOOKUP(B1054,LABORATORIO!A:D,4,FALSE)</f>
        <v>HT-0079-01-007-0044</v>
      </c>
      <c r="I1054">
        <f>COUNTIF($H$2:H1054,H1054)</f>
        <v>1</v>
      </c>
      <c r="J1054" t="str">
        <f t="shared" si="33"/>
        <v>HT-0079-01-007-0044-01</v>
      </c>
    </row>
    <row r="1055" spans="1:10" hidden="1" x14ac:dyDescent="0.35">
      <c r="A1055" s="2" t="s">
        <v>2703</v>
      </c>
      <c r="B1055" s="2" t="s">
        <v>2869</v>
      </c>
      <c r="C1055" s="2" t="s">
        <v>2919</v>
      </c>
      <c r="D1055" s="2" t="s">
        <v>2933</v>
      </c>
      <c r="E1055" s="2">
        <v>20</v>
      </c>
      <c r="F1055" s="2" t="s">
        <v>2979</v>
      </c>
      <c r="G1055" t="str">
        <f t="shared" si="32"/>
        <v>IBUPROFENOOPKOORALCOMPRIMIDO20400MG</v>
      </c>
      <c r="H1055" t="str">
        <f>VLOOKUP(A1055,'PRINCIPIO ACTIVO'!A:D,4,)&amp;"-"&amp;VLOOKUP(C1055,'VIA ADMINISTRACION'!A:D,4,FALSE)&amp;"-"&amp;VLOOKUP(D1055,FORMATO!A:D,4,FALSE)&amp;"-"&amp;VLOOKUP(B1055,LABORATORIO!A:D,4,FALSE)</f>
        <v>HT-0079-01-003-0208</v>
      </c>
      <c r="I1055">
        <f>COUNTIF($H$2:H1055,H1055)</f>
        <v>1</v>
      </c>
      <c r="J1055" t="str">
        <f t="shared" si="33"/>
        <v>HT-0079-01-003-0208-01</v>
      </c>
    </row>
    <row r="1056" spans="1:10" hidden="1" x14ac:dyDescent="0.35">
      <c r="A1056" s="5" t="s">
        <v>2703</v>
      </c>
      <c r="B1056" s="5" t="s">
        <v>2834</v>
      </c>
      <c r="C1056" s="5" t="s">
        <v>2919</v>
      </c>
      <c r="D1056" s="5" t="s">
        <v>2937</v>
      </c>
      <c r="E1056" s="5">
        <v>20</v>
      </c>
      <c r="F1056" s="5" t="s">
        <v>2979</v>
      </c>
      <c r="G1056" t="str">
        <f t="shared" si="32"/>
        <v>IBUPROFENOMINTLABORALCAPSULA20400MG</v>
      </c>
      <c r="H1056" t="str">
        <f>VLOOKUP(A1056,'PRINCIPIO ACTIVO'!A:D,4,)&amp;"-"&amp;VLOOKUP(C1056,'VIA ADMINISTRACION'!A:D,4,FALSE)&amp;"-"&amp;VLOOKUP(D1056,FORMATO!A:D,4,FALSE)&amp;"-"&amp;VLOOKUP(B1056,LABORATORIO!A:D,4,FALSE)</f>
        <v>HT-0079-01-007-0197</v>
      </c>
      <c r="I1056">
        <f>COUNTIF($H$2:H1056,H1056)</f>
        <v>1</v>
      </c>
      <c r="J1056" t="str">
        <f t="shared" si="33"/>
        <v>HT-0079-01-007-0197-01</v>
      </c>
    </row>
    <row r="1057" spans="1:10" hidden="1" x14ac:dyDescent="0.35">
      <c r="A1057" s="11" t="s">
        <v>2703</v>
      </c>
      <c r="B1057" s="11" t="s">
        <v>2839</v>
      </c>
      <c r="C1057" s="11" t="s">
        <v>2919</v>
      </c>
      <c r="D1057" s="11" t="s">
        <v>2937</v>
      </c>
      <c r="E1057" s="11">
        <v>20</v>
      </c>
      <c r="F1057" s="11" t="s">
        <v>2979</v>
      </c>
      <c r="G1057" t="str">
        <f t="shared" si="32"/>
        <v>IBUPROFENOBAYERORALCAPSULA20400MG</v>
      </c>
      <c r="H1057" t="str">
        <f>VLOOKUP(A1057,'PRINCIPIO ACTIVO'!A:D,4,)&amp;"-"&amp;VLOOKUP(C1057,'VIA ADMINISTRACION'!A:D,4,FALSE)&amp;"-"&amp;VLOOKUP(D1057,FORMATO!A:D,4,FALSE)&amp;"-"&amp;VLOOKUP(B1057,LABORATORIO!A:D,4,FALSE)</f>
        <v>HT-0079-01-007-0028</v>
      </c>
      <c r="I1057">
        <f>COUNTIF($H$2:H1057,H1057)</f>
        <v>3</v>
      </c>
      <c r="J1057" t="str">
        <f t="shared" si="33"/>
        <v>HT-0079-01-007-0028-03</v>
      </c>
    </row>
    <row r="1058" spans="1:10" hidden="1" x14ac:dyDescent="0.35">
      <c r="A1058" s="11" t="s">
        <v>2703</v>
      </c>
      <c r="B1058" s="11" t="s">
        <v>2835</v>
      </c>
      <c r="C1058" s="11" t="s">
        <v>2919</v>
      </c>
      <c r="D1058" s="11" t="s">
        <v>2933</v>
      </c>
      <c r="E1058" s="11">
        <v>20</v>
      </c>
      <c r="F1058" s="11" t="s">
        <v>2975</v>
      </c>
      <c r="G1058" t="str">
        <f t="shared" si="32"/>
        <v>IBUPROFENOASCENDORALCOMPRIMIDO20600MG</v>
      </c>
      <c r="H1058" t="str">
        <f>VLOOKUP(A1058,'PRINCIPIO ACTIVO'!A:D,4,)&amp;"-"&amp;VLOOKUP(C1058,'VIA ADMINISTRACION'!A:D,4,FALSE)&amp;"-"&amp;VLOOKUP(D1058,FORMATO!A:D,4,FALSE)&amp;"-"&amp;VLOOKUP(B1058,LABORATORIO!A:D,4,FALSE)</f>
        <v>HT-0079-01-003-0016</v>
      </c>
      <c r="I1058">
        <f>COUNTIF($H$2:H1058,H1058)</f>
        <v>2</v>
      </c>
      <c r="J1058" t="str">
        <f t="shared" si="33"/>
        <v>HT-0079-01-003-0016-02</v>
      </c>
    </row>
    <row r="1059" spans="1:10" hidden="1" x14ac:dyDescent="0.35">
      <c r="A1059" s="11" t="s">
        <v>2703</v>
      </c>
      <c r="B1059" s="11" t="s">
        <v>2839</v>
      </c>
      <c r="C1059" s="11" t="s">
        <v>2919</v>
      </c>
      <c r="D1059" s="11" t="s">
        <v>2937</v>
      </c>
      <c r="E1059" s="11">
        <v>10</v>
      </c>
      <c r="F1059" s="11" t="s">
        <v>2975</v>
      </c>
      <c r="G1059" t="str">
        <f t="shared" si="32"/>
        <v>IBUPROFENOBAYERORALCAPSULA10600MG</v>
      </c>
      <c r="H1059" t="str">
        <f>VLOOKUP(A1059,'PRINCIPIO ACTIVO'!A:D,4,)&amp;"-"&amp;VLOOKUP(C1059,'VIA ADMINISTRACION'!A:D,4,FALSE)&amp;"-"&amp;VLOOKUP(D1059,FORMATO!A:D,4,FALSE)&amp;"-"&amp;VLOOKUP(B1059,LABORATORIO!A:D,4,FALSE)</f>
        <v>HT-0079-01-007-0028</v>
      </c>
      <c r="I1059">
        <f>COUNTIF($H$2:H1059,H1059)</f>
        <v>4</v>
      </c>
      <c r="J1059" t="str">
        <f t="shared" si="33"/>
        <v>HT-0079-01-007-0028-04</v>
      </c>
    </row>
    <row r="1060" spans="1:10" hidden="1" x14ac:dyDescent="0.35">
      <c r="A1060" s="11" t="s">
        <v>2703</v>
      </c>
      <c r="B1060" s="11" t="s">
        <v>2849</v>
      </c>
      <c r="C1060" s="11" t="s">
        <v>2919</v>
      </c>
      <c r="D1060" s="11" t="s">
        <v>2937</v>
      </c>
      <c r="E1060" s="11">
        <v>10</v>
      </c>
      <c r="F1060" s="11" t="s">
        <v>2975</v>
      </c>
      <c r="G1060" t="str">
        <f t="shared" si="32"/>
        <v>IBUPROFENOCHEMOPHARMAORALCAPSULA10600MG</v>
      </c>
      <c r="H1060" t="str">
        <f>VLOOKUP(A1060,'PRINCIPIO ACTIVO'!A:D,4,)&amp;"-"&amp;VLOOKUP(C1060,'VIA ADMINISTRACION'!A:D,4,FALSE)&amp;"-"&amp;VLOOKUP(D1060,FORMATO!A:D,4,FALSE)&amp;"-"&amp;VLOOKUP(B1060,LABORATORIO!A:D,4,FALSE)</f>
        <v>HT-0079-01-007-0044</v>
      </c>
      <c r="I1060">
        <f>COUNTIF($H$2:H1060,H1060)</f>
        <v>2</v>
      </c>
      <c r="J1060" t="str">
        <f t="shared" si="33"/>
        <v>HT-0079-01-007-0044-02</v>
      </c>
    </row>
    <row r="1061" spans="1:10" hidden="1" x14ac:dyDescent="0.35">
      <c r="A1061" s="2" t="s">
        <v>2703</v>
      </c>
      <c r="B1061" s="2" t="s">
        <v>2869</v>
      </c>
      <c r="C1061" s="2" t="s">
        <v>2919</v>
      </c>
      <c r="D1061" s="2" t="s">
        <v>2933</v>
      </c>
      <c r="E1061" s="2">
        <v>20</v>
      </c>
      <c r="F1061" s="2" t="s">
        <v>2975</v>
      </c>
      <c r="G1061" t="str">
        <f t="shared" si="32"/>
        <v>IBUPROFENOOPKOORALCOMPRIMIDO20600MG</v>
      </c>
      <c r="H1061" t="str">
        <f>VLOOKUP(A1061,'PRINCIPIO ACTIVO'!A:D,4,)&amp;"-"&amp;VLOOKUP(C1061,'VIA ADMINISTRACION'!A:D,4,FALSE)&amp;"-"&amp;VLOOKUP(D1061,FORMATO!A:D,4,FALSE)&amp;"-"&amp;VLOOKUP(B1061,LABORATORIO!A:D,4,FALSE)</f>
        <v>HT-0079-01-003-0208</v>
      </c>
      <c r="I1061">
        <f>COUNTIF($H$2:H1061,H1061)</f>
        <v>2</v>
      </c>
      <c r="J1061" t="str">
        <f t="shared" si="33"/>
        <v>HT-0079-01-003-0208-02</v>
      </c>
    </row>
    <row r="1062" spans="1:10" hidden="1" x14ac:dyDescent="0.35">
      <c r="A1062" s="5" t="s">
        <v>2703</v>
      </c>
      <c r="B1062" s="5" t="s">
        <v>2834</v>
      </c>
      <c r="C1062" s="5" t="s">
        <v>2919</v>
      </c>
      <c r="D1062" s="5" t="s">
        <v>2933</v>
      </c>
      <c r="E1062" s="5">
        <v>20</v>
      </c>
      <c r="F1062" s="5" t="s">
        <v>2975</v>
      </c>
      <c r="G1062" t="str">
        <f t="shared" si="32"/>
        <v>IBUPROFENOMINTLABORALCOMPRIMIDO20600MG</v>
      </c>
      <c r="H1062" t="str">
        <f>VLOOKUP(A1062,'PRINCIPIO ACTIVO'!A:D,4,)&amp;"-"&amp;VLOOKUP(C1062,'VIA ADMINISTRACION'!A:D,4,FALSE)&amp;"-"&amp;VLOOKUP(D1062,FORMATO!A:D,4,FALSE)&amp;"-"&amp;VLOOKUP(B1062,LABORATORIO!A:D,4,FALSE)</f>
        <v>HT-0079-01-003-0197</v>
      </c>
      <c r="I1062">
        <f>COUNTIF($H$2:H1062,H1062)</f>
        <v>1</v>
      </c>
      <c r="J1062" t="str">
        <f t="shared" si="33"/>
        <v>HT-0079-01-003-0197-01</v>
      </c>
    </row>
    <row r="1063" spans="1:10" hidden="1" x14ac:dyDescent="0.35">
      <c r="A1063" s="11" t="s">
        <v>2703</v>
      </c>
      <c r="B1063" s="11" t="s">
        <v>2839</v>
      </c>
      <c r="C1063" s="11" t="s">
        <v>2919</v>
      </c>
      <c r="D1063" s="11" t="s">
        <v>2937</v>
      </c>
      <c r="E1063" s="11">
        <v>20</v>
      </c>
      <c r="F1063" s="11" t="s">
        <v>2975</v>
      </c>
      <c r="G1063" t="str">
        <f t="shared" si="32"/>
        <v>IBUPROFENOBAYERORALCAPSULA20600MG</v>
      </c>
      <c r="H1063" t="str">
        <f>VLOOKUP(A1063,'PRINCIPIO ACTIVO'!A:D,4,)&amp;"-"&amp;VLOOKUP(C1063,'VIA ADMINISTRACION'!A:D,4,FALSE)&amp;"-"&amp;VLOOKUP(D1063,FORMATO!A:D,4,FALSE)&amp;"-"&amp;VLOOKUP(B1063,LABORATORIO!A:D,4,FALSE)</f>
        <v>HT-0079-01-007-0028</v>
      </c>
      <c r="I1063">
        <f>COUNTIF($H$2:H1063,H1063)</f>
        <v>5</v>
      </c>
      <c r="J1063" t="str">
        <f t="shared" si="33"/>
        <v>HT-0079-01-007-0028-05</v>
      </c>
    </row>
    <row r="1064" spans="1:10" hidden="1" x14ac:dyDescent="0.35">
      <c r="A1064" s="11" t="s">
        <v>2705</v>
      </c>
      <c r="B1064" s="11" t="s">
        <v>2832</v>
      </c>
      <c r="C1064" s="11" t="s">
        <v>2919</v>
      </c>
      <c r="D1064" s="11" t="s">
        <v>2933</v>
      </c>
      <c r="E1064" s="11">
        <v>12</v>
      </c>
      <c r="F1064" s="11" t="s">
        <v>6954</v>
      </c>
      <c r="G1064" t="str">
        <f t="shared" si="32"/>
        <v>IBUPROFENO-FENILEFRINARECALCINEORALCOMPRIMIDO12400MG/10MG</v>
      </c>
      <c r="H1064" t="str">
        <f>VLOOKUP(A1064,'PRINCIPIO ACTIVO'!A:D,4,)&amp;"-"&amp;VLOOKUP(C1064,'VIA ADMINISTRACION'!A:D,4,FALSE)&amp;"-"&amp;VLOOKUP(D1064,FORMATO!A:D,4,FALSE)&amp;"-"&amp;VLOOKUP(B1064,LABORATORIO!A:D,4,FALSE)</f>
        <v>HT-0254-01-003-0171</v>
      </c>
      <c r="I1064">
        <f>COUNTIF($H$2:H1064,H1064)</f>
        <v>2</v>
      </c>
      <c r="J1064" t="str">
        <f t="shared" si="33"/>
        <v>HT-0254-01-003-0171-02</v>
      </c>
    </row>
    <row r="1065" spans="1:10" hidden="1" x14ac:dyDescent="0.35">
      <c r="A1065" s="11" t="s">
        <v>2728</v>
      </c>
      <c r="B1065" s="11" t="s">
        <v>2838</v>
      </c>
      <c r="C1065" s="11" t="s">
        <v>2919</v>
      </c>
      <c r="D1065" s="11" t="s">
        <v>2933</v>
      </c>
      <c r="E1065" s="11">
        <v>10</v>
      </c>
      <c r="F1065" s="11" t="s">
        <v>6959</v>
      </c>
      <c r="G1065" t="str">
        <f t="shared" si="32"/>
        <v>IBUPROFENO-PARACETAMOLLABORATORIO CHILEORALCOMPRIMIDO10200MG/300MG</v>
      </c>
      <c r="H1065" t="str">
        <f>VLOOKUP(A1065,'PRINCIPIO ACTIVO'!A:D,4,)&amp;"-"&amp;VLOOKUP(C1065,'VIA ADMINISTRACION'!A:D,4,FALSE)&amp;"-"&amp;VLOOKUP(D1065,FORMATO!A:D,4,FALSE)&amp;"-"&amp;VLOOKUP(B1065,LABORATORIO!A:D,4,FALSE)</f>
        <v>HT-0255-01-003-0148</v>
      </c>
      <c r="I1065">
        <f>COUNTIF($H$2:H1065,H1065)</f>
        <v>1</v>
      </c>
      <c r="J1065" t="str">
        <f t="shared" si="33"/>
        <v>HT-0255-01-003-0148-01</v>
      </c>
    </row>
    <row r="1066" spans="1:10" hidden="1" x14ac:dyDescent="0.35">
      <c r="A1066" s="11" t="s">
        <v>2728</v>
      </c>
      <c r="B1066" s="11" t="s">
        <v>2832</v>
      </c>
      <c r="C1066" s="11" t="s">
        <v>2919</v>
      </c>
      <c r="D1066" s="11" t="s">
        <v>2935</v>
      </c>
      <c r="E1066" s="11">
        <v>1</v>
      </c>
      <c r="F1066" s="11" t="s">
        <v>3181</v>
      </c>
      <c r="G1066" t="str">
        <f t="shared" si="32"/>
        <v>IBUPROFENO-PARACETAMOLRECALCINEORALSUSPENSION1300MG/300MG/10ML</v>
      </c>
      <c r="H1066" t="str">
        <f>VLOOKUP(A1066,'PRINCIPIO ACTIVO'!A:D,4,)&amp;"-"&amp;VLOOKUP(C1066,'VIA ADMINISTRACION'!A:D,4,FALSE)&amp;"-"&amp;VLOOKUP(D1066,FORMATO!A:D,4,FALSE)&amp;"-"&amp;VLOOKUP(B1066,LABORATORIO!A:D,4,FALSE)</f>
        <v>HT-0255-01-005-0171</v>
      </c>
      <c r="I1066">
        <f>COUNTIF($H$2:H1066,H1066)</f>
        <v>1</v>
      </c>
      <c r="J1066" t="str">
        <f t="shared" si="33"/>
        <v>HT-0255-01-005-0171-01</v>
      </c>
    </row>
    <row r="1067" spans="1:10" hidden="1" x14ac:dyDescent="0.35">
      <c r="A1067" s="11" t="s">
        <v>2706</v>
      </c>
      <c r="B1067" s="11" t="s">
        <v>2883</v>
      </c>
      <c r="C1067" s="11" t="s">
        <v>2919</v>
      </c>
      <c r="D1067" s="11" t="s">
        <v>2935</v>
      </c>
      <c r="E1067" s="11">
        <v>1</v>
      </c>
      <c r="F1067" s="11" t="s">
        <v>6642</v>
      </c>
      <c r="G1067" t="str">
        <f t="shared" si="32"/>
        <v>IBUPROFENO-PSEUDOEFEDRINABAGOORALSUSPENSION1100MG/15MG/5ML</v>
      </c>
      <c r="H1067" t="str">
        <f>VLOOKUP(A1067,'PRINCIPIO ACTIVO'!A:D,4,)&amp;"-"&amp;VLOOKUP(C1067,'VIA ADMINISTRACION'!A:D,4,FALSE)&amp;"-"&amp;VLOOKUP(D1067,FORMATO!A:D,4,FALSE)&amp;"-"&amp;VLOOKUP(B1067,LABORATORIO!A:D,4,FALSE)</f>
        <v>HT-0253-01-005-0143</v>
      </c>
      <c r="I1067">
        <f>COUNTIF($H$2:H1067,H1067)</f>
        <v>1</v>
      </c>
      <c r="J1067" t="str">
        <f t="shared" si="33"/>
        <v>HT-0253-01-005-0143-01</v>
      </c>
    </row>
    <row r="1068" spans="1:10" hidden="1" x14ac:dyDescent="0.35">
      <c r="A1068" s="5" t="s">
        <v>2706</v>
      </c>
      <c r="B1068" s="5" t="s">
        <v>2883</v>
      </c>
      <c r="C1068" s="5" t="s">
        <v>2919</v>
      </c>
      <c r="D1068" s="5" t="s">
        <v>2935</v>
      </c>
      <c r="E1068" s="5">
        <v>1</v>
      </c>
      <c r="F1068" s="5" t="s">
        <v>6639</v>
      </c>
      <c r="G1068" t="str">
        <f t="shared" si="32"/>
        <v>IBUPROFENO-PSEUDOEFEDRINABAGOORALSUSPENSION1200MG/30MG/5ML</v>
      </c>
      <c r="H1068" t="str">
        <f>VLOOKUP(A1068,'PRINCIPIO ACTIVO'!A:D,4,)&amp;"-"&amp;VLOOKUP(C1068,'VIA ADMINISTRACION'!A:D,4,FALSE)&amp;"-"&amp;VLOOKUP(D1068,FORMATO!A:D,4,FALSE)&amp;"-"&amp;VLOOKUP(B1068,LABORATORIO!A:D,4,FALSE)</f>
        <v>HT-0253-01-005-0143</v>
      </c>
      <c r="I1068">
        <f>COUNTIF($H$2:H1068,H1068)</f>
        <v>2</v>
      </c>
      <c r="J1068" t="str">
        <f t="shared" si="33"/>
        <v>HT-0253-01-005-0143-02</v>
      </c>
    </row>
    <row r="1069" spans="1:10" hidden="1" x14ac:dyDescent="0.35">
      <c r="A1069" s="11" t="s">
        <v>2706</v>
      </c>
      <c r="B1069" s="11" t="s">
        <v>2883</v>
      </c>
      <c r="C1069" s="11" t="s">
        <v>2919</v>
      </c>
      <c r="D1069" s="11" t="s">
        <v>2933</v>
      </c>
      <c r="E1069" s="11">
        <v>12</v>
      </c>
      <c r="F1069" s="11" t="s">
        <v>6638</v>
      </c>
      <c r="G1069" t="str">
        <f t="shared" si="32"/>
        <v>IBUPROFENO-PSEUDOEFEDRINABAGOORALCOMPRIMIDO12400MG/60MG</v>
      </c>
      <c r="H1069" t="str">
        <f>VLOOKUP(A1069,'PRINCIPIO ACTIVO'!A:D,4,)&amp;"-"&amp;VLOOKUP(C1069,'VIA ADMINISTRACION'!A:D,4,FALSE)&amp;"-"&amp;VLOOKUP(D1069,FORMATO!A:D,4,FALSE)&amp;"-"&amp;VLOOKUP(B1069,LABORATORIO!A:D,4,FALSE)</f>
        <v>HT-0253-01-003-0143</v>
      </c>
      <c r="I1069">
        <f>COUNTIF($H$2:H1069,H1069)</f>
        <v>1</v>
      </c>
      <c r="J1069" t="str">
        <f t="shared" si="33"/>
        <v>HT-0253-01-003-0143-01</v>
      </c>
    </row>
    <row r="1070" spans="1:10" hidden="1" x14ac:dyDescent="0.35">
      <c r="A1070" s="11" t="s">
        <v>2706</v>
      </c>
      <c r="B1070" s="11" t="s">
        <v>2832</v>
      </c>
      <c r="C1070" s="11" t="s">
        <v>2919</v>
      </c>
      <c r="D1070" s="11" t="s">
        <v>2937</v>
      </c>
      <c r="E1070" s="11">
        <v>10</v>
      </c>
      <c r="F1070" s="11" t="s">
        <v>6638</v>
      </c>
      <c r="G1070" t="str">
        <f t="shared" si="32"/>
        <v>IBUPROFENO-PSEUDOEFEDRINARECALCINEORALCAPSULA10400MG/60MG</v>
      </c>
      <c r="H1070" t="str">
        <f>VLOOKUP(A1070,'PRINCIPIO ACTIVO'!A:D,4,)&amp;"-"&amp;VLOOKUP(C1070,'VIA ADMINISTRACION'!A:D,4,FALSE)&amp;"-"&amp;VLOOKUP(D1070,FORMATO!A:D,4,FALSE)&amp;"-"&amp;VLOOKUP(B1070,LABORATORIO!A:D,4,FALSE)</f>
        <v>HT-0253-01-007-0171</v>
      </c>
      <c r="I1070">
        <f>COUNTIF($H$2:H1070,H1070)</f>
        <v>1</v>
      </c>
      <c r="J1070" t="str">
        <f t="shared" si="33"/>
        <v>HT-0253-01-007-0171-01</v>
      </c>
    </row>
    <row r="1071" spans="1:10" hidden="1" x14ac:dyDescent="0.35">
      <c r="A1071" s="5" t="s">
        <v>2706</v>
      </c>
      <c r="B1071" s="5" t="s">
        <v>2849</v>
      </c>
      <c r="C1071" s="5" t="s">
        <v>2919</v>
      </c>
      <c r="D1071" s="5" t="s">
        <v>2933</v>
      </c>
      <c r="E1071" s="5">
        <v>10</v>
      </c>
      <c r="F1071" s="5" t="s">
        <v>6638</v>
      </c>
      <c r="G1071" t="str">
        <f t="shared" si="32"/>
        <v>IBUPROFENO-PSEUDOEFEDRINACHEMOPHARMAORALCOMPRIMIDO10400MG/60MG</v>
      </c>
      <c r="H1071" t="str">
        <f>VLOOKUP(A1071,'PRINCIPIO ACTIVO'!A:D,4,)&amp;"-"&amp;VLOOKUP(C1071,'VIA ADMINISTRACION'!A:D,4,FALSE)&amp;"-"&amp;VLOOKUP(D1071,FORMATO!A:D,4,FALSE)&amp;"-"&amp;VLOOKUP(B1071,LABORATORIO!A:D,4,FALSE)</f>
        <v>HT-0253-01-003-0044</v>
      </c>
      <c r="I1071">
        <f>COUNTIF($H$2:H1071,H1071)</f>
        <v>1</v>
      </c>
      <c r="J1071" t="str">
        <f t="shared" si="33"/>
        <v>HT-0253-01-003-0044-01</v>
      </c>
    </row>
    <row r="1072" spans="1:10" hidden="1" x14ac:dyDescent="0.35">
      <c r="A1072" s="11" t="s">
        <v>2708</v>
      </c>
      <c r="B1072" s="11" t="s">
        <v>2894</v>
      </c>
      <c r="C1072" s="11" t="s">
        <v>2924</v>
      </c>
      <c r="D1072" s="11" t="s">
        <v>2958</v>
      </c>
      <c r="E1072" s="11">
        <v>5</v>
      </c>
      <c r="F1072" s="11" t="s">
        <v>3156</v>
      </c>
      <c r="G1072" t="str">
        <f t="shared" si="32"/>
        <v>INSULINALILLYPARENTERALCARTUCHO5100 UI/ML</v>
      </c>
      <c r="H1072" t="str">
        <f>VLOOKUP(A1072,'PRINCIPIO ACTIVO'!A:D,4,)&amp;"-"&amp;VLOOKUP(C1072,'VIA ADMINISTRACION'!A:D,4,FALSE)&amp;"-"&amp;VLOOKUP(D1072,FORMATO!A:D,4,FALSE)&amp;"-"&amp;VLOOKUP(B1072,LABORATORIO!A:D,4,FALSE)</f>
        <v>HT-0080-02-028-0081</v>
      </c>
      <c r="I1072">
        <f>COUNTIF($H$2:H1072,H1072)</f>
        <v>1</v>
      </c>
      <c r="J1072" t="str">
        <f t="shared" si="33"/>
        <v>HT-0080-02-028-0081-01</v>
      </c>
    </row>
    <row r="1073" spans="1:10" hidden="1" x14ac:dyDescent="0.35">
      <c r="A1073" s="11" t="s">
        <v>2708</v>
      </c>
      <c r="B1073" s="11" t="s">
        <v>2894</v>
      </c>
      <c r="C1073" s="11" t="s">
        <v>2924</v>
      </c>
      <c r="D1073" s="11" t="s">
        <v>2939</v>
      </c>
      <c r="E1073" s="11">
        <v>1</v>
      </c>
      <c r="F1073" s="11" t="s">
        <v>3156</v>
      </c>
      <c r="G1073" t="str">
        <f t="shared" si="32"/>
        <v>INSULINALILLYPARENTERALAMPOLLA1100 UI/ML</v>
      </c>
      <c r="H1073" t="str">
        <f>VLOOKUP(A1073,'PRINCIPIO ACTIVO'!A:D,4,)&amp;"-"&amp;VLOOKUP(C1073,'VIA ADMINISTRACION'!A:D,4,FALSE)&amp;"-"&amp;VLOOKUP(D1073,FORMATO!A:D,4,FALSE)&amp;"-"&amp;VLOOKUP(B1073,LABORATORIO!A:D,4,FALSE)</f>
        <v>HT-0080-02-009-0081</v>
      </c>
      <c r="I1073">
        <f>COUNTIF($H$2:H1073,H1073)</f>
        <v>1</v>
      </c>
      <c r="J1073" t="str">
        <f t="shared" si="33"/>
        <v>HT-0080-02-009-0081-01</v>
      </c>
    </row>
    <row r="1074" spans="1:10" hidden="1" x14ac:dyDescent="0.35">
      <c r="A1074" s="11" t="s">
        <v>2708</v>
      </c>
      <c r="B1074" s="11" t="s">
        <v>2843</v>
      </c>
      <c r="C1074" s="11" t="s">
        <v>2924</v>
      </c>
      <c r="D1074" s="11" t="s">
        <v>2958</v>
      </c>
      <c r="E1074" s="11">
        <v>1</v>
      </c>
      <c r="F1074" s="11" t="s">
        <v>3156</v>
      </c>
      <c r="G1074" t="str">
        <f t="shared" si="32"/>
        <v>INSULINASANOFIPARENTERALCARTUCHO1100 UI/ML</v>
      </c>
      <c r="H1074" t="str">
        <f>VLOOKUP(A1074,'PRINCIPIO ACTIVO'!A:D,4,)&amp;"-"&amp;VLOOKUP(C1074,'VIA ADMINISTRACION'!A:D,4,FALSE)&amp;"-"&amp;VLOOKUP(D1074,FORMATO!A:D,4,FALSE)&amp;"-"&amp;VLOOKUP(B1074,LABORATORIO!A:D,4,FALSE)</f>
        <v>HT-0080-02-028-0246</v>
      </c>
      <c r="I1074">
        <f>COUNTIF($H$2:H1074,H1074)</f>
        <v>1</v>
      </c>
      <c r="J1074" t="str">
        <f t="shared" si="33"/>
        <v>HT-0080-02-028-0246-01</v>
      </c>
    </row>
    <row r="1075" spans="1:10" hidden="1" x14ac:dyDescent="0.35">
      <c r="A1075" s="11" t="s">
        <v>2708</v>
      </c>
      <c r="B1075" s="11" t="s">
        <v>2897</v>
      </c>
      <c r="C1075" s="11" t="s">
        <v>2924</v>
      </c>
      <c r="D1075" s="11" t="s">
        <v>2958</v>
      </c>
      <c r="E1075" s="11">
        <v>5</v>
      </c>
      <c r="F1075" s="11" t="s">
        <v>3156</v>
      </c>
      <c r="G1075" t="str">
        <f t="shared" si="32"/>
        <v>INSULINANOVO NORDISKPARENTERALCARTUCHO5100 UI/ML</v>
      </c>
      <c r="H1075" t="str">
        <f>VLOOKUP(A1075,'PRINCIPIO ACTIVO'!A:D,4,)&amp;"-"&amp;VLOOKUP(C1075,'VIA ADMINISTRACION'!A:D,4,FALSE)&amp;"-"&amp;VLOOKUP(D1075,FORMATO!A:D,4,FALSE)&amp;"-"&amp;VLOOKUP(B1075,LABORATORIO!A:D,4,FALSE)</f>
        <v>HT-0080-02-028-0205</v>
      </c>
      <c r="I1075">
        <f>COUNTIF($H$2:H1075,H1075)</f>
        <v>1</v>
      </c>
      <c r="J1075" t="str">
        <f t="shared" si="33"/>
        <v>HT-0080-02-028-0205-01</v>
      </c>
    </row>
    <row r="1076" spans="1:10" hidden="1" x14ac:dyDescent="0.35">
      <c r="A1076" s="11" t="s">
        <v>2708</v>
      </c>
      <c r="B1076" s="11" t="s">
        <v>2897</v>
      </c>
      <c r="C1076" s="11" t="s">
        <v>2924</v>
      </c>
      <c r="D1076" s="11" t="s">
        <v>2961</v>
      </c>
      <c r="E1076" s="11">
        <v>1</v>
      </c>
      <c r="F1076" s="11" t="s">
        <v>3156</v>
      </c>
      <c r="G1076" t="str">
        <f t="shared" si="32"/>
        <v>INSULINANOVO NORDISKPARENTERALVIAL1100 UI/ML</v>
      </c>
      <c r="H1076" t="str">
        <f>VLOOKUP(A1076,'PRINCIPIO ACTIVO'!A:D,4,)&amp;"-"&amp;VLOOKUP(C1076,'VIA ADMINISTRACION'!A:D,4,FALSE)&amp;"-"&amp;VLOOKUP(D1076,FORMATO!A:D,4,FALSE)&amp;"-"&amp;VLOOKUP(B1076,LABORATORIO!A:D,4,FALSE)</f>
        <v>HT-0080-02-031-0205</v>
      </c>
      <c r="I1076">
        <f>COUNTIF($H$2:H1076,H1076)</f>
        <v>1</v>
      </c>
      <c r="J1076" t="str">
        <f t="shared" si="33"/>
        <v>HT-0080-02-031-0205-01</v>
      </c>
    </row>
    <row r="1077" spans="1:10" hidden="1" x14ac:dyDescent="0.35">
      <c r="A1077" s="11" t="s">
        <v>2708</v>
      </c>
      <c r="B1077" s="11" t="s">
        <v>2894</v>
      </c>
      <c r="C1077" s="11" t="s">
        <v>2924</v>
      </c>
      <c r="D1077" s="11" t="s">
        <v>2957</v>
      </c>
      <c r="E1077" s="11">
        <v>5</v>
      </c>
      <c r="F1077" s="11" t="s">
        <v>3156</v>
      </c>
      <c r="G1077" t="str">
        <f t="shared" si="32"/>
        <v>INSULINALILLYPARENTERALDISPOSITIVO5100 UI/ML</v>
      </c>
      <c r="H1077" t="str">
        <f>VLOOKUP(A1077,'PRINCIPIO ACTIVO'!A:D,4,)&amp;"-"&amp;VLOOKUP(C1077,'VIA ADMINISTRACION'!A:D,4,FALSE)&amp;"-"&amp;VLOOKUP(D1077,FORMATO!A:D,4,FALSE)&amp;"-"&amp;VLOOKUP(B1077,LABORATORIO!A:D,4,FALSE)</f>
        <v>HT-0080-02-027-0081</v>
      </c>
      <c r="I1077">
        <f>COUNTIF($H$2:H1077,H1077)</f>
        <v>1</v>
      </c>
      <c r="J1077" t="str">
        <f t="shared" si="33"/>
        <v>HT-0080-02-027-0081-01</v>
      </c>
    </row>
    <row r="1078" spans="1:10" hidden="1" x14ac:dyDescent="0.35">
      <c r="A1078" s="11" t="s">
        <v>2708</v>
      </c>
      <c r="B1078" s="11" t="s">
        <v>2897</v>
      </c>
      <c r="C1078" s="11" t="s">
        <v>2924</v>
      </c>
      <c r="D1078" s="11" t="s">
        <v>2957</v>
      </c>
      <c r="E1078" s="11">
        <v>1</v>
      </c>
      <c r="F1078" s="11" t="s">
        <v>3156</v>
      </c>
      <c r="G1078" t="str">
        <f t="shared" si="32"/>
        <v>INSULINANOVO NORDISKPARENTERALDISPOSITIVO1100 UI/ML</v>
      </c>
      <c r="H1078" t="str">
        <f>VLOOKUP(A1078,'PRINCIPIO ACTIVO'!A:D,4,)&amp;"-"&amp;VLOOKUP(C1078,'VIA ADMINISTRACION'!A:D,4,FALSE)&amp;"-"&amp;VLOOKUP(D1078,FORMATO!A:D,4,FALSE)&amp;"-"&amp;VLOOKUP(B1078,LABORATORIO!A:D,4,FALSE)</f>
        <v>HT-0080-02-027-0205</v>
      </c>
      <c r="I1078">
        <f>COUNTIF($H$2:H1078,H1078)</f>
        <v>1</v>
      </c>
      <c r="J1078" t="str">
        <f t="shared" si="33"/>
        <v>HT-0080-02-027-0205-01</v>
      </c>
    </row>
    <row r="1079" spans="1:10" hidden="1" x14ac:dyDescent="0.35">
      <c r="A1079" s="11" t="s">
        <v>2708</v>
      </c>
      <c r="B1079" s="11" t="s">
        <v>2843</v>
      </c>
      <c r="C1079" s="11" t="s">
        <v>2924</v>
      </c>
      <c r="D1079" s="11" t="s">
        <v>2958</v>
      </c>
      <c r="E1079" s="11">
        <v>1</v>
      </c>
      <c r="F1079" s="11" t="s">
        <v>3155</v>
      </c>
      <c r="G1079" t="str">
        <f t="shared" si="32"/>
        <v>INSULINASANOFIPARENTERALCARTUCHO1100UI/ML</v>
      </c>
      <c r="H1079" t="str">
        <f>VLOOKUP(A1079,'PRINCIPIO ACTIVO'!A:D,4,)&amp;"-"&amp;VLOOKUP(C1079,'VIA ADMINISTRACION'!A:D,4,FALSE)&amp;"-"&amp;VLOOKUP(D1079,FORMATO!A:D,4,FALSE)&amp;"-"&amp;VLOOKUP(B1079,LABORATORIO!A:D,4,FALSE)</f>
        <v>HT-0080-02-028-0246</v>
      </c>
      <c r="I1079">
        <f>COUNTIF($H$2:H1079,H1079)</f>
        <v>2</v>
      </c>
      <c r="J1079" t="str">
        <f t="shared" si="33"/>
        <v>HT-0080-02-028-0246-02</v>
      </c>
    </row>
    <row r="1080" spans="1:10" hidden="1" x14ac:dyDescent="0.35">
      <c r="A1080" s="11" t="s">
        <v>2708</v>
      </c>
      <c r="B1080" s="11" t="s">
        <v>2897</v>
      </c>
      <c r="C1080" s="11" t="s">
        <v>2924</v>
      </c>
      <c r="D1080" s="11" t="s">
        <v>2958</v>
      </c>
      <c r="E1080" s="11">
        <v>5</v>
      </c>
      <c r="F1080" s="11" t="s">
        <v>3155</v>
      </c>
      <c r="G1080" t="str">
        <f t="shared" si="32"/>
        <v>INSULINANOVO NORDISKPARENTERALCARTUCHO5100UI/ML</v>
      </c>
      <c r="H1080" t="str">
        <f>VLOOKUP(A1080,'PRINCIPIO ACTIVO'!A:D,4,)&amp;"-"&amp;VLOOKUP(C1080,'VIA ADMINISTRACION'!A:D,4,FALSE)&amp;"-"&amp;VLOOKUP(D1080,FORMATO!A:D,4,FALSE)&amp;"-"&amp;VLOOKUP(B1080,LABORATORIO!A:D,4,FALSE)</f>
        <v>HT-0080-02-028-0205</v>
      </c>
      <c r="I1080">
        <f>COUNTIF($H$2:H1080,H1080)</f>
        <v>2</v>
      </c>
      <c r="J1080" t="str">
        <f t="shared" si="33"/>
        <v>HT-0080-02-028-0205-02</v>
      </c>
    </row>
    <row r="1081" spans="1:10" hidden="1" x14ac:dyDescent="0.35">
      <c r="A1081" s="2" t="s">
        <v>2708</v>
      </c>
      <c r="B1081" s="2" t="s">
        <v>2897</v>
      </c>
      <c r="C1081" s="2" t="s">
        <v>2924</v>
      </c>
      <c r="D1081" s="2" t="s">
        <v>2935</v>
      </c>
      <c r="E1081" s="2">
        <v>1</v>
      </c>
      <c r="F1081" s="2" t="s">
        <v>3155</v>
      </c>
      <c r="G1081" t="str">
        <f t="shared" si="32"/>
        <v>INSULINANOVO NORDISKPARENTERALSUSPENSION1100UI/ML</v>
      </c>
      <c r="H1081" t="str">
        <f>VLOOKUP(A1081,'PRINCIPIO ACTIVO'!A:D,4,)&amp;"-"&amp;VLOOKUP(C1081,'VIA ADMINISTRACION'!A:D,4,FALSE)&amp;"-"&amp;VLOOKUP(D1081,FORMATO!A:D,4,FALSE)&amp;"-"&amp;VLOOKUP(B1081,LABORATORIO!A:D,4,FALSE)</f>
        <v>HT-0080-02-005-0205</v>
      </c>
      <c r="I1081">
        <f>COUNTIF($H$2:H1081,H1081)</f>
        <v>1</v>
      </c>
      <c r="J1081" t="str">
        <f t="shared" si="33"/>
        <v>HT-0080-02-005-0205-01</v>
      </c>
    </row>
    <row r="1082" spans="1:10" hidden="1" x14ac:dyDescent="0.35">
      <c r="A1082" s="5" t="s">
        <v>2708</v>
      </c>
      <c r="B1082" s="5" t="s">
        <v>2897</v>
      </c>
      <c r="C1082" s="5" t="s">
        <v>2924</v>
      </c>
      <c r="D1082" s="5" t="s">
        <v>2939</v>
      </c>
      <c r="E1082" s="5">
        <v>1</v>
      </c>
      <c r="F1082" s="5" t="s">
        <v>3155</v>
      </c>
      <c r="G1082" t="str">
        <f t="shared" si="32"/>
        <v>INSULINANOVO NORDISKPARENTERALAMPOLLA1100UI/ML</v>
      </c>
      <c r="H1082" t="str">
        <f>VLOOKUP(A1082,'PRINCIPIO ACTIVO'!A:D,4,)&amp;"-"&amp;VLOOKUP(C1082,'VIA ADMINISTRACION'!A:D,4,FALSE)&amp;"-"&amp;VLOOKUP(D1082,FORMATO!A:D,4,FALSE)&amp;"-"&amp;VLOOKUP(B1082,LABORATORIO!A:D,4,FALSE)</f>
        <v>HT-0080-02-009-0205</v>
      </c>
      <c r="I1082">
        <f>COUNTIF($H$2:H1082,H1082)</f>
        <v>1</v>
      </c>
      <c r="J1082" t="str">
        <f t="shared" si="33"/>
        <v>HT-0080-02-009-0205-01</v>
      </c>
    </row>
    <row r="1083" spans="1:10" hidden="1" x14ac:dyDescent="0.35">
      <c r="A1083" s="5" t="s">
        <v>2708</v>
      </c>
      <c r="B1083" s="5" t="s">
        <v>2894</v>
      </c>
      <c r="C1083" s="5" t="s">
        <v>2924</v>
      </c>
      <c r="D1083" s="5" t="s">
        <v>2939</v>
      </c>
      <c r="E1083" s="5">
        <v>1</v>
      </c>
      <c r="F1083" s="5" t="s">
        <v>3155</v>
      </c>
      <c r="G1083" t="str">
        <f t="shared" si="32"/>
        <v>INSULINALILLYPARENTERALAMPOLLA1100UI/ML</v>
      </c>
      <c r="H1083" t="str">
        <f>VLOOKUP(A1083,'PRINCIPIO ACTIVO'!A:D,4,)&amp;"-"&amp;VLOOKUP(C1083,'VIA ADMINISTRACION'!A:D,4,FALSE)&amp;"-"&amp;VLOOKUP(D1083,FORMATO!A:D,4,FALSE)&amp;"-"&amp;VLOOKUP(B1083,LABORATORIO!A:D,4,FALSE)</f>
        <v>HT-0080-02-009-0081</v>
      </c>
      <c r="I1083">
        <f>COUNTIF($H$2:H1083,H1083)</f>
        <v>2</v>
      </c>
      <c r="J1083" t="str">
        <f t="shared" si="33"/>
        <v>HT-0080-02-009-0081-02</v>
      </c>
    </row>
    <row r="1084" spans="1:10" hidden="1" x14ac:dyDescent="0.35">
      <c r="A1084" s="5" t="s">
        <v>2708</v>
      </c>
      <c r="B1084" s="5" t="s">
        <v>2897</v>
      </c>
      <c r="C1084" s="5" t="s">
        <v>2924</v>
      </c>
      <c r="D1084" s="5" t="s">
        <v>2957</v>
      </c>
      <c r="E1084" s="5">
        <v>5</v>
      </c>
      <c r="F1084" s="5" t="s">
        <v>3155</v>
      </c>
      <c r="G1084" t="str">
        <f t="shared" si="32"/>
        <v>INSULINANOVO NORDISKPARENTERALDISPOSITIVO5100UI/ML</v>
      </c>
      <c r="H1084" t="str">
        <f>VLOOKUP(A1084,'PRINCIPIO ACTIVO'!A:D,4,)&amp;"-"&amp;VLOOKUP(C1084,'VIA ADMINISTRACION'!A:D,4,FALSE)&amp;"-"&amp;VLOOKUP(D1084,FORMATO!A:D,4,FALSE)&amp;"-"&amp;VLOOKUP(B1084,LABORATORIO!A:D,4,FALSE)</f>
        <v>HT-0080-02-027-0205</v>
      </c>
      <c r="I1084">
        <f>COUNTIF($H$2:H1084,H1084)</f>
        <v>2</v>
      </c>
      <c r="J1084" t="str">
        <f t="shared" si="33"/>
        <v>HT-0080-02-027-0205-02</v>
      </c>
    </row>
    <row r="1085" spans="1:10" hidden="1" x14ac:dyDescent="0.35">
      <c r="A1085" s="5" t="s">
        <v>2708</v>
      </c>
      <c r="B1085" s="5" t="s">
        <v>2894</v>
      </c>
      <c r="C1085" s="5" t="s">
        <v>2924</v>
      </c>
      <c r="D1085" s="5" t="s">
        <v>2958</v>
      </c>
      <c r="E1085" s="5">
        <v>5</v>
      </c>
      <c r="F1085" s="5" t="s">
        <v>3155</v>
      </c>
      <c r="G1085" t="str">
        <f t="shared" si="32"/>
        <v>INSULINALILLYPARENTERALCARTUCHO5100UI/ML</v>
      </c>
      <c r="H1085" t="str">
        <f>VLOOKUP(A1085,'PRINCIPIO ACTIVO'!A:D,4,)&amp;"-"&amp;VLOOKUP(C1085,'VIA ADMINISTRACION'!A:D,4,FALSE)&amp;"-"&amp;VLOOKUP(D1085,FORMATO!A:D,4,FALSE)&amp;"-"&amp;VLOOKUP(B1085,LABORATORIO!A:D,4,FALSE)</f>
        <v>HT-0080-02-028-0081</v>
      </c>
      <c r="I1085">
        <f>COUNTIF($H$2:H1085,H1085)</f>
        <v>2</v>
      </c>
      <c r="J1085" t="str">
        <f t="shared" si="33"/>
        <v>HT-0080-02-028-0081-02</v>
      </c>
    </row>
    <row r="1086" spans="1:10" hidden="1" x14ac:dyDescent="0.35">
      <c r="A1086" s="5" t="s">
        <v>2708</v>
      </c>
      <c r="B1086" s="5" t="s">
        <v>2843</v>
      </c>
      <c r="C1086" s="5" t="s">
        <v>2924</v>
      </c>
      <c r="D1086" s="5" t="s">
        <v>2939</v>
      </c>
      <c r="E1086" s="5">
        <v>1</v>
      </c>
      <c r="F1086" s="5" t="s">
        <v>3155</v>
      </c>
      <c r="G1086" t="str">
        <f t="shared" si="32"/>
        <v>INSULINASANOFIPARENTERALAMPOLLA1100UI/ML</v>
      </c>
      <c r="H1086" t="str">
        <f>VLOOKUP(A1086,'PRINCIPIO ACTIVO'!A:D,4,)&amp;"-"&amp;VLOOKUP(C1086,'VIA ADMINISTRACION'!A:D,4,FALSE)&amp;"-"&amp;VLOOKUP(D1086,FORMATO!A:D,4,FALSE)&amp;"-"&amp;VLOOKUP(B1086,LABORATORIO!A:D,4,FALSE)</f>
        <v>HT-0080-02-009-0246</v>
      </c>
      <c r="I1086">
        <f>COUNTIF($H$2:H1086,H1086)</f>
        <v>1</v>
      </c>
      <c r="J1086" t="str">
        <f t="shared" si="33"/>
        <v>HT-0080-02-009-0246-01</v>
      </c>
    </row>
    <row r="1087" spans="1:10" hidden="1" x14ac:dyDescent="0.35">
      <c r="A1087" s="5" t="s">
        <v>2708</v>
      </c>
      <c r="B1087" s="5" t="s">
        <v>2897</v>
      </c>
      <c r="C1087" s="5" t="s">
        <v>2924</v>
      </c>
      <c r="D1087" s="5" t="s">
        <v>2957</v>
      </c>
      <c r="E1087" s="5">
        <v>1</v>
      </c>
      <c r="F1087" s="5" t="s">
        <v>3155</v>
      </c>
      <c r="G1087" t="str">
        <f t="shared" si="32"/>
        <v>INSULINANOVO NORDISKPARENTERALDISPOSITIVO1100UI/ML</v>
      </c>
      <c r="H1087" t="str">
        <f>VLOOKUP(A1087,'PRINCIPIO ACTIVO'!A:D,4,)&amp;"-"&amp;VLOOKUP(C1087,'VIA ADMINISTRACION'!A:D,4,FALSE)&amp;"-"&amp;VLOOKUP(D1087,FORMATO!A:D,4,FALSE)&amp;"-"&amp;VLOOKUP(B1087,LABORATORIO!A:D,4,FALSE)</f>
        <v>HT-0080-02-027-0205</v>
      </c>
      <c r="I1087">
        <f>COUNTIF($H$2:H1087,H1087)</f>
        <v>3</v>
      </c>
      <c r="J1087" t="str">
        <f t="shared" si="33"/>
        <v>HT-0080-02-027-0205-03</v>
      </c>
    </row>
    <row r="1088" spans="1:10" hidden="1" x14ac:dyDescent="0.35">
      <c r="A1088" s="11" t="s">
        <v>2708</v>
      </c>
      <c r="B1088" s="11" t="s">
        <v>2843</v>
      </c>
      <c r="C1088" s="11" t="s">
        <v>2924</v>
      </c>
      <c r="D1088" s="11" t="s">
        <v>2959</v>
      </c>
      <c r="E1088" s="11">
        <v>1</v>
      </c>
      <c r="F1088" s="11" t="s">
        <v>3157</v>
      </c>
      <c r="G1088" t="str">
        <f t="shared" si="32"/>
        <v>INSULINASANOFIPARENTERALAPLICADOR1300 UI/ML</v>
      </c>
      <c r="H1088" t="str">
        <f>VLOOKUP(A1088,'PRINCIPIO ACTIVO'!A:D,4,)&amp;"-"&amp;VLOOKUP(C1088,'VIA ADMINISTRACION'!A:D,4,FALSE)&amp;"-"&amp;VLOOKUP(D1088,FORMATO!A:D,4,FALSE)&amp;"-"&amp;VLOOKUP(B1088,LABORATORIO!A:D,4,FALSE)</f>
        <v>HT-0080-02-029-0246</v>
      </c>
      <c r="I1088">
        <f>COUNTIF($H$2:H1088,H1088)</f>
        <v>1</v>
      </c>
      <c r="J1088" t="str">
        <f t="shared" si="33"/>
        <v>HT-0080-02-029-0246-01</v>
      </c>
    </row>
    <row r="1089" spans="1:10" hidden="1" x14ac:dyDescent="0.35">
      <c r="A1089" s="5" t="s">
        <v>2708</v>
      </c>
      <c r="B1089" s="5" t="s">
        <v>2843</v>
      </c>
      <c r="C1089" s="5" t="s">
        <v>2924</v>
      </c>
      <c r="D1089" s="5" t="s">
        <v>2959</v>
      </c>
      <c r="E1089" s="5">
        <v>1</v>
      </c>
      <c r="F1089" s="5" t="s">
        <v>6644</v>
      </c>
      <c r="G1089" t="str">
        <f t="shared" si="32"/>
        <v>INSULINASANOFIPARENTERALAPLICADOR1300UI/ML</v>
      </c>
      <c r="H1089" t="str">
        <f>VLOOKUP(A1089,'PRINCIPIO ACTIVO'!A:D,4,)&amp;"-"&amp;VLOOKUP(C1089,'VIA ADMINISTRACION'!A:D,4,FALSE)&amp;"-"&amp;VLOOKUP(D1089,FORMATO!A:D,4,FALSE)&amp;"-"&amp;VLOOKUP(B1089,LABORATORIO!A:D,4,FALSE)</f>
        <v>HT-0080-02-029-0246</v>
      </c>
      <c r="I1089">
        <f>COUNTIF($H$2:H1089,H1089)</f>
        <v>2</v>
      </c>
      <c r="J1089" t="str">
        <f t="shared" si="33"/>
        <v>HT-0080-02-029-0246-02</v>
      </c>
    </row>
    <row r="1090" spans="1:10" hidden="1" x14ac:dyDescent="0.35">
      <c r="A1090" s="5" t="s">
        <v>6500</v>
      </c>
      <c r="B1090" s="5" t="s">
        <v>2894</v>
      </c>
      <c r="C1090" s="5" t="s">
        <v>2924</v>
      </c>
      <c r="D1090" s="5" t="s">
        <v>2939</v>
      </c>
      <c r="E1090" s="5">
        <v>1</v>
      </c>
      <c r="F1090" s="5" t="s">
        <v>6643</v>
      </c>
      <c r="G1090" t="str">
        <f t="shared" ref="G1090:G1153" si="34">_xlfn.CONCAT(A1090:F1090)</f>
        <v>INSULINA HUMNA ISOFANA-INSULINA HUMANALILLYPARENTERALAMPOLLA170UI/30UI/ML</v>
      </c>
      <c r="H1090" t="str">
        <f>VLOOKUP(A1090,'PRINCIPIO ACTIVO'!A:D,4,)&amp;"-"&amp;VLOOKUP(C1090,'VIA ADMINISTRACION'!A:D,4,FALSE)&amp;"-"&amp;VLOOKUP(D1090,FORMATO!A:D,4,FALSE)&amp;"-"&amp;VLOOKUP(B1090,LABORATORIO!A:D,4,FALSE)</f>
        <v>HT-0345-02-009-0081</v>
      </c>
      <c r="I1090">
        <f>COUNTIF($H$2:H1090,H1090)</f>
        <v>1</v>
      </c>
      <c r="J1090" t="str">
        <f t="shared" ref="J1090:J1153" si="35">H1090&amp;"-"&amp;TEXT(I1090,"00")</f>
        <v>HT-0345-02-009-0081-01</v>
      </c>
    </row>
    <row r="1091" spans="1:10" hidden="1" x14ac:dyDescent="0.35">
      <c r="A1091" s="11" t="s">
        <v>2597</v>
      </c>
      <c r="B1091" s="11" t="s">
        <v>2843</v>
      </c>
      <c r="C1091" s="11" t="s">
        <v>2919</v>
      </c>
      <c r="D1091" s="11" t="s">
        <v>2933</v>
      </c>
      <c r="E1091" s="11">
        <v>28</v>
      </c>
      <c r="F1091" s="11" t="s">
        <v>3023</v>
      </c>
      <c r="G1091" t="str">
        <f t="shared" si="34"/>
        <v>IRBESARTAN-AMLODIPINOSANOFIORALCOMPRIMIDO28300MG/5MG</v>
      </c>
      <c r="H1091" t="e">
        <f>VLOOKUP(A1091,'PRINCIPIO ACTIVO'!A:D,4,)&amp;"-"&amp;VLOOKUP(C1091,'VIA ADMINISTRACION'!A:D,4,FALSE)&amp;"-"&amp;VLOOKUP(D1091,FORMATO!A:D,4,FALSE)&amp;"-"&amp;VLOOKUP(B1091,LABORATORIO!A:D,4,FALSE)</f>
        <v>#N/A</v>
      </c>
      <c r="I1091">
        <f>COUNTIF($H$2:H1091,H1091)</f>
        <v>36</v>
      </c>
      <c r="J1091" t="e">
        <f t="shared" si="35"/>
        <v>#N/A</v>
      </c>
    </row>
    <row r="1092" spans="1:10" hidden="1" x14ac:dyDescent="0.35">
      <c r="A1092" s="11" t="s">
        <v>2701</v>
      </c>
      <c r="B1092" s="11" t="s">
        <v>2843</v>
      </c>
      <c r="C1092" s="11" t="s">
        <v>2919</v>
      </c>
      <c r="D1092" s="11" t="s">
        <v>2933</v>
      </c>
      <c r="E1092" s="11">
        <v>28</v>
      </c>
      <c r="F1092" s="11" t="s">
        <v>3151</v>
      </c>
      <c r="G1092" t="str">
        <f t="shared" si="34"/>
        <v>IRBESARTAN-HIDROCLOROTIAZIDASANOFIORALCOMPRIMIDO28150MG/12.5MG</v>
      </c>
      <c r="H1092" t="e">
        <f>VLOOKUP(A1092,'PRINCIPIO ACTIVO'!A:D,4,)&amp;"-"&amp;VLOOKUP(C1092,'VIA ADMINISTRACION'!A:D,4,FALSE)&amp;"-"&amp;VLOOKUP(D1092,FORMATO!A:D,4,FALSE)&amp;"-"&amp;VLOOKUP(B1092,LABORATORIO!A:D,4,FALSE)</f>
        <v>#N/A</v>
      </c>
      <c r="I1092">
        <f>COUNTIF($H$2:H1092,H1092)</f>
        <v>37</v>
      </c>
      <c r="J1092" t="e">
        <f t="shared" si="35"/>
        <v>#N/A</v>
      </c>
    </row>
    <row r="1093" spans="1:10" hidden="1" x14ac:dyDescent="0.35">
      <c r="A1093" s="11" t="s">
        <v>2701</v>
      </c>
      <c r="B1093" s="11" t="s">
        <v>2843</v>
      </c>
      <c r="C1093" s="11" t="s">
        <v>2919</v>
      </c>
      <c r="D1093" s="11" t="s">
        <v>2933</v>
      </c>
      <c r="E1093" s="11">
        <v>28</v>
      </c>
      <c r="F1093" s="11" t="s">
        <v>3147</v>
      </c>
      <c r="G1093" t="str">
        <f t="shared" si="34"/>
        <v>IRBESARTAN-HIDROCLOROTIAZIDASANOFIORALCOMPRIMIDO28300MG/12.5MG</v>
      </c>
      <c r="H1093" t="e">
        <f>VLOOKUP(A1093,'PRINCIPIO ACTIVO'!A:D,4,)&amp;"-"&amp;VLOOKUP(C1093,'VIA ADMINISTRACION'!A:D,4,FALSE)&amp;"-"&amp;VLOOKUP(D1093,FORMATO!A:D,4,FALSE)&amp;"-"&amp;VLOOKUP(B1093,LABORATORIO!A:D,4,FALSE)</f>
        <v>#N/A</v>
      </c>
      <c r="I1093">
        <f>COUNTIF($H$2:H1093,H1093)</f>
        <v>38</v>
      </c>
      <c r="J1093" t="e">
        <f t="shared" si="35"/>
        <v>#N/A</v>
      </c>
    </row>
    <row r="1094" spans="1:10" hidden="1" x14ac:dyDescent="0.35">
      <c r="A1094" s="11" t="s">
        <v>2701</v>
      </c>
      <c r="B1094" s="11" t="s">
        <v>2843</v>
      </c>
      <c r="C1094" s="11" t="s">
        <v>2919</v>
      </c>
      <c r="D1094" s="11" t="s">
        <v>2933</v>
      </c>
      <c r="E1094" s="11">
        <v>28</v>
      </c>
      <c r="F1094" s="11" t="s">
        <v>3152</v>
      </c>
      <c r="G1094" t="str">
        <f t="shared" si="34"/>
        <v>IRBESARTAN-HIDROCLOROTIAZIDASANOFIORALCOMPRIMIDO28300MG/25MG</v>
      </c>
      <c r="H1094" t="e">
        <f>VLOOKUP(A1094,'PRINCIPIO ACTIVO'!A:D,4,)&amp;"-"&amp;VLOOKUP(C1094,'VIA ADMINISTRACION'!A:D,4,FALSE)&amp;"-"&amp;VLOOKUP(D1094,FORMATO!A:D,4,FALSE)&amp;"-"&amp;VLOOKUP(B1094,LABORATORIO!A:D,4,FALSE)</f>
        <v>#N/A</v>
      </c>
      <c r="I1094">
        <f>COUNTIF($H$2:H1094,H1094)</f>
        <v>39</v>
      </c>
      <c r="J1094" t="e">
        <f t="shared" si="35"/>
        <v>#N/A</v>
      </c>
    </row>
    <row r="1095" spans="1:10" hidden="1" x14ac:dyDescent="0.35">
      <c r="A1095" s="2" t="s">
        <v>3683</v>
      </c>
      <c r="B1095" s="2" t="s">
        <v>2857</v>
      </c>
      <c r="C1095" s="2" t="s">
        <v>2919</v>
      </c>
      <c r="D1095" s="2" t="s">
        <v>2933</v>
      </c>
      <c r="E1095" s="2">
        <v>60</v>
      </c>
      <c r="F1095" s="2" t="s">
        <v>3013</v>
      </c>
      <c r="G1095" t="str">
        <f t="shared" si="34"/>
        <v>ISOSORBIDAANDROMACOORALCOMPRIMIDO6010MG</v>
      </c>
      <c r="H1095" t="str">
        <f>VLOOKUP(A1095,'PRINCIPIO ACTIVO'!A:D,4,)&amp;"-"&amp;VLOOKUP(C1095,'VIA ADMINISTRACION'!A:D,4,FALSE)&amp;"-"&amp;VLOOKUP(D1095,FORMATO!A:D,4,FALSE)&amp;"-"&amp;VLOOKUP(B1095,LABORATORIO!A:D,4,FALSE)</f>
        <v>HT-0082-01-003-0161</v>
      </c>
      <c r="I1095">
        <f>COUNTIF($H$2:H1095,H1095)</f>
        <v>1</v>
      </c>
      <c r="J1095" t="str">
        <f t="shared" si="35"/>
        <v>HT-0082-01-003-0161-01</v>
      </c>
    </row>
    <row r="1096" spans="1:10" hidden="1" x14ac:dyDescent="0.35">
      <c r="A1096" s="5" t="s">
        <v>3683</v>
      </c>
      <c r="B1096" s="5" t="s">
        <v>2834</v>
      </c>
      <c r="C1096" s="5" t="s">
        <v>2919</v>
      </c>
      <c r="D1096" s="5" t="s">
        <v>2933</v>
      </c>
      <c r="E1096" s="5">
        <v>60</v>
      </c>
      <c r="F1096" s="5" t="s">
        <v>3013</v>
      </c>
      <c r="G1096" t="str">
        <f t="shared" si="34"/>
        <v>ISOSORBIDAMINTLABORALCOMPRIMIDO6010MG</v>
      </c>
      <c r="H1096" t="str">
        <f>VLOOKUP(A1096,'PRINCIPIO ACTIVO'!A:D,4,)&amp;"-"&amp;VLOOKUP(C1096,'VIA ADMINISTRACION'!A:D,4,FALSE)&amp;"-"&amp;VLOOKUP(D1096,FORMATO!A:D,4,FALSE)&amp;"-"&amp;VLOOKUP(B1096,LABORATORIO!A:D,4,FALSE)</f>
        <v>HT-0082-01-003-0197</v>
      </c>
      <c r="I1096">
        <f>COUNTIF($H$2:H1096,H1096)</f>
        <v>1</v>
      </c>
      <c r="J1096" t="str">
        <f t="shared" si="35"/>
        <v>HT-0082-01-003-0197-01</v>
      </c>
    </row>
    <row r="1097" spans="1:10" hidden="1" x14ac:dyDescent="0.35">
      <c r="A1097" s="2" t="s">
        <v>3683</v>
      </c>
      <c r="B1097" s="2" t="s">
        <v>1439</v>
      </c>
      <c r="C1097" s="2" t="s">
        <v>2919</v>
      </c>
      <c r="D1097" s="2" t="s">
        <v>2933</v>
      </c>
      <c r="E1097" s="2">
        <v>50</v>
      </c>
      <c r="F1097" s="2" t="s">
        <v>2998</v>
      </c>
      <c r="G1097" t="str">
        <f t="shared" si="34"/>
        <v>ISOSORBIDA-ORALCOMPRIMIDO505MG</v>
      </c>
      <c r="H1097" t="e">
        <f>VLOOKUP(A1097,'PRINCIPIO ACTIVO'!A:D,4,)&amp;"-"&amp;VLOOKUP(C1097,'VIA ADMINISTRACION'!A:D,4,FALSE)&amp;"-"&amp;VLOOKUP(D1097,FORMATO!A:D,4,FALSE)&amp;"-"&amp;VLOOKUP(B1097,LABORATORIO!A:D,4,FALSE)</f>
        <v>#N/A</v>
      </c>
      <c r="I1097">
        <f>COUNTIF($H$2:H1097,H1097)</f>
        <v>40</v>
      </c>
      <c r="J1097" t="e">
        <f t="shared" si="35"/>
        <v>#N/A</v>
      </c>
    </row>
    <row r="1098" spans="1:10" hidden="1" x14ac:dyDescent="0.35">
      <c r="A1098" s="11" t="s">
        <v>2730</v>
      </c>
      <c r="B1098" s="11" t="s">
        <v>2838</v>
      </c>
      <c r="C1098" s="11" t="s">
        <v>2919</v>
      </c>
      <c r="D1098" s="11" t="s">
        <v>2933</v>
      </c>
      <c r="E1098" s="11">
        <v>20</v>
      </c>
      <c r="F1098" s="11" t="s">
        <v>2977</v>
      </c>
      <c r="G1098" t="str">
        <f t="shared" si="34"/>
        <v>KETOPROFENOLABORATORIO CHILEORALCOMPRIMIDO20100MG</v>
      </c>
      <c r="H1098" t="str">
        <f>VLOOKUP(A1098,'PRINCIPIO ACTIVO'!A:D,4,)&amp;"-"&amp;VLOOKUP(C1098,'VIA ADMINISTRACION'!A:D,4,FALSE)&amp;"-"&amp;VLOOKUP(D1098,FORMATO!A:D,4,FALSE)&amp;"-"&amp;VLOOKUP(B1098,LABORATORIO!A:D,4,FALSE)</f>
        <v>HT-0083-01-003-0148</v>
      </c>
      <c r="I1098">
        <f>COUNTIF($H$2:H1098,H1098)</f>
        <v>1</v>
      </c>
      <c r="J1098" t="str">
        <f t="shared" si="35"/>
        <v>HT-0083-01-003-0148-01</v>
      </c>
    </row>
    <row r="1099" spans="1:10" hidden="1" x14ac:dyDescent="0.35">
      <c r="A1099" s="11" t="s">
        <v>2730</v>
      </c>
      <c r="B1099" s="11" t="s">
        <v>2843</v>
      </c>
      <c r="C1099" s="11" t="s">
        <v>2919</v>
      </c>
      <c r="D1099" s="11" t="s">
        <v>2933</v>
      </c>
      <c r="E1099" s="11">
        <v>20</v>
      </c>
      <c r="F1099" s="11" t="s">
        <v>2977</v>
      </c>
      <c r="G1099" t="str">
        <f t="shared" si="34"/>
        <v>KETOPROFENOSANOFIORALCOMPRIMIDO20100MG</v>
      </c>
      <c r="H1099" t="str">
        <f>VLOOKUP(A1099,'PRINCIPIO ACTIVO'!A:D,4,)&amp;"-"&amp;VLOOKUP(C1099,'VIA ADMINISTRACION'!A:D,4,FALSE)&amp;"-"&amp;VLOOKUP(D1099,FORMATO!A:D,4,FALSE)&amp;"-"&amp;VLOOKUP(B1099,LABORATORIO!A:D,4,FALSE)</f>
        <v>HT-0083-01-003-0246</v>
      </c>
      <c r="I1099">
        <f>COUNTIF($H$2:H1099,H1099)</f>
        <v>1</v>
      </c>
      <c r="J1099" t="str">
        <f t="shared" si="35"/>
        <v>HT-0083-01-003-0246-01</v>
      </c>
    </row>
    <row r="1100" spans="1:10" hidden="1" x14ac:dyDescent="0.35">
      <c r="A1100" s="11" t="s">
        <v>2730</v>
      </c>
      <c r="B1100" s="11" t="s">
        <v>2843</v>
      </c>
      <c r="C1100" s="11" t="s">
        <v>2919</v>
      </c>
      <c r="D1100" s="11" t="s">
        <v>2933</v>
      </c>
      <c r="E1100" s="11">
        <v>10</v>
      </c>
      <c r="F1100" s="11" t="s">
        <v>2977</v>
      </c>
      <c r="G1100" t="str">
        <f t="shared" si="34"/>
        <v>KETOPROFENOSANOFIORALCOMPRIMIDO10100MG</v>
      </c>
      <c r="H1100" t="str">
        <f>VLOOKUP(A1100,'PRINCIPIO ACTIVO'!A:D,4,)&amp;"-"&amp;VLOOKUP(C1100,'VIA ADMINISTRACION'!A:D,4,FALSE)&amp;"-"&amp;VLOOKUP(D1100,FORMATO!A:D,4,FALSE)&amp;"-"&amp;VLOOKUP(B1100,LABORATORIO!A:D,4,FALSE)</f>
        <v>HT-0083-01-003-0246</v>
      </c>
      <c r="I1100">
        <f>COUNTIF($H$2:H1100,H1100)</f>
        <v>2</v>
      </c>
      <c r="J1100" t="str">
        <f t="shared" si="35"/>
        <v>HT-0083-01-003-0246-02</v>
      </c>
    </row>
    <row r="1101" spans="1:10" hidden="1" x14ac:dyDescent="0.35">
      <c r="A1101" s="5" t="s">
        <v>2730</v>
      </c>
      <c r="B1101" s="5" t="s">
        <v>2834</v>
      </c>
      <c r="C1101" s="5" t="s">
        <v>2919</v>
      </c>
      <c r="D1101" s="5" t="s">
        <v>2937</v>
      </c>
      <c r="E1101" s="5">
        <v>10</v>
      </c>
      <c r="F1101" s="5" t="s">
        <v>2977</v>
      </c>
      <c r="G1101" t="str">
        <f t="shared" si="34"/>
        <v>KETOPROFENOMINTLABORALCAPSULA10100MG</v>
      </c>
      <c r="H1101" t="str">
        <f>VLOOKUP(A1101,'PRINCIPIO ACTIVO'!A:D,4,)&amp;"-"&amp;VLOOKUP(C1101,'VIA ADMINISTRACION'!A:D,4,FALSE)&amp;"-"&amp;VLOOKUP(D1101,FORMATO!A:D,4,FALSE)&amp;"-"&amp;VLOOKUP(B1101,LABORATORIO!A:D,4,FALSE)</f>
        <v>HT-0083-01-007-0197</v>
      </c>
      <c r="I1101">
        <f>COUNTIF($H$2:H1101,H1101)</f>
        <v>1</v>
      </c>
      <c r="J1101" t="str">
        <f t="shared" si="35"/>
        <v>HT-0083-01-007-0197-01</v>
      </c>
    </row>
    <row r="1102" spans="1:10" hidden="1" x14ac:dyDescent="0.35">
      <c r="A1102" s="5" t="s">
        <v>2730</v>
      </c>
      <c r="B1102" s="5" t="s">
        <v>2834</v>
      </c>
      <c r="C1102" s="5" t="s">
        <v>2919</v>
      </c>
      <c r="D1102" s="5" t="s">
        <v>2937</v>
      </c>
      <c r="E1102" s="5">
        <v>20</v>
      </c>
      <c r="F1102" s="5" t="s">
        <v>2977</v>
      </c>
      <c r="G1102" t="str">
        <f t="shared" si="34"/>
        <v>KETOPROFENOMINTLABORALCAPSULA20100MG</v>
      </c>
      <c r="H1102" t="str">
        <f>VLOOKUP(A1102,'PRINCIPIO ACTIVO'!A:D,4,)&amp;"-"&amp;VLOOKUP(C1102,'VIA ADMINISTRACION'!A:D,4,FALSE)&amp;"-"&amp;VLOOKUP(D1102,FORMATO!A:D,4,FALSE)&amp;"-"&amp;VLOOKUP(B1102,LABORATORIO!A:D,4,FALSE)</f>
        <v>HT-0083-01-007-0197</v>
      </c>
      <c r="I1102">
        <f>COUNTIF($H$2:H1102,H1102)</f>
        <v>2</v>
      </c>
      <c r="J1102" t="str">
        <f t="shared" si="35"/>
        <v>HT-0083-01-007-0197-02</v>
      </c>
    </row>
    <row r="1103" spans="1:10" hidden="1" x14ac:dyDescent="0.35">
      <c r="A1103" s="5" t="s">
        <v>2730</v>
      </c>
      <c r="B1103" s="5" t="s">
        <v>2867</v>
      </c>
      <c r="C1103" s="5" t="s">
        <v>2919</v>
      </c>
      <c r="D1103" s="5" t="s">
        <v>2933</v>
      </c>
      <c r="E1103" s="5">
        <v>20</v>
      </c>
      <c r="F1103" s="5" t="s">
        <v>2977</v>
      </c>
      <c r="G1103" t="str">
        <f t="shared" si="34"/>
        <v>KETOPROFENOEUROFARMAORALCOMPRIMIDO20100MG</v>
      </c>
      <c r="H1103" t="str">
        <f>VLOOKUP(A1103,'PRINCIPIO ACTIVO'!A:D,4,)&amp;"-"&amp;VLOOKUP(C1103,'VIA ADMINISTRACION'!A:D,4,FALSE)&amp;"-"&amp;VLOOKUP(D1103,FORMATO!A:D,4,FALSE)&amp;"-"&amp;VLOOKUP(B1103,LABORATORIO!A:D,4,FALSE)</f>
        <v>HT-0083-01-003-0087</v>
      </c>
      <c r="I1103">
        <f>COUNTIF($H$2:H1103,H1103)</f>
        <v>1</v>
      </c>
      <c r="J1103" t="str">
        <f t="shared" si="35"/>
        <v>HT-0083-01-003-0087-01</v>
      </c>
    </row>
    <row r="1104" spans="1:10" hidden="1" x14ac:dyDescent="0.35">
      <c r="A1104" s="5" t="s">
        <v>2730</v>
      </c>
      <c r="B1104" s="5" t="s">
        <v>2890</v>
      </c>
      <c r="C1104" s="5" t="s">
        <v>2924</v>
      </c>
      <c r="D1104" s="5" t="s">
        <v>2939</v>
      </c>
      <c r="E1104" s="5">
        <v>5</v>
      </c>
      <c r="F1104" s="5" t="s">
        <v>2977</v>
      </c>
      <c r="G1104" t="str">
        <f t="shared" si="34"/>
        <v>KETOPROFENOBIOSANOPARENTERALAMPOLLA5100MG</v>
      </c>
      <c r="H1104" t="str">
        <f>VLOOKUP(A1104,'PRINCIPIO ACTIVO'!A:D,4,)&amp;"-"&amp;VLOOKUP(C1104,'VIA ADMINISTRACION'!A:D,4,FALSE)&amp;"-"&amp;VLOOKUP(D1104,FORMATO!A:D,4,FALSE)&amp;"-"&amp;VLOOKUP(B1104,LABORATORIO!A:D,4,FALSE)</f>
        <v>HT-0083-02-009-0145</v>
      </c>
      <c r="I1104">
        <f>COUNTIF($H$2:H1104,H1104)</f>
        <v>1</v>
      </c>
      <c r="J1104" t="str">
        <f t="shared" si="35"/>
        <v>HT-0083-02-009-0145-01</v>
      </c>
    </row>
    <row r="1105" spans="1:10" hidden="1" x14ac:dyDescent="0.35">
      <c r="A1105" s="11" t="s">
        <v>2730</v>
      </c>
      <c r="B1105" s="11" t="s">
        <v>2890</v>
      </c>
      <c r="C1105" s="11" t="s">
        <v>2924</v>
      </c>
      <c r="D1105" s="11" t="s">
        <v>2939</v>
      </c>
      <c r="E1105" s="11">
        <v>5</v>
      </c>
      <c r="F1105" s="11" t="s">
        <v>3187</v>
      </c>
      <c r="G1105" t="str">
        <f t="shared" si="34"/>
        <v>KETOPROFENOBIOSANOPARENTERALAMPOLLA5100MG/2ML</v>
      </c>
      <c r="H1105" t="str">
        <f>VLOOKUP(A1105,'PRINCIPIO ACTIVO'!A:D,4,)&amp;"-"&amp;VLOOKUP(C1105,'VIA ADMINISTRACION'!A:D,4,FALSE)&amp;"-"&amp;VLOOKUP(D1105,FORMATO!A:D,4,FALSE)&amp;"-"&amp;VLOOKUP(B1105,LABORATORIO!A:D,4,FALSE)</f>
        <v>HT-0083-02-009-0145</v>
      </c>
      <c r="I1105">
        <f>COUNTIF($H$2:H1105,H1105)</f>
        <v>2</v>
      </c>
      <c r="J1105" t="str">
        <f t="shared" si="35"/>
        <v>HT-0083-02-009-0145-02</v>
      </c>
    </row>
    <row r="1106" spans="1:10" hidden="1" x14ac:dyDescent="0.35">
      <c r="A1106" s="11" t="s">
        <v>2730</v>
      </c>
      <c r="B1106" s="11" t="s">
        <v>2843</v>
      </c>
      <c r="C1106" s="11" t="s">
        <v>2919</v>
      </c>
      <c r="D1106" s="11" t="s">
        <v>2933</v>
      </c>
      <c r="E1106" s="11">
        <v>10</v>
      </c>
      <c r="F1106" s="11" t="s">
        <v>3110</v>
      </c>
      <c r="G1106" t="str">
        <f t="shared" si="34"/>
        <v>KETOPROFENOSANOFIORALCOMPRIMIDO10150MG</v>
      </c>
      <c r="H1106" t="str">
        <f>VLOOKUP(A1106,'PRINCIPIO ACTIVO'!A:D,4,)&amp;"-"&amp;VLOOKUP(C1106,'VIA ADMINISTRACION'!A:D,4,FALSE)&amp;"-"&amp;VLOOKUP(D1106,FORMATO!A:D,4,FALSE)&amp;"-"&amp;VLOOKUP(B1106,LABORATORIO!A:D,4,FALSE)</f>
        <v>HT-0083-01-003-0246</v>
      </c>
      <c r="I1106">
        <f>COUNTIF($H$2:H1106,H1106)</f>
        <v>3</v>
      </c>
      <c r="J1106" t="str">
        <f t="shared" si="35"/>
        <v>HT-0083-01-003-0246-03</v>
      </c>
    </row>
    <row r="1107" spans="1:10" hidden="1" x14ac:dyDescent="0.35">
      <c r="A1107" s="11" t="s">
        <v>2730</v>
      </c>
      <c r="B1107" s="11" t="s">
        <v>2867</v>
      </c>
      <c r="C1107" s="11" t="s">
        <v>2919</v>
      </c>
      <c r="D1107" s="11" t="s">
        <v>2933</v>
      </c>
      <c r="E1107" s="11">
        <v>10</v>
      </c>
      <c r="F1107" s="11" t="s">
        <v>3110</v>
      </c>
      <c r="G1107" t="str">
        <f t="shared" si="34"/>
        <v>KETOPROFENOEUROFARMAORALCOMPRIMIDO10150MG</v>
      </c>
      <c r="H1107" t="str">
        <f>VLOOKUP(A1107,'PRINCIPIO ACTIVO'!A:D,4,)&amp;"-"&amp;VLOOKUP(C1107,'VIA ADMINISTRACION'!A:D,4,FALSE)&amp;"-"&amp;VLOOKUP(D1107,FORMATO!A:D,4,FALSE)&amp;"-"&amp;VLOOKUP(B1107,LABORATORIO!A:D,4,FALSE)</f>
        <v>HT-0083-01-003-0087</v>
      </c>
      <c r="I1107">
        <f>COUNTIF($H$2:H1107,H1107)</f>
        <v>2</v>
      </c>
      <c r="J1107" t="str">
        <f t="shared" si="35"/>
        <v>HT-0083-01-003-0087-02</v>
      </c>
    </row>
    <row r="1108" spans="1:10" hidden="1" x14ac:dyDescent="0.35">
      <c r="A1108" s="11" t="s">
        <v>2730</v>
      </c>
      <c r="B1108" s="11" t="s">
        <v>2883</v>
      </c>
      <c r="C1108" s="11" t="s">
        <v>2919</v>
      </c>
      <c r="D1108" s="11" t="s">
        <v>2933</v>
      </c>
      <c r="E1108" s="11">
        <v>14</v>
      </c>
      <c r="F1108" s="11" t="s">
        <v>3110</v>
      </c>
      <c r="G1108" t="str">
        <f t="shared" si="34"/>
        <v>KETOPROFENOBAGOORALCOMPRIMIDO14150MG</v>
      </c>
      <c r="H1108" t="str">
        <f>VLOOKUP(A1108,'PRINCIPIO ACTIVO'!A:D,4,)&amp;"-"&amp;VLOOKUP(C1108,'VIA ADMINISTRACION'!A:D,4,FALSE)&amp;"-"&amp;VLOOKUP(D1108,FORMATO!A:D,4,FALSE)&amp;"-"&amp;VLOOKUP(B1108,LABORATORIO!A:D,4,FALSE)</f>
        <v>HT-0083-01-003-0143</v>
      </c>
      <c r="I1108">
        <f>COUNTIF($H$2:H1108,H1108)</f>
        <v>1</v>
      </c>
      <c r="J1108" t="str">
        <f t="shared" si="35"/>
        <v>HT-0083-01-003-0143-01</v>
      </c>
    </row>
    <row r="1109" spans="1:10" hidden="1" x14ac:dyDescent="0.35">
      <c r="A1109" s="5" t="s">
        <v>2730</v>
      </c>
      <c r="B1109" s="5" t="s">
        <v>2883</v>
      </c>
      <c r="C1109" s="5" t="s">
        <v>2920</v>
      </c>
      <c r="D1109" s="5" t="s">
        <v>2956</v>
      </c>
      <c r="E1109" s="5">
        <v>1</v>
      </c>
      <c r="F1109" s="5" t="s">
        <v>3102</v>
      </c>
      <c r="G1109" t="str">
        <f t="shared" si="34"/>
        <v>KETOPROFENOBAGOTOPICOGEL12.5%</v>
      </c>
      <c r="H1109" t="str">
        <f>VLOOKUP(A1109,'PRINCIPIO ACTIVO'!A:D,4,)&amp;"-"&amp;VLOOKUP(C1109,'VIA ADMINISTRACION'!A:D,4,FALSE)&amp;"-"&amp;VLOOKUP(D1109,FORMATO!A:D,4,FALSE)&amp;"-"&amp;VLOOKUP(B1109,LABORATORIO!A:D,4,FALSE)</f>
        <v>HT-0083-04-026-0143</v>
      </c>
      <c r="I1109">
        <f>COUNTIF($H$2:H1109,H1109)</f>
        <v>1</v>
      </c>
      <c r="J1109" t="str">
        <f t="shared" si="35"/>
        <v>HT-0083-04-026-0143-01</v>
      </c>
    </row>
    <row r="1110" spans="1:10" hidden="1" x14ac:dyDescent="0.35">
      <c r="A1110" s="11" t="s">
        <v>2730</v>
      </c>
      <c r="B1110" s="11" t="s">
        <v>2834</v>
      </c>
      <c r="C1110" s="11" t="s">
        <v>2919</v>
      </c>
      <c r="D1110" s="11" t="s">
        <v>2933</v>
      </c>
      <c r="E1110" s="11">
        <v>10</v>
      </c>
      <c r="F1110" s="11" t="s">
        <v>2978</v>
      </c>
      <c r="G1110" t="str">
        <f t="shared" si="34"/>
        <v>KETOPROFENOMINTLABORALCOMPRIMIDO10200MG</v>
      </c>
      <c r="H1110" t="str">
        <f>VLOOKUP(A1110,'PRINCIPIO ACTIVO'!A:D,4,)&amp;"-"&amp;VLOOKUP(C1110,'VIA ADMINISTRACION'!A:D,4,FALSE)&amp;"-"&amp;VLOOKUP(D1110,FORMATO!A:D,4,FALSE)&amp;"-"&amp;VLOOKUP(B1110,LABORATORIO!A:D,4,FALSE)</f>
        <v>HT-0083-01-003-0197</v>
      </c>
      <c r="I1110">
        <f>COUNTIF($H$2:H1110,H1110)</f>
        <v>1</v>
      </c>
      <c r="J1110" t="str">
        <f t="shared" si="35"/>
        <v>HT-0083-01-003-0197-01</v>
      </c>
    </row>
    <row r="1111" spans="1:10" hidden="1" x14ac:dyDescent="0.35">
      <c r="A1111" s="11" t="s">
        <v>2730</v>
      </c>
      <c r="B1111" s="11" t="s">
        <v>2845</v>
      </c>
      <c r="C1111" s="11" t="s">
        <v>2919</v>
      </c>
      <c r="D1111" s="11" t="s">
        <v>2933</v>
      </c>
      <c r="E1111" s="11">
        <v>10</v>
      </c>
      <c r="F1111" s="11" t="s">
        <v>2978</v>
      </c>
      <c r="G1111" t="str">
        <f t="shared" si="34"/>
        <v>KETOPROFENOMEGALABSORALCOMPRIMIDO10200MG</v>
      </c>
      <c r="H1111" t="str">
        <f>VLOOKUP(A1111,'PRINCIPIO ACTIVO'!A:D,4,)&amp;"-"&amp;VLOOKUP(C1111,'VIA ADMINISTRACION'!A:D,4,FALSE)&amp;"-"&amp;VLOOKUP(D1111,FORMATO!A:D,4,FALSE)&amp;"-"&amp;VLOOKUP(B1111,LABORATORIO!A:D,4,FALSE)</f>
        <v>HT-0083-01-003-0194</v>
      </c>
      <c r="I1111">
        <f>COUNTIF($H$2:H1111,H1111)</f>
        <v>1</v>
      </c>
      <c r="J1111" t="str">
        <f t="shared" si="35"/>
        <v>HT-0083-01-003-0194-01</v>
      </c>
    </row>
    <row r="1112" spans="1:10" hidden="1" x14ac:dyDescent="0.35">
      <c r="A1112" s="11" t="s">
        <v>2730</v>
      </c>
      <c r="B1112" s="11" t="s">
        <v>2834</v>
      </c>
      <c r="C1112" s="11" t="s">
        <v>2919</v>
      </c>
      <c r="D1112" s="11" t="s">
        <v>2937</v>
      </c>
      <c r="E1112" s="11">
        <v>20</v>
      </c>
      <c r="F1112" s="11" t="s">
        <v>3046</v>
      </c>
      <c r="G1112" t="str">
        <f t="shared" si="34"/>
        <v>KETOPROFENOMINTLABORALCAPSULA2050MG</v>
      </c>
      <c r="H1112" t="str">
        <f>VLOOKUP(A1112,'PRINCIPIO ACTIVO'!A:D,4,)&amp;"-"&amp;VLOOKUP(C1112,'VIA ADMINISTRACION'!A:D,4,FALSE)&amp;"-"&amp;VLOOKUP(D1112,FORMATO!A:D,4,FALSE)&amp;"-"&amp;VLOOKUP(B1112,LABORATORIO!A:D,4,FALSE)</f>
        <v>HT-0083-01-007-0197</v>
      </c>
      <c r="I1112">
        <f>COUNTIF($H$2:H1112,H1112)</f>
        <v>3</v>
      </c>
      <c r="J1112" t="str">
        <f t="shared" si="35"/>
        <v>HT-0083-01-007-0197-03</v>
      </c>
    </row>
    <row r="1113" spans="1:10" hidden="1" x14ac:dyDescent="0.35">
      <c r="A1113" s="11" t="s">
        <v>2730</v>
      </c>
      <c r="B1113" s="11" t="s">
        <v>2883</v>
      </c>
      <c r="C1113" s="11" t="s">
        <v>2919</v>
      </c>
      <c r="D1113" s="11" t="s">
        <v>2933</v>
      </c>
      <c r="E1113" s="11">
        <v>10</v>
      </c>
      <c r="F1113" s="11" t="s">
        <v>3046</v>
      </c>
      <c r="G1113" t="str">
        <f t="shared" si="34"/>
        <v>KETOPROFENOBAGOORALCOMPRIMIDO1050MG</v>
      </c>
      <c r="H1113" t="str">
        <f>VLOOKUP(A1113,'PRINCIPIO ACTIVO'!A:D,4,)&amp;"-"&amp;VLOOKUP(C1113,'VIA ADMINISTRACION'!A:D,4,FALSE)&amp;"-"&amp;VLOOKUP(D1113,FORMATO!A:D,4,FALSE)&amp;"-"&amp;VLOOKUP(B1113,LABORATORIO!A:D,4,FALSE)</f>
        <v>HT-0083-01-003-0143</v>
      </c>
      <c r="I1113">
        <f>COUNTIF($H$2:H1113,H1113)</f>
        <v>2</v>
      </c>
      <c r="J1113" t="str">
        <f t="shared" si="35"/>
        <v>HT-0083-01-003-0143-02</v>
      </c>
    </row>
    <row r="1114" spans="1:10" hidden="1" x14ac:dyDescent="0.35">
      <c r="A1114" s="2" t="s">
        <v>2730</v>
      </c>
      <c r="B1114" s="2" t="s">
        <v>2838</v>
      </c>
      <c r="C1114" s="2" t="s">
        <v>2919</v>
      </c>
      <c r="D1114" s="2" t="s">
        <v>2937</v>
      </c>
      <c r="E1114" s="2">
        <v>20</v>
      </c>
      <c r="F1114" s="2" t="s">
        <v>3046</v>
      </c>
      <c r="G1114" t="str">
        <f t="shared" si="34"/>
        <v>KETOPROFENOLABORATORIO CHILEORALCAPSULA2050MG</v>
      </c>
      <c r="H1114" t="str">
        <f>VLOOKUP(A1114,'PRINCIPIO ACTIVO'!A:D,4,)&amp;"-"&amp;VLOOKUP(C1114,'VIA ADMINISTRACION'!A:D,4,FALSE)&amp;"-"&amp;VLOOKUP(D1114,FORMATO!A:D,4,FALSE)&amp;"-"&amp;VLOOKUP(B1114,LABORATORIO!A:D,4,FALSE)</f>
        <v>HT-0083-01-007-0148</v>
      </c>
      <c r="I1114">
        <f>COUNTIF($H$2:H1114,H1114)</f>
        <v>1</v>
      </c>
      <c r="J1114" t="str">
        <f t="shared" si="35"/>
        <v>HT-0083-01-007-0148-01</v>
      </c>
    </row>
    <row r="1115" spans="1:10" hidden="1" x14ac:dyDescent="0.35">
      <c r="A1115" s="5" t="s">
        <v>2730</v>
      </c>
      <c r="B1115" s="5" t="s">
        <v>2834</v>
      </c>
      <c r="C1115" s="5" t="s">
        <v>2919</v>
      </c>
      <c r="D1115" s="5" t="s">
        <v>2937</v>
      </c>
      <c r="E1115" s="5">
        <v>10</v>
      </c>
      <c r="F1115" s="5" t="s">
        <v>3046</v>
      </c>
      <c r="G1115" t="str">
        <f t="shared" si="34"/>
        <v>KETOPROFENOMINTLABORALCAPSULA1050MG</v>
      </c>
      <c r="H1115" t="str">
        <f>VLOOKUP(A1115,'PRINCIPIO ACTIVO'!A:D,4,)&amp;"-"&amp;VLOOKUP(C1115,'VIA ADMINISTRACION'!A:D,4,FALSE)&amp;"-"&amp;VLOOKUP(D1115,FORMATO!A:D,4,FALSE)&amp;"-"&amp;VLOOKUP(B1115,LABORATORIO!A:D,4,FALSE)</f>
        <v>HT-0083-01-007-0197</v>
      </c>
      <c r="I1115">
        <f>COUNTIF($H$2:H1115,H1115)</f>
        <v>4</v>
      </c>
      <c r="J1115" t="str">
        <f t="shared" si="35"/>
        <v>HT-0083-01-007-0197-04</v>
      </c>
    </row>
    <row r="1116" spans="1:10" hidden="1" x14ac:dyDescent="0.35">
      <c r="A1116" s="11" t="s">
        <v>2731</v>
      </c>
      <c r="B1116" s="11" t="s">
        <v>2893</v>
      </c>
      <c r="C1116" s="11" t="s">
        <v>2921</v>
      </c>
      <c r="D1116" s="11" t="s">
        <v>2942</v>
      </c>
      <c r="E1116" s="11">
        <v>1</v>
      </c>
      <c r="F1116" s="11" t="s">
        <v>3190</v>
      </c>
      <c r="G1116" t="str">
        <f t="shared" si="34"/>
        <v>KETOROLACOALLERGANOFTALMICASOLUCION10.4%</v>
      </c>
      <c r="H1116" t="str">
        <f>VLOOKUP(A1116,'PRINCIPIO ACTIVO'!A:D,4,)&amp;"-"&amp;VLOOKUP(C1116,'VIA ADMINISTRACION'!A:D,4,FALSE)&amp;"-"&amp;VLOOKUP(D1116,FORMATO!A:D,4,FALSE)&amp;"-"&amp;VLOOKUP(B1116,LABORATORIO!A:D,4,FALSE)</f>
        <v>HT-0084-05-012-0009</v>
      </c>
      <c r="I1116">
        <f>COUNTIF($H$2:H1116,H1116)</f>
        <v>1</v>
      </c>
      <c r="J1116" t="str">
        <f t="shared" si="35"/>
        <v>HT-0084-05-012-0009-01</v>
      </c>
    </row>
    <row r="1117" spans="1:10" hidden="1" x14ac:dyDescent="0.35">
      <c r="A1117" s="11" t="s">
        <v>2731</v>
      </c>
      <c r="B1117" s="11" t="s">
        <v>2893</v>
      </c>
      <c r="C1117" s="11" t="s">
        <v>2921</v>
      </c>
      <c r="D1117" s="11" t="s">
        <v>2942</v>
      </c>
      <c r="E1117" s="11">
        <v>1</v>
      </c>
      <c r="F1117" s="11" t="s">
        <v>3188</v>
      </c>
      <c r="G1117" t="str">
        <f t="shared" si="34"/>
        <v>KETOROLACOALLERGANOFTALMICASOLUCION10.5%</v>
      </c>
      <c r="H1117" t="str">
        <f>VLOOKUP(A1117,'PRINCIPIO ACTIVO'!A:D,4,)&amp;"-"&amp;VLOOKUP(C1117,'VIA ADMINISTRACION'!A:D,4,FALSE)&amp;"-"&amp;VLOOKUP(D1117,FORMATO!A:D,4,FALSE)&amp;"-"&amp;VLOOKUP(B1117,LABORATORIO!A:D,4,FALSE)</f>
        <v>HT-0084-05-012-0009</v>
      </c>
      <c r="I1117">
        <f>COUNTIF($H$2:H1117,H1117)</f>
        <v>2</v>
      </c>
      <c r="J1117" t="str">
        <f t="shared" si="35"/>
        <v>HT-0084-05-012-0009-02</v>
      </c>
    </row>
    <row r="1118" spans="1:10" hidden="1" x14ac:dyDescent="0.35">
      <c r="A1118" s="11" t="s">
        <v>2731</v>
      </c>
      <c r="B1118" s="11" t="s">
        <v>2847</v>
      </c>
      <c r="C1118" s="11" t="s">
        <v>2919</v>
      </c>
      <c r="D1118" s="11" t="s">
        <v>2933</v>
      </c>
      <c r="E1118" s="11">
        <v>10</v>
      </c>
      <c r="F1118" s="11" t="s">
        <v>3013</v>
      </c>
      <c r="G1118" t="str">
        <f t="shared" si="34"/>
        <v>KETOROLACOPASTEURORALCOMPRIMIDO1010MG</v>
      </c>
      <c r="H1118" t="str">
        <f>VLOOKUP(A1118,'PRINCIPIO ACTIVO'!A:D,4,)&amp;"-"&amp;VLOOKUP(C1118,'VIA ADMINISTRACION'!A:D,4,FALSE)&amp;"-"&amp;VLOOKUP(D1118,FORMATO!A:D,4,FALSE)&amp;"-"&amp;VLOOKUP(B1118,LABORATORIO!A:D,4,FALSE)</f>
        <v>HT-0084-01-003-0155</v>
      </c>
      <c r="I1118">
        <f>COUNTIF($H$2:H1118,H1118)</f>
        <v>1</v>
      </c>
      <c r="J1118" t="str">
        <f t="shared" si="35"/>
        <v>HT-0084-01-003-0155-01</v>
      </c>
    </row>
    <row r="1119" spans="1:10" hidden="1" x14ac:dyDescent="0.35">
      <c r="A1119" s="11" t="s">
        <v>2731</v>
      </c>
      <c r="B1119" s="11" t="s">
        <v>2853</v>
      </c>
      <c r="C1119" s="11" t="s">
        <v>2919</v>
      </c>
      <c r="D1119" s="11" t="s">
        <v>2933</v>
      </c>
      <c r="E1119" s="11">
        <v>10</v>
      </c>
      <c r="F1119" s="11" t="s">
        <v>3013</v>
      </c>
      <c r="G1119" t="str">
        <f t="shared" si="34"/>
        <v>KETOROLACOITF-LABOMEDORALCOMPRIMIDO1010MG</v>
      </c>
      <c r="H1119" t="str">
        <f>VLOOKUP(A1119,'PRINCIPIO ACTIVO'!A:D,4,)&amp;"-"&amp;VLOOKUP(C1119,'VIA ADMINISTRACION'!A:D,4,FALSE)&amp;"-"&amp;VLOOKUP(D1119,FORMATO!A:D,4,FALSE)&amp;"-"&amp;VLOOKUP(B1119,LABORATORIO!A:D,4,FALSE)</f>
        <v>HT-0084-01-003-0139</v>
      </c>
      <c r="I1119">
        <f>COUNTIF($H$2:H1119,H1119)</f>
        <v>1</v>
      </c>
      <c r="J1119" t="str">
        <f t="shared" si="35"/>
        <v>HT-0084-01-003-0139-01</v>
      </c>
    </row>
    <row r="1120" spans="1:10" hidden="1" x14ac:dyDescent="0.35">
      <c r="A1120" s="11" t="s">
        <v>2731</v>
      </c>
      <c r="B1120" s="11" t="s">
        <v>2838</v>
      </c>
      <c r="C1120" s="11" t="s">
        <v>2919</v>
      </c>
      <c r="D1120" s="11" t="s">
        <v>2933</v>
      </c>
      <c r="E1120" s="11">
        <v>20</v>
      </c>
      <c r="F1120" s="11" t="s">
        <v>3013</v>
      </c>
      <c r="G1120" t="str">
        <f t="shared" si="34"/>
        <v>KETOROLACOLABORATORIO CHILEORALCOMPRIMIDO2010MG</v>
      </c>
      <c r="H1120" t="str">
        <f>VLOOKUP(A1120,'PRINCIPIO ACTIVO'!A:D,4,)&amp;"-"&amp;VLOOKUP(C1120,'VIA ADMINISTRACION'!A:D,4,FALSE)&amp;"-"&amp;VLOOKUP(D1120,FORMATO!A:D,4,FALSE)&amp;"-"&amp;VLOOKUP(B1120,LABORATORIO!A:D,4,FALSE)</f>
        <v>HT-0084-01-003-0148</v>
      </c>
      <c r="I1120">
        <f>COUNTIF($H$2:H1120,H1120)</f>
        <v>1</v>
      </c>
      <c r="J1120" t="str">
        <f t="shared" si="35"/>
        <v>HT-0084-01-003-0148-01</v>
      </c>
    </row>
    <row r="1121" spans="1:10" hidden="1" x14ac:dyDescent="0.35">
      <c r="A1121" s="11" t="s">
        <v>2731</v>
      </c>
      <c r="B1121" s="11" t="s">
        <v>2845</v>
      </c>
      <c r="C1121" s="11" t="s">
        <v>2919</v>
      </c>
      <c r="D1121" s="11" t="s">
        <v>2933</v>
      </c>
      <c r="E1121" s="11">
        <v>10</v>
      </c>
      <c r="F1121" s="11" t="s">
        <v>3013</v>
      </c>
      <c r="G1121" t="str">
        <f t="shared" si="34"/>
        <v>KETOROLACOMEGALABSORALCOMPRIMIDO1010MG</v>
      </c>
      <c r="H1121" t="str">
        <f>VLOOKUP(A1121,'PRINCIPIO ACTIVO'!A:D,4,)&amp;"-"&amp;VLOOKUP(C1121,'VIA ADMINISTRACION'!A:D,4,FALSE)&amp;"-"&amp;VLOOKUP(D1121,FORMATO!A:D,4,FALSE)&amp;"-"&amp;VLOOKUP(B1121,LABORATORIO!A:D,4,FALSE)</f>
        <v>HT-0084-01-003-0194</v>
      </c>
      <c r="I1121">
        <f>COUNTIF($H$2:H1121,H1121)</f>
        <v>1</v>
      </c>
      <c r="J1121" t="str">
        <f t="shared" si="35"/>
        <v>HT-0084-01-003-0194-01</v>
      </c>
    </row>
    <row r="1122" spans="1:10" hidden="1" x14ac:dyDescent="0.35">
      <c r="A1122" s="11" t="s">
        <v>2731</v>
      </c>
      <c r="B1122" s="11" t="s">
        <v>2861</v>
      </c>
      <c r="C1122" s="11" t="s">
        <v>2919</v>
      </c>
      <c r="D1122" s="11" t="s">
        <v>2933</v>
      </c>
      <c r="E1122" s="11">
        <v>10</v>
      </c>
      <c r="F1122" s="11" t="s">
        <v>3013</v>
      </c>
      <c r="G1122" t="str">
        <f t="shared" si="34"/>
        <v>KETOROLACOTECNOFARMAORALCOMPRIMIDO1010MG</v>
      </c>
      <c r="H1122" t="str">
        <f>VLOOKUP(A1122,'PRINCIPIO ACTIVO'!A:D,4,)&amp;"-"&amp;VLOOKUP(C1122,'VIA ADMINISTRACION'!A:D,4,FALSE)&amp;"-"&amp;VLOOKUP(D1122,FORMATO!A:D,4,FALSE)&amp;"-"&amp;VLOOKUP(B1122,LABORATORIO!A:D,4,FALSE)</f>
        <v>HT-0084-01-003-0274</v>
      </c>
      <c r="I1122">
        <f>COUNTIF($H$2:H1122,H1122)</f>
        <v>1</v>
      </c>
      <c r="J1122" t="str">
        <f t="shared" si="35"/>
        <v>HT-0084-01-003-0274-01</v>
      </c>
    </row>
    <row r="1123" spans="1:10" hidden="1" x14ac:dyDescent="0.35">
      <c r="A1123" s="11" t="s">
        <v>2731</v>
      </c>
      <c r="B1123" s="11" t="s">
        <v>2838</v>
      </c>
      <c r="C1123" s="11" t="s">
        <v>2919</v>
      </c>
      <c r="D1123" s="11" t="s">
        <v>2933</v>
      </c>
      <c r="E1123" s="11">
        <v>10</v>
      </c>
      <c r="F1123" s="11" t="s">
        <v>3013</v>
      </c>
      <c r="G1123" t="str">
        <f t="shared" si="34"/>
        <v>KETOROLACOLABORATORIO CHILEORALCOMPRIMIDO1010MG</v>
      </c>
      <c r="H1123" t="str">
        <f>VLOOKUP(A1123,'PRINCIPIO ACTIVO'!A:D,4,)&amp;"-"&amp;VLOOKUP(C1123,'VIA ADMINISTRACION'!A:D,4,FALSE)&amp;"-"&amp;VLOOKUP(D1123,FORMATO!A:D,4,FALSE)&amp;"-"&amp;VLOOKUP(B1123,LABORATORIO!A:D,4,FALSE)</f>
        <v>HT-0084-01-003-0148</v>
      </c>
      <c r="I1123">
        <f>COUNTIF($H$2:H1123,H1123)</f>
        <v>2</v>
      </c>
      <c r="J1123" t="str">
        <f t="shared" si="35"/>
        <v>HT-0084-01-003-0148-02</v>
      </c>
    </row>
    <row r="1124" spans="1:10" hidden="1" x14ac:dyDescent="0.35">
      <c r="A1124" s="11" t="s">
        <v>2731</v>
      </c>
      <c r="B1124" s="11" t="s">
        <v>2845</v>
      </c>
      <c r="C1124" s="11" t="s">
        <v>2919</v>
      </c>
      <c r="D1124" s="11" t="s">
        <v>2933</v>
      </c>
      <c r="E1124" s="11">
        <v>20</v>
      </c>
      <c r="F1124" s="11" t="s">
        <v>3013</v>
      </c>
      <c r="G1124" t="str">
        <f t="shared" si="34"/>
        <v>KETOROLACOMEGALABSORALCOMPRIMIDO2010MG</v>
      </c>
      <c r="H1124" t="str">
        <f>VLOOKUP(A1124,'PRINCIPIO ACTIVO'!A:D,4,)&amp;"-"&amp;VLOOKUP(C1124,'VIA ADMINISTRACION'!A:D,4,FALSE)&amp;"-"&amp;VLOOKUP(D1124,FORMATO!A:D,4,FALSE)&amp;"-"&amp;VLOOKUP(B1124,LABORATORIO!A:D,4,FALSE)</f>
        <v>HT-0084-01-003-0194</v>
      </c>
      <c r="I1124">
        <f>COUNTIF($H$2:H1124,H1124)</f>
        <v>2</v>
      </c>
      <c r="J1124" t="str">
        <f t="shared" si="35"/>
        <v>HT-0084-01-003-0194-02</v>
      </c>
    </row>
    <row r="1125" spans="1:10" hidden="1" x14ac:dyDescent="0.35">
      <c r="A1125" s="2" t="s">
        <v>2731</v>
      </c>
      <c r="B1125" s="2" t="s">
        <v>3701</v>
      </c>
      <c r="C1125" s="2" t="s">
        <v>2919</v>
      </c>
      <c r="D1125" s="2" t="s">
        <v>2933</v>
      </c>
      <c r="E1125" s="2">
        <v>10</v>
      </c>
      <c r="F1125" s="2" t="s">
        <v>3013</v>
      </c>
      <c r="G1125" t="str">
        <f t="shared" si="34"/>
        <v>KETOROLACOGARDEN HOUSEORALCOMPRIMIDO1010MG</v>
      </c>
      <c r="H1125" t="str">
        <f>VLOOKUP(A1125,'PRINCIPIO ACTIVO'!A:D,4,)&amp;"-"&amp;VLOOKUP(C1125,'VIA ADMINISTRACION'!A:D,4,FALSE)&amp;"-"&amp;VLOOKUP(D1125,FORMATO!A:D,4,FALSE)&amp;"-"&amp;VLOOKUP(B1125,LABORATORIO!A:D,4,FALSE)</f>
        <v>HT-0084-01-003-0164</v>
      </c>
      <c r="I1125">
        <f>COUNTIF($H$2:H1125,H1125)</f>
        <v>1</v>
      </c>
      <c r="J1125" t="str">
        <f t="shared" si="35"/>
        <v>HT-0084-01-003-0164-01</v>
      </c>
    </row>
    <row r="1126" spans="1:10" hidden="1" x14ac:dyDescent="0.35">
      <c r="A1126" s="5" t="s">
        <v>2731</v>
      </c>
      <c r="B1126" s="5" t="s">
        <v>2834</v>
      </c>
      <c r="C1126" s="5" t="s">
        <v>2919</v>
      </c>
      <c r="D1126" s="5" t="s">
        <v>2933</v>
      </c>
      <c r="E1126" s="5">
        <v>10</v>
      </c>
      <c r="F1126" s="5" t="s">
        <v>3013</v>
      </c>
      <c r="G1126" t="str">
        <f t="shared" si="34"/>
        <v>KETOROLACOMINTLABORALCOMPRIMIDO1010MG</v>
      </c>
      <c r="H1126" t="str">
        <f>VLOOKUP(A1126,'PRINCIPIO ACTIVO'!A:D,4,)&amp;"-"&amp;VLOOKUP(C1126,'VIA ADMINISTRACION'!A:D,4,FALSE)&amp;"-"&amp;VLOOKUP(D1126,FORMATO!A:D,4,FALSE)&amp;"-"&amp;VLOOKUP(B1126,LABORATORIO!A:D,4,FALSE)</f>
        <v>HT-0084-01-003-0197</v>
      </c>
      <c r="I1126">
        <f>COUNTIF($H$2:H1126,H1126)</f>
        <v>1</v>
      </c>
      <c r="J1126" t="str">
        <f t="shared" si="35"/>
        <v>HT-0084-01-003-0197-01</v>
      </c>
    </row>
    <row r="1127" spans="1:10" hidden="1" x14ac:dyDescent="0.35">
      <c r="A1127" s="11" t="s">
        <v>2731</v>
      </c>
      <c r="B1127" s="11" t="s">
        <v>2853</v>
      </c>
      <c r="C1127" s="11" t="s">
        <v>2929</v>
      </c>
      <c r="D1127" s="11" t="s">
        <v>2933</v>
      </c>
      <c r="E1127" s="11">
        <v>4</v>
      </c>
      <c r="F1127" s="11" t="s">
        <v>3126</v>
      </c>
      <c r="G1127" t="str">
        <f t="shared" si="34"/>
        <v>KETOROLACOITF-LABOMEDSUBLINGUALCOMPRIMIDO430MG</v>
      </c>
      <c r="H1127" t="str">
        <f>VLOOKUP(A1127,'PRINCIPIO ACTIVO'!A:D,4,)&amp;"-"&amp;VLOOKUP(C1127,'VIA ADMINISTRACION'!A:D,4,FALSE)&amp;"-"&amp;VLOOKUP(D1127,FORMATO!A:D,4,FALSE)&amp;"-"&amp;VLOOKUP(B1127,LABORATORIO!A:D,4,FALSE)</f>
        <v>HT-0084-08-003-0139</v>
      </c>
      <c r="I1127">
        <f>COUNTIF($H$2:H1127,H1127)</f>
        <v>1</v>
      </c>
      <c r="J1127" t="str">
        <f t="shared" si="35"/>
        <v>HT-0084-08-003-0139-01</v>
      </c>
    </row>
    <row r="1128" spans="1:10" hidden="1" x14ac:dyDescent="0.35">
      <c r="A1128" s="11" t="s">
        <v>2731</v>
      </c>
      <c r="B1128" s="11" t="s">
        <v>2861</v>
      </c>
      <c r="C1128" s="11" t="s">
        <v>2929</v>
      </c>
      <c r="D1128" s="11" t="s">
        <v>2933</v>
      </c>
      <c r="E1128" s="11">
        <v>4</v>
      </c>
      <c r="F1128" s="11" t="s">
        <v>3126</v>
      </c>
      <c r="G1128" t="str">
        <f t="shared" si="34"/>
        <v>KETOROLACOTECNOFARMASUBLINGUALCOMPRIMIDO430MG</v>
      </c>
      <c r="H1128" t="str">
        <f>VLOOKUP(A1128,'PRINCIPIO ACTIVO'!A:D,4,)&amp;"-"&amp;VLOOKUP(C1128,'VIA ADMINISTRACION'!A:D,4,FALSE)&amp;"-"&amp;VLOOKUP(D1128,FORMATO!A:D,4,FALSE)&amp;"-"&amp;VLOOKUP(B1128,LABORATORIO!A:D,4,FALSE)</f>
        <v>HT-0084-08-003-0274</v>
      </c>
      <c r="I1128">
        <f>COUNTIF($H$2:H1128,H1128)</f>
        <v>1</v>
      </c>
      <c r="J1128" t="str">
        <f t="shared" si="35"/>
        <v>HT-0084-08-003-0274-01</v>
      </c>
    </row>
    <row r="1129" spans="1:10" hidden="1" x14ac:dyDescent="0.35">
      <c r="A1129" s="11" t="s">
        <v>2731</v>
      </c>
      <c r="B1129" s="11" t="s">
        <v>2838</v>
      </c>
      <c r="C1129" s="11" t="s">
        <v>2929</v>
      </c>
      <c r="D1129" s="11" t="s">
        <v>2933</v>
      </c>
      <c r="E1129" s="11">
        <v>2</v>
      </c>
      <c r="F1129" s="11" t="s">
        <v>3126</v>
      </c>
      <c r="G1129" t="str">
        <f t="shared" si="34"/>
        <v>KETOROLACOLABORATORIO CHILESUBLINGUALCOMPRIMIDO230MG</v>
      </c>
      <c r="H1129" t="str">
        <f>VLOOKUP(A1129,'PRINCIPIO ACTIVO'!A:D,4,)&amp;"-"&amp;VLOOKUP(C1129,'VIA ADMINISTRACION'!A:D,4,FALSE)&amp;"-"&amp;VLOOKUP(D1129,FORMATO!A:D,4,FALSE)&amp;"-"&amp;VLOOKUP(B1129,LABORATORIO!A:D,4,FALSE)</f>
        <v>HT-0084-08-003-0148</v>
      </c>
      <c r="I1129">
        <f>COUNTIF($H$2:H1129,H1129)</f>
        <v>1</v>
      </c>
      <c r="J1129" t="str">
        <f t="shared" si="35"/>
        <v>HT-0084-08-003-0148-01</v>
      </c>
    </row>
    <row r="1130" spans="1:10" hidden="1" x14ac:dyDescent="0.35">
      <c r="A1130" s="11" t="s">
        <v>2731</v>
      </c>
      <c r="B1130" s="11" t="s">
        <v>2853</v>
      </c>
      <c r="C1130" s="11" t="s">
        <v>2924</v>
      </c>
      <c r="D1130" s="11" t="s">
        <v>2939</v>
      </c>
      <c r="E1130" s="11">
        <v>3</v>
      </c>
      <c r="F1130" s="11" t="s">
        <v>3189</v>
      </c>
      <c r="G1130" t="str">
        <f t="shared" si="34"/>
        <v>KETOROLACOITF-LABOMEDPARENTERALAMPOLLA330MG/1ML</v>
      </c>
      <c r="H1130" t="str">
        <f>VLOOKUP(A1130,'PRINCIPIO ACTIVO'!A:D,4,)&amp;"-"&amp;VLOOKUP(C1130,'VIA ADMINISTRACION'!A:D,4,FALSE)&amp;"-"&amp;VLOOKUP(D1130,FORMATO!A:D,4,FALSE)&amp;"-"&amp;VLOOKUP(B1130,LABORATORIO!A:D,4,FALSE)</f>
        <v>HT-0084-02-009-0139</v>
      </c>
      <c r="I1130">
        <f>COUNTIF($H$2:H1130,H1130)</f>
        <v>1</v>
      </c>
      <c r="J1130" t="str">
        <f t="shared" si="35"/>
        <v>HT-0084-02-009-0139-01</v>
      </c>
    </row>
    <row r="1131" spans="1:10" hidden="1" x14ac:dyDescent="0.35">
      <c r="A1131" s="11" t="s">
        <v>2731</v>
      </c>
      <c r="B1131" s="11" t="s">
        <v>2845</v>
      </c>
      <c r="C1131" s="11" t="s">
        <v>2924</v>
      </c>
      <c r="D1131" s="11" t="s">
        <v>2939</v>
      </c>
      <c r="E1131" s="11">
        <v>5</v>
      </c>
      <c r="F1131" s="11" t="s">
        <v>3189</v>
      </c>
      <c r="G1131" t="str">
        <f t="shared" si="34"/>
        <v>KETOROLACOMEGALABSPARENTERALAMPOLLA530MG/1ML</v>
      </c>
      <c r="H1131" t="str">
        <f>VLOOKUP(A1131,'PRINCIPIO ACTIVO'!A:D,4,)&amp;"-"&amp;VLOOKUP(C1131,'VIA ADMINISTRACION'!A:D,4,FALSE)&amp;"-"&amp;VLOOKUP(D1131,FORMATO!A:D,4,FALSE)&amp;"-"&amp;VLOOKUP(B1131,LABORATORIO!A:D,4,FALSE)</f>
        <v>HT-0084-02-009-0194</v>
      </c>
      <c r="I1131">
        <f>COUNTIF($H$2:H1131,H1131)</f>
        <v>1</v>
      </c>
      <c r="J1131" t="str">
        <f t="shared" si="35"/>
        <v>HT-0084-02-009-0194-01</v>
      </c>
    </row>
    <row r="1132" spans="1:10" hidden="1" x14ac:dyDescent="0.35">
      <c r="A1132" s="5" t="s">
        <v>2731</v>
      </c>
      <c r="B1132" s="5" t="s">
        <v>2853</v>
      </c>
      <c r="C1132" s="5" t="s">
        <v>2924</v>
      </c>
      <c r="D1132" s="5" t="s">
        <v>2939</v>
      </c>
      <c r="E1132" s="5">
        <v>3</v>
      </c>
      <c r="F1132" s="5" t="s">
        <v>6645</v>
      </c>
      <c r="G1132" t="str">
        <f t="shared" si="34"/>
        <v>KETOROLACOITF-LABOMEDPARENTERALAMPOLLA330MG/ML</v>
      </c>
      <c r="H1132" t="str">
        <f>VLOOKUP(A1132,'PRINCIPIO ACTIVO'!A:D,4,)&amp;"-"&amp;VLOOKUP(C1132,'VIA ADMINISTRACION'!A:D,4,FALSE)&amp;"-"&amp;VLOOKUP(D1132,FORMATO!A:D,4,FALSE)&amp;"-"&amp;VLOOKUP(B1132,LABORATORIO!A:D,4,FALSE)</f>
        <v>HT-0084-02-009-0139</v>
      </c>
      <c r="I1132">
        <f>COUNTIF($H$2:H1132,H1132)</f>
        <v>2</v>
      </c>
      <c r="J1132" t="str">
        <f t="shared" si="35"/>
        <v>HT-0084-02-009-0139-02</v>
      </c>
    </row>
    <row r="1133" spans="1:10" hidden="1" x14ac:dyDescent="0.35">
      <c r="A1133" s="5" t="s">
        <v>2731</v>
      </c>
      <c r="B1133" s="5" t="s">
        <v>2845</v>
      </c>
      <c r="C1133" s="5" t="s">
        <v>2924</v>
      </c>
      <c r="D1133" s="5" t="s">
        <v>2939</v>
      </c>
      <c r="E1133" s="5">
        <v>5</v>
      </c>
      <c r="F1133" s="5" t="s">
        <v>6645</v>
      </c>
      <c r="G1133" t="str">
        <f t="shared" si="34"/>
        <v>KETOROLACOMEGALABSPARENTERALAMPOLLA530MG/ML</v>
      </c>
      <c r="H1133" t="str">
        <f>VLOOKUP(A1133,'PRINCIPIO ACTIVO'!A:D,4,)&amp;"-"&amp;VLOOKUP(C1133,'VIA ADMINISTRACION'!A:D,4,FALSE)&amp;"-"&amp;VLOOKUP(D1133,FORMATO!A:D,4,FALSE)&amp;"-"&amp;VLOOKUP(B1133,LABORATORIO!A:D,4,FALSE)</f>
        <v>HT-0084-02-009-0194</v>
      </c>
      <c r="I1133">
        <f>COUNTIF($H$2:H1133,H1133)</f>
        <v>2</v>
      </c>
      <c r="J1133" t="str">
        <f t="shared" si="35"/>
        <v>HT-0084-02-009-0194-02</v>
      </c>
    </row>
    <row r="1134" spans="1:10" hidden="1" x14ac:dyDescent="0.35">
      <c r="A1134" s="5" t="s">
        <v>2731</v>
      </c>
      <c r="B1134" s="5" t="s">
        <v>2861</v>
      </c>
      <c r="C1134" s="5" t="s">
        <v>2924</v>
      </c>
      <c r="D1134" s="5" t="s">
        <v>2939</v>
      </c>
      <c r="E1134" s="5">
        <v>3</v>
      </c>
      <c r="F1134" s="5" t="s">
        <v>6645</v>
      </c>
      <c r="G1134" t="str">
        <f t="shared" si="34"/>
        <v>KETOROLACOTECNOFARMAPARENTERALAMPOLLA330MG/ML</v>
      </c>
      <c r="H1134" t="str">
        <f>VLOOKUP(A1134,'PRINCIPIO ACTIVO'!A:D,4,)&amp;"-"&amp;VLOOKUP(C1134,'VIA ADMINISTRACION'!A:D,4,FALSE)&amp;"-"&amp;VLOOKUP(D1134,FORMATO!A:D,4,FALSE)&amp;"-"&amp;VLOOKUP(B1134,LABORATORIO!A:D,4,FALSE)</f>
        <v>HT-0084-02-009-0274</v>
      </c>
      <c r="I1134">
        <f>COUNTIF($H$2:H1134,H1134)</f>
        <v>1</v>
      </c>
      <c r="J1134" t="str">
        <f t="shared" si="35"/>
        <v>HT-0084-02-009-0274-01</v>
      </c>
    </row>
    <row r="1135" spans="1:10" hidden="1" x14ac:dyDescent="0.35">
      <c r="A1135" s="11" t="s">
        <v>2732</v>
      </c>
      <c r="B1135" s="11" t="s">
        <v>2854</v>
      </c>
      <c r="C1135" s="11" t="s">
        <v>2919</v>
      </c>
      <c r="D1135" s="11" t="s">
        <v>2942</v>
      </c>
      <c r="E1135" s="11">
        <v>1</v>
      </c>
      <c r="F1135" s="11" t="s">
        <v>1439</v>
      </c>
      <c r="G1135" t="str">
        <f t="shared" si="34"/>
        <v>LACTOBACILLUS REUTERI PROTECTISABBOTTORALSOLUCION1-</v>
      </c>
      <c r="H1135" t="str">
        <f>VLOOKUP(A1135,'PRINCIPIO ACTIVO'!A:D,4,)&amp;"-"&amp;VLOOKUP(C1135,'VIA ADMINISTRACION'!A:D,4,FALSE)&amp;"-"&amp;VLOOKUP(D1135,FORMATO!A:D,4,FALSE)&amp;"-"&amp;VLOOKUP(B1135,LABORATORIO!A:D,4,FALSE)</f>
        <v>HT-0274-01-012-0002</v>
      </c>
      <c r="I1135">
        <f>COUNTIF($H$2:H1135,H1135)</f>
        <v>1</v>
      </c>
      <c r="J1135" t="str">
        <f t="shared" si="35"/>
        <v>HT-0274-01-012-0002-01</v>
      </c>
    </row>
    <row r="1136" spans="1:10" hidden="1" x14ac:dyDescent="0.35">
      <c r="A1136" s="5" t="s">
        <v>6513</v>
      </c>
      <c r="B1136" s="5" t="s">
        <v>2907</v>
      </c>
      <c r="C1136" s="5" t="s">
        <v>2919</v>
      </c>
      <c r="D1136" s="5" t="s">
        <v>2933</v>
      </c>
      <c r="E1136" s="5">
        <v>60</v>
      </c>
      <c r="F1136" s="5" t="s">
        <v>1439</v>
      </c>
      <c r="G1136" t="str">
        <f t="shared" si="34"/>
        <v>LACTOBACILLUS-ACIDOPHILLUS-CALCIFEROLNUTRAPHARMORALCOMPRIMIDO60-</v>
      </c>
      <c r="H1136" t="e">
        <f>VLOOKUP(A1136,'PRINCIPIO ACTIVO'!A:D,4,)&amp;"-"&amp;VLOOKUP(C1136,'VIA ADMINISTRACION'!A:D,4,FALSE)&amp;"-"&amp;VLOOKUP(D1136,FORMATO!A:D,4,FALSE)&amp;"-"&amp;VLOOKUP(B1136,LABORATORIO!A:D,4,FALSE)</f>
        <v>#N/A</v>
      </c>
      <c r="I1136">
        <f>COUNTIF($H$2:H1136,H1136)</f>
        <v>41</v>
      </c>
      <c r="J1136" t="e">
        <f t="shared" si="35"/>
        <v>#N/A</v>
      </c>
    </row>
    <row r="1137" spans="1:10" hidden="1" x14ac:dyDescent="0.35">
      <c r="A1137" s="2" t="s">
        <v>3684</v>
      </c>
      <c r="B1137" s="2" t="s">
        <v>2852</v>
      </c>
      <c r="C1137" s="2" t="s">
        <v>2919</v>
      </c>
      <c r="D1137" s="2" t="s">
        <v>2931</v>
      </c>
      <c r="E1137" s="2">
        <v>6</v>
      </c>
      <c r="F1137" s="2" t="s">
        <v>3042</v>
      </c>
      <c r="G1137" t="str">
        <f t="shared" si="34"/>
        <v>LACTOBACILOSSYNTHONORALSOBRE61000MG</v>
      </c>
      <c r="H1137" t="str">
        <f>VLOOKUP(A1137,'PRINCIPIO ACTIVO'!A:D,4,)&amp;"-"&amp;VLOOKUP(C1137,'VIA ADMINISTRACION'!A:D,4,FALSE)&amp;"-"&amp;VLOOKUP(D1137,FORMATO!A:D,4,FALSE)&amp;"-"&amp;VLOOKUP(B1137,LABORATORIO!A:D,4,FALSE)</f>
        <v>HT-0085-01-001-0269</v>
      </c>
      <c r="I1137">
        <f>COUNTIF($H$2:H1137,H1137)</f>
        <v>1</v>
      </c>
      <c r="J1137" t="str">
        <f t="shared" si="35"/>
        <v>HT-0085-01-001-0269-01</v>
      </c>
    </row>
    <row r="1138" spans="1:10" hidden="1" x14ac:dyDescent="0.35">
      <c r="A1138" s="2" t="s">
        <v>3684</v>
      </c>
      <c r="B1138" s="2" t="s">
        <v>2852</v>
      </c>
      <c r="C1138" s="2" t="s">
        <v>2919</v>
      </c>
      <c r="D1138" s="2" t="s">
        <v>2937</v>
      </c>
      <c r="E1138" s="2">
        <v>12</v>
      </c>
      <c r="F1138" s="2" t="s">
        <v>3003</v>
      </c>
      <c r="G1138" t="str">
        <f t="shared" si="34"/>
        <v>LACTOBACILOSSYNTHONORALCAPSULA12250MG</v>
      </c>
      <c r="H1138" t="str">
        <f>VLOOKUP(A1138,'PRINCIPIO ACTIVO'!A:D,4,)&amp;"-"&amp;VLOOKUP(C1138,'VIA ADMINISTRACION'!A:D,4,FALSE)&amp;"-"&amp;VLOOKUP(D1138,FORMATO!A:D,4,FALSE)&amp;"-"&amp;VLOOKUP(B1138,LABORATORIO!A:D,4,FALSE)</f>
        <v>HT-0085-01-007-0269</v>
      </c>
      <c r="I1138">
        <f>COUNTIF($H$2:H1138,H1138)</f>
        <v>1</v>
      </c>
      <c r="J1138" t="str">
        <f t="shared" si="35"/>
        <v>HT-0085-01-007-0269-01</v>
      </c>
    </row>
    <row r="1139" spans="1:10" hidden="1" x14ac:dyDescent="0.35">
      <c r="A1139" s="5" t="s">
        <v>3684</v>
      </c>
      <c r="B1139" s="5" t="s">
        <v>2852</v>
      </c>
      <c r="C1139" s="5" t="s">
        <v>2926</v>
      </c>
      <c r="D1139" s="5" t="s">
        <v>2937</v>
      </c>
      <c r="E1139" s="5">
        <v>14</v>
      </c>
      <c r="F1139" s="5" t="s">
        <v>6646</v>
      </c>
      <c r="G1139" t="str">
        <f t="shared" si="34"/>
        <v>LACTOBACILOSSYNTHONINTRAVAGINALCAPSULA14341MG</v>
      </c>
      <c r="H1139" t="str">
        <f>VLOOKUP(A1139,'PRINCIPIO ACTIVO'!A:D,4,)&amp;"-"&amp;VLOOKUP(C1139,'VIA ADMINISTRACION'!A:D,4,FALSE)&amp;"-"&amp;VLOOKUP(D1139,FORMATO!A:D,4,FALSE)&amp;"-"&amp;VLOOKUP(B1139,LABORATORIO!A:D,4,FALSE)</f>
        <v>HT-0085-06-007-0269</v>
      </c>
      <c r="I1139">
        <f>COUNTIF($H$2:H1139,H1139)</f>
        <v>1</v>
      </c>
      <c r="J1139" t="str">
        <f t="shared" si="35"/>
        <v>HT-0085-06-007-0269-01</v>
      </c>
    </row>
    <row r="1140" spans="1:10" hidden="1" x14ac:dyDescent="0.35">
      <c r="A1140" s="11" t="s">
        <v>2733</v>
      </c>
      <c r="B1140" s="11" t="s">
        <v>2857</v>
      </c>
      <c r="C1140" s="11" t="s">
        <v>2919</v>
      </c>
      <c r="D1140" s="11" t="s">
        <v>2942</v>
      </c>
      <c r="E1140" s="11">
        <v>1</v>
      </c>
      <c r="F1140" s="13">
        <v>0.65</v>
      </c>
      <c r="G1140" t="str">
        <f t="shared" si="34"/>
        <v>LACTULOSAANDROMACOORALSOLUCION10,65</v>
      </c>
      <c r="H1140" t="str">
        <f>VLOOKUP(A1140,'PRINCIPIO ACTIVO'!A:D,4,)&amp;"-"&amp;VLOOKUP(C1140,'VIA ADMINISTRACION'!A:D,4,FALSE)&amp;"-"&amp;VLOOKUP(D1140,FORMATO!A:D,4,FALSE)&amp;"-"&amp;VLOOKUP(B1140,LABORATORIO!A:D,4,FALSE)</f>
        <v>HT-0086-01-012-0161</v>
      </c>
      <c r="I1140">
        <f>COUNTIF($H$2:H1140,H1140)</f>
        <v>1</v>
      </c>
      <c r="J1140" t="str">
        <f t="shared" si="35"/>
        <v>HT-0086-01-012-0161-01</v>
      </c>
    </row>
    <row r="1141" spans="1:10" hidden="1" x14ac:dyDescent="0.35">
      <c r="A1141" s="5" t="s">
        <v>2733</v>
      </c>
      <c r="B1141" s="5" t="s">
        <v>2834</v>
      </c>
      <c r="C1141" s="5" t="s">
        <v>2919</v>
      </c>
      <c r="D1141" s="5" t="s">
        <v>2942</v>
      </c>
      <c r="E1141" s="5">
        <v>1</v>
      </c>
      <c r="F1141" s="6">
        <v>0.65</v>
      </c>
      <c r="G1141" t="str">
        <f t="shared" si="34"/>
        <v>LACTULOSAMINTLABORALSOLUCION10,65</v>
      </c>
      <c r="H1141" t="str">
        <f>VLOOKUP(A1141,'PRINCIPIO ACTIVO'!A:D,4,)&amp;"-"&amp;VLOOKUP(C1141,'VIA ADMINISTRACION'!A:D,4,FALSE)&amp;"-"&amp;VLOOKUP(D1141,FORMATO!A:D,4,FALSE)&amp;"-"&amp;VLOOKUP(B1141,LABORATORIO!A:D,4,FALSE)</f>
        <v>HT-0086-01-012-0197</v>
      </c>
      <c r="I1141">
        <f>COUNTIF($H$2:H1141,H1141)</f>
        <v>1</v>
      </c>
      <c r="J1141" t="str">
        <f t="shared" si="35"/>
        <v>HT-0086-01-012-0197-01</v>
      </c>
    </row>
    <row r="1142" spans="1:10" hidden="1" x14ac:dyDescent="0.35">
      <c r="A1142" s="11" t="s">
        <v>2828</v>
      </c>
      <c r="B1142" s="11" t="s">
        <v>2888</v>
      </c>
      <c r="C1142" s="11" t="s">
        <v>2921</v>
      </c>
      <c r="D1142" s="11" t="s">
        <v>2936</v>
      </c>
      <c r="E1142" s="11">
        <v>1</v>
      </c>
      <c r="F1142" s="11" t="s">
        <v>3270</v>
      </c>
      <c r="G1142" t="str">
        <f t="shared" si="34"/>
        <v>LANOLINA-GLICEROLALCONOFTALMICAUNGUENTO13G/3G/100G</v>
      </c>
      <c r="H1142" t="e">
        <f>VLOOKUP(A1142,'PRINCIPIO ACTIVO'!A:D,4,)&amp;"-"&amp;VLOOKUP(C1142,'VIA ADMINISTRACION'!A:D,4,FALSE)&amp;"-"&amp;VLOOKUP(D1142,FORMATO!A:D,4,FALSE)&amp;"-"&amp;VLOOKUP(B1142,LABORATORIO!A:D,4,FALSE)</f>
        <v>#N/A</v>
      </c>
      <c r="I1142">
        <f>COUNTIF($H$2:H1142,H1142)</f>
        <v>42</v>
      </c>
      <c r="J1142" t="e">
        <f t="shared" si="35"/>
        <v>#N/A</v>
      </c>
    </row>
    <row r="1143" spans="1:10" hidden="1" x14ac:dyDescent="0.35">
      <c r="A1143" s="11" t="s">
        <v>2734</v>
      </c>
      <c r="B1143" s="11" t="s">
        <v>2845</v>
      </c>
      <c r="C1143" s="11" t="s">
        <v>2919</v>
      </c>
      <c r="D1143" s="11" t="s">
        <v>2933</v>
      </c>
      <c r="E1143" s="11">
        <v>14</v>
      </c>
      <c r="F1143" s="11" t="s">
        <v>3127</v>
      </c>
      <c r="G1143" t="str">
        <f t="shared" si="34"/>
        <v>LANSOPRAZOLMEGALABSORALCOMPRIMIDO1415MG</v>
      </c>
      <c r="H1143" t="str">
        <f>VLOOKUP(A1143,'PRINCIPIO ACTIVO'!A:D,4,)&amp;"-"&amp;VLOOKUP(C1143,'VIA ADMINISTRACION'!A:D,4,FALSE)&amp;"-"&amp;VLOOKUP(D1143,FORMATO!A:D,4,FALSE)&amp;"-"&amp;VLOOKUP(B1143,LABORATORIO!A:D,4,FALSE)</f>
        <v>HT-0087-01-003-0194</v>
      </c>
      <c r="I1143">
        <f>COUNTIF($H$2:H1143,H1143)</f>
        <v>1</v>
      </c>
      <c r="J1143" t="str">
        <f t="shared" si="35"/>
        <v>HT-0087-01-003-0194-01</v>
      </c>
    </row>
    <row r="1144" spans="1:10" hidden="1" x14ac:dyDescent="0.35">
      <c r="A1144" s="11" t="s">
        <v>2734</v>
      </c>
      <c r="B1144" s="11" t="s">
        <v>2838</v>
      </c>
      <c r="C1144" s="11" t="s">
        <v>2919</v>
      </c>
      <c r="D1144" s="11" t="s">
        <v>2937</v>
      </c>
      <c r="E1144" s="11">
        <v>30</v>
      </c>
      <c r="F1144" s="11" t="s">
        <v>3126</v>
      </c>
      <c r="G1144" t="str">
        <f t="shared" si="34"/>
        <v>LANSOPRAZOLLABORATORIO CHILEORALCAPSULA3030MG</v>
      </c>
      <c r="H1144" t="str">
        <f>VLOOKUP(A1144,'PRINCIPIO ACTIVO'!A:D,4,)&amp;"-"&amp;VLOOKUP(C1144,'VIA ADMINISTRACION'!A:D,4,FALSE)&amp;"-"&amp;VLOOKUP(D1144,FORMATO!A:D,4,FALSE)&amp;"-"&amp;VLOOKUP(B1144,LABORATORIO!A:D,4,FALSE)</f>
        <v>HT-0087-01-007-0148</v>
      </c>
      <c r="I1144">
        <f>COUNTIF($H$2:H1144,H1144)</f>
        <v>1</v>
      </c>
      <c r="J1144" t="str">
        <f t="shared" si="35"/>
        <v>HT-0087-01-007-0148-01</v>
      </c>
    </row>
    <row r="1145" spans="1:10" hidden="1" x14ac:dyDescent="0.35">
      <c r="A1145" s="11" t="s">
        <v>2734</v>
      </c>
      <c r="B1145" s="11" t="s">
        <v>2845</v>
      </c>
      <c r="C1145" s="11" t="s">
        <v>2919</v>
      </c>
      <c r="D1145" s="11" t="s">
        <v>2931</v>
      </c>
      <c r="E1145" s="11">
        <v>14</v>
      </c>
      <c r="F1145" s="11" t="s">
        <v>3126</v>
      </c>
      <c r="G1145" t="str">
        <f t="shared" si="34"/>
        <v>LANSOPRAZOLMEGALABSORALSOBRE1430MG</v>
      </c>
      <c r="H1145" t="str">
        <f>VLOOKUP(A1145,'PRINCIPIO ACTIVO'!A:D,4,)&amp;"-"&amp;VLOOKUP(C1145,'VIA ADMINISTRACION'!A:D,4,FALSE)&amp;"-"&amp;VLOOKUP(D1145,FORMATO!A:D,4,FALSE)&amp;"-"&amp;VLOOKUP(B1145,LABORATORIO!A:D,4,FALSE)</f>
        <v>HT-0087-01-001-0194</v>
      </c>
      <c r="I1145">
        <f>COUNTIF($H$2:H1145,H1145)</f>
        <v>1</v>
      </c>
      <c r="J1145" t="str">
        <f t="shared" si="35"/>
        <v>HT-0087-01-001-0194-01</v>
      </c>
    </row>
    <row r="1146" spans="1:10" hidden="1" x14ac:dyDescent="0.35">
      <c r="A1146" s="11" t="s">
        <v>2734</v>
      </c>
      <c r="B1146" s="11" t="s">
        <v>2845</v>
      </c>
      <c r="C1146" s="11" t="s">
        <v>2919</v>
      </c>
      <c r="D1146" s="11" t="s">
        <v>2933</v>
      </c>
      <c r="E1146" s="11">
        <v>15</v>
      </c>
      <c r="F1146" s="11" t="s">
        <v>3126</v>
      </c>
      <c r="G1146" t="str">
        <f t="shared" si="34"/>
        <v>LANSOPRAZOLMEGALABSORALCOMPRIMIDO1530MG</v>
      </c>
      <c r="H1146" t="str">
        <f>VLOOKUP(A1146,'PRINCIPIO ACTIVO'!A:D,4,)&amp;"-"&amp;VLOOKUP(C1146,'VIA ADMINISTRACION'!A:D,4,FALSE)&amp;"-"&amp;VLOOKUP(D1146,FORMATO!A:D,4,FALSE)&amp;"-"&amp;VLOOKUP(B1146,LABORATORIO!A:D,4,FALSE)</f>
        <v>HT-0087-01-003-0194</v>
      </c>
      <c r="I1146">
        <f>COUNTIF($H$2:H1146,H1146)</f>
        <v>2</v>
      </c>
      <c r="J1146" t="str">
        <f t="shared" si="35"/>
        <v>HT-0087-01-003-0194-02</v>
      </c>
    </row>
    <row r="1147" spans="1:10" hidden="1" x14ac:dyDescent="0.35">
      <c r="A1147" s="11" t="s">
        <v>2734</v>
      </c>
      <c r="B1147" s="11" t="s">
        <v>2845</v>
      </c>
      <c r="C1147" s="11" t="s">
        <v>2919</v>
      </c>
      <c r="D1147" s="11" t="s">
        <v>2937</v>
      </c>
      <c r="E1147" s="11">
        <v>30</v>
      </c>
      <c r="F1147" s="11" t="s">
        <v>3126</v>
      </c>
      <c r="G1147" t="str">
        <f t="shared" si="34"/>
        <v>LANSOPRAZOLMEGALABSORALCAPSULA3030MG</v>
      </c>
      <c r="H1147" t="str">
        <f>VLOOKUP(A1147,'PRINCIPIO ACTIVO'!A:D,4,)&amp;"-"&amp;VLOOKUP(C1147,'VIA ADMINISTRACION'!A:D,4,FALSE)&amp;"-"&amp;VLOOKUP(D1147,FORMATO!A:D,4,FALSE)&amp;"-"&amp;VLOOKUP(B1147,LABORATORIO!A:D,4,FALSE)</f>
        <v>HT-0087-01-007-0194</v>
      </c>
      <c r="I1147">
        <f>COUNTIF($H$2:H1147,H1147)</f>
        <v>1</v>
      </c>
      <c r="J1147" t="str">
        <f t="shared" si="35"/>
        <v>HT-0087-01-007-0194-01</v>
      </c>
    </row>
    <row r="1148" spans="1:10" hidden="1" x14ac:dyDescent="0.35">
      <c r="A1148" s="5" t="s">
        <v>2734</v>
      </c>
      <c r="B1148" s="5" t="s">
        <v>2845</v>
      </c>
      <c r="C1148" s="5" t="s">
        <v>2919</v>
      </c>
      <c r="D1148" s="5" t="s">
        <v>2943</v>
      </c>
      <c r="E1148" s="5">
        <v>14</v>
      </c>
      <c r="F1148" s="5" t="s">
        <v>3126</v>
      </c>
      <c r="G1148" t="str">
        <f t="shared" si="34"/>
        <v>LANSOPRAZOLMEGALABSORALPOLVO1430MG</v>
      </c>
      <c r="H1148" t="str">
        <f>VLOOKUP(A1148,'PRINCIPIO ACTIVO'!A:D,4,)&amp;"-"&amp;VLOOKUP(C1148,'VIA ADMINISTRACION'!A:D,4,FALSE)&amp;"-"&amp;VLOOKUP(D1148,FORMATO!A:D,4,FALSE)&amp;"-"&amp;VLOOKUP(B1148,LABORATORIO!A:D,4,FALSE)</f>
        <v>HT-0087-01-013-0194</v>
      </c>
      <c r="I1148">
        <f>COUNTIF($H$2:H1148,H1148)</f>
        <v>1</v>
      </c>
      <c r="J1148" t="str">
        <f t="shared" si="35"/>
        <v>HT-0087-01-013-0194-01</v>
      </c>
    </row>
    <row r="1149" spans="1:10" hidden="1" x14ac:dyDescent="0.35">
      <c r="A1149" s="11" t="s">
        <v>2735</v>
      </c>
      <c r="B1149" s="11" t="s">
        <v>2845</v>
      </c>
      <c r="C1149" s="11" t="s">
        <v>2919</v>
      </c>
      <c r="D1149" s="11" t="s">
        <v>2954</v>
      </c>
      <c r="E1149" s="11">
        <v>14</v>
      </c>
      <c r="F1149" s="11" t="s">
        <v>3191</v>
      </c>
      <c r="G1149" t="str">
        <f t="shared" si="34"/>
        <v>LANSOPRAZOL-AMOXICILINA-CLARITROMICINAMEGALABSORALBLISTER1430MG/500MG/500MG</v>
      </c>
      <c r="H1149" t="e">
        <f>VLOOKUP(A1149,'PRINCIPIO ACTIVO'!A:D,4,)&amp;"-"&amp;VLOOKUP(C1149,'VIA ADMINISTRACION'!A:D,4,FALSE)&amp;"-"&amp;VLOOKUP(D1149,FORMATO!A:D,4,FALSE)&amp;"-"&amp;VLOOKUP(B1149,LABORATORIO!A:D,4,FALSE)</f>
        <v>#N/A</v>
      </c>
      <c r="I1149">
        <f>COUNTIF($H$2:H1149,H1149)</f>
        <v>43</v>
      </c>
      <c r="J1149" t="e">
        <f t="shared" si="35"/>
        <v>#N/A</v>
      </c>
    </row>
    <row r="1150" spans="1:10" hidden="1" x14ac:dyDescent="0.35">
      <c r="A1150" s="11" t="s">
        <v>2737</v>
      </c>
      <c r="B1150" s="11" t="s">
        <v>2866</v>
      </c>
      <c r="C1150" s="11" t="s">
        <v>2919</v>
      </c>
      <c r="D1150" s="11" t="s">
        <v>2933</v>
      </c>
      <c r="E1150" s="11">
        <v>30</v>
      </c>
      <c r="F1150" s="11" t="s">
        <v>3042</v>
      </c>
      <c r="G1150" t="str">
        <f t="shared" si="34"/>
        <v>LEVETIRACETAMGLAXOSMITHKLINEORALCOMPRIMIDO301000MG</v>
      </c>
      <c r="H1150" t="str">
        <f>VLOOKUP(A1150,'PRINCIPIO ACTIVO'!A:D,4,)&amp;"-"&amp;VLOOKUP(C1150,'VIA ADMINISTRACION'!A:D,4,FALSE)&amp;"-"&amp;VLOOKUP(D1150,FORMATO!A:D,4,FALSE)&amp;"-"&amp;VLOOKUP(B1150,LABORATORIO!A:D,4,FALSE)</f>
        <v>HT-0089-01-003-0113</v>
      </c>
      <c r="I1150">
        <f>COUNTIF($H$2:H1150,H1150)</f>
        <v>1</v>
      </c>
      <c r="J1150" t="str">
        <f t="shared" si="35"/>
        <v>HT-0089-01-003-0113-01</v>
      </c>
    </row>
    <row r="1151" spans="1:10" hidden="1" x14ac:dyDescent="0.35">
      <c r="A1151" s="11" t="s">
        <v>2737</v>
      </c>
      <c r="B1151" s="11" t="s">
        <v>2900</v>
      </c>
      <c r="C1151" s="11" t="s">
        <v>2919</v>
      </c>
      <c r="D1151" s="11" t="s">
        <v>2933</v>
      </c>
      <c r="E1151" s="11">
        <v>30</v>
      </c>
      <c r="F1151" s="11" t="s">
        <v>3042</v>
      </c>
      <c r="G1151" t="str">
        <f t="shared" si="34"/>
        <v>LEVETIRACETAMINDOPHARMAORALCOMPRIMIDO301000MG</v>
      </c>
      <c r="H1151" t="str">
        <f>VLOOKUP(A1151,'PRINCIPIO ACTIVO'!A:D,4,)&amp;"-"&amp;VLOOKUP(C1151,'VIA ADMINISTRACION'!A:D,4,FALSE)&amp;"-"&amp;VLOOKUP(D1151,FORMATO!A:D,4,FALSE)&amp;"-"&amp;VLOOKUP(B1151,LABORATORIO!A:D,4,FALSE)</f>
        <v>HT-0089-01-003-0124</v>
      </c>
      <c r="I1151">
        <f>COUNTIF($H$2:H1151,H1151)</f>
        <v>1</v>
      </c>
      <c r="J1151" t="str">
        <f t="shared" si="35"/>
        <v>HT-0089-01-003-0124-01</v>
      </c>
    </row>
    <row r="1152" spans="1:10" hidden="1" x14ac:dyDescent="0.35">
      <c r="A1152" s="11" t="s">
        <v>2737</v>
      </c>
      <c r="B1152" s="11" t="s">
        <v>2835</v>
      </c>
      <c r="C1152" s="11" t="s">
        <v>2919</v>
      </c>
      <c r="D1152" s="11" t="s">
        <v>2933</v>
      </c>
      <c r="E1152" s="11">
        <v>30</v>
      </c>
      <c r="F1152" s="11" t="s">
        <v>3042</v>
      </c>
      <c r="G1152" t="str">
        <f t="shared" si="34"/>
        <v>LEVETIRACETAMASCENDORALCOMPRIMIDO301000MG</v>
      </c>
      <c r="H1152" t="str">
        <f>VLOOKUP(A1152,'PRINCIPIO ACTIVO'!A:D,4,)&amp;"-"&amp;VLOOKUP(C1152,'VIA ADMINISTRACION'!A:D,4,FALSE)&amp;"-"&amp;VLOOKUP(D1152,FORMATO!A:D,4,FALSE)&amp;"-"&amp;VLOOKUP(B1152,LABORATORIO!A:D,4,FALSE)</f>
        <v>HT-0089-01-003-0016</v>
      </c>
      <c r="I1152">
        <f>COUNTIF($H$2:H1152,H1152)</f>
        <v>1</v>
      </c>
      <c r="J1152" t="str">
        <f t="shared" si="35"/>
        <v>HT-0089-01-003-0016-01</v>
      </c>
    </row>
    <row r="1153" spans="1:10" hidden="1" x14ac:dyDescent="0.35">
      <c r="A1153" s="11" t="s">
        <v>2737</v>
      </c>
      <c r="B1153" s="11" t="s">
        <v>2845</v>
      </c>
      <c r="C1153" s="11" t="s">
        <v>2919</v>
      </c>
      <c r="D1153" s="11" t="s">
        <v>2933</v>
      </c>
      <c r="E1153" s="11">
        <v>30</v>
      </c>
      <c r="F1153" s="11" t="s">
        <v>3042</v>
      </c>
      <c r="G1153" t="str">
        <f t="shared" si="34"/>
        <v>LEVETIRACETAMMEGALABSORALCOMPRIMIDO301000MG</v>
      </c>
      <c r="H1153" t="str">
        <f>VLOOKUP(A1153,'PRINCIPIO ACTIVO'!A:D,4,)&amp;"-"&amp;VLOOKUP(C1153,'VIA ADMINISTRACION'!A:D,4,FALSE)&amp;"-"&amp;VLOOKUP(D1153,FORMATO!A:D,4,FALSE)&amp;"-"&amp;VLOOKUP(B1153,LABORATORIO!A:D,4,FALSE)</f>
        <v>HT-0089-01-003-0194</v>
      </c>
      <c r="I1153">
        <f>COUNTIF($H$2:H1153,H1153)</f>
        <v>1</v>
      </c>
      <c r="J1153" t="str">
        <f t="shared" si="35"/>
        <v>HT-0089-01-003-0194-01</v>
      </c>
    </row>
    <row r="1154" spans="1:10" hidden="1" x14ac:dyDescent="0.35">
      <c r="A1154" s="11" t="s">
        <v>2737</v>
      </c>
      <c r="B1154" s="11" t="s">
        <v>2832</v>
      </c>
      <c r="C1154" s="11" t="s">
        <v>2919</v>
      </c>
      <c r="D1154" s="11" t="s">
        <v>2933</v>
      </c>
      <c r="E1154" s="11">
        <v>30</v>
      </c>
      <c r="F1154" s="11" t="s">
        <v>3042</v>
      </c>
      <c r="G1154" t="str">
        <f t="shared" ref="G1154:G1217" si="36">_xlfn.CONCAT(A1154:F1154)</f>
        <v>LEVETIRACETAMRECALCINEORALCOMPRIMIDO301000MG</v>
      </c>
      <c r="H1154" t="str">
        <f>VLOOKUP(A1154,'PRINCIPIO ACTIVO'!A:D,4,)&amp;"-"&amp;VLOOKUP(C1154,'VIA ADMINISTRACION'!A:D,4,FALSE)&amp;"-"&amp;VLOOKUP(D1154,FORMATO!A:D,4,FALSE)&amp;"-"&amp;VLOOKUP(B1154,LABORATORIO!A:D,4,FALSE)</f>
        <v>HT-0089-01-003-0171</v>
      </c>
      <c r="I1154">
        <f>COUNTIF($H$2:H1154,H1154)</f>
        <v>1</v>
      </c>
      <c r="J1154" t="str">
        <f t="shared" ref="J1154:J1217" si="37">H1154&amp;"-"&amp;TEXT(I1154,"00")</f>
        <v>HT-0089-01-003-0171-01</v>
      </c>
    </row>
    <row r="1155" spans="1:10" hidden="1" x14ac:dyDescent="0.35">
      <c r="A1155" s="11" t="s">
        <v>2737</v>
      </c>
      <c r="B1155" s="11" t="s">
        <v>2895</v>
      </c>
      <c r="C1155" s="11" t="s">
        <v>2919</v>
      </c>
      <c r="D1155" s="11" t="s">
        <v>2933</v>
      </c>
      <c r="E1155" s="11">
        <v>30</v>
      </c>
      <c r="F1155" s="11" t="s">
        <v>3042</v>
      </c>
      <c r="G1155" t="str">
        <f t="shared" si="36"/>
        <v>LEVETIRACETAMGALENICUMORALCOMPRIMIDO301000MG</v>
      </c>
      <c r="H1155" t="str">
        <f>VLOOKUP(A1155,'PRINCIPIO ACTIVO'!A:D,4,)&amp;"-"&amp;VLOOKUP(C1155,'VIA ADMINISTRACION'!A:D,4,FALSE)&amp;"-"&amp;VLOOKUP(D1155,FORMATO!A:D,4,FALSE)&amp;"-"&amp;VLOOKUP(B1155,LABORATORIO!A:D,4,FALSE)</f>
        <v>HT-0089-01-003-0108</v>
      </c>
      <c r="I1155">
        <f>COUNTIF($H$2:H1155,H1155)</f>
        <v>1</v>
      </c>
      <c r="J1155" t="str">
        <f t="shared" si="37"/>
        <v>HT-0089-01-003-0108-01</v>
      </c>
    </row>
    <row r="1156" spans="1:10" hidden="1" x14ac:dyDescent="0.35">
      <c r="A1156" s="11" t="s">
        <v>2737</v>
      </c>
      <c r="B1156" s="11" t="s">
        <v>2833</v>
      </c>
      <c r="C1156" s="11" t="s">
        <v>2919</v>
      </c>
      <c r="D1156" s="11" t="s">
        <v>2933</v>
      </c>
      <c r="E1156" s="11">
        <v>30</v>
      </c>
      <c r="F1156" s="11" t="s">
        <v>3042</v>
      </c>
      <c r="G1156" t="str">
        <f t="shared" si="36"/>
        <v>LEVETIRACETAMDEUTSCHE PHARMAORALCOMPRIMIDO301000MG</v>
      </c>
      <c r="H1156" t="str">
        <f>VLOOKUP(A1156,'PRINCIPIO ACTIVO'!A:D,4,)&amp;"-"&amp;VLOOKUP(C1156,'VIA ADMINISTRACION'!A:D,4,FALSE)&amp;"-"&amp;VLOOKUP(D1156,FORMATO!A:D,4,FALSE)&amp;"-"&amp;VLOOKUP(B1156,LABORATORIO!A:D,4,FALSE)</f>
        <v>HT-0089-01-003-0067</v>
      </c>
      <c r="I1156">
        <f>COUNTIF($H$2:H1156,H1156)</f>
        <v>1</v>
      </c>
      <c r="J1156" t="str">
        <f t="shared" si="37"/>
        <v>HT-0089-01-003-0067-01</v>
      </c>
    </row>
    <row r="1157" spans="1:10" hidden="1" x14ac:dyDescent="0.35">
      <c r="A1157" s="11" t="s">
        <v>2737</v>
      </c>
      <c r="B1157" s="11" t="s">
        <v>2866</v>
      </c>
      <c r="C1157" s="11" t="s">
        <v>2919</v>
      </c>
      <c r="D1157" s="11" t="s">
        <v>2942</v>
      </c>
      <c r="E1157" s="11">
        <v>1</v>
      </c>
      <c r="F1157" s="11" t="s">
        <v>3174</v>
      </c>
      <c r="G1157" t="str">
        <f t="shared" si="36"/>
        <v>LEVETIRACETAMGLAXOSMITHKLINEORALSOLUCION1100MG/ML</v>
      </c>
      <c r="H1157" t="str">
        <f>VLOOKUP(A1157,'PRINCIPIO ACTIVO'!A:D,4,)&amp;"-"&amp;VLOOKUP(C1157,'VIA ADMINISTRACION'!A:D,4,FALSE)&amp;"-"&amp;VLOOKUP(D1157,FORMATO!A:D,4,FALSE)&amp;"-"&amp;VLOOKUP(B1157,LABORATORIO!A:D,4,FALSE)</f>
        <v>HT-0089-01-012-0113</v>
      </c>
      <c r="I1157">
        <f>COUNTIF($H$2:H1157,H1157)</f>
        <v>1</v>
      </c>
      <c r="J1157" t="str">
        <f t="shared" si="37"/>
        <v>HT-0089-01-012-0113-01</v>
      </c>
    </row>
    <row r="1158" spans="1:10" hidden="1" x14ac:dyDescent="0.35">
      <c r="A1158" s="11" t="s">
        <v>2737</v>
      </c>
      <c r="B1158" s="11" t="s">
        <v>2832</v>
      </c>
      <c r="C1158" s="11" t="s">
        <v>2919</v>
      </c>
      <c r="D1158" s="11" t="s">
        <v>2942</v>
      </c>
      <c r="E1158" s="11">
        <v>1</v>
      </c>
      <c r="F1158" s="11" t="s">
        <v>3174</v>
      </c>
      <c r="G1158" t="str">
        <f t="shared" si="36"/>
        <v>LEVETIRACETAMRECALCINEORALSOLUCION1100MG/ML</v>
      </c>
      <c r="H1158" t="str">
        <f>VLOOKUP(A1158,'PRINCIPIO ACTIVO'!A:D,4,)&amp;"-"&amp;VLOOKUP(C1158,'VIA ADMINISTRACION'!A:D,4,FALSE)&amp;"-"&amp;VLOOKUP(D1158,FORMATO!A:D,4,FALSE)&amp;"-"&amp;VLOOKUP(B1158,LABORATORIO!A:D,4,FALSE)</f>
        <v>HT-0089-01-012-0171</v>
      </c>
      <c r="I1158">
        <f>COUNTIF($H$2:H1158,H1158)</f>
        <v>1</v>
      </c>
      <c r="J1158" t="str">
        <f t="shared" si="37"/>
        <v>HT-0089-01-012-0171-01</v>
      </c>
    </row>
    <row r="1159" spans="1:10" hidden="1" x14ac:dyDescent="0.35">
      <c r="A1159" s="11" t="s">
        <v>2737</v>
      </c>
      <c r="B1159" s="11" t="s">
        <v>2866</v>
      </c>
      <c r="C1159" s="11" t="s">
        <v>2919</v>
      </c>
      <c r="D1159" s="11" t="s">
        <v>2933</v>
      </c>
      <c r="E1159" s="11">
        <v>30</v>
      </c>
      <c r="F1159" s="11" t="s">
        <v>2984</v>
      </c>
      <c r="G1159" t="str">
        <f t="shared" si="36"/>
        <v>LEVETIRACETAMGLAXOSMITHKLINEORALCOMPRIMIDO30500MG</v>
      </c>
      <c r="H1159" t="str">
        <f>VLOOKUP(A1159,'PRINCIPIO ACTIVO'!A:D,4,)&amp;"-"&amp;VLOOKUP(C1159,'VIA ADMINISTRACION'!A:D,4,FALSE)&amp;"-"&amp;VLOOKUP(D1159,FORMATO!A:D,4,FALSE)&amp;"-"&amp;VLOOKUP(B1159,LABORATORIO!A:D,4,FALSE)</f>
        <v>HT-0089-01-003-0113</v>
      </c>
      <c r="I1159">
        <f>COUNTIF($H$2:H1159,H1159)</f>
        <v>2</v>
      </c>
      <c r="J1159" t="str">
        <f t="shared" si="37"/>
        <v>HT-0089-01-003-0113-02</v>
      </c>
    </row>
    <row r="1160" spans="1:10" hidden="1" x14ac:dyDescent="0.35">
      <c r="A1160" s="11" t="s">
        <v>2737</v>
      </c>
      <c r="B1160" s="11" t="s">
        <v>2866</v>
      </c>
      <c r="C1160" s="11" t="s">
        <v>2919</v>
      </c>
      <c r="D1160" s="11" t="s">
        <v>2933</v>
      </c>
      <c r="E1160" s="11">
        <v>60</v>
      </c>
      <c r="F1160" s="11" t="s">
        <v>2984</v>
      </c>
      <c r="G1160" t="str">
        <f t="shared" si="36"/>
        <v>LEVETIRACETAMGLAXOSMITHKLINEORALCOMPRIMIDO60500MG</v>
      </c>
      <c r="H1160" t="str">
        <f>VLOOKUP(A1160,'PRINCIPIO ACTIVO'!A:D,4,)&amp;"-"&amp;VLOOKUP(C1160,'VIA ADMINISTRACION'!A:D,4,FALSE)&amp;"-"&amp;VLOOKUP(D1160,FORMATO!A:D,4,FALSE)&amp;"-"&amp;VLOOKUP(B1160,LABORATORIO!A:D,4,FALSE)</f>
        <v>HT-0089-01-003-0113</v>
      </c>
      <c r="I1160">
        <f>COUNTIF($H$2:H1160,H1160)</f>
        <v>3</v>
      </c>
      <c r="J1160" t="str">
        <f t="shared" si="37"/>
        <v>HT-0089-01-003-0113-03</v>
      </c>
    </row>
    <row r="1161" spans="1:10" hidden="1" x14ac:dyDescent="0.35">
      <c r="A1161" s="11" t="s">
        <v>2737</v>
      </c>
      <c r="B1161" s="11" t="s">
        <v>2837</v>
      </c>
      <c r="C1161" s="11" t="s">
        <v>2919</v>
      </c>
      <c r="D1161" s="11" t="s">
        <v>2933</v>
      </c>
      <c r="E1161" s="11">
        <v>30</v>
      </c>
      <c r="F1161" s="11" t="s">
        <v>2984</v>
      </c>
      <c r="G1161" t="str">
        <f t="shared" si="36"/>
        <v>LEVETIRACETAMSAVALORALCOMPRIMIDO30500MG</v>
      </c>
      <c r="H1161" t="str">
        <f>VLOOKUP(A1161,'PRINCIPIO ACTIVO'!A:D,4,)&amp;"-"&amp;VLOOKUP(C1161,'VIA ADMINISTRACION'!A:D,4,FALSE)&amp;"-"&amp;VLOOKUP(D1161,FORMATO!A:D,4,FALSE)&amp;"-"&amp;VLOOKUP(B1161,LABORATORIO!A:D,4,FALSE)</f>
        <v>HT-0089-01-003-0174</v>
      </c>
      <c r="I1161">
        <f>COUNTIF($H$2:H1161,H1161)</f>
        <v>1</v>
      </c>
      <c r="J1161" t="str">
        <f t="shared" si="37"/>
        <v>HT-0089-01-003-0174-01</v>
      </c>
    </row>
    <row r="1162" spans="1:10" hidden="1" x14ac:dyDescent="0.35">
      <c r="A1162" s="11" t="s">
        <v>2737</v>
      </c>
      <c r="B1162" s="11" t="s">
        <v>2900</v>
      </c>
      <c r="C1162" s="11" t="s">
        <v>2919</v>
      </c>
      <c r="D1162" s="11" t="s">
        <v>2933</v>
      </c>
      <c r="E1162" s="11">
        <v>30</v>
      </c>
      <c r="F1162" s="11" t="s">
        <v>2984</v>
      </c>
      <c r="G1162" t="str">
        <f t="shared" si="36"/>
        <v>LEVETIRACETAMINDOPHARMAORALCOMPRIMIDO30500MG</v>
      </c>
      <c r="H1162" t="str">
        <f>VLOOKUP(A1162,'PRINCIPIO ACTIVO'!A:D,4,)&amp;"-"&amp;VLOOKUP(C1162,'VIA ADMINISTRACION'!A:D,4,FALSE)&amp;"-"&amp;VLOOKUP(D1162,FORMATO!A:D,4,FALSE)&amp;"-"&amp;VLOOKUP(B1162,LABORATORIO!A:D,4,FALSE)</f>
        <v>HT-0089-01-003-0124</v>
      </c>
      <c r="I1162">
        <f>COUNTIF($H$2:H1162,H1162)</f>
        <v>2</v>
      </c>
      <c r="J1162" t="str">
        <f t="shared" si="37"/>
        <v>HT-0089-01-003-0124-02</v>
      </c>
    </row>
    <row r="1163" spans="1:10" hidden="1" x14ac:dyDescent="0.35">
      <c r="A1163" s="11" t="s">
        <v>2737</v>
      </c>
      <c r="B1163" s="11" t="s">
        <v>2845</v>
      </c>
      <c r="C1163" s="11" t="s">
        <v>2919</v>
      </c>
      <c r="D1163" s="11" t="s">
        <v>2933</v>
      </c>
      <c r="E1163" s="11">
        <v>30</v>
      </c>
      <c r="F1163" s="11" t="s">
        <v>2984</v>
      </c>
      <c r="G1163" t="str">
        <f t="shared" si="36"/>
        <v>LEVETIRACETAMMEGALABSORALCOMPRIMIDO30500MG</v>
      </c>
      <c r="H1163" t="str">
        <f>VLOOKUP(A1163,'PRINCIPIO ACTIVO'!A:D,4,)&amp;"-"&amp;VLOOKUP(C1163,'VIA ADMINISTRACION'!A:D,4,FALSE)&amp;"-"&amp;VLOOKUP(D1163,FORMATO!A:D,4,FALSE)&amp;"-"&amp;VLOOKUP(B1163,LABORATORIO!A:D,4,FALSE)</f>
        <v>HT-0089-01-003-0194</v>
      </c>
      <c r="I1163">
        <f>COUNTIF($H$2:H1163,H1163)</f>
        <v>2</v>
      </c>
      <c r="J1163" t="str">
        <f t="shared" si="37"/>
        <v>HT-0089-01-003-0194-02</v>
      </c>
    </row>
    <row r="1164" spans="1:10" hidden="1" x14ac:dyDescent="0.35">
      <c r="A1164" s="11" t="s">
        <v>2737</v>
      </c>
      <c r="B1164" s="11" t="s">
        <v>2835</v>
      </c>
      <c r="C1164" s="11" t="s">
        <v>2919</v>
      </c>
      <c r="D1164" s="11" t="s">
        <v>2933</v>
      </c>
      <c r="E1164" s="11">
        <v>30</v>
      </c>
      <c r="F1164" s="11" t="s">
        <v>2984</v>
      </c>
      <c r="G1164" t="str">
        <f t="shared" si="36"/>
        <v>LEVETIRACETAMASCENDORALCOMPRIMIDO30500MG</v>
      </c>
      <c r="H1164" t="str">
        <f>VLOOKUP(A1164,'PRINCIPIO ACTIVO'!A:D,4,)&amp;"-"&amp;VLOOKUP(C1164,'VIA ADMINISTRACION'!A:D,4,FALSE)&amp;"-"&amp;VLOOKUP(D1164,FORMATO!A:D,4,FALSE)&amp;"-"&amp;VLOOKUP(B1164,LABORATORIO!A:D,4,FALSE)</f>
        <v>HT-0089-01-003-0016</v>
      </c>
      <c r="I1164">
        <f>COUNTIF($H$2:H1164,H1164)</f>
        <v>2</v>
      </c>
      <c r="J1164" t="str">
        <f t="shared" si="37"/>
        <v>HT-0089-01-003-0016-02</v>
      </c>
    </row>
    <row r="1165" spans="1:10" hidden="1" x14ac:dyDescent="0.35">
      <c r="A1165" s="11" t="s">
        <v>2737</v>
      </c>
      <c r="B1165" s="11" t="s">
        <v>2835</v>
      </c>
      <c r="C1165" s="11" t="s">
        <v>2919</v>
      </c>
      <c r="D1165" s="11" t="s">
        <v>2933</v>
      </c>
      <c r="E1165" s="11">
        <v>60</v>
      </c>
      <c r="F1165" s="11" t="s">
        <v>2984</v>
      </c>
      <c r="G1165" t="str">
        <f t="shared" si="36"/>
        <v>LEVETIRACETAMASCENDORALCOMPRIMIDO60500MG</v>
      </c>
      <c r="H1165" t="str">
        <f>VLOOKUP(A1165,'PRINCIPIO ACTIVO'!A:D,4,)&amp;"-"&amp;VLOOKUP(C1165,'VIA ADMINISTRACION'!A:D,4,FALSE)&amp;"-"&amp;VLOOKUP(D1165,FORMATO!A:D,4,FALSE)&amp;"-"&amp;VLOOKUP(B1165,LABORATORIO!A:D,4,FALSE)</f>
        <v>HT-0089-01-003-0016</v>
      </c>
      <c r="I1165">
        <f>COUNTIF($H$2:H1165,H1165)</f>
        <v>3</v>
      </c>
      <c r="J1165" t="str">
        <f t="shared" si="37"/>
        <v>HT-0089-01-003-0016-03</v>
      </c>
    </row>
    <row r="1166" spans="1:10" hidden="1" x14ac:dyDescent="0.35">
      <c r="A1166" s="11" t="s">
        <v>2737</v>
      </c>
      <c r="B1166" s="11" t="s">
        <v>2832</v>
      </c>
      <c r="C1166" s="11" t="s">
        <v>2919</v>
      </c>
      <c r="D1166" s="11" t="s">
        <v>2933</v>
      </c>
      <c r="E1166" s="11">
        <v>60</v>
      </c>
      <c r="F1166" s="11" t="s">
        <v>2984</v>
      </c>
      <c r="G1166" t="str">
        <f t="shared" si="36"/>
        <v>LEVETIRACETAMRECALCINEORALCOMPRIMIDO60500MG</v>
      </c>
      <c r="H1166" t="str">
        <f>VLOOKUP(A1166,'PRINCIPIO ACTIVO'!A:D,4,)&amp;"-"&amp;VLOOKUP(C1166,'VIA ADMINISTRACION'!A:D,4,FALSE)&amp;"-"&amp;VLOOKUP(D1166,FORMATO!A:D,4,FALSE)&amp;"-"&amp;VLOOKUP(B1166,LABORATORIO!A:D,4,FALSE)</f>
        <v>HT-0089-01-003-0171</v>
      </c>
      <c r="I1166">
        <f>COUNTIF($H$2:H1166,H1166)</f>
        <v>2</v>
      </c>
      <c r="J1166" t="str">
        <f t="shared" si="37"/>
        <v>HT-0089-01-003-0171-02</v>
      </c>
    </row>
    <row r="1167" spans="1:10" hidden="1" x14ac:dyDescent="0.35">
      <c r="A1167" s="11" t="s">
        <v>2737</v>
      </c>
      <c r="B1167" s="11" t="s">
        <v>2832</v>
      </c>
      <c r="C1167" s="11" t="s">
        <v>2919</v>
      </c>
      <c r="D1167" s="11" t="s">
        <v>2933</v>
      </c>
      <c r="E1167" s="11">
        <v>30</v>
      </c>
      <c r="F1167" s="11" t="s">
        <v>2984</v>
      </c>
      <c r="G1167" t="str">
        <f t="shared" si="36"/>
        <v>LEVETIRACETAMRECALCINEORALCOMPRIMIDO30500MG</v>
      </c>
      <c r="H1167" t="str">
        <f>VLOOKUP(A1167,'PRINCIPIO ACTIVO'!A:D,4,)&amp;"-"&amp;VLOOKUP(C1167,'VIA ADMINISTRACION'!A:D,4,FALSE)&amp;"-"&amp;VLOOKUP(D1167,FORMATO!A:D,4,FALSE)&amp;"-"&amp;VLOOKUP(B1167,LABORATORIO!A:D,4,FALSE)</f>
        <v>HT-0089-01-003-0171</v>
      </c>
      <c r="I1167">
        <f>COUNTIF($H$2:H1167,H1167)</f>
        <v>3</v>
      </c>
      <c r="J1167" t="str">
        <f t="shared" si="37"/>
        <v>HT-0089-01-003-0171-03</v>
      </c>
    </row>
    <row r="1168" spans="1:10" hidden="1" x14ac:dyDescent="0.35">
      <c r="A1168" s="11" t="s">
        <v>2737</v>
      </c>
      <c r="B1168" s="11" t="s">
        <v>2895</v>
      </c>
      <c r="C1168" s="11" t="s">
        <v>2919</v>
      </c>
      <c r="D1168" s="11" t="s">
        <v>2933</v>
      </c>
      <c r="E1168" s="11">
        <v>30</v>
      </c>
      <c r="F1168" s="11" t="s">
        <v>2984</v>
      </c>
      <c r="G1168" t="str">
        <f t="shared" si="36"/>
        <v>LEVETIRACETAMGALENICUMORALCOMPRIMIDO30500MG</v>
      </c>
      <c r="H1168" t="str">
        <f>VLOOKUP(A1168,'PRINCIPIO ACTIVO'!A:D,4,)&amp;"-"&amp;VLOOKUP(C1168,'VIA ADMINISTRACION'!A:D,4,FALSE)&amp;"-"&amp;VLOOKUP(D1168,FORMATO!A:D,4,FALSE)&amp;"-"&amp;VLOOKUP(B1168,LABORATORIO!A:D,4,FALSE)</f>
        <v>HT-0089-01-003-0108</v>
      </c>
      <c r="I1168">
        <f>COUNTIF($H$2:H1168,H1168)</f>
        <v>2</v>
      </c>
      <c r="J1168" t="str">
        <f t="shared" si="37"/>
        <v>HT-0089-01-003-0108-02</v>
      </c>
    </row>
    <row r="1169" spans="1:10" hidden="1" x14ac:dyDescent="0.35">
      <c r="A1169" s="11" t="s">
        <v>2737</v>
      </c>
      <c r="B1169" s="11" t="s">
        <v>2833</v>
      </c>
      <c r="C1169" s="11" t="s">
        <v>2919</v>
      </c>
      <c r="D1169" s="11" t="s">
        <v>2933</v>
      </c>
      <c r="E1169" s="11">
        <v>30</v>
      </c>
      <c r="F1169" s="11" t="s">
        <v>2984</v>
      </c>
      <c r="G1169" t="str">
        <f t="shared" si="36"/>
        <v>LEVETIRACETAMDEUTSCHE PHARMAORALCOMPRIMIDO30500MG</v>
      </c>
      <c r="H1169" t="str">
        <f>VLOOKUP(A1169,'PRINCIPIO ACTIVO'!A:D,4,)&amp;"-"&amp;VLOOKUP(C1169,'VIA ADMINISTRACION'!A:D,4,FALSE)&amp;"-"&amp;VLOOKUP(D1169,FORMATO!A:D,4,FALSE)&amp;"-"&amp;VLOOKUP(B1169,LABORATORIO!A:D,4,FALSE)</f>
        <v>HT-0089-01-003-0067</v>
      </c>
      <c r="I1169">
        <f>COUNTIF($H$2:H1169,H1169)</f>
        <v>2</v>
      </c>
      <c r="J1169" t="str">
        <f t="shared" si="37"/>
        <v>HT-0089-01-003-0067-02</v>
      </c>
    </row>
    <row r="1170" spans="1:10" hidden="1" x14ac:dyDescent="0.35">
      <c r="A1170" s="2" t="s">
        <v>2737</v>
      </c>
      <c r="B1170" s="2" t="s">
        <v>2835</v>
      </c>
      <c r="C1170" s="2" t="s">
        <v>2919</v>
      </c>
      <c r="D1170" s="2" t="s">
        <v>2933</v>
      </c>
      <c r="E1170" s="2">
        <v>30</v>
      </c>
      <c r="F1170" s="2" t="s">
        <v>3046</v>
      </c>
      <c r="G1170" t="str">
        <f t="shared" si="36"/>
        <v>LEVETIRACETAMASCENDORALCOMPRIMIDO3050MG</v>
      </c>
      <c r="H1170" t="str">
        <f>VLOOKUP(A1170,'PRINCIPIO ACTIVO'!A:D,4,)&amp;"-"&amp;VLOOKUP(C1170,'VIA ADMINISTRACION'!A:D,4,FALSE)&amp;"-"&amp;VLOOKUP(D1170,FORMATO!A:D,4,FALSE)&amp;"-"&amp;VLOOKUP(B1170,LABORATORIO!A:D,4,FALSE)</f>
        <v>HT-0089-01-003-0016</v>
      </c>
      <c r="I1170">
        <f>COUNTIF($H$2:H1170,H1170)</f>
        <v>4</v>
      </c>
      <c r="J1170" t="str">
        <f t="shared" si="37"/>
        <v>HT-0089-01-003-0016-04</v>
      </c>
    </row>
    <row r="1171" spans="1:10" hidden="1" x14ac:dyDescent="0.35">
      <c r="A1171" s="2" t="s">
        <v>2738</v>
      </c>
      <c r="B1171" s="2" t="s">
        <v>2851</v>
      </c>
      <c r="C1171" s="2" t="s">
        <v>2919</v>
      </c>
      <c r="D1171" s="2" t="s">
        <v>2932</v>
      </c>
      <c r="E1171" s="2">
        <v>1</v>
      </c>
      <c r="F1171" s="2" t="s">
        <v>3721</v>
      </c>
      <c r="G1171" t="str">
        <f t="shared" si="36"/>
        <v xml:space="preserve">LEVOCETIRIZINAPRATERORALJARABE1 2.5MG/5ML </v>
      </c>
      <c r="H1171" t="str">
        <f>VLOOKUP(A1171,'PRINCIPIO ACTIVO'!A:D,4,)&amp;"-"&amp;VLOOKUP(C1171,'VIA ADMINISTRACION'!A:D,4,FALSE)&amp;"-"&amp;VLOOKUP(D1171,FORMATO!A:D,4,FALSE)&amp;"-"&amp;VLOOKUP(B1171,LABORATORIO!A:D,4,FALSE)</f>
        <v>HT-0090-01-002-0169</v>
      </c>
      <c r="I1171">
        <f>COUNTIF($H$2:H1171,H1171)</f>
        <v>1</v>
      </c>
      <c r="J1171" t="str">
        <f t="shared" si="37"/>
        <v>HT-0090-01-002-0169-01</v>
      </c>
    </row>
    <row r="1172" spans="1:10" hidden="1" x14ac:dyDescent="0.35">
      <c r="A1172" s="2" t="s">
        <v>2738</v>
      </c>
      <c r="B1172" s="2" t="s">
        <v>2873</v>
      </c>
      <c r="C1172" s="2" t="s">
        <v>2919</v>
      </c>
      <c r="D1172" s="2" t="s">
        <v>2942</v>
      </c>
      <c r="E1172" s="2">
        <v>1</v>
      </c>
      <c r="F1172" s="2" t="s">
        <v>3188</v>
      </c>
      <c r="G1172" t="str">
        <f t="shared" si="36"/>
        <v>LEVOCETIRIZINAINTERPHARMAORALSOLUCION10.5%</v>
      </c>
      <c r="H1172" t="str">
        <f>VLOOKUP(A1172,'PRINCIPIO ACTIVO'!A:D,4,)&amp;"-"&amp;VLOOKUP(C1172,'VIA ADMINISTRACION'!A:D,4,FALSE)&amp;"-"&amp;VLOOKUP(D1172,FORMATO!A:D,4,FALSE)&amp;"-"&amp;VLOOKUP(B1172,LABORATORIO!A:D,4,FALSE)</f>
        <v>HT-0090-01-012-0135</v>
      </c>
      <c r="I1172">
        <f>COUNTIF($H$2:H1172,H1172)</f>
        <v>1</v>
      </c>
      <c r="J1172" t="str">
        <f t="shared" si="37"/>
        <v>HT-0090-01-012-0135-01</v>
      </c>
    </row>
    <row r="1173" spans="1:10" hidden="1" x14ac:dyDescent="0.35">
      <c r="A1173" s="11" t="s">
        <v>2738</v>
      </c>
      <c r="B1173" s="11" t="s">
        <v>2866</v>
      </c>
      <c r="C1173" s="11" t="s">
        <v>2919</v>
      </c>
      <c r="D1173" s="11" t="s">
        <v>2942</v>
      </c>
      <c r="E1173" s="11">
        <v>1</v>
      </c>
      <c r="F1173" s="11" t="s">
        <v>3111</v>
      </c>
      <c r="G1173" t="str">
        <f t="shared" si="36"/>
        <v>LEVOCETIRIZINAGLAXOSMITHKLINEORALSOLUCION12.5MG/5ML</v>
      </c>
      <c r="H1173" t="str">
        <f>VLOOKUP(A1173,'PRINCIPIO ACTIVO'!A:D,4,)&amp;"-"&amp;VLOOKUP(C1173,'VIA ADMINISTRACION'!A:D,4,FALSE)&amp;"-"&amp;VLOOKUP(D1173,FORMATO!A:D,4,FALSE)&amp;"-"&amp;VLOOKUP(B1173,LABORATORIO!A:D,4,FALSE)</f>
        <v>HT-0090-01-012-0113</v>
      </c>
      <c r="I1173">
        <f>COUNTIF($H$2:H1173,H1173)</f>
        <v>1</v>
      </c>
      <c r="J1173" t="str">
        <f t="shared" si="37"/>
        <v>HT-0090-01-012-0113-01</v>
      </c>
    </row>
    <row r="1174" spans="1:10" hidden="1" x14ac:dyDescent="0.35">
      <c r="A1174" s="11" t="s">
        <v>2738</v>
      </c>
      <c r="B1174" s="11" t="s">
        <v>2883</v>
      </c>
      <c r="C1174" s="11" t="s">
        <v>2919</v>
      </c>
      <c r="D1174" s="11" t="s">
        <v>2932</v>
      </c>
      <c r="E1174" s="11">
        <v>1</v>
      </c>
      <c r="F1174" s="11" t="s">
        <v>3111</v>
      </c>
      <c r="G1174" t="str">
        <f t="shared" si="36"/>
        <v>LEVOCETIRIZINABAGOORALJARABE12.5MG/5ML</v>
      </c>
      <c r="H1174" t="str">
        <f>VLOOKUP(A1174,'PRINCIPIO ACTIVO'!A:D,4,)&amp;"-"&amp;VLOOKUP(C1174,'VIA ADMINISTRACION'!A:D,4,FALSE)&amp;"-"&amp;VLOOKUP(D1174,FORMATO!A:D,4,FALSE)&amp;"-"&amp;VLOOKUP(B1174,LABORATORIO!A:D,4,FALSE)</f>
        <v>HT-0090-01-002-0143</v>
      </c>
      <c r="I1174">
        <f>COUNTIF($H$2:H1174,H1174)</f>
        <v>1</v>
      </c>
      <c r="J1174" t="str">
        <f t="shared" si="37"/>
        <v>HT-0090-01-002-0143-01</v>
      </c>
    </row>
    <row r="1175" spans="1:10" hidden="1" x14ac:dyDescent="0.35">
      <c r="A1175" s="11" t="s">
        <v>2738</v>
      </c>
      <c r="B1175" s="11" t="s">
        <v>2851</v>
      </c>
      <c r="C1175" s="11" t="s">
        <v>2919</v>
      </c>
      <c r="D1175" s="11" t="s">
        <v>2932</v>
      </c>
      <c r="E1175" s="11">
        <v>1</v>
      </c>
      <c r="F1175" s="11" t="s">
        <v>3111</v>
      </c>
      <c r="G1175" t="str">
        <f t="shared" si="36"/>
        <v>LEVOCETIRIZINAPRATERORALJARABE12.5MG/5ML</v>
      </c>
      <c r="H1175" t="str">
        <f>VLOOKUP(A1175,'PRINCIPIO ACTIVO'!A:D,4,)&amp;"-"&amp;VLOOKUP(C1175,'VIA ADMINISTRACION'!A:D,4,FALSE)&amp;"-"&amp;VLOOKUP(D1175,FORMATO!A:D,4,FALSE)&amp;"-"&amp;VLOOKUP(B1175,LABORATORIO!A:D,4,FALSE)</f>
        <v>HT-0090-01-002-0169</v>
      </c>
      <c r="I1175">
        <f>COUNTIF($H$2:H1175,H1175)</f>
        <v>2</v>
      </c>
      <c r="J1175" t="str">
        <f t="shared" si="37"/>
        <v>HT-0090-01-002-0169-02</v>
      </c>
    </row>
    <row r="1176" spans="1:10" hidden="1" x14ac:dyDescent="0.35">
      <c r="A1176" s="11" t="s">
        <v>2738</v>
      </c>
      <c r="B1176" s="11" t="s">
        <v>2838</v>
      </c>
      <c r="C1176" s="11" t="s">
        <v>2919</v>
      </c>
      <c r="D1176" s="11" t="s">
        <v>2942</v>
      </c>
      <c r="E1176" s="11">
        <v>1</v>
      </c>
      <c r="F1176" s="11" t="s">
        <v>3111</v>
      </c>
      <c r="G1176" t="str">
        <f t="shared" si="36"/>
        <v>LEVOCETIRIZINALABORATORIO CHILEORALSOLUCION12.5MG/5ML</v>
      </c>
      <c r="H1176" t="str">
        <f>VLOOKUP(A1176,'PRINCIPIO ACTIVO'!A:D,4,)&amp;"-"&amp;VLOOKUP(C1176,'VIA ADMINISTRACION'!A:D,4,FALSE)&amp;"-"&amp;VLOOKUP(D1176,FORMATO!A:D,4,FALSE)&amp;"-"&amp;VLOOKUP(B1176,LABORATORIO!A:D,4,FALSE)</f>
        <v>HT-0090-01-012-0148</v>
      </c>
      <c r="I1176">
        <f>COUNTIF($H$2:H1176,H1176)</f>
        <v>1</v>
      </c>
      <c r="J1176" t="str">
        <f t="shared" si="37"/>
        <v>HT-0090-01-012-0148-01</v>
      </c>
    </row>
    <row r="1177" spans="1:10" hidden="1" x14ac:dyDescent="0.35">
      <c r="A1177" s="11" t="s">
        <v>2738</v>
      </c>
      <c r="B1177" s="11" t="s">
        <v>2837</v>
      </c>
      <c r="C1177" s="11" t="s">
        <v>2919</v>
      </c>
      <c r="D1177" s="11" t="s">
        <v>2942</v>
      </c>
      <c r="E1177" s="11">
        <v>1</v>
      </c>
      <c r="F1177" s="11" t="s">
        <v>3111</v>
      </c>
      <c r="G1177" t="str">
        <f t="shared" si="36"/>
        <v>LEVOCETIRIZINASAVALORALSOLUCION12.5MG/5ML</v>
      </c>
      <c r="H1177" t="str">
        <f>VLOOKUP(A1177,'PRINCIPIO ACTIVO'!A:D,4,)&amp;"-"&amp;VLOOKUP(C1177,'VIA ADMINISTRACION'!A:D,4,FALSE)&amp;"-"&amp;VLOOKUP(D1177,FORMATO!A:D,4,FALSE)&amp;"-"&amp;VLOOKUP(B1177,LABORATORIO!A:D,4,FALSE)</f>
        <v>HT-0090-01-012-0174</v>
      </c>
      <c r="I1177">
        <f>COUNTIF($H$2:H1177,H1177)</f>
        <v>1</v>
      </c>
      <c r="J1177" t="str">
        <f t="shared" si="37"/>
        <v>HT-0090-01-012-0174-01</v>
      </c>
    </row>
    <row r="1178" spans="1:10" hidden="1" x14ac:dyDescent="0.35">
      <c r="A1178" s="11" t="s">
        <v>2738</v>
      </c>
      <c r="B1178" s="11" t="s">
        <v>2836</v>
      </c>
      <c r="C1178" s="11" t="s">
        <v>2919</v>
      </c>
      <c r="D1178" s="11" t="s">
        <v>2933</v>
      </c>
      <c r="E1178" s="11">
        <v>30</v>
      </c>
      <c r="F1178" s="11" t="s">
        <v>2998</v>
      </c>
      <c r="G1178" t="str">
        <f t="shared" si="36"/>
        <v>LEVOCETIRIZINASEVENORALCOMPRIMIDO305MG</v>
      </c>
      <c r="H1178" t="str">
        <f>VLOOKUP(A1178,'PRINCIPIO ACTIVO'!A:D,4,)&amp;"-"&amp;VLOOKUP(C1178,'VIA ADMINISTRACION'!A:D,4,FALSE)&amp;"-"&amp;VLOOKUP(D1178,FORMATO!A:D,4,FALSE)&amp;"-"&amp;VLOOKUP(B1178,LABORATORIO!A:D,4,FALSE)</f>
        <v>HT-0090-01-003-0250</v>
      </c>
      <c r="I1178">
        <f>COUNTIF($H$2:H1178,H1178)</f>
        <v>1</v>
      </c>
      <c r="J1178" t="str">
        <f t="shared" si="37"/>
        <v>HT-0090-01-003-0250-01</v>
      </c>
    </row>
    <row r="1179" spans="1:10" hidden="1" x14ac:dyDescent="0.35">
      <c r="A1179" s="11" t="s">
        <v>2738</v>
      </c>
      <c r="B1179" s="11" t="s">
        <v>2866</v>
      </c>
      <c r="C1179" s="11" t="s">
        <v>2919</v>
      </c>
      <c r="D1179" s="11" t="s">
        <v>2933</v>
      </c>
      <c r="E1179" s="11">
        <v>60</v>
      </c>
      <c r="F1179" s="11" t="s">
        <v>2998</v>
      </c>
      <c r="G1179" t="str">
        <f t="shared" si="36"/>
        <v>LEVOCETIRIZINAGLAXOSMITHKLINEORALCOMPRIMIDO605MG</v>
      </c>
      <c r="H1179" t="str">
        <f>VLOOKUP(A1179,'PRINCIPIO ACTIVO'!A:D,4,)&amp;"-"&amp;VLOOKUP(C1179,'VIA ADMINISTRACION'!A:D,4,FALSE)&amp;"-"&amp;VLOOKUP(D1179,FORMATO!A:D,4,FALSE)&amp;"-"&amp;VLOOKUP(B1179,LABORATORIO!A:D,4,FALSE)</f>
        <v>HT-0090-01-003-0113</v>
      </c>
      <c r="I1179">
        <f>COUNTIF($H$2:H1179,H1179)</f>
        <v>1</v>
      </c>
      <c r="J1179" t="str">
        <f t="shared" si="37"/>
        <v>HT-0090-01-003-0113-01</v>
      </c>
    </row>
    <row r="1180" spans="1:10" hidden="1" x14ac:dyDescent="0.35">
      <c r="A1180" s="11" t="s">
        <v>2738</v>
      </c>
      <c r="B1180" s="11" t="s">
        <v>2866</v>
      </c>
      <c r="C1180" s="11" t="s">
        <v>2919</v>
      </c>
      <c r="D1180" s="11" t="s">
        <v>2933</v>
      </c>
      <c r="E1180" s="11">
        <v>30</v>
      </c>
      <c r="F1180" s="11" t="s">
        <v>2998</v>
      </c>
      <c r="G1180" t="str">
        <f t="shared" si="36"/>
        <v>LEVOCETIRIZINAGLAXOSMITHKLINEORALCOMPRIMIDO305MG</v>
      </c>
      <c r="H1180" t="str">
        <f>VLOOKUP(A1180,'PRINCIPIO ACTIVO'!A:D,4,)&amp;"-"&amp;VLOOKUP(C1180,'VIA ADMINISTRACION'!A:D,4,FALSE)&amp;"-"&amp;VLOOKUP(D1180,FORMATO!A:D,4,FALSE)&amp;"-"&amp;VLOOKUP(B1180,LABORATORIO!A:D,4,FALSE)</f>
        <v>HT-0090-01-003-0113</v>
      </c>
      <c r="I1180">
        <f>COUNTIF($H$2:H1180,H1180)</f>
        <v>2</v>
      </c>
      <c r="J1180" t="str">
        <f t="shared" si="37"/>
        <v>HT-0090-01-003-0113-02</v>
      </c>
    </row>
    <row r="1181" spans="1:10" hidden="1" x14ac:dyDescent="0.35">
      <c r="A1181" s="11" t="s">
        <v>2738</v>
      </c>
      <c r="B1181" s="11" t="s">
        <v>2835</v>
      </c>
      <c r="C1181" s="11" t="s">
        <v>2919</v>
      </c>
      <c r="D1181" s="11" t="s">
        <v>2933</v>
      </c>
      <c r="E1181" s="11">
        <v>30</v>
      </c>
      <c r="F1181" s="11" t="s">
        <v>2998</v>
      </c>
      <c r="G1181" t="str">
        <f t="shared" si="36"/>
        <v>LEVOCETIRIZINAASCENDORALCOMPRIMIDO305MG</v>
      </c>
      <c r="H1181" t="str">
        <f>VLOOKUP(A1181,'PRINCIPIO ACTIVO'!A:D,4,)&amp;"-"&amp;VLOOKUP(C1181,'VIA ADMINISTRACION'!A:D,4,FALSE)&amp;"-"&amp;VLOOKUP(D1181,FORMATO!A:D,4,FALSE)&amp;"-"&amp;VLOOKUP(B1181,LABORATORIO!A:D,4,FALSE)</f>
        <v>HT-0090-01-003-0016</v>
      </c>
      <c r="I1181">
        <f>COUNTIF($H$2:H1181,H1181)</f>
        <v>1</v>
      </c>
      <c r="J1181" t="str">
        <f t="shared" si="37"/>
        <v>HT-0090-01-003-0016-01</v>
      </c>
    </row>
    <row r="1182" spans="1:10" hidden="1" x14ac:dyDescent="0.35">
      <c r="A1182" s="11" t="s">
        <v>2738</v>
      </c>
      <c r="B1182" s="11" t="s">
        <v>2838</v>
      </c>
      <c r="C1182" s="11" t="s">
        <v>2919</v>
      </c>
      <c r="D1182" s="11" t="s">
        <v>2933</v>
      </c>
      <c r="E1182" s="11">
        <v>30</v>
      </c>
      <c r="F1182" s="11" t="s">
        <v>2998</v>
      </c>
      <c r="G1182" t="str">
        <f t="shared" si="36"/>
        <v>LEVOCETIRIZINALABORATORIO CHILEORALCOMPRIMIDO305MG</v>
      </c>
      <c r="H1182" t="str">
        <f>VLOOKUP(A1182,'PRINCIPIO ACTIVO'!A:D,4,)&amp;"-"&amp;VLOOKUP(C1182,'VIA ADMINISTRACION'!A:D,4,FALSE)&amp;"-"&amp;VLOOKUP(D1182,FORMATO!A:D,4,FALSE)&amp;"-"&amp;VLOOKUP(B1182,LABORATORIO!A:D,4,FALSE)</f>
        <v>HT-0090-01-003-0148</v>
      </c>
      <c r="I1182">
        <f>COUNTIF($H$2:H1182,H1182)</f>
        <v>1</v>
      </c>
      <c r="J1182" t="str">
        <f t="shared" si="37"/>
        <v>HT-0090-01-003-0148-01</v>
      </c>
    </row>
    <row r="1183" spans="1:10" hidden="1" x14ac:dyDescent="0.35">
      <c r="A1183" s="11" t="s">
        <v>2738</v>
      </c>
      <c r="B1183" s="11" t="s">
        <v>2837</v>
      </c>
      <c r="C1183" s="11" t="s">
        <v>2919</v>
      </c>
      <c r="D1183" s="11" t="s">
        <v>2933</v>
      </c>
      <c r="E1183" s="11">
        <v>40</v>
      </c>
      <c r="F1183" s="11" t="s">
        <v>2998</v>
      </c>
      <c r="G1183" t="str">
        <f t="shared" si="36"/>
        <v>LEVOCETIRIZINASAVALORALCOMPRIMIDO405MG</v>
      </c>
      <c r="H1183" t="str">
        <f>VLOOKUP(A1183,'PRINCIPIO ACTIVO'!A:D,4,)&amp;"-"&amp;VLOOKUP(C1183,'VIA ADMINISTRACION'!A:D,4,FALSE)&amp;"-"&amp;VLOOKUP(D1183,FORMATO!A:D,4,FALSE)&amp;"-"&amp;VLOOKUP(B1183,LABORATORIO!A:D,4,FALSE)</f>
        <v>HT-0090-01-003-0174</v>
      </c>
      <c r="I1183">
        <f>COUNTIF($H$2:H1183,H1183)</f>
        <v>1</v>
      </c>
      <c r="J1183" t="str">
        <f t="shared" si="37"/>
        <v>HT-0090-01-003-0174-01</v>
      </c>
    </row>
    <row r="1184" spans="1:10" hidden="1" x14ac:dyDescent="0.35">
      <c r="A1184" s="11" t="s">
        <v>2738</v>
      </c>
      <c r="B1184" s="11" t="s">
        <v>2851</v>
      </c>
      <c r="C1184" s="11" t="s">
        <v>2919</v>
      </c>
      <c r="D1184" s="11" t="s">
        <v>2933</v>
      </c>
      <c r="E1184" s="11">
        <v>30</v>
      </c>
      <c r="F1184" s="11" t="s">
        <v>2998</v>
      </c>
      <c r="G1184" t="str">
        <f t="shared" si="36"/>
        <v>LEVOCETIRIZINAPRATERORALCOMPRIMIDO305MG</v>
      </c>
      <c r="H1184" t="str">
        <f>VLOOKUP(A1184,'PRINCIPIO ACTIVO'!A:D,4,)&amp;"-"&amp;VLOOKUP(C1184,'VIA ADMINISTRACION'!A:D,4,FALSE)&amp;"-"&amp;VLOOKUP(D1184,FORMATO!A:D,4,FALSE)&amp;"-"&amp;VLOOKUP(B1184,LABORATORIO!A:D,4,FALSE)</f>
        <v>HT-0090-01-003-0169</v>
      </c>
      <c r="I1184">
        <f>COUNTIF($H$2:H1184,H1184)</f>
        <v>1</v>
      </c>
      <c r="J1184" t="str">
        <f t="shared" si="37"/>
        <v>HT-0090-01-003-0169-01</v>
      </c>
    </row>
    <row r="1185" spans="1:10" hidden="1" x14ac:dyDescent="0.35">
      <c r="A1185" s="11" t="s">
        <v>2738</v>
      </c>
      <c r="B1185" s="11" t="s">
        <v>2883</v>
      </c>
      <c r="C1185" s="11" t="s">
        <v>2919</v>
      </c>
      <c r="D1185" s="11" t="s">
        <v>2933</v>
      </c>
      <c r="E1185" s="11">
        <v>40</v>
      </c>
      <c r="F1185" s="11" t="s">
        <v>2998</v>
      </c>
      <c r="G1185" t="str">
        <f t="shared" si="36"/>
        <v>LEVOCETIRIZINABAGOORALCOMPRIMIDO405MG</v>
      </c>
      <c r="H1185" t="str">
        <f>VLOOKUP(A1185,'PRINCIPIO ACTIVO'!A:D,4,)&amp;"-"&amp;VLOOKUP(C1185,'VIA ADMINISTRACION'!A:D,4,FALSE)&amp;"-"&amp;VLOOKUP(D1185,FORMATO!A:D,4,FALSE)&amp;"-"&amp;VLOOKUP(B1185,LABORATORIO!A:D,4,FALSE)</f>
        <v>HT-0090-01-003-0143</v>
      </c>
      <c r="I1185">
        <f>COUNTIF($H$2:H1185,H1185)</f>
        <v>1</v>
      </c>
      <c r="J1185" t="str">
        <f t="shared" si="37"/>
        <v>HT-0090-01-003-0143-01</v>
      </c>
    </row>
    <row r="1186" spans="1:10" hidden="1" x14ac:dyDescent="0.35">
      <c r="A1186" s="11" t="s">
        <v>2738</v>
      </c>
      <c r="B1186" s="11" t="s">
        <v>2867</v>
      </c>
      <c r="C1186" s="11" t="s">
        <v>2919</v>
      </c>
      <c r="D1186" s="11" t="s">
        <v>2933</v>
      </c>
      <c r="E1186" s="11">
        <v>30</v>
      </c>
      <c r="F1186" s="11" t="s">
        <v>2998</v>
      </c>
      <c r="G1186" t="str">
        <f t="shared" si="36"/>
        <v>LEVOCETIRIZINAEUROFARMAORALCOMPRIMIDO305MG</v>
      </c>
      <c r="H1186" t="str">
        <f>VLOOKUP(A1186,'PRINCIPIO ACTIVO'!A:D,4,)&amp;"-"&amp;VLOOKUP(C1186,'VIA ADMINISTRACION'!A:D,4,FALSE)&amp;"-"&amp;VLOOKUP(D1186,FORMATO!A:D,4,FALSE)&amp;"-"&amp;VLOOKUP(B1186,LABORATORIO!A:D,4,FALSE)</f>
        <v>HT-0090-01-003-0087</v>
      </c>
      <c r="I1186">
        <f>COUNTIF($H$2:H1186,H1186)</f>
        <v>1</v>
      </c>
      <c r="J1186" t="str">
        <f t="shared" si="37"/>
        <v>HT-0090-01-003-0087-01</v>
      </c>
    </row>
    <row r="1187" spans="1:10" hidden="1" x14ac:dyDescent="0.35">
      <c r="A1187" s="5" t="s">
        <v>2738</v>
      </c>
      <c r="B1187" s="5" t="s">
        <v>2834</v>
      </c>
      <c r="C1187" s="5" t="s">
        <v>2919</v>
      </c>
      <c r="D1187" s="5" t="s">
        <v>2933</v>
      </c>
      <c r="E1187" s="5">
        <v>30</v>
      </c>
      <c r="F1187" s="5" t="s">
        <v>2998</v>
      </c>
      <c r="G1187" t="str">
        <f t="shared" si="36"/>
        <v>LEVOCETIRIZINAMINTLABORALCOMPRIMIDO305MG</v>
      </c>
      <c r="H1187" t="str">
        <f>VLOOKUP(A1187,'PRINCIPIO ACTIVO'!A:D,4,)&amp;"-"&amp;VLOOKUP(C1187,'VIA ADMINISTRACION'!A:D,4,FALSE)&amp;"-"&amp;VLOOKUP(D1187,FORMATO!A:D,4,FALSE)&amp;"-"&amp;VLOOKUP(B1187,LABORATORIO!A:D,4,FALSE)</f>
        <v>HT-0090-01-003-0197</v>
      </c>
      <c r="I1187">
        <f>COUNTIF($H$2:H1187,H1187)</f>
        <v>1</v>
      </c>
      <c r="J1187" t="str">
        <f t="shared" si="37"/>
        <v>HT-0090-01-003-0197-01</v>
      </c>
    </row>
    <row r="1188" spans="1:10" hidden="1" x14ac:dyDescent="0.35">
      <c r="A1188" s="5" t="s">
        <v>2738</v>
      </c>
      <c r="B1188" s="5" t="s">
        <v>2851</v>
      </c>
      <c r="C1188" s="5" t="s">
        <v>2919</v>
      </c>
      <c r="D1188" s="5" t="s">
        <v>2933</v>
      </c>
      <c r="E1188" s="5">
        <v>60</v>
      </c>
      <c r="F1188" s="5" t="s">
        <v>2998</v>
      </c>
      <c r="G1188" t="str">
        <f t="shared" si="36"/>
        <v>LEVOCETIRIZINAPRATERORALCOMPRIMIDO605MG</v>
      </c>
      <c r="H1188" t="str">
        <f>VLOOKUP(A1188,'PRINCIPIO ACTIVO'!A:D,4,)&amp;"-"&amp;VLOOKUP(C1188,'VIA ADMINISTRACION'!A:D,4,FALSE)&amp;"-"&amp;VLOOKUP(D1188,FORMATO!A:D,4,FALSE)&amp;"-"&amp;VLOOKUP(B1188,LABORATORIO!A:D,4,FALSE)</f>
        <v>HT-0090-01-003-0169</v>
      </c>
      <c r="I1188">
        <f>COUNTIF($H$2:H1188,H1188)</f>
        <v>2</v>
      </c>
      <c r="J1188" t="str">
        <f t="shared" si="37"/>
        <v>HT-0090-01-003-0169-02</v>
      </c>
    </row>
    <row r="1189" spans="1:10" hidden="1" x14ac:dyDescent="0.35">
      <c r="A1189" s="11" t="s">
        <v>2738</v>
      </c>
      <c r="B1189" s="11" t="s">
        <v>2851</v>
      </c>
      <c r="C1189" s="11" t="s">
        <v>2919</v>
      </c>
      <c r="D1189" s="11" t="s">
        <v>2932</v>
      </c>
      <c r="E1189" s="11">
        <v>1</v>
      </c>
      <c r="F1189" s="11" t="s">
        <v>3114</v>
      </c>
      <c r="G1189" t="str">
        <f t="shared" si="36"/>
        <v>LEVOCETIRIZINAPRATERORALJARABE15MG/5ML</v>
      </c>
      <c r="H1189" t="str">
        <f>VLOOKUP(A1189,'PRINCIPIO ACTIVO'!A:D,4,)&amp;"-"&amp;VLOOKUP(C1189,'VIA ADMINISTRACION'!A:D,4,FALSE)&amp;"-"&amp;VLOOKUP(D1189,FORMATO!A:D,4,FALSE)&amp;"-"&amp;VLOOKUP(B1189,LABORATORIO!A:D,4,FALSE)</f>
        <v>HT-0090-01-002-0169</v>
      </c>
      <c r="I1189">
        <f>COUNTIF($H$2:H1189,H1189)</f>
        <v>3</v>
      </c>
      <c r="J1189" t="str">
        <f t="shared" si="37"/>
        <v>HT-0090-01-002-0169-03</v>
      </c>
    </row>
    <row r="1190" spans="1:10" hidden="1" x14ac:dyDescent="0.35">
      <c r="A1190" s="11" t="s">
        <v>2738</v>
      </c>
      <c r="B1190" s="11" t="s">
        <v>2837</v>
      </c>
      <c r="C1190" s="11" t="s">
        <v>2919</v>
      </c>
      <c r="D1190" s="11" t="s">
        <v>2942</v>
      </c>
      <c r="E1190" s="11">
        <v>1</v>
      </c>
      <c r="F1190" s="11" t="s">
        <v>3114</v>
      </c>
      <c r="G1190" t="str">
        <f t="shared" si="36"/>
        <v>LEVOCETIRIZINASAVALORALSOLUCION15MG/5ML</v>
      </c>
      <c r="H1190" t="str">
        <f>VLOOKUP(A1190,'PRINCIPIO ACTIVO'!A:D,4,)&amp;"-"&amp;VLOOKUP(C1190,'VIA ADMINISTRACION'!A:D,4,FALSE)&amp;"-"&amp;VLOOKUP(D1190,FORMATO!A:D,4,FALSE)&amp;"-"&amp;VLOOKUP(B1190,LABORATORIO!A:D,4,FALSE)</f>
        <v>HT-0090-01-012-0174</v>
      </c>
      <c r="I1190">
        <f>COUNTIF($H$2:H1190,H1190)</f>
        <v>2</v>
      </c>
      <c r="J1190" t="str">
        <f t="shared" si="37"/>
        <v>HT-0090-01-012-0174-02</v>
      </c>
    </row>
    <row r="1191" spans="1:10" hidden="1" x14ac:dyDescent="0.35">
      <c r="A1191" s="11" t="s">
        <v>2738</v>
      </c>
      <c r="B1191" s="11" t="s">
        <v>2883</v>
      </c>
      <c r="C1191" s="11" t="s">
        <v>2919</v>
      </c>
      <c r="D1191" s="11" t="s">
        <v>2932</v>
      </c>
      <c r="E1191" s="11">
        <v>1</v>
      </c>
      <c r="F1191" s="11" t="s">
        <v>3114</v>
      </c>
      <c r="G1191" t="str">
        <f t="shared" si="36"/>
        <v>LEVOCETIRIZINABAGOORALJARABE15MG/5ML</v>
      </c>
      <c r="H1191" t="str">
        <f>VLOOKUP(A1191,'PRINCIPIO ACTIVO'!A:D,4,)&amp;"-"&amp;VLOOKUP(C1191,'VIA ADMINISTRACION'!A:D,4,FALSE)&amp;"-"&amp;VLOOKUP(D1191,FORMATO!A:D,4,FALSE)&amp;"-"&amp;VLOOKUP(B1191,LABORATORIO!A:D,4,FALSE)</f>
        <v>HT-0090-01-002-0143</v>
      </c>
      <c r="I1191">
        <f>COUNTIF($H$2:H1191,H1191)</f>
        <v>2</v>
      </c>
      <c r="J1191" t="str">
        <f t="shared" si="37"/>
        <v>HT-0090-01-002-0143-02</v>
      </c>
    </row>
    <row r="1192" spans="1:10" hidden="1" x14ac:dyDescent="0.35">
      <c r="A1192" s="5" t="s">
        <v>2738</v>
      </c>
      <c r="B1192" s="5" t="s">
        <v>2851</v>
      </c>
      <c r="C1192" s="5" t="s">
        <v>2919</v>
      </c>
      <c r="D1192" s="5" t="s">
        <v>2942</v>
      </c>
      <c r="E1192" s="5">
        <v>1</v>
      </c>
      <c r="F1192" s="5" t="s">
        <v>3114</v>
      </c>
      <c r="G1192" t="str">
        <f t="shared" si="36"/>
        <v>LEVOCETIRIZINAPRATERORALSOLUCION15MG/5ML</v>
      </c>
      <c r="H1192" t="str">
        <f>VLOOKUP(A1192,'PRINCIPIO ACTIVO'!A:D,4,)&amp;"-"&amp;VLOOKUP(C1192,'VIA ADMINISTRACION'!A:D,4,FALSE)&amp;"-"&amp;VLOOKUP(D1192,FORMATO!A:D,4,FALSE)&amp;"-"&amp;VLOOKUP(B1192,LABORATORIO!A:D,4,FALSE)</f>
        <v>HT-0090-01-012-0169</v>
      </c>
      <c r="I1192">
        <f>COUNTIF($H$2:H1192,H1192)</f>
        <v>1</v>
      </c>
      <c r="J1192" t="str">
        <f t="shared" si="37"/>
        <v>HT-0090-01-012-0169-01</v>
      </c>
    </row>
    <row r="1193" spans="1:10" hidden="1" x14ac:dyDescent="0.35">
      <c r="A1193" s="11" t="s">
        <v>2738</v>
      </c>
      <c r="B1193" s="11" t="s">
        <v>2866</v>
      </c>
      <c r="C1193" s="11" t="s">
        <v>2919</v>
      </c>
      <c r="D1193" s="11" t="s">
        <v>2942</v>
      </c>
      <c r="E1193" s="11">
        <v>1</v>
      </c>
      <c r="F1193" s="11" t="s">
        <v>3192</v>
      </c>
      <c r="G1193" t="str">
        <f t="shared" si="36"/>
        <v>LEVOCETIRIZINAGLAXOSMITHKLINEORALSOLUCION15MG/ML</v>
      </c>
      <c r="H1193" t="str">
        <f>VLOOKUP(A1193,'PRINCIPIO ACTIVO'!A:D,4,)&amp;"-"&amp;VLOOKUP(C1193,'VIA ADMINISTRACION'!A:D,4,FALSE)&amp;"-"&amp;VLOOKUP(D1193,FORMATO!A:D,4,FALSE)&amp;"-"&amp;VLOOKUP(B1193,LABORATORIO!A:D,4,FALSE)</f>
        <v>HT-0090-01-012-0113</v>
      </c>
      <c r="I1193">
        <f>COUNTIF($H$2:H1193,H1193)</f>
        <v>2</v>
      </c>
      <c r="J1193" t="str">
        <f t="shared" si="37"/>
        <v>HT-0090-01-012-0113-02</v>
      </c>
    </row>
    <row r="1194" spans="1:10" hidden="1" x14ac:dyDescent="0.35">
      <c r="A1194" s="11" t="s">
        <v>2738</v>
      </c>
      <c r="B1194" s="11" t="s">
        <v>2883</v>
      </c>
      <c r="C1194" s="11" t="s">
        <v>2919</v>
      </c>
      <c r="D1194" s="11" t="s">
        <v>2942</v>
      </c>
      <c r="E1194" s="11">
        <v>1</v>
      </c>
      <c r="F1194" s="11" t="s">
        <v>3192</v>
      </c>
      <c r="G1194" t="str">
        <f t="shared" si="36"/>
        <v>LEVOCETIRIZINABAGOORALSOLUCION15MG/ML</v>
      </c>
      <c r="H1194" t="str">
        <f>VLOOKUP(A1194,'PRINCIPIO ACTIVO'!A:D,4,)&amp;"-"&amp;VLOOKUP(C1194,'VIA ADMINISTRACION'!A:D,4,FALSE)&amp;"-"&amp;VLOOKUP(D1194,FORMATO!A:D,4,FALSE)&amp;"-"&amp;VLOOKUP(B1194,LABORATORIO!A:D,4,FALSE)</f>
        <v>HT-0090-01-012-0143</v>
      </c>
      <c r="I1194">
        <f>COUNTIF($H$2:H1194,H1194)</f>
        <v>1</v>
      </c>
      <c r="J1194" t="str">
        <f t="shared" si="37"/>
        <v>HT-0090-01-012-0143-01</v>
      </c>
    </row>
    <row r="1195" spans="1:10" hidden="1" x14ac:dyDescent="0.35">
      <c r="A1195" s="11" t="s">
        <v>2738</v>
      </c>
      <c r="B1195" s="11" t="s">
        <v>2837</v>
      </c>
      <c r="C1195" s="11" t="s">
        <v>2919</v>
      </c>
      <c r="D1195" s="11" t="s">
        <v>2942</v>
      </c>
      <c r="E1195" s="11">
        <v>1</v>
      </c>
      <c r="F1195" s="11" t="s">
        <v>3192</v>
      </c>
      <c r="G1195" t="str">
        <f t="shared" si="36"/>
        <v>LEVOCETIRIZINASAVALORALSOLUCION15MG/ML</v>
      </c>
      <c r="H1195" t="str">
        <f>VLOOKUP(A1195,'PRINCIPIO ACTIVO'!A:D,4,)&amp;"-"&amp;VLOOKUP(C1195,'VIA ADMINISTRACION'!A:D,4,FALSE)&amp;"-"&amp;VLOOKUP(D1195,FORMATO!A:D,4,FALSE)&amp;"-"&amp;VLOOKUP(B1195,LABORATORIO!A:D,4,FALSE)</f>
        <v>HT-0090-01-012-0174</v>
      </c>
      <c r="I1195">
        <f>COUNTIF($H$2:H1195,H1195)</f>
        <v>3</v>
      </c>
      <c r="J1195" t="str">
        <f t="shared" si="37"/>
        <v>HT-0090-01-012-0174-03</v>
      </c>
    </row>
    <row r="1196" spans="1:10" hidden="1" x14ac:dyDescent="0.35">
      <c r="A1196" s="11" t="s">
        <v>2738</v>
      </c>
      <c r="B1196" s="11" t="s">
        <v>2851</v>
      </c>
      <c r="C1196" s="11" t="s">
        <v>2919</v>
      </c>
      <c r="D1196" s="11" t="s">
        <v>2942</v>
      </c>
      <c r="E1196" s="11">
        <v>1</v>
      </c>
      <c r="F1196" s="11" t="s">
        <v>3192</v>
      </c>
      <c r="G1196" t="str">
        <f t="shared" si="36"/>
        <v>LEVOCETIRIZINAPRATERORALSOLUCION15MG/ML</v>
      </c>
      <c r="H1196" t="str">
        <f>VLOOKUP(A1196,'PRINCIPIO ACTIVO'!A:D,4,)&amp;"-"&amp;VLOOKUP(C1196,'VIA ADMINISTRACION'!A:D,4,FALSE)&amp;"-"&amp;VLOOKUP(D1196,FORMATO!A:D,4,FALSE)&amp;"-"&amp;VLOOKUP(B1196,LABORATORIO!A:D,4,FALSE)</f>
        <v>HT-0090-01-012-0169</v>
      </c>
      <c r="I1196">
        <f>COUNTIF($H$2:H1196,H1196)</f>
        <v>2</v>
      </c>
      <c r="J1196" t="str">
        <f t="shared" si="37"/>
        <v>HT-0090-01-012-0169-02</v>
      </c>
    </row>
    <row r="1197" spans="1:10" hidden="1" x14ac:dyDescent="0.35">
      <c r="A1197" s="11" t="s">
        <v>2738</v>
      </c>
      <c r="B1197" s="11" t="s">
        <v>2838</v>
      </c>
      <c r="C1197" s="11" t="s">
        <v>2919</v>
      </c>
      <c r="D1197" s="11" t="s">
        <v>2942</v>
      </c>
      <c r="E1197" s="11">
        <v>1</v>
      </c>
      <c r="F1197" s="11" t="s">
        <v>3192</v>
      </c>
      <c r="G1197" t="str">
        <f t="shared" si="36"/>
        <v>LEVOCETIRIZINALABORATORIO CHILEORALSOLUCION15MG/ML</v>
      </c>
      <c r="H1197" t="str">
        <f>VLOOKUP(A1197,'PRINCIPIO ACTIVO'!A:D,4,)&amp;"-"&amp;VLOOKUP(C1197,'VIA ADMINISTRACION'!A:D,4,FALSE)&amp;"-"&amp;VLOOKUP(D1197,FORMATO!A:D,4,FALSE)&amp;"-"&amp;VLOOKUP(B1197,LABORATORIO!A:D,4,FALSE)</f>
        <v>HT-0090-01-012-0148</v>
      </c>
      <c r="I1197">
        <f>COUNTIF($H$2:H1197,H1197)</f>
        <v>2</v>
      </c>
      <c r="J1197" t="str">
        <f t="shared" si="37"/>
        <v>HT-0090-01-012-0148-02</v>
      </c>
    </row>
    <row r="1198" spans="1:10" hidden="1" x14ac:dyDescent="0.35">
      <c r="A1198" s="5" t="s">
        <v>2738</v>
      </c>
      <c r="B1198" s="5" t="s">
        <v>2834</v>
      </c>
      <c r="C1198" s="5" t="s">
        <v>2919</v>
      </c>
      <c r="D1198" s="5" t="s">
        <v>2942</v>
      </c>
      <c r="E1198" s="5">
        <v>1</v>
      </c>
      <c r="F1198" s="5" t="s">
        <v>3192</v>
      </c>
      <c r="G1198" t="str">
        <f t="shared" si="36"/>
        <v>LEVOCETIRIZINAMINTLABORALSOLUCION15MG/ML</v>
      </c>
      <c r="H1198" t="str">
        <f>VLOOKUP(A1198,'PRINCIPIO ACTIVO'!A:D,4,)&amp;"-"&amp;VLOOKUP(C1198,'VIA ADMINISTRACION'!A:D,4,FALSE)&amp;"-"&amp;VLOOKUP(D1198,FORMATO!A:D,4,FALSE)&amp;"-"&amp;VLOOKUP(B1198,LABORATORIO!A:D,4,FALSE)</f>
        <v>HT-0090-01-012-0197</v>
      </c>
      <c r="I1198">
        <f>COUNTIF($H$2:H1198,H1198)</f>
        <v>1</v>
      </c>
      <c r="J1198" t="str">
        <f t="shared" si="37"/>
        <v>HT-0090-01-012-0197-01</v>
      </c>
    </row>
    <row r="1199" spans="1:10" hidden="1" x14ac:dyDescent="0.35">
      <c r="A1199" s="11" t="s">
        <v>2739</v>
      </c>
      <c r="B1199" s="11" t="s">
        <v>2849</v>
      </c>
      <c r="C1199" s="11" t="s">
        <v>2919</v>
      </c>
      <c r="D1199" s="11" t="s">
        <v>2932</v>
      </c>
      <c r="E1199" s="11">
        <v>1</v>
      </c>
      <c r="F1199" s="11" t="s">
        <v>3009</v>
      </c>
      <c r="G1199" t="str">
        <f t="shared" si="36"/>
        <v>LEVODROPROPIZINACHEMOPHARMAORALJARABE130MG/5ML</v>
      </c>
      <c r="H1199" t="str">
        <f>VLOOKUP(A1199,'PRINCIPIO ACTIVO'!A:D,4,)&amp;"-"&amp;VLOOKUP(C1199,'VIA ADMINISTRACION'!A:D,4,FALSE)&amp;"-"&amp;VLOOKUP(D1199,FORMATO!A:D,4,FALSE)&amp;"-"&amp;VLOOKUP(B1199,LABORATORIO!A:D,4,FALSE)</f>
        <v>HT-0091-01-002-0044</v>
      </c>
      <c r="I1199">
        <f>COUNTIF($H$2:H1199,H1199)</f>
        <v>1</v>
      </c>
      <c r="J1199" t="str">
        <f t="shared" si="37"/>
        <v>HT-0091-01-002-0044-01</v>
      </c>
    </row>
    <row r="1200" spans="1:10" hidden="1" x14ac:dyDescent="0.35">
      <c r="A1200" s="11" t="s">
        <v>2739</v>
      </c>
      <c r="B1200" s="11" t="s">
        <v>2880</v>
      </c>
      <c r="C1200" s="11" t="s">
        <v>2919</v>
      </c>
      <c r="D1200" s="11" t="s">
        <v>2932</v>
      </c>
      <c r="E1200" s="11">
        <v>1</v>
      </c>
      <c r="F1200" s="11" t="s">
        <v>3009</v>
      </c>
      <c r="G1200" t="str">
        <f t="shared" si="36"/>
        <v>LEVODROPROPIZINAMEDIPHARMORALJARABE130MG/5ML</v>
      </c>
      <c r="H1200" t="str">
        <f>VLOOKUP(A1200,'PRINCIPIO ACTIVO'!A:D,4,)&amp;"-"&amp;VLOOKUP(C1200,'VIA ADMINISTRACION'!A:D,4,FALSE)&amp;"-"&amp;VLOOKUP(D1200,FORMATO!A:D,4,FALSE)&amp;"-"&amp;VLOOKUP(B1200,LABORATORIO!A:D,4,FALSE)</f>
        <v>HT-0091-01-002-0192</v>
      </c>
      <c r="I1200">
        <f>COUNTIF($H$2:H1200,H1200)</f>
        <v>1</v>
      </c>
      <c r="J1200" t="str">
        <f t="shared" si="37"/>
        <v>HT-0091-01-002-0192-01</v>
      </c>
    </row>
    <row r="1201" spans="1:10" hidden="1" x14ac:dyDescent="0.35">
      <c r="A1201" s="11" t="s">
        <v>2739</v>
      </c>
      <c r="B1201" s="11" t="s">
        <v>2851</v>
      </c>
      <c r="C1201" s="11" t="s">
        <v>2919</v>
      </c>
      <c r="D1201" s="11" t="s">
        <v>2932</v>
      </c>
      <c r="E1201" s="11">
        <v>1</v>
      </c>
      <c r="F1201" s="11" t="s">
        <v>3009</v>
      </c>
      <c r="G1201" t="str">
        <f t="shared" si="36"/>
        <v>LEVODROPROPIZINAPRATERORALJARABE130MG/5ML</v>
      </c>
      <c r="H1201" t="str">
        <f>VLOOKUP(A1201,'PRINCIPIO ACTIVO'!A:D,4,)&amp;"-"&amp;VLOOKUP(C1201,'VIA ADMINISTRACION'!A:D,4,FALSE)&amp;"-"&amp;VLOOKUP(D1201,FORMATO!A:D,4,FALSE)&amp;"-"&amp;VLOOKUP(B1201,LABORATORIO!A:D,4,FALSE)</f>
        <v>HT-0091-01-002-0169</v>
      </c>
      <c r="I1201">
        <f>COUNTIF($H$2:H1201,H1201)</f>
        <v>1</v>
      </c>
      <c r="J1201" t="str">
        <f t="shared" si="37"/>
        <v>HT-0091-01-002-0169-01</v>
      </c>
    </row>
    <row r="1202" spans="1:10" hidden="1" x14ac:dyDescent="0.35">
      <c r="A1202" s="5" t="s">
        <v>2739</v>
      </c>
      <c r="B1202" s="5" t="s">
        <v>2867</v>
      </c>
      <c r="C1202" s="5" t="s">
        <v>2919</v>
      </c>
      <c r="D1202" s="5" t="s">
        <v>2932</v>
      </c>
      <c r="E1202" s="5">
        <v>1</v>
      </c>
      <c r="F1202" s="5" t="s">
        <v>3009</v>
      </c>
      <c r="G1202" t="str">
        <f t="shared" si="36"/>
        <v>LEVODROPROPIZINAEUROFARMAORALJARABE130MG/5ML</v>
      </c>
      <c r="H1202" t="str">
        <f>VLOOKUP(A1202,'PRINCIPIO ACTIVO'!A:D,4,)&amp;"-"&amp;VLOOKUP(C1202,'VIA ADMINISTRACION'!A:D,4,FALSE)&amp;"-"&amp;VLOOKUP(D1202,FORMATO!A:D,4,FALSE)&amp;"-"&amp;VLOOKUP(B1202,LABORATORIO!A:D,4,FALSE)</f>
        <v>HT-0091-01-002-0087</v>
      </c>
      <c r="I1202">
        <f>COUNTIF($H$2:H1202,H1202)</f>
        <v>1</v>
      </c>
      <c r="J1202" t="str">
        <f t="shared" si="37"/>
        <v>HT-0091-01-002-0087-01</v>
      </c>
    </row>
    <row r="1203" spans="1:10" hidden="1" x14ac:dyDescent="0.35">
      <c r="A1203" s="11" t="s">
        <v>2739</v>
      </c>
      <c r="B1203" s="11" t="s">
        <v>2853</v>
      </c>
      <c r="C1203" s="11" t="s">
        <v>2919</v>
      </c>
      <c r="D1203" s="11" t="s">
        <v>2933</v>
      </c>
      <c r="E1203" s="11">
        <v>20</v>
      </c>
      <c r="F1203" s="11" t="s">
        <v>3125</v>
      </c>
      <c r="G1203" t="str">
        <f t="shared" si="36"/>
        <v>LEVODROPROPIZINAITF-LABOMEDORALCOMPRIMIDO2060MG</v>
      </c>
      <c r="H1203" t="str">
        <f>VLOOKUP(A1203,'PRINCIPIO ACTIVO'!A:D,4,)&amp;"-"&amp;VLOOKUP(C1203,'VIA ADMINISTRACION'!A:D,4,FALSE)&amp;"-"&amp;VLOOKUP(D1203,FORMATO!A:D,4,FALSE)&amp;"-"&amp;VLOOKUP(B1203,LABORATORIO!A:D,4,FALSE)</f>
        <v>HT-0091-01-003-0139</v>
      </c>
      <c r="I1203">
        <f>COUNTIF($H$2:H1203,H1203)</f>
        <v>1</v>
      </c>
      <c r="J1203" t="str">
        <f t="shared" si="37"/>
        <v>HT-0091-01-003-0139-01</v>
      </c>
    </row>
    <row r="1204" spans="1:10" hidden="1" x14ac:dyDescent="0.35">
      <c r="A1204" s="11" t="s">
        <v>2739</v>
      </c>
      <c r="B1204" s="11" t="s">
        <v>2838</v>
      </c>
      <c r="C1204" s="11" t="s">
        <v>2919</v>
      </c>
      <c r="D1204" s="11" t="s">
        <v>2942</v>
      </c>
      <c r="E1204" s="11">
        <v>1</v>
      </c>
      <c r="F1204" s="11" t="s">
        <v>3193</v>
      </c>
      <c r="G1204" t="str">
        <f t="shared" si="36"/>
        <v>LEVODROPROPIZINALABORATORIO CHILEORALSOLUCION160MG/10ML</v>
      </c>
      <c r="H1204" t="str">
        <f>VLOOKUP(A1204,'PRINCIPIO ACTIVO'!A:D,4,)&amp;"-"&amp;VLOOKUP(C1204,'VIA ADMINISTRACION'!A:D,4,FALSE)&amp;"-"&amp;VLOOKUP(D1204,FORMATO!A:D,4,FALSE)&amp;"-"&amp;VLOOKUP(B1204,LABORATORIO!A:D,4,FALSE)</f>
        <v>HT-0091-01-012-0148</v>
      </c>
      <c r="I1204">
        <f>COUNTIF($H$2:H1204,H1204)</f>
        <v>1</v>
      </c>
      <c r="J1204" t="str">
        <f t="shared" si="37"/>
        <v>HT-0091-01-012-0148-01</v>
      </c>
    </row>
    <row r="1205" spans="1:10" hidden="1" x14ac:dyDescent="0.35">
      <c r="A1205" s="11" t="s">
        <v>2739</v>
      </c>
      <c r="B1205" s="11" t="s">
        <v>2883</v>
      </c>
      <c r="C1205" s="11" t="s">
        <v>2919</v>
      </c>
      <c r="D1205" s="11" t="s">
        <v>2932</v>
      </c>
      <c r="E1205" s="11">
        <v>1</v>
      </c>
      <c r="F1205" s="11" t="s">
        <v>3193</v>
      </c>
      <c r="G1205" t="str">
        <f t="shared" si="36"/>
        <v>LEVODROPROPIZINABAGOORALJARABE160MG/10ML</v>
      </c>
      <c r="H1205" t="str">
        <f>VLOOKUP(A1205,'PRINCIPIO ACTIVO'!A:D,4,)&amp;"-"&amp;VLOOKUP(C1205,'VIA ADMINISTRACION'!A:D,4,FALSE)&amp;"-"&amp;VLOOKUP(D1205,FORMATO!A:D,4,FALSE)&amp;"-"&amp;VLOOKUP(B1205,LABORATORIO!A:D,4,FALSE)</f>
        <v>HT-0091-01-002-0143</v>
      </c>
      <c r="I1205">
        <f>COUNTIF($H$2:H1205,H1205)</f>
        <v>1</v>
      </c>
      <c r="J1205" t="str">
        <f t="shared" si="37"/>
        <v>HT-0091-01-002-0143-01</v>
      </c>
    </row>
    <row r="1206" spans="1:10" hidden="1" x14ac:dyDescent="0.35">
      <c r="A1206" s="11" t="s">
        <v>2739</v>
      </c>
      <c r="B1206" s="11" t="s">
        <v>2832</v>
      </c>
      <c r="C1206" s="11" t="s">
        <v>2919</v>
      </c>
      <c r="D1206" s="11" t="s">
        <v>2942</v>
      </c>
      <c r="E1206" s="11">
        <v>1</v>
      </c>
      <c r="F1206" s="11" t="s">
        <v>3193</v>
      </c>
      <c r="G1206" t="str">
        <f t="shared" si="36"/>
        <v>LEVODROPROPIZINARECALCINEORALSOLUCION160MG/10ML</v>
      </c>
      <c r="H1206" t="str">
        <f>VLOOKUP(A1206,'PRINCIPIO ACTIVO'!A:D,4,)&amp;"-"&amp;VLOOKUP(C1206,'VIA ADMINISTRACION'!A:D,4,FALSE)&amp;"-"&amp;VLOOKUP(D1206,FORMATO!A:D,4,FALSE)&amp;"-"&amp;VLOOKUP(B1206,LABORATORIO!A:D,4,FALSE)</f>
        <v>HT-0091-01-012-0171</v>
      </c>
      <c r="I1206">
        <f>COUNTIF($H$2:H1206,H1206)</f>
        <v>1</v>
      </c>
      <c r="J1206" t="str">
        <f t="shared" si="37"/>
        <v>HT-0091-01-012-0171-01</v>
      </c>
    </row>
    <row r="1207" spans="1:10" hidden="1" x14ac:dyDescent="0.35">
      <c r="A1207" s="11" t="s">
        <v>2739</v>
      </c>
      <c r="B1207" s="11" t="s">
        <v>2853</v>
      </c>
      <c r="C1207" s="11" t="s">
        <v>2919</v>
      </c>
      <c r="D1207" s="11" t="s">
        <v>2932</v>
      </c>
      <c r="E1207" s="11">
        <v>1</v>
      </c>
      <c r="F1207" s="11" t="s">
        <v>3193</v>
      </c>
      <c r="G1207" t="str">
        <f t="shared" si="36"/>
        <v>LEVODROPROPIZINAITF-LABOMEDORALJARABE160MG/10ML</v>
      </c>
      <c r="H1207" t="str">
        <f>VLOOKUP(A1207,'PRINCIPIO ACTIVO'!A:D,4,)&amp;"-"&amp;VLOOKUP(C1207,'VIA ADMINISTRACION'!A:D,4,FALSE)&amp;"-"&amp;VLOOKUP(D1207,FORMATO!A:D,4,FALSE)&amp;"-"&amp;VLOOKUP(B1207,LABORATORIO!A:D,4,FALSE)</f>
        <v>HT-0091-01-002-0139</v>
      </c>
      <c r="I1207">
        <f>COUNTIF($H$2:H1207,H1207)</f>
        <v>1</v>
      </c>
      <c r="J1207" t="str">
        <f t="shared" si="37"/>
        <v>HT-0091-01-002-0139-01</v>
      </c>
    </row>
    <row r="1208" spans="1:10" hidden="1" x14ac:dyDescent="0.35">
      <c r="A1208" s="11" t="s">
        <v>2739</v>
      </c>
      <c r="B1208" s="11" t="s">
        <v>2837</v>
      </c>
      <c r="C1208" s="11" t="s">
        <v>2919</v>
      </c>
      <c r="D1208" s="11" t="s">
        <v>2932</v>
      </c>
      <c r="E1208" s="11">
        <v>1</v>
      </c>
      <c r="F1208" s="11" t="s">
        <v>3193</v>
      </c>
      <c r="G1208" t="str">
        <f t="shared" si="36"/>
        <v>LEVODROPROPIZINASAVALORALJARABE160MG/10ML</v>
      </c>
      <c r="H1208" t="str">
        <f>VLOOKUP(A1208,'PRINCIPIO ACTIVO'!A:D,4,)&amp;"-"&amp;VLOOKUP(C1208,'VIA ADMINISTRACION'!A:D,4,FALSE)&amp;"-"&amp;VLOOKUP(D1208,FORMATO!A:D,4,FALSE)&amp;"-"&amp;VLOOKUP(B1208,LABORATORIO!A:D,4,FALSE)</f>
        <v>HT-0091-01-002-0174</v>
      </c>
      <c r="I1208">
        <f>COUNTIF($H$2:H1208,H1208)</f>
        <v>1</v>
      </c>
      <c r="J1208" t="str">
        <f t="shared" si="37"/>
        <v>HT-0091-01-002-0174-01</v>
      </c>
    </row>
    <row r="1209" spans="1:10" hidden="1" x14ac:dyDescent="0.35">
      <c r="A1209" s="11" t="s">
        <v>2739</v>
      </c>
      <c r="B1209" s="11" t="s">
        <v>2847</v>
      </c>
      <c r="C1209" s="11" t="s">
        <v>2919</v>
      </c>
      <c r="D1209" s="11" t="s">
        <v>2942</v>
      </c>
      <c r="E1209" s="11">
        <v>1</v>
      </c>
      <c r="F1209" s="11" t="s">
        <v>3193</v>
      </c>
      <c r="G1209" t="str">
        <f t="shared" si="36"/>
        <v>LEVODROPROPIZINAPASTEURORALSOLUCION160MG/10ML</v>
      </c>
      <c r="H1209" t="str">
        <f>VLOOKUP(A1209,'PRINCIPIO ACTIVO'!A:D,4,)&amp;"-"&amp;VLOOKUP(C1209,'VIA ADMINISTRACION'!A:D,4,FALSE)&amp;"-"&amp;VLOOKUP(D1209,FORMATO!A:D,4,FALSE)&amp;"-"&amp;VLOOKUP(B1209,LABORATORIO!A:D,4,FALSE)</f>
        <v>HT-0091-01-012-0155</v>
      </c>
      <c r="I1209">
        <f>COUNTIF($H$2:H1209,H1209)</f>
        <v>1</v>
      </c>
      <c r="J1209" t="str">
        <f t="shared" si="37"/>
        <v>HT-0091-01-012-0155-01</v>
      </c>
    </row>
    <row r="1210" spans="1:10" hidden="1" x14ac:dyDescent="0.35">
      <c r="A1210" s="11" t="s">
        <v>2739</v>
      </c>
      <c r="B1210" s="11" t="s">
        <v>2853</v>
      </c>
      <c r="C1210" s="11" t="s">
        <v>2919</v>
      </c>
      <c r="D1210" s="11" t="s">
        <v>2942</v>
      </c>
      <c r="E1210" s="11">
        <v>1</v>
      </c>
      <c r="F1210" s="11" t="s">
        <v>3194</v>
      </c>
      <c r="G1210" t="str">
        <f t="shared" si="36"/>
        <v>LEVODROPROPIZINAITF-LABOMEDORALSOLUCION160MG/ML</v>
      </c>
      <c r="H1210" t="str">
        <f>VLOOKUP(A1210,'PRINCIPIO ACTIVO'!A:D,4,)&amp;"-"&amp;VLOOKUP(C1210,'VIA ADMINISTRACION'!A:D,4,FALSE)&amp;"-"&amp;VLOOKUP(D1210,FORMATO!A:D,4,FALSE)&amp;"-"&amp;VLOOKUP(B1210,LABORATORIO!A:D,4,FALSE)</f>
        <v>HT-0091-01-012-0139</v>
      </c>
      <c r="I1210">
        <f>COUNTIF($H$2:H1210,H1210)</f>
        <v>1</v>
      </c>
      <c r="J1210" t="str">
        <f t="shared" si="37"/>
        <v>HT-0091-01-012-0139-01</v>
      </c>
    </row>
    <row r="1211" spans="1:10" hidden="1" x14ac:dyDescent="0.35">
      <c r="A1211" s="11" t="s">
        <v>2740</v>
      </c>
      <c r="B1211" s="11" t="s">
        <v>2836</v>
      </c>
      <c r="C1211" s="11" t="s">
        <v>2919</v>
      </c>
      <c r="D1211" s="11" t="s">
        <v>2933</v>
      </c>
      <c r="E1211" s="11">
        <v>7</v>
      </c>
      <c r="F1211" s="11" t="s">
        <v>2984</v>
      </c>
      <c r="G1211" t="str">
        <f t="shared" si="36"/>
        <v>LEVOFLOXACINOSEVENORALCOMPRIMIDO7500MG</v>
      </c>
      <c r="H1211" t="str">
        <f>VLOOKUP(A1211,'PRINCIPIO ACTIVO'!A:D,4,)&amp;"-"&amp;VLOOKUP(C1211,'VIA ADMINISTRACION'!A:D,4,FALSE)&amp;"-"&amp;VLOOKUP(D1211,FORMATO!A:D,4,FALSE)&amp;"-"&amp;VLOOKUP(B1211,LABORATORIO!A:D,4,FALSE)</f>
        <v>HT-0092-01-003-0250</v>
      </c>
      <c r="I1211">
        <f>COUNTIF($H$2:H1211,H1211)</f>
        <v>1</v>
      </c>
      <c r="J1211" t="str">
        <f t="shared" si="37"/>
        <v>HT-0092-01-003-0250-01</v>
      </c>
    </row>
    <row r="1212" spans="1:10" hidden="1" x14ac:dyDescent="0.35">
      <c r="A1212" s="11" t="s">
        <v>2740</v>
      </c>
      <c r="B1212" s="11" t="s">
        <v>2868</v>
      </c>
      <c r="C1212" s="11" t="s">
        <v>2919</v>
      </c>
      <c r="D1212" s="11" t="s">
        <v>2933</v>
      </c>
      <c r="E1212" s="11">
        <v>10</v>
      </c>
      <c r="F1212" s="11" t="s">
        <v>2984</v>
      </c>
      <c r="G1212" t="str">
        <f t="shared" si="36"/>
        <v>LEVOFLOXACINOLAFIORALCOMPRIMIDO10500MG</v>
      </c>
      <c r="H1212" t="str">
        <f>VLOOKUP(A1212,'PRINCIPIO ACTIVO'!A:D,4,)&amp;"-"&amp;VLOOKUP(C1212,'VIA ADMINISTRACION'!A:D,4,FALSE)&amp;"-"&amp;VLOOKUP(D1212,FORMATO!A:D,4,FALSE)&amp;"-"&amp;VLOOKUP(B1212,LABORATORIO!A:D,4,FALSE)</f>
        <v>HT-0092-01-003-0166</v>
      </c>
      <c r="I1212">
        <f>COUNTIF($H$2:H1212,H1212)</f>
        <v>1</v>
      </c>
      <c r="J1212" t="str">
        <f t="shared" si="37"/>
        <v>HT-0092-01-003-0166-01</v>
      </c>
    </row>
    <row r="1213" spans="1:10" hidden="1" x14ac:dyDescent="0.35">
      <c r="A1213" s="11" t="s">
        <v>2740</v>
      </c>
      <c r="B1213" s="11" t="s">
        <v>2867</v>
      </c>
      <c r="C1213" s="11" t="s">
        <v>2919</v>
      </c>
      <c r="D1213" s="11" t="s">
        <v>2933</v>
      </c>
      <c r="E1213" s="11">
        <v>7</v>
      </c>
      <c r="F1213" s="11" t="s">
        <v>2984</v>
      </c>
      <c r="G1213" t="str">
        <f t="shared" si="36"/>
        <v>LEVOFLOXACINOEUROFARMAORALCOMPRIMIDO7500MG</v>
      </c>
      <c r="H1213" t="str">
        <f>VLOOKUP(A1213,'PRINCIPIO ACTIVO'!A:D,4,)&amp;"-"&amp;VLOOKUP(C1213,'VIA ADMINISTRACION'!A:D,4,FALSE)&amp;"-"&amp;VLOOKUP(D1213,FORMATO!A:D,4,FALSE)&amp;"-"&amp;VLOOKUP(B1213,LABORATORIO!A:D,4,FALSE)</f>
        <v>HT-0092-01-003-0087</v>
      </c>
      <c r="I1213">
        <f>COUNTIF($H$2:H1213,H1213)</f>
        <v>1</v>
      </c>
      <c r="J1213" t="str">
        <f t="shared" si="37"/>
        <v>HT-0092-01-003-0087-01</v>
      </c>
    </row>
    <row r="1214" spans="1:10" hidden="1" x14ac:dyDescent="0.35">
      <c r="A1214" s="11" t="s">
        <v>2740</v>
      </c>
      <c r="B1214" s="11" t="s">
        <v>2838</v>
      </c>
      <c r="C1214" s="11" t="s">
        <v>2919</v>
      </c>
      <c r="D1214" s="11" t="s">
        <v>2933</v>
      </c>
      <c r="E1214" s="11">
        <v>10</v>
      </c>
      <c r="F1214" s="11" t="s">
        <v>2984</v>
      </c>
      <c r="G1214" t="str">
        <f t="shared" si="36"/>
        <v>LEVOFLOXACINOLABORATORIO CHILEORALCOMPRIMIDO10500MG</v>
      </c>
      <c r="H1214" t="str">
        <f>VLOOKUP(A1214,'PRINCIPIO ACTIVO'!A:D,4,)&amp;"-"&amp;VLOOKUP(C1214,'VIA ADMINISTRACION'!A:D,4,FALSE)&amp;"-"&amp;VLOOKUP(D1214,FORMATO!A:D,4,FALSE)&amp;"-"&amp;VLOOKUP(B1214,LABORATORIO!A:D,4,FALSE)</f>
        <v>HT-0092-01-003-0148</v>
      </c>
      <c r="I1214">
        <f>COUNTIF($H$2:H1214,H1214)</f>
        <v>1</v>
      </c>
      <c r="J1214" t="str">
        <f t="shared" si="37"/>
        <v>HT-0092-01-003-0148-01</v>
      </c>
    </row>
    <row r="1215" spans="1:10" hidden="1" x14ac:dyDescent="0.35">
      <c r="A1215" s="11" t="s">
        <v>2740</v>
      </c>
      <c r="B1215" s="11" t="s">
        <v>2838</v>
      </c>
      <c r="C1215" s="11" t="s">
        <v>2919</v>
      </c>
      <c r="D1215" s="11" t="s">
        <v>2933</v>
      </c>
      <c r="E1215" s="11">
        <v>14</v>
      </c>
      <c r="F1215" s="11" t="s">
        <v>2984</v>
      </c>
      <c r="G1215" t="str">
        <f t="shared" si="36"/>
        <v>LEVOFLOXACINOLABORATORIO CHILEORALCOMPRIMIDO14500MG</v>
      </c>
      <c r="H1215" t="str">
        <f>VLOOKUP(A1215,'PRINCIPIO ACTIVO'!A:D,4,)&amp;"-"&amp;VLOOKUP(C1215,'VIA ADMINISTRACION'!A:D,4,FALSE)&amp;"-"&amp;VLOOKUP(D1215,FORMATO!A:D,4,FALSE)&amp;"-"&amp;VLOOKUP(B1215,LABORATORIO!A:D,4,FALSE)</f>
        <v>HT-0092-01-003-0148</v>
      </c>
      <c r="I1215">
        <f>COUNTIF($H$2:H1215,H1215)</f>
        <v>2</v>
      </c>
      <c r="J1215" t="str">
        <f t="shared" si="37"/>
        <v>HT-0092-01-003-0148-02</v>
      </c>
    </row>
    <row r="1216" spans="1:10" hidden="1" x14ac:dyDescent="0.35">
      <c r="A1216" s="11" t="s">
        <v>2740</v>
      </c>
      <c r="B1216" s="11" t="s">
        <v>2868</v>
      </c>
      <c r="C1216" s="11" t="s">
        <v>2919</v>
      </c>
      <c r="D1216" s="11" t="s">
        <v>2933</v>
      </c>
      <c r="E1216" s="11">
        <v>7</v>
      </c>
      <c r="F1216" s="11" t="s">
        <v>2984</v>
      </c>
      <c r="G1216" t="str">
        <f t="shared" si="36"/>
        <v>LEVOFLOXACINOLAFIORALCOMPRIMIDO7500MG</v>
      </c>
      <c r="H1216" t="str">
        <f>VLOOKUP(A1216,'PRINCIPIO ACTIVO'!A:D,4,)&amp;"-"&amp;VLOOKUP(C1216,'VIA ADMINISTRACION'!A:D,4,FALSE)&amp;"-"&amp;VLOOKUP(D1216,FORMATO!A:D,4,FALSE)&amp;"-"&amp;VLOOKUP(B1216,LABORATORIO!A:D,4,FALSE)</f>
        <v>HT-0092-01-003-0166</v>
      </c>
      <c r="I1216">
        <f>COUNTIF($H$2:H1216,H1216)</f>
        <v>2</v>
      </c>
      <c r="J1216" t="str">
        <f t="shared" si="37"/>
        <v>HT-0092-01-003-0166-02</v>
      </c>
    </row>
    <row r="1217" spans="1:10" hidden="1" x14ac:dyDescent="0.35">
      <c r="A1217" s="11" t="s">
        <v>2740</v>
      </c>
      <c r="B1217" s="11" t="s">
        <v>2861</v>
      </c>
      <c r="C1217" s="11" t="s">
        <v>2919</v>
      </c>
      <c r="D1217" s="11" t="s">
        <v>2933</v>
      </c>
      <c r="E1217" s="11">
        <v>10</v>
      </c>
      <c r="F1217" s="11" t="s">
        <v>2984</v>
      </c>
      <c r="G1217" t="str">
        <f t="shared" si="36"/>
        <v>LEVOFLOXACINOTECNOFARMAORALCOMPRIMIDO10500MG</v>
      </c>
      <c r="H1217" t="str">
        <f>VLOOKUP(A1217,'PRINCIPIO ACTIVO'!A:D,4,)&amp;"-"&amp;VLOOKUP(C1217,'VIA ADMINISTRACION'!A:D,4,FALSE)&amp;"-"&amp;VLOOKUP(D1217,FORMATO!A:D,4,FALSE)&amp;"-"&amp;VLOOKUP(B1217,LABORATORIO!A:D,4,FALSE)</f>
        <v>HT-0092-01-003-0274</v>
      </c>
      <c r="I1217">
        <f>COUNTIF($H$2:H1217,H1217)</f>
        <v>1</v>
      </c>
      <c r="J1217" t="str">
        <f t="shared" si="37"/>
        <v>HT-0092-01-003-0274-01</v>
      </c>
    </row>
    <row r="1218" spans="1:10" hidden="1" x14ac:dyDescent="0.35">
      <c r="A1218" s="2" t="s">
        <v>2740</v>
      </c>
      <c r="B1218" s="2" t="s">
        <v>2869</v>
      </c>
      <c r="C1218" s="2" t="s">
        <v>2919</v>
      </c>
      <c r="D1218" s="2" t="s">
        <v>2933</v>
      </c>
      <c r="E1218" s="2">
        <v>7</v>
      </c>
      <c r="F1218" s="2" t="s">
        <v>2984</v>
      </c>
      <c r="G1218" t="str">
        <f t="shared" ref="G1218:G1281" si="38">_xlfn.CONCAT(A1218:F1218)</f>
        <v>LEVOFLOXACINOOPKOORALCOMPRIMIDO7500MG</v>
      </c>
      <c r="H1218" t="str">
        <f>VLOOKUP(A1218,'PRINCIPIO ACTIVO'!A:D,4,)&amp;"-"&amp;VLOOKUP(C1218,'VIA ADMINISTRACION'!A:D,4,FALSE)&amp;"-"&amp;VLOOKUP(D1218,FORMATO!A:D,4,FALSE)&amp;"-"&amp;VLOOKUP(B1218,LABORATORIO!A:D,4,FALSE)</f>
        <v>HT-0092-01-003-0208</v>
      </c>
      <c r="I1218">
        <f>COUNTIF($H$2:H1218,H1218)</f>
        <v>1</v>
      </c>
      <c r="J1218" t="str">
        <f t="shared" ref="J1218:J1281" si="39">H1218&amp;"-"&amp;TEXT(I1218,"00")</f>
        <v>HT-0092-01-003-0208-01</v>
      </c>
    </row>
    <row r="1219" spans="1:10" hidden="1" x14ac:dyDescent="0.35">
      <c r="A1219" s="5" t="s">
        <v>2740</v>
      </c>
      <c r="B1219" s="5" t="s">
        <v>2847</v>
      </c>
      <c r="C1219" s="5" t="s">
        <v>2919</v>
      </c>
      <c r="D1219" s="5" t="s">
        <v>2933</v>
      </c>
      <c r="E1219" s="5">
        <v>10</v>
      </c>
      <c r="F1219" s="5" t="s">
        <v>2984</v>
      </c>
      <c r="G1219" t="str">
        <f t="shared" si="38"/>
        <v>LEVOFLOXACINOPASTEURORALCOMPRIMIDO10500MG</v>
      </c>
      <c r="H1219" t="str">
        <f>VLOOKUP(A1219,'PRINCIPIO ACTIVO'!A:D,4,)&amp;"-"&amp;VLOOKUP(C1219,'VIA ADMINISTRACION'!A:D,4,FALSE)&amp;"-"&amp;VLOOKUP(D1219,FORMATO!A:D,4,FALSE)&amp;"-"&amp;VLOOKUP(B1219,LABORATORIO!A:D,4,FALSE)</f>
        <v>HT-0092-01-003-0155</v>
      </c>
      <c r="I1219">
        <f>COUNTIF($H$2:H1219,H1219)</f>
        <v>1</v>
      </c>
      <c r="J1219" t="str">
        <f t="shared" si="39"/>
        <v>HT-0092-01-003-0155-01</v>
      </c>
    </row>
    <row r="1220" spans="1:10" hidden="1" x14ac:dyDescent="0.35">
      <c r="A1220" s="11" t="s">
        <v>2740</v>
      </c>
      <c r="B1220" s="11" t="s">
        <v>2857</v>
      </c>
      <c r="C1220" s="11" t="s">
        <v>2919</v>
      </c>
      <c r="D1220" s="11" t="s">
        <v>2933</v>
      </c>
      <c r="E1220" s="11">
        <v>10</v>
      </c>
      <c r="F1220" s="11" t="s">
        <v>3038</v>
      </c>
      <c r="G1220" t="str">
        <f t="shared" si="38"/>
        <v>LEVOFLOXACINOANDROMACOORALCOMPRIMIDO10750MG</v>
      </c>
      <c r="H1220" t="str">
        <f>VLOOKUP(A1220,'PRINCIPIO ACTIVO'!A:D,4,)&amp;"-"&amp;VLOOKUP(C1220,'VIA ADMINISTRACION'!A:D,4,FALSE)&amp;"-"&amp;VLOOKUP(D1220,FORMATO!A:D,4,FALSE)&amp;"-"&amp;VLOOKUP(B1220,LABORATORIO!A:D,4,FALSE)</f>
        <v>HT-0092-01-003-0161</v>
      </c>
      <c r="I1220">
        <f>COUNTIF($H$2:H1220,H1220)</f>
        <v>1</v>
      </c>
      <c r="J1220" t="str">
        <f t="shared" si="39"/>
        <v>HT-0092-01-003-0161-01</v>
      </c>
    </row>
    <row r="1221" spans="1:10" hidden="1" x14ac:dyDescent="0.35">
      <c r="A1221" s="11" t="s">
        <v>2740</v>
      </c>
      <c r="B1221" s="11" t="s">
        <v>2868</v>
      </c>
      <c r="C1221" s="11" t="s">
        <v>2919</v>
      </c>
      <c r="D1221" s="11" t="s">
        <v>2933</v>
      </c>
      <c r="E1221" s="11">
        <v>10</v>
      </c>
      <c r="F1221" s="11" t="s">
        <v>3038</v>
      </c>
      <c r="G1221" t="str">
        <f t="shared" si="38"/>
        <v>LEVOFLOXACINOLAFIORALCOMPRIMIDO10750MG</v>
      </c>
      <c r="H1221" t="str">
        <f>VLOOKUP(A1221,'PRINCIPIO ACTIVO'!A:D,4,)&amp;"-"&amp;VLOOKUP(C1221,'VIA ADMINISTRACION'!A:D,4,FALSE)&amp;"-"&amp;VLOOKUP(D1221,FORMATO!A:D,4,FALSE)&amp;"-"&amp;VLOOKUP(B1221,LABORATORIO!A:D,4,FALSE)</f>
        <v>HT-0092-01-003-0166</v>
      </c>
      <c r="I1221">
        <f>COUNTIF($H$2:H1221,H1221)</f>
        <v>3</v>
      </c>
      <c r="J1221" t="str">
        <f t="shared" si="39"/>
        <v>HT-0092-01-003-0166-03</v>
      </c>
    </row>
    <row r="1222" spans="1:10" hidden="1" x14ac:dyDescent="0.35">
      <c r="A1222" s="11" t="s">
        <v>2740</v>
      </c>
      <c r="B1222" s="11" t="s">
        <v>2861</v>
      </c>
      <c r="C1222" s="11" t="s">
        <v>2919</v>
      </c>
      <c r="D1222" s="11" t="s">
        <v>2933</v>
      </c>
      <c r="E1222" s="11">
        <v>10</v>
      </c>
      <c r="F1222" s="11" t="s">
        <v>3038</v>
      </c>
      <c r="G1222" t="str">
        <f t="shared" si="38"/>
        <v>LEVOFLOXACINOTECNOFARMAORALCOMPRIMIDO10750MG</v>
      </c>
      <c r="H1222" t="str">
        <f>VLOOKUP(A1222,'PRINCIPIO ACTIVO'!A:D,4,)&amp;"-"&amp;VLOOKUP(C1222,'VIA ADMINISTRACION'!A:D,4,FALSE)&amp;"-"&amp;VLOOKUP(D1222,FORMATO!A:D,4,FALSE)&amp;"-"&amp;VLOOKUP(B1222,LABORATORIO!A:D,4,FALSE)</f>
        <v>HT-0092-01-003-0274</v>
      </c>
      <c r="I1222">
        <f>COUNTIF($H$2:H1222,H1222)</f>
        <v>2</v>
      </c>
      <c r="J1222" t="str">
        <f t="shared" si="39"/>
        <v>HT-0092-01-003-0274-02</v>
      </c>
    </row>
    <row r="1223" spans="1:10" hidden="1" x14ac:dyDescent="0.35">
      <c r="A1223" s="11" t="s">
        <v>2740</v>
      </c>
      <c r="B1223" s="11" t="s">
        <v>2838</v>
      </c>
      <c r="C1223" s="11" t="s">
        <v>2919</v>
      </c>
      <c r="D1223" s="11" t="s">
        <v>2933</v>
      </c>
      <c r="E1223" s="11">
        <v>7</v>
      </c>
      <c r="F1223" s="11" t="s">
        <v>3038</v>
      </c>
      <c r="G1223" t="str">
        <f t="shared" si="38"/>
        <v>LEVOFLOXACINOLABORATORIO CHILEORALCOMPRIMIDO7750MG</v>
      </c>
      <c r="H1223" t="str">
        <f>VLOOKUP(A1223,'PRINCIPIO ACTIVO'!A:D,4,)&amp;"-"&amp;VLOOKUP(C1223,'VIA ADMINISTRACION'!A:D,4,FALSE)&amp;"-"&amp;VLOOKUP(D1223,FORMATO!A:D,4,FALSE)&amp;"-"&amp;VLOOKUP(B1223,LABORATORIO!A:D,4,FALSE)</f>
        <v>HT-0092-01-003-0148</v>
      </c>
      <c r="I1223">
        <f>COUNTIF($H$2:H1223,H1223)</f>
        <v>3</v>
      </c>
      <c r="J1223" t="str">
        <f t="shared" si="39"/>
        <v>HT-0092-01-003-0148-03</v>
      </c>
    </row>
    <row r="1224" spans="1:10" hidden="1" x14ac:dyDescent="0.35">
      <c r="A1224" s="11" t="s">
        <v>2740</v>
      </c>
      <c r="B1224" s="11" t="s">
        <v>2857</v>
      </c>
      <c r="C1224" s="11" t="s">
        <v>2919</v>
      </c>
      <c r="D1224" s="11" t="s">
        <v>2933</v>
      </c>
      <c r="E1224" s="11">
        <v>7</v>
      </c>
      <c r="F1224" s="11" t="s">
        <v>3038</v>
      </c>
      <c r="G1224" t="str">
        <f t="shared" si="38"/>
        <v>LEVOFLOXACINOANDROMACOORALCOMPRIMIDO7750MG</v>
      </c>
      <c r="H1224" t="str">
        <f>VLOOKUP(A1224,'PRINCIPIO ACTIVO'!A:D,4,)&amp;"-"&amp;VLOOKUP(C1224,'VIA ADMINISTRACION'!A:D,4,FALSE)&amp;"-"&amp;VLOOKUP(D1224,FORMATO!A:D,4,FALSE)&amp;"-"&amp;VLOOKUP(B1224,LABORATORIO!A:D,4,FALSE)</f>
        <v>HT-0092-01-003-0161</v>
      </c>
      <c r="I1224">
        <f>COUNTIF($H$2:H1224,H1224)</f>
        <v>2</v>
      </c>
      <c r="J1224" t="str">
        <f t="shared" si="39"/>
        <v>HT-0092-01-003-0161-02</v>
      </c>
    </row>
    <row r="1225" spans="1:10" hidden="1" x14ac:dyDescent="0.35">
      <c r="A1225" s="11" t="s">
        <v>2740</v>
      </c>
      <c r="B1225" s="11" t="s">
        <v>2838</v>
      </c>
      <c r="C1225" s="11" t="s">
        <v>2919</v>
      </c>
      <c r="D1225" s="11" t="s">
        <v>2933</v>
      </c>
      <c r="E1225" s="11">
        <v>10</v>
      </c>
      <c r="F1225" s="11" t="s">
        <v>3038</v>
      </c>
      <c r="G1225" t="str">
        <f t="shared" si="38"/>
        <v>LEVOFLOXACINOLABORATORIO CHILEORALCOMPRIMIDO10750MG</v>
      </c>
      <c r="H1225" t="str">
        <f>VLOOKUP(A1225,'PRINCIPIO ACTIVO'!A:D,4,)&amp;"-"&amp;VLOOKUP(C1225,'VIA ADMINISTRACION'!A:D,4,FALSE)&amp;"-"&amp;VLOOKUP(D1225,FORMATO!A:D,4,FALSE)&amp;"-"&amp;VLOOKUP(B1225,LABORATORIO!A:D,4,FALSE)</f>
        <v>HT-0092-01-003-0148</v>
      </c>
      <c r="I1225">
        <f>COUNTIF($H$2:H1225,H1225)</f>
        <v>4</v>
      </c>
      <c r="J1225" t="str">
        <f t="shared" si="39"/>
        <v>HT-0092-01-003-0148-04</v>
      </c>
    </row>
    <row r="1226" spans="1:10" hidden="1" x14ac:dyDescent="0.35">
      <c r="A1226" s="11" t="s">
        <v>2740</v>
      </c>
      <c r="B1226" s="11" t="s">
        <v>2868</v>
      </c>
      <c r="C1226" s="11" t="s">
        <v>2919</v>
      </c>
      <c r="D1226" s="11" t="s">
        <v>2933</v>
      </c>
      <c r="E1226" s="11">
        <v>7</v>
      </c>
      <c r="F1226" s="11" t="s">
        <v>3038</v>
      </c>
      <c r="G1226" t="str">
        <f t="shared" si="38"/>
        <v>LEVOFLOXACINOLAFIORALCOMPRIMIDO7750MG</v>
      </c>
      <c r="H1226" t="str">
        <f>VLOOKUP(A1226,'PRINCIPIO ACTIVO'!A:D,4,)&amp;"-"&amp;VLOOKUP(C1226,'VIA ADMINISTRACION'!A:D,4,FALSE)&amp;"-"&amp;VLOOKUP(D1226,FORMATO!A:D,4,FALSE)&amp;"-"&amp;VLOOKUP(B1226,LABORATORIO!A:D,4,FALSE)</f>
        <v>HT-0092-01-003-0166</v>
      </c>
      <c r="I1226">
        <f>COUNTIF($H$2:H1226,H1226)</f>
        <v>4</v>
      </c>
      <c r="J1226" t="str">
        <f t="shared" si="39"/>
        <v>HT-0092-01-003-0166-04</v>
      </c>
    </row>
    <row r="1227" spans="1:10" hidden="1" x14ac:dyDescent="0.35">
      <c r="A1227" s="5" t="s">
        <v>2740</v>
      </c>
      <c r="B1227" s="5" t="s">
        <v>2867</v>
      </c>
      <c r="C1227" s="5" t="s">
        <v>2919</v>
      </c>
      <c r="D1227" s="5" t="s">
        <v>2933</v>
      </c>
      <c r="E1227" s="5">
        <v>10</v>
      </c>
      <c r="F1227" s="5" t="s">
        <v>3038</v>
      </c>
      <c r="G1227" t="str">
        <f t="shared" si="38"/>
        <v>LEVOFLOXACINOEUROFARMAORALCOMPRIMIDO10750MG</v>
      </c>
      <c r="H1227" t="str">
        <f>VLOOKUP(A1227,'PRINCIPIO ACTIVO'!A:D,4,)&amp;"-"&amp;VLOOKUP(C1227,'VIA ADMINISTRACION'!A:D,4,FALSE)&amp;"-"&amp;VLOOKUP(D1227,FORMATO!A:D,4,FALSE)&amp;"-"&amp;VLOOKUP(B1227,LABORATORIO!A:D,4,FALSE)</f>
        <v>HT-0092-01-003-0087</v>
      </c>
      <c r="I1227">
        <f>COUNTIF($H$2:H1227,H1227)</f>
        <v>2</v>
      </c>
      <c r="J1227" t="str">
        <f t="shared" si="39"/>
        <v>HT-0092-01-003-0087-02</v>
      </c>
    </row>
    <row r="1228" spans="1:10" hidden="1" x14ac:dyDescent="0.35">
      <c r="A1228" s="11" t="s">
        <v>2741</v>
      </c>
      <c r="B1228" s="11" t="s">
        <v>2842</v>
      </c>
      <c r="C1228" s="11" t="s">
        <v>2919</v>
      </c>
      <c r="D1228" s="11" t="s">
        <v>2942</v>
      </c>
      <c r="E1228" s="11">
        <v>1</v>
      </c>
      <c r="F1228" s="11" t="s">
        <v>3102</v>
      </c>
      <c r="G1228" t="str">
        <f t="shared" si="38"/>
        <v>LEVOSULPIRIDAFERRERORALSOLUCION12.5%</v>
      </c>
      <c r="H1228" t="str">
        <f>VLOOKUP(A1228,'PRINCIPIO ACTIVO'!A:D,4,)&amp;"-"&amp;VLOOKUP(C1228,'VIA ADMINISTRACION'!A:D,4,FALSE)&amp;"-"&amp;VLOOKUP(D1228,FORMATO!A:D,4,FALSE)&amp;"-"&amp;VLOOKUP(B1228,LABORATORIO!A:D,4,FALSE)</f>
        <v>HT-0093-01-012-0101</v>
      </c>
      <c r="I1228">
        <f>COUNTIF($H$2:H1228,H1228)</f>
        <v>1</v>
      </c>
      <c r="J1228" t="str">
        <f t="shared" si="39"/>
        <v>HT-0093-01-012-0101-01</v>
      </c>
    </row>
    <row r="1229" spans="1:10" hidden="1" x14ac:dyDescent="0.35">
      <c r="A1229" s="5" t="s">
        <v>2741</v>
      </c>
      <c r="B1229" s="5" t="s">
        <v>2842</v>
      </c>
      <c r="C1229" s="5" t="s">
        <v>2919</v>
      </c>
      <c r="D1229" s="5" t="s">
        <v>2938</v>
      </c>
      <c r="E1229" s="5">
        <v>1</v>
      </c>
      <c r="F1229" s="5" t="s">
        <v>3102</v>
      </c>
      <c r="G1229" t="str">
        <f t="shared" si="38"/>
        <v>LEVOSULPIRIDAFERRERORALGOTAS12.5%</v>
      </c>
      <c r="H1229" t="str">
        <f>VLOOKUP(A1229,'PRINCIPIO ACTIVO'!A:D,4,)&amp;"-"&amp;VLOOKUP(C1229,'VIA ADMINISTRACION'!A:D,4,FALSE)&amp;"-"&amp;VLOOKUP(D1229,FORMATO!A:D,4,FALSE)&amp;"-"&amp;VLOOKUP(B1229,LABORATORIO!A:D,4,FALSE)</f>
        <v>HT-0093-01-008-0101</v>
      </c>
      <c r="I1229">
        <f>COUNTIF($H$2:H1229,H1229)</f>
        <v>1</v>
      </c>
      <c r="J1229" t="str">
        <f t="shared" si="39"/>
        <v>HT-0093-01-008-0101-01</v>
      </c>
    </row>
    <row r="1230" spans="1:10" hidden="1" x14ac:dyDescent="0.35">
      <c r="A1230" s="11" t="s">
        <v>2741</v>
      </c>
      <c r="B1230" s="11" t="s">
        <v>2877</v>
      </c>
      <c r="C1230" s="11" t="s">
        <v>2919</v>
      </c>
      <c r="D1230" s="11" t="s">
        <v>2933</v>
      </c>
      <c r="E1230" s="11">
        <v>30</v>
      </c>
      <c r="F1230" s="11" t="s">
        <v>3002</v>
      </c>
      <c r="G1230" t="str">
        <f t="shared" si="38"/>
        <v>LEVOSULPIRIDAFAES FARMAORALCOMPRIMIDO3025MG</v>
      </c>
      <c r="H1230" t="str">
        <f>VLOOKUP(A1230,'PRINCIPIO ACTIVO'!A:D,4,)&amp;"-"&amp;VLOOKUP(C1230,'VIA ADMINISTRACION'!A:D,4,FALSE)&amp;"-"&amp;VLOOKUP(D1230,FORMATO!A:D,4,FALSE)&amp;"-"&amp;VLOOKUP(B1230,LABORATORIO!A:D,4,FALSE)</f>
        <v>HT-0093-01-003-0091</v>
      </c>
      <c r="I1230">
        <f>COUNTIF($H$2:H1230,H1230)</f>
        <v>1</v>
      </c>
      <c r="J1230" t="str">
        <f t="shared" si="39"/>
        <v>HT-0093-01-003-0091-01</v>
      </c>
    </row>
    <row r="1231" spans="1:10" hidden="1" x14ac:dyDescent="0.35">
      <c r="A1231" s="11" t="s">
        <v>2741</v>
      </c>
      <c r="B1231" s="11" t="s">
        <v>2842</v>
      </c>
      <c r="C1231" s="11" t="s">
        <v>2919</v>
      </c>
      <c r="D1231" s="11" t="s">
        <v>2933</v>
      </c>
      <c r="E1231" s="11">
        <v>20</v>
      </c>
      <c r="F1231" s="11" t="s">
        <v>3002</v>
      </c>
      <c r="G1231" t="str">
        <f t="shared" si="38"/>
        <v>LEVOSULPIRIDAFERRERORALCOMPRIMIDO2025MG</v>
      </c>
      <c r="H1231" t="str">
        <f>VLOOKUP(A1231,'PRINCIPIO ACTIVO'!A:D,4,)&amp;"-"&amp;VLOOKUP(C1231,'VIA ADMINISTRACION'!A:D,4,FALSE)&amp;"-"&amp;VLOOKUP(D1231,FORMATO!A:D,4,FALSE)&amp;"-"&amp;VLOOKUP(B1231,LABORATORIO!A:D,4,FALSE)</f>
        <v>HT-0093-01-003-0101</v>
      </c>
      <c r="I1231">
        <f>COUNTIF($H$2:H1231,H1231)</f>
        <v>1</v>
      </c>
      <c r="J1231" t="str">
        <f t="shared" si="39"/>
        <v>HT-0093-01-003-0101-01</v>
      </c>
    </row>
    <row r="1232" spans="1:10" hidden="1" x14ac:dyDescent="0.35">
      <c r="A1232" s="11" t="s">
        <v>2742</v>
      </c>
      <c r="B1232" s="11" t="s">
        <v>2838</v>
      </c>
      <c r="C1232" s="11" t="s">
        <v>2919</v>
      </c>
      <c r="D1232" s="11" t="s">
        <v>2933</v>
      </c>
      <c r="E1232" s="11">
        <v>84</v>
      </c>
      <c r="F1232" s="11" t="s">
        <v>3195</v>
      </c>
      <c r="G1232" t="str">
        <f t="shared" si="38"/>
        <v>LEVOTIROXINALABORATORIO CHILEORALCOMPRIMIDO84100MCG</v>
      </c>
      <c r="H1232" t="str">
        <f>VLOOKUP(A1232,'PRINCIPIO ACTIVO'!A:D,4,)&amp;"-"&amp;VLOOKUP(C1232,'VIA ADMINISTRACION'!A:D,4,FALSE)&amp;"-"&amp;VLOOKUP(D1232,FORMATO!A:D,4,FALSE)&amp;"-"&amp;VLOOKUP(B1232,LABORATORIO!A:D,4,FALSE)</f>
        <v>HT-0094-01-003-0148</v>
      </c>
      <c r="I1232">
        <f>COUNTIF($H$2:H1232,H1232)</f>
        <v>1</v>
      </c>
      <c r="J1232" t="str">
        <f t="shared" si="39"/>
        <v>HT-0094-01-003-0148-01</v>
      </c>
    </row>
    <row r="1233" spans="1:10" hidden="1" x14ac:dyDescent="0.35">
      <c r="A1233" s="11" t="s">
        <v>2742</v>
      </c>
      <c r="B1233" s="11" t="s">
        <v>2863</v>
      </c>
      <c r="C1233" s="11" t="s">
        <v>2919</v>
      </c>
      <c r="D1233" s="11" t="s">
        <v>2933</v>
      </c>
      <c r="E1233" s="11">
        <v>100</v>
      </c>
      <c r="F1233" s="11" t="s">
        <v>3195</v>
      </c>
      <c r="G1233" t="str">
        <f t="shared" si="38"/>
        <v>LEVOTIROXINAMERCKORALCOMPRIMIDO100100MCG</v>
      </c>
      <c r="H1233" t="str">
        <f>VLOOKUP(A1233,'PRINCIPIO ACTIVO'!A:D,4,)&amp;"-"&amp;VLOOKUP(C1233,'VIA ADMINISTRACION'!A:D,4,FALSE)&amp;"-"&amp;VLOOKUP(D1233,FORMATO!A:D,4,FALSE)&amp;"-"&amp;VLOOKUP(B1233,LABORATORIO!A:D,4,FALSE)</f>
        <v>HT-0094-01-003-0195</v>
      </c>
      <c r="I1233">
        <f>COUNTIF($H$2:H1233,H1233)</f>
        <v>1</v>
      </c>
      <c r="J1233" t="str">
        <f t="shared" si="39"/>
        <v>HT-0094-01-003-0195-01</v>
      </c>
    </row>
    <row r="1234" spans="1:10" hidden="1" x14ac:dyDescent="0.35">
      <c r="A1234" s="11" t="s">
        <v>2742</v>
      </c>
      <c r="B1234" s="11" t="s">
        <v>2863</v>
      </c>
      <c r="C1234" s="11" t="s">
        <v>2919</v>
      </c>
      <c r="D1234" s="11" t="s">
        <v>2933</v>
      </c>
      <c r="E1234" s="11">
        <v>50</v>
      </c>
      <c r="F1234" s="11" t="s">
        <v>3195</v>
      </c>
      <c r="G1234" t="str">
        <f t="shared" si="38"/>
        <v>LEVOTIROXINAMERCKORALCOMPRIMIDO50100MCG</v>
      </c>
      <c r="H1234" t="str">
        <f>VLOOKUP(A1234,'PRINCIPIO ACTIVO'!A:D,4,)&amp;"-"&amp;VLOOKUP(C1234,'VIA ADMINISTRACION'!A:D,4,FALSE)&amp;"-"&amp;VLOOKUP(D1234,FORMATO!A:D,4,FALSE)&amp;"-"&amp;VLOOKUP(B1234,LABORATORIO!A:D,4,FALSE)</f>
        <v>HT-0094-01-003-0195</v>
      </c>
      <c r="I1234">
        <f>COUNTIF($H$2:H1234,H1234)</f>
        <v>2</v>
      </c>
      <c r="J1234" t="str">
        <f t="shared" si="39"/>
        <v>HT-0094-01-003-0195-02</v>
      </c>
    </row>
    <row r="1235" spans="1:10" hidden="1" x14ac:dyDescent="0.35">
      <c r="A1235" s="2" t="s">
        <v>2742</v>
      </c>
      <c r="B1235" s="2" t="s">
        <v>2871</v>
      </c>
      <c r="C1235" s="2" t="s">
        <v>2919</v>
      </c>
      <c r="D1235" s="2" t="s">
        <v>2933</v>
      </c>
      <c r="E1235" s="2">
        <v>50</v>
      </c>
      <c r="F1235" s="2" t="s">
        <v>3195</v>
      </c>
      <c r="G1235" t="str">
        <f t="shared" si="38"/>
        <v>LEVOTIROXINAHOSPIFARMAORALCOMPRIMIDO50100MCG</v>
      </c>
      <c r="H1235" t="str">
        <f>VLOOKUP(A1235,'PRINCIPIO ACTIVO'!A:D,4,)&amp;"-"&amp;VLOOKUP(C1235,'VIA ADMINISTRACION'!A:D,4,FALSE)&amp;"-"&amp;VLOOKUP(D1235,FORMATO!A:D,4,FALSE)&amp;"-"&amp;VLOOKUP(B1235,LABORATORIO!A:D,4,FALSE)</f>
        <v>HT-0094-01-003-0151</v>
      </c>
      <c r="I1235">
        <f>COUNTIF($H$2:H1235,H1235)</f>
        <v>1</v>
      </c>
      <c r="J1235" t="str">
        <f t="shared" si="39"/>
        <v>HT-0094-01-003-0151-01</v>
      </c>
    </row>
    <row r="1236" spans="1:10" hidden="1" x14ac:dyDescent="0.35">
      <c r="A1236" s="2" t="s">
        <v>2742</v>
      </c>
      <c r="B1236" s="2" t="s">
        <v>2871</v>
      </c>
      <c r="C1236" s="2" t="s">
        <v>2919</v>
      </c>
      <c r="D1236" s="2" t="s">
        <v>2933</v>
      </c>
      <c r="E1236" s="2">
        <v>84</v>
      </c>
      <c r="F1236" s="2" t="s">
        <v>3195</v>
      </c>
      <c r="G1236" t="str">
        <f t="shared" si="38"/>
        <v>LEVOTIROXINAHOSPIFARMAORALCOMPRIMIDO84100MCG</v>
      </c>
      <c r="H1236" t="str">
        <f>VLOOKUP(A1236,'PRINCIPIO ACTIVO'!A:D,4,)&amp;"-"&amp;VLOOKUP(C1236,'VIA ADMINISTRACION'!A:D,4,FALSE)&amp;"-"&amp;VLOOKUP(D1236,FORMATO!A:D,4,FALSE)&amp;"-"&amp;VLOOKUP(B1236,LABORATORIO!A:D,4,FALSE)</f>
        <v>HT-0094-01-003-0151</v>
      </c>
      <c r="I1236">
        <f>COUNTIF($H$2:H1236,H1236)</f>
        <v>2</v>
      </c>
      <c r="J1236" t="str">
        <f t="shared" si="39"/>
        <v>HT-0094-01-003-0151-02</v>
      </c>
    </row>
    <row r="1237" spans="1:10" hidden="1" x14ac:dyDescent="0.35">
      <c r="A1237" s="11" t="s">
        <v>2742</v>
      </c>
      <c r="B1237" s="11" t="s">
        <v>2863</v>
      </c>
      <c r="C1237" s="11" t="s">
        <v>2919</v>
      </c>
      <c r="D1237" s="11" t="s">
        <v>2933</v>
      </c>
      <c r="E1237" s="11">
        <v>50</v>
      </c>
      <c r="F1237" s="11" t="s">
        <v>3205</v>
      </c>
      <c r="G1237" t="str">
        <f t="shared" si="38"/>
        <v>LEVOTIROXINAMERCKORALCOMPRIMIDO50112MCG</v>
      </c>
      <c r="H1237" t="str">
        <f>VLOOKUP(A1237,'PRINCIPIO ACTIVO'!A:D,4,)&amp;"-"&amp;VLOOKUP(C1237,'VIA ADMINISTRACION'!A:D,4,FALSE)&amp;"-"&amp;VLOOKUP(D1237,FORMATO!A:D,4,FALSE)&amp;"-"&amp;VLOOKUP(B1237,LABORATORIO!A:D,4,FALSE)</f>
        <v>HT-0094-01-003-0195</v>
      </c>
      <c r="I1237">
        <f>COUNTIF($H$2:H1237,H1237)</f>
        <v>3</v>
      </c>
      <c r="J1237" t="str">
        <f t="shared" si="39"/>
        <v>HT-0094-01-003-0195-03</v>
      </c>
    </row>
    <row r="1238" spans="1:10" hidden="1" x14ac:dyDescent="0.35">
      <c r="A1238" s="11" t="s">
        <v>2742</v>
      </c>
      <c r="B1238" s="11" t="s">
        <v>2863</v>
      </c>
      <c r="C1238" s="11" t="s">
        <v>2919</v>
      </c>
      <c r="D1238" s="11" t="s">
        <v>2933</v>
      </c>
      <c r="E1238" s="11">
        <v>50</v>
      </c>
      <c r="F1238" s="11" t="s">
        <v>3198</v>
      </c>
      <c r="G1238" t="str">
        <f t="shared" si="38"/>
        <v>LEVOTIROXINAMERCKORALCOMPRIMIDO50125MCG</v>
      </c>
      <c r="H1238" t="str">
        <f>VLOOKUP(A1238,'PRINCIPIO ACTIVO'!A:D,4,)&amp;"-"&amp;VLOOKUP(C1238,'VIA ADMINISTRACION'!A:D,4,FALSE)&amp;"-"&amp;VLOOKUP(D1238,FORMATO!A:D,4,FALSE)&amp;"-"&amp;VLOOKUP(B1238,LABORATORIO!A:D,4,FALSE)</f>
        <v>HT-0094-01-003-0195</v>
      </c>
      <c r="I1238">
        <f>COUNTIF($H$2:H1238,H1238)</f>
        <v>4</v>
      </c>
      <c r="J1238" t="str">
        <f t="shared" si="39"/>
        <v>HT-0094-01-003-0195-04</v>
      </c>
    </row>
    <row r="1239" spans="1:10" hidden="1" x14ac:dyDescent="0.35">
      <c r="A1239" s="11" t="s">
        <v>2742</v>
      </c>
      <c r="B1239" s="11" t="s">
        <v>2863</v>
      </c>
      <c r="C1239" s="11" t="s">
        <v>2919</v>
      </c>
      <c r="D1239" s="11" t="s">
        <v>2933</v>
      </c>
      <c r="E1239" s="11">
        <v>50</v>
      </c>
      <c r="F1239" s="11" t="s">
        <v>3204</v>
      </c>
      <c r="G1239" t="str">
        <f t="shared" si="38"/>
        <v>LEVOTIROXINAMERCKORALCOMPRIMIDO50137MCG</v>
      </c>
      <c r="H1239" t="str">
        <f>VLOOKUP(A1239,'PRINCIPIO ACTIVO'!A:D,4,)&amp;"-"&amp;VLOOKUP(C1239,'VIA ADMINISTRACION'!A:D,4,FALSE)&amp;"-"&amp;VLOOKUP(D1239,FORMATO!A:D,4,FALSE)&amp;"-"&amp;VLOOKUP(B1239,LABORATORIO!A:D,4,FALSE)</f>
        <v>HT-0094-01-003-0195</v>
      </c>
      <c r="I1239">
        <f>COUNTIF($H$2:H1239,H1239)</f>
        <v>5</v>
      </c>
      <c r="J1239" t="str">
        <f t="shared" si="39"/>
        <v>HT-0094-01-003-0195-05</v>
      </c>
    </row>
    <row r="1240" spans="1:10" hidden="1" x14ac:dyDescent="0.35">
      <c r="A1240" s="11" t="s">
        <v>2742</v>
      </c>
      <c r="B1240" s="11" t="s">
        <v>2863</v>
      </c>
      <c r="C1240" s="11" t="s">
        <v>2919</v>
      </c>
      <c r="D1240" s="11" t="s">
        <v>2933</v>
      </c>
      <c r="E1240" s="11">
        <v>50</v>
      </c>
      <c r="F1240" s="11" t="s">
        <v>3200</v>
      </c>
      <c r="G1240" t="str">
        <f t="shared" si="38"/>
        <v>LEVOTIROXINAMERCKORALCOMPRIMIDO50150MCG</v>
      </c>
      <c r="H1240" t="str">
        <f>VLOOKUP(A1240,'PRINCIPIO ACTIVO'!A:D,4,)&amp;"-"&amp;VLOOKUP(C1240,'VIA ADMINISTRACION'!A:D,4,FALSE)&amp;"-"&amp;VLOOKUP(D1240,FORMATO!A:D,4,FALSE)&amp;"-"&amp;VLOOKUP(B1240,LABORATORIO!A:D,4,FALSE)</f>
        <v>HT-0094-01-003-0195</v>
      </c>
      <c r="I1240">
        <f>COUNTIF($H$2:H1240,H1240)</f>
        <v>6</v>
      </c>
      <c r="J1240" t="str">
        <f t="shared" si="39"/>
        <v>HT-0094-01-003-0195-06</v>
      </c>
    </row>
    <row r="1241" spans="1:10" hidden="1" x14ac:dyDescent="0.35">
      <c r="A1241" s="11" t="s">
        <v>2742</v>
      </c>
      <c r="B1241" s="11" t="s">
        <v>2863</v>
      </c>
      <c r="C1241" s="11" t="s">
        <v>2919</v>
      </c>
      <c r="D1241" s="11" t="s">
        <v>2933</v>
      </c>
      <c r="E1241" s="11">
        <v>50</v>
      </c>
      <c r="F1241" s="11" t="s">
        <v>3201</v>
      </c>
      <c r="G1241" t="str">
        <f t="shared" si="38"/>
        <v>LEVOTIROXINAMERCKORALCOMPRIMIDO50175MCG</v>
      </c>
      <c r="H1241" t="str">
        <f>VLOOKUP(A1241,'PRINCIPIO ACTIVO'!A:D,4,)&amp;"-"&amp;VLOOKUP(C1241,'VIA ADMINISTRACION'!A:D,4,FALSE)&amp;"-"&amp;VLOOKUP(D1241,FORMATO!A:D,4,FALSE)&amp;"-"&amp;VLOOKUP(B1241,LABORATORIO!A:D,4,FALSE)</f>
        <v>HT-0094-01-003-0195</v>
      </c>
      <c r="I1241">
        <f>COUNTIF($H$2:H1241,H1241)</f>
        <v>7</v>
      </c>
      <c r="J1241" t="str">
        <f t="shared" si="39"/>
        <v>HT-0094-01-003-0195-07</v>
      </c>
    </row>
    <row r="1242" spans="1:10" hidden="1" x14ac:dyDescent="0.35">
      <c r="A1242" s="11" t="s">
        <v>2742</v>
      </c>
      <c r="B1242" s="11" t="s">
        <v>2863</v>
      </c>
      <c r="C1242" s="11" t="s">
        <v>2919</v>
      </c>
      <c r="D1242" s="11" t="s">
        <v>2933</v>
      </c>
      <c r="E1242" s="11">
        <v>50</v>
      </c>
      <c r="F1242" s="11" t="s">
        <v>3202</v>
      </c>
      <c r="G1242" t="str">
        <f t="shared" si="38"/>
        <v>LEVOTIROXINAMERCKORALCOMPRIMIDO50200MCG</v>
      </c>
      <c r="H1242" t="str">
        <f>VLOOKUP(A1242,'PRINCIPIO ACTIVO'!A:D,4,)&amp;"-"&amp;VLOOKUP(C1242,'VIA ADMINISTRACION'!A:D,4,FALSE)&amp;"-"&amp;VLOOKUP(D1242,FORMATO!A:D,4,FALSE)&amp;"-"&amp;VLOOKUP(B1242,LABORATORIO!A:D,4,FALSE)</f>
        <v>HT-0094-01-003-0195</v>
      </c>
      <c r="I1242">
        <f>COUNTIF($H$2:H1242,H1242)</f>
        <v>8</v>
      </c>
      <c r="J1242" t="str">
        <f t="shared" si="39"/>
        <v>HT-0094-01-003-0195-08</v>
      </c>
    </row>
    <row r="1243" spans="1:10" hidden="1" x14ac:dyDescent="0.35">
      <c r="A1243" s="11" t="s">
        <v>2742</v>
      </c>
      <c r="B1243" s="11" t="s">
        <v>2863</v>
      </c>
      <c r="C1243" s="11" t="s">
        <v>2919</v>
      </c>
      <c r="D1243" s="11" t="s">
        <v>2933</v>
      </c>
      <c r="E1243" s="11">
        <v>50</v>
      </c>
      <c r="F1243" s="11" t="s">
        <v>3199</v>
      </c>
      <c r="G1243" t="str">
        <f t="shared" si="38"/>
        <v>LEVOTIROXINAMERCKORALCOMPRIMIDO5025MCG</v>
      </c>
      <c r="H1243" t="str">
        <f>VLOOKUP(A1243,'PRINCIPIO ACTIVO'!A:D,4,)&amp;"-"&amp;VLOOKUP(C1243,'VIA ADMINISTRACION'!A:D,4,FALSE)&amp;"-"&amp;VLOOKUP(D1243,FORMATO!A:D,4,FALSE)&amp;"-"&amp;VLOOKUP(B1243,LABORATORIO!A:D,4,FALSE)</f>
        <v>HT-0094-01-003-0195</v>
      </c>
      <c r="I1243">
        <f>COUNTIF($H$2:H1243,H1243)</f>
        <v>9</v>
      </c>
      <c r="J1243" t="str">
        <f t="shared" si="39"/>
        <v>HT-0094-01-003-0195-09</v>
      </c>
    </row>
    <row r="1244" spans="1:10" hidden="1" x14ac:dyDescent="0.35">
      <c r="A1244" s="11" t="s">
        <v>2742</v>
      </c>
      <c r="B1244" s="11" t="s">
        <v>2883</v>
      </c>
      <c r="C1244" s="11" t="s">
        <v>2919</v>
      </c>
      <c r="D1244" s="11" t="s">
        <v>2933</v>
      </c>
      <c r="E1244" s="11">
        <v>50</v>
      </c>
      <c r="F1244" s="11" t="s">
        <v>3197</v>
      </c>
      <c r="G1244" t="str">
        <f t="shared" si="38"/>
        <v>LEVOTIROXINABAGOORALCOMPRIMIDO5050MCG</v>
      </c>
      <c r="H1244" t="str">
        <f>VLOOKUP(A1244,'PRINCIPIO ACTIVO'!A:D,4,)&amp;"-"&amp;VLOOKUP(C1244,'VIA ADMINISTRACION'!A:D,4,FALSE)&amp;"-"&amp;VLOOKUP(D1244,FORMATO!A:D,4,FALSE)&amp;"-"&amp;VLOOKUP(B1244,LABORATORIO!A:D,4,FALSE)</f>
        <v>HT-0094-01-003-0143</v>
      </c>
      <c r="I1244">
        <f>COUNTIF($H$2:H1244,H1244)</f>
        <v>1</v>
      </c>
      <c r="J1244" t="str">
        <f t="shared" si="39"/>
        <v>HT-0094-01-003-0143-01</v>
      </c>
    </row>
    <row r="1245" spans="1:10" hidden="1" x14ac:dyDescent="0.35">
      <c r="A1245" s="11" t="s">
        <v>2742</v>
      </c>
      <c r="B1245" s="11" t="s">
        <v>2863</v>
      </c>
      <c r="C1245" s="11" t="s">
        <v>2919</v>
      </c>
      <c r="D1245" s="11" t="s">
        <v>2933</v>
      </c>
      <c r="E1245" s="11">
        <v>50</v>
      </c>
      <c r="F1245" s="11" t="s">
        <v>3197</v>
      </c>
      <c r="G1245" t="str">
        <f t="shared" si="38"/>
        <v>LEVOTIROXINAMERCKORALCOMPRIMIDO5050MCG</v>
      </c>
      <c r="H1245" t="str">
        <f>VLOOKUP(A1245,'PRINCIPIO ACTIVO'!A:D,4,)&amp;"-"&amp;VLOOKUP(C1245,'VIA ADMINISTRACION'!A:D,4,FALSE)&amp;"-"&amp;VLOOKUP(D1245,FORMATO!A:D,4,FALSE)&amp;"-"&amp;VLOOKUP(B1245,LABORATORIO!A:D,4,FALSE)</f>
        <v>HT-0094-01-003-0195</v>
      </c>
      <c r="I1245">
        <f>COUNTIF($H$2:H1245,H1245)</f>
        <v>10</v>
      </c>
      <c r="J1245" t="str">
        <f t="shared" si="39"/>
        <v>HT-0094-01-003-0195-10</v>
      </c>
    </row>
    <row r="1246" spans="1:10" hidden="1" x14ac:dyDescent="0.35">
      <c r="A1246" s="11" t="s">
        <v>2742</v>
      </c>
      <c r="B1246" s="11" t="s">
        <v>2883</v>
      </c>
      <c r="C1246" s="11" t="s">
        <v>2919</v>
      </c>
      <c r="D1246" s="11" t="s">
        <v>2933</v>
      </c>
      <c r="E1246" s="11">
        <v>50</v>
      </c>
      <c r="F1246" s="11" t="s">
        <v>3196</v>
      </c>
      <c r="G1246" t="str">
        <f t="shared" si="38"/>
        <v>LEVOTIROXINABAGOORALCOMPRIMIDO5075MCG</v>
      </c>
      <c r="H1246" t="str">
        <f>VLOOKUP(A1246,'PRINCIPIO ACTIVO'!A:D,4,)&amp;"-"&amp;VLOOKUP(C1246,'VIA ADMINISTRACION'!A:D,4,FALSE)&amp;"-"&amp;VLOOKUP(D1246,FORMATO!A:D,4,FALSE)&amp;"-"&amp;VLOOKUP(B1246,LABORATORIO!A:D,4,FALSE)</f>
        <v>HT-0094-01-003-0143</v>
      </c>
      <c r="I1246">
        <f>COUNTIF($H$2:H1246,H1246)</f>
        <v>2</v>
      </c>
      <c r="J1246" t="str">
        <f t="shared" si="39"/>
        <v>HT-0094-01-003-0143-02</v>
      </c>
    </row>
    <row r="1247" spans="1:10" hidden="1" x14ac:dyDescent="0.35">
      <c r="A1247" s="11" t="s">
        <v>2742</v>
      </c>
      <c r="B1247" s="11" t="s">
        <v>2863</v>
      </c>
      <c r="C1247" s="11" t="s">
        <v>2919</v>
      </c>
      <c r="D1247" s="11" t="s">
        <v>2933</v>
      </c>
      <c r="E1247" s="11">
        <v>50</v>
      </c>
      <c r="F1247" s="11" t="s">
        <v>3196</v>
      </c>
      <c r="G1247" t="str">
        <f t="shared" si="38"/>
        <v>LEVOTIROXINAMERCKORALCOMPRIMIDO5075MCG</v>
      </c>
      <c r="H1247" t="str">
        <f>VLOOKUP(A1247,'PRINCIPIO ACTIVO'!A:D,4,)&amp;"-"&amp;VLOOKUP(C1247,'VIA ADMINISTRACION'!A:D,4,FALSE)&amp;"-"&amp;VLOOKUP(D1247,FORMATO!A:D,4,FALSE)&amp;"-"&amp;VLOOKUP(B1247,LABORATORIO!A:D,4,FALSE)</f>
        <v>HT-0094-01-003-0195</v>
      </c>
      <c r="I1247">
        <f>COUNTIF($H$2:H1247,H1247)</f>
        <v>11</v>
      </c>
      <c r="J1247" t="str">
        <f t="shared" si="39"/>
        <v>HT-0094-01-003-0195-11</v>
      </c>
    </row>
    <row r="1248" spans="1:10" hidden="1" x14ac:dyDescent="0.35">
      <c r="A1248" s="2" t="s">
        <v>2742</v>
      </c>
      <c r="B1248" s="2" t="s">
        <v>2871</v>
      </c>
      <c r="C1248" s="2" t="s">
        <v>2919</v>
      </c>
      <c r="D1248" s="2" t="s">
        <v>2933</v>
      </c>
      <c r="E1248" s="2">
        <v>50</v>
      </c>
      <c r="F1248" s="2" t="s">
        <v>3196</v>
      </c>
      <c r="G1248" t="str">
        <f t="shared" si="38"/>
        <v>LEVOTIROXINAHOSPIFARMAORALCOMPRIMIDO5075MCG</v>
      </c>
      <c r="H1248" t="str">
        <f>VLOOKUP(A1248,'PRINCIPIO ACTIVO'!A:D,4,)&amp;"-"&amp;VLOOKUP(C1248,'VIA ADMINISTRACION'!A:D,4,FALSE)&amp;"-"&amp;VLOOKUP(D1248,FORMATO!A:D,4,FALSE)&amp;"-"&amp;VLOOKUP(B1248,LABORATORIO!A:D,4,FALSE)</f>
        <v>HT-0094-01-003-0151</v>
      </c>
      <c r="I1248">
        <f>COUNTIF($H$2:H1248,H1248)</f>
        <v>3</v>
      </c>
      <c r="J1248" t="str">
        <f t="shared" si="39"/>
        <v>HT-0094-01-003-0151-03</v>
      </c>
    </row>
    <row r="1249" spans="1:10" hidden="1" x14ac:dyDescent="0.35">
      <c r="A1249" s="11" t="s">
        <v>2742</v>
      </c>
      <c r="B1249" s="11" t="s">
        <v>2863</v>
      </c>
      <c r="C1249" s="11" t="s">
        <v>2919</v>
      </c>
      <c r="D1249" s="11" t="s">
        <v>2933</v>
      </c>
      <c r="E1249" s="11">
        <v>50</v>
      </c>
      <c r="F1249" s="11" t="s">
        <v>3203</v>
      </c>
      <c r="G1249" t="str">
        <f t="shared" si="38"/>
        <v>LEVOTIROXINAMERCKORALCOMPRIMIDO5088MCG</v>
      </c>
      <c r="H1249" t="str">
        <f>VLOOKUP(A1249,'PRINCIPIO ACTIVO'!A:D,4,)&amp;"-"&amp;VLOOKUP(C1249,'VIA ADMINISTRACION'!A:D,4,FALSE)&amp;"-"&amp;VLOOKUP(D1249,FORMATO!A:D,4,FALSE)&amp;"-"&amp;VLOOKUP(B1249,LABORATORIO!A:D,4,FALSE)</f>
        <v>HT-0094-01-003-0195</v>
      </c>
      <c r="I1249">
        <f>COUNTIF($H$2:H1249,H1249)</f>
        <v>12</v>
      </c>
      <c r="J1249" t="str">
        <f t="shared" si="39"/>
        <v>HT-0094-01-003-0195-12</v>
      </c>
    </row>
    <row r="1250" spans="1:10" hidden="1" x14ac:dyDescent="0.35">
      <c r="A1250" s="5" t="s">
        <v>6501</v>
      </c>
      <c r="B1250" s="5" t="s">
        <v>2863</v>
      </c>
      <c r="C1250" s="5" t="s">
        <v>2919</v>
      </c>
      <c r="D1250" s="5" t="s">
        <v>2933</v>
      </c>
      <c r="E1250" s="5">
        <v>100</v>
      </c>
      <c r="F1250" s="5" t="s">
        <v>3257</v>
      </c>
      <c r="G1250" t="str">
        <f t="shared" si="38"/>
        <v>LEVOTIROXINA-LIOTIRONINAMERCKORALCOMPRIMIDO100100MCG/20MCG</v>
      </c>
      <c r="H1250" t="str">
        <f>VLOOKUP(A1250,'PRINCIPIO ACTIVO'!A:D,4,)&amp;"-"&amp;VLOOKUP(C1250,'VIA ADMINISTRACION'!A:D,4,FALSE)&amp;"-"&amp;VLOOKUP(D1250,FORMATO!A:D,4,FALSE)&amp;"-"&amp;VLOOKUP(B1250,LABORATORIO!A:D,4,FALSE)</f>
        <v>HT-0347-01-003-0195</v>
      </c>
      <c r="I1250">
        <f>COUNTIF($H$2:H1250,H1250)</f>
        <v>1</v>
      </c>
      <c r="J1250" t="str">
        <f t="shared" si="39"/>
        <v>HT-0347-01-003-0195-01</v>
      </c>
    </row>
    <row r="1251" spans="1:10" hidden="1" x14ac:dyDescent="0.35">
      <c r="A1251" s="11" t="s">
        <v>2744</v>
      </c>
      <c r="B1251" s="11" t="s">
        <v>2887</v>
      </c>
      <c r="C1251" s="11" t="s">
        <v>2924</v>
      </c>
      <c r="D1251" s="11" t="s">
        <v>2939</v>
      </c>
      <c r="E1251" s="11">
        <v>5</v>
      </c>
      <c r="F1251" s="13">
        <v>0.02</v>
      </c>
      <c r="G1251" t="str">
        <f t="shared" si="38"/>
        <v>LIDOCAINAFRESENIUS KABIPARENTERALAMPOLLA50,02</v>
      </c>
      <c r="H1251" t="str">
        <f>VLOOKUP(A1251,'PRINCIPIO ACTIVO'!A:D,4,)&amp;"-"&amp;VLOOKUP(C1251,'VIA ADMINISTRACION'!A:D,4,FALSE)&amp;"-"&amp;VLOOKUP(D1251,FORMATO!A:D,4,FALSE)&amp;"-"&amp;VLOOKUP(B1251,LABORATORIO!A:D,4,FALSE)</f>
        <v>HT-0095-02-009-0105</v>
      </c>
      <c r="I1251">
        <f>COUNTIF($H$2:H1251,H1251)</f>
        <v>1</v>
      </c>
      <c r="J1251" t="str">
        <f t="shared" si="39"/>
        <v>HT-0095-02-009-0105-01</v>
      </c>
    </row>
    <row r="1252" spans="1:10" hidden="1" x14ac:dyDescent="0.35">
      <c r="A1252" s="11" t="s">
        <v>2744</v>
      </c>
      <c r="B1252" s="11" t="s">
        <v>2838</v>
      </c>
      <c r="C1252" s="11" t="s">
        <v>2920</v>
      </c>
      <c r="D1252" s="11" t="s">
        <v>2956</v>
      </c>
      <c r="E1252" s="11">
        <v>1</v>
      </c>
      <c r="F1252" s="13">
        <v>0.04</v>
      </c>
      <c r="G1252" t="str">
        <f t="shared" si="38"/>
        <v>LIDOCAINALABORATORIO CHILETOPICOGEL10,04</v>
      </c>
      <c r="H1252" t="str">
        <f>VLOOKUP(A1252,'PRINCIPIO ACTIVO'!A:D,4,)&amp;"-"&amp;VLOOKUP(C1252,'VIA ADMINISTRACION'!A:D,4,FALSE)&amp;"-"&amp;VLOOKUP(D1252,FORMATO!A:D,4,FALSE)&amp;"-"&amp;VLOOKUP(B1252,LABORATORIO!A:D,4,FALSE)</f>
        <v>HT-0095-04-026-0148</v>
      </c>
      <c r="I1252">
        <f>COUNTIF($H$2:H1252,H1252)</f>
        <v>1</v>
      </c>
      <c r="J1252" t="str">
        <f t="shared" si="39"/>
        <v>HT-0095-04-026-0148-01</v>
      </c>
    </row>
    <row r="1253" spans="1:10" hidden="1" x14ac:dyDescent="0.35">
      <c r="A1253" s="11" t="s">
        <v>2744</v>
      </c>
      <c r="B1253" s="11" t="s">
        <v>2858</v>
      </c>
      <c r="C1253" s="11" t="s">
        <v>2920</v>
      </c>
      <c r="D1253" s="11" t="s">
        <v>2969</v>
      </c>
      <c r="E1253" s="11">
        <v>5</v>
      </c>
      <c r="F1253" s="13">
        <v>0.05</v>
      </c>
      <c r="G1253" t="str">
        <f t="shared" si="38"/>
        <v>LIDOCAINAGRUNENTHALTOPICOPARCHE50,05</v>
      </c>
      <c r="H1253" t="str">
        <f>VLOOKUP(A1253,'PRINCIPIO ACTIVO'!A:D,4,)&amp;"-"&amp;VLOOKUP(C1253,'VIA ADMINISTRACION'!A:D,4,FALSE)&amp;"-"&amp;VLOOKUP(D1253,FORMATO!A:D,4,FALSE)&amp;"-"&amp;VLOOKUP(B1253,LABORATORIO!A:D,4,FALSE)</f>
        <v>HT-0095-04-041-0116</v>
      </c>
      <c r="I1253">
        <f>COUNTIF($H$2:H1253,H1253)</f>
        <v>1</v>
      </c>
      <c r="J1253" t="str">
        <f t="shared" si="39"/>
        <v>HT-0095-04-041-0116-01</v>
      </c>
    </row>
    <row r="1254" spans="1:10" hidden="1" x14ac:dyDescent="0.35">
      <c r="A1254" s="11" t="s">
        <v>2744</v>
      </c>
      <c r="B1254" s="11" t="s">
        <v>2841</v>
      </c>
      <c r="C1254" s="11" t="s">
        <v>2920</v>
      </c>
      <c r="D1254" s="11" t="s">
        <v>2968</v>
      </c>
      <c r="E1254" s="11">
        <v>1</v>
      </c>
      <c r="F1254" s="11" t="s">
        <v>3211</v>
      </c>
      <c r="G1254" t="str">
        <f t="shared" si="38"/>
        <v>LIDOCAINAMAVERTOPICOSPRAY111.5%</v>
      </c>
      <c r="H1254" t="str">
        <f>VLOOKUP(A1254,'PRINCIPIO ACTIVO'!A:D,4,)&amp;"-"&amp;VLOOKUP(C1254,'VIA ADMINISTRACION'!A:D,4,FALSE)&amp;"-"&amp;VLOOKUP(D1254,FORMATO!A:D,4,FALSE)&amp;"-"&amp;VLOOKUP(B1254,LABORATORIO!A:D,4,FALSE)</f>
        <v>HT-0095-04-042-0154</v>
      </c>
      <c r="I1254">
        <f>COUNTIF($H$2:H1254,H1254)</f>
        <v>1</v>
      </c>
      <c r="J1254" t="str">
        <f t="shared" si="39"/>
        <v>HT-0095-04-042-0154-01</v>
      </c>
    </row>
    <row r="1255" spans="1:10" hidden="1" x14ac:dyDescent="0.35">
      <c r="A1255" s="5" t="s">
        <v>2744</v>
      </c>
      <c r="B1255" s="5" t="s">
        <v>2858</v>
      </c>
      <c r="C1255" s="5" t="s">
        <v>6531</v>
      </c>
      <c r="D1255" s="5" t="s">
        <v>2969</v>
      </c>
      <c r="E1255" s="5">
        <v>5</v>
      </c>
      <c r="F1255" s="5" t="s">
        <v>6680</v>
      </c>
      <c r="G1255" t="str">
        <f t="shared" si="38"/>
        <v>LIDOCAINAGRUNENTHALTRANSDERMICAPARCHE5700MG</v>
      </c>
      <c r="H1255" t="str">
        <f>VLOOKUP(A1255,'PRINCIPIO ACTIVO'!A:D,4,)&amp;"-"&amp;VLOOKUP(C1255,'VIA ADMINISTRACION'!A:D,4,FALSE)&amp;"-"&amp;VLOOKUP(D1255,FORMATO!A:D,4,FALSE)&amp;"-"&amp;VLOOKUP(B1255,LABORATORIO!A:D,4,FALSE)</f>
        <v>HT-0095-09-041-0116</v>
      </c>
      <c r="I1255">
        <f>COUNTIF($H$2:H1255,H1255)</f>
        <v>1</v>
      </c>
      <c r="J1255" t="str">
        <f t="shared" si="39"/>
        <v>HT-0095-09-041-0116-01</v>
      </c>
    </row>
    <row r="1256" spans="1:10" hidden="1" x14ac:dyDescent="0.35">
      <c r="A1256" s="11" t="s">
        <v>2747</v>
      </c>
      <c r="B1256" s="11" t="s">
        <v>2838</v>
      </c>
      <c r="C1256" s="11" t="s">
        <v>2928</v>
      </c>
      <c r="D1256" s="11" t="s">
        <v>2967</v>
      </c>
      <c r="E1256" s="11">
        <v>6</v>
      </c>
      <c r="F1256" s="11" t="s">
        <v>3210</v>
      </c>
      <c r="G1256" t="str">
        <f t="shared" si="38"/>
        <v>LIDOCAINA-BETAMETASONA-ZINCLABORATORIO CHILERECTALSUPOSITORIO620MG/1.286MG/250MG</v>
      </c>
      <c r="H1256" t="e">
        <f>VLOOKUP(A1256,'PRINCIPIO ACTIVO'!A:D,4,)&amp;"-"&amp;VLOOKUP(C1256,'VIA ADMINISTRACION'!A:D,4,FALSE)&amp;"-"&amp;VLOOKUP(D1256,FORMATO!A:D,4,FALSE)&amp;"-"&amp;VLOOKUP(B1256,LABORATORIO!A:D,4,FALSE)</f>
        <v>#N/A</v>
      </c>
      <c r="I1256">
        <f>COUNTIF($H$2:H1256,H1256)</f>
        <v>44</v>
      </c>
      <c r="J1256" t="e">
        <f t="shared" si="39"/>
        <v>#N/A</v>
      </c>
    </row>
    <row r="1257" spans="1:10" hidden="1" x14ac:dyDescent="0.35">
      <c r="A1257" s="5" t="s">
        <v>6502</v>
      </c>
      <c r="B1257" s="5" t="s">
        <v>2864</v>
      </c>
      <c r="C1257" s="5" t="s">
        <v>2924</v>
      </c>
      <c r="D1257" s="5" t="s">
        <v>2939</v>
      </c>
      <c r="E1257" s="5">
        <v>1</v>
      </c>
      <c r="F1257" s="5" t="s">
        <v>6648</v>
      </c>
      <c r="G1257" t="str">
        <f t="shared" si="38"/>
        <v>LIDOCAINA-METILPREDNISOLONAPFIZERPARENTERALAMPOLLA110MG/40MG/ML</v>
      </c>
      <c r="H1257" t="str">
        <f>VLOOKUP(A1257,'PRINCIPIO ACTIVO'!A:D,4,)&amp;"-"&amp;VLOOKUP(C1257,'VIA ADMINISTRACION'!A:D,4,FALSE)&amp;"-"&amp;VLOOKUP(D1257,FORMATO!A:D,4,FALSE)&amp;"-"&amp;VLOOKUP(B1257,LABORATORIO!A:D,4,FALSE)</f>
        <v>HT-0276-02-009-0212</v>
      </c>
      <c r="I1257">
        <f>COUNTIF($H$2:H1257,H1257)</f>
        <v>1</v>
      </c>
      <c r="J1257" t="str">
        <f t="shared" si="39"/>
        <v>HT-0276-02-009-0212-01</v>
      </c>
    </row>
    <row r="1258" spans="1:10" hidden="1" x14ac:dyDescent="0.35">
      <c r="A1258" s="11" t="s">
        <v>2745</v>
      </c>
      <c r="B1258" s="11" t="s">
        <v>2847</v>
      </c>
      <c r="C1258" s="11" t="s">
        <v>2927</v>
      </c>
      <c r="D1258" s="11" t="s">
        <v>2942</v>
      </c>
      <c r="E1258" s="11">
        <v>1</v>
      </c>
      <c r="F1258" s="11" t="s">
        <v>3207</v>
      </c>
      <c r="G1258" t="str">
        <f t="shared" si="38"/>
        <v>LIDOCAINA-SULFATIAZOLPASTEUROTICASOLUCION120MG/50MG/ML</v>
      </c>
      <c r="H1258" t="str">
        <f>VLOOKUP(A1258,'PRINCIPIO ACTIVO'!A:D,4,)&amp;"-"&amp;VLOOKUP(C1258,'VIA ADMINISTRACION'!A:D,4,FALSE)&amp;"-"&amp;VLOOKUP(D1258,FORMATO!A:D,4,FALSE)&amp;"-"&amp;VLOOKUP(B1258,LABORATORIO!A:D,4,FALSE)</f>
        <v>HT-0277-10-012-0155</v>
      </c>
      <c r="I1258">
        <f>COUNTIF($H$2:H1258,H1258)</f>
        <v>1</v>
      </c>
      <c r="J1258" t="str">
        <f t="shared" si="39"/>
        <v>HT-0277-10-012-0155-01</v>
      </c>
    </row>
    <row r="1259" spans="1:10" hidden="1" x14ac:dyDescent="0.35">
      <c r="A1259" s="5" t="s">
        <v>6523</v>
      </c>
      <c r="B1259" s="5" t="s">
        <v>2841</v>
      </c>
      <c r="C1259" s="5" t="s">
        <v>2920</v>
      </c>
      <c r="D1259" s="5" t="s">
        <v>2934</v>
      </c>
      <c r="E1259" s="5">
        <v>1</v>
      </c>
      <c r="F1259" s="5" t="s">
        <v>6684</v>
      </c>
      <c r="G1259" t="str">
        <f t="shared" si="38"/>
        <v>LIDOCAINA-TRIBENOSIDOMAVERTOPICOCREMA12G/5G</v>
      </c>
      <c r="H1259" t="str">
        <f>VLOOKUP(A1259,'PRINCIPIO ACTIVO'!A:D,4,)&amp;"-"&amp;VLOOKUP(C1259,'VIA ADMINISTRACION'!A:D,4,FALSE)&amp;"-"&amp;VLOOKUP(D1259,FORMATO!A:D,4,FALSE)&amp;"-"&amp;VLOOKUP(B1259,LABORATORIO!A:D,4,FALSE)</f>
        <v>HT-0279-04-004-0154</v>
      </c>
      <c r="I1259">
        <f>COUNTIF($H$2:H1259,H1259)</f>
        <v>1</v>
      </c>
      <c r="J1259" t="str">
        <f t="shared" si="39"/>
        <v>HT-0279-04-004-0154-01</v>
      </c>
    </row>
    <row r="1260" spans="1:10" hidden="1" x14ac:dyDescent="0.35">
      <c r="A1260" s="11" t="s">
        <v>2712</v>
      </c>
      <c r="B1260" s="11" t="s">
        <v>2865</v>
      </c>
      <c r="C1260" s="11" t="s">
        <v>2919</v>
      </c>
      <c r="D1260" s="11" t="s">
        <v>2933</v>
      </c>
      <c r="E1260" s="11">
        <v>30</v>
      </c>
      <c r="F1260" s="11" t="s">
        <v>2998</v>
      </c>
      <c r="G1260" t="str">
        <f t="shared" si="38"/>
        <v>LINAGLIPTINABOEHRINGER INGELHEIMORALCOMPRIMIDO305MG</v>
      </c>
      <c r="H1260" t="str">
        <f>VLOOKUP(A1260,'PRINCIPIO ACTIVO'!A:D,4,)&amp;"-"&amp;VLOOKUP(C1260,'VIA ADMINISTRACION'!A:D,4,FALSE)&amp;"-"&amp;VLOOKUP(D1260,FORMATO!A:D,4,FALSE)&amp;"-"&amp;VLOOKUP(B1260,LABORATORIO!A:D,4,FALSE)</f>
        <v>HT-0260-01-003-0035</v>
      </c>
      <c r="I1260">
        <f>COUNTIF($H$2:H1260,H1260)</f>
        <v>1</v>
      </c>
      <c r="J1260" t="str">
        <f t="shared" si="39"/>
        <v>HT-0260-01-003-0035-01</v>
      </c>
    </row>
    <row r="1261" spans="1:10" hidden="1" x14ac:dyDescent="0.35">
      <c r="A1261" s="11" t="s">
        <v>2710</v>
      </c>
      <c r="B1261" s="11" t="s">
        <v>2865</v>
      </c>
      <c r="C1261" s="11" t="s">
        <v>2919</v>
      </c>
      <c r="D1261" s="11" t="s">
        <v>2933</v>
      </c>
      <c r="E1261" s="11">
        <v>60</v>
      </c>
      <c r="F1261" s="11" t="s">
        <v>3163</v>
      </c>
      <c r="G1261" t="str">
        <f t="shared" si="38"/>
        <v>LINAGLIPTINA-METFORMINABOEHRINGER INGELHEIMORALCOMPRIMIDO602.5MG/1000MG</v>
      </c>
      <c r="H1261" t="str">
        <f>VLOOKUP(A1261,'PRINCIPIO ACTIVO'!A:D,4,)&amp;"-"&amp;VLOOKUP(C1261,'VIA ADMINISTRACION'!A:D,4,FALSE)&amp;"-"&amp;VLOOKUP(D1261,FORMATO!A:D,4,FALSE)&amp;"-"&amp;VLOOKUP(B1261,LABORATORIO!A:D,4,FALSE)</f>
        <v>HT-0258-01-003-0035</v>
      </c>
      <c r="I1261">
        <f>COUNTIF($H$2:H1261,H1261)</f>
        <v>1</v>
      </c>
      <c r="J1261" t="str">
        <f t="shared" si="39"/>
        <v>HT-0258-01-003-0035-01</v>
      </c>
    </row>
    <row r="1262" spans="1:10" hidden="1" x14ac:dyDescent="0.35">
      <c r="A1262" s="11" t="s">
        <v>2710</v>
      </c>
      <c r="B1262" s="11" t="s">
        <v>2865</v>
      </c>
      <c r="C1262" s="11" t="s">
        <v>2919</v>
      </c>
      <c r="D1262" s="11" t="s">
        <v>2933</v>
      </c>
      <c r="E1262" s="11">
        <v>60</v>
      </c>
      <c r="F1262" s="11" t="s">
        <v>3164</v>
      </c>
      <c r="G1262" t="str">
        <f t="shared" si="38"/>
        <v>LINAGLIPTINA-METFORMINABOEHRINGER INGELHEIMORALCOMPRIMIDO602.5MG/500MG</v>
      </c>
      <c r="H1262" t="str">
        <f>VLOOKUP(A1262,'PRINCIPIO ACTIVO'!A:D,4,)&amp;"-"&amp;VLOOKUP(C1262,'VIA ADMINISTRACION'!A:D,4,FALSE)&amp;"-"&amp;VLOOKUP(D1262,FORMATO!A:D,4,FALSE)&amp;"-"&amp;VLOOKUP(B1262,LABORATORIO!A:D,4,FALSE)</f>
        <v>HT-0258-01-003-0035</v>
      </c>
      <c r="I1262">
        <f>COUNTIF($H$2:H1262,H1262)</f>
        <v>2</v>
      </c>
      <c r="J1262" t="str">
        <f t="shared" si="39"/>
        <v>HT-0258-01-003-0035-02</v>
      </c>
    </row>
    <row r="1263" spans="1:10" hidden="1" x14ac:dyDescent="0.35">
      <c r="A1263" s="11" t="s">
        <v>2710</v>
      </c>
      <c r="B1263" s="11" t="s">
        <v>2865</v>
      </c>
      <c r="C1263" s="11" t="s">
        <v>2919</v>
      </c>
      <c r="D1263" s="11" t="s">
        <v>2933</v>
      </c>
      <c r="E1263" s="11">
        <v>60</v>
      </c>
      <c r="F1263" s="11" t="s">
        <v>3161</v>
      </c>
      <c r="G1263" t="str">
        <f t="shared" si="38"/>
        <v>LINAGLIPTINA-METFORMINABOEHRINGER INGELHEIMORALCOMPRIMIDO602.5MG/850MG</v>
      </c>
      <c r="H1263" t="str">
        <f>VLOOKUP(A1263,'PRINCIPIO ACTIVO'!A:D,4,)&amp;"-"&amp;VLOOKUP(C1263,'VIA ADMINISTRACION'!A:D,4,FALSE)&amp;"-"&amp;VLOOKUP(D1263,FORMATO!A:D,4,FALSE)&amp;"-"&amp;VLOOKUP(B1263,LABORATORIO!A:D,4,FALSE)</f>
        <v>HT-0258-01-003-0035</v>
      </c>
      <c r="I1263">
        <f>COUNTIF($H$2:H1263,H1263)</f>
        <v>3</v>
      </c>
      <c r="J1263" t="str">
        <f t="shared" si="39"/>
        <v>HT-0258-01-003-0035-03</v>
      </c>
    </row>
    <row r="1264" spans="1:10" hidden="1" x14ac:dyDescent="0.35">
      <c r="A1264" s="11" t="s">
        <v>2707</v>
      </c>
      <c r="B1264" s="11" t="s">
        <v>2897</v>
      </c>
      <c r="C1264" s="11" t="s">
        <v>2924</v>
      </c>
      <c r="D1264" s="11" t="s">
        <v>2957</v>
      </c>
      <c r="E1264" s="11">
        <v>1</v>
      </c>
      <c r="F1264" s="11" t="s">
        <v>3154</v>
      </c>
      <c r="G1264" t="str">
        <f t="shared" si="38"/>
        <v>LIRAGLUTIDENOVO NORDISKPARENTERALDISPOSITIVO16MG/ML</v>
      </c>
      <c r="H1264" t="str">
        <f>VLOOKUP(A1264,'PRINCIPIO ACTIVO'!A:D,4,)&amp;"-"&amp;VLOOKUP(C1264,'VIA ADMINISTRACION'!A:D,4,FALSE)&amp;"-"&amp;VLOOKUP(D1264,FORMATO!A:D,4,FALSE)&amp;"-"&amp;VLOOKUP(B1264,LABORATORIO!A:D,4,FALSE)</f>
        <v>HT-0256-02-027-0205</v>
      </c>
      <c r="I1264">
        <f>COUNTIF($H$2:H1264,H1264)</f>
        <v>1</v>
      </c>
      <c r="J1264" t="str">
        <f t="shared" si="39"/>
        <v>HT-0256-02-027-0205-01</v>
      </c>
    </row>
    <row r="1265" spans="1:10" hidden="1" x14ac:dyDescent="0.35">
      <c r="A1265" s="11" t="s">
        <v>2698</v>
      </c>
      <c r="B1265" s="11" t="s">
        <v>2832</v>
      </c>
      <c r="C1265" s="11" t="s">
        <v>2919</v>
      </c>
      <c r="D1265" s="11" t="s">
        <v>2933</v>
      </c>
      <c r="E1265" s="11">
        <v>30</v>
      </c>
      <c r="F1265" s="11" t="s">
        <v>3142</v>
      </c>
      <c r="G1265" t="str">
        <f t="shared" si="38"/>
        <v>LISINOPRIL-HIDROCLOROTIAZIDARECALCINEORALCOMPRIMIDO3020MG/12.5MG</v>
      </c>
      <c r="H1265" t="e">
        <f>VLOOKUP(A1265,'PRINCIPIO ACTIVO'!A:D,4,)&amp;"-"&amp;VLOOKUP(C1265,'VIA ADMINISTRACION'!A:D,4,FALSE)&amp;"-"&amp;VLOOKUP(D1265,FORMATO!A:D,4,FALSE)&amp;"-"&amp;VLOOKUP(B1265,LABORATORIO!A:D,4,FALSE)</f>
        <v>#N/A</v>
      </c>
      <c r="I1265">
        <f>COUNTIF($H$2:H1265,H1265)</f>
        <v>45</v>
      </c>
      <c r="J1265" t="e">
        <f t="shared" si="39"/>
        <v>#N/A</v>
      </c>
    </row>
    <row r="1266" spans="1:10" hidden="1" x14ac:dyDescent="0.35">
      <c r="A1266" s="2" t="s">
        <v>2748</v>
      </c>
      <c r="B1266" s="2" t="s">
        <v>2838</v>
      </c>
      <c r="C1266" s="2" t="s">
        <v>2919</v>
      </c>
      <c r="D1266" s="2" t="s">
        <v>2933</v>
      </c>
      <c r="E1266" s="2">
        <v>6</v>
      </c>
      <c r="F1266" s="2" t="s">
        <v>3722</v>
      </c>
      <c r="G1266" t="str">
        <f t="shared" si="38"/>
        <v>LOPERAMIDALABORATORIO CHILEORALCOMPRIMIDO62MCG</v>
      </c>
      <c r="H1266" t="str">
        <f>VLOOKUP(A1266,'PRINCIPIO ACTIVO'!A:D,4,)&amp;"-"&amp;VLOOKUP(C1266,'VIA ADMINISTRACION'!A:D,4,FALSE)&amp;"-"&amp;VLOOKUP(D1266,FORMATO!A:D,4,FALSE)&amp;"-"&amp;VLOOKUP(B1266,LABORATORIO!A:D,4,FALSE)</f>
        <v>HT-0097-01-003-0148</v>
      </c>
      <c r="I1266">
        <f>COUNTIF($H$2:H1266,H1266)</f>
        <v>1</v>
      </c>
      <c r="J1266" t="str">
        <f t="shared" si="39"/>
        <v>HT-0097-01-003-0148-01</v>
      </c>
    </row>
    <row r="1267" spans="1:10" hidden="1" x14ac:dyDescent="0.35">
      <c r="A1267" s="11" t="s">
        <v>2748</v>
      </c>
      <c r="B1267" s="11" t="s">
        <v>2838</v>
      </c>
      <c r="C1267" s="11" t="s">
        <v>2919</v>
      </c>
      <c r="D1267" s="11" t="s">
        <v>2933</v>
      </c>
      <c r="E1267" s="11">
        <v>6</v>
      </c>
      <c r="F1267" s="11" t="s">
        <v>3078</v>
      </c>
      <c r="G1267" t="str">
        <f t="shared" si="38"/>
        <v>LOPERAMIDALABORATORIO CHILEORALCOMPRIMIDO62MG</v>
      </c>
      <c r="H1267" t="str">
        <f>VLOOKUP(A1267,'PRINCIPIO ACTIVO'!A:D,4,)&amp;"-"&amp;VLOOKUP(C1267,'VIA ADMINISTRACION'!A:D,4,FALSE)&amp;"-"&amp;VLOOKUP(D1267,FORMATO!A:D,4,FALSE)&amp;"-"&amp;VLOOKUP(B1267,LABORATORIO!A:D,4,FALSE)</f>
        <v>HT-0097-01-003-0148</v>
      </c>
      <c r="I1267">
        <f>COUNTIF($H$2:H1267,H1267)</f>
        <v>2</v>
      </c>
      <c r="J1267" t="str">
        <f t="shared" si="39"/>
        <v>HT-0097-01-003-0148-02</v>
      </c>
    </row>
    <row r="1268" spans="1:10" hidden="1" x14ac:dyDescent="0.35">
      <c r="A1268" s="5" t="s">
        <v>2748</v>
      </c>
      <c r="B1268" s="5" t="s">
        <v>2834</v>
      </c>
      <c r="C1268" s="5" t="s">
        <v>2919</v>
      </c>
      <c r="D1268" s="5" t="s">
        <v>2933</v>
      </c>
      <c r="E1268" s="5">
        <v>6</v>
      </c>
      <c r="F1268" s="5" t="s">
        <v>3078</v>
      </c>
      <c r="G1268" t="str">
        <f t="shared" si="38"/>
        <v>LOPERAMIDAMINTLABORALCOMPRIMIDO62MG</v>
      </c>
      <c r="H1268" t="str">
        <f>VLOOKUP(A1268,'PRINCIPIO ACTIVO'!A:D,4,)&amp;"-"&amp;VLOOKUP(C1268,'VIA ADMINISTRACION'!A:D,4,FALSE)&amp;"-"&amp;VLOOKUP(D1268,FORMATO!A:D,4,FALSE)&amp;"-"&amp;VLOOKUP(B1268,LABORATORIO!A:D,4,FALSE)</f>
        <v>HT-0097-01-003-0197</v>
      </c>
      <c r="I1268">
        <f>COUNTIF($H$2:H1268,H1268)</f>
        <v>1</v>
      </c>
      <c r="J1268" t="str">
        <f t="shared" si="39"/>
        <v>HT-0097-01-003-0197-01</v>
      </c>
    </row>
    <row r="1269" spans="1:10" hidden="1" x14ac:dyDescent="0.35">
      <c r="A1269" s="11" t="s">
        <v>2658</v>
      </c>
      <c r="B1269" s="11" t="s">
        <v>2838</v>
      </c>
      <c r="C1269" s="11" t="s">
        <v>2919</v>
      </c>
      <c r="D1269" s="11" t="s">
        <v>2933</v>
      </c>
      <c r="E1269" s="11">
        <v>30</v>
      </c>
      <c r="F1269" s="11" t="s">
        <v>3013</v>
      </c>
      <c r="G1269" t="str">
        <f t="shared" si="38"/>
        <v>LORATADINALABORATORIO CHILEORALCOMPRIMIDO3010MG</v>
      </c>
      <c r="H1269" t="str">
        <f>VLOOKUP(A1269,'PRINCIPIO ACTIVO'!A:D,4,)&amp;"-"&amp;VLOOKUP(C1269,'VIA ADMINISTRACION'!A:D,4,FALSE)&amp;"-"&amp;VLOOKUP(D1269,FORMATO!A:D,4,FALSE)&amp;"-"&amp;VLOOKUP(B1269,LABORATORIO!A:D,4,FALSE)</f>
        <v>HT-0098-01-003-0148</v>
      </c>
      <c r="I1269">
        <f>COUNTIF($H$2:H1269,H1269)</f>
        <v>1</v>
      </c>
      <c r="J1269" t="str">
        <f t="shared" si="39"/>
        <v>HT-0098-01-003-0148-01</v>
      </c>
    </row>
    <row r="1270" spans="1:10" hidden="1" x14ac:dyDescent="0.35">
      <c r="A1270" s="11" t="s">
        <v>2658</v>
      </c>
      <c r="B1270" s="11" t="s">
        <v>2867</v>
      </c>
      <c r="C1270" s="11" t="s">
        <v>2919</v>
      </c>
      <c r="D1270" s="11" t="s">
        <v>2933</v>
      </c>
      <c r="E1270" s="11">
        <v>30</v>
      </c>
      <c r="F1270" s="11" t="s">
        <v>3013</v>
      </c>
      <c r="G1270" t="str">
        <f t="shared" si="38"/>
        <v>LORATADINAEUROFARMAORALCOMPRIMIDO3010MG</v>
      </c>
      <c r="H1270" t="str">
        <f>VLOOKUP(A1270,'PRINCIPIO ACTIVO'!A:D,4,)&amp;"-"&amp;VLOOKUP(C1270,'VIA ADMINISTRACION'!A:D,4,FALSE)&amp;"-"&amp;VLOOKUP(D1270,FORMATO!A:D,4,FALSE)&amp;"-"&amp;VLOOKUP(B1270,LABORATORIO!A:D,4,FALSE)</f>
        <v>HT-0098-01-003-0087</v>
      </c>
      <c r="I1270">
        <f>COUNTIF($H$2:H1270,H1270)</f>
        <v>1</v>
      </c>
      <c r="J1270" t="str">
        <f t="shared" si="39"/>
        <v>HT-0098-01-003-0087-01</v>
      </c>
    </row>
    <row r="1271" spans="1:10" hidden="1" x14ac:dyDescent="0.35">
      <c r="A1271" s="2" t="s">
        <v>2658</v>
      </c>
      <c r="B1271" s="2" t="s">
        <v>2869</v>
      </c>
      <c r="C1271" s="2" t="s">
        <v>2919</v>
      </c>
      <c r="D1271" s="2" t="s">
        <v>2933</v>
      </c>
      <c r="E1271" s="2">
        <v>30</v>
      </c>
      <c r="F1271" s="2" t="s">
        <v>3013</v>
      </c>
      <c r="G1271" t="str">
        <f t="shared" si="38"/>
        <v>LORATADINAOPKOORALCOMPRIMIDO3010MG</v>
      </c>
      <c r="H1271" t="str">
        <f>VLOOKUP(A1271,'PRINCIPIO ACTIVO'!A:D,4,)&amp;"-"&amp;VLOOKUP(C1271,'VIA ADMINISTRACION'!A:D,4,FALSE)&amp;"-"&amp;VLOOKUP(D1271,FORMATO!A:D,4,FALSE)&amp;"-"&amp;VLOOKUP(B1271,LABORATORIO!A:D,4,FALSE)</f>
        <v>HT-0098-01-003-0208</v>
      </c>
      <c r="I1271">
        <f>COUNTIF($H$2:H1271,H1271)</f>
        <v>1</v>
      </c>
      <c r="J1271" t="str">
        <f t="shared" si="39"/>
        <v>HT-0098-01-003-0208-01</v>
      </c>
    </row>
    <row r="1272" spans="1:10" hidden="1" x14ac:dyDescent="0.35">
      <c r="A1272" s="11" t="s">
        <v>2658</v>
      </c>
      <c r="B1272" s="11" t="s">
        <v>2851</v>
      </c>
      <c r="C1272" s="11" t="s">
        <v>2919</v>
      </c>
      <c r="D1272" s="11" t="s">
        <v>2932</v>
      </c>
      <c r="E1272" s="11">
        <v>1</v>
      </c>
      <c r="F1272" s="11" t="s">
        <v>3114</v>
      </c>
      <c r="G1272" t="str">
        <f t="shared" si="38"/>
        <v>LORATADINAPRATERORALJARABE15MG/5ML</v>
      </c>
      <c r="H1272" t="str">
        <f>VLOOKUP(A1272,'PRINCIPIO ACTIVO'!A:D,4,)&amp;"-"&amp;VLOOKUP(C1272,'VIA ADMINISTRACION'!A:D,4,FALSE)&amp;"-"&amp;VLOOKUP(D1272,FORMATO!A:D,4,FALSE)&amp;"-"&amp;VLOOKUP(B1272,LABORATORIO!A:D,4,FALSE)</f>
        <v>HT-0098-01-002-0169</v>
      </c>
      <c r="I1272">
        <f>COUNTIF($H$2:H1272,H1272)</f>
        <v>1</v>
      </c>
      <c r="J1272" t="str">
        <f t="shared" si="39"/>
        <v>HT-0098-01-002-0169-01</v>
      </c>
    </row>
    <row r="1273" spans="1:10" hidden="1" x14ac:dyDescent="0.35">
      <c r="A1273" s="11" t="s">
        <v>2658</v>
      </c>
      <c r="B1273" s="11" t="s">
        <v>2838</v>
      </c>
      <c r="C1273" s="11" t="s">
        <v>2919</v>
      </c>
      <c r="D1273" s="11" t="s">
        <v>2932</v>
      </c>
      <c r="E1273" s="11">
        <v>1</v>
      </c>
      <c r="F1273" s="11" t="s">
        <v>3114</v>
      </c>
      <c r="G1273" t="str">
        <f t="shared" si="38"/>
        <v>LORATADINALABORATORIO CHILEORALJARABE15MG/5ML</v>
      </c>
      <c r="H1273" t="str">
        <f>VLOOKUP(A1273,'PRINCIPIO ACTIVO'!A:D,4,)&amp;"-"&amp;VLOOKUP(C1273,'VIA ADMINISTRACION'!A:D,4,FALSE)&amp;"-"&amp;VLOOKUP(D1273,FORMATO!A:D,4,FALSE)&amp;"-"&amp;VLOOKUP(B1273,LABORATORIO!A:D,4,FALSE)</f>
        <v>HT-0098-01-002-0148</v>
      </c>
      <c r="I1273">
        <f>COUNTIF($H$2:H1273,H1273)</f>
        <v>1</v>
      </c>
      <c r="J1273" t="str">
        <f t="shared" si="39"/>
        <v>HT-0098-01-002-0148-01</v>
      </c>
    </row>
    <row r="1274" spans="1:10" hidden="1" x14ac:dyDescent="0.35">
      <c r="A1274" s="2" t="s">
        <v>2658</v>
      </c>
      <c r="B1274" s="2" t="s">
        <v>2871</v>
      </c>
      <c r="C1274" s="2" t="s">
        <v>2919</v>
      </c>
      <c r="D1274" s="2" t="s">
        <v>2932</v>
      </c>
      <c r="E1274" s="2">
        <v>1</v>
      </c>
      <c r="F1274" s="2" t="s">
        <v>3114</v>
      </c>
      <c r="G1274" t="str">
        <f t="shared" si="38"/>
        <v>LORATADINAHOSPIFARMAORALJARABE15MG/5ML</v>
      </c>
      <c r="H1274" t="str">
        <f>VLOOKUP(A1274,'PRINCIPIO ACTIVO'!A:D,4,)&amp;"-"&amp;VLOOKUP(C1274,'VIA ADMINISTRACION'!A:D,4,FALSE)&amp;"-"&amp;VLOOKUP(D1274,FORMATO!A:D,4,FALSE)&amp;"-"&amp;VLOOKUP(B1274,LABORATORIO!A:D,4,FALSE)</f>
        <v>HT-0098-01-002-0151</v>
      </c>
      <c r="I1274">
        <f>COUNTIF($H$2:H1274,H1274)</f>
        <v>1</v>
      </c>
      <c r="J1274" t="str">
        <f t="shared" si="39"/>
        <v>HT-0098-01-002-0151-01</v>
      </c>
    </row>
    <row r="1275" spans="1:10" hidden="1" x14ac:dyDescent="0.35">
      <c r="A1275" s="5" t="s">
        <v>2658</v>
      </c>
      <c r="B1275" s="5" t="s">
        <v>2834</v>
      </c>
      <c r="C1275" s="5" t="s">
        <v>2919</v>
      </c>
      <c r="D1275" s="5" t="s">
        <v>2932</v>
      </c>
      <c r="E1275" s="5">
        <v>1</v>
      </c>
      <c r="F1275" s="5" t="s">
        <v>3114</v>
      </c>
      <c r="G1275" t="str">
        <f t="shared" si="38"/>
        <v>LORATADINAMINTLABORALJARABE15MG/5ML</v>
      </c>
      <c r="H1275" t="str">
        <f>VLOOKUP(A1275,'PRINCIPIO ACTIVO'!A:D,4,)&amp;"-"&amp;VLOOKUP(C1275,'VIA ADMINISTRACION'!A:D,4,FALSE)&amp;"-"&amp;VLOOKUP(D1275,FORMATO!A:D,4,FALSE)&amp;"-"&amp;VLOOKUP(B1275,LABORATORIO!A:D,4,FALSE)</f>
        <v>HT-0098-01-002-0197</v>
      </c>
      <c r="I1275">
        <f>COUNTIF($H$2:H1275,H1275)</f>
        <v>1</v>
      </c>
      <c r="J1275" t="str">
        <f t="shared" si="39"/>
        <v>HT-0098-01-002-0197-01</v>
      </c>
    </row>
    <row r="1276" spans="1:10" hidden="1" x14ac:dyDescent="0.35">
      <c r="A1276" s="11" t="s">
        <v>2656</v>
      </c>
      <c r="B1276" s="11" t="s">
        <v>2838</v>
      </c>
      <c r="C1276" s="11" t="s">
        <v>2919</v>
      </c>
      <c r="D1276" s="11" t="s">
        <v>2932</v>
      </c>
      <c r="E1276" s="11">
        <v>1</v>
      </c>
      <c r="F1276" s="11" t="s">
        <v>3212</v>
      </c>
      <c r="G1276" t="str">
        <f t="shared" si="38"/>
        <v>LORATADINA-PSEUDOEFEDRINALABORATORIO CHILEORALJARABE12.5MG/15MG/15ML</v>
      </c>
      <c r="H1276" t="str">
        <f>VLOOKUP(A1276,'PRINCIPIO ACTIVO'!A:D,4,)&amp;"-"&amp;VLOOKUP(C1276,'VIA ADMINISTRACION'!A:D,4,FALSE)&amp;"-"&amp;VLOOKUP(D1276,FORMATO!A:D,4,FALSE)&amp;"-"&amp;VLOOKUP(B1276,LABORATORIO!A:D,4,FALSE)</f>
        <v>HT-0231-01-002-0148</v>
      </c>
      <c r="I1276">
        <f>COUNTIF($H$2:H1276,H1276)</f>
        <v>1</v>
      </c>
      <c r="J1276" t="str">
        <f t="shared" si="39"/>
        <v>HT-0231-01-002-0148-01</v>
      </c>
    </row>
    <row r="1277" spans="1:10" hidden="1" x14ac:dyDescent="0.35">
      <c r="A1277" s="11" t="s">
        <v>2656</v>
      </c>
      <c r="B1277" s="11" t="s">
        <v>2832</v>
      </c>
      <c r="C1277" s="11" t="s">
        <v>2919</v>
      </c>
      <c r="D1277" s="11" t="s">
        <v>2932</v>
      </c>
      <c r="E1277" s="11">
        <v>1</v>
      </c>
      <c r="F1277" s="11" t="s">
        <v>3212</v>
      </c>
      <c r="G1277" t="str">
        <f t="shared" si="38"/>
        <v>LORATADINA-PSEUDOEFEDRINARECALCINEORALJARABE12.5MG/15MG/15ML</v>
      </c>
      <c r="H1277" t="str">
        <f>VLOOKUP(A1277,'PRINCIPIO ACTIVO'!A:D,4,)&amp;"-"&amp;VLOOKUP(C1277,'VIA ADMINISTRACION'!A:D,4,FALSE)&amp;"-"&amp;VLOOKUP(D1277,FORMATO!A:D,4,FALSE)&amp;"-"&amp;VLOOKUP(B1277,LABORATORIO!A:D,4,FALSE)</f>
        <v>HT-0231-01-002-0171</v>
      </c>
      <c r="I1277">
        <f>COUNTIF($H$2:H1277,H1277)</f>
        <v>1</v>
      </c>
      <c r="J1277" t="str">
        <f t="shared" si="39"/>
        <v>HT-0231-01-002-0171-01</v>
      </c>
    </row>
    <row r="1278" spans="1:10" hidden="1" x14ac:dyDescent="0.35">
      <c r="A1278" s="11" t="s">
        <v>2656</v>
      </c>
      <c r="B1278" s="11" t="s">
        <v>2851</v>
      </c>
      <c r="C1278" s="11" t="s">
        <v>2919</v>
      </c>
      <c r="D1278" s="11" t="s">
        <v>2932</v>
      </c>
      <c r="E1278" s="11">
        <v>1</v>
      </c>
      <c r="F1278" s="11" t="s">
        <v>3112</v>
      </c>
      <c r="G1278" t="str">
        <f t="shared" si="38"/>
        <v>LORATADINA-PSEUDOEFEDRINAPRATERORALJARABE12.5MG/15MG/5ML</v>
      </c>
      <c r="H1278" t="str">
        <f>VLOOKUP(A1278,'PRINCIPIO ACTIVO'!A:D,4,)&amp;"-"&amp;VLOOKUP(C1278,'VIA ADMINISTRACION'!A:D,4,FALSE)&amp;"-"&amp;VLOOKUP(D1278,FORMATO!A:D,4,FALSE)&amp;"-"&amp;VLOOKUP(B1278,LABORATORIO!A:D,4,FALSE)</f>
        <v>HT-0231-01-002-0169</v>
      </c>
      <c r="I1278">
        <f>COUNTIF($H$2:H1278,H1278)</f>
        <v>1</v>
      </c>
      <c r="J1278" t="str">
        <f t="shared" si="39"/>
        <v>HT-0231-01-002-0169-01</v>
      </c>
    </row>
    <row r="1279" spans="1:10" hidden="1" x14ac:dyDescent="0.35">
      <c r="A1279" s="5" t="s">
        <v>2656</v>
      </c>
      <c r="B1279" s="5" t="s">
        <v>2838</v>
      </c>
      <c r="C1279" s="5" t="s">
        <v>2919</v>
      </c>
      <c r="D1279" s="5" t="s">
        <v>2932</v>
      </c>
      <c r="E1279" s="5">
        <v>1</v>
      </c>
      <c r="F1279" s="5" t="s">
        <v>3112</v>
      </c>
      <c r="G1279" t="str">
        <f t="shared" si="38"/>
        <v>LORATADINA-PSEUDOEFEDRINALABORATORIO CHILEORALJARABE12.5MG/15MG/5ML</v>
      </c>
      <c r="H1279" t="str">
        <f>VLOOKUP(A1279,'PRINCIPIO ACTIVO'!A:D,4,)&amp;"-"&amp;VLOOKUP(C1279,'VIA ADMINISTRACION'!A:D,4,FALSE)&amp;"-"&amp;VLOOKUP(D1279,FORMATO!A:D,4,FALSE)&amp;"-"&amp;VLOOKUP(B1279,LABORATORIO!A:D,4,FALSE)</f>
        <v>HT-0231-01-002-0148</v>
      </c>
      <c r="I1279">
        <f>COUNTIF($H$2:H1279,H1279)</f>
        <v>2</v>
      </c>
      <c r="J1279" t="str">
        <f t="shared" si="39"/>
        <v>HT-0231-01-002-0148-02</v>
      </c>
    </row>
    <row r="1280" spans="1:10" hidden="1" x14ac:dyDescent="0.35">
      <c r="A1280" s="5" t="s">
        <v>2656</v>
      </c>
      <c r="B1280" s="5" t="s">
        <v>2832</v>
      </c>
      <c r="C1280" s="5" t="s">
        <v>2919</v>
      </c>
      <c r="D1280" s="5" t="s">
        <v>2932</v>
      </c>
      <c r="E1280" s="5">
        <v>1</v>
      </c>
      <c r="F1280" s="5" t="s">
        <v>3112</v>
      </c>
      <c r="G1280" t="str">
        <f t="shared" si="38"/>
        <v>LORATADINA-PSEUDOEFEDRINARECALCINEORALJARABE12.5MG/15MG/5ML</v>
      </c>
      <c r="H1280" t="str">
        <f>VLOOKUP(A1280,'PRINCIPIO ACTIVO'!A:D,4,)&amp;"-"&amp;VLOOKUP(C1280,'VIA ADMINISTRACION'!A:D,4,FALSE)&amp;"-"&amp;VLOOKUP(D1280,FORMATO!A:D,4,FALSE)&amp;"-"&amp;VLOOKUP(B1280,LABORATORIO!A:D,4,FALSE)</f>
        <v>HT-0231-01-002-0171</v>
      </c>
      <c r="I1280">
        <f>COUNTIF($H$2:H1280,H1280)</f>
        <v>2</v>
      </c>
      <c r="J1280" t="str">
        <f t="shared" si="39"/>
        <v>HT-0231-01-002-0171-02</v>
      </c>
    </row>
    <row r="1281" spans="1:10" hidden="1" x14ac:dyDescent="0.35">
      <c r="A1281" s="11" t="s">
        <v>2656</v>
      </c>
      <c r="B1281" s="11" t="s">
        <v>2851</v>
      </c>
      <c r="C1281" s="11" t="s">
        <v>2919</v>
      </c>
      <c r="D1281" s="11" t="s">
        <v>2937</v>
      </c>
      <c r="E1281" s="11">
        <v>20</v>
      </c>
      <c r="F1281" s="11" t="s">
        <v>3115</v>
      </c>
      <c r="G1281" t="str">
        <f t="shared" si="38"/>
        <v>LORATADINA-PSEUDOEFEDRINAPRATERORALCAPSULA205MG/120MG</v>
      </c>
      <c r="H1281" t="str">
        <f>VLOOKUP(A1281,'PRINCIPIO ACTIVO'!A:D,4,)&amp;"-"&amp;VLOOKUP(C1281,'VIA ADMINISTRACION'!A:D,4,FALSE)&amp;"-"&amp;VLOOKUP(D1281,FORMATO!A:D,4,FALSE)&amp;"-"&amp;VLOOKUP(B1281,LABORATORIO!A:D,4,FALSE)</f>
        <v>HT-0231-01-007-0169</v>
      </c>
      <c r="I1281">
        <f>COUNTIF($H$2:H1281,H1281)</f>
        <v>1</v>
      </c>
      <c r="J1281" t="str">
        <f t="shared" si="39"/>
        <v>HT-0231-01-007-0169-01</v>
      </c>
    </row>
    <row r="1282" spans="1:10" hidden="1" x14ac:dyDescent="0.35">
      <c r="A1282" s="11" t="s">
        <v>2656</v>
      </c>
      <c r="B1282" s="11" t="s">
        <v>2838</v>
      </c>
      <c r="C1282" s="11" t="s">
        <v>2919</v>
      </c>
      <c r="D1282" s="11" t="s">
        <v>2940</v>
      </c>
      <c r="E1282" s="11">
        <v>20</v>
      </c>
      <c r="F1282" s="11" t="s">
        <v>3115</v>
      </c>
      <c r="G1282" t="str">
        <f t="shared" ref="G1282:G1345" si="40">_xlfn.CONCAT(A1282:F1282)</f>
        <v>LORATADINA-PSEUDOEFEDRINALABORATORIO CHILEORALGRAGEA205MG/120MG</v>
      </c>
      <c r="H1282" t="str">
        <f>VLOOKUP(A1282,'PRINCIPIO ACTIVO'!A:D,4,)&amp;"-"&amp;VLOOKUP(C1282,'VIA ADMINISTRACION'!A:D,4,FALSE)&amp;"-"&amp;VLOOKUP(D1282,FORMATO!A:D,4,FALSE)&amp;"-"&amp;VLOOKUP(B1282,LABORATORIO!A:D,4,FALSE)</f>
        <v>HT-0231-01-010-0148</v>
      </c>
      <c r="I1282">
        <f>COUNTIF($H$2:H1282,H1282)</f>
        <v>1</v>
      </c>
      <c r="J1282" t="str">
        <f t="shared" ref="J1282:J1345" si="41">H1282&amp;"-"&amp;TEXT(I1282,"00")</f>
        <v>HT-0231-01-010-0148-01</v>
      </c>
    </row>
    <row r="1283" spans="1:10" hidden="1" x14ac:dyDescent="0.35">
      <c r="A1283" s="11" t="s">
        <v>2656</v>
      </c>
      <c r="B1283" s="11" t="s">
        <v>2838</v>
      </c>
      <c r="C1283" s="11" t="s">
        <v>2919</v>
      </c>
      <c r="D1283" s="11" t="s">
        <v>2937</v>
      </c>
      <c r="E1283" s="11">
        <v>10</v>
      </c>
      <c r="F1283" s="11" t="s">
        <v>3115</v>
      </c>
      <c r="G1283" t="str">
        <f t="shared" si="40"/>
        <v>LORATADINA-PSEUDOEFEDRINALABORATORIO CHILEORALCAPSULA105MG/120MG</v>
      </c>
      <c r="H1283" t="str">
        <f>VLOOKUP(A1283,'PRINCIPIO ACTIVO'!A:D,4,)&amp;"-"&amp;VLOOKUP(C1283,'VIA ADMINISTRACION'!A:D,4,FALSE)&amp;"-"&amp;VLOOKUP(D1283,FORMATO!A:D,4,FALSE)&amp;"-"&amp;VLOOKUP(B1283,LABORATORIO!A:D,4,FALSE)</f>
        <v>HT-0231-01-007-0148</v>
      </c>
      <c r="I1283">
        <f>COUNTIF($H$2:H1283,H1283)</f>
        <v>1</v>
      </c>
      <c r="J1283" t="str">
        <f t="shared" si="41"/>
        <v>HT-0231-01-007-0148-01</v>
      </c>
    </row>
    <row r="1284" spans="1:10" hidden="1" x14ac:dyDescent="0.35">
      <c r="A1284" s="2" t="s">
        <v>2749</v>
      </c>
      <c r="B1284" s="2" t="s">
        <v>1439</v>
      </c>
      <c r="C1284" s="2" t="s">
        <v>2919</v>
      </c>
      <c r="D1284" s="2" t="s">
        <v>2933</v>
      </c>
      <c r="E1284" s="2">
        <v>30</v>
      </c>
      <c r="F1284" s="2" t="s">
        <v>2996</v>
      </c>
      <c r="G1284" t="str">
        <f t="shared" si="40"/>
        <v>LORAZEPAM-ORALCOMPRIMIDO301MG</v>
      </c>
      <c r="H1284" t="e">
        <f>VLOOKUP(A1284,'PRINCIPIO ACTIVO'!A:D,4,)&amp;"-"&amp;VLOOKUP(C1284,'VIA ADMINISTRACION'!A:D,4,FALSE)&amp;"-"&amp;VLOOKUP(D1284,FORMATO!A:D,4,FALSE)&amp;"-"&amp;VLOOKUP(B1284,LABORATORIO!A:D,4,FALSE)</f>
        <v>#N/A</v>
      </c>
      <c r="I1284">
        <f>COUNTIF($H$2:H1284,H1284)</f>
        <v>46</v>
      </c>
      <c r="J1284" t="e">
        <f t="shared" si="41"/>
        <v>#N/A</v>
      </c>
    </row>
    <row r="1285" spans="1:10" hidden="1" x14ac:dyDescent="0.35">
      <c r="A1285" s="5" t="s">
        <v>2749</v>
      </c>
      <c r="B1285" s="5" t="s">
        <v>2882</v>
      </c>
      <c r="C1285" s="5" t="s">
        <v>2919</v>
      </c>
      <c r="D1285" s="5" t="s">
        <v>2933</v>
      </c>
      <c r="E1285" s="5">
        <v>25</v>
      </c>
      <c r="F1285" s="5" t="s">
        <v>2996</v>
      </c>
      <c r="G1285" t="str">
        <f t="shared" si="40"/>
        <v>LORAZEPAMWYETHORALCOMPRIMIDO251MG</v>
      </c>
      <c r="H1285" t="str">
        <f>VLOOKUP(A1285,'PRINCIPIO ACTIVO'!A:D,4,)&amp;"-"&amp;VLOOKUP(C1285,'VIA ADMINISTRACION'!A:D,4,FALSE)&amp;"-"&amp;VLOOKUP(D1285,FORMATO!A:D,4,FALSE)&amp;"-"&amp;VLOOKUP(B1285,LABORATORIO!A:D,4,FALSE)</f>
        <v>HT-0099-01-003-0178</v>
      </c>
      <c r="I1285">
        <f>COUNTIF($H$2:H1285,H1285)</f>
        <v>1</v>
      </c>
      <c r="J1285" t="str">
        <f t="shared" si="41"/>
        <v>HT-0099-01-003-0178-01</v>
      </c>
    </row>
    <row r="1286" spans="1:10" hidden="1" x14ac:dyDescent="0.35">
      <c r="A1286" s="11" t="s">
        <v>2749</v>
      </c>
      <c r="B1286" s="11" t="s">
        <v>2838</v>
      </c>
      <c r="C1286" s="11" t="s">
        <v>2919</v>
      </c>
      <c r="D1286" s="11" t="s">
        <v>2933</v>
      </c>
      <c r="E1286" s="11">
        <v>30</v>
      </c>
      <c r="F1286" s="11" t="s">
        <v>3078</v>
      </c>
      <c r="G1286" t="str">
        <f t="shared" si="40"/>
        <v>LORAZEPAMLABORATORIO CHILEORALCOMPRIMIDO302MG</v>
      </c>
      <c r="H1286" t="str">
        <f>VLOOKUP(A1286,'PRINCIPIO ACTIVO'!A:D,4,)&amp;"-"&amp;VLOOKUP(C1286,'VIA ADMINISTRACION'!A:D,4,FALSE)&amp;"-"&amp;VLOOKUP(D1286,FORMATO!A:D,4,FALSE)&amp;"-"&amp;VLOOKUP(B1286,LABORATORIO!A:D,4,FALSE)</f>
        <v>HT-0099-01-003-0148</v>
      </c>
      <c r="I1286">
        <f>COUNTIF($H$2:H1286,H1286)</f>
        <v>1</v>
      </c>
      <c r="J1286" t="str">
        <f t="shared" si="41"/>
        <v>HT-0099-01-003-0148-01</v>
      </c>
    </row>
    <row r="1287" spans="1:10" hidden="1" x14ac:dyDescent="0.35">
      <c r="A1287" s="11" t="s">
        <v>2750</v>
      </c>
      <c r="B1287" s="11" t="s">
        <v>2835</v>
      </c>
      <c r="C1287" s="11" t="s">
        <v>2919</v>
      </c>
      <c r="D1287" s="11" t="s">
        <v>2933</v>
      </c>
      <c r="E1287" s="11">
        <v>30</v>
      </c>
      <c r="F1287" s="11" t="s">
        <v>2977</v>
      </c>
      <c r="G1287" t="str">
        <f t="shared" si="40"/>
        <v>LOSARTANASCENDORALCOMPRIMIDO30100MG</v>
      </c>
      <c r="H1287" t="str">
        <f>VLOOKUP(A1287,'PRINCIPIO ACTIVO'!A:D,4,)&amp;"-"&amp;VLOOKUP(C1287,'VIA ADMINISTRACION'!A:D,4,FALSE)&amp;"-"&amp;VLOOKUP(D1287,FORMATO!A:D,4,FALSE)&amp;"-"&amp;VLOOKUP(B1287,LABORATORIO!A:D,4,FALSE)</f>
        <v>HT-0100-01-003-0016</v>
      </c>
      <c r="I1287">
        <f>COUNTIF($H$2:H1287,H1287)</f>
        <v>1</v>
      </c>
      <c r="J1287" t="str">
        <f t="shared" si="41"/>
        <v>HT-0100-01-003-0016-01</v>
      </c>
    </row>
    <row r="1288" spans="1:10" hidden="1" x14ac:dyDescent="0.35">
      <c r="A1288" s="11" t="s">
        <v>2750</v>
      </c>
      <c r="B1288" s="11" t="s">
        <v>2868</v>
      </c>
      <c r="C1288" s="11" t="s">
        <v>2919</v>
      </c>
      <c r="D1288" s="11" t="s">
        <v>2933</v>
      </c>
      <c r="E1288" s="11">
        <v>30</v>
      </c>
      <c r="F1288" s="11" t="s">
        <v>2977</v>
      </c>
      <c r="G1288" t="str">
        <f t="shared" si="40"/>
        <v>LOSARTANLAFIORALCOMPRIMIDO30100MG</v>
      </c>
      <c r="H1288" t="str">
        <f>VLOOKUP(A1288,'PRINCIPIO ACTIVO'!A:D,4,)&amp;"-"&amp;VLOOKUP(C1288,'VIA ADMINISTRACION'!A:D,4,FALSE)&amp;"-"&amp;VLOOKUP(D1288,FORMATO!A:D,4,FALSE)&amp;"-"&amp;VLOOKUP(B1288,LABORATORIO!A:D,4,FALSE)</f>
        <v>HT-0100-01-003-0166</v>
      </c>
      <c r="I1288">
        <f>COUNTIF($H$2:H1288,H1288)</f>
        <v>1</v>
      </c>
      <c r="J1288" t="str">
        <f t="shared" si="41"/>
        <v>HT-0100-01-003-0166-01</v>
      </c>
    </row>
    <row r="1289" spans="1:10" hidden="1" x14ac:dyDescent="0.35">
      <c r="A1289" s="11" t="s">
        <v>2750</v>
      </c>
      <c r="B1289" s="11" t="s">
        <v>2857</v>
      </c>
      <c r="C1289" s="11" t="s">
        <v>2919</v>
      </c>
      <c r="D1289" s="11" t="s">
        <v>2933</v>
      </c>
      <c r="E1289" s="11">
        <v>30</v>
      </c>
      <c r="F1289" s="11" t="s">
        <v>2977</v>
      </c>
      <c r="G1289" t="str">
        <f t="shared" si="40"/>
        <v>LOSARTANANDROMACOORALCOMPRIMIDO30100MG</v>
      </c>
      <c r="H1289" t="str">
        <f>VLOOKUP(A1289,'PRINCIPIO ACTIVO'!A:D,4,)&amp;"-"&amp;VLOOKUP(C1289,'VIA ADMINISTRACION'!A:D,4,FALSE)&amp;"-"&amp;VLOOKUP(D1289,FORMATO!A:D,4,FALSE)&amp;"-"&amp;VLOOKUP(B1289,LABORATORIO!A:D,4,FALSE)</f>
        <v>HT-0100-01-003-0161</v>
      </c>
      <c r="I1289">
        <f>COUNTIF($H$2:H1289,H1289)</f>
        <v>1</v>
      </c>
      <c r="J1289" t="str">
        <f t="shared" si="41"/>
        <v>HT-0100-01-003-0161-01</v>
      </c>
    </row>
    <row r="1290" spans="1:10" hidden="1" x14ac:dyDescent="0.35">
      <c r="A1290" s="11" t="s">
        <v>2750</v>
      </c>
      <c r="B1290" s="11" t="s">
        <v>2870</v>
      </c>
      <c r="C1290" s="11" t="s">
        <v>2919</v>
      </c>
      <c r="D1290" s="11" t="s">
        <v>2933</v>
      </c>
      <c r="E1290" s="11">
        <v>30</v>
      </c>
      <c r="F1290" s="11" t="s">
        <v>2977</v>
      </c>
      <c r="G1290" t="str">
        <f t="shared" si="40"/>
        <v>LOSARTANMSDORALCOMPRIMIDO30100MG</v>
      </c>
      <c r="H1290" t="str">
        <f>VLOOKUP(A1290,'PRINCIPIO ACTIVO'!A:D,4,)&amp;"-"&amp;VLOOKUP(C1290,'VIA ADMINISTRACION'!A:D,4,FALSE)&amp;"-"&amp;VLOOKUP(D1290,FORMATO!A:D,4,FALSE)&amp;"-"&amp;VLOOKUP(B1290,LABORATORIO!A:D,4,FALSE)</f>
        <v>HT-0100-01-003-0196</v>
      </c>
      <c r="I1290">
        <f>COUNTIF($H$2:H1290,H1290)</f>
        <v>1</v>
      </c>
      <c r="J1290" t="str">
        <f t="shared" si="41"/>
        <v>HT-0100-01-003-0196-01</v>
      </c>
    </row>
    <row r="1291" spans="1:10" hidden="1" x14ac:dyDescent="0.35">
      <c r="A1291" s="11" t="s">
        <v>2750</v>
      </c>
      <c r="B1291" s="11" t="s">
        <v>2845</v>
      </c>
      <c r="C1291" s="11" t="s">
        <v>2919</v>
      </c>
      <c r="D1291" s="11" t="s">
        <v>2933</v>
      </c>
      <c r="E1291" s="11">
        <v>30</v>
      </c>
      <c r="F1291" s="11" t="s">
        <v>2977</v>
      </c>
      <c r="G1291" t="str">
        <f t="shared" si="40"/>
        <v>LOSARTANMEGALABSORALCOMPRIMIDO30100MG</v>
      </c>
      <c r="H1291" t="str">
        <f>VLOOKUP(A1291,'PRINCIPIO ACTIVO'!A:D,4,)&amp;"-"&amp;VLOOKUP(C1291,'VIA ADMINISTRACION'!A:D,4,FALSE)&amp;"-"&amp;VLOOKUP(D1291,FORMATO!A:D,4,FALSE)&amp;"-"&amp;VLOOKUP(B1291,LABORATORIO!A:D,4,FALSE)</f>
        <v>HT-0100-01-003-0194</v>
      </c>
      <c r="I1291">
        <f>COUNTIF($H$2:H1291,H1291)</f>
        <v>1</v>
      </c>
      <c r="J1291" t="str">
        <f t="shared" si="41"/>
        <v>HT-0100-01-003-0194-01</v>
      </c>
    </row>
    <row r="1292" spans="1:10" hidden="1" x14ac:dyDescent="0.35">
      <c r="A1292" s="2" t="s">
        <v>2750</v>
      </c>
      <c r="B1292" s="2" t="s">
        <v>2838</v>
      </c>
      <c r="C1292" s="2" t="s">
        <v>2919</v>
      </c>
      <c r="D1292" s="2" t="s">
        <v>2933</v>
      </c>
      <c r="E1292" s="2">
        <v>30</v>
      </c>
      <c r="F1292" s="2" t="s">
        <v>2977</v>
      </c>
      <c r="G1292" t="str">
        <f t="shared" si="40"/>
        <v>LOSARTANLABORATORIO CHILEORALCOMPRIMIDO30100MG</v>
      </c>
      <c r="H1292" t="str">
        <f>VLOOKUP(A1292,'PRINCIPIO ACTIVO'!A:D,4,)&amp;"-"&amp;VLOOKUP(C1292,'VIA ADMINISTRACION'!A:D,4,FALSE)&amp;"-"&amp;VLOOKUP(D1292,FORMATO!A:D,4,FALSE)&amp;"-"&amp;VLOOKUP(B1292,LABORATORIO!A:D,4,FALSE)</f>
        <v>HT-0100-01-003-0148</v>
      </c>
      <c r="I1292">
        <f>COUNTIF($H$2:H1292,H1292)</f>
        <v>1</v>
      </c>
      <c r="J1292" t="str">
        <f t="shared" si="41"/>
        <v>HT-0100-01-003-0148-01</v>
      </c>
    </row>
    <row r="1293" spans="1:10" hidden="1" x14ac:dyDescent="0.35">
      <c r="A1293" s="11" t="s">
        <v>2750</v>
      </c>
      <c r="B1293" s="11" t="s">
        <v>2835</v>
      </c>
      <c r="C1293" s="11" t="s">
        <v>2919</v>
      </c>
      <c r="D1293" s="11" t="s">
        <v>2933</v>
      </c>
      <c r="E1293" s="11">
        <v>30</v>
      </c>
      <c r="F1293" s="11" t="s">
        <v>3046</v>
      </c>
      <c r="G1293" t="str">
        <f t="shared" si="40"/>
        <v>LOSARTANASCENDORALCOMPRIMIDO3050MG</v>
      </c>
      <c r="H1293" t="str">
        <f>VLOOKUP(A1293,'PRINCIPIO ACTIVO'!A:D,4,)&amp;"-"&amp;VLOOKUP(C1293,'VIA ADMINISTRACION'!A:D,4,FALSE)&amp;"-"&amp;VLOOKUP(D1293,FORMATO!A:D,4,FALSE)&amp;"-"&amp;VLOOKUP(B1293,LABORATORIO!A:D,4,FALSE)</f>
        <v>HT-0100-01-003-0016</v>
      </c>
      <c r="I1293">
        <f>COUNTIF($H$2:H1293,H1293)</f>
        <v>2</v>
      </c>
      <c r="J1293" t="str">
        <f t="shared" si="41"/>
        <v>HT-0100-01-003-0016-02</v>
      </c>
    </row>
    <row r="1294" spans="1:10" hidden="1" x14ac:dyDescent="0.35">
      <c r="A1294" s="11" t="s">
        <v>2750</v>
      </c>
      <c r="B1294" s="11" t="s">
        <v>2845</v>
      </c>
      <c r="C1294" s="11" t="s">
        <v>2919</v>
      </c>
      <c r="D1294" s="11" t="s">
        <v>2933</v>
      </c>
      <c r="E1294" s="11">
        <v>30</v>
      </c>
      <c r="F1294" s="11" t="s">
        <v>3046</v>
      </c>
      <c r="G1294" t="str">
        <f t="shared" si="40"/>
        <v>LOSARTANMEGALABSORALCOMPRIMIDO3050MG</v>
      </c>
      <c r="H1294" t="str">
        <f>VLOOKUP(A1294,'PRINCIPIO ACTIVO'!A:D,4,)&amp;"-"&amp;VLOOKUP(C1294,'VIA ADMINISTRACION'!A:D,4,FALSE)&amp;"-"&amp;VLOOKUP(D1294,FORMATO!A:D,4,FALSE)&amp;"-"&amp;VLOOKUP(B1294,LABORATORIO!A:D,4,FALSE)</f>
        <v>HT-0100-01-003-0194</v>
      </c>
      <c r="I1294">
        <f>COUNTIF($H$2:H1294,H1294)</f>
        <v>2</v>
      </c>
      <c r="J1294" t="str">
        <f t="shared" si="41"/>
        <v>HT-0100-01-003-0194-02</v>
      </c>
    </row>
    <row r="1295" spans="1:10" hidden="1" x14ac:dyDescent="0.35">
      <c r="A1295" s="11" t="s">
        <v>2750</v>
      </c>
      <c r="B1295" s="11" t="s">
        <v>2870</v>
      </c>
      <c r="C1295" s="11" t="s">
        <v>2919</v>
      </c>
      <c r="D1295" s="11" t="s">
        <v>2933</v>
      </c>
      <c r="E1295" s="11">
        <v>30</v>
      </c>
      <c r="F1295" s="11" t="s">
        <v>3046</v>
      </c>
      <c r="G1295" t="str">
        <f t="shared" si="40"/>
        <v>LOSARTANMSDORALCOMPRIMIDO3050MG</v>
      </c>
      <c r="H1295" t="str">
        <f>VLOOKUP(A1295,'PRINCIPIO ACTIVO'!A:D,4,)&amp;"-"&amp;VLOOKUP(C1295,'VIA ADMINISTRACION'!A:D,4,FALSE)&amp;"-"&amp;VLOOKUP(D1295,FORMATO!A:D,4,FALSE)&amp;"-"&amp;VLOOKUP(B1295,LABORATORIO!A:D,4,FALSE)</f>
        <v>HT-0100-01-003-0196</v>
      </c>
      <c r="I1295">
        <f>COUNTIF($H$2:H1295,H1295)</f>
        <v>2</v>
      </c>
      <c r="J1295" t="str">
        <f t="shared" si="41"/>
        <v>HT-0100-01-003-0196-02</v>
      </c>
    </row>
    <row r="1296" spans="1:10" hidden="1" x14ac:dyDescent="0.35">
      <c r="A1296" s="11" t="s">
        <v>2750</v>
      </c>
      <c r="B1296" s="11" t="s">
        <v>2868</v>
      </c>
      <c r="C1296" s="11" t="s">
        <v>2919</v>
      </c>
      <c r="D1296" s="11" t="s">
        <v>2933</v>
      </c>
      <c r="E1296" s="11">
        <v>30</v>
      </c>
      <c r="F1296" s="11" t="s">
        <v>3046</v>
      </c>
      <c r="G1296" t="str">
        <f t="shared" si="40"/>
        <v>LOSARTANLAFIORALCOMPRIMIDO3050MG</v>
      </c>
      <c r="H1296" t="str">
        <f>VLOOKUP(A1296,'PRINCIPIO ACTIVO'!A:D,4,)&amp;"-"&amp;VLOOKUP(C1296,'VIA ADMINISTRACION'!A:D,4,FALSE)&amp;"-"&amp;VLOOKUP(D1296,FORMATO!A:D,4,FALSE)&amp;"-"&amp;VLOOKUP(B1296,LABORATORIO!A:D,4,FALSE)</f>
        <v>HT-0100-01-003-0166</v>
      </c>
      <c r="I1296">
        <f>COUNTIF($H$2:H1296,H1296)</f>
        <v>2</v>
      </c>
      <c r="J1296" t="str">
        <f t="shared" si="41"/>
        <v>HT-0100-01-003-0166-02</v>
      </c>
    </row>
    <row r="1297" spans="1:10" hidden="1" x14ac:dyDescent="0.35">
      <c r="A1297" s="11" t="s">
        <v>2750</v>
      </c>
      <c r="B1297" s="11" t="s">
        <v>2838</v>
      </c>
      <c r="C1297" s="11" t="s">
        <v>2919</v>
      </c>
      <c r="D1297" s="11" t="s">
        <v>2933</v>
      </c>
      <c r="E1297" s="11">
        <v>30</v>
      </c>
      <c r="F1297" s="11" t="s">
        <v>3046</v>
      </c>
      <c r="G1297" t="str">
        <f t="shared" si="40"/>
        <v>LOSARTANLABORATORIO CHILEORALCOMPRIMIDO3050MG</v>
      </c>
      <c r="H1297" t="str">
        <f>VLOOKUP(A1297,'PRINCIPIO ACTIVO'!A:D,4,)&amp;"-"&amp;VLOOKUP(C1297,'VIA ADMINISTRACION'!A:D,4,FALSE)&amp;"-"&amp;VLOOKUP(D1297,FORMATO!A:D,4,FALSE)&amp;"-"&amp;VLOOKUP(B1297,LABORATORIO!A:D,4,FALSE)</f>
        <v>HT-0100-01-003-0148</v>
      </c>
      <c r="I1297">
        <f>COUNTIF($H$2:H1297,H1297)</f>
        <v>2</v>
      </c>
      <c r="J1297" t="str">
        <f t="shared" si="41"/>
        <v>HT-0100-01-003-0148-02</v>
      </c>
    </row>
    <row r="1298" spans="1:10" hidden="1" x14ac:dyDescent="0.35">
      <c r="A1298" s="2" t="s">
        <v>2750</v>
      </c>
      <c r="B1298" s="2" t="s">
        <v>2913</v>
      </c>
      <c r="C1298" s="2" t="s">
        <v>2919</v>
      </c>
      <c r="D1298" s="2" t="s">
        <v>2933</v>
      </c>
      <c r="E1298" s="2">
        <v>30</v>
      </c>
      <c r="F1298" s="2" t="s">
        <v>3046</v>
      </c>
      <c r="G1298" t="str">
        <f t="shared" si="40"/>
        <v>LOSARTANDIFEMORALCOMPRIMIDO3050MG</v>
      </c>
      <c r="H1298" t="str">
        <f>VLOOKUP(A1298,'PRINCIPIO ACTIVO'!A:D,4,)&amp;"-"&amp;VLOOKUP(C1298,'VIA ADMINISTRACION'!A:D,4,FALSE)&amp;"-"&amp;VLOOKUP(D1298,FORMATO!A:D,4,FALSE)&amp;"-"&amp;VLOOKUP(B1298,LABORATORIO!A:D,4,FALSE)</f>
        <v>HT-0100-01-003-0068</v>
      </c>
      <c r="I1298">
        <f>COUNTIF($H$2:H1298,H1298)</f>
        <v>1</v>
      </c>
      <c r="J1298" t="str">
        <f t="shared" si="41"/>
        <v>HT-0100-01-003-0068-01</v>
      </c>
    </row>
    <row r="1299" spans="1:10" hidden="1" x14ac:dyDescent="0.35">
      <c r="A1299" s="5" t="s">
        <v>2750</v>
      </c>
      <c r="B1299" s="5" t="s">
        <v>2834</v>
      </c>
      <c r="C1299" s="5" t="s">
        <v>2919</v>
      </c>
      <c r="D1299" s="5" t="s">
        <v>2933</v>
      </c>
      <c r="E1299" s="5">
        <v>30</v>
      </c>
      <c r="F1299" s="5" t="s">
        <v>3046</v>
      </c>
      <c r="G1299" t="str">
        <f t="shared" si="40"/>
        <v>LOSARTANMINTLABORALCOMPRIMIDO3050MG</v>
      </c>
      <c r="H1299" t="str">
        <f>VLOOKUP(A1299,'PRINCIPIO ACTIVO'!A:D,4,)&amp;"-"&amp;VLOOKUP(C1299,'VIA ADMINISTRACION'!A:D,4,FALSE)&amp;"-"&amp;VLOOKUP(D1299,FORMATO!A:D,4,FALSE)&amp;"-"&amp;VLOOKUP(B1299,LABORATORIO!A:D,4,FALSE)</f>
        <v>HT-0100-01-003-0197</v>
      </c>
      <c r="I1299">
        <f>COUNTIF($H$2:H1299,H1299)</f>
        <v>1</v>
      </c>
      <c r="J1299" t="str">
        <f t="shared" si="41"/>
        <v>HT-0100-01-003-0197-01</v>
      </c>
    </row>
    <row r="1300" spans="1:10" hidden="1" x14ac:dyDescent="0.35">
      <c r="A1300" s="11" t="s">
        <v>2697</v>
      </c>
      <c r="B1300" s="11" t="s">
        <v>2870</v>
      </c>
      <c r="C1300" s="11" t="s">
        <v>2919</v>
      </c>
      <c r="D1300" s="11" t="s">
        <v>2933</v>
      </c>
      <c r="E1300" s="11">
        <v>30</v>
      </c>
      <c r="F1300" s="11" t="s">
        <v>3143</v>
      </c>
      <c r="G1300" t="str">
        <f t="shared" si="40"/>
        <v>LOSARTAN-HIDROCLOROTIAZIDAMSDORALCOMPRIMIDO30100MG/25MG</v>
      </c>
      <c r="H1300" t="e">
        <f>VLOOKUP(A1300,'PRINCIPIO ACTIVO'!A:D,4,)&amp;"-"&amp;VLOOKUP(C1300,'VIA ADMINISTRACION'!A:D,4,FALSE)&amp;"-"&amp;VLOOKUP(D1300,FORMATO!A:D,4,FALSE)&amp;"-"&amp;VLOOKUP(B1300,LABORATORIO!A:D,4,FALSE)</f>
        <v>#N/A</v>
      </c>
      <c r="I1300">
        <f>COUNTIF($H$2:H1300,H1300)</f>
        <v>47</v>
      </c>
      <c r="J1300" t="e">
        <f t="shared" si="41"/>
        <v>#N/A</v>
      </c>
    </row>
    <row r="1301" spans="1:10" hidden="1" x14ac:dyDescent="0.35">
      <c r="A1301" s="11" t="s">
        <v>2697</v>
      </c>
      <c r="B1301" s="11" t="s">
        <v>2838</v>
      </c>
      <c r="C1301" s="11" t="s">
        <v>2919</v>
      </c>
      <c r="D1301" s="11" t="s">
        <v>2933</v>
      </c>
      <c r="E1301" s="11">
        <v>30</v>
      </c>
      <c r="F1301" s="11" t="s">
        <v>3143</v>
      </c>
      <c r="G1301" t="str">
        <f t="shared" si="40"/>
        <v>LOSARTAN-HIDROCLOROTIAZIDALABORATORIO CHILEORALCOMPRIMIDO30100MG/25MG</v>
      </c>
      <c r="H1301" t="e">
        <f>VLOOKUP(A1301,'PRINCIPIO ACTIVO'!A:D,4,)&amp;"-"&amp;VLOOKUP(C1301,'VIA ADMINISTRACION'!A:D,4,FALSE)&amp;"-"&amp;VLOOKUP(D1301,FORMATO!A:D,4,FALSE)&amp;"-"&amp;VLOOKUP(B1301,LABORATORIO!A:D,4,FALSE)</f>
        <v>#N/A</v>
      </c>
      <c r="I1301">
        <f>COUNTIF($H$2:H1301,H1301)</f>
        <v>48</v>
      </c>
      <c r="J1301" t="e">
        <f t="shared" si="41"/>
        <v>#N/A</v>
      </c>
    </row>
    <row r="1302" spans="1:10" hidden="1" x14ac:dyDescent="0.35">
      <c r="A1302" s="11" t="s">
        <v>2697</v>
      </c>
      <c r="B1302" s="11" t="s">
        <v>2854</v>
      </c>
      <c r="C1302" s="11" t="s">
        <v>2919</v>
      </c>
      <c r="D1302" s="11" t="s">
        <v>2933</v>
      </c>
      <c r="E1302" s="11">
        <v>30</v>
      </c>
      <c r="F1302" s="11" t="s">
        <v>3143</v>
      </c>
      <c r="G1302" t="str">
        <f t="shared" si="40"/>
        <v>LOSARTAN-HIDROCLOROTIAZIDAABBOTTORALCOMPRIMIDO30100MG/25MG</v>
      </c>
      <c r="H1302" t="e">
        <f>VLOOKUP(A1302,'PRINCIPIO ACTIVO'!A:D,4,)&amp;"-"&amp;VLOOKUP(C1302,'VIA ADMINISTRACION'!A:D,4,FALSE)&amp;"-"&amp;VLOOKUP(D1302,FORMATO!A:D,4,FALSE)&amp;"-"&amp;VLOOKUP(B1302,LABORATORIO!A:D,4,FALSE)</f>
        <v>#N/A</v>
      </c>
      <c r="I1302">
        <f>COUNTIF($H$2:H1302,H1302)</f>
        <v>49</v>
      </c>
      <c r="J1302" t="e">
        <f t="shared" si="41"/>
        <v>#N/A</v>
      </c>
    </row>
    <row r="1303" spans="1:10" hidden="1" x14ac:dyDescent="0.35">
      <c r="A1303" s="11" t="s">
        <v>2697</v>
      </c>
      <c r="B1303" s="11" t="s">
        <v>2845</v>
      </c>
      <c r="C1303" s="11" t="s">
        <v>2919</v>
      </c>
      <c r="D1303" s="11" t="s">
        <v>2933</v>
      </c>
      <c r="E1303" s="11">
        <v>30</v>
      </c>
      <c r="F1303" s="11" t="s">
        <v>3143</v>
      </c>
      <c r="G1303" t="str">
        <f t="shared" si="40"/>
        <v>LOSARTAN-HIDROCLOROTIAZIDAMEGALABSORALCOMPRIMIDO30100MG/25MG</v>
      </c>
      <c r="H1303" t="e">
        <f>VLOOKUP(A1303,'PRINCIPIO ACTIVO'!A:D,4,)&amp;"-"&amp;VLOOKUP(C1303,'VIA ADMINISTRACION'!A:D,4,FALSE)&amp;"-"&amp;VLOOKUP(D1303,FORMATO!A:D,4,FALSE)&amp;"-"&amp;VLOOKUP(B1303,LABORATORIO!A:D,4,FALSE)</f>
        <v>#N/A</v>
      </c>
      <c r="I1303">
        <f>COUNTIF($H$2:H1303,H1303)</f>
        <v>50</v>
      </c>
      <c r="J1303" t="e">
        <f t="shared" si="41"/>
        <v>#N/A</v>
      </c>
    </row>
    <row r="1304" spans="1:10" hidden="1" x14ac:dyDescent="0.35">
      <c r="A1304" s="11" t="s">
        <v>2697</v>
      </c>
      <c r="B1304" s="11" t="s">
        <v>2868</v>
      </c>
      <c r="C1304" s="11" t="s">
        <v>2919</v>
      </c>
      <c r="D1304" s="11" t="s">
        <v>2933</v>
      </c>
      <c r="E1304" s="11">
        <v>30</v>
      </c>
      <c r="F1304" s="11" t="s">
        <v>3143</v>
      </c>
      <c r="G1304" t="str">
        <f t="shared" si="40"/>
        <v>LOSARTAN-HIDROCLOROTIAZIDALAFIORALCOMPRIMIDO30100MG/25MG</v>
      </c>
      <c r="H1304" t="e">
        <f>VLOOKUP(A1304,'PRINCIPIO ACTIVO'!A:D,4,)&amp;"-"&amp;VLOOKUP(C1304,'VIA ADMINISTRACION'!A:D,4,FALSE)&amp;"-"&amp;VLOOKUP(D1304,FORMATO!A:D,4,FALSE)&amp;"-"&amp;VLOOKUP(B1304,LABORATORIO!A:D,4,FALSE)</f>
        <v>#N/A</v>
      </c>
      <c r="I1304">
        <f>COUNTIF($H$2:H1304,H1304)</f>
        <v>51</v>
      </c>
      <c r="J1304" t="e">
        <f t="shared" si="41"/>
        <v>#N/A</v>
      </c>
    </row>
    <row r="1305" spans="1:10" hidden="1" x14ac:dyDescent="0.35">
      <c r="A1305" s="11" t="s">
        <v>2697</v>
      </c>
      <c r="B1305" s="11" t="s">
        <v>2870</v>
      </c>
      <c r="C1305" s="11" t="s">
        <v>2919</v>
      </c>
      <c r="D1305" s="11" t="s">
        <v>2933</v>
      </c>
      <c r="E1305" s="11">
        <v>30</v>
      </c>
      <c r="F1305" s="11" t="s">
        <v>3137</v>
      </c>
      <c r="G1305" t="str">
        <f t="shared" si="40"/>
        <v>LOSARTAN-HIDROCLOROTIAZIDAMSDORALCOMPRIMIDO3050MG/12.5MG</v>
      </c>
      <c r="H1305" t="e">
        <f>VLOOKUP(A1305,'PRINCIPIO ACTIVO'!A:D,4,)&amp;"-"&amp;VLOOKUP(C1305,'VIA ADMINISTRACION'!A:D,4,FALSE)&amp;"-"&amp;VLOOKUP(D1305,FORMATO!A:D,4,FALSE)&amp;"-"&amp;VLOOKUP(B1305,LABORATORIO!A:D,4,FALSE)</f>
        <v>#N/A</v>
      </c>
      <c r="I1305">
        <f>COUNTIF($H$2:H1305,H1305)</f>
        <v>52</v>
      </c>
      <c r="J1305" t="e">
        <f t="shared" si="41"/>
        <v>#N/A</v>
      </c>
    </row>
    <row r="1306" spans="1:10" hidden="1" x14ac:dyDescent="0.35">
      <c r="A1306" s="11" t="s">
        <v>2697</v>
      </c>
      <c r="B1306" s="11" t="s">
        <v>2845</v>
      </c>
      <c r="C1306" s="11" t="s">
        <v>2919</v>
      </c>
      <c r="D1306" s="11" t="s">
        <v>2933</v>
      </c>
      <c r="E1306" s="11">
        <v>30</v>
      </c>
      <c r="F1306" s="11" t="s">
        <v>3137</v>
      </c>
      <c r="G1306" t="str">
        <f t="shared" si="40"/>
        <v>LOSARTAN-HIDROCLOROTIAZIDAMEGALABSORALCOMPRIMIDO3050MG/12.5MG</v>
      </c>
      <c r="H1306" t="e">
        <f>VLOOKUP(A1306,'PRINCIPIO ACTIVO'!A:D,4,)&amp;"-"&amp;VLOOKUP(C1306,'VIA ADMINISTRACION'!A:D,4,FALSE)&amp;"-"&amp;VLOOKUP(D1306,FORMATO!A:D,4,FALSE)&amp;"-"&amp;VLOOKUP(B1306,LABORATORIO!A:D,4,FALSE)</f>
        <v>#N/A</v>
      </c>
      <c r="I1306">
        <f>COUNTIF($H$2:H1306,H1306)</f>
        <v>53</v>
      </c>
      <c r="J1306" t="e">
        <f t="shared" si="41"/>
        <v>#N/A</v>
      </c>
    </row>
    <row r="1307" spans="1:10" hidden="1" x14ac:dyDescent="0.35">
      <c r="A1307" s="11" t="s">
        <v>2697</v>
      </c>
      <c r="B1307" s="11" t="s">
        <v>2838</v>
      </c>
      <c r="C1307" s="11" t="s">
        <v>2919</v>
      </c>
      <c r="D1307" s="11" t="s">
        <v>2933</v>
      </c>
      <c r="E1307" s="11">
        <v>30</v>
      </c>
      <c r="F1307" s="11" t="s">
        <v>3137</v>
      </c>
      <c r="G1307" t="str">
        <f t="shared" si="40"/>
        <v>LOSARTAN-HIDROCLOROTIAZIDALABORATORIO CHILEORALCOMPRIMIDO3050MG/12.5MG</v>
      </c>
      <c r="H1307" t="e">
        <f>VLOOKUP(A1307,'PRINCIPIO ACTIVO'!A:D,4,)&amp;"-"&amp;VLOOKUP(C1307,'VIA ADMINISTRACION'!A:D,4,FALSE)&amp;"-"&amp;VLOOKUP(D1307,FORMATO!A:D,4,FALSE)&amp;"-"&amp;VLOOKUP(B1307,LABORATORIO!A:D,4,FALSE)</f>
        <v>#N/A</v>
      </c>
      <c r="I1307">
        <f>COUNTIF($H$2:H1307,H1307)</f>
        <v>54</v>
      </c>
      <c r="J1307" t="e">
        <f t="shared" si="41"/>
        <v>#N/A</v>
      </c>
    </row>
    <row r="1308" spans="1:10" hidden="1" x14ac:dyDescent="0.35">
      <c r="A1308" s="5" t="s">
        <v>6521</v>
      </c>
      <c r="B1308" s="5" t="s">
        <v>2857</v>
      </c>
      <c r="C1308" s="5" t="s">
        <v>2919</v>
      </c>
      <c r="D1308" s="5" t="s">
        <v>2931</v>
      </c>
      <c r="E1308" s="5">
        <v>7</v>
      </c>
      <c r="F1308" s="5" t="s">
        <v>6683</v>
      </c>
      <c r="G1308" t="str">
        <f t="shared" si="40"/>
        <v>MACROGOLANDROMACOORALSOBRE717G</v>
      </c>
      <c r="H1308" t="str">
        <f>VLOOKUP(A1308,'PRINCIPIO ACTIVO'!A:D,4,)&amp;"-"&amp;VLOOKUP(C1308,'VIA ADMINISTRACION'!A:D,4,FALSE)&amp;"-"&amp;VLOOKUP(D1308,FORMATO!A:D,4,FALSE)&amp;"-"&amp;VLOOKUP(B1308,LABORATORIO!A:D,4,FALSE)</f>
        <v>HT-0356-01-001-0161</v>
      </c>
      <c r="I1308">
        <f>COUNTIF($H$2:H1308,H1308)</f>
        <v>1</v>
      </c>
      <c r="J1308" t="str">
        <f t="shared" si="41"/>
        <v>HT-0356-01-001-0161-01</v>
      </c>
    </row>
    <row r="1309" spans="1:10" hidden="1" x14ac:dyDescent="0.35">
      <c r="A1309" s="5" t="s">
        <v>6522</v>
      </c>
      <c r="B1309" s="5" t="s">
        <v>2888</v>
      </c>
      <c r="C1309" s="5" t="s">
        <v>2921</v>
      </c>
      <c r="D1309" s="5" t="s">
        <v>2942</v>
      </c>
      <c r="E1309" s="5">
        <v>1</v>
      </c>
      <c r="F1309" s="5" t="s">
        <v>3190</v>
      </c>
      <c r="G1309" t="str">
        <f t="shared" si="40"/>
        <v>MACROGOL-PROPILENGLICOLALCONOFTALMICASOLUCION10.4%</v>
      </c>
      <c r="H1309" t="str">
        <f>VLOOKUP(A1309,'PRINCIPIO ACTIVO'!A:D,4,)&amp;"-"&amp;VLOOKUP(C1309,'VIA ADMINISTRACION'!A:D,4,FALSE)&amp;"-"&amp;VLOOKUP(D1309,FORMATO!A:D,4,FALSE)&amp;"-"&amp;VLOOKUP(B1309,LABORATORIO!A:D,4,FALSE)</f>
        <v>HT-0357-05-012-0007</v>
      </c>
      <c r="I1309">
        <f>COUNTIF($H$2:H1309,H1309)</f>
        <v>1</v>
      </c>
      <c r="J1309" t="str">
        <f t="shared" si="41"/>
        <v>HT-0357-05-012-0007-01</v>
      </c>
    </row>
    <row r="1310" spans="1:10" hidden="1" x14ac:dyDescent="0.35">
      <c r="A1310" s="11" t="s">
        <v>2816</v>
      </c>
      <c r="B1310" s="11" t="s">
        <v>2837</v>
      </c>
      <c r="C1310" s="11" t="s">
        <v>2919</v>
      </c>
      <c r="D1310" s="11" t="s">
        <v>2933</v>
      </c>
      <c r="E1310" s="11">
        <v>24</v>
      </c>
      <c r="F1310" s="11" t="s">
        <v>3258</v>
      </c>
      <c r="G1310" t="str">
        <f t="shared" si="40"/>
        <v>MAGALDRATO-SIMETICONASAVALORALCOMPRIMIDO24480MG/100MG</v>
      </c>
      <c r="H1310" t="str">
        <f>VLOOKUP(A1310,'PRINCIPIO ACTIVO'!A:D,4,)&amp;"-"&amp;VLOOKUP(C1310,'VIA ADMINISTRACION'!A:D,4,FALSE)&amp;"-"&amp;VLOOKUP(D1310,FORMATO!A:D,4,FALSE)&amp;"-"&amp;VLOOKUP(B1310,LABORATORIO!A:D,4,FALSE)</f>
        <v>HT-0316-01-003-0174</v>
      </c>
      <c r="I1310">
        <f>COUNTIF($H$2:H1310,H1310)</f>
        <v>1</v>
      </c>
      <c r="J1310" t="str">
        <f t="shared" si="41"/>
        <v>HT-0316-01-003-0174-01</v>
      </c>
    </row>
    <row r="1311" spans="1:10" hidden="1" x14ac:dyDescent="0.35">
      <c r="A1311" s="11" t="s">
        <v>2816</v>
      </c>
      <c r="B1311" s="11" t="s">
        <v>2837</v>
      </c>
      <c r="C1311" s="11" t="s">
        <v>2919</v>
      </c>
      <c r="D1311" s="11" t="s">
        <v>2933</v>
      </c>
      <c r="E1311" s="11">
        <v>6</v>
      </c>
      <c r="F1311" s="11" t="s">
        <v>3258</v>
      </c>
      <c r="G1311" t="str">
        <f t="shared" si="40"/>
        <v>MAGALDRATO-SIMETICONASAVALORALCOMPRIMIDO6480MG/100MG</v>
      </c>
      <c r="H1311" t="str">
        <f>VLOOKUP(A1311,'PRINCIPIO ACTIVO'!A:D,4,)&amp;"-"&amp;VLOOKUP(C1311,'VIA ADMINISTRACION'!A:D,4,FALSE)&amp;"-"&amp;VLOOKUP(D1311,FORMATO!A:D,4,FALSE)&amp;"-"&amp;VLOOKUP(B1311,LABORATORIO!A:D,4,FALSE)</f>
        <v>HT-0316-01-003-0174</v>
      </c>
      <c r="I1311">
        <f>COUNTIF($H$2:H1311,H1311)</f>
        <v>2</v>
      </c>
      <c r="J1311" t="str">
        <f t="shared" si="41"/>
        <v>HT-0316-01-003-0174-02</v>
      </c>
    </row>
    <row r="1312" spans="1:10" hidden="1" x14ac:dyDescent="0.35">
      <c r="A1312" s="5" t="s">
        <v>6524</v>
      </c>
      <c r="B1312" s="5" t="s">
        <v>2834</v>
      </c>
      <c r="C1312" s="5" t="s">
        <v>2919</v>
      </c>
      <c r="D1312" s="5" t="s">
        <v>2933</v>
      </c>
      <c r="E1312" s="5">
        <v>10</v>
      </c>
      <c r="F1312" s="5" t="s">
        <v>3258</v>
      </c>
      <c r="G1312" t="str">
        <f t="shared" si="40"/>
        <v>MEGALDRATO-SIMETICONAMINTLABORALCOMPRIMIDO10480MG/100MG</v>
      </c>
      <c r="H1312" t="str">
        <f>VLOOKUP(A1312,'PRINCIPIO ACTIVO'!A:D,4,)&amp;"-"&amp;VLOOKUP(C1312,'VIA ADMINISTRACION'!A:D,4,FALSE)&amp;"-"&amp;VLOOKUP(D1312,FORMATO!A:D,4,FALSE)&amp;"-"&amp;VLOOKUP(B1312,LABORATORIO!A:D,4,FALSE)</f>
        <v>HT-0358-01-003-0197</v>
      </c>
      <c r="I1312">
        <f>COUNTIF($H$2:H1312,H1312)</f>
        <v>1</v>
      </c>
      <c r="J1312" t="str">
        <f t="shared" si="41"/>
        <v>HT-0358-01-003-0197-01</v>
      </c>
    </row>
    <row r="1313" spans="1:10" hidden="1" x14ac:dyDescent="0.35">
      <c r="A1313" s="11" t="s">
        <v>2751</v>
      </c>
      <c r="B1313" s="11" t="s">
        <v>2903</v>
      </c>
      <c r="C1313" s="11" t="s">
        <v>2919</v>
      </c>
      <c r="D1313" s="11" t="s">
        <v>2933</v>
      </c>
      <c r="E1313" s="11">
        <v>30</v>
      </c>
      <c r="F1313" s="11" t="s">
        <v>3078</v>
      </c>
      <c r="G1313" t="str">
        <f t="shared" si="40"/>
        <v>MELATONINABIOPASORALCOMPRIMIDO302MG</v>
      </c>
      <c r="H1313" t="str">
        <f>VLOOKUP(A1313,'PRINCIPIO ACTIVO'!A:D,4,)&amp;"-"&amp;VLOOKUP(C1313,'VIA ADMINISTRACION'!A:D,4,FALSE)&amp;"-"&amp;VLOOKUP(D1313,FORMATO!A:D,4,FALSE)&amp;"-"&amp;VLOOKUP(B1313,LABORATORIO!A:D,4,FALSE)</f>
        <v>HT-0103-01-003-0144</v>
      </c>
      <c r="I1313">
        <f>COUNTIF($H$2:H1313,H1313)</f>
        <v>1</v>
      </c>
      <c r="J1313" t="str">
        <f t="shared" si="41"/>
        <v>HT-0103-01-003-0144-01</v>
      </c>
    </row>
    <row r="1314" spans="1:10" hidden="1" x14ac:dyDescent="0.35">
      <c r="A1314" s="11" t="s">
        <v>2751</v>
      </c>
      <c r="B1314" s="11" t="s">
        <v>2902</v>
      </c>
      <c r="C1314" s="11" t="s">
        <v>2919</v>
      </c>
      <c r="D1314" s="11" t="s">
        <v>2937</v>
      </c>
      <c r="E1314" s="11">
        <v>30</v>
      </c>
      <c r="F1314" s="11" t="s">
        <v>3067</v>
      </c>
      <c r="G1314" t="str">
        <f t="shared" si="40"/>
        <v>MELATONINAARAMA NATURALORALCAPSULA303MG</v>
      </c>
      <c r="H1314" t="str">
        <f>VLOOKUP(A1314,'PRINCIPIO ACTIVO'!A:D,4,)&amp;"-"&amp;VLOOKUP(C1314,'VIA ADMINISTRACION'!A:D,4,FALSE)&amp;"-"&amp;VLOOKUP(D1314,FORMATO!A:D,4,FALSE)&amp;"-"&amp;VLOOKUP(B1314,LABORATORIO!A:D,4,FALSE)</f>
        <v>HT-0103-01-007-0014</v>
      </c>
      <c r="I1314">
        <f>COUNTIF($H$2:H1314,H1314)</f>
        <v>1</v>
      </c>
      <c r="J1314" t="str">
        <f t="shared" si="41"/>
        <v>HT-0103-01-007-0014-01</v>
      </c>
    </row>
    <row r="1315" spans="1:10" hidden="1" x14ac:dyDescent="0.35">
      <c r="A1315" s="11" t="s">
        <v>2751</v>
      </c>
      <c r="B1315" s="11" t="s">
        <v>2848</v>
      </c>
      <c r="C1315" s="11" t="s">
        <v>2919</v>
      </c>
      <c r="D1315" s="11" t="s">
        <v>2933</v>
      </c>
      <c r="E1315" s="11">
        <v>60</v>
      </c>
      <c r="F1315" s="11" t="s">
        <v>3067</v>
      </c>
      <c r="G1315" t="str">
        <f t="shared" si="40"/>
        <v>MELATONINACOMPAÑIA DE NUTRICION GENERALORALCOMPRIMIDO603MG</v>
      </c>
      <c r="H1315" t="str">
        <f>VLOOKUP(A1315,'PRINCIPIO ACTIVO'!A:D,4,)&amp;"-"&amp;VLOOKUP(C1315,'VIA ADMINISTRACION'!A:D,4,FALSE)&amp;"-"&amp;VLOOKUP(D1315,FORMATO!A:D,4,FALSE)&amp;"-"&amp;VLOOKUP(B1315,LABORATORIO!A:D,4,FALSE)</f>
        <v>HT-0103-01-003-0058</v>
      </c>
      <c r="I1315">
        <f>COUNTIF($H$2:H1315,H1315)</f>
        <v>1</v>
      </c>
      <c r="J1315" t="str">
        <f t="shared" si="41"/>
        <v>HT-0103-01-003-0058-01</v>
      </c>
    </row>
    <row r="1316" spans="1:10" hidden="1" x14ac:dyDescent="0.35">
      <c r="A1316" s="2" t="s">
        <v>2751</v>
      </c>
      <c r="B1316" s="2" t="s">
        <v>2871</v>
      </c>
      <c r="C1316" s="2" t="s">
        <v>2919</v>
      </c>
      <c r="D1316" s="2" t="s">
        <v>2937</v>
      </c>
      <c r="E1316" s="2">
        <v>30</v>
      </c>
      <c r="F1316" s="2" t="s">
        <v>3067</v>
      </c>
      <c r="G1316" t="str">
        <f t="shared" si="40"/>
        <v>MELATONINAHOSPIFARMAORALCAPSULA303MG</v>
      </c>
      <c r="H1316" t="str">
        <f>VLOOKUP(A1316,'PRINCIPIO ACTIVO'!A:D,4,)&amp;"-"&amp;VLOOKUP(C1316,'VIA ADMINISTRACION'!A:D,4,FALSE)&amp;"-"&amp;VLOOKUP(D1316,FORMATO!A:D,4,FALSE)&amp;"-"&amp;VLOOKUP(B1316,LABORATORIO!A:D,4,FALSE)</f>
        <v>HT-0103-01-007-0151</v>
      </c>
      <c r="I1316">
        <f>COUNTIF($H$2:H1316,H1316)</f>
        <v>1</v>
      </c>
      <c r="J1316" t="str">
        <f t="shared" si="41"/>
        <v>HT-0103-01-007-0151-01</v>
      </c>
    </row>
    <row r="1317" spans="1:10" hidden="1" x14ac:dyDescent="0.35">
      <c r="A1317" s="5" t="s">
        <v>2751</v>
      </c>
      <c r="B1317" s="5" t="s">
        <v>2834</v>
      </c>
      <c r="C1317" s="5" t="s">
        <v>2919</v>
      </c>
      <c r="D1317" s="5" t="s">
        <v>2937</v>
      </c>
      <c r="E1317" s="5">
        <v>30</v>
      </c>
      <c r="F1317" s="5" t="s">
        <v>3067</v>
      </c>
      <c r="G1317" t="str">
        <f t="shared" si="40"/>
        <v>MELATONINAMINTLABORALCAPSULA303MG</v>
      </c>
      <c r="H1317" t="str">
        <f>VLOOKUP(A1317,'PRINCIPIO ACTIVO'!A:D,4,)&amp;"-"&amp;VLOOKUP(C1317,'VIA ADMINISTRACION'!A:D,4,FALSE)&amp;"-"&amp;VLOOKUP(D1317,FORMATO!A:D,4,FALSE)&amp;"-"&amp;VLOOKUP(B1317,LABORATORIO!A:D,4,FALSE)</f>
        <v>HT-0103-01-007-0197</v>
      </c>
      <c r="I1317">
        <f>COUNTIF($H$2:H1317,H1317)</f>
        <v>1</v>
      </c>
      <c r="J1317" t="str">
        <f t="shared" si="41"/>
        <v>HT-0103-01-007-0197-01</v>
      </c>
    </row>
    <row r="1318" spans="1:10" hidden="1" x14ac:dyDescent="0.35">
      <c r="A1318" s="11" t="s">
        <v>2752</v>
      </c>
      <c r="B1318" s="11" t="s">
        <v>2847</v>
      </c>
      <c r="C1318" s="11" t="s">
        <v>2919</v>
      </c>
      <c r="D1318" s="11" t="s">
        <v>2933</v>
      </c>
      <c r="E1318" s="11">
        <v>10</v>
      </c>
      <c r="F1318" s="11" t="s">
        <v>3127</v>
      </c>
      <c r="G1318" t="str">
        <f t="shared" si="40"/>
        <v>MELOXICAMPASTEURORALCOMPRIMIDO1015MG</v>
      </c>
      <c r="H1318" t="str">
        <f>VLOOKUP(A1318,'PRINCIPIO ACTIVO'!A:D,4,)&amp;"-"&amp;VLOOKUP(C1318,'VIA ADMINISTRACION'!A:D,4,FALSE)&amp;"-"&amp;VLOOKUP(D1318,FORMATO!A:D,4,FALSE)&amp;"-"&amp;VLOOKUP(B1318,LABORATORIO!A:D,4,FALSE)</f>
        <v>HT-0104-01-003-0155</v>
      </c>
      <c r="I1318">
        <f>COUNTIF($H$2:H1318,H1318)</f>
        <v>1</v>
      </c>
      <c r="J1318" t="str">
        <f t="shared" si="41"/>
        <v>HT-0104-01-003-0155-01</v>
      </c>
    </row>
    <row r="1319" spans="1:10" hidden="1" x14ac:dyDescent="0.35">
      <c r="A1319" s="11" t="s">
        <v>2752</v>
      </c>
      <c r="B1319" s="11" t="s">
        <v>2865</v>
      </c>
      <c r="C1319" s="11" t="s">
        <v>2919</v>
      </c>
      <c r="D1319" s="11" t="s">
        <v>2933</v>
      </c>
      <c r="E1319" s="11">
        <v>10</v>
      </c>
      <c r="F1319" s="11" t="s">
        <v>3127</v>
      </c>
      <c r="G1319" t="str">
        <f t="shared" si="40"/>
        <v>MELOXICAMBOEHRINGER INGELHEIMORALCOMPRIMIDO1015MG</v>
      </c>
      <c r="H1319" t="str">
        <f>VLOOKUP(A1319,'PRINCIPIO ACTIVO'!A:D,4,)&amp;"-"&amp;VLOOKUP(C1319,'VIA ADMINISTRACION'!A:D,4,FALSE)&amp;"-"&amp;VLOOKUP(D1319,FORMATO!A:D,4,FALSE)&amp;"-"&amp;VLOOKUP(B1319,LABORATORIO!A:D,4,FALSE)</f>
        <v>HT-0104-01-003-0035</v>
      </c>
      <c r="I1319">
        <f>COUNTIF($H$2:H1319,H1319)</f>
        <v>1</v>
      </c>
      <c r="J1319" t="str">
        <f t="shared" si="41"/>
        <v>HT-0104-01-003-0035-01</v>
      </c>
    </row>
    <row r="1320" spans="1:10" hidden="1" x14ac:dyDescent="0.35">
      <c r="A1320" s="11" t="s">
        <v>2752</v>
      </c>
      <c r="B1320" s="11" t="s">
        <v>2845</v>
      </c>
      <c r="C1320" s="11" t="s">
        <v>2919</v>
      </c>
      <c r="D1320" s="11" t="s">
        <v>2933</v>
      </c>
      <c r="E1320" s="11">
        <v>10</v>
      </c>
      <c r="F1320" s="11" t="s">
        <v>3127</v>
      </c>
      <c r="G1320" t="str">
        <f t="shared" si="40"/>
        <v>MELOXICAMMEGALABSORALCOMPRIMIDO1015MG</v>
      </c>
      <c r="H1320" t="str">
        <f>VLOOKUP(A1320,'PRINCIPIO ACTIVO'!A:D,4,)&amp;"-"&amp;VLOOKUP(C1320,'VIA ADMINISTRACION'!A:D,4,FALSE)&amp;"-"&amp;VLOOKUP(D1320,FORMATO!A:D,4,FALSE)&amp;"-"&amp;VLOOKUP(B1320,LABORATORIO!A:D,4,FALSE)</f>
        <v>HT-0104-01-003-0194</v>
      </c>
      <c r="I1320">
        <f>COUNTIF($H$2:H1320,H1320)</f>
        <v>1</v>
      </c>
      <c r="J1320" t="str">
        <f t="shared" si="41"/>
        <v>HT-0104-01-003-0194-01</v>
      </c>
    </row>
    <row r="1321" spans="1:10" hidden="1" x14ac:dyDescent="0.35">
      <c r="A1321" s="11" t="s">
        <v>2752</v>
      </c>
      <c r="B1321" s="11" t="s">
        <v>2847</v>
      </c>
      <c r="C1321" s="11" t="s">
        <v>2919</v>
      </c>
      <c r="D1321" s="11" t="s">
        <v>2933</v>
      </c>
      <c r="E1321" s="11">
        <v>30</v>
      </c>
      <c r="F1321" s="11" t="s">
        <v>3127</v>
      </c>
      <c r="G1321" t="str">
        <f t="shared" si="40"/>
        <v>MELOXICAMPASTEURORALCOMPRIMIDO3015MG</v>
      </c>
      <c r="H1321" t="str">
        <f>VLOOKUP(A1321,'PRINCIPIO ACTIVO'!A:D,4,)&amp;"-"&amp;VLOOKUP(C1321,'VIA ADMINISTRACION'!A:D,4,FALSE)&amp;"-"&amp;VLOOKUP(D1321,FORMATO!A:D,4,FALSE)&amp;"-"&amp;VLOOKUP(B1321,LABORATORIO!A:D,4,FALSE)</f>
        <v>HT-0104-01-003-0155</v>
      </c>
      <c r="I1321">
        <f>COUNTIF($H$2:H1321,H1321)</f>
        <v>2</v>
      </c>
      <c r="J1321" t="str">
        <f t="shared" si="41"/>
        <v>HT-0104-01-003-0155-02</v>
      </c>
    </row>
    <row r="1322" spans="1:10" hidden="1" x14ac:dyDescent="0.35">
      <c r="A1322" s="2" t="s">
        <v>2752</v>
      </c>
      <c r="B1322" s="2" t="s">
        <v>2867</v>
      </c>
      <c r="C1322" s="2" t="s">
        <v>2919</v>
      </c>
      <c r="D1322" s="2" t="s">
        <v>2933</v>
      </c>
      <c r="E1322" s="2">
        <v>10</v>
      </c>
      <c r="F1322" s="2" t="s">
        <v>3127</v>
      </c>
      <c r="G1322" t="str">
        <f t="shared" si="40"/>
        <v>MELOXICAMEUROFARMAORALCOMPRIMIDO1015MG</v>
      </c>
      <c r="H1322" t="str">
        <f>VLOOKUP(A1322,'PRINCIPIO ACTIVO'!A:D,4,)&amp;"-"&amp;VLOOKUP(C1322,'VIA ADMINISTRACION'!A:D,4,FALSE)&amp;"-"&amp;VLOOKUP(D1322,FORMATO!A:D,4,FALSE)&amp;"-"&amp;VLOOKUP(B1322,LABORATORIO!A:D,4,FALSE)</f>
        <v>HT-0104-01-003-0087</v>
      </c>
      <c r="I1322">
        <f>COUNTIF($H$2:H1322,H1322)</f>
        <v>1</v>
      </c>
      <c r="J1322" t="str">
        <f t="shared" si="41"/>
        <v>HT-0104-01-003-0087-01</v>
      </c>
    </row>
    <row r="1323" spans="1:10" hidden="1" x14ac:dyDescent="0.35">
      <c r="A1323" s="5" t="s">
        <v>2752</v>
      </c>
      <c r="B1323" s="5" t="s">
        <v>2869</v>
      </c>
      <c r="C1323" s="5" t="s">
        <v>2919</v>
      </c>
      <c r="D1323" s="5" t="s">
        <v>2933</v>
      </c>
      <c r="E1323" s="5">
        <v>10</v>
      </c>
      <c r="F1323" s="5" t="s">
        <v>3127</v>
      </c>
      <c r="G1323" t="str">
        <f t="shared" si="40"/>
        <v>MELOXICAMOPKOORALCOMPRIMIDO1015MG</v>
      </c>
      <c r="H1323" t="str">
        <f>VLOOKUP(A1323,'PRINCIPIO ACTIVO'!A:D,4,)&amp;"-"&amp;VLOOKUP(C1323,'VIA ADMINISTRACION'!A:D,4,FALSE)&amp;"-"&amp;VLOOKUP(D1323,FORMATO!A:D,4,FALSE)&amp;"-"&amp;VLOOKUP(B1323,LABORATORIO!A:D,4,FALSE)</f>
        <v>HT-0104-01-003-0208</v>
      </c>
      <c r="I1323">
        <f>COUNTIF($H$2:H1323,H1323)</f>
        <v>1</v>
      </c>
      <c r="J1323" t="str">
        <f t="shared" si="41"/>
        <v>HT-0104-01-003-0208-01</v>
      </c>
    </row>
    <row r="1324" spans="1:10" hidden="1" x14ac:dyDescent="0.35">
      <c r="A1324" s="5" t="s">
        <v>2752</v>
      </c>
      <c r="B1324" s="5" t="s">
        <v>2865</v>
      </c>
      <c r="C1324" s="5" t="s">
        <v>2919</v>
      </c>
      <c r="D1324" s="5" t="s">
        <v>2933</v>
      </c>
      <c r="E1324" s="5">
        <v>30</v>
      </c>
      <c r="F1324" s="5" t="s">
        <v>3127</v>
      </c>
      <c r="G1324" t="str">
        <f t="shared" si="40"/>
        <v>MELOXICAMBOEHRINGER INGELHEIMORALCOMPRIMIDO3015MG</v>
      </c>
      <c r="H1324" t="str">
        <f>VLOOKUP(A1324,'PRINCIPIO ACTIVO'!A:D,4,)&amp;"-"&amp;VLOOKUP(C1324,'VIA ADMINISTRACION'!A:D,4,FALSE)&amp;"-"&amp;VLOOKUP(D1324,FORMATO!A:D,4,FALSE)&amp;"-"&amp;VLOOKUP(B1324,LABORATORIO!A:D,4,FALSE)</f>
        <v>HT-0104-01-003-0035</v>
      </c>
      <c r="I1324">
        <f>COUNTIF($H$2:H1324,H1324)</f>
        <v>2</v>
      </c>
      <c r="J1324" t="str">
        <f t="shared" si="41"/>
        <v>HT-0104-01-003-0035-02</v>
      </c>
    </row>
    <row r="1325" spans="1:10" hidden="1" x14ac:dyDescent="0.35">
      <c r="A1325" s="11" t="s">
        <v>2752</v>
      </c>
      <c r="B1325" s="11" t="s">
        <v>2865</v>
      </c>
      <c r="C1325" s="11" t="s">
        <v>2924</v>
      </c>
      <c r="D1325" s="11" t="s">
        <v>2939</v>
      </c>
      <c r="E1325" s="11">
        <v>3</v>
      </c>
      <c r="F1325" s="11" t="s">
        <v>3214</v>
      </c>
      <c r="G1325" t="str">
        <f t="shared" si="40"/>
        <v>MELOXICAMBOEHRINGER INGELHEIMPARENTERALAMPOLLA315MG/1.5ML</v>
      </c>
      <c r="H1325" t="str">
        <f>VLOOKUP(A1325,'PRINCIPIO ACTIVO'!A:D,4,)&amp;"-"&amp;VLOOKUP(C1325,'VIA ADMINISTRACION'!A:D,4,FALSE)&amp;"-"&amp;VLOOKUP(D1325,FORMATO!A:D,4,FALSE)&amp;"-"&amp;VLOOKUP(B1325,LABORATORIO!A:D,4,FALSE)</f>
        <v>HT-0104-02-009-0035</v>
      </c>
      <c r="I1325">
        <f>COUNTIF($H$2:H1325,H1325)</f>
        <v>1</v>
      </c>
      <c r="J1325" t="str">
        <f t="shared" si="41"/>
        <v>HT-0104-02-009-0035-01</v>
      </c>
    </row>
    <row r="1326" spans="1:10" hidden="1" x14ac:dyDescent="0.35">
      <c r="A1326" s="11" t="s">
        <v>2752</v>
      </c>
      <c r="B1326" s="11" t="s">
        <v>2847</v>
      </c>
      <c r="C1326" s="11" t="s">
        <v>2919</v>
      </c>
      <c r="D1326" s="11" t="s">
        <v>2933</v>
      </c>
      <c r="E1326" s="11">
        <v>15</v>
      </c>
      <c r="F1326" s="11" t="s">
        <v>3213</v>
      </c>
      <c r="G1326" t="str">
        <f t="shared" si="40"/>
        <v>MELOXICAMPASTEURORALCOMPRIMIDO157.5MG</v>
      </c>
      <c r="H1326" t="str">
        <f>VLOOKUP(A1326,'PRINCIPIO ACTIVO'!A:D,4,)&amp;"-"&amp;VLOOKUP(C1326,'VIA ADMINISTRACION'!A:D,4,FALSE)&amp;"-"&amp;VLOOKUP(D1326,FORMATO!A:D,4,FALSE)&amp;"-"&amp;VLOOKUP(B1326,LABORATORIO!A:D,4,FALSE)</f>
        <v>HT-0104-01-003-0155</v>
      </c>
      <c r="I1326">
        <f>COUNTIF($H$2:H1326,H1326)</f>
        <v>3</v>
      </c>
      <c r="J1326" t="str">
        <f t="shared" si="41"/>
        <v>HT-0104-01-003-0155-03</v>
      </c>
    </row>
    <row r="1327" spans="1:10" hidden="1" x14ac:dyDescent="0.35">
      <c r="A1327" s="2" t="s">
        <v>2752</v>
      </c>
      <c r="B1327" s="2" t="s">
        <v>2834</v>
      </c>
      <c r="C1327" s="2" t="s">
        <v>2919</v>
      </c>
      <c r="D1327" s="2" t="s">
        <v>2933</v>
      </c>
      <c r="E1327" s="2">
        <v>15</v>
      </c>
      <c r="F1327" s="2" t="s">
        <v>3213</v>
      </c>
      <c r="G1327" t="str">
        <f t="shared" si="40"/>
        <v>MELOXICAMMINTLABORALCOMPRIMIDO157.5MG</v>
      </c>
      <c r="H1327" t="str">
        <f>VLOOKUP(A1327,'PRINCIPIO ACTIVO'!A:D,4,)&amp;"-"&amp;VLOOKUP(C1327,'VIA ADMINISTRACION'!A:D,4,FALSE)&amp;"-"&amp;VLOOKUP(D1327,FORMATO!A:D,4,FALSE)&amp;"-"&amp;VLOOKUP(B1327,LABORATORIO!A:D,4,FALSE)</f>
        <v>HT-0104-01-003-0197</v>
      </c>
      <c r="I1327">
        <f>COUNTIF($H$2:H1327,H1327)</f>
        <v>1</v>
      </c>
      <c r="J1327" t="str">
        <f t="shared" si="41"/>
        <v>HT-0104-01-003-0197-01</v>
      </c>
    </row>
    <row r="1328" spans="1:10" hidden="1" x14ac:dyDescent="0.35">
      <c r="A1328" s="11" t="s">
        <v>2753</v>
      </c>
      <c r="B1328" s="11" t="s">
        <v>2905</v>
      </c>
      <c r="C1328" s="11" t="s">
        <v>2919</v>
      </c>
      <c r="D1328" s="11" t="s">
        <v>2933</v>
      </c>
      <c r="E1328" s="11">
        <v>30</v>
      </c>
      <c r="F1328" s="11" t="s">
        <v>3013</v>
      </c>
      <c r="G1328" t="str">
        <f t="shared" si="40"/>
        <v>MEMANTINARAFFOORALCOMPRIMIDO3010MG</v>
      </c>
      <c r="H1328" t="str">
        <f>VLOOKUP(A1328,'PRINCIPIO ACTIVO'!A:D,4,)&amp;"-"&amp;VLOOKUP(C1328,'VIA ADMINISTRACION'!A:D,4,FALSE)&amp;"-"&amp;VLOOKUP(D1328,FORMATO!A:D,4,FALSE)&amp;"-"&amp;VLOOKUP(B1328,LABORATORIO!A:D,4,FALSE)</f>
        <v>HT-0105-01-003-0170</v>
      </c>
      <c r="I1328">
        <f>COUNTIF($H$2:H1328,H1328)</f>
        <v>1</v>
      </c>
      <c r="J1328" t="str">
        <f t="shared" si="41"/>
        <v>HT-0105-01-003-0170-01</v>
      </c>
    </row>
    <row r="1329" spans="1:10" hidden="1" x14ac:dyDescent="0.35">
      <c r="A1329" s="11" t="s">
        <v>2753</v>
      </c>
      <c r="B1329" s="11" t="s">
        <v>2833</v>
      </c>
      <c r="C1329" s="11" t="s">
        <v>2919</v>
      </c>
      <c r="D1329" s="11" t="s">
        <v>2933</v>
      </c>
      <c r="E1329" s="11">
        <v>90</v>
      </c>
      <c r="F1329" s="11" t="s">
        <v>3013</v>
      </c>
      <c r="G1329" t="str">
        <f t="shared" si="40"/>
        <v>MEMANTINADEUTSCHE PHARMAORALCOMPRIMIDO9010MG</v>
      </c>
      <c r="H1329" t="str">
        <f>VLOOKUP(A1329,'PRINCIPIO ACTIVO'!A:D,4,)&amp;"-"&amp;VLOOKUP(C1329,'VIA ADMINISTRACION'!A:D,4,FALSE)&amp;"-"&amp;VLOOKUP(D1329,FORMATO!A:D,4,FALSE)&amp;"-"&amp;VLOOKUP(B1329,LABORATORIO!A:D,4,FALSE)</f>
        <v>HT-0105-01-003-0067</v>
      </c>
      <c r="I1329">
        <f>COUNTIF($H$2:H1329,H1329)</f>
        <v>1</v>
      </c>
      <c r="J1329" t="str">
        <f t="shared" si="41"/>
        <v>HT-0105-01-003-0067-01</v>
      </c>
    </row>
    <row r="1330" spans="1:10" hidden="1" x14ac:dyDescent="0.35">
      <c r="A1330" s="11" t="s">
        <v>2753</v>
      </c>
      <c r="B1330" s="11" t="s">
        <v>2884</v>
      </c>
      <c r="C1330" s="11" t="s">
        <v>2919</v>
      </c>
      <c r="D1330" s="11" t="s">
        <v>2933</v>
      </c>
      <c r="E1330" s="11">
        <v>56</v>
      </c>
      <c r="F1330" s="11" t="s">
        <v>3013</v>
      </c>
      <c r="G1330" t="str">
        <f t="shared" si="40"/>
        <v>MEMANTINALUNDBECKORALCOMPRIMIDO5610MG</v>
      </c>
      <c r="H1330" t="str">
        <f>VLOOKUP(A1330,'PRINCIPIO ACTIVO'!A:D,4,)&amp;"-"&amp;VLOOKUP(C1330,'VIA ADMINISTRACION'!A:D,4,FALSE)&amp;"-"&amp;VLOOKUP(D1330,FORMATO!A:D,4,FALSE)&amp;"-"&amp;VLOOKUP(B1330,LABORATORIO!A:D,4,FALSE)</f>
        <v>HT-0105-01-003-0182</v>
      </c>
      <c r="I1330">
        <f>COUNTIF($H$2:H1330,H1330)</f>
        <v>1</v>
      </c>
      <c r="J1330" t="str">
        <f t="shared" si="41"/>
        <v>HT-0105-01-003-0182-01</v>
      </c>
    </row>
    <row r="1331" spans="1:10" hidden="1" x14ac:dyDescent="0.35">
      <c r="A1331" s="11" t="s">
        <v>2753</v>
      </c>
      <c r="B1331" s="11" t="s">
        <v>2853</v>
      </c>
      <c r="C1331" s="11" t="s">
        <v>2919</v>
      </c>
      <c r="D1331" s="11" t="s">
        <v>2933</v>
      </c>
      <c r="E1331" s="11">
        <v>60</v>
      </c>
      <c r="F1331" s="11" t="s">
        <v>3013</v>
      </c>
      <c r="G1331" t="str">
        <f t="shared" si="40"/>
        <v>MEMANTINAITF-LABOMEDORALCOMPRIMIDO6010MG</v>
      </c>
      <c r="H1331" t="str">
        <f>VLOOKUP(A1331,'PRINCIPIO ACTIVO'!A:D,4,)&amp;"-"&amp;VLOOKUP(C1331,'VIA ADMINISTRACION'!A:D,4,FALSE)&amp;"-"&amp;VLOOKUP(D1331,FORMATO!A:D,4,FALSE)&amp;"-"&amp;VLOOKUP(B1331,LABORATORIO!A:D,4,FALSE)</f>
        <v>HT-0105-01-003-0139</v>
      </c>
      <c r="I1331">
        <f>COUNTIF($H$2:H1331,H1331)</f>
        <v>1</v>
      </c>
      <c r="J1331" t="str">
        <f t="shared" si="41"/>
        <v>HT-0105-01-003-0139-01</v>
      </c>
    </row>
    <row r="1332" spans="1:10" hidden="1" x14ac:dyDescent="0.35">
      <c r="A1332" s="11" t="s">
        <v>2753</v>
      </c>
      <c r="B1332" s="11" t="s">
        <v>2853</v>
      </c>
      <c r="C1332" s="11" t="s">
        <v>2919</v>
      </c>
      <c r="D1332" s="11" t="s">
        <v>2933</v>
      </c>
      <c r="E1332" s="11">
        <v>30</v>
      </c>
      <c r="F1332" s="11" t="s">
        <v>3013</v>
      </c>
      <c r="G1332" t="str">
        <f t="shared" si="40"/>
        <v>MEMANTINAITF-LABOMEDORALCOMPRIMIDO3010MG</v>
      </c>
      <c r="H1332" t="str">
        <f>VLOOKUP(A1332,'PRINCIPIO ACTIVO'!A:D,4,)&amp;"-"&amp;VLOOKUP(C1332,'VIA ADMINISTRACION'!A:D,4,FALSE)&amp;"-"&amp;VLOOKUP(D1332,FORMATO!A:D,4,FALSE)&amp;"-"&amp;VLOOKUP(B1332,LABORATORIO!A:D,4,FALSE)</f>
        <v>HT-0105-01-003-0139</v>
      </c>
      <c r="I1332">
        <f>COUNTIF($H$2:H1332,H1332)</f>
        <v>2</v>
      </c>
      <c r="J1332" t="str">
        <f t="shared" si="41"/>
        <v>HT-0105-01-003-0139-02</v>
      </c>
    </row>
    <row r="1333" spans="1:10" hidden="1" x14ac:dyDescent="0.35">
      <c r="A1333" s="11" t="s">
        <v>2753</v>
      </c>
      <c r="B1333" s="11" t="s">
        <v>2861</v>
      </c>
      <c r="C1333" s="11" t="s">
        <v>2919</v>
      </c>
      <c r="D1333" s="11" t="s">
        <v>2933</v>
      </c>
      <c r="E1333" s="11">
        <v>60</v>
      </c>
      <c r="F1333" s="11" t="s">
        <v>3013</v>
      </c>
      <c r="G1333" t="str">
        <f t="shared" si="40"/>
        <v>MEMANTINATECNOFARMAORALCOMPRIMIDO6010MG</v>
      </c>
      <c r="H1333" t="str">
        <f>VLOOKUP(A1333,'PRINCIPIO ACTIVO'!A:D,4,)&amp;"-"&amp;VLOOKUP(C1333,'VIA ADMINISTRACION'!A:D,4,FALSE)&amp;"-"&amp;VLOOKUP(D1333,FORMATO!A:D,4,FALSE)&amp;"-"&amp;VLOOKUP(B1333,LABORATORIO!A:D,4,FALSE)</f>
        <v>HT-0105-01-003-0274</v>
      </c>
      <c r="I1333">
        <f>COUNTIF($H$2:H1333,H1333)</f>
        <v>1</v>
      </c>
      <c r="J1333" t="str">
        <f t="shared" si="41"/>
        <v>HT-0105-01-003-0274-01</v>
      </c>
    </row>
    <row r="1334" spans="1:10" hidden="1" x14ac:dyDescent="0.35">
      <c r="A1334" s="11" t="s">
        <v>2753</v>
      </c>
      <c r="B1334" s="11" t="s">
        <v>2845</v>
      </c>
      <c r="C1334" s="11" t="s">
        <v>2919</v>
      </c>
      <c r="D1334" s="11" t="s">
        <v>2933</v>
      </c>
      <c r="E1334" s="11">
        <v>60</v>
      </c>
      <c r="F1334" s="11" t="s">
        <v>3013</v>
      </c>
      <c r="G1334" t="str">
        <f t="shared" si="40"/>
        <v>MEMANTINAMEGALABSORALCOMPRIMIDO6010MG</v>
      </c>
      <c r="H1334" t="str">
        <f>VLOOKUP(A1334,'PRINCIPIO ACTIVO'!A:D,4,)&amp;"-"&amp;VLOOKUP(C1334,'VIA ADMINISTRACION'!A:D,4,FALSE)&amp;"-"&amp;VLOOKUP(D1334,FORMATO!A:D,4,FALSE)&amp;"-"&amp;VLOOKUP(B1334,LABORATORIO!A:D,4,FALSE)</f>
        <v>HT-0105-01-003-0194</v>
      </c>
      <c r="I1334">
        <f>COUNTIF($H$2:H1334,H1334)</f>
        <v>1</v>
      </c>
      <c r="J1334" t="str">
        <f t="shared" si="41"/>
        <v>HT-0105-01-003-0194-01</v>
      </c>
    </row>
    <row r="1335" spans="1:10" hidden="1" x14ac:dyDescent="0.35">
      <c r="A1335" s="11" t="s">
        <v>2753</v>
      </c>
      <c r="B1335" s="11" t="s">
        <v>2905</v>
      </c>
      <c r="C1335" s="11" t="s">
        <v>2919</v>
      </c>
      <c r="D1335" s="11" t="s">
        <v>2933</v>
      </c>
      <c r="E1335" s="11">
        <v>60</v>
      </c>
      <c r="F1335" s="11" t="s">
        <v>3013</v>
      </c>
      <c r="G1335" t="str">
        <f t="shared" si="40"/>
        <v>MEMANTINARAFFOORALCOMPRIMIDO6010MG</v>
      </c>
      <c r="H1335" t="str">
        <f>VLOOKUP(A1335,'PRINCIPIO ACTIVO'!A:D,4,)&amp;"-"&amp;VLOOKUP(C1335,'VIA ADMINISTRACION'!A:D,4,FALSE)&amp;"-"&amp;VLOOKUP(D1335,FORMATO!A:D,4,FALSE)&amp;"-"&amp;VLOOKUP(B1335,LABORATORIO!A:D,4,FALSE)</f>
        <v>HT-0105-01-003-0170</v>
      </c>
      <c r="I1335">
        <f>COUNTIF($H$2:H1335,H1335)</f>
        <v>2</v>
      </c>
      <c r="J1335" t="str">
        <f t="shared" si="41"/>
        <v>HT-0105-01-003-0170-02</v>
      </c>
    </row>
    <row r="1336" spans="1:10" hidden="1" x14ac:dyDescent="0.35">
      <c r="A1336" s="11" t="s">
        <v>2753</v>
      </c>
      <c r="B1336" s="11" t="s">
        <v>2891</v>
      </c>
      <c r="C1336" s="11" t="s">
        <v>2919</v>
      </c>
      <c r="D1336" s="11" t="s">
        <v>2933</v>
      </c>
      <c r="E1336" s="11">
        <v>60</v>
      </c>
      <c r="F1336" s="11" t="s">
        <v>3013</v>
      </c>
      <c r="G1336" t="str">
        <f t="shared" si="40"/>
        <v>MEMANTINAGADORORALCOMPRIMIDO6010MG</v>
      </c>
      <c r="H1336" t="str">
        <f>VLOOKUP(A1336,'PRINCIPIO ACTIVO'!A:D,4,)&amp;"-"&amp;VLOOKUP(C1336,'VIA ADMINISTRACION'!A:D,4,FALSE)&amp;"-"&amp;VLOOKUP(D1336,FORMATO!A:D,4,FALSE)&amp;"-"&amp;VLOOKUP(B1336,LABORATORIO!A:D,4,FALSE)</f>
        <v>HT-0105-01-003-0106</v>
      </c>
      <c r="I1336">
        <f>COUNTIF($H$2:H1336,H1336)</f>
        <v>1</v>
      </c>
      <c r="J1336" t="str">
        <f t="shared" si="41"/>
        <v>HT-0105-01-003-0106-01</v>
      </c>
    </row>
    <row r="1337" spans="1:10" hidden="1" x14ac:dyDescent="0.35">
      <c r="A1337" s="11" t="s">
        <v>2753</v>
      </c>
      <c r="B1337" s="11" t="s">
        <v>2895</v>
      </c>
      <c r="C1337" s="11" t="s">
        <v>2919</v>
      </c>
      <c r="D1337" s="11" t="s">
        <v>2933</v>
      </c>
      <c r="E1337" s="11">
        <v>56</v>
      </c>
      <c r="F1337" s="11" t="s">
        <v>3013</v>
      </c>
      <c r="G1337" t="str">
        <f t="shared" si="40"/>
        <v>MEMANTINAGALENICUMORALCOMPRIMIDO5610MG</v>
      </c>
      <c r="H1337" t="str">
        <f>VLOOKUP(A1337,'PRINCIPIO ACTIVO'!A:D,4,)&amp;"-"&amp;VLOOKUP(C1337,'VIA ADMINISTRACION'!A:D,4,FALSE)&amp;"-"&amp;VLOOKUP(D1337,FORMATO!A:D,4,FALSE)&amp;"-"&amp;VLOOKUP(B1337,LABORATORIO!A:D,4,FALSE)</f>
        <v>HT-0105-01-003-0108</v>
      </c>
      <c r="I1337">
        <f>COUNTIF($H$2:H1337,H1337)</f>
        <v>1</v>
      </c>
      <c r="J1337" t="str">
        <f t="shared" si="41"/>
        <v>HT-0105-01-003-0108-01</v>
      </c>
    </row>
    <row r="1338" spans="1:10" hidden="1" x14ac:dyDescent="0.35">
      <c r="A1338" s="11" t="s">
        <v>2753</v>
      </c>
      <c r="B1338" s="11" t="s">
        <v>2906</v>
      </c>
      <c r="C1338" s="11" t="s">
        <v>2919</v>
      </c>
      <c r="D1338" s="11" t="s">
        <v>2933</v>
      </c>
      <c r="E1338" s="11">
        <v>30</v>
      </c>
      <c r="F1338" s="11" t="s">
        <v>3013</v>
      </c>
      <c r="G1338" t="str">
        <f t="shared" si="40"/>
        <v>MEMANTINADR REDDYSORALCOMPRIMIDO3010MG</v>
      </c>
      <c r="H1338" t="str">
        <f>VLOOKUP(A1338,'PRINCIPIO ACTIVO'!A:D,4,)&amp;"-"&amp;VLOOKUP(C1338,'VIA ADMINISTRACION'!A:D,4,FALSE)&amp;"-"&amp;VLOOKUP(D1338,FORMATO!A:D,4,FALSE)&amp;"-"&amp;VLOOKUP(B1338,LABORATORIO!A:D,4,FALSE)</f>
        <v>HT-0105-01-003-0073</v>
      </c>
      <c r="I1338">
        <f>COUNTIF($H$2:H1338,H1338)</f>
        <v>1</v>
      </c>
      <c r="J1338" t="str">
        <f t="shared" si="41"/>
        <v>HT-0105-01-003-0073-01</v>
      </c>
    </row>
    <row r="1339" spans="1:10" hidden="1" x14ac:dyDescent="0.35">
      <c r="A1339" s="5" t="s">
        <v>2753</v>
      </c>
      <c r="B1339" s="5" t="s">
        <v>2853</v>
      </c>
      <c r="C1339" s="5" t="s">
        <v>2919</v>
      </c>
      <c r="D1339" s="5" t="s">
        <v>2933</v>
      </c>
      <c r="E1339" s="5">
        <v>39</v>
      </c>
      <c r="F1339" s="5" t="s">
        <v>3013</v>
      </c>
      <c r="G1339" t="str">
        <f t="shared" si="40"/>
        <v>MEMANTINAITF-LABOMEDORALCOMPRIMIDO3910MG</v>
      </c>
      <c r="H1339" t="str">
        <f>VLOOKUP(A1339,'PRINCIPIO ACTIVO'!A:D,4,)&amp;"-"&amp;VLOOKUP(C1339,'VIA ADMINISTRACION'!A:D,4,FALSE)&amp;"-"&amp;VLOOKUP(D1339,FORMATO!A:D,4,FALSE)&amp;"-"&amp;VLOOKUP(B1339,LABORATORIO!A:D,4,FALSE)</f>
        <v>HT-0105-01-003-0139</v>
      </c>
      <c r="I1339">
        <f>COUNTIF($H$2:H1339,H1339)</f>
        <v>3</v>
      </c>
      <c r="J1339" t="str">
        <f t="shared" si="41"/>
        <v>HT-0105-01-003-0139-03</v>
      </c>
    </row>
    <row r="1340" spans="1:10" hidden="1" x14ac:dyDescent="0.35">
      <c r="A1340" s="5" t="s">
        <v>2753</v>
      </c>
      <c r="B1340" s="5" t="s">
        <v>2884</v>
      </c>
      <c r="C1340" s="5" t="s">
        <v>2919</v>
      </c>
      <c r="D1340" s="5" t="s">
        <v>2933</v>
      </c>
      <c r="E1340" s="5">
        <v>28</v>
      </c>
      <c r="F1340" s="5" t="s">
        <v>3013</v>
      </c>
      <c r="G1340" t="str">
        <f t="shared" si="40"/>
        <v>MEMANTINALUNDBECKORALCOMPRIMIDO2810MG</v>
      </c>
      <c r="H1340" t="str">
        <f>VLOOKUP(A1340,'PRINCIPIO ACTIVO'!A:D,4,)&amp;"-"&amp;VLOOKUP(C1340,'VIA ADMINISTRACION'!A:D,4,FALSE)&amp;"-"&amp;VLOOKUP(D1340,FORMATO!A:D,4,FALSE)&amp;"-"&amp;VLOOKUP(B1340,LABORATORIO!A:D,4,FALSE)</f>
        <v>HT-0105-01-003-0182</v>
      </c>
      <c r="I1340">
        <f>COUNTIF($H$2:H1340,H1340)</f>
        <v>2</v>
      </c>
      <c r="J1340" t="str">
        <f t="shared" si="41"/>
        <v>HT-0105-01-003-0182-02</v>
      </c>
    </row>
    <row r="1341" spans="1:10" hidden="1" x14ac:dyDescent="0.35">
      <c r="A1341" s="11" t="s">
        <v>2753</v>
      </c>
      <c r="B1341" s="11" t="s">
        <v>2853</v>
      </c>
      <c r="C1341" s="11" t="s">
        <v>2919</v>
      </c>
      <c r="D1341" s="11" t="s">
        <v>2933</v>
      </c>
      <c r="E1341" s="11">
        <v>60</v>
      </c>
      <c r="F1341" s="11" t="s">
        <v>2985</v>
      </c>
      <c r="G1341" t="str">
        <f t="shared" si="40"/>
        <v>MEMANTINAITF-LABOMEDORALCOMPRIMIDO6020MG</v>
      </c>
      <c r="H1341" t="str">
        <f>VLOOKUP(A1341,'PRINCIPIO ACTIVO'!A:D,4,)&amp;"-"&amp;VLOOKUP(C1341,'VIA ADMINISTRACION'!A:D,4,FALSE)&amp;"-"&amp;VLOOKUP(D1341,FORMATO!A:D,4,FALSE)&amp;"-"&amp;VLOOKUP(B1341,LABORATORIO!A:D,4,FALSE)</f>
        <v>HT-0105-01-003-0139</v>
      </c>
      <c r="I1341">
        <f>COUNTIF($H$2:H1341,H1341)</f>
        <v>4</v>
      </c>
      <c r="J1341" t="str">
        <f t="shared" si="41"/>
        <v>HT-0105-01-003-0139-04</v>
      </c>
    </row>
    <row r="1342" spans="1:10" hidden="1" x14ac:dyDescent="0.35">
      <c r="A1342" s="11" t="s">
        <v>2753</v>
      </c>
      <c r="B1342" s="11" t="s">
        <v>2832</v>
      </c>
      <c r="C1342" s="11" t="s">
        <v>2919</v>
      </c>
      <c r="D1342" s="11" t="s">
        <v>2933</v>
      </c>
      <c r="E1342" s="11">
        <v>30</v>
      </c>
      <c r="F1342" s="11" t="s">
        <v>2985</v>
      </c>
      <c r="G1342" t="str">
        <f t="shared" si="40"/>
        <v>MEMANTINARECALCINEORALCOMPRIMIDO3020MG</v>
      </c>
      <c r="H1342" t="str">
        <f>VLOOKUP(A1342,'PRINCIPIO ACTIVO'!A:D,4,)&amp;"-"&amp;VLOOKUP(C1342,'VIA ADMINISTRACION'!A:D,4,FALSE)&amp;"-"&amp;VLOOKUP(D1342,FORMATO!A:D,4,FALSE)&amp;"-"&amp;VLOOKUP(B1342,LABORATORIO!A:D,4,FALSE)</f>
        <v>HT-0105-01-003-0171</v>
      </c>
      <c r="I1342">
        <f>COUNTIF($H$2:H1342,H1342)</f>
        <v>1</v>
      </c>
      <c r="J1342" t="str">
        <f t="shared" si="41"/>
        <v>HT-0105-01-003-0171-01</v>
      </c>
    </row>
    <row r="1343" spans="1:10" hidden="1" x14ac:dyDescent="0.35">
      <c r="A1343" s="11" t="s">
        <v>2753</v>
      </c>
      <c r="B1343" s="11" t="s">
        <v>2845</v>
      </c>
      <c r="C1343" s="11" t="s">
        <v>2919</v>
      </c>
      <c r="D1343" s="11" t="s">
        <v>2933</v>
      </c>
      <c r="E1343" s="11">
        <v>30</v>
      </c>
      <c r="F1343" s="11" t="s">
        <v>2985</v>
      </c>
      <c r="G1343" t="str">
        <f t="shared" si="40"/>
        <v>MEMANTINAMEGALABSORALCOMPRIMIDO3020MG</v>
      </c>
      <c r="H1343" t="str">
        <f>VLOOKUP(A1343,'PRINCIPIO ACTIVO'!A:D,4,)&amp;"-"&amp;VLOOKUP(C1343,'VIA ADMINISTRACION'!A:D,4,FALSE)&amp;"-"&amp;VLOOKUP(D1343,FORMATO!A:D,4,FALSE)&amp;"-"&amp;VLOOKUP(B1343,LABORATORIO!A:D,4,FALSE)</f>
        <v>HT-0105-01-003-0194</v>
      </c>
      <c r="I1343">
        <f>COUNTIF($H$2:H1343,H1343)</f>
        <v>2</v>
      </c>
      <c r="J1343" t="str">
        <f t="shared" si="41"/>
        <v>HT-0105-01-003-0194-02</v>
      </c>
    </row>
    <row r="1344" spans="1:10" hidden="1" x14ac:dyDescent="0.35">
      <c r="A1344" s="11" t="s">
        <v>2753</v>
      </c>
      <c r="B1344" s="11" t="s">
        <v>2884</v>
      </c>
      <c r="C1344" s="11" t="s">
        <v>2919</v>
      </c>
      <c r="D1344" s="11" t="s">
        <v>2933</v>
      </c>
      <c r="E1344" s="11">
        <v>28</v>
      </c>
      <c r="F1344" s="11" t="s">
        <v>2985</v>
      </c>
      <c r="G1344" t="str">
        <f t="shared" si="40"/>
        <v>MEMANTINALUNDBECKORALCOMPRIMIDO2820MG</v>
      </c>
      <c r="H1344" t="str">
        <f>VLOOKUP(A1344,'PRINCIPIO ACTIVO'!A:D,4,)&amp;"-"&amp;VLOOKUP(C1344,'VIA ADMINISTRACION'!A:D,4,FALSE)&amp;"-"&amp;VLOOKUP(D1344,FORMATO!A:D,4,FALSE)&amp;"-"&amp;VLOOKUP(B1344,LABORATORIO!A:D,4,FALSE)</f>
        <v>HT-0105-01-003-0182</v>
      </c>
      <c r="I1344">
        <f>COUNTIF($H$2:H1344,H1344)</f>
        <v>3</v>
      </c>
      <c r="J1344" t="str">
        <f t="shared" si="41"/>
        <v>HT-0105-01-003-0182-03</v>
      </c>
    </row>
    <row r="1345" spans="1:10" hidden="1" x14ac:dyDescent="0.35">
      <c r="A1345" s="11" t="s">
        <v>2753</v>
      </c>
      <c r="B1345" s="11" t="s">
        <v>2857</v>
      </c>
      <c r="C1345" s="11" t="s">
        <v>2919</v>
      </c>
      <c r="D1345" s="11" t="s">
        <v>2933</v>
      </c>
      <c r="E1345" s="11">
        <v>30</v>
      </c>
      <c r="F1345" s="11" t="s">
        <v>2985</v>
      </c>
      <c r="G1345" t="str">
        <f t="shared" si="40"/>
        <v>MEMANTINAANDROMACOORALCOMPRIMIDO3020MG</v>
      </c>
      <c r="H1345" t="str">
        <f>VLOOKUP(A1345,'PRINCIPIO ACTIVO'!A:D,4,)&amp;"-"&amp;VLOOKUP(C1345,'VIA ADMINISTRACION'!A:D,4,FALSE)&amp;"-"&amp;VLOOKUP(D1345,FORMATO!A:D,4,FALSE)&amp;"-"&amp;VLOOKUP(B1345,LABORATORIO!A:D,4,FALSE)</f>
        <v>HT-0105-01-003-0161</v>
      </c>
      <c r="I1345">
        <f>COUNTIF($H$2:H1345,H1345)</f>
        <v>1</v>
      </c>
      <c r="J1345" t="str">
        <f t="shared" si="41"/>
        <v>HT-0105-01-003-0161-01</v>
      </c>
    </row>
    <row r="1346" spans="1:10" hidden="1" x14ac:dyDescent="0.35">
      <c r="A1346" s="5" t="s">
        <v>2753</v>
      </c>
      <c r="B1346" s="5" t="s">
        <v>2861</v>
      </c>
      <c r="C1346" s="5" t="s">
        <v>2919</v>
      </c>
      <c r="D1346" s="5" t="s">
        <v>2933</v>
      </c>
      <c r="E1346" s="5">
        <v>30</v>
      </c>
      <c r="F1346" s="5" t="s">
        <v>2985</v>
      </c>
      <c r="G1346" t="str">
        <f t="shared" ref="G1346:G1409" si="42">_xlfn.CONCAT(A1346:F1346)</f>
        <v>MEMANTINATECNOFARMAORALCOMPRIMIDO3020MG</v>
      </c>
      <c r="H1346" t="str">
        <f>VLOOKUP(A1346,'PRINCIPIO ACTIVO'!A:D,4,)&amp;"-"&amp;VLOOKUP(C1346,'VIA ADMINISTRACION'!A:D,4,FALSE)&amp;"-"&amp;VLOOKUP(D1346,FORMATO!A:D,4,FALSE)&amp;"-"&amp;VLOOKUP(B1346,LABORATORIO!A:D,4,FALSE)</f>
        <v>HT-0105-01-003-0274</v>
      </c>
      <c r="I1346">
        <f>COUNTIF($H$2:H1346,H1346)</f>
        <v>2</v>
      </c>
      <c r="J1346" t="str">
        <f t="shared" ref="J1346:J1409" si="43">H1346&amp;"-"&amp;TEXT(I1346,"00")</f>
        <v>HT-0105-01-003-0274-02</v>
      </c>
    </row>
    <row r="1347" spans="1:10" hidden="1" x14ac:dyDescent="0.35">
      <c r="A1347" s="5" t="s">
        <v>6448</v>
      </c>
      <c r="B1347" s="5" t="s">
        <v>2841</v>
      </c>
      <c r="C1347" s="5" t="s">
        <v>2919</v>
      </c>
      <c r="D1347" s="5" t="s">
        <v>2933</v>
      </c>
      <c r="E1347" s="5">
        <v>12</v>
      </c>
      <c r="F1347" s="5" t="s">
        <v>6533</v>
      </c>
      <c r="G1347" t="str">
        <f t="shared" si="42"/>
        <v>MEPIRAMINA-PAMABRON-PARACETAMOLMAVERORALCOMPRIMIDO1215MG/25MG/500MG</v>
      </c>
      <c r="H1347" t="str">
        <f>VLOOKUP(A1347,'PRINCIPIO ACTIVO'!A:D,4,)&amp;"-"&amp;VLOOKUP(C1347,'VIA ADMINISTRACION'!A:D,4,FALSE)&amp;"-"&amp;VLOOKUP(D1347,FORMATO!A:D,4,FALSE)&amp;"-"&amp;VLOOKUP(B1347,LABORATORIO!A:D,4,FALSE)</f>
        <v>HT-0324-01-003-0154</v>
      </c>
      <c r="I1347">
        <f>COUNTIF($H$2:H1347,H1347)</f>
        <v>1</v>
      </c>
      <c r="J1347" t="str">
        <f t="shared" si="43"/>
        <v>HT-0324-01-003-0154-01</v>
      </c>
    </row>
    <row r="1348" spans="1:10" hidden="1" x14ac:dyDescent="0.35">
      <c r="A1348" s="5" t="s">
        <v>6448</v>
      </c>
      <c r="B1348" s="5" t="s">
        <v>2857</v>
      </c>
      <c r="C1348" s="5" t="s">
        <v>2919</v>
      </c>
      <c r="D1348" s="5" t="s">
        <v>2933</v>
      </c>
      <c r="E1348" s="5">
        <v>12</v>
      </c>
      <c r="F1348" s="5" t="s">
        <v>6533</v>
      </c>
      <c r="G1348" t="str">
        <f t="shared" si="42"/>
        <v>MEPIRAMINA-PAMABRON-PARACETAMOLANDROMACOORALCOMPRIMIDO1215MG/25MG/500MG</v>
      </c>
      <c r="H1348" t="str">
        <f>VLOOKUP(A1348,'PRINCIPIO ACTIVO'!A:D,4,)&amp;"-"&amp;VLOOKUP(C1348,'VIA ADMINISTRACION'!A:D,4,FALSE)&amp;"-"&amp;VLOOKUP(D1348,FORMATO!A:D,4,FALSE)&amp;"-"&amp;VLOOKUP(B1348,LABORATORIO!A:D,4,FALSE)</f>
        <v>HT-0324-01-003-0161</v>
      </c>
      <c r="I1348">
        <f>COUNTIF($H$2:H1348,H1348)</f>
        <v>1</v>
      </c>
      <c r="J1348" t="str">
        <f t="shared" si="43"/>
        <v>HT-0324-01-003-0161-01</v>
      </c>
    </row>
    <row r="1349" spans="1:10" hidden="1" x14ac:dyDescent="0.35">
      <c r="A1349" s="5" t="s">
        <v>6448</v>
      </c>
      <c r="B1349" s="5" t="s">
        <v>2841</v>
      </c>
      <c r="C1349" s="5" t="s">
        <v>2919</v>
      </c>
      <c r="D1349" s="5" t="s">
        <v>2933</v>
      </c>
      <c r="E1349" s="5">
        <v>30</v>
      </c>
      <c r="F1349" s="5" t="s">
        <v>6533</v>
      </c>
      <c r="G1349" t="str">
        <f t="shared" si="42"/>
        <v>MEPIRAMINA-PAMABRON-PARACETAMOLMAVERORALCOMPRIMIDO3015MG/25MG/500MG</v>
      </c>
      <c r="H1349" t="str">
        <f>VLOOKUP(A1349,'PRINCIPIO ACTIVO'!A:D,4,)&amp;"-"&amp;VLOOKUP(C1349,'VIA ADMINISTRACION'!A:D,4,FALSE)&amp;"-"&amp;VLOOKUP(D1349,FORMATO!A:D,4,FALSE)&amp;"-"&amp;VLOOKUP(B1349,LABORATORIO!A:D,4,FALSE)</f>
        <v>HT-0324-01-003-0154</v>
      </c>
      <c r="I1349">
        <f>COUNTIF($H$2:H1349,H1349)</f>
        <v>2</v>
      </c>
      <c r="J1349" t="str">
        <f t="shared" si="43"/>
        <v>HT-0324-01-003-0154-02</v>
      </c>
    </row>
    <row r="1350" spans="1:10" hidden="1" x14ac:dyDescent="0.35">
      <c r="A1350" s="11" t="s">
        <v>2754</v>
      </c>
      <c r="B1350" s="11" t="s">
        <v>2890</v>
      </c>
      <c r="C1350" s="11" t="s">
        <v>2924</v>
      </c>
      <c r="D1350" s="11" t="s">
        <v>2939</v>
      </c>
      <c r="E1350" s="11">
        <v>5</v>
      </c>
      <c r="F1350" s="11" t="s">
        <v>3042</v>
      </c>
      <c r="G1350" t="str">
        <f t="shared" si="42"/>
        <v>METAMIZOLBIOSANOPARENTERALAMPOLLA51000MG</v>
      </c>
      <c r="H1350" t="str">
        <f>VLOOKUP(A1350,'PRINCIPIO ACTIVO'!A:D,4,)&amp;"-"&amp;VLOOKUP(C1350,'VIA ADMINISTRACION'!A:D,4,FALSE)&amp;"-"&amp;VLOOKUP(D1350,FORMATO!A:D,4,FALSE)&amp;"-"&amp;VLOOKUP(B1350,LABORATORIO!A:D,4,FALSE)</f>
        <v>HT-0107-02-009-0145</v>
      </c>
      <c r="I1350">
        <f>COUNTIF($H$2:H1350,H1350)</f>
        <v>1</v>
      </c>
      <c r="J1350" t="str">
        <f t="shared" si="43"/>
        <v>HT-0107-02-009-0145-01</v>
      </c>
    </row>
    <row r="1351" spans="1:10" hidden="1" x14ac:dyDescent="0.35">
      <c r="A1351" s="2" t="s">
        <v>2754</v>
      </c>
      <c r="B1351" s="2" t="s">
        <v>2890</v>
      </c>
      <c r="C1351" s="2" t="s">
        <v>2924</v>
      </c>
      <c r="D1351" s="2" t="s">
        <v>2942</v>
      </c>
      <c r="E1351" s="2">
        <v>5</v>
      </c>
      <c r="F1351" s="2" t="s">
        <v>3723</v>
      </c>
      <c r="G1351" t="str">
        <f t="shared" si="42"/>
        <v>METAMIZOLBIOSANOPARENTERALSOLUCION51000MG/2ML</v>
      </c>
      <c r="H1351" t="str">
        <f>VLOOKUP(A1351,'PRINCIPIO ACTIVO'!A:D,4,)&amp;"-"&amp;VLOOKUP(C1351,'VIA ADMINISTRACION'!A:D,4,FALSE)&amp;"-"&amp;VLOOKUP(D1351,FORMATO!A:D,4,FALSE)&amp;"-"&amp;VLOOKUP(B1351,LABORATORIO!A:D,4,FALSE)</f>
        <v>HT-0107-02-012-0145</v>
      </c>
      <c r="I1351">
        <f>COUNTIF($H$2:H1351,H1351)</f>
        <v>1</v>
      </c>
      <c r="J1351" t="str">
        <f t="shared" si="43"/>
        <v>HT-0107-02-012-0145-01</v>
      </c>
    </row>
    <row r="1352" spans="1:10" hidden="1" x14ac:dyDescent="0.35">
      <c r="A1352" s="5" t="s">
        <v>2754</v>
      </c>
      <c r="B1352" s="5" t="s">
        <v>2890</v>
      </c>
      <c r="C1352" s="5" t="s">
        <v>2924</v>
      </c>
      <c r="D1352" s="5" t="s">
        <v>2939</v>
      </c>
      <c r="E1352" s="5">
        <v>5</v>
      </c>
      <c r="F1352" s="5" t="s">
        <v>6655</v>
      </c>
      <c r="G1352" t="str">
        <f t="shared" si="42"/>
        <v>METAMIZOLBIOSANOPARENTERALAMPOLLA51G/2ML</v>
      </c>
      <c r="H1352" t="str">
        <f>VLOOKUP(A1352,'PRINCIPIO ACTIVO'!A:D,4,)&amp;"-"&amp;VLOOKUP(C1352,'VIA ADMINISTRACION'!A:D,4,FALSE)&amp;"-"&amp;VLOOKUP(D1352,FORMATO!A:D,4,FALSE)&amp;"-"&amp;VLOOKUP(B1352,LABORATORIO!A:D,4,FALSE)</f>
        <v>HT-0107-02-009-0145</v>
      </c>
      <c r="I1352">
        <f>COUNTIF($H$2:H1352,H1352)</f>
        <v>2</v>
      </c>
      <c r="J1352" t="str">
        <f t="shared" si="43"/>
        <v>HT-0107-02-009-0145-02</v>
      </c>
    </row>
    <row r="1353" spans="1:10" hidden="1" x14ac:dyDescent="0.35">
      <c r="A1353" s="11" t="s">
        <v>2754</v>
      </c>
      <c r="B1353" s="11" t="s">
        <v>2847</v>
      </c>
      <c r="C1353" s="11" t="s">
        <v>2928</v>
      </c>
      <c r="D1353" s="11" t="s">
        <v>2967</v>
      </c>
      <c r="E1353" s="11">
        <v>5</v>
      </c>
      <c r="F1353" s="11" t="s">
        <v>3003</v>
      </c>
      <c r="G1353" t="str">
        <f t="shared" si="42"/>
        <v>METAMIZOLPASTEURRECTALSUPOSITORIO5250MG</v>
      </c>
      <c r="H1353" t="str">
        <f>VLOOKUP(A1353,'PRINCIPIO ACTIVO'!A:D,4,)&amp;"-"&amp;VLOOKUP(C1353,'VIA ADMINISTRACION'!A:D,4,FALSE)&amp;"-"&amp;VLOOKUP(D1353,FORMATO!A:D,4,FALSE)&amp;"-"&amp;VLOOKUP(B1353,LABORATORIO!A:D,4,FALSE)</f>
        <v>HT-0107-03-037-0155</v>
      </c>
      <c r="I1353">
        <f>COUNTIF($H$2:H1353,H1353)</f>
        <v>1</v>
      </c>
      <c r="J1353" t="str">
        <f t="shared" si="43"/>
        <v>HT-0107-03-037-0155-01</v>
      </c>
    </row>
    <row r="1354" spans="1:10" hidden="1" x14ac:dyDescent="0.35">
      <c r="A1354" s="2" t="s">
        <v>2754</v>
      </c>
      <c r="B1354" s="2" t="s">
        <v>2899</v>
      </c>
      <c r="C1354" s="2" t="s">
        <v>2928</v>
      </c>
      <c r="D1354" s="2" t="s">
        <v>2967</v>
      </c>
      <c r="E1354" s="2">
        <v>5</v>
      </c>
      <c r="F1354" s="2" t="s">
        <v>3003</v>
      </c>
      <c r="G1354" t="str">
        <f t="shared" si="42"/>
        <v>METAMIZOLVALMARECTALSUPOSITORIO5250MG</v>
      </c>
      <c r="H1354" t="str">
        <f>VLOOKUP(A1354,'PRINCIPIO ACTIVO'!A:D,4,)&amp;"-"&amp;VLOOKUP(C1354,'VIA ADMINISTRACION'!A:D,4,FALSE)&amp;"-"&amp;VLOOKUP(D1354,FORMATO!A:D,4,FALSE)&amp;"-"&amp;VLOOKUP(B1354,LABORATORIO!A:D,4,FALSE)</f>
        <v>HT-0107-03-037-0159</v>
      </c>
      <c r="I1354">
        <f>COUNTIF($H$2:H1354,H1354)</f>
        <v>1</v>
      </c>
      <c r="J1354" t="str">
        <f t="shared" si="43"/>
        <v>HT-0107-03-037-0159-01</v>
      </c>
    </row>
    <row r="1355" spans="1:10" hidden="1" x14ac:dyDescent="0.35">
      <c r="A1355" s="11" t="s">
        <v>2754</v>
      </c>
      <c r="B1355" s="11" t="s">
        <v>2899</v>
      </c>
      <c r="C1355" s="11" t="s">
        <v>2919</v>
      </c>
      <c r="D1355" s="11" t="s">
        <v>2933</v>
      </c>
      <c r="E1355" s="11">
        <v>20</v>
      </c>
      <c r="F1355" s="11" t="s">
        <v>3006</v>
      </c>
      <c r="G1355" t="str">
        <f t="shared" si="42"/>
        <v>METAMIZOLVALMAORALCOMPRIMIDO20300MG</v>
      </c>
      <c r="H1355" t="str">
        <f>VLOOKUP(A1355,'PRINCIPIO ACTIVO'!A:D,4,)&amp;"-"&amp;VLOOKUP(C1355,'VIA ADMINISTRACION'!A:D,4,FALSE)&amp;"-"&amp;VLOOKUP(D1355,FORMATO!A:D,4,FALSE)&amp;"-"&amp;VLOOKUP(B1355,LABORATORIO!A:D,4,FALSE)</f>
        <v>HT-0107-01-003-0159</v>
      </c>
      <c r="I1355">
        <f>COUNTIF($H$2:H1355,H1355)</f>
        <v>1</v>
      </c>
      <c r="J1355" t="str">
        <f t="shared" si="43"/>
        <v>HT-0107-01-003-0159-01</v>
      </c>
    </row>
    <row r="1356" spans="1:10" hidden="1" x14ac:dyDescent="0.35">
      <c r="A1356" s="5" t="s">
        <v>2754</v>
      </c>
      <c r="B1356" s="5" t="s">
        <v>2834</v>
      </c>
      <c r="C1356" s="5" t="s">
        <v>2919</v>
      </c>
      <c r="D1356" s="5" t="s">
        <v>2933</v>
      </c>
      <c r="E1356" s="5">
        <v>20</v>
      </c>
      <c r="F1356" s="5" t="s">
        <v>3006</v>
      </c>
      <c r="G1356" t="str">
        <f t="shared" si="42"/>
        <v>METAMIZOLMINTLABORALCOMPRIMIDO20300MG</v>
      </c>
      <c r="H1356" t="str">
        <f>VLOOKUP(A1356,'PRINCIPIO ACTIVO'!A:D,4,)&amp;"-"&amp;VLOOKUP(C1356,'VIA ADMINISTRACION'!A:D,4,FALSE)&amp;"-"&amp;VLOOKUP(D1356,FORMATO!A:D,4,FALSE)&amp;"-"&amp;VLOOKUP(B1356,LABORATORIO!A:D,4,FALSE)</f>
        <v>HT-0107-01-003-0197</v>
      </c>
      <c r="I1356">
        <f>COUNTIF($H$2:H1356,H1356)</f>
        <v>1</v>
      </c>
      <c r="J1356" t="str">
        <f t="shared" si="43"/>
        <v>HT-0107-01-003-0197-01</v>
      </c>
    </row>
    <row r="1357" spans="1:10" hidden="1" x14ac:dyDescent="0.35">
      <c r="A1357" s="5" t="s">
        <v>2754</v>
      </c>
      <c r="B1357" s="5" t="s">
        <v>2847</v>
      </c>
      <c r="C1357" s="5" t="s">
        <v>2928</v>
      </c>
      <c r="D1357" s="5" t="s">
        <v>2967</v>
      </c>
      <c r="E1357" s="5">
        <v>5</v>
      </c>
      <c r="F1357" s="5" t="s">
        <v>2984</v>
      </c>
      <c r="G1357" t="str">
        <f t="shared" si="42"/>
        <v>METAMIZOLPASTEURRECTALSUPOSITORIO5500MG</v>
      </c>
      <c r="H1357" t="str">
        <f>VLOOKUP(A1357,'PRINCIPIO ACTIVO'!A:D,4,)&amp;"-"&amp;VLOOKUP(C1357,'VIA ADMINISTRACION'!A:D,4,FALSE)&amp;"-"&amp;VLOOKUP(D1357,FORMATO!A:D,4,FALSE)&amp;"-"&amp;VLOOKUP(B1357,LABORATORIO!A:D,4,FALSE)</f>
        <v>HT-0107-03-037-0155</v>
      </c>
      <c r="I1357">
        <f>COUNTIF($H$2:H1357,H1357)</f>
        <v>2</v>
      </c>
      <c r="J1357" t="str">
        <f t="shared" si="43"/>
        <v>HT-0107-03-037-0155-02</v>
      </c>
    </row>
    <row r="1358" spans="1:10" hidden="1" x14ac:dyDescent="0.35">
      <c r="A1358" s="5" t="s">
        <v>6505</v>
      </c>
      <c r="B1358" s="5" t="s">
        <v>2851</v>
      </c>
      <c r="C1358" s="5" t="s">
        <v>2919</v>
      </c>
      <c r="D1358" s="5" t="s">
        <v>2942</v>
      </c>
      <c r="E1358" s="5">
        <v>1</v>
      </c>
      <c r="F1358" s="5" t="s">
        <v>6654</v>
      </c>
      <c r="G1358" t="str">
        <f t="shared" si="42"/>
        <v>METAMIZOL-PARGEVERINAPRATERORALSOLUCION134.35G/0.6G</v>
      </c>
      <c r="H1358" t="str">
        <f>VLOOKUP(A1358,'PRINCIPIO ACTIVO'!A:D,4,)&amp;"-"&amp;VLOOKUP(C1358,'VIA ADMINISTRACION'!A:D,4,FALSE)&amp;"-"&amp;VLOOKUP(D1358,FORMATO!A:D,4,FALSE)&amp;"-"&amp;VLOOKUP(B1358,LABORATORIO!A:D,4,FALSE)</f>
        <v>HT-0281-01-012-0169</v>
      </c>
      <c r="I1358">
        <f>COUNTIF($H$2:H1358,H1358)</f>
        <v>1</v>
      </c>
      <c r="J1358" t="str">
        <f t="shared" si="43"/>
        <v>HT-0281-01-012-0169-01</v>
      </c>
    </row>
    <row r="1359" spans="1:10" hidden="1" x14ac:dyDescent="0.35">
      <c r="A1359" s="11" t="s">
        <v>2645</v>
      </c>
      <c r="B1359" s="11" t="s">
        <v>2883</v>
      </c>
      <c r="C1359" s="11" t="s">
        <v>2919</v>
      </c>
      <c r="D1359" s="11" t="s">
        <v>2933</v>
      </c>
      <c r="E1359" s="11">
        <v>30</v>
      </c>
      <c r="F1359" s="11" t="s">
        <v>3042</v>
      </c>
      <c r="G1359" t="str">
        <f t="shared" si="42"/>
        <v>METFORMINABAGOORALCOMPRIMIDO301000MG</v>
      </c>
      <c r="H1359" t="str">
        <f>VLOOKUP(A1359,'PRINCIPIO ACTIVO'!A:D,4,)&amp;"-"&amp;VLOOKUP(C1359,'VIA ADMINISTRACION'!A:D,4,FALSE)&amp;"-"&amp;VLOOKUP(D1359,FORMATO!A:D,4,FALSE)&amp;"-"&amp;VLOOKUP(B1359,LABORATORIO!A:D,4,FALSE)</f>
        <v>HT-0108-01-003-0143</v>
      </c>
      <c r="I1359">
        <f>COUNTIF($H$2:H1359,H1359)</f>
        <v>1</v>
      </c>
      <c r="J1359" t="str">
        <f t="shared" si="43"/>
        <v>HT-0108-01-003-0143-01</v>
      </c>
    </row>
    <row r="1360" spans="1:10" hidden="1" x14ac:dyDescent="0.35">
      <c r="A1360" s="11" t="s">
        <v>2645</v>
      </c>
      <c r="B1360" s="11" t="s">
        <v>2838</v>
      </c>
      <c r="C1360" s="11" t="s">
        <v>2919</v>
      </c>
      <c r="D1360" s="11" t="s">
        <v>2933</v>
      </c>
      <c r="E1360" s="11">
        <v>60</v>
      </c>
      <c r="F1360" s="11" t="s">
        <v>3042</v>
      </c>
      <c r="G1360" t="str">
        <f t="shared" si="42"/>
        <v>METFORMINALABORATORIO CHILEORALCOMPRIMIDO601000MG</v>
      </c>
      <c r="H1360" t="str">
        <f>VLOOKUP(A1360,'PRINCIPIO ACTIVO'!A:D,4,)&amp;"-"&amp;VLOOKUP(C1360,'VIA ADMINISTRACION'!A:D,4,FALSE)&amp;"-"&amp;VLOOKUP(D1360,FORMATO!A:D,4,FALSE)&amp;"-"&amp;VLOOKUP(B1360,LABORATORIO!A:D,4,FALSE)</f>
        <v>HT-0108-01-003-0148</v>
      </c>
      <c r="I1360">
        <f>COUNTIF($H$2:H1360,H1360)</f>
        <v>1</v>
      </c>
      <c r="J1360" t="str">
        <f t="shared" si="43"/>
        <v>HT-0108-01-003-0148-01</v>
      </c>
    </row>
    <row r="1361" spans="1:10" hidden="1" x14ac:dyDescent="0.35">
      <c r="A1361" s="11" t="s">
        <v>2645</v>
      </c>
      <c r="B1361" s="11" t="s">
        <v>2863</v>
      </c>
      <c r="C1361" s="11" t="s">
        <v>2919</v>
      </c>
      <c r="D1361" s="11" t="s">
        <v>2933</v>
      </c>
      <c r="E1361" s="11">
        <v>30</v>
      </c>
      <c r="F1361" s="11" t="s">
        <v>3042</v>
      </c>
      <c r="G1361" t="str">
        <f t="shared" si="42"/>
        <v>METFORMINAMERCKORALCOMPRIMIDO301000MG</v>
      </c>
      <c r="H1361" t="str">
        <f>VLOOKUP(A1361,'PRINCIPIO ACTIVO'!A:D,4,)&amp;"-"&amp;VLOOKUP(C1361,'VIA ADMINISTRACION'!A:D,4,FALSE)&amp;"-"&amp;VLOOKUP(D1361,FORMATO!A:D,4,FALSE)&amp;"-"&amp;VLOOKUP(B1361,LABORATORIO!A:D,4,FALSE)</f>
        <v>HT-0108-01-003-0195</v>
      </c>
      <c r="I1361">
        <f>COUNTIF($H$2:H1361,H1361)</f>
        <v>1</v>
      </c>
      <c r="J1361" t="str">
        <f t="shared" si="43"/>
        <v>HT-0108-01-003-0195-01</v>
      </c>
    </row>
    <row r="1362" spans="1:10" hidden="1" x14ac:dyDescent="0.35">
      <c r="A1362" s="11" t="s">
        <v>2645</v>
      </c>
      <c r="B1362" s="11" t="s">
        <v>2857</v>
      </c>
      <c r="C1362" s="11" t="s">
        <v>2919</v>
      </c>
      <c r="D1362" s="11" t="s">
        <v>2933</v>
      </c>
      <c r="E1362" s="11">
        <v>30</v>
      </c>
      <c r="F1362" s="11" t="s">
        <v>3042</v>
      </c>
      <c r="G1362" t="str">
        <f t="shared" si="42"/>
        <v>METFORMINAANDROMACOORALCOMPRIMIDO301000MG</v>
      </c>
      <c r="H1362" t="str">
        <f>VLOOKUP(A1362,'PRINCIPIO ACTIVO'!A:D,4,)&amp;"-"&amp;VLOOKUP(C1362,'VIA ADMINISTRACION'!A:D,4,FALSE)&amp;"-"&amp;VLOOKUP(D1362,FORMATO!A:D,4,FALSE)&amp;"-"&amp;VLOOKUP(B1362,LABORATORIO!A:D,4,FALSE)</f>
        <v>HT-0108-01-003-0161</v>
      </c>
      <c r="I1362">
        <f>COUNTIF($H$2:H1362,H1362)</f>
        <v>1</v>
      </c>
      <c r="J1362" t="str">
        <f t="shared" si="43"/>
        <v>HT-0108-01-003-0161-01</v>
      </c>
    </row>
    <row r="1363" spans="1:10" hidden="1" x14ac:dyDescent="0.35">
      <c r="A1363" s="11" t="s">
        <v>2645</v>
      </c>
      <c r="B1363" s="11" t="s">
        <v>2838</v>
      </c>
      <c r="C1363" s="11" t="s">
        <v>2919</v>
      </c>
      <c r="D1363" s="11" t="s">
        <v>2933</v>
      </c>
      <c r="E1363" s="11">
        <v>30</v>
      </c>
      <c r="F1363" s="11" t="s">
        <v>3042</v>
      </c>
      <c r="G1363" t="str">
        <f t="shared" si="42"/>
        <v>METFORMINALABORATORIO CHILEORALCOMPRIMIDO301000MG</v>
      </c>
      <c r="H1363" t="str">
        <f>VLOOKUP(A1363,'PRINCIPIO ACTIVO'!A:D,4,)&amp;"-"&amp;VLOOKUP(C1363,'VIA ADMINISTRACION'!A:D,4,FALSE)&amp;"-"&amp;VLOOKUP(D1363,FORMATO!A:D,4,FALSE)&amp;"-"&amp;VLOOKUP(B1363,LABORATORIO!A:D,4,FALSE)</f>
        <v>HT-0108-01-003-0148</v>
      </c>
      <c r="I1363">
        <f>COUNTIF($H$2:H1363,H1363)</f>
        <v>2</v>
      </c>
      <c r="J1363" t="str">
        <f t="shared" si="43"/>
        <v>HT-0108-01-003-0148-02</v>
      </c>
    </row>
    <row r="1364" spans="1:10" hidden="1" x14ac:dyDescent="0.35">
      <c r="A1364" s="11" t="s">
        <v>2645</v>
      </c>
      <c r="B1364" s="11" t="s">
        <v>2847</v>
      </c>
      <c r="C1364" s="11" t="s">
        <v>2919</v>
      </c>
      <c r="D1364" s="11" t="s">
        <v>2933</v>
      </c>
      <c r="E1364" s="11">
        <v>30</v>
      </c>
      <c r="F1364" s="11" t="s">
        <v>3042</v>
      </c>
      <c r="G1364" t="str">
        <f t="shared" si="42"/>
        <v>METFORMINAPASTEURORALCOMPRIMIDO301000MG</v>
      </c>
      <c r="H1364" t="str">
        <f>VLOOKUP(A1364,'PRINCIPIO ACTIVO'!A:D,4,)&amp;"-"&amp;VLOOKUP(C1364,'VIA ADMINISTRACION'!A:D,4,FALSE)&amp;"-"&amp;VLOOKUP(D1364,FORMATO!A:D,4,FALSE)&amp;"-"&amp;VLOOKUP(B1364,LABORATORIO!A:D,4,FALSE)</f>
        <v>HT-0108-01-003-0155</v>
      </c>
      <c r="I1364">
        <f>COUNTIF($H$2:H1364,H1364)</f>
        <v>1</v>
      </c>
      <c r="J1364" t="str">
        <f t="shared" si="43"/>
        <v>HT-0108-01-003-0155-01</v>
      </c>
    </row>
    <row r="1365" spans="1:10" hidden="1" x14ac:dyDescent="0.35">
      <c r="A1365" s="5" t="s">
        <v>2645</v>
      </c>
      <c r="B1365" s="5" t="s">
        <v>2865</v>
      </c>
      <c r="C1365" s="5" t="s">
        <v>2919</v>
      </c>
      <c r="D1365" s="5" t="s">
        <v>2933</v>
      </c>
      <c r="E1365" s="5">
        <v>60</v>
      </c>
      <c r="F1365" s="5" t="s">
        <v>6657</v>
      </c>
      <c r="G1365" t="str">
        <f t="shared" si="42"/>
        <v>METFORMINABOEHRINGER INGELHEIMORALCOMPRIMIDO601000MG/12.5MG</v>
      </c>
      <c r="H1365" t="str">
        <f>VLOOKUP(A1365,'PRINCIPIO ACTIVO'!A:D,4,)&amp;"-"&amp;VLOOKUP(C1365,'VIA ADMINISTRACION'!A:D,4,FALSE)&amp;"-"&amp;VLOOKUP(D1365,FORMATO!A:D,4,FALSE)&amp;"-"&amp;VLOOKUP(B1365,LABORATORIO!A:D,4,FALSE)</f>
        <v>HT-0108-01-003-0035</v>
      </c>
      <c r="I1365">
        <f>COUNTIF($H$2:H1365,H1365)</f>
        <v>1</v>
      </c>
      <c r="J1365" t="str">
        <f t="shared" si="43"/>
        <v>HT-0108-01-003-0035-01</v>
      </c>
    </row>
    <row r="1366" spans="1:10" hidden="1" x14ac:dyDescent="0.35">
      <c r="A1366" s="5" t="s">
        <v>2645</v>
      </c>
      <c r="B1366" s="5" t="s">
        <v>2863</v>
      </c>
      <c r="C1366" s="5" t="s">
        <v>2919</v>
      </c>
      <c r="D1366" s="5" t="s">
        <v>2933</v>
      </c>
      <c r="E1366" s="5">
        <v>56</v>
      </c>
      <c r="F1366" s="5" t="s">
        <v>6596</v>
      </c>
      <c r="G1366" t="str">
        <f t="shared" si="42"/>
        <v>METFORMINAMERCKORALCOMPRIMIDO561000MG/50MG</v>
      </c>
      <c r="H1366" t="str">
        <f>VLOOKUP(A1366,'PRINCIPIO ACTIVO'!A:D,4,)&amp;"-"&amp;VLOOKUP(C1366,'VIA ADMINISTRACION'!A:D,4,FALSE)&amp;"-"&amp;VLOOKUP(D1366,FORMATO!A:D,4,FALSE)&amp;"-"&amp;VLOOKUP(B1366,LABORATORIO!A:D,4,FALSE)</f>
        <v>HT-0108-01-003-0195</v>
      </c>
      <c r="I1366">
        <f>COUNTIF($H$2:H1366,H1366)</f>
        <v>2</v>
      </c>
      <c r="J1366" t="str">
        <f t="shared" si="43"/>
        <v>HT-0108-01-003-0195-02</v>
      </c>
    </row>
    <row r="1367" spans="1:10" hidden="1" x14ac:dyDescent="0.35">
      <c r="A1367" s="5" t="s">
        <v>2645</v>
      </c>
      <c r="B1367" s="5" t="s">
        <v>2863</v>
      </c>
      <c r="C1367" s="5" t="s">
        <v>2919</v>
      </c>
      <c r="D1367" s="5" t="s">
        <v>2933</v>
      </c>
      <c r="E1367" s="5">
        <v>28</v>
      </c>
      <c r="F1367" s="5" t="s">
        <v>6596</v>
      </c>
      <c r="G1367" t="str">
        <f t="shared" si="42"/>
        <v>METFORMINAMERCKORALCOMPRIMIDO281000MG/50MG</v>
      </c>
      <c r="H1367" t="str">
        <f>VLOOKUP(A1367,'PRINCIPIO ACTIVO'!A:D,4,)&amp;"-"&amp;VLOOKUP(C1367,'VIA ADMINISTRACION'!A:D,4,FALSE)&amp;"-"&amp;VLOOKUP(D1367,FORMATO!A:D,4,FALSE)&amp;"-"&amp;VLOOKUP(B1367,LABORATORIO!A:D,4,FALSE)</f>
        <v>HT-0108-01-003-0195</v>
      </c>
      <c r="I1367">
        <f>COUNTIF($H$2:H1367,H1367)</f>
        <v>3</v>
      </c>
      <c r="J1367" t="str">
        <f t="shared" si="43"/>
        <v>HT-0108-01-003-0195-03</v>
      </c>
    </row>
    <row r="1368" spans="1:10" hidden="1" x14ac:dyDescent="0.35">
      <c r="A1368" s="11" t="s">
        <v>2645</v>
      </c>
      <c r="B1368" s="11" t="s">
        <v>2863</v>
      </c>
      <c r="C1368" s="11" t="s">
        <v>2919</v>
      </c>
      <c r="D1368" s="11" t="s">
        <v>2933</v>
      </c>
      <c r="E1368" s="11">
        <v>30</v>
      </c>
      <c r="F1368" s="11" t="s">
        <v>2984</v>
      </c>
      <c r="G1368" t="str">
        <f t="shared" si="42"/>
        <v>METFORMINAMERCKORALCOMPRIMIDO30500MG</v>
      </c>
      <c r="H1368" t="str">
        <f>VLOOKUP(A1368,'PRINCIPIO ACTIVO'!A:D,4,)&amp;"-"&amp;VLOOKUP(C1368,'VIA ADMINISTRACION'!A:D,4,FALSE)&amp;"-"&amp;VLOOKUP(D1368,FORMATO!A:D,4,FALSE)&amp;"-"&amp;VLOOKUP(B1368,LABORATORIO!A:D,4,FALSE)</f>
        <v>HT-0108-01-003-0195</v>
      </c>
      <c r="I1368">
        <f>COUNTIF($H$2:H1368,H1368)</f>
        <v>4</v>
      </c>
      <c r="J1368" t="str">
        <f t="shared" si="43"/>
        <v>HT-0108-01-003-0195-04</v>
      </c>
    </row>
    <row r="1369" spans="1:10" hidden="1" x14ac:dyDescent="0.35">
      <c r="A1369" s="11" t="s">
        <v>2645</v>
      </c>
      <c r="B1369" s="11" t="s">
        <v>2847</v>
      </c>
      <c r="C1369" s="11" t="s">
        <v>2919</v>
      </c>
      <c r="D1369" s="11" t="s">
        <v>2933</v>
      </c>
      <c r="E1369" s="11">
        <v>30</v>
      </c>
      <c r="F1369" s="11" t="s">
        <v>2984</v>
      </c>
      <c r="G1369" t="str">
        <f t="shared" si="42"/>
        <v>METFORMINAPASTEURORALCOMPRIMIDO30500MG</v>
      </c>
      <c r="H1369" t="str">
        <f>VLOOKUP(A1369,'PRINCIPIO ACTIVO'!A:D,4,)&amp;"-"&amp;VLOOKUP(C1369,'VIA ADMINISTRACION'!A:D,4,FALSE)&amp;"-"&amp;VLOOKUP(D1369,FORMATO!A:D,4,FALSE)&amp;"-"&amp;VLOOKUP(B1369,LABORATORIO!A:D,4,FALSE)</f>
        <v>HT-0108-01-003-0155</v>
      </c>
      <c r="I1369">
        <f>COUNTIF($H$2:H1369,H1369)</f>
        <v>2</v>
      </c>
      <c r="J1369" t="str">
        <f t="shared" si="43"/>
        <v>HT-0108-01-003-0155-02</v>
      </c>
    </row>
    <row r="1370" spans="1:10" hidden="1" x14ac:dyDescent="0.35">
      <c r="A1370" s="11" t="s">
        <v>2645</v>
      </c>
      <c r="B1370" s="11" t="s">
        <v>2883</v>
      </c>
      <c r="C1370" s="11" t="s">
        <v>2919</v>
      </c>
      <c r="D1370" s="11" t="s">
        <v>2933</v>
      </c>
      <c r="E1370" s="11">
        <v>30</v>
      </c>
      <c r="F1370" s="11" t="s">
        <v>2984</v>
      </c>
      <c r="G1370" t="str">
        <f t="shared" si="42"/>
        <v>METFORMINABAGOORALCOMPRIMIDO30500MG</v>
      </c>
      <c r="H1370" t="str">
        <f>VLOOKUP(A1370,'PRINCIPIO ACTIVO'!A:D,4,)&amp;"-"&amp;VLOOKUP(C1370,'VIA ADMINISTRACION'!A:D,4,FALSE)&amp;"-"&amp;VLOOKUP(D1370,FORMATO!A:D,4,FALSE)&amp;"-"&amp;VLOOKUP(B1370,LABORATORIO!A:D,4,FALSE)</f>
        <v>HT-0108-01-003-0143</v>
      </c>
      <c r="I1370">
        <f>COUNTIF($H$2:H1370,H1370)</f>
        <v>2</v>
      </c>
      <c r="J1370" t="str">
        <f t="shared" si="43"/>
        <v>HT-0108-01-003-0143-02</v>
      </c>
    </row>
    <row r="1371" spans="1:10" hidden="1" x14ac:dyDescent="0.35">
      <c r="A1371" s="11" t="s">
        <v>2645</v>
      </c>
      <c r="B1371" s="11" t="s">
        <v>2835</v>
      </c>
      <c r="C1371" s="11" t="s">
        <v>2919</v>
      </c>
      <c r="D1371" s="11" t="s">
        <v>2933</v>
      </c>
      <c r="E1371" s="11">
        <v>30</v>
      </c>
      <c r="F1371" s="11" t="s">
        <v>2984</v>
      </c>
      <c r="G1371" t="str">
        <f t="shared" si="42"/>
        <v>METFORMINAASCENDORALCOMPRIMIDO30500MG</v>
      </c>
      <c r="H1371" t="str">
        <f>VLOOKUP(A1371,'PRINCIPIO ACTIVO'!A:D,4,)&amp;"-"&amp;VLOOKUP(C1371,'VIA ADMINISTRACION'!A:D,4,FALSE)&amp;"-"&amp;VLOOKUP(D1371,FORMATO!A:D,4,FALSE)&amp;"-"&amp;VLOOKUP(B1371,LABORATORIO!A:D,4,FALSE)</f>
        <v>HT-0108-01-003-0016</v>
      </c>
      <c r="I1371">
        <f>COUNTIF($H$2:H1371,H1371)</f>
        <v>1</v>
      </c>
      <c r="J1371" t="str">
        <f t="shared" si="43"/>
        <v>HT-0108-01-003-0016-01</v>
      </c>
    </row>
    <row r="1372" spans="1:10" hidden="1" x14ac:dyDescent="0.35">
      <c r="A1372" s="11" t="s">
        <v>2645</v>
      </c>
      <c r="B1372" s="11" t="s">
        <v>2857</v>
      </c>
      <c r="C1372" s="11" t="s">
        <v>2919</v>
      </c>
      <c r="D1372" s="11" t="s">
        <v>2933</v>
      </c>
      <c r="E1372" s="11">
        <v>30</v>
      </c>
      <c r="F1372" s="11" t="s">
        <v>2984</v>
      </c>
      <c r="G1372" t="str">
        <f t="shared" si="42"/>
        <v>METFORMINAANDROMACOORALCOMPRIMIDO30500MG</v>
      </c>
      <c r="H1372" t="str">
        <f>VLOOKUP(A1372,'PRINCIPIO ACTIVO'!A:D,4,)&amp;"-"&amp;VLOOKUP(C1372,'VIA ADMINISTRACION'!A:D,4,FALSE)&amp;"-"&amp;VLOOKUP(D1372,FORMATO!A:D,4,FALSE)&amp;"-"&amp;VLOOKUP(B1372,LABORATORIO!A:D,4,FALSE)</f>
        <v>HT-0108-01-003-0161</v>
      </c>
      <c r="I1372">
        <f>COUNTIF($H$2:H1372,H1372)</f>
        <v>2</v>
      </c>
      <c r="J1372" t="str">
        <f t="shared" si="43"/>
        <v>HT-0108-01-003-0161-02</v>
      </c>
    </row>
    <row r="1373" spans="1:10" hidden="1" x14ac:dyDescent="0.35">
      <c r="A1373" s="11" t="s">
        <v>2645</v>
      </c>
      <c r="B1373" s="11" t="s">
        <v>2838</v>
      </c>
      <c r="C1373" s="11" t="s">
        <v>2919</v>
      </c>
      <c r="D1373" s="11" t="s">
        <v>2933</v>
      </c>
      <c r="E1373" s="11">
        <v>60</v>
      </c>
      <c r="F1373" s="11" t="s">
        <v>2984</v>
      </c>
      <c r="G1373" t="str">
        <f t="shared" si="42"/>
        <v>METFORMINALABORATORIO CHILEORALCOMPRIMIDO60500MG</v>
      </c>
      <c r="H1373" t="str">
        <f>VLOOKUP(A1373,'PRINCIPIO ACTIVO'!A:D,4,)&amp;"-"&amp;VLOOKUP(C1373,'VIA ADMINISTRACION'!A:D,4,FALSE)&amp;"-"&amp;VLOOKUP(D1373,FORMATO!A:D,4,FALSE)&amp;"-"&amp;VLOOKUP(B1373,LABORATORIO!A:D,4,FALSE)</f>
        <v>HT-0108-01-003-0148</v>
      </c>
      <c r="I1373">
        <f>COUNTIF($H$2:H1373,H1373)</f>
        <v>3</v>
      </c>
      <c r="J1373" t="str">
        <f t="shared" si="43"/>
        <v>HT-0108-01-003-0148-03</v>
      </c>
    </row>
    <row r="1374" spans="1:10" hidden="1" x14ac:dyDescent="0.35">
      <c r="A1374" s="11" t="s">
        <v>2645</v>
      </c>
      <c r="B1374" s="11" t="s">
        <v>2838</v>
      </c>
      <c r="C1374" s="11" t="s">
        <v>2919</v>
      </c>
      <c r="D1374" s="11" t="s">
        <v>2933</v>
      </c>
      <c r="E1374" s="11">
        <v>30</v>
      </c>
      <c r="F1374" s="11" t="s">
        <v>2984</v>
      </c>
      <c r="G1374" t="str">
        <f t="shared" si="42"/>
        <v>METFORMINALABORATORIO CHILEORALCOMPRIMIDO30500MG</v>
      </c>
      <c r="H1374" t="str">
        <f>VLOOKUP(A1374,'PRINCIPIO ACTIVO'!A:D,4,)&amp;"-"&amp;VLOOKUP(C1374,'VIA ADMINISTRACION'!A:D,4,FALSE)&amp;"-"&amp;VLOOKUP(D1374,FORMATO!A:D,4,FALSE)&amp;"-"&amp;VLOOKUP(B1374,LABORATORIO!A:D,4,FALSE)</f>
        <v>HT-0108-01-003-0148</v>
      </c>
      <c r="I1374">
        <f>COUNTIF($H$2:H1374,H1374)</f>
        <v>4</v>
      </c>
      <c r="J1374" t="str">
        <f t="shared" si="43"/>
        <v>HT-0108-01-003-0148-04</v>
      </c>
    </row>
    <row r="1375" spans="1:10" hidden="1" x14ac:dyDescent="0.35">
      <c r="A1375" s="11" t="s">
        <v>2645</v>
      </c>
      <c r="B1375" s="11" t="s">
        <v>2835</v>
      </c>
      <c r="C1375" s="11" t="s">
        <v>2919</v>
      </c>
      <c r="D1375" s="11" t="s">
        <v>2933</v>
      </c>
      <c r="E1375" s="11">
        <v>30</v>
      </c>
      <c r="F1375" s="11" t="s">
        <v>3038</v>
      </c>
      <c r="G1375" t="str">
        <f t="shared" si="42"/>
        <v>METFORMINAASCENDORALCOMPRIMIDO30750MG</v>
      </c>
      <c r="H1375" t="str">
        <f>VLOOKUP(A1375,'PRINCIPIO ACTIVO'!A:D,4,)&amp;"-"&amp;VLOOKUP(C1375,'VIA ADMINISTRACION'!A:D,4,FALSE)&amp;"-"&amp;VLOOKUP(D1375,FORMATO!A:D,4,FALSE)&amp;"-"&amp;VLOOKUP(B1375,LABORATORIO!A:D,4,FALSE)</f>
        <v>HT-0108-01-003-0016</v>
      </c>
      <c r="I1375">
        <f>COUNTIF($H$2:H1375,H1375)</f>
        <v>2</v>
      </c>
      <c r="J1375" t="str">
        <f t="shared" si="43"/>
        <v>HT-0108-01-003-0016-02</v>
      </c>
    </row>
    <row r="1376" spans="1:10" hidden="1" x14ac:dyDescent="0.35">
      <c r="A1376" s="11" t="s">
        <v>2645</v>
      </c>
      <c r="B1376" s="11" t="s">
        <v>2863</v>
      </c>
      <c r="C1376" s="11" t="s">
        <v>2919</v>
      </c>
      <c r="D1376" s="11" t="s">
        <v>2933</v>
      </c>
      <c r="E1376" s="11">
        <v>30</v>
      </c>
      <c r="F1376" s="11" t="s">
        <v>3038</v>
      </c>
      <c r="G1376" t="str">
        <f t="shared" si="42"/>
        <v>METFORMINAMERCKORALCOMPRIMIDO30750MG</v>
      </c>
      <c r="H1376" t="str">
        <f>VLOOKUP(A1376,'PRINCIPIO ACTIVO'!A:D,4,)&amp;"-"&amp;VLOOKUP(C1376,'VIA ADMINISTRACION'!A:D,4,FALSE)&amp;"-"&amp;VLOOKUP(D1376,FORMATO!A:D,4,FALSE)&amp;"-"&amp;VLOOKUP(B1376,LABORATORIO!A:D,4,FALSE)</f>
        <v>HT-0108-01-003-0195</v>
      </c>
      <c r="I1376">
        <f>COUNTIF($H$2:H1376,H1376)</f>
        <v>5</v>
      </c>
      <c r="J1376" t="str">
        <f t="shared" si="43"/>
        <v>HT-0108-01-003-0195-05</v>
      </c>
    </row>
    <row r="1377" spans="1:10" hidden="1" x14ac:dyDescent="0.35">
      <c r="A1377" s="11" t="s">
        <v>2645</v>
      </c>
      <c r="B1377" s="11" t="s">
        <v>2838</v>
      </c>
      <c r="C1377" s="11" t="s">
        <v>2919</v>
      </c>
      <c r="D1377" s="11" t="s">
        <v>2933</v>
      </c>
      <c r="E1377" s="11">
        <v>60</v>
      </c>
      <c r="F1377" s="11" t="s">
        <v>3038</v>
      </c>
      <c r="G1377" t="str">
        <f t="shared" si="42"/>
        <v>METFORMINALABORATORIO CHILEORALCOMPRIMIDO60750MG</v>
      </c>
      <c r="H1377" t="str">
        <f>VLOOKUP(A1377,'PRINCIPIO ACTIVO'!A:D,4,)&amp;"-"&amp;VLOOKUP(C1377,'VIA ADMINISTRACION'!A:D,4,FALSE)&amp;"-"&amp;VLOOKUP(D1377,FORMATO!A:D,4,FALSE)&amp;"-"&amp;VLOOKUP(B1377,LABORATORIO!A:D,4,FALSE)</f>
        <v>HT-0108-01-003-0148</v>
      </c>
      <c r="I1377">
        <f>COUNTIF($H$2:H1377,H1377)</f>
        <v>5</v>
      </c>
      <c r="J1377" t="str">
        <f t="shared" si="43"/>
        <v>HT-0108-01-003-0148-05</v>
      </c>
    </row>
    <row r="1378" spans="1:10" hidden="1" x14ac:dyDescent="0.35">
      <c r="A1378" s="11" t="s">
        <v>2645</v>
      </c>
      <c r="B1378" s="11" t="s">
        <v>2838</v>
      </c>
      <c r="C1378" s="11" t="s">
        <v>2919</v>
      </c>
      <c r="D1378" s="11" t="s">
        <v>2933</v>
      </c>
      <c r="E1378" s="11">
        <v>30</v>
      </c>
      <c r="F1378" s="11" t="s">
        <v>3038</v>
      </c>
      <c r="G1378" t="str">
        <f t="shared" si="42"/>
        <v>METFORMINALABORATORIO CHILEORALCOMPRIMIDO30750MG</v>
      </c>
      <c r="H1378" t="str">
        <f>VLOOKUP(A1378,'PRINCIPIO ACTIVO'!A:D,4,)&amp;"-"&amp;VLOOKUP(C1378,'VIA ADMINISTRACION'!A:D,4,FALSE)&amp;"-"&amp;VLOOKUP(D1378,FORMATO!A:D,4,FALSE)&amp;"-"&amp;VLOOKUP(B1378,LABORATORIO!A:D,4,FALSE)</f>
        <v>HT-0108-01-003-0148</v>
      </c>
      <c r="I1378">
        <f>COUNTIF($H$2:H1378,H1378)</f>
        <v>6</v>
      </c>
      <c r="J1378" t="str">
        <f t="shared" si="43"/>
        <v>HT-0108-01-003-0148-06</v>
      </c>
    </row>
    <row r="1379" spans="1:10" hidden="1" x14ac:dyDescent="0.35">
      <c r="A1379" s="11" t="s">
        <v>2645</v>
      </c>
      <c r="B1379" s="11" t="s">
        <v>2883</v>
      </c>
      <c r="C1379" s="11" t="s">
        <v>2919</v>
      </c>
      <c r="D1379" s="11" t="s">
        <v>2933</v>
      </c>
      <c r="E1379" s="11">
        <v>30</v>
      </c>
      <c r="F1379" s="11" t="s">
        <v>3038</v>
      </c>
      <c r="G1379" t="str">
        <f t="shared" si="42"/>
        <v>METFORMINABAGOORALCOMPRIMIDO30750MG</v>
      </c>
      <c r="H1379" t="str">
        <f>VLOOKUP(A1379,'PRINCIPIO ACTIVO'!A:D,4,)&amp;"-"&amp;VLOOKUP(C1379,'VIA ADMINISTRACION'!A:D,4,FALSE)&amp;"-"&amp;VLOOKUP(D1379,FORMATO!A:D,4,FALSE)&amp;"-"&amp;VLOOKUP(B1379,LABORATORIO!A:D,4,FALSE)</f>
        <v>HT-0108-01-003-0143</v>
      </c>
      <c r="I1379">
        <f>COUNTIF($H$2:H1379,H1379)</f>
        <v>3</v>
      </c>
      <c r="J1379" t="str">
        <f t="shared" si="43"/>
        <v>HT-0108-01-003-0143-03</v>
      </c>
    </row>
    <row r="1380" spans="1:10" hidden="1" x14ac:dyDescent="0.35">
      <c r="A1380" s="11" t="s">
        <v>2645</v>
      </c>
      <c r="B1380" s="11" t="s">
        <v>2850</v>
      </c>
      <c r="C1380" s="11" t="s">
        <v>2919</v>
      </c>
      <c r="D1380" s="11" t="s">
        <v>2933</v>
      </c>
      <c r="E1380" s="11">
        <v>60</v>
      </c>
      <c r="F1380" s="11" t="s">
        <v>3038</v>
      </c>
      <c r="G1380" t="str">
        <f t="shared" si="42"/>
        <v>METFORMINAINSTITUTO SANITASORALCOMPRIMIDO60750MG</v>
      </c>
      <c r="H1380" t="str">
        <f>VLOOKUP(A1380,'PRINCIPIO ACTIVO'!A:D,4,)&amp;"-"&amp;VLOOKUP(C1380,'VIA ADMINISTRACION'!A:D,4,FALSE)&amp;"-"&amp;VLOOKUP(D1380,FORMATO!A:D,4,FALSE)&amp;"-"&amp;VLOOKUP(B1380,LABORATORIO!A:D,4,FALSE)</f>
        <v>HT-0108-01-003-0133</v>
      </c>
      <c r="I1380">
        <f>COUNTIF($H$2:H1380,H1380)</f>
        <v>1</v>
      </c>
      <c r="J1380" t="str">
        <f t="shared" si="43"/>
        <v>HT-0108-01-003-0133-01</v>
      </c>
    </row>
    <row r="1381" spans="1:10" hidden="1" x14ac:dyDescent="0.35">
      <c r="A1381" s="11" t="s">
        <v>2645</v>
      </c>
      <c r="B1381" s="11" t="s">
        <v>2850</v>
      </c>
      <c r="C1381" s="11" t="s">
        <v>2919</v>
      </c>
      <c r="D1381" s="11" t="s">
        <v>2933</v>
      </c>
      <c r="E1381" s="11">
        <v>30</v>
      </c>
      <c r="F1381" s="11" t="s">
        <v>3038</v>
      </c>
      <c r="G1381" t="str">
        <f t="shared" si="42"/>
        <v>METFORMINAINSTITUTO SANITASORALCOMPRIMIDO30750MG</v>
      </c>
      <c r="H1381" t="str">
        <f>VLOOKUP(A1381,'PRINCIPIO ACTIVO'!A:D,4,)&amp;"-"&amp;VLOOKUP(C1381,'VIA ADMINISTRACION'!A:D,4,FALSE)&amp;"-"&amp;VLOOKUP(D1381,FORMATO!A:D,4,FALSE)&amp;"-"&amp;VLOOKUP(B1381,LABORATORIO!A:D,4,FALSE)</f>
        <v>HT-0108-01-003-0133</v>
      </c>
      <c r="I1381">
        <f>COUNTIF($H$2:H1381,H1381)</f>
        <v>2</v>
      </c>
      <c r="J1381" t="str">
        <f t="shared" si="43"/>
        <v>HT-0108-01-003-0133-02</v>
      </c>
    </row>
    <row r="1382" spans="1:10" hidden="1" x14ac:dyDescent="0.35">
      <c r="A1382" s="11" t="s">
        <v>2645</v>
      </c>
      <c r="B1382" s="11" t="s">
        <v>2857</v>
      </c>
      <c r="C1382" s="11" t="s">
        <v>2919</v>
      </c>
      <c r="D1382" s="11" t="s">
        <v>2933</v>
      </c>
      <c r="E1382" s="11">
        <v>30</v>
      </c>
      <c r="F1382" s="11" t="s">
        <v>3038</v>
      </c>
      <c r="G1382" t="str">
        <f t="shared" si="42"/>
        <v>METFORMINAANDROMACOORALCOMPRIMIDO30750MG</v>
      </c>
      <c r="H1382" t="str">
        <f>VLOOKUP(A1382,'PRINCIPIO ACTIVO'!A:D,4,)&amp;"-"&amp;VLOOKUP(C1382,'VIA ADMINISTRACION'!A:D,4,FALSE)&amp;"-"&amp;VLOOKUP(D1382,FORMATO!A:D,4,FALSE)&amp;"-"&amp;VLOOKUP(B1382,LABORATORIO!A:D,4,FALSE)</f>
        <v>HT-0108-01-003-0161</v>
      </c>
      <c r="I1382">
        <f>COUNTIF($H$2:H1382,H1382)</f>
        <v>3</v>
      </c>
      <c r="J1382" t="str">
        <f t="shared" si="43"/>
        <v>HT-0108-01-003-0161-03</v>
      </c>
    </row>
    <row r="1383" spans="1:10" hidden="1" x14ac:dyDescent="0.35">
      <c r="A1383" s="11" t="s">
        <v>2645</v>
      </c>
      <c r="B1383" s="11" t="s">
        <v>2847</v>
      </c>
      <c r="C1383" s="11" t="s">
        <v>2919</v>
      </c>
      <c r="D1383" s="11" t="s">
        <v>2933</v>
      </c>
      <c r="E1383" s="11">
        <v>30</v>
      </c>
      <c r="F1383" s="11" t="s">
        <v>3038</v>
      </c>
      <c r="G1383" t="str">
        <f t="shared" si="42"/>
        <v>METFORMINAPASTEURORALCOMPRIMIDO30750MG</v>
      </c>
      <c r="H1383" t="str">
        <f>VLOOKUP(A1383,'PRINCIPIO ACTIVO'!A:D,4,)&amp;"-"&amp;VLOOKUP(C1383,'VIA ADMINISTRACION'!A:D,4,FALSE)&amp;"-"&amp;VLOOKUP(D1383,FORMATO!A:D,4,FALSE)&amp;"-"&amp;VLOOKUP(B1383,LABORATORIO!A:D,4,FALSE)</f>
        <v>HT-0108-01-003-0155</v>
      </c>
      <c r="I1383">
        <f>COUNTIF($H$2:H1383,H1383)</f>
        <v>3</v>
      </c>
      <c r="J1383" t="str">
        <f t="shared" si="43"/>
        <v>HT-0108-01-003-0155-03</v>
      </c>
    </row>
    <row r="1384" spans="1:10" hidden="1" x14ac:dyDescent="0.35">
      <c r="A1384" s="11" t="s">
        <v>2645</v>
      </c>
      <c r="B1384" s="11" t="s">
        <v>2847</v>
      </c>
      <c r="C1384" s="11" t="s">
        <v>2919</v>
      </c>
      <c r="D1384" s="11" t="s">
        <v>2933</v>
      </c>
      <c r="E1384" s="11">
        <v>30</v>
      </c>
      <c r="F1384" s="11" t="s">
        <v>3167</v>
      </c>
      <c r="G1384" t="str">
        <f t="shared" si="42"/>
        <v>METFORMINAPASTEURORALCOMPRIMIDO30850MG</v>
      </c>
      <c r="H1384" t="str">
        <f>VLOOKUP(A1384,'PRINCIPIO ACTIVO'!A:D,4,)&amp;"-"&amp;VLOOKUP(C1384,'VIA ADMINISTRACION'!A:D,4,FALSE)&amp;"-"&amp;VLOOKUP(D1384,FORMATO!A:D,4,FALSE)&amp;"-"&amp;VLOOKUP(B1384,LABORATORIO!A:D,4,FALSE)</f>
        <v>HT-0108-01-003-0155</v>
      </c>
      <c r="I1384">
        <f>COUNTIF($H$2:H1384,H1384)</f>
        <v>4</v>
      </c>
      <c r="J1384" t="str">
        <f t="shared" si="43"/>
        <v>HT-0108-01-003-0155-04</v>
      </c>
    </row>
    <row r="1385" spans="1:10" hidden="1" x14ac:dyDescent="0.35">
      <c r="A1385" s="11" t="s">
        <v>2645</v>
      </c>
      <c r="B1385" s="11" t="s">
        <v>2863</v>
      </c>
      <c r="C1385" s="11" t="s">
        <v>2919</v>
      </c>
      <c r="D1385" s="11" t="s">
        <v>2933</v>
      </c>
      <c r="E1385" s="11">
        <v>60</v>
      </c>
      <c r="F1385" s="11" t="s">
        <v>3167</v>
      </c>
      <c r="G1385" t="str">
        <f t="shared" si="42"/>
        <v>METFORMINAMERCKORALCOMPRIMIDO60850MG</v>
      </c>
      <c r="H1385" t="str">
        <f>VLOOKUP(A1385,'PRINCIPIO ACTIVO'!A:D,4,)&amp;"-"&amp;VLOOKUP(C1385,'VIA ADMINISTRACION'!A:D,4,FALSE)&amp;"-"&amp;VLOOKUP(D1385,FORMATO!A:D,4,FALSE)&amp;"-"&amp;VLOOKUP(B1385,LABORATORIO!A:D,4,FALSE)</f>
        <v>HT-0108-01-003-0195</v>
      </c>
      <c r="I1385">
        <f>COUNTIF($H$2:H1385,H1385)</f>
        <v>6</v>
      </c>
      <c r="J1385" t="str">
        <f t="shared" si="43"/>
        <v>HT-0108-01-003-0195-06</v>
      </c>
    </row>
    <row r="1386" spans="1:10" hidden="1" x14ac:dyDescent="0.35">
      <c r="A1386" s="11" t="s">
        <v>2645</v>
      </c>
      <c r="B1386" s="11" t="s">
        <v>2838</v>
      </c>
      <c r="C1386" s="11" t="s">
        <v>2919</v>
      </c>
      <c r="D1386" s="11" t="s">
        <v>2933</v>
      </c>
      <c r="E1386" s="11">
        <v>30</v>
      </c>
      <c r="F1386" s="11" t="s">
        <v>3167</v>
      </c>
      <c r="G1386" t="str">
        <f t="shared" si="42"/>
        <v>METFORMINALABORATORIO CHILEORALCOMPRIMIDO30850MG</v>
      </c>
      <c r="H1386" t="str">
        <f>VLOOKUP(A1386,'PRINCIPIO ACTIVO'!A:D,4,)&amp;"-"&amp;VLOOKUP(C1386,'VIA ADMINISTRACION'!A:D,4,FALSE)&amp;"-"&amp;VLOOKUP(D1386,FORMATO!A:D,4,FALSE)&amp;"-"&amp;VLOOKUP(B1386,LABORATORIO!A:D,4,FALSE)</f>
        <v>HT-0108-01-003-0148</v>
      </c>
      <c r="I1386">
        <f>COUNTIF($H$2:H1386,H1386)</f>
        <v>7</v>
      </c>
      <c r="J1386" t="str">
        <f t="shared" si="43"/>
        <v>HT-0108-01-003-0148-07</v>
      </c>
    </row>
    <row r="1387" spans="1:10" hidden="1" x14ac:dyDescent="0.35">
      <c r="A1387" s="11" t="s">
        <v>2645</v>
      </c>
      <c r="B1387" s="11" t="s">
        <v>2835</v>
      </c>
      <c r="C1387" s="11" t="s">
        <v>2919</v>
      </c>
      <c r="D1387" s="11" t="s">
        <v>2933</v>
      </c>
      <c r="E1387" s="11">
        <v>60</v>
      </c>
      <c r="F1387" s="11" t="s">
        <v>3167</v>
      </c>
      <c r="G1387" t="str">
        <f t="shared" si="42"/>
        <v>METFORMINAASCENDORALCOMPRIMIDO60850MG</v>
      </c>
      <c r="H1387" t="str">
        <f>VLOOKUP(A1387,'PRINCIPIO ACTIVO'!A:D,4,)&amp;"-"&amp;VLOOKUP(C1387,'VIA ADMINISTRACION'!A:D,4,FALSE)&amp;"-"&amp;VLOOKUP(D1387,FORMATO!A:D,4,FALSE)&amp;"-"&amp;VLOOKUP(B1387,LABORATORIO!A:D,4,FALSE)</f>
        <v>HT-0108-01-003-0016</v>
      </c>
      <c r="I1387">
        <f>COUNTIF($H$2:H1387,H1387)</f>
        <v>3</v>
      </c>
      <c r="J1387" t="str">
        <f t="shared" si="43"/>
        <v>HT-0108-01-003-0016-03</v>
      </c>
    </row>
    <row r="1388" spans="1:10" hidden="1" x14ac:dyDescent="0.35">
      <c r="A1388" s="11" t="s">
        <v>2645</v>
      </c>
      <c r="B1388" s="11" t="s">
        <v>2883</v>
      </c>
      <c r="C1388" s="11" t="s">
        <v>2919</v>
      </c>
      <c r="D1388" s="11" t="s">
        <v>2933</v>
      </c>
      <c r="E1388" s="11">
        <v>30</v>
      </c>
      <c r="F1388" s="11" t="s">
        <v>3167</v>
      </c>
      <c r="G1388" t="str">
        <f t="shared" si="42"/>
        <v>METFORMINABAGOORALCOMPRIMIDO30850MG</v>
      </c>
      <c r="H1388" t="str">
        <f>VLOOKUP(A1388,'PRINCIPIO ACTIVO'!A:D,4,)&amp;"-"&amp;VLOOKUP(C1388,'VIA ADMINISTRACION'!A:D,4,FALSE)&amp;"-"&amp;VLOOKUP(D1388,FORMATO!A:D,4,FALSE)&amp;"-"&amp;VLOOKUP(B1388,LABORATORIO!A:D,4,FALSE)</f>
        <v>HT-0108-01-003-0143</v>
      </c>
      <c r="I1388">
        <f>COUNTIF($H$2:H1388,H1388)</f>
        <v>4</v>
      </c>
      <c r="J1388" t="str">
        <f t="shared" si="43"/>
        <v>HT-0108-01-003-0143-04</v>
      </c>
    </row>
    <row r="1389" spans="1:10" hidden="1" x14ac:dyDescent="0.35">
      <c r="A1389" s="11" t="s">
        <v>2645</v>
      </c>
      <c r="B1389" s="11" t="s">
        <v>2838</v>
      </c>
      <c r="C1389" s="11" t="s">
        <v>2919</v>
      </c>
      <c r="D1389" s="11" t="s">
        <v>2933</v>
      </c>
      <c r="E1389" s="11">
        <v>60</v>
      </c>
      <c r="F1389" s="11" t="s">
        <v>3167</v>
      </c>
      <c r="G1389" t="str">
        <f t="shared" si="42"/>
        <v>METFORMINALABORATORIO CHILEORALCOMPRIMIDO60850MG</v>
      </c>
      <c r="H1389" t="str">
        <f>VLOOKUP(A1389,'PRINCIPIO ACTIVO'!A:D,4,)&amp;"-"&amp;VLOOKUP(C1389,'VIA ADMINISTRACION'!A:D,4,FALSE)&amp;"-"&amp;VLOOKUP(D1389,FORMATO!A:D,4,FALSE)&amp;"-"&amp;VLOOKUP(B1389,LABORATORIO!A:D,4,FALSE)</f>
        <v>HT-0108-01-003-0148</v>
      </c>
      <c r="I1389">
        <f>COUNTIF($H$2:H1389,H1389)</f>
        <v>8</v>
      </c>
      <c r="J1389" t="str">
        <f t="shared" si="43"/>
        <v>HT-0108-01-003-0148-08</v>
      </c>
    </row>
    <row r="1390" spans="1:10" hidden="1" x14ac:dyDescent="0.35">
      <c r="A1390" s="11" t="s">
        <v>2645</v>
      </c>
      <c r="B1390" s="11" t="s">
        <v>2857</v>
      </c>
      <c r="C1390" s="11" t="s">
        <v>2919</v>
      </c>
      <c r="D1390" s="11" t="s">
        <v>2933</v>
      </c>
      <c r="E1390" s="11">
        <v>60</v>
      </c>
      <c r="F1390" s="11" t="s">
        <v>3167</v>
      </c>
      <c r="G1390" t="str">
        <f t="shared" si="42"/>
        <v>METFORMINAANDROMACOORALCOMPRIMIDO60850MG</v>
      </c>
      <c r="H1390" t="str">
        <f>VLOOKUP(A1390,'PRINCIPIO ACTIVO'!A:D,4,)&amp;"-"&amp;VLOOKUP(C1390,'VIA ADMINISTRACION'!A:D,4,FALSE)&amp;"-"&amp;VLOOKUP(D1390,FORMATO!A:D,4,FALSE)&amp;"-"&amp;VLOOKUP(B1390,LABORATORIO!A:D,4,FALSE)</f>
        <v>HT-0108-01-003-0161</v>
      </c>
      <c r="I1390">
        <f>COUNTIF($H$2:H1390,H1390)</f>
        <v>4</v>
      </c>
      <c r="J1390" t="str">
        <f t="shared" si="43"/>
        <v>HT-0108-01-003-0161-04</v>
      </c>
    </row>
    <row r="1391" spans="1:10" hidden="1" x14ac:dyDescent="0.35">
      <c r="A1391" s="11" t="s">
        <v>2645</v>
      </c>
      <c r="B1391" s="11" t="s">
        <v>2835</v>
      </c>
      <c r="C1391" s="11" t="s">
        <v>2919</v>
      </c>
      <c r="D1391" s="11" t="s">
        <v>2933</v>
      </c>
      <c r="E1391" s="11">
        <v>30</v>
      </c>
      <c r="F1391" s="11" t="s">
        <v>3167</v>
      </c>
      <c r="G1391" t="str">
        <f t="shared" si="42"/>
        <v>METFORMINAASCENDORALCOMPRIMIDO30850MG</v>
      </c>
      <c r="H1391" t="str">
        <f>VLOOKUP(A1391,'PRINCIPIO ACTIVO'!A:D,4,)&amp;"-"&amp;VLOOKUP(C1391,'VIA ADMINISTRACION'!A:D,4,FALSE)&amp;"-"&amp;VLOOKUP(D1391,FORMATO!A:D,4,FALSE)&amp;"-"&amp;VLOOKUP(B1391,LABORATORIO!A:D,4,FALSE)</f>
        <v>HT-0108-01-003-0016</v>
      </c>
      <c r="I1391">
        <f>COUNTIF($H$2:H1391,H1391)</f>
        <v>4</v>
      </c>
      <c r="J1391" t="str">
        <f t="shared" si="43"/>
        <v>HT-0108-01-003-0016-04</v>
      </c>
    </row>
    <row r="1392" spans="1:10" hidden="1" x14ac:dyDescent="0.35">
      <c r="A1392" s="11" t="s">
        <v>2645</v>
      </c>
      <c r="B1392" s="11" t="s">
        <v>2863</v>
      </c>
      <c r="C1392" s="11" t="s">
        <v>2919</v>
      </c>
      <c r="D1392" s="11" t="s">
        <v>2933</v>
      </c>
      <c r="E1392" s="11">
        <v>30</v>
      </c>
      <c r="F1392" s="11" t="s">
        <v>3167</v>
      </c>
      <c r="G1392" t="str">
        <f t="shared" si="42"/>
        <v>METFORMINAMERCKORALCOMPRIMIDO30850MG</v>
      </c>
      <c r="H1392" t="str">
        <f>VLOOKUP(A1392,'PRINCIPIO ACTIVO'!A:D,4,)&amp;"-"&amp;VLOOKUP(C1392,'VIA ADMINISTRACION'!A:D,4,FALSE)&amp;"-"&amp;VLOOKUP(D1392,FORMATO!A:D,4,FALSE)&amp;"-"&amp;VLOOKUP(B1392,LABORATORIO!A:D,4,FALSE)</f>
        <v>HT-0108-01-003-0195</v>
      </c>
      <c r="I1392">
        <f>COUNTIF($H$2:H1392,H1392)</f>
        <v>7</v>
      </c>
      <c r="J1392" t="str">
        <f t="shared" si="43"/>
        <v>HT-0108-01-003-0195-07</v>
      </c>
    </row>
    <row r="1393" spans="1:10" hidden="1" x14ac:dyDescent="0.35">
      <c r="A1393" s="11" t="s">
        <v>2645</v>
      </c>
      <c r="B1393" s="11" t="s">
        <v>2857</v>
      </c>
      <c r="C1393" s="11" t="s">
        <v>2919</v>
      </c>
      <c r="D1393" s="11" t="s">
        <v>2933</v>
      </c>
      <c r="E1393" s="11">
        <v>30</v>
      </c>
      <c r="F1393" s="11" t="s">
        <v>3167</v>
      </c>
      <c r="G1393" t="str">
        <f t="shared" si="42"/>
        <v>METFORMINAANDROMACOORALCOMPRIMIDO30850MG</v>
      </c>
      <c r="H1393" t="str">
        <f>VLOOKUP(A1393,'PRINCIPIO ACTIVO'!A:D,4,)&amp;"-"&amp;VLOOKUP(C1393,'VIA ADMINISTRACION'!A:D,4,FALSE)&amp;"-"&amp;VLOOKUP(D1393,FORMATO!A:D,4,FALSE)&amp;"-"&amp;VLOOKUP(B1393,LABORATORIO!A:D,4,FALSE)</f>
        <v>HT-0108-01-003-0161</v>
      </c>
      <c r="I1393">
        <f>COUNTIF($H$2:H1393,H1393)</f>
        <v>5</v>
      </c>
      <c r="J1393" t="str">
        <f t="shared" si="43"/>
        <v>HT-0108-01-003-0161-05</v>
      </c>
    </row>
    <row r="1394" spans="1:10" hidden="1" x14ac:dyDescent="0.35">
      <c r="A1394" s="5" t="s">
        <v>6508</v>
      </c>
      <c r="B1394" s="5" t="s">
        <v>2840</v>
      </c>
      <c r="C1394" s="5" t="s">
        <v>2919</v>
      </c>
      <c r="D1394" s="5" t="s">
        <v>2933</v>
      </c>
      <c r="E1394" s="5">
        <v>28</v>
      </c>
      <c r="F1394" s="5" t="s">
        <v>6660</v>
      </c>
      <c r="G1394" t="str">
        <f t="shared" si="42"/>
        <v>METFORMINA-DAPAGLIFLOZINAASTRAZENECAORALCOMPRIMIDO28500MG/10MG</v>
      </c>
      <c r="H1394" t="e">
        <f>VLOOKUP(A1394,'PRINCIPIO ACTIVO'!A:D,4,)&amp;"-"&amp;VLOOKUP(C1394,'VIA ADMINISTRACION'!A:D,4,FALSE)&amp;"-"&amp;VLOOKUP(D1394,FORMATO!A:D,4,FALSE)&amp;"-"&amp;VLOOKUP(B1394,LABORATORIO!A:D,4,FALSE)</f>
        <v>#N/A</v>
      </c>
      <c r="I1394">
        <f>COUNTIF($H$2:H1394,H1394)</f>
        <v>55</v>
      </c>
      <c r="J1394" t="e">
        <f t="shared" si="43"/>
        <v>#N/A</v>
      </c>
    </row>
    <row r="1395" spans="1:10" hidden="1" x14ac:dyDescent="0.35">
      <c r="A1395" s="5" t="s">
        <v>6507</v>
      </c>
      <c r="B1395" s="5" t="s">
        <v>2865</v>
      </c>
      <c r="C1395" s="5" t="s">
        <v>2919</v>
      </c>
      <c r="D1395" s="5" t="s">
        <v>2933</v>
      </c>
      <c r="E1395" s="5">
        <v>60</v>
      </c>
      <c r="F1395" s="5" t="s">
        <v>6657</v>
      </c>
      <c r="G1395" t="str">
        <f t="shared" si="42"/>
        <v>METFORMINA-EMPAGLIFLOZINABOEHRINGER INGELHEIMORALCOMPRIMIDO601000MG/12.5MG</v>
      </c>
      <c r="H1395" t="e">
        <f>VLOOKUP(A1395,'PRINCIPIO ACTIVO'!A:D,4,)&amp;"-"&amp;VLOOKUP(C1395,'VIA ADMINISTRACION'!A:D,4,FALSE)&amp;"-"&amp;VLOOKUP(D1395,FORMATO!A:D,4,FALSE)&amp;"-"&amp;VLOOKUP(B1395,LABORATORIO!A:D,4,FALSE)</f>
        <v>#N/A</v>
      </c>
      <c r="I1395">
        <f>COUNTIF($H$2:H1395,H1395)</f>
        <v>56</v>
      </c>
      <c r="J1395" t="e">
        <f t="shared" si="43"/>
        <v>#N/A</v>
      </c>
    </row>
    <row r="1396" spans="1:10" hidden="1" x14ac:dyDescent="0.35">
      <c r="A1396" s="5" t="s">
        <v>2714</v>
      </c>
      <c r="B1396" s="5" t="s">
        <v>2863</v>
      </c>
      <c r="C1396" s="5" t="s">
        <v>2919</v>
      </c>
      <c r="D1396" s="5" t="s">
        <v>2933</v>
      </c>
      <c r="E1396" s="5">
        <v>30</v>
      </c>
      <c r="F1396" s="5" t="s">
        <v>6656</v>
      </c>
      <c r="G1396" t="str">
        <f t="shared" si="42"/>
        <v>METFORMINA-GLIBENCLAMIDAMERCKORALCOMPRIMIDO301000MG/5MG</v>
      </c>
      <c r="H1396" t="e">
        <f>VLOOKUP(A1396,'PRINCIPIO ACTIVO'!A:D,4,)&amp;"-"&amp;VLOOKUP(C1396,'VIA ADMINISTRACION'!A:D,4,FALSE)&amp;"-"&amp;VLOOKUP(D1396,FORMATO!A:D,4,FALSE)&amp;"-"&amp;VLOOKUP(B1396,LABORATORIO!A:D,4,FALSE)</f>
        <v>#N/A</v>
      </c>
      <c r="I1396">
        <f>COUNTIF($H$2:H1396,H1396)</f>
        <v>57</v>
      </c>
      <c r="J1396" t="e">
        <f t="shared" si="43"/>
        <v>#N/A</v>
      </c>
    </row>
    <row r="1397" spans="1:10" hidden="1" x14ac:dyDescent="0.35">
      <c r="A1397" s="5" t="s">
        <v>2714</v>
      </c>
      <c r="B1397" s="5" t="s">
        <v>2863</v>
      </c>
      <c r="C1397" s="5" t="s">
        <v>2919</v>
      </c>
      <c r="D1397" s="5" t="s">
        <v>2933</v>
      </c>
      <c r="E1397" s="5">
        <v>30</v>
      </c>
      <c r="F1397" s="5" t="s">
        <v>3164</v>
      </c>
      <c r="G1397" t="str">
        <f t="shared" si="42"/>
        <v>METFORMINA-GLIBENCLAMIDAMERCKORALCOMPRIMIDO302.5MG/500MG</v>
      </c>
      <c r="H1397" t="e">
        <f>VLOOKUP(A1397,'PRINCIPIO ACTIVO'!A:D,4,)&amp;"-"&amp;VLOOKUP(C1397,'VIA ADMINISTRACION'!A:D,4,FALSE)&amp;"-"&amp;VLOOKUP(D1397,FORMATO!A:D,4,FALSE)&amp;"-"&amp;VLOOKUP(B1397,LABORATORIO!A:D,4,FALSE)</f>
        <v>#N/A</v>
      </c>
      <c r="I1397">
        <f>COUNTIF($H$2:H1397,H1397)</f>
        <v>58</v>
      </c>
      <c r="J1397" t="e">
        <f t="shared" si="43"/>
        <v>#N/A</v>
      </c>
    </row>
    <row r="1398" spans="1:10" hidden="1" x14ac:dyDescent="0.35">
      <c r="A1398" s="11" t="s">
        <v>2714</v>
      </c>
      <c r="B1398" s="11" t="s">
        <v>2838</v>
      </c>
      <c r="C1398" s="11" t="s">
        <v>2919</v>
      </c>
      <c r="D1398" s="11" t="s">
        <v>2933</v>
      </c>
      <c r="E1398" s="11">
        <v>30</v>
      </c>
      <c r="F1398" s="11" t="s">
        <v>3168</v>
      </c>
      <c r="G1398" t="str">
        <f t="shared" si="42"/>
        <v>METFORMINA-GLIBENCLAMIDALABORATORIO CHILEORALCOMPRIMIDO30500MG/2.5MG</v>
      </c>
      <c r="H1398" t="e">
        <f>VLOOKUP(A1398,'PRINCIPIO ACTIVO'!A:D,4,)&amp;"-"&amp;VLOOKUP(C1398,'VIA ADMINISTRACION'!A:D,4,FALSE)&amp;"-"&amp;VLOOKUP(D1398,FORMATO!A:D,4,FALSE)&amp;"-"&amp;VLOOKUP(B1398,LABORATORIO!A:D,4,FALSE)</f>
        <v>#N/A</v>
      </c>
      <c r="I1398">
        <f>COUNTIF($H$2:H1398,H1398)</f>
        <v>59</v>
      </c>
      <c r="J1398" t="e">
        <f t="shared" si="43"/>
        <v>#N/A</v>
      </c>
    </row>
    <row r="1399" spans="1:10" hidden="1" x14ac:dyDescent="0.35">
      <c r="A1399" s="5" t="s">
        <v>2714</v>
      </c>
      <c r="B1399" s="5" t="s">
        <v>2863</v>
      </c>
      <c r="C1399" s="5" t="s">
        <v>2919</v>
      </c>
      <c r="D1399" s="5" t="s">
        <v>2933</v>
      </c>
      <c r="E1399" s="5">
        <v>30</v>
      </c>
      <c r="F1399" s="5" t="s">
        <v>3168</v>
      </c>
      <c r="G1399" t="str">
        <f t="shared" si="42"/>
        <v>METFORMINA-GLIBENCLAMIDAMERCKORALCOMPRIMIDO30500MG/2.5MG</v>
      </c>
      <c r="H1399" t="e">
        <f>VLOOKUP(A1399,'PRINCIPIO ACTIVO'!A:D,4,)&amp;"-"&amp;VLOOKUP(C1399,'VIA ADMINISTRACION'!A:D,4,FALSE)&amp;"-"&amp;VLOOKUP(D1399,FORMATO!A:D,4,FALSE)&amp;"-"&amp;VLOOKUP(B1399,LABORATORIO!A:D,4,FALSE)</f>
        <v>#N/A</v>
      </c>
      <c r="I1399">
        <f>COUNTIF($H$2:H1399,H1399)</f>
        <v>60</v>
      </c>
      <c r="J1399" t="e">
        <f t="shared" si="43"/>
        <v>#N/A</v>
      </c>
    </row>
    <row r="1400" spans="1:10" hidden="1" x14ac:dyDescent="0.35">
      <c r="A1400" s="5" t="s">
        <v>2714</v>
      </c>
      <c r="B1400" s="5" t="s">
        <v>2850</v>
      </c>
      <c r="C1400" s="5" t="s">
        <v>2919</v>
      </c>
      <c r="D1400" s="5" t="s">
        <v>2933</v>
      </c>
      <c r="E1400" s="5">
        <v>60</v>
      </c>
      <c r="F1400" s="5" t="s">
        <v>3168</v>
      </c>
      <c r="G1400" t="str">
        <f t="shared" si="42"/>
        <v>METFORMINA-GLIBENCLAMIDAINSTITUTO SANITASORALCOMPRIMIDO60500MG/2.5MG</v>
      </c>
      <c r="H1400" t="e">
        <f>VLOOKUP(A1400,'PRINCIPIO ACTIVO'!A:D,4,)&amp;"-"&amp;VLOOKUP(C1400,'VIA ADMINISTRACION'!A:D,4,FALSE)&amp;"-"&amp;VLOOKUP(D1400,FORMATO!A:D,4,FALSE)&amp;"-"&amp;VLOOKUP(B1400,LABORATORIO!A:D,4,FALSE)</f>
        <v>#N/A</v>
      </c>
      <c r="I1400">
        <f>COUNTIF($H$2:H1400,H1400)</f>
        <v>61</v>
      </c>
      <c r="J1400" t="e">
        <f t="shared" si="43"/>
        <v>#N/A</v>
      </c>
    </row>
    <row r="1401" spans="1:10" hidden="1" x14ac:dyDescent="0.35">
      <c r="A1401" s="5" t="s">
        <v>2714</v>
      </c>
      <c r="B1401" s="5" t="s">
        <v>2883</v>
      </c>
      <c r="C1401" s="5" t="s">
        <v>2919</v>
      </c>
      <c r="D1401" s="5" t="s">
        <v>2933</v>
      </c>
      <c r="E1401" s="5">
        <v>30</v>
      </c>
      <c r="F1401" s="5" t="s">
        <v>3168</v>
      </c>
      <c r="G1401" t="str">
        <f t="shared" si="42"/>
        <v>METFORMINA-GLIBENCLAMIDABAGOORALCOMPRIMIDO30500MG/2.5MG</v>
      </c>
      <c r="H1401" t="e">
        <f>VLOOKUP(A1401,'PRINCIPIO ACTIVO'!A:D,4,)&amp;"-"&amp;VLOOKUP(C1401,'VIA ADMINISTRACION'!A:D,4,FALSE)&amp;"-"&amp;VLOOKUP(D1401,FORMATO!A:D,4,FALSE)&amp;"-"&amp;VLOOKUP(B1401,LABORATORIO!A:D,4,FALSE)</f>
        <v>#N/A</v>
      </c>
      <c r="I1401">
        <f>COUNTIF($H$2:H1401,H1401)</f>
        <v>62</v>
      </c>
      <c r="J1401" t="e">
        <f t="shared" si="43"/>
        <v>#N/A</v>
      </c>
    </row>
    <row r="1402" spans="1:10" hidden="1" x14ac:dyDescent="0.35">
      <c r="A1402" s="11" t="s">
        <v>2714</v>
      </c>
      <c r="B1402" s="11" t="s">
        <v>2850</v>
      </c>
      <c r="C1402" s="11" t="s">
        <v>2919</v>
      </c>
      <c r="D1402" s="11" t="s">
        <v>2933</v>
      </c>
      <c r="E1402" s="11">
        <v>60</v>
      </c>
      <c r="F1402" s="11" t="s">
        <v>3166</v>
      </c>
      <c r="G1402" t="str">
        <f t="shared" si="42"/>
        <v>METFORMINA-GLIBENCLAMIDAINSTITUTO SANITASORALCOMPRIMIDO60500MG/5MG</v>
      </c>
      <c r="H1402" t="e">
        <f>VLOOKUP(A1402,'PRINCIPIO ACTIVO'!A:D,4,)&amp;"-"&amp;VLOOKUP(C1402,'VIA ADMINISTRACION'!A:D,4,FALSE)&amp;"-"&amp;VLOOKUP(D1402,FORMATO!A:D,4,FALSE)&amp;"-"&amp;VLOOKUP(B1402,LABORATORIO!A:D,4,FALSE)</f>
        <v>#N/A</v>
      </c>
      <c r="I1402">
        <f>COUNTIF($H$2:H1402,H1402)</f>
        <v>63</v>
      </c>
      <c r="J1402" t="e">
        <f t="shared" si="43"/>
        <v>#N/A</v>
      </c>
    </row>
    <row r="1403" spans="1:10" hidden="1" x14ac:dyDescent="0.35">
      <c r="A1403" s="11" t="s">
        <v>2714</v>
      </c>
      <c r="B1403" s="11" t="s">
        <v>2863</v>
      </c>
      <c r="C1403" s="11" t="s">
        <v>2919</v>
      </c>
      <c r="D1403" s="11" t="s">
        <v>2933</v>
      </c>
      <c r="E1403" s="11">
        <v>30</v>
      </c>
      <c r="F1403" s="11" t="s">
        <v>3166</v>
      </c>
      <c r="G1403" t="str">
        <f t="shared" si="42"/>
        <v>METFORMINA-GLIBENCLAMIDAMERCKORALCOMPRIMIDO30500MG/5MG</v>
      </c>
      <c r="H1403" t="e">
        <f>VLOOKUP(A1403,'PRINCIPIO ACTIVO'!A:D,4,)&amp;"-"&amp;VLOOKUP(C1403,'VIA ADMINISTRACION'!A:D,4,FALSE)&amp;"-"&amp;VLOOKUP(D1403,FORMATO!A:D,4,FALSE)&amp;"-"&amp;VLOOKUP(B1403,LABORATORIO!A:D,4,FALSE)</f>
        <v>#N/A</v>
      </c>
      <c r="I1403">
        <f>COUNTIF($H$2:H1403,H1403)</f>
        <v>64</v>
      </c>
      <c r="J1403" t="e">
        <f t="shared" si="43"/>
        <v>#N/A</v>
      </c>
    </row>
    <row r="1404" spans="1:10" hidden="1" x14ac:dyDescent="0.35">
      <c r="A1404" s="11" t="s">
        <v>2714</v>
      </c>
      <c r="B1404" s="11" t="s">
        <v>2857</v>
      </c>
      <c r="C1404" s="11" t="s">
        <v>2919</v>
      </c>
      <c r="D1404" s="11" t="s">
        <v>2933</v>
      </c>
      <c r="E1404" s="11">
        <v>30</v>
      </c>
      <c r="F1404" s="11" t="s">
        <v>3166</v>
      </c>
      <c r="G1404" t="str">
        <f t="shared" si="42"/>
        <v>METFORMINA-GLIBENCLAMIDAANDROMACOORALCOMPRIMIDO30500MG/5MG</v>
      </c>
      <c r="H1404" t="e">
        <f>VLOOKUP(A1404,'PRINCIPIO ACTIVO'!A:D,4,)&amp;"-"&amp;VLOOKUP(C1404,'VIA ADMINISTRACION'!A:D,4,FALSE)&amp;"-"&amp;VLOOKUP(D1404,FORMATO!A:D,4,FALSE)&amp;"-"&amp;VLOOKUP(B1404,LABORATORIO!A:D,4,FALSE)</f>
        <v>#N/A</v>
      </c>
      <c r="I1404">
        <f>COUNTIF($H$2:H1404,H1404)</f>
        <v>65</v>
      </c>
      <c r="J1404" t="e">
        <f t="shared" si="43"/>
        <v>#N/A</v>
      </c>
    </row>
    <row r="1405" spans="1:10" hidden="1" x14ac:dyDescent="0.35">
      <c r="A1405" s="11" t="s">
        <v>2714</v>
      </c>
      <c r="B1405" s="11" t="s">
        <v>2838</v>
      </c>
      <c r="C1405" s="11" t="s">
        <v>2919</v>
      </c>
      <c r="D1405" s="11" t="s">
        <v>2933</v>
      </c>
      <c r="E1405" s="11">
        <v>30</v>
      </c>
      <c r="F1405" s="11" t="s">
        <v>3166</v>
      </c>
      <c r="G1405" t="str">
        <f t="shared" si="42"/>
        <v>METFORMINA-GLIBENCLAMIDALABORATORIO CHILEORALCOMPRIMIDO30500MG/5MG</v>
      </c>
      <c r="H1405" t="e">
        <f>VLOOKUP(A1405,'PRINCIPIO ACTIVO'!A:D,4,)&amp;"-"&amp;VLOOKUP(C1405,'VIA ADMINISTRACION'!A:D,4,FALSE)&amp;"-"&amp;VLOOKUP(D1405,FORMATO!A:D,4,FALSE)&amp;"-"&amp;VLOOKUP(B1405,LABORATORIO!A:D,4,FALSE)</f>
        <v>#N/A</v>
      </c>
      <c r="I1405">
        <f>COUNTIF($H$2:H1405,H1405)</f>
        <v>66</v>
      </c>
      <c r="J1405" t="e">
        <f t="shared" si="43"/>
        <v>#N/A</v>
      </c>
    </row>
    <row r="1406" spans="1:10" hidden="1" x14ac:dyDescent="0.35">
      <c r="A1406" s="5" t="s">
        <v>6506</v>
      </c>
      <c r="B1406" s="5" t="s">
        <v>2840</v>
      </c>
      <c r="C1406" s="5" t="s">
        <v>2919</v>
      </c>
      <c r="D1406" s="5" t="s">
        <v>2933</v>
      </c>
      <c r="E1406" s="5">
        <v>56</v>
      </c>
      <c r="F1406" s="5" t="s">
        <v>6659</v>
      </c>
      <c r="G1406" t="str">
        <f t="shared" si="42"/>
        <v>METFORMINA-SAXAGLIPTINAASTRAZENECAORALCOMPRIMIDO561000MG/2.5MG</v>
      </c>
      <c r="H1406" t="str">
        <f>VLOOKUP(A1406,'PRINCIPIO ACTIVO'!A:D,4,)&amp;"-"&amp;VLOOKUP(C1406,'VIA ADMINISTRACION'!A:D,4,FALSE)&amp;"-"&amp;VLOOKUP(D1406,FORMATO!A:D,4,FALSE)&amp;"-"&amp;VLOOKUP(B1406,LABORATORIO!A:D,4,FALSE)</f>
        <v>HT-0261-01-003-0020</v>
      </c>
      <c r="I1406">
        <f>COUNTIF($H$2:H1406,H1406)</f>
        <v>1</v>
      </c>
      <c r="J1406" t="str">
        <f t="shared" si="43"/>
        <v>HT-0261-01-003-0020-01</v>
      </c>
    </row>
    <row r="1407" spans="1:10" hidden="1" x14ac:dyDescent="0.35">
      <c r="A1407" s="5" t="s">
        <v>6506</v>
      </c>
      <c r="B1407" s="5" t="s">
        <v>2840</v>
      </c>
      <c r="C1407" s="5" t="s">
        <v>2919</v>
      </c>
      <c r="D1407" s="5" t="s">
        <v>2933</v>
      </c>
      <c r="E1407" s="5">
        <v>28</v>
      </c>
      <c r="F1407" s="5" t="s">
        <v>6656</v>
      </c>
      <c r="G1407" t="str">
        <f t="shared" si="42"/>
        <v>METFORMINA-SAXAGLIPTINAASTRAZENECAORALCOMPRIMIDO281000MG/5MG</v>
      </c>
      <c r="H1407" t="str">
        <f>VLOOKUP(A1407,'PRINCIPIO ACTIVO'!A:D,4,)&amp;"-"&amp;VLOOKUP(C1407,'VIA ADMINISTRACION'!A:D,4,FALSE)&amp;"-"&amp;VLOOKUP(D1407,FORMATO!A:D,4,FALSE)&amp;"-"&amp;VLOOKUP(B1407,LABORATORIO!A:D,4,FALSE)</f>
        <v>HT-0261-01-003-0020</v>
      </c>
      <c r="I1407">
        <f>COUNTIF($H$2:H1407,H1407)</f>
        <v>2</v>
      </c>
      <c r="J1407" t="str">
        <f t="shared" si="43"/>
        <v>HT-0261-01-003-0020-02</v>
      </c>
    </row>
    <row r="1408" spans="1:10" hidden="1" x14ac:dyDescent="0.35">
      <c r="A1408" s="5" t="s">
        <v>6476</v>
      </c>
      <c r="B1408" s="5" t="s">
        <v>2870</v>
      </c>
      <c r="C1408" s="5" t="s">
        <v>2919</v>
      </c>
      <c r="D1408" s="5" t="s">
        <v>2933</v>
      </c>
      <c r="E1408" s="5">
        <v>28</v>
      </c>
      <c r="F1408" s="5" t="s">
        <v>6597</v>
      </c>
      <c r="G1408" t="str">
        <f t="shared" si="42"/>
        <v>METFORMINA-SITAGLIPTINAMSDORALCOMPRIMIDO281000MG/100MG</v>
      </c>
      <c r="H1408" t="str">
        <f>VLOOKUP(A1408,'PRINCIPIO ACTIVO'!A:D,4,)&amp;"-"&amp;VLOOKUP(C1408,'VIA ADMINISTRACION'!A:D,4,FALSE)&amp;"-"&amp;VLOOKUP(D1408,FORMATO!A:D,4,FALSE)&amp;"-"&amp;VLOOKUP(B1408,LABORATORIO!A:D,4,FALSE)</f>
        <v>HT-0283-01-003-0196</v>
      </c>
      <c r="I1408">
        <f>COUNTIF($H$2:H1408,H1408)</f>
        <v>1</v>
      </c>
      <c r="J1408" t="str">
        <f t="shared" si="43"/>
        <v>HT-0283-01-003-0196-01</v>
      </c>
    </row>
    <row r="1409" spans="1:10" hidden="1" x14ac:dyDescent="0.35">
      <c r="A1409" s="5" t="s">
        <v>6476</v>
      </c>
      <c r="B1409" s="5" t="s">
        <v>2863</v>
      </c>
      <c r="C1409" s="5" t="s">
        <v>2919</v>
      </c>
      <c r="D1409" s="5" t="s">
        <v>2933</v>
      </c>
      <c r="E1409" s="5">
        <v>56</v>
      </c>
      <c r="F1409" s="5" t="s">
        <v>6596</v>
      </c>
      <c r="G1409" t="str">
        <f t="shared" si="42"/>
        <v>METFORMINA-SITAGLIPTINAMERCKORALCOMPRIMIDO561000MG/50MG</v>
      </c>
      <c r="H1409" t="str">
        <f>VLOOKUP(A1409,'PRINCIPIO ACTIVO'!A:D,4,)&amp;"-"&amp;VLOOKUP(C1409,'VIA ADMINISTRACION'!A:D,4,FALSE)&amp;"-"&amp;VLOOKUP(D1409,FORMATO!A:D,4,FALSE)&amp;"-"&amp;VLOOKUP(B1409,LABORATORIO!A:D,4,FALSE)</f>
        <v>HT-0283-01-003-0195</v>
      </c>
      <c r="I1409">
        <f>COUNTIF($H$2:H1409,H1409)</f>
        <v>1</v>
      </c>
      <c r="J1409" t="str">
        <f t="shared" si="43"/>
        <v>HT-0283-01-003-0195-01</v>
      </c>
    </row>
    <row r="1410" spans="1:10" hidden="1" x14ac:dyDescent="0.35">
      <c r="A1410" s="5" t="s">
        <v>6476</v>
      </c>
      <c r="B1410" s="5" t="s">
        <v>2863</v>
      </c>
      <c r="C1410" s="5" t="s">
        <v>2919</v>
      </c>
      <c r="D1410" s="5" t="s">
        <v>2933</v>
      </c>
      <c r="E1410" s="5">
        <v>56</v>
      </c>
      <c r="F1410" s="5" t="s">
        <v>3185</v>
      </c>
      <c r="G1410" t="str">
        <f t="shared" ref="G1410:G1473" si="44">_xlfn.CONCAT(A1410:F1410)</f>
        <v>METFORMINA-SITAGLIPTINAMERCKORALCOMPRIMIDO56500MG/50MG</v>
      </c>
      <c r="H1410" t="str">
        <f>VLOOKUP(A1410,'PRINCIPIO ACTIVO'!A:D,4,)&amp;"-"&amp;VLOOKUP(C1410,'VIA ADMINISTRACION'!A:D,4,FALSE)&amp;"-"&amp;VLOOKUP(D1410,FORMATO!A:D,4,FALSE)&amp;"-"&amp;VLOOKUP(B1410,LABORATORIO!A:D,4,FALSE)</f>
        <v>HT-0283-01-003-0195</v>
      </c>
      <c r="I1410">
        <f>COUNTIF($H$2:H1410,H1410)</f>
        <v>2</v>
      </c>
      <c r="J1410" t="str">
        <f t="shared" ref="J1410:J1473" si="45">H1410&amp;"-"&amp;TEXT(I1410,"00")</f>
        <v>HT-0283-01-003-0195-02</v>
      </c>
    </row>
    <row r="1411" spans="1:10" hidden="1" x14ac:dyDescent="0.35">
      <c r="A1411" s="5" t="s">
        <v>6476</v>
      </c>
      <c r="B1411" s="5" t="s">
        <v>2863</v>
      </c>
      <c r="C1411" s="5" t="s">
        <v>2919</v>
      </c>
      <c r="D1411" s="5" t="s">
        <v>2933</v>
      </c>
      <c r="E1411" s="5">
        <v>28</v>
      </c>
      <c r="F1411" s="5" t="s">
        <v>3185</v>
      </c>
      <c r="G1411" t="str">
        <f t="shared" si="44"/>
        <v>METFORMINA-SITAGLIPTINAMERCKORALCOMPRIMIDO28500MG/50MG</v>
      </c>
      <c r="H1411" t="str">
        <f>VLOOKUP(A1411,'PRINCIPIO ACTIVO'!A:D,4,)&amp;"-"&amp;VLOOKUP(C1411,'VIA ADMINISTRACION'!A:D,4,FALSE)&amp;"-"&amp;VLOOKUP(D1411,FORMATO!A:D,4,FALSE)&amp;"-"&amp;VLOOKUP(B1411,LABORATORIO!A:D,4,FALSE)</f>
        <v>HT-0283-01-003-0195</v>
      </c>
      <c r="I1411">
        <f>COUNTIF($H$2:H1411,H1411)</f>
        <v>3</v>
      </c>
      <c r="J1411" t="str">
        <f t="shared" si="45"/>
        <v>HT-0283-01-003-0195-03</v>
      </c>
    </row>
    <row r="1412" spans="1:10" hidden="1" x14ac:dyDescent="0.35">
      <c r="A1412" s="5" t="s">
        <v>6476</v>
      </c>
      <c r="B1412" s="5" t="s">
        <v>2863</v>
      </c>
      <c r="C1412" s="5" t="s">
        <v>2919</v>
      </c>
      <c r="D1412" s="5" t="s">
        <v>2933</v>
      </c>
      <c r="E1412" s="5">
        <v>56</v>
      </c>
      <c r="F1412" s="5" t="s">
        <v>6658</v>
      </c>
      <c r="G1412" t="str">
        <f t="shared" si="44"/>
        <v>METFORMINA-SITAGLIPTINAMERCKORALCOMPRIMIDO56850MG/50MG</v>
      </c>
      <c r="H1412" t="str">
        <f>VLOOKUP(A1412,'PRINCIPIO ACTIVO'!A:D,4,)&amp;"-"&amp;VLOOKUP(C1412,'VIA ADMINISTRACION'!A:D,4,FALSE)&amp;"-"&amp;VLOOKUP(D1412,FORMATO!A:D,4,FALSE)&amp;"-"&amp;VLOOKUP(B1412,LABORATORIO!A:D,4,FALSE)</f>
        <v>HT-0283-01-003-0195</v>
      </c>
      <c r="I1412">
        <f>COUNTIF($H$2:H1412,H1412)</f>
        <v>4</v>
      </c>
      <c r="J1412" t="str">
        <f t="shared" si="45"/>
        <v>HT-0283-01-003-0195-04</v>
      </c>
    </row>
    <row r="1413" spans="1:10" hidden="1" x14ac:dyDescent="0.35">
      <c r="A1413" s="5" t="s">
        <v>6476</v>
      </c>
      <c r="B1413" s="5" t="s">
        <v>2863</v>
      </c>
      <c r="C1413" s="5" t="s">
        <v>2919</v>
      </c>
      <c r="D1413" s="5" t="s">
        <v>2933</v>
      </c>
      <c r="E1413" s="5">
        <v>28</v>
      </c>
      <c r="F1413" s="5" t="s">
        <v>6658</v>
      </c>
      <c r="G1413" t="str">
        <f t="shared" si="44"/>
        <v>METFORMINA-SITAGLIPTINAMERCKORALCOMPRIMIDO28850MG/50MG</v>
      </c>
      <c r="H1413" t="str">
        <f>VLOOKUP(A1413,'PRINCIPIO ACTIVO'!A:D,4,)&amp;"-"&amp;VLOOKUP(C1413,'VIA ADMINISTRACION'!A:D,4,FALSE)&amp;"-"&amp;VLOOKUP(D1413,FORMATO!A:D,4,FALSE)&amp;"-"&amp;VLOOKUP(B1413,LABORATORIO!A:D,4,FALSE)</f>
        <v>HT-0283-01-003-0195</v>
      </c>
      <c r="I1413">
        <f>COUNTIF($H$2:H1413,H1413)</f>
        <v>5</v>
      </c>
      <c r="J1413" t="str">
        <f t="shared" si="45"/>
        <v>HT-0283-01-003-0195-05</v>
      </c>
    </row>
    <row r="1414" spans="1:10" hidden="1" x14ac:dyDescent="0.35">
      <c r="A1414" s="5" t="s">
        <v>6475</v>
      </c>
      <c r="B1414" s="5" t="s">
        <v>2844</v>
      </c>
      <c r="C1414" s="5" t="s">
        <v>2919</v>
      </c>
      <c r="D1414" s="5" t="s">
        <v>2933</v>
      </c>
      <c r="E1414" s="5">
        <v>56</v>
      </c>
      <c r="F1414" s="5" t="s">
        <v>6596</v>
      </c>
      <c r="G1414" t="str">
        <f t="shared" si="44"/>
        <v>METFORMINA-VILDAGLIPTINANOVARTISORALCOMPRIMIDO561000MG/50MG</v>
      </c>
      <c r="H1414" t="str">
        <f>VLOOKUP(A1414,'PRINCIPIO ACTIVO'!A:D,4,)&amp;"-"&amp;VLOOKUP(C1414,'VIA ADMINISTRACION'!A:D,4,FALSE)&amp;"-"&amp;VLOOKUP(D1414,FORMATO!A:D,4,FALSE)&amp;"-"&amp;VLOOKUP(B1414,LABORATORIO!A:D,4,FALSE)</f>
        <v>HT-0226-01-003-0204</v>
      </c>
      <c r="I1414">
        <f>COUNTIF($H$2:H1414,H1414)</f>
        <v>1</v>
      </c>
      <c r="J1414" t="str">
        <f t="shared" si="45"/>
        <v>HT-0226-01-003-0204-01</v>
      </c>
    </row>
    <row r="1415" spans="1:10" hidden="1" x14ac:dyDescent="0.35">
      <c r="A1415" s="5" t="s">
        <v>6475</v>
      </c>
      <c r="B1415" s="5" t="s">
        <v>2844</v>
      </c>
      <c r="C1415" s="5" t="s">
        <v>2919</v>
      </c>
      <c r="D1415" s="5" t="s">
        <v>2933</v>
      </c>
      <c r="E1415" s="5">
        <v>28</v>
      </c>
      <c r="F1415" s="5" t="s">
        <v>6596</v>
      </c>
      <c r="G1415" t="str">
        <f t="shared" si="44"/>
        <v>METFORMINA-VILDAGLIPTINANOVARTISORALCOMPRIMIDO281000MG/50MG</v>
      </c>
      <c r="H1415" t="str">
        <f>VLOOKUP(A1415,'PRINCIPIO ACTIVO'!A:D,4,)&amp;"-"&amp;VLOOKUP(C1415,'VIA ADMINISTRACION'!A:D,4,FALSE)&amp;"-"&amp;VLOOKUP(D1415,FORMATO!A:D,4,FALSE)&amp;"-"&amp;VLOOKUP(B1415,LABORATORIO!A:D,4,FALSE)</f>
        <v>HT-0226-01-003-0204</v>
      </c>
      <c r="I1415">
        <f>COUNTIF($H$2:H1415,H1415)</f>
        <v>2</v>
      </c>
      <c r="J1415" t="str">
        <f t="shared" si="45"/>
        <v>HT-0226-01-003-0204-02</v>
      </c>
    </row>
    <row r="1416" spans="1:10" hidden="1" x14ac:dyDescent="0.35">
      <c r="A1416" s="5" t="s">
        <v>6475</v>
      </c>
      <c r="B1416" s="5" t="s">
        <v>2844</v>
      </c>
      <c r="C1416" s="5" t="s">
        <v>2919</v>
      </c>
      <c r="D1416" s="5" t="s">
        <v>2933</v>
      </c>
      <c r="E1416" s="5">
        <v>56</v>
      </c>
      <c r="F1416" s="5" t="s">
        <v>6658</v>
      </c>
      <c r="G1416" t="str">
        <f t="shared" si="44"/>
        <v>METFORMINA-VILDAGLIPTINANOVARTISORALCOMPRIMIDO56850MG/50MG</v>
      </c>
      <c r="H1416" t="str">
        <f>VLOOKUP(A1416,'PRINCIPIO ACTIVO'!A:D,4,)&amp;"-"&amp;VLOOKUP(C1416,'VIA ADMINISTRACION'!A:D,4,FALSE)&amp;"-"&amp;VLOOKUP(D1416,FORMATO!A:D,4,FALSE)&amp;"-"&amp;VLOOKUP(B1416,LABORATORIO!A:D,4,FALSE)</f>
        <v>HT-0226-01-003-0204</v>
      </c>
      <c r="I1416">
        <f>COUNTIF($H$2:H1416,H1416)</f>
        <v>3</v>
      </c>
      <c r="J1416" t="str">
        <f t="shared" si="45"/>
        <v>HT-0226-01-003-0204-03</v>
      </c>
    </row>
    <row r="1417" spans="1:10" hidden="1" x14ac:dyDescent="0.35">
      <c r="A1417" s="11" t="s">
        <v>2743</v>
      </c>
      <c r="B1417" s="11" t="s">
        <v>2864</v>
      </c>
      <c r="C1417" s="11" t="s">
        <v>2924</v>
      </c>
      <c r="D1417" s="11" t="s">
        <v>2939</v>
      </c>
      <c r="E1417" s="11">
        <v>1</v>
      </c>
      <c r="F1417" s="11" t="s">
        <v>3206</v>
      </c>
      <c r="G1417" t="str">
        <f t="shared" si="44"/>
        <v>METILPREDNISOLONA-LIDOCAINAPFIZERPARENTERALAMPOLLA140MG/10MG/ML</v>
      </c>
      <c r="H1417" t="str">
        <f>VLOOKUP(A1417,'PRINCIPIO ACTIVO'!A:D,4,)&amp;"-"&amp;VLOOKUP(C1417,'VIA ADMINISTRACION'!A:D,4,FALSE)&amp;"-"&amp;VLOOKUP(D1417,FORMATO!A:D,4,FALSE)&amp;"-"&amp;VLOOKUP(B1417,LABORATORIO!A:D,4,FALSE)</f>
        <v>HT-0276-02-009-0212</v>
      </c>
      <c r="I1417">
        <f>COUNTIF($H$2:H1417,H1417)</f>
        <v>2</v>
      </c>
      <c r="J1417" t="str">
        <f t="shared" si="45"/>
        <v>HT-0276-02-009-0212-02</v>
      </c>
    </row>
    <row r="1418" spans="1:10" hidden="1" x14ac:dyDescent="0.35">
      <c r="A1418" s="11" t="s">
        <v>2760</v>
      </c>
      <c r="B1418" s="11" t="s">
        <v>2838</v>
      </c>
      <c r="C1418" s="11" t="s">
        <v>2919</v>
      </c>
      <c r="D1418" s="11" t="s">
        <v>2933</v>
      </c>
      <c r="E1418" s="11">
        <v>24</v>
      </c>
      <c r="F1418" s="11" t="s">
        <v>3013</v>
      </c>
      <c r="G1418" t="str">
        <f t="shared" si="44"/>
        <v>METOCLOPRAMIDALABORATORIO CHILEORALCOMPRIMIDO2410MG</v>
      </c>
      <c r="H1418" t="str">
        <f>VLOOKUP(A1418,'PRINCIPIO ACTIVO'!A:D,4,)&amp;"-"&amp;VLOOKUP(C1418,'VIA ADMINISTRACION'!A:D,4,FALSE)&amp;"-"&amp;VLOOKUP(D1418,FORMATO!A:D,4,FALSE)&amp;"-"&amp;VLOOKUP(B1418,LABORATORIO!A:D,4,FALSE)</f>
        <v>HT-0109-01-003-0148</v>
      </c>
      <c r="I1418">
        <f>COUNTIF($H$2:H1418,H1418)</f>
        <v>1</v>
      </c>
      <c r="J1418" t="str">
        <f t="shared" si="45"/>
        <v>HT-0109-01-003-0148-01</v>
      </c>
    </row>
    <row r="1419" spans="1:10" hidden="1" x14ac:dyDescent="0.35">
      <c r="A1419" s="11" t="s">
        <v>2760</v>
      </c>
      <c r="B1419" s="11" t="s">
        <v>2837</v>
      </c>
      <c r="C1419" s="11" t="s">
        <v>2919</v>
      </c>
      <c r="D1419" s="11" t="s">
        <v>2933</v>
      </c>
      <c r="E1419" s="11">
        <v>30</v>
      </c>
      <c r="F1419" s="11" t="s">
        <v>3013</v>
      </c>
      <c r="G1419" t="str">
        <f t="shared" si="44"/>
        <v>METOCLOPRAMIDASAVALORALCOMPRIMIDO3010MG</v>
      </c>
      <c r="H1419" t="str">
        <f>VLOOKUP(A1419,'PRINCIPIO ACTIVO'!A:D,4,)&amp;"-"&amp;VLOOKUP(C1419,'VIA ADMINISTRACION'!A:D,4,FALSE)&amp;"-"&amp;VLOOKUP(D1419,FORMATO!A:D,4,FALSE)&amp;"-"&amp;VLOOKUP(B1419,LABORATORIO!A:D,4,FALSE)</f>
        <v>HT-0109-01-003-0174</v>
      </c>
      <c r="I1419">
        <f>COUNTIF($H$2:H1419,H1419)</f>
        <v>1</v>
      </c>
      <c r="J1419" t="str">
        <f t="shared" si="45"/>
        <v>HT-0109-01-003-0174-01</v>
      </c>
    </row>
    <row r="1420" spans="1:10" hidden="1" x14ac:dyDescent="0.35">
      <c r="A1420" s="5" t="s">
        <v>2760</v>
      </c>
      <c r="B1420" s="5" t="s">
        <v>2834</v>
      </c>
      <c r="C1420" s="5" t="s">
        <v>2919</v>
      </c>
      <c r="D1420" s="5" t="s">
        <v>2933</v>
      </c>
      <c r="E1420" s="5">
        <v>24</v>
      </c>
      <c r="F1420" s="5" t="s">
        <v>3013</v>
      </c>
      <c r="G1420" t="str">
        <f t="shared" si="44"/>
        <v>METOCLOPRAMIDAMINTLABORALCOMPRIMIDO2410MG</v>
      </c>
      <c r="H1420" t="str">
        <f>VLOOKUP(A1420,'PRINCIPIO ACTIVO'!A:D,4,)&amp;"-"&amp;VLOOKUP(C1420,'VIA ADMINISTRACION'!A:D,4,FALSE)&amp;"-"&amp;VLOOKUP(D1420,FORMATO!A:D,4,FALSE)&amp;"-"&amp;VLOOKUP(B1420,LABORATORIO!A:D,4,FALSE)</f>
        <v>HT-0109-01-003-0197</v>
      </c>
      <c r="I1420">
        <f>COUNTIF($H$2:H1420,H1420)</f>
        <v>1</v>
      </c>
      <c r="J1420" t="str">
        <f t="shared" si="45"/>
        <v>HT-0109-01-003-0197-01</v>
      </c>
    </row>
    <row r="1421" spans="1:10" hidden="1" x14ac:dyDescent="0.35">
      <c r="A1421" s="11" t="s">
        <v>2761</v>
      </c>
      <c r="B1421" s="11" t="s">
        <v>2880</v>
      </c>
      <c r="C1421" s="11" t="s">
        <v>2919</v>
      </c>
      <c r="D1421" s="11" t="s">
        <v>2937</v>
      </c>
      <c r="E1421" s="11">
        <v>20</v>
      </c>
      <c r="F1421" s="11" t="s">
        <v>3222</v>
      </c>
      <c r="G1421" t="str">
        <f t="shared" si="44"/>
        <v>METOCLOPRAMIDA-SIMETICONA-CLORDIAZEPOXIDOMEDIPHARMORALCAPSULA205MG/100MG/5MG</v>
      </c>
      <c r="H1421" t="e">
        <f>VLOOKUP(A1421,'PRINCIPIO ACTIVO'!A:D,4,)&amp;"-"&amp;VLOOKUP(C1421,'VIA ADMINISTRACION'!A:D,4,FALSE)&amp;"-"&amp;VLOOKUP(D1421,FORMATO!A:D,4,FALSE)&amp;"-"&amp;VLOOKUP(B1421,LABORATORIO!A:D,4,FALSE)</f>
        <v>#N/A</v>
      </c>
      <c r="I1421">
        <f>COUNTIF($H$2:H1421,H1421)</f>
        <v>67</v>
      </c>
      <c r="J1421" t="e">
        <f t="shared" si="45"/>
        <v>#N/A</v>
      </c>
    </row>
    <row r="1422" spans="1:10" hidden="1" x14ac:dyDescent="0.35">
      <c r="A1422" s="11" t="s">
        <v>2761</v>
      </c>
      <c r="B1422" s="11" t="s">
        <v>2837</v>
      </c>
      <c r="C1422" s="11" t="s">
        <v>2919</v>
      </c>
      <c r="D1422" s="11" t="s">
        <v>2937</v>
      </c>
      <c r="E1422" s="11">
        <v>20</v>
      </c>
      <c r="F1422" s="11" t="s">
        <v>3222</v>
      </c>
      <c r="G1422" t="str">
        <f t="shared" si="44"/>
        <v>METOCLOPRAMIDA-SIMETICONA-CLORDIAZEPOXIDOSAVALORALCAPSULA205MG/100MG/5MG</v>
      </c>
      <c r="H1422" t="e">
        <f>VLOOKUP(A1422,'PRINCIPIO ACTIVO'!A:D,4,)&amp;"-"&amp;VLOOKUP(C1422,'VIA ADMINISTRACION'!A:D,4,FALSE)&amp;"-"&amp;VLOOKUP(D1422,FORMATO!A:D,4,FALSE)&amp;"-"&amp;VLOOKUP(B1422,LABORATORIO!A:D,4,FALSE)</f>
        <v>#N/A</v>
      </c>
      <c r="I1422">
        <f>COUNTIF($H$2:H1422,H1422)</f>
        <v>68</v>
      </c>
      <c r="J1422" t="e">
        <f t="shared" si="45"/>
        <v>#N/A</v>
      </c>
    </row>
    <row r="1423" spans="1:10" hidden="1" x14ac:dyDescent="0.35">
      <c r="A1423" s="11" t="s">
        <v>2763</v>
      </c>
      <c r="B1423" s="11" t="s">
        <v>2896</v>
      </c>
      <c r="C1423" s="11" t="s">
        <v>2919</v>
      </c>
      <c r="D1423" s="11" t="s">
        <v>2956</v>
      </c>
      <c r="E1423" s="11">
        <v>1</v>
      </c>
      <c r="F1423" s="13">
        <v>0.02</v>
      </c>
      <c r="G1423" t="str">
        <f t="shared" si="44"/>
        <v>MICONAZOLJOHNSON &amp; JOHNSONORALGEL10,02</v>
      </c>
      <c r="H1423" t="str">
        <f>VLOOKUP(A1423,'PRINCIPIO ACTIVO'!A:D,4,)&amp;"-"&amp;VLOOKUP(C1423,'VIA ADMINISTRACION'!A:D,4,FALSE)&amp;"-"&amp;VLOOKUP(D1423,FORMATO!A:D,4,FALSE)&amp;"-"&amp;VLOOKUP(B1423,LABORATORIO!A:D,4,FALSE)</f>
        <v>HT-0110-01-026-0140</v>
      </c>
      <c r="I1423">
        <f>COUNTIF($H$2:H1423,H1423)</f>
        <v>1</v>
      </c>
      <c r="J1423" t="str">
        <f t="shared" si="45"/>
        <v>HT-0110-01-026-0140-01</v>
      </c>
    </row>
    <row r="1424" spans="1:10" hidden="1" x14ac:dyDescent="0.35">
      <c r="A1424" s="5" t="s">
        <v>2763</v>
      </c>
      <c r="B1424" s="5" t="s">
        <v>2896</v>
      </c>
      <c r="C1424" s="5" t="s">
        <v>2919</v>
      </c>
      <c r="D1424" s="5" t="s">
        <v>2956</v>
      </c>
      <c r="E1424" s="5">
        <v>1</v>
      </c>
      <c r="F1424" s="5" t="s">
        <v>6664</v>
      </c>
      <c r="G1424" t="str">
        <f t="shared" si="44"/>
        <v>MICONAZOLJOHNSON &amp; JOHNSONORALGEL1124MG/5ML</v>
      </c>
      <c r="H1424" t="str">
        <f>VLOOKUP(A1424,'PRINCIPIO ACTIVO'!A:D,4,)&amp;"-"&amp;VLOOKUP(C1424,'VIA ADMINISTRACION'!A:D,4,FALSE)&amp;"-"&amp;VLOOKUP(D1424,FORMATO!A:D,4,FALSE)&amp;"-"&amp;VLOOKUP(B1424,LABORATORIO!A:D,4,FALSE)</f>
        <v>HT-0110-01-026-0140</v>
      </c>
      <c r="I1424">
        <f>COUNTIF($H$2:H1424,H1424)</f>
        <v>2</v>
      </c>
      <c r="J1424" t="str">
        <f t="shared" si="45"/>
        <v>HT-0110-01-026-0140-02</v>
      </c>
    </row>
    <row r="1425" spans="1:10" hidden="1" x14ac:dyDescent="0.35">
      <c r="A1425" s="11" t="s">
        <v>2762</v>
      </c>
      <c r="B1425" s="11" t="s">
        <v>2847</v>
      </c>
      <c r="C1425" s="11" t="s">
        <v>2926</v>
      </c>
      <c r="D1425" s="11" t="s">
        <v>2951</v>
      </c>
      <c r="E1425" s="11">
        <v>10</v>
      </c>
      <c r="F1425" s="11" t="s">
        <v>3225</v>
      </c>
      <c r="G1425" t="str">
        <f t="shared" si="44"/>
        <v>MICONAZOL-TINIDAZOLPASTEURINTRAVAGINALOVULO10100MG/150MG</v>
      </c>
      <c r="H1425" t="str">
        <f>VLOOKUP(A1425,'PRINCIPIO ACTIVO'!A:D,4,)&amp;"-"&amp;VLOOKUP(C1425,'VIA ADMINISTRACION'!A:D,4,FALSE)&amp;"-"&amp;VLOOKUP(D1425,FORMATO!A:D,4,FALSE)&amp;"-"&amp;VLOOKUP(B1425,LABORATORIO!A:D,4,FALSE)</f>
        <v>HT-0286-06-021-0155</v>
      </c>
      <c r="I1425">
        <f>COUNTIF($H$2:H1425,H1425)</f>
        <v>1</v>
      </c>
      <c r="J1425" t="str">
        <f t="shared" si="45"/>
        <v>HT-0286-06-021-0155-01</v>
      </c>
    </row>
    <row r="1426" spans="1:10" hidden="1" x14ac:dyDescent="0.35">
      <c r="A1426" s="11" t="s">
        <v>2762</v>
      </c>
      <c r="B1426" s="11" t="s">
        <v>2857</v>
      </c>
      <c r="C1426" s="11" t="s">
        <v>2926</v>
      </c>
      <c r="D1426" s="11" t="s">
        <v>2951</v>
      </c>
      <c r="E1426" s="11">
        <v>10</v>
      </c>
      <c r="F1426" s="11" t="s">
        <v>3225</v>
      </c>
      <c r="G1426" t="str">
        <f t="shared" si="44"/>
        <v>MICONAZOL-TINIDAZOLANDROMACOINTRAVAGINALOVULO10100MG/150MG</v>
      </c>
      <c r="H1426" t="str">
        <f>VLOOKUP(A1426,'PRINCIPIO ACTIVO'!A:D,4,)&amp;"-"&amp;VLOOKUP(C1426,'VIA ADMINISTRACION'!A:D,4,FALSE)&amp;"-"&amp;VLOOKUP(D1426,FORMATO!A:D,4,FALSE)&amp;"-"&amp;VLOOKUP(B1426,LABORATORIO!A:D,4,FALSE)</f>
        <v>HT-0286-06-021-0161</v>
      </c>
      <c r="I1426">
        <f>COUNTIF($H$2:H1426,H1426)</f>
        <v>1</v>
      </c>
      <c r="J1426" t="str">
        <f t="shared" si="45"/>
        <v>HT-0286-06-021-0161-01</v>
      </c>
    </row>
    <row r="1427" spans="1:10" hidden="1" x14ac:dyDescent="0.35">
      <c r="A1427" s="11" t="s">
        <v>2762</v>
      </c>
      <c r="B1427" s="11" t="s">
        <v>2838</v>
      </c>
      <c r="C1427" s="11" t="s">
        <v>2926</v>
      </c>
      <c r="D1427" s="11" t="s">
        <v>2951</v>
      </c>
      <c r="E1427" s="11">
        <v>10</v>
      </c>
      <c r="F1427" s="11" t="s">
        <v>3225</v>
      </c>
      <c r="G1427" t="str">
        <f t="shared" si="44"/>
        <v>MICONAZOL-TINIDAZOLLABORATORIO CHILEINTRAVAGINALOVULO10100MG/150MG</v>
      </c>
      <c r="H1427" t="str">
        <f>VLOOKUP(A1427,'PRINCIPIO ACTIVO'!A:D,4,)&amp;"-"&amp;VLOOKUP(C1427,'VIA ADMINISTRACION'!A:D,4,FALSE)&amp;"-"&amp;VLOOKUP(D1427,FORMATO!A:D,4,FALSE)&amp;"-"&amp;VLOOKUP(B1427,LABORATORIO!A:D,4,FALSE)</f>
        <v>HT-0286-06-021-0148</v>
      </c>
      <c r="I1427">
        <f>COUNTIF($H$2:H1427,H1427)</f>
        <v>1</v>
      </c>
      <c r="J1427" t="str">
        <f t="shared" si="45"/>
        <v>HT-0286-06-021-0148-01</v>
      </c>
    </row>
    <row r="1428" spans="1:10" hidden="1" x14ac:dyDescent="0.35">
      <c r="A1428" s="5" t="s">
        <v>2762</v>
      </c>
      <c r="B1428" s="5" t="s">
        <v>2857</v>
      </c>
      <c r="C1428" s="5" t="s">
        <v>2926</v>
      </c>
      <c r="D1428" s="5" t="s">
        <v>2951</v>
      </c>
      <c r="E1428" s="5">
        <v>20</v>
      </c>
      <c r="F1428" s="5" t="s">
        <v>3225</v>
      </c>
      <c r="G1428" t="str">
        <f t="shared" si="44"/>
        <v>MICONAZOL-TINIDAZOLANDROMACOINTRAVAGINALOVULO20100MG/150MG</v>
      </c>
      <c r="H1428" t="str">
        <f>VLOOKUP(A1428,'PRINCIPIO ACTIVO'!A:D,4,)&amp;"-"&amp;VLOOKUP(C1428,'VIA ADMINISTRACION'!A:D,4,FALSE)&amp;"-"&amp;VLOOKUP(D1428,FORMATO!A:D,4,FALSE)&amp;"-"&amp;VLOOKUP(B1428,LABORATORIO!A:D,4,FALSE)</f>
        <v>HT-0286-06-021-0161</v>
      </c>
      <c r="I1428">
        <f>COUNTIF($H$2:H1428,H1428)</f>
        <v>2</v>
      </c>
      <c r="J1428" t="str">
        <f t="shared" si="45"/>
        <v>HT-0286-06-021-0161-02</v>
      </c>
    </row>
    <row r="1429" spans="1:10" hidden="1" x14ac:dyDescent="0.35">
      <c r="A1429" s="11" t="s">
        <v>2762</v>
      </c>
      <c r="B1429" s="11" t="s">
        <v>2867</v>
      </c>
      <c r="C1429" s="11" t="s">
        <v>2926</v>
      </c>
      <c r="D1429" s="11" t="s">
        <v>2934</v>
      </c>
      <c r="E1429" s="11">
        <v>1</v>
      </c>
      <c r="F1429" s="11" t="s">
        <v>3223</v>
      </c>
      <c r="G1429" t="str">
        <f t="shared" si="44"/>
        <v>MICONAZOL-TINIDAZOLEUROFARMAINTRAVAGINALCREMA120MG/30MG</v>
      </c>
      <c r="H1429" t="str">
        <f>VLOOKUP(A1429,'PRINCIPIO ACTIVO'!A:D,4,)&amp;"-"&amp;VLOOKUP(C1429,'VIA ADMINISTRACION'!A:D,4,FALSE)&amp;"-"&amp;VLOOKUP(D1429,FORMATO!A:D,4,FALSE)&amp;"-"&amp;VLOOKUP(B1429,LABORATORIO!A:D,4,FALSE)</f>
        <v>HT-0286-06-004-0087</v>
      </c>
      <c r="I1429">
        <f>COUNTIF($H$2:H1429,H1429)</f>
        <v>1</v>
      </c>
      <c r="J1429" t="str">
        <f t="shared" si="45"/>
        <v>HT-0286-06-004-0087-01</v>
      </c>
    </row>
    <row r="1430" spans="1:10" hidden="1" x14ac:dyDescent="0.35">
      <c r="A1430" s="11" t="s">
        <v>2762</v>
      </c>
      <c r="B1430" s="11" t="s">
        <v>2857</v>
      </c>
      <c r="C1430" s="11" t="s">
        <v>2926</v>
      </c>
      <c r="D1430" s="11" t="s">
        <v>2934</v>
      </c>
      <c r="E1430" s="11">
        <v>1</v>
      </c>
      <c r="F1430" s="11" t="s">
        <v>3223</v>
      </c>
      <c r="G1430" t="str">
        <f t="shared" si="44"/>
        <v>MICONAZOL-TINIDAZOLANDROMACOINTRAVAGINALCREMA120MG/30MG</v>
      </c>
      <c r="H1430" t="str">
        <f>VLOOKUP(A1430,'PRINCIPIO ACTIVO'!A:D,4,)&amp;"-"&amp;VLOOKUP(C1430,'VIA ADMINISTRACION'!A:D,4,FALSE)&amp;"-"&amp;VLOOKUP(D1430,FORMATO!A:D,4,FALSE)&amp;"-"&amp;VLOOKUP(B1430,LABORATORIO!A:D,4,FALSE)</f>
        <v>HT-0286-06-004-0161</v>
      </c>
      <c r="I1430">
        <f>COUNTIF($H$2:H1430,H1430)</f>
        <v>1</v>
      </c>
      <c r="J1430" t="str">
        <f t="shared" si="45"/>
        <v>HT-0286-06-004-0161-01</v>
      </c>
    </row>
    <row r="1431" spans="1:10" hidden="1" x14ac:dyDescent="0.35">
      <c r="A1431" s="11" t="s">
        <v>2762</v>
      </c>
      <c r="B1431" s="11" t="s">
        <v>2838</v>
      </c>
      <c r="C1431" s="11" t="s">
        <v>2926</v>
      </c>
      <c r="D1431" s="11" t="s">
        <v>2970</v>
      </c>
      <c r="E1431" s="11">
        <v>1</v>
      </c>
      <c r="F1431" s="11" t="s">
        <v>3224</v>
      </c>
      <c r="G1431" t="str">
        <f t="shared" si="44"/>
        <v>MICONAZOL-TINIDAZOLLABORATORIO CHILEINTRAVAGINALCREMA-OVULO120MG/30MG/100MG/150MG</v>
      </c>
      <c r="H1431" t="e">
        <f>VLOOKUP(A1431,'PRINCIPIO ACTIVO'!A:D,4,)&amp;"-"&amp;VLOOKUP(C1431,'VIA ADMINISTRACION'!A:D,4,FALSE)&amp;"-"&amp;VLOOKUP(D1431,FORMATO!A:D,4,FALSE)&amp;"-"&amp;VLOOKUP(B1431,LABORATORIO!A:D,4,FALSE)</f>
        <v>#N/A</v>
      </c>
      <c r="I1431">
        <f>COUNTIF($H$2:H1431,H1431)</f>
        <v>69</v>
      </c>
      <c r="J1431" t="e">
        <f t="shared" si="45"/>
        <v>#N/A</v>
      </c>
    </row>
    <row r="1432" spans="1:10" hidden="1" x14ac:dyDescent="0.35">
      <c r="A1432" s="11" t="s">
        <v>2762</v>
      </c>
      <c r="B1432" s="11" t="s">
        <v>2847</v>
      </c>
      <c r="C1432" s="11" t="s">
        <v>2926</v>
      </c>
      <c r="D1432" s="11" t="s">
        <v>2970</v>
      </c>
      <c r="E1432" s="11">
        <v>1</v>
      </c>
      <c r="F1432" s="11" t="s">
        <v>3224</v>
      </c>
      <c r="G1432" t="str">
        <f t="shared" si="44"/>
        <v>MICONAZOL-TINIDAZOLPASTEURINTRAVAGINALCREMA-OVULO120MG/30MG/100MG/150MG</v>
      </c>
      <c r="H1432" t="e">
        <f>VLOOKUP(A1432,'PRINCIPIO ACTIVO'!A:D,4,)&amp;"-"&amp;VLOOKUP(C1432,'VIA ADMINISTRACION'!A:D,4,FALSE)&amp;"-"&amp;VLOOKUP(D1432,FORMATO!A:D,4,FALSE)&amp;"-"&amp;VLOOKUP(B1432,LABORATORIO!A:D,4,FALSE)</f>
        <v>#N/A</v>
      </c>
      <c r="I1432">
        <f>COUNTIF($H$2:H1432,H1432)</f>
        <v>70</v>
      </c>
      <c r="J1432" t="e">
        <f t="shared" si="45"/>
        <v>#N/A</v>
      </c>
    </row>
    <row r="1433" spans="1:10" hidden="1" x14ac:dyDescent="0.35">
      <c r="A1433" s="5" t="s">
        <v>2762</v>
      </c>
      <c r="B1433" s="5" t="s">
        <v>2857</v>
      </c>
      <c r="C1433" s="5" t="s">
        <v>2926</v>
      </c>
      <c r="D1433" s="5" t="s">
        <v>2934</v>
      </c>
      <c r="E1433" s="5">
        <v>1</v>
      </c>
      <c r="F1433" s="5" t="s">
        <v>6665</v>
      </c>
      <c r="G1433" t="str">
        <f t="shared" si="44"/>
        <v>MICONAZOL-TINIDAZOLANDROMACOINTRAVAGINALCREMA13G/2G/100MG</v>
      </c>
      <c r="H1433" t="str">
        <f>VLOOKUP(A1433,'PRINCIPIO ACTIVO'!A:D,4,)&amp;"-"&amp;VLOOKUP(C1433,'VIA ADMINISTRACION'!A:D,4,FALSE)&amp;"-"&amp;VLOOKUP(D1433,FORMATO!A:D,4,FALSE)&amp;"-"&amp;VLOOKUP(B1433,LABORATORIO!A:D,4,FALSE)</f>
        <v>HT-0286-06-004-0161</v>
      </c>
      <c r="I1433">
        <f>COUNTIF($H$2:H1433,H1433)</f>
        <v>2</v>
      </c>
      <c r="J1433" t="str">
        <f t="shared" si="45"/>
        <v>HT-0286-06-004-0161-02</v>
      </c>
    </row>
    <row r="1434" spans="1:10" x14ac:dyDescent="0.35">
      <c r="A1434" s="11" t="s">
        <v>2764</v>
      </c>
      <c r="B1434" s="11" t="s">
        <v>2833</v>
      </c>
      <c r="C1434" s="11" t="s">
        <v>2924</v>
      </c>
      <c r="D1434" s="11" t="s">
        <v>2939</v>
      </c>
      <c r="E1434" s="11">
        <v>10</v>
      </c>
      <c r="F1434" s="11" t="s">
        <v>3114</v>
      </c>
      <c r="G1434" t="str">
        <f t="shared" si="44"/>
        <v>MIDAZOLAMDEUTSCHE PHARMAPARENTERALAMPOLLA105MG/5ML</v>
      </c>
      <c r="H1434" t="str">
        <f>VLOOKUP(A1434,'PRINCIPIO ACTIVO'!A:D,4,)&amp;"-"&amp;VLOOKUP(C1434,'VIA ADMINISTRACION'!A:D,4,FALSE)&amp;"-"&amp;VLOOKUP(D1434,FORMATO!A:D,4,FALSE)&amp;"-"&amp;VLOOKUP(B1434,LABORATORIO!A:D,4,FALSE)</f>
        <v>HT-0111-02-009-0067</v>
      </c>
      <c r="I1434">
        <f>COUNTIF($H$2:H1434,H1434)</f>
        <v>1</v>
      </c>
      <c r="J1434" t="str">
        <f t="shared" si="45"/>
        <v>HT-0111-02-009-0067-01</v>
      </c>
    </row>
    <row r="1435" spans="1:10" hidden="1" x14ac:dyDescent="0.35">
      <c r="A1435" s="11" t="s">
        <v>2765</v>
      </c>
      <c r="B1435" s="11" t="s">
        <v>2857</v>
      </c>
      <c r="C1435" s="11" t="s">
        <v>2919</v>
      </c>
      <c r="D1435" s="11" t="s">
        <v>2933</v>
      </c>
      <c r="E1435" s="11">
        <v>20</v>
      </c>
      <c r="F1435" s="11" t="s">
        <v>3055</v>
      </c>
      <c r="G1435" t="str">
        <f t="shared" si="44"/>
        <v>MIDODRINAANDROMACOORALCOMPRIMIDO202.5MG</v>
      </c>
      <c r="H1435" t="str">
        <f>VLOOKUP(A1435,'PRINCIPIO ACTIVO'!A:D,4,)&amp;"-"&amp;VLOOKUP(C1435,'VIA ADMINISTRACION'!A:D,4,FALSE)&amp;"-"&amp;VLOOKUP(D1435,FORMATO!A:D,4,FALSE)&amp;"-"&amp;VLOOKUP(B1435,LABORATORIO!A:D,4,FALSE)</f>
        <v>HT-0112-01-003-0161</v>
      </c>
      <c r="I1435">
        <f>COUNTIF($H$2:H1435,H1435)</f>
        <v>1</v>
      </c>
      <c r="J1435" t="str">
        <f t="shared" si="45"/>
        <v>HT-0112-01-003-0161-01</v>
      </c>
    </row>
    <row r="1436" spans="1:10" hidden="1" x14ac:dyDescent="0.35">
      <c r="A1436" s="5" t="s">
        <v>2765</v>
      </c>
      <c r="B1436" s="5" t="s">
        <v>2909</v>
      </c>
      <c r="C1436" s="5" t="s">
        <v>2919</v>
      </c>
      <c r="D1436" s="5" t="s">
        <v>2933</v>
      </c>
      <c r="E1436" s="5">
        <v>20</v>
      </c>
      <c r="F1436" s="5" t="s">
        <v>3055</v>
      </c>
      <c r="G1436" t="str">
        <f t="shared" si="44"/>
        <v>MIDODRINASILESIAORALCOMPRIMIDO202.5MG</v>
      </c>
      <c r="H1436" t="str">
        <f>VLOOKUP(A1436,'PRINCIPIO ACTIVO'!A:D,4,)&amp;"-"&amp;VLOOKUP(C1436,'VIA ADMINISTRACION'!A:D,4,FALSE)&amp;"-"&amp;VLOOKUP(D1436,FORMATO!A:D,4,FALSE)&amp;"-"&amp;VLOOKUP(B1436,LABORATORIO!A:D,4,FALSE)</f>
        <v>HT-0112-01-003-0175</v>
      </c>
      <c r="I1436">
        <f>COUNTIF($H$2:H1436,H1436)</f>
        <v>1</v>
      </c>
      <c r="J1436" t="str">
        <f t="shared" si="45"/>
        <v>HT-0112-01-003-0175-01</v>
      </c>
    </row>
    <row r="1437" spans="1:10" hidden="1" x14ac:dyDescent="0.35">
      <c r="A1437" s="11" t="s">
        <v>2765</v>
      </c>
      <c r="B1437" s="11" t="s">
        <v>2857</v>
      </c>
      <c r="C1437" s="11" t="s">
        <v>2919</v>
      </c>
      <c r="D1437" s="11" t="s">
        <v>2933</v>
      </c>
      <c r="E1437" s="11">
        <v>10</v>
      </c>
      <c r="F1437" s="11" t="s">
        <v>2998</v>
      </c>
      <c r="G1437" t="str">
        <f t="shared" si="44"/>
        <v>MIDODRINAANDROMACOORALCOMPRIMIDO105MG</v>
      </c>
      <c r="H1437" t="str">
        <f>VLOOKUP(A1437,'PRINCIPIO ACTIVO'!A:D,4,)&amp;"-"&amp;VLOOKUP(C1437,'VIA ADMINISTRACION'!A:D,4,FALSE)&amp;"-"&amp;VLOOKUP(D1437,FORMATO!A:D,4,FALSE)&amp;"-"&amp;VLOOKUP(B1437,LABORATORIO!A:D,4,FALSE)</f>
        <v>HT-0112-01-003-0161</v>
      </c>
      <c r="I1437">
        <f>COUNTIF($H$2:H1437,H1437)</f>
        <v>2</v>
      </c>
      <c r="J1437" t="str">
        <f t="shared" si="45"/>
        <v>HT-0112-01-003-0161-02</v>
      </c>
    </row>
    <row r="1438" spans="1:10" hidden="1" x14ac:dyDescent="0.35">
      <c r="A1438" s="5" t="s">
        <v>2765</v>
      </c>
      <c r="B1438" s="5" t="s">
        <v>2909</v>
      </c>
      <c r="C1438" s="5" t="s">
        <v>2919</v>
      </c>
      <c r="D1438" s="5" t="s">
        <v>2933</v>
      </c>
      <c r="E1438" s="5">
        <v>10</v>
      </c>
      <c r="F1438" s="5" t="s">
        <v>2998</v>
      </c>
      <c r="G1438" t="str">
        <f t="shared" si="44"/>
        <v>MIDODRINASILESIAORALCOMPRIMIDO105MG</v>
      </c>
      <c r="H1438" t="str">
        <f>VLOOKUP(A1438,'PRINCIPIO ACTIVO'!A:D,4,)&amp;"-"&amp;VLOOKUP(C1438,'VIA ADMINISTRACION'!A:D,4,FALSE)&amp;"-"&amp;VLOOKUP(D1438,FORMATO!A:D,4,FALSE)&amp;"-"&amp;VLOOKUP(B1438,LABORATORIO!A:D,4,FALSE)</f>
        <v>HT-0112-01-003-0175</v>
      </c>
      <c r="I1438">
        <f>COUNTIF($H$2:H1438,H1438)</f>
        <v>2</v>
      </c>
      <c r="J1438" t="str">
        <f t="shared" si="45"/>
        <v>HT-0112-01-003-0175-02</v>
      </c>
    </row>
    <row r="1439" spans="1:10" hidden="1" x14ac:dyDescent="0.35">
      <c r="A1439" s="11" t="s">
        <v>2766</v>
      </c>
      <c r="B1439" s="11" t="s">
        <v>2868</v>
      </c>
      <c r="C1439" s="11" t="s">
        <v>2919</v>
      </c>
      <c r="D1439" s="11" t="s">
        <v>2933</v>
      </c>
      <c r="E1439" s="11">
        <v>30</v>
      </c>
      <c r="F1439" s="11" t="s">
        <v>3127</v>
      </c>
      <c r="G1439" t="str">
        <f t="shared" si="44"/>
        <v>MIRTAZAPINALAFIORALCOMPRIMIDO3015MG</v>
      </c>
      <c r="H1439" t="str">
        <f>VLOOKUP(A1439,'PRINCIPIO ACTIVO'!A:D,4,)&amp;"-"&amp;VLOOKUP(C1439,'VIA ADMINISTRACION'!A:D,4,FALSE)&amp;"-"&amp;VLOOKUP(D1439,FORMATO!A:D,4,FALSE)&amp;"-"&amp;VLOOKUP(B1439,LABORATORIO!A:D,4,FALSE)</f>
        <v>HT-0113-01-003-0166</v>
      </c>
      <c r="I1439">
        <f>COUNTIF($H$2:H1439,H1439)</f>
        <v>1</v>
      </c>
      <c r="J1439" t="str">
        <f t="shared" si="45"/>
        <v>HT-0113-01-003-0166-01</v>
      </c>
    </row>
    <row r="1440" spans="1:10" hidden="1" x14ac:dyDescent="0.35">
      <c r="A1440" s="11" t="s">
        <v>2766</v>
      </c>
      <c r="B1440" s="11" t="s">
        <v>2870</v>
      </c>
      <c r="C1440" s="11" t="s">
        <v>2919</v>
      </c>
      <c r="D1440" s="11" t="s">
        <v>2933</v>
      </c>
      <c r="E1440" s="11">
        <v>30</v>
      </c>
      <c r="F1440" s="11" t="s">
        <v>3126</v>
      </c>
      <c r="G1440" t="str">
        <f t="shared" si="44"/>
        <v>MIRTAZAPINAMSDORALCOMPRIMIDO3030MG</v>
      </c>
      <c r="H1440" t="str">
        <f>VLOOKUP(A1440,'PRINCIPIO ACTIVO'!A:D,4,)&amp;"-"&amp;VLOOKUP(C1440,'VIA ADMINISTRACION'!A:D,4,FALSE)&amp;"-"&amp;VLOOKUP(D1440,FORMATO!A:D,4,FALSE)&amp;"-"&amp;VLOOKUP(B1440,LABORATORIO!A:D,4,FALSE)</f>
        <v>HT-0113-01-003-0196</v>
      </c>
      <c r="I1440">
        <f>COUNTIF($H$2:H1440,H1440)</f>
        <v>1</v>
      </c>
      <c r="J1440" t="str">
        <f t="shared" si="45"/>
        <v>HT-0113-01-003-0196-01</v>
      </c>
    </row>
    <row r="1441" spans="1:10" hidden="1" x14ac:dyDescent="0.35">
      <c r="A1441" s="11" t="s">
        <v>2766</v>
      </c>
      <c r="B1441" s="11" t="s">
        <v>2861</v>
      </c>
      <c r="C1441" s="11" t="s">
        <v>2919</v>
      </c>
      <c r="D1441" s="11" t="s">
        <v>2933</v>
      </c>
      <c r="E1441" s="11">
        <v>30</v>
      </c>
      <c r="F1441" s="11" t="s">
        <v>3126</v>
      </c>
      <c r="G1441" t="str">
        <f t="shared" si="44"/>
        <v>MIRTAZAPINATECNOFARMAORALCOMPRIMIDO3030MG</v>
      </c>
      <c r="H1441" t="str">
        <f>VLOOKUP(A1441,'PRINCIPIO ACTIVO'!A:D,4,)&amp;"-"&amp;VLOOKUP(C1441,'VIA ADMINISTRACION'!A:D,4,FALSE)&amp;"-"&amp;VLOOKUP(D1441,FORMATO!A:D,4,FALSE)&amp;"-"&amp;VLOOKUP(B1441,LABORATORIO!A:D,4,FALSE)</f>
        <v>HT-0113-01-003-0274</v>
      </c>
      <c r="I1441">
        <f>COUNTIF($H$2:H1441,H1441)</f>
        <v>1</v>
      </c>
      <c r="J1441" t="str">
        <f t="shared" si="45"/>
        <v>HT-0113-01-003-0274-01</v>
      </c>
    </row>
    <row r="1442" spans="1:10" hidden="1" x14ac:dyDescent="0.35">
      <c r="A1442" s="11" t="s">
        <v>2766</v>
      </c>
      <c r="B1442" s="11" t="s">
        <v>2868</v>
      </c>
      <c r="C1442" s="11" t="s">
        <v>2919</v>
      </c>
      <c r="D1442" s="11" t="s">
        <v>2933</v>
      </c>
      <c r="E1442" s="11">
        <v>30</v>
      </c>
      <c r="F1442" s="11" t="s">
        <v>3126</v>
      </c>
      <c r="G1442" t="str">
        <f t="shared" si="44"/>
        <v>MIRTAZAPINALAFIORALCOMPRIMIDO3030MG</v>
      </c>
      <c r="H1442" t="str">
        <f>VLOOKUP(A1442,'PRINCIPIO ACTIVO'!A:D,4,)&amp;"-"&amp;VLOOKUP(C1442,'VIA ADMINISTRACION'!A:D,4,FALSE)&amp;"-"&amp;VLOOKUP(D1442,FORMATO!A:D,4,FALSE)&amp;"-"&amp;VLOOKUP(B1442,LABORATORIO!A:D,4,FALSE)</f>
        <v>HT-0113-01-003-0166</v>
      </c>
      <c r="I1442">
        <f>COUNTIF($H$2:H1442,H1442)</f>
        <v>2</v>
      </c>
      <c r="J1442" t="str">
        <f t="shared" si="45"/>
        <v>HT-0113-01-003-0166-02</v>
      </c>
    </row>
    <row r="1443" spans="1:10" hidden="1" x14ac:dyDescent="0.35">
      <c r="A1443" s="11" t="s">
        <v>2769</v>
      </c>
      <c r="B1443" s="11" t="s">
        <v>2866</v>
      </c>
      <c r="C1443" s="11" t="s">
        <v>2919</v>
      </c>
      <c r="D1443" s="11" t="s">
        <v>2933</v>
      </c>
      <c r="E1443" s="11">
        <v>30</v>
      </c>
      <c r="F1443" s="11" t="s">
        <v>1439</v>
      </c>
      <c r="G1443" t="str">
        <f t="shared" si="44"/>
        <v>MULTIVITAMINAS CON MINERALESGLAXOSMITHKLINEORALCOMPRIMIDO30-</v>
      </c>
      <c r="H1443" t="str">
        <f>VLOOKUP(A1443,'PRINCIPIO ACTIVO'!A:D,4,)&amp;"-"&amp;VLOOKUP(C1443,'VIA ADMINISTRACION'!A:D,4,FALSE)&amp;"-"&amp;VLOOKUP(D1443,FORMATO!A:D,4,FALSE)&amp;"-"&amp;VLOOKUP(B1443,LABORATORIO!A:D,4,FALSE)</f>
        <v>HT-0289-01-003-0113</v>
      </c>
      <c r="I1443">
        <f>COUNTIF($H$2:H1443,H1443)</f>
        <v>1</v>
      </c>
      <c r="J1443" t="str">
        <f t="shared" si="45"/>
        <v>HT-0289-01-003-0113-01</v>
      </c>
    </row>
    <row r="1444" spans="1:10" hidden="1" x14ac:dyDescent="0.35">
      <c r="A1444" s="11" t="s">
        <v>2769</v>
      </c>
      <c r="B1444" s="11" t="s">
        <v>2850</v>
      </c>
      <c r="C1444" s="11" t="s">
        <v>2919</v>
      </c>
      <c r="D1444" s="11" t="s">
        <v>2937</v>
      </c>
      <c r="E1444" s="11">
        <v>60</v>
      </c>
      <c r="F1444" s="11" t="s">
        <v>1439</v>
      </c>
      <c r="G1444" t="str">
        <f t="shared" si="44"/>
        <v>MULTIVITAMINAS CON MINERALESINSTITUTO SANITASORALCAPSULA60-</v>
      </c>
      <c r="H1444" t="str">
        <f>VLOOKUP(A1444,'PRINCIPIO ACTIVO'!A:D,4,)&amp;"-"&amp;VLOOKUP(C1444,'VIA ADMINISTRACION'!A:D,4,FALSE)&amp;"-"&amp;VLOOKUP(D1444,FORMATO!A:D,4,FALSE)&amp;"-"&amp;VLOOKUP(B1444,LABORATORIO!A:D,4,FALSE)</f>
        <v>HT-0289-01-007-0133</v>
      </c>
      <c r="I1444">
        <f>COUNTIF($H$2:H1444,H1444)</f>
        <v>1</v>
      </c>
      <c r="J1444" t="str">
        <f t="shared" si="45"/>
        <v>HT-0289-01-007-0133-01</v>
      </c>
    </row>
    <row r="1445" spans="1:10" hidden="1" x14ac:dyDescent="0.35">
      <c r="A1445" s="11" t="s">
        <v>2769</v>
      </c>
      <c r="B1445" s="11" t="s">
        <v>2850</v>
      </c>
      <c r="C1445" s="11" t="s">
        <v>2919</v>
      </c>
      <c r="D1445" s="11" t="s">
        <v>2937</v>
      </c>
      <c r="E1445" s="11">
        <v>30</v>
      </c>
      <c r="F1445" s="11" t="s">
        <v>1439</v>
      </c>
      <c r="G1445" t="str">
        <f t="shared" si="44"/>
        <v>MULTIVITAMINAS CON MINERALESINSTITUTO SANITASORALCAPSULA30-</v>
      </c>
      <c r="H1445" t="str">
        <f>VLOOKUP(A1445,'PRINCIPIO ACTIVO'!A:D,4,)&amp;"-"&amp;VLOOKUP(C1445,'VIA ADMINISTRACION'!A:D,4,FALSE)&amp;"-"&amp;VLOOKUP(D1445,FORMATO!A:D,4,FALSE)&amp;"-"&amp;VLOOKUP(B1445,LABORATORIO!A:D,4,FALSE)</f>
        <v>HT-0289-01-007-0133</v>
      </c>
      <c r="I1445">
        <f>COUNTIF($H$2:H1445,H1445)</f>
        <v>2</v>
      </c>
      <c r="J1445" t="str">
        <f t="shared" si="45"/>
        <v>HT-0289-01-007-0133-02</v>
      </c>
    </row>
    <row r="1446" spans="1:10" hidden="1" x14ac:dyDescent="0.35">
      <c r="A1446" s="11" t="s">
        <v>2771</v>
      </c>
      <c r="B1446" s="11" t="s">
        <v>2851</v>
      </c>
      <c r="C1446" s="11" t="s">
        <v>2919</v>
      </c>
      <c r="D1446" s="11" t="s">
        <v>2933</v>
      </c>
      <c r="E1446" s="11">
        <v>30</v>
      </c>
      <c r="F1446" s="11" t="s">
        <v>1439</v>
      </c>
      <c r="G1446" t="str">
        <f t="shared" si="44"/>
        <v>MULTIVITAMINAS-BACILLUS COAGULANSPRATERORALCOMPRIMIDO30-</v>
      </c>
      <c r="H1446" t="e">
        <f>VLOOKUP(A1446,'PRINCIPIO ACTIVO'!A:D,4,)&amp;"-"&amp;VLOOKUP(C1446,'VIA ADMINISTRACION'!A:D,4,FALSE)&amp;"-"&amp;VLOOKUP(D1446,FORMATO!A:D,4,FALSE)&amp;"-"&amp;VLOOKUP(B1446,LABORATORIO!A:D,4,FALSE)</f>
        <v>#N/A</v>
      </c>
      <c r="I1446">
        <f>COUNTIF($H$2:H1446,H1446)</f>
        <v>71</v>
      </c>
      <c r="J1446" t="e">
        <f t="shared" si="45"/>
        <v>#N/A</v>
      </c>
    </row>
    <row r="1447" spans="1:10" hidden="1" x14ac:dyDescent="0.35">
      <c r="A1447" s="11" t="s">
        <v>2579</v>
      </c>
      <c r="B1447" s="11" t="s">
        <v>2855</v>
      </c>
      <c r="C1447" s="11" t="s">
        <v>2919</v>
      </c>
      <c r="D1447" s="11" t="s">
        <v>2937</v>
      </c>
      <c r="E1447" s="11">
        <v>30</v>
      </c>
      <c r="F1447" s="11" t="s">
        <v>1439</v>
      </c>
      <c r="G1447" t="str">
        <f t="shared" si="44"/>
        <v>MULTIVITAMINICOEXELTISORALCAPSULA30-</v>
      </c>
      <c r="H1447" t="str">
        <f>VLOOKUP(A1447,'PRINCIPIO ACTIVO'!A:D,4,)&amp;"-"&amp;VLOOKUP(C1447,'VIA ADMINISTRACION'!A:D,4,FALSE)&amp;"-"&amp;VLOOKUP(D1447,FORMATO!A:D,4,FALSE)&amp;"-"&amp;VLOOKUP(B1447,LABORATORIO!A:D,4,FALSE)</f>
        <v>HT-0115-01-007-0089</v>
      </c>
      <c r="I1447">
        <f>COUNTIF($H$2:H1447,H1447)</f>
        <v>1</v>
      </c>
      <c r="J1447" t="str">
        <f t="shared" si="45"/>
        <v>HT-0115-01-007-0089-01</v>
      </c>
    </row>
    <row r="1448" spans="1:10" hidden="1" x14ac:dyDescent="0.35">
      <c r="A1448" s="11" t="s">
        <v>2772</v>
      </c>
      <c r="B1448" s="11" t="s">
        <v>2837</v>
      </c>
      <c r="C1448" s="11" t="s">
        <v>2919</v>
      </c>
      <c r="D1448" s="11" t="s">
        <v>2932</v>
      </c>
      <c r="E1448" s="11">
        <v>1</v>
      </c>
      <c r="F1448" s="11" t="s">
        <v>1439</v>
      </c>
      <c r="G1448" t="str">
        <f t="shared" si="44"/>
        <v>MULTIVITAMINICOSSAVALORALJARABE1-</v>
      </c>
      <c r="H1448" t="str">
        <f>VLOOKUP(A1448,'PRINCIPIO ACTIVO'!A:D,4,)&amp;"-"&amp;VLOOKUP(C1448,'VIA ADMINISTRACION'!A:D,4,FALSE)&amp;"-"&amp;VLOOKUP(D1448,FORMATO!A:D,4,FALSE)&amp;"-"&amp;VLOOKUP(B1448,LABORATORIO!A:D,4,FALSE)</f>
        <v>HT-0292-01-002-0174</v>
      </c>
      <c r="I1448">
        <f>COUNTIF($H$2:H1448,H1448)</f>
        <v>1</v>
      </c>
      <c r="J1448" t="str">
        <f t="shared" si="45"/>
        <v>HT-0292-01-002-0174-01</v>
      </c>
    </row>
    <row r="1449" spans="1:10" hidden="1" x14ac:dyDescent="0.35">
      <c r="A1449" s="11" t="s">
        <v>2772</v>
      </c>
      <c r="B1449" s="11" t="s">
        <v>2851</v>
      </c>
      <c r="C1449" s="11" t="s">
        <v>2919</v>
      </c>
      <c r="D1449" s="11" t="s">
        <v>2932</v>
      </c>
      <c r="E1449" s="11">
        <v>1</v>
      </c>
      <c r="F1449" s="11" t="s">
        <v>1439</v>
      </c>
      <c r="G1449" t="str">
        <f t="shared" si="44"/>
        <v>MULTIVITAMINICOSPRATERORALJARABE1-</v>
      </c>
      <c r="H1449" t="str">
        <f>VLOOKUP(A1449,'PRINCIPIO ACTIVO'!A:D,4,)&amp;"-"&amp;VLOOKUP(C1449,'VIA ADMINISTRACION'!A:D,4,FALSE)&amp;"-"&amp;VLOOKUP(D1449,FORMATO!A:D,4,FALSE)&amp;"-"&amp;VLOOKUP(B1449,LABORATORIO!A:D,4,FALSE)</f>
        <v>HT-0292-01-002-0169</v>
      </c>
      <c r="I1449">
        <f>COUNTIF($H$2:H1449,H1449)</f>
        <v>1</v>
      </c>
      <c r="J1449" t="str">
        <f t="shared" si="45"/>
        <v>HT-0292-01-002-0169-01</v>
      </c>
    </row>
    <row r="1450" spans="1:10" hidden="1" x14ac:dyDescent="0.35">
      <c r="A1450" s="11" t="s">
        <v>2773</v>
      </c>
      <c r="B1450" s="11" t="s">
        <v>2837</v>
      </c>
      <c r="C1450" s="11" t="s">
        <v>2919</v>
      </c>
      <c r="D1450" s="11" t="s">
        <v>2942</v>
      </c>
      <c r="E1450" s="11">
        <v>1</v>
      </c>
      <c r="F1450" s="11" t="s">
        <v>3171</v>
      </c>
      <c r="G1450" t="str">
        <f t="shared" si="44"/>
        <v>NAPROXENOSAVALORALSOLUCION1125MG/5ML</v>
      </c>
      <c r="H1450" t="str">
        <f>VLOOKUP(A1450,'PRINCIPIO ACTIVO'!A:D,4,)&amp;"-"&amp;VLOOKUP(C1450,'VIA ADMINISTRACION'!A:D,4,FALSE)&amp;"-"&amp;VLOOKUP(D1450,FORMATO!A:D,4,FALSE)&amp;"-"&amp;VLOOKUP(B1450,LABORATORIO!A:D,4,FALSE)</f>
        <v>HT-0116-01-012-0174</v>
      </c>
      <c r="I1450">
        <f>COUNTIF($H$2:H1450,H1450)</f>
        <v>1</v>
      </c>
      <c r="J1450" t="str">
        <f t="shared" si="45"/>
        <v>HT-0116-01-012-0174-01</v>
      </c>
    </row>
    <row r="1451" spans="1:10" hidden="1" x14ac:dyDescent="0.35">
      <c r="A1451" s="5" t="s">
        <v>2773</v>
      </c>
      <c r="B1451" s="5" t="s">
        <v>2837</v>
      </c>
      <c r="C1451" s="5" t="s">
        <v>2919</v>
      </c>
      <c r="D1451" s="5" t="s">
        <v>2935</v>
      </c>
      <c r="E1451" s="5">
        <v>1</v>
      </c>
      <c r="F1451" s="5" t="s">
        <v>3002</v>
      </c>
      <c r="G1451" t="str">
        <f t="shared" si="44"/>
        <v>NAPROXENOSAVALORALSUSPENSION125MG</v>
      </c>
      <c r="H1451" t="str">
        <f>VLOOKUP(A1451,'PRINCIPIO ACTIVO'!A:D,4,)&amp;"-"&amp;VLOOKUP(C1451,'VIA ADMINISTRACION'!A:D,4,FALSE)&amp;"-"&amp;VLOOKUP(D1451,FORMATO!A:D,4,FALSE)&amp;"-"&amp;VLOOKUP(B1451,LABORATORIO!A:D,4,FALSE)</f>
        <v>HT-0116-01-005-0174</v>
      </c>
      <c r="I1451">
        <f>COUNTIF($H$2:H1451,H1451)</f>
        <v>1</v>
      </c>
      <c r="J1451" t="str">
        <f t="shared" si="45"/>
        <v>HT-0116-01-005-0174-01</v>
      </c>
    </row>
    <row r="1452" spans="1:10" hidden="1" x14ac:dyDescent="0.35">
      <c r="A1452" s="11" t="s">
        <v>2773</v>
      </c>
      <c r="B1452" s="11" t="s">
        <v>2837</v>
      </c>
      <c r="C1452" s="11" t="s">
        <v>2919</v>
      </c>
      <c r="D1452" s="11" t="s">
        <v>2933</v>
      </c>
      <c r="E1452" s="11">
        <v>10</v>
      </c>
      <c r="F1452" s="11" t="s">
        <v>3229</v>
      </c>
      <c r="G1452" t="str">
        <f t="shared" si="44"/>
        <v>NAPROXENOSAVALORALCOMPRIMIDO10275MG</v>
      </c>
      <c r="H1452" t="str">
        <f>VLOOKUP(A1452,'PRINCIPIO ACTIVO'!A:D,4,)&amp;"-"&amp;VLOOKUP(C1452,'VIA ADMINISTRACION'!A:D,4,FALSE)&amp;"-"&amp;VLOOKUP(D1452,FORMATO!A:D,4,FALSE)&amp;"-"&amp;VLOOKUP(B1452,LABORATORIO!A:D,4,FALSE)</f>
        <v>HT-0116-01-003-0174</v>
      </c>
      <c r="I1452">
        <f>COUNTIF($H$2:H1452,H1452)</f>
        <v>1</v>
      </c>
      <c r="J1452" t="str">
        <f t="shared" si="45"/>
        <v>HT-0116-01-003-0174-01</v>
      </c>
    </row>
    <row r="1453" spans="1:10" hidden="1" x14ac:dyDescent="0.35">
      <c r="A1453" s="5" t="s">
        <v>2773</v>
      </c>
      <c r="B1453" s="5" t="s">
        <v>2916</v>
      </c>
      <c r="C1453" s="5" t="s">
        <v>2919</v>
      </c>
      <c r="D1453" s="5" t="s">
        <v>2933</v>
      </c>
      <c r="E1453" s="5">
        <v>10</v>
      </c>
      <c r="F1453" s="5" t="s">
        <v>3229</v>
      </c>
      <c r="G1453" t="str">
        <f t="shared" si="44"/>
        <v>NAPROXENOEUROLABORALCOMPRIMIDO10275MG</v>
      </c>
      <c r="H1453" t="str">
        <f>VLOOKUP(A1453,'PRINCIPIO ACTIVO'!A:D,4,)&amp;"-"&amp;VLOOKUP(C1453,'VIA ADMINISTRACION'!A:D,4,FALSE)&amp;"-"&amp;VLOOKUP(D1453,FORMATO!A:D,4,FALSE)&amp;"-"&amp;VLOOKUP(B1453,LABORATORIO!A:D,4,FALSE)</f>
        <v>HT-0116-01-003-0088</v>
      </c>
      <c r="I1453">
        <f>COUNTIF($H$2:H1453,H1453)</f>
        <v>1</v>
      </c>
      <c r="J1453" t="str">
        <f t="shared" si="45"/>
        <v>HT-0116-01-003-0088-01</v>
      </c>
    </row>
    <row r="1454" spans="1:10" hidden="1" x14ac:dyDescent="0.35">
      <c r="A1454" s="11" t="s">
        <v>2773</v>
      </c>
      <c r="B1454" s="11" t="s">
        <v>2837</v>
      </c>
      <c r="C1454" s="11" t="s">
        <v>2919</v>
      </c>
      <c r="D1454" s="11" t="s">
        <v>2967</v>
      </c>
      <c r="E1454" s="11">
        <v>6</v>
      </c>
      <c r="F1454" s="11" t="s">
        <v>3046</v>
      </c>
      <c r="G1454" t="str">
        <f t="shared" si="44"/>
        <v>NAPROXENOSAVALORALSUPOSITORIO650MG</v>
      </c>
      <c r="H1454" t="str">
        <f>VLOOKUP(A1454,'PRINCIPIO ACTIVO'!A:D,4,)&amp;"-"&amp;VLOOKUP(C1454,'VIA ADMINISTRACION'!A:D,4,FALSE)&amp;"-"&amp;VLOOKUP(D1454,FORMATO!A:D,4,FALSE)&amp;"-"&amp;VLOOKUP(B1454,LABORATORIO!A:D,4,FALSE)</f>
        <v>HT-0116-01-037-0174</v>
      </c>
      <c r="I1454">
        <f>COUNTIF($H$2:H1454,H1454)</f>
        <v>1</v>
      </c>
      <c r="J1454" t="str">
        <f t="shared" si="45"/>
        <v>HT-0116-01-037-0174-01</v>
      </c>
    </row>
    <row r="1455" spans="1:10" hidden="1" x14ac:dyDescent="0.35">
      <c r="A1455" s="5" t="s">
        <v>2773</v>
      </c>
      <c r="B1455" s="5" t="s">
        <v>2916</v>
      </c>
      <c r="C1455" s="5" t="s">
        <v>2928</v>
      </c>
      <c r="D1455" s="5" t="s">
        <v>2967</v>
      </c>
      <c r="E1455" s="5">
        <v>6</v>
      </c>
      <c r="F1455" s="5" t="s">
        <v>3046</v>
      </c>
      <c r="G1455" t="str">
        <f t="shared" si="44"/>
        <v>NAPROXENOEUROLABRECTALSUPOSITORIO650MG</v>
      </c>
      <c r="H1455" t="str">
        <f>VLOOKUP(A1455,'PRINCIPIO ACTIVO'!A:D,4,)&amp;"-"&amp;VLOOKUP(C1455,'VIA ADMINISTRACION'!A:D,4,FALSE)&amp;"-"&amp;VLOOKUP(D1455,FORMATO!A:D,4,FALSE)&amp;"-"&amp;VLOOKUP(B1455,LABORATORIO!A:D,4,FALSE)</f>
        <v>HT-0116-03-037-0088</v>
      </c>
      <c r="I1455">
        <f>COUNTIF($H$2:H1455,H1455)</f>
        <v>1</v>
      </c>
      <c r="J1455" t="str">
        <f t="shared" si="45"/>
        <v>HT-0116-03-037-0088-01</v>
      </c>
    </row>
    <row r="1456" spans="1:10" hidden="1" x14ac:dyDescent="0.35">
      <c r="A1456" s="11" t="s">
        <v>2773</v>
      </c>
      <c r="B1456" s="11" t="s">
        <v>2857</v>
      </c>
      <c r="C1456" s="11" t="s">
        <v>2919</v>
      </c>
      <c r="D1456" s="11" t="s">
        <v>2933</v>
      </c>
      <c r="E1456" s="11">
        <v>10</v>
      </c>
      <c r="F1456" s="11" t="s">
        <v>3228</v>
      </c>
      <c r="G1456" t="str">
        <f t="shared" si="44"/>
        <v>NAPROXENOANDROMACOORALCOMPRIMIDO10550MG</v>
      </c>
      <c r="H1456" t="str">
        <f>VLOOKUP(A1456,'PRINCIPIO ACTIVO'!A:D,4,)&amp;"-"&amp;VLOOKUP(C1456,'VIA ADMINISTRACION'!A:D,4,FALSE)&amp;"-"&amp;VLOOKUP(D1456,FORMATO!A:D,4,FALSE)&amp;"-"&amp;VLOOKUP(B1456,LABORATORIO!A:D,4,FALSE)</f>
        <v>HT-0116-01-003-0161</v>
      </c>
      <c r="I1456">
        <f>COUNTIF($H$2:H1456,H1456)</f>
        <v>1</v>
      </c>
      <c r="J1456" t="str">
        <f t="shared" si="45"/>
        <v>HT-0116-01-003-0161-01</v>
      </c>
    </row>
    <row r="1457" spans="1:10" hidden="1" x14ac:dyDescent="0.35">
      <c r="A1457" s="11" t="s">
        <v>2773</v>
      </c>
      <c r="B1457" s="11" t="s">
        <v>2837</v>
      </c>
      <c r="C1457" s="11" t="s">
        <v>2919</v>
      </c>
      <c r="D1457" s="11" t="s">
        <v>2933</v>
      </c>
      <c r="E1457" s="11">
        <v>10</v>
      </c>
      <c r="F1457" s="11" t="s">
        <v>3228</v>
      </c>
      <c r="G1457" t="str">
        <f t="shared" si="44"/>
        <v>NAPROXENOSAVALORALCOMPRIMIDO10550MG</v>
      </c>
      <c r="H1457" t="str">
        <f>VLOOKUP(A1457,'PRINCIPIO ACTIVO'!A:D,4,)&amp;"-"&amp;VLOOKUP(C1457,'VIA ADMINISTRACION'!A:D,4,FALSE)&amp;"-"&amp;VLOOKUP(D1457,FORMATO!A:D,4,FALSE)&amp;"-"&amp;VLOOKUP(B1457,LABORATORIO!A:D,4,FALSE)</f>
        <v>HT-0116-01-003-0174</v>
      </c>
      <c r="I1457">
        <f>COUNTIF($H$2:H1457,H1457)</f>
        <v>2</v>
      </c>
      <c r="J1457" t="str">
        <f t="shared" si="45"/>
        <v>HT-0116-01-003-0174-02</v>
      </c>
    </row>
    <row r="1458" spans="1:10" hidden="1" x14ac:dyDescent="0.35">
      <c r="A1458" s="5" t="s">
        <v>2773</v>
      </c>
      <c r="B1458" s="5" t="s">
        <v>2834</v>
      </c>
      <c r="C1458" s="5" t="s">
        <v>2919</v>
      </c>
      <c r="D1458" s="5" t="s">
        <v>2933</v>
      </c>
      <c r="E1458" s="5">
        <v>10</v>
      </c>
      <c r="F1458" s="5" t="s">
        <v>3228</v>
      </c>
      <c r="G1458" t="str">
        <f t="shared" si="44"/>
        <v>NAPROXENOMINTLABORALCOMPRIMIDO10550MG</v>
      </c>
      <c r="H1458" t="str">
        <f>VLOOKUP(A1458,'PRINCIPIO ACTIVO'!A:D,4,)&amp;"-"&amp;VLOOKUP(C1458,'VIA ADMINISTRACION'!A:D,4,FALSE)&amp;"-"&amp;VLOOKUP(D1458,FORMATO!A:D,4,FALSE)&amp;"-"&amp;VLOOKUP(B1458,LABORATORIO!A:D,4,FALSE)</f>
        <v>HT-0116-01-003-0197</v>
      </c>
      <c r="I1458">
        <f>COUNTIF($H$2:H1458,H1458)</f>
        <v>1</v>
      </c>
      <c r="J1458" t="str">
        <f t="shared" si="45"/>
        <v>HT-0116-01-003-0197-01</v>
      </c>
    </row>
    <row r="1459" spans="1:10" hidden="1" x14ac:dyDescent="0.35">
      <c r="A1459" s="5" t="s">
        <v>2773</v>
      </c>
      <c r="B1459" s="5" t="s">
        <v>2916</v>
      </c>
      <c r="C1459" s="5" t="s">
        <v>2919</v>
      </c>
      <c r="D1459" s="5" t="s">
        <v>2933</v>
      </c>
      <c r="E1459" s="5">
        <v>10</v>
      </c>
      <c r="F1459" s="5" t="s">
        <v>3228</v>
      </c>
      <c r="G1459" t="str">
        <f t="shared" si="44"/>
        <v>NAPROXENOEUROLABORALCOMPRIMIDO10550MG</v>
      </c>
      <c r="H1459" t="str">
        <f>VLOOKUP(A1459,'PRINCIPIO ACTIVO'!A:D,4,)&amp;"-"&amp;VLOOKUP(C1459,'VIA ADMINISTRACION'!A:D,4,FALSE)&amp;"-"&amp;VLOOKUP(D1459,FORMATO!A:D,4,FALSE)&amp;"-"&amp;VLOOKUP(B1459,LABORATORIO!A:D,4,FALSE)</f>
        <v>HT-0116-01-003-0088</v>
      </c>
      <c r="I1459">
        <f>COUNTIF($H$2:H1459,H1459)</f>
        <v>2</v>
      </c>
      <c r="J1459" t="str">
        <f t="shared" si="45"/>
        <v>HT-0116-01-003-0088-02</v>
      </c>
    </row>
    <row r="1460" spans="1:10" hidden="1" x14ac:dyDescent="0.35">
      <c r="A1460" s="11" t="s">
        <v>2671</v>
      </c>
      <c r="B1460" s="11" t="s">
        <v>2850</v>
      </c>
      <c r="C1460" s="11" t="s">
        <v>2919</v>
      </c>
      <c r="D1460" s="11" t="s">
        <v>2933</v>
      </c>
      <c r="E1460" s="11">
        <v>10</v>
      </c>
      <c r="F1460" s="11" t="s">
        <v>3128</v>
      </c>
      <c r="G1460" t="str">
        <f t="shared" si="44"/>
        <v>NAPROXENO-ESOMEPRAZOLINSTITUTO SANITASORALCOMPRIMIDO10500MG/20MG</v>
      </c>
      <c r="H1460" t="e">
        <f>VLOOKUP(A1460,'PRINCIPIO ACTIVO'!A:D,4,)&amp;"-"&amp;VLOOKUP(C1460,'VIA ADMINISTRACION'!A:D,4,FALSE)&amp;"-"&amp;VLOOKUP(D1460,FORMATO!A:D,4,FALSE)&amp;"-"&amp;VLOOKUP(B1460,LABORATORIO!A:D,4,FALSE)</f>
        <v>#N/A</v>
      </c>
      <c r="I1460">
        <f>COUNTIF($H$2:H1460,H1460)</f>
        <v>72</v>
      </c>
      <c r="J1460" t="e">
        <f t="shared" si="45"/>
        <v>#N/A</v>
      </c>
    </row>
    <row r="1461" spans="1:10" hidden="1" x14ac:dyDescent="0.35">
      <c r="A1461" s="11" t="s">
        <v>2671</v>
      </c>
      <c r="B1461" s="11" t="s">
        <v>2850</v>
      </c>
      <c r="C1461" s="11" t="s">
        <v>2919</v>
      </c>
      <c r="D1461" s="11" t="s">
        <v>2933</v>
      </c>
      <c r="E1461" s="11">
        <v>30</v>
      </c>
      <c r="F1461" s="11" t="s">
        <v>3128</v>
      </c>
      <c r="G1461" t="str">
        <f t="shared" si="44"/>
        <v>NAPROXENO-ESOMEPRAZOLINSTITUTO SANITASORALCOMPRIMIDO30500MG/20MG</v>
      </c>
      <c r="H1461" t="e">
        <f>VLOOKUP(A1461,'PRINCIPIO ACTIVO'!A:D,4,)&amp;"-"&amp;VLOOKUP(C1461,'VIA ADMINISTRACION'!A:D,4,FALSE)&amp;"-"&amp;VLOOKUP(D1461,FORMATO!A:D,4,FALSE)&amp;"-"&amp;VLOOKUP(B1461,LABORATORIO!A:D,4,FALSE)</f>
        <v>#N/A</v>
      </c>
      <c r="I1461">
        <f>COUNTIF($H$2:H1461,H1461)</f>
        <v>73</v>
      </c>
      <c r="J1461" t="e">
        <f t="shared" si="45"/>
        <v>#N/A</v>
      </c>
    </row>
    <row r="1462" spans="1:10" hidden="1" x14ac:dyDescent="0.35">
      <c r="A1462" s="11" t="s">
        <v>2778</v>
      </c>
      <c r="B1462" s="11" t="s">
        <v>2838</v>
      </c>
      <c r="C1462" s="11" t="s">
        <v>2919</v>
      </c>
      <c r="D1462" s="11" t="s">
        <v>2933</v>
      </c>
      <c r="E1462" s="11">
        <v>12</v>
      </c>
      <c r="F1462" s="11" t="s">
        <v>2984</v>
      </c>
      <c r="G1462" t="str">
        <f t="shared" si="44"/>
        <v>NEOMICINALABORATORIO CHILEORALCOMPRIMIDO12500MG</v>
      </c>
      <c r="H1462" t="str">
        <f>VLOOKUP(A1462,'PRINCIPIO ACTIVO'!A:D,4,)&amp;"-"&amp;VLOOKUP(C1462,'VIA ADMINISTRACION'!A:D,4,FALSE)&amp;"-"&amp;VLOOKUP(D1462,FORMATO!A:D,4,FALSE)&amp;"-"&amp;VLOOKUP(B1462,LABORATORIO!A:D,4,FALSE)</f>
        <v>HT-0118-01-003-0148</v>
      </c>
      <c r="I1462">
        <f>COUNTIF($H$2:H1462,H1462)</f>
        <v>1</v>
      </c>
      <c r="J1462" t="str">
        <f t="shared" si="45"/>
        <v>HT-0118-01-003-0148-01</v>
      </c>
    </row>
    <row r="1463" spans="1:10" hidden="1" x14ac:dyDescent="0.35">
      <c r="A1463" s="11" t="s">
        <v>2783</v>
      </c>
      <c r="B1463" s="11" t="s">
        <v>2837</v>
      </c>
      <c r="C1463" s="11" t="s">
        <v>2921</v>
      </c>
      <c r="D1463" s="11" t="s">
        <v>2936</v>
      </c>
      <c r="E1463" s="11">
        <v>1</v>
      </c>
      <c r="F1463" s="11" t="s">
        <v>3240</v>
      </c>
      <c r="G1463" t="str">
        <f t="shared" si="44"/>
        <v>NEOMICINA-POLIMIXINA B-BACITRACINASAVALOFTALMICAUNGUENTO1700MCG/8300UI/72UI/MG</v>
      </c>
      <c r="H1463" t="e">
        <f>VLOOKUP(A1463,'PRINCIPIO ACTIVO'!A:D,4,)&amp;"-"&amp;VLOOKUP(C1463,'VIA ADMINISTRACION'!A:D,4,FALSE)&amp;"-"&amp;VLOOKUP(D1463,FORMATO!A:D,4,FALSE)&amp;"-"&amp;VLOOKUP(B1463,LABORATORIO!A:D,4,FALSE)</f>
        <v>#N/A</v>
      </c>
      <c r="I1463">
        <f>COUNTIF($H$2:H1463,H1463)</f>
        <v>74</v>
      </c>
      <c r="J1463" t="e">
        <f t="shared" si="45"/>
        <v>#N/A</v>
      </c>
    </row>
    <row r="1464" spans="1:10" hidden="1" x14ac:dyDescent="0.35">
      <c r="A1464" s="11" t="s">
        <v>2784</v>
      </c>
      <c r="B1464" s="11" t="s">
        <v>2850</v>
      </c>
      <c r="C1464" s="11" t="s">
        <v>2919</v>
      </c>
      <c r="D1464" s="11" t="s">
        <v>2937</v>
      </c>
      <c r="E1464" s="11">
        <v>15</v>
      </c>
      <c r="F1464" s="11" t="s">
        <v>2977</v>
      </c>
      <c r="G1464" t="str">
        <f t="shared" si="44"/>
        <v>NITROFURANTOINAINSTITUTO SANITASORALCAPSULA15100MG</v>
      </c>
      <c r="H1464" t="str">
        <f>VLOOKUP(A1464,'PRINCIPIO ACTIVO'!A:D,4,)&amp;"-"&amp;VLOOKUP(C1464,'VIA ADMINISTRACION'!A:D,4,FALSE)&amp;"-"&amp;VLOOKUP(D1464,FORMATO!A:D,4,FALSE)&amp;"-"&amp;VLOOKUP(B1464,LABORATORIO!A:D,4,FALSE)</f>
        <v>HT-0119-01-007-0133</v>
      </c>
      <c r="I1464">
        <f>COUNTIF($H$2:H1464,H1464)</f>
        <v>1</v>
      </c>
      <c r="J1464" t="str">
        <f t="shared" si="45"/>
        <v>HT-0119-01-007-0133-01</v>
      </c>
    </row>
    <row r="1465" spans="1:10" hidden="1" x14ac:dyDescent="0.35">
      <c r="A1465" s="11" t="s">
        <v>2784</v>
      </c>
      <c r="B1465" s="11" t="s">
        <v>2850</v>
      </c>
      <c r="C1465" s="11" t="s">
        <v>2919</v>
      </c>
      <c r="D1465" s="11" t="s">
        <v>2937</v>
      </c>
      <c r="E1465" s="11">
        <v>30</v>
      </c>
      <c r="F1465" s="11" t="s">
        <v>2977</v>
      </c>
      <c r="G1465" t="str">
        <f t="shared" si="44"/>
        <v>NITROFURANTOINAINSTITUTO SANITASORALCAPSULA30100MG</v>
      </c>
      <c r="H1465" t="str">
        <f>VLOOKUP(A1465,'PRINCIPIO ACTIVO'!A:D,4,)&amp;"-"&amp;VLOOKUP(C1465,'VIA ADMINISTRACION'!A:D,4,FALSE)&amp;"-"&amp;VLOOKUP(D1465,FORMATO!A:D,4,FALSE)&amp;"-"&amp;VLOOKUP(B1465,LABORATORIO!A:D,4,FALSE)</f>
        <v>HT-0119-01-007-0133</v>
      </c>
      <c r="I1465">
        <f>COUNTIF($H$2:H1465,H1465)</f>
        <v>2</v>
      </c>
      <c r="J1465" t="str">
        <f t="shared" si="45"/>
        <v>HT-0119-01-007-0133-02</v>
      </c>
    </row>
    <row r="1466" spans="1:10" hidden="1" x14ac:dyDescent="0.35">
      <c r="A1466" s="2" t="s">
        <v>2784</v>
      </c>
      <c r="B1466" s="2" t="s">
        <v>2834</v>
      </c>
      <c r="C1466" s="2" t="s">
        <v>2919</v>
      </c>
      <c r="D1466" s="2" t="s">
        <v>2937</v>
      </c>
      <c r="E1466" s="2">
        <v>10</v>
      </c>
      <c r="F1466" s="2" t="s">
        <v>2977</v>
      </c>
      <c r="G1466" t="str">
        <f t="shared" si="44"/>
        <v>NITROFURANTOINAMINTLABORALCAPSULA10100MG</v>
      </c>
      <c r="H1466" t="str">
        <f>VLOOKUP(A1466,'PRINCIPIO ACTIVO'!A:D,4,)&amp;"-"&amp;VLOOKUP(C1466,'VIA ADMINISTRACION'!A:D,4,FALSE)&amp;"-"&amp;VLOOKUP(D1466,FORMATO!A:D,4,FALSE)&amp;"-"&amp;VLOOKUP(B1466,LABORATORIO!A:D,4,FALSE)</f>
        <v>HT-0119-01-007-0197</v>
      </c>
      <c r="I1466">
        <f>COUNTIF($H$2:H1466,H1466)</f>
        <v>1</v>
      </c>
      <c r="J1466" t="str">
        <f t="shared" si="45"/>
        <v>HT-0119-01-007-0197-01</v>
      </c>
    </row>
    <row r="1467" spans="1:10" hidden="1" x14ac:dyDescent="0.35">
      <c r="A1467" s="5" t="s">
        <v>2784</v>
      </c>
      <c r="B1467" s="5" t="s">
        <v>2834</v>
      </c>
      <c r="C1467" s="5" t="s">
        <v>2919</v>
      </c>
      <c r="D1467" s="5" t="s">
        <v>2937</v>
      </c>
      <c r="E1467" s="5">
        <v>30</v>
      </c>
      <c r="F1467" s="5" t="s">
        <v>2977</v>
      </c>
      <c r="G1467" t="str">
        <f t="shared" si="44"/>
        <v>NITROFURANTOINAMINTLABORALCAPSULA30100MG</v>
      </c>
      <c r="H1467" t="str">
        <f>VLOOKUP(A1467,'PRINCIPIO ACTIVO'!A:D,4,)&amp;"-"&amp;VLOOKUP(C1467,'VIA ADMINISTRACION'!A:D,4,FALSE)&amp;"-"&amp;VLOOKUP(D1467,FORMATO!A:D,4,FALSE)&amp;"-"&amp;VLOOKUP(B1467,LABORATORIO!A:D,4,FALSE)</f>
        <v>HT-0119-01-007-0197</v>
      </c>
      <c r="I1467">
        <f>COUNTIF($H$2:H1467,H1467)</f>
        <v>2</v>
      </c>
      <c r="J1467" t="str">
        <f t="shared" si="45"/>
        <v>HT-0119-01-007-0197-02</v>
      </c>
    </row>
    <row r="1468" spans="1:10" hidden="1" x14ac:dyDescent="0.35">
      <c r="A1468" s="11" t="s">
        <v>2784</v>
      </c>
      <c r="B1468" s="11" t="s">
        <v>2834</v>
      </c>
      <c r="C1468" s="11" t="s">
        <v>2919</v>
      </c>
      <c r="D1468" s="11" t="s">
        <v>2937</v>
      </c>
      <c r="E1468" s="11">
        <v>10</v>
      </c>
      <c r="F1468" s="11" t="s">
        <v>3013</v>
      </c>
      <c r="G1468" t="str">
        <f t="shared" si="44"/>
        <v>NITROFURANTOINAMINTLABORALCAPSULA1010MG</v>
      </c>
      <c r="H1468" t="str">
        <f>VLOOKUP(A1468,'PRINCIPIO ACTIVO'!A:D,4,)&amp;"-"&amp;VLOOKUP(C1468,'VIA ADMINISTRACION'!A:D,4,FALSE)&amp;"-"&amp;VLOOKUP(D1468,FORMATO!A:D,4,FALSE)&amp;"-"&amp;VLOOKUP(B1468,LABORATORIO!A:D,4,FALSE)</f>
        <v>HT-0119-01-007-0197</v>
      </c>
      <c r="I1468">
        <f>COUNTIF($H$2:H1468,H1468)</f>
        <v>3</v>
      </c>
      <c r="J1468" t="str">
        <f t="shared" si="45"/>
        <v>HT-0119-01-007-0197-03</v>
      </c>
    </row>
    <row r="1469" spans="1:10" hidden="1" x14ac:dyDescent="0.35">
      <c r="A1469" s="11" t="s">
        <v>2784</v>
      </c>
      <c r="B1469" s="11" t="s">
        <v>2850</v>
      </c>
      <c r="C1469" s="11" t="s">
        <v>2919</v>
      </c>
      <c r="D1469" s="11" t="s">
        <v>2937</v>
      </c>
      <c r="E1469" s="11">
        <v>30</v>
      </c>
      <c r="F1469" s="11" t="s">
        <v>3046</v>
      </c>
      <c r="G1469" t="str">
        <f t="shared" si="44"/>
        <v>NITROFURANTOINAINSTITUTO SANITASORALCAPSULA3050MG</v>
      </c>
      <c r="H1469" t="str">
        <f>VLOOKUP(A1469,'PRINCIPIO ACTIVO'!A:D,4,)&amp;"-"&amp;VLOOKUP(C1469,'VIA ADMINISTRACION'!A:D,4,FALSE)&amp;"-"&amp;VLOOKUP(D1469,FORMATO!A:D,4,FALSE)&amp;"-"&amp;VLOOKUP(B1469,LABORATORIO!A:D,4,FALSE)</f>
        <v>HT-0119-01-007-0133</v>
      </c>
      <c r="I1469">
        <f>COUNTIF($H$2:H1469,H1469)</f>
        <v>3</v>
      </c>
      <c r="J1469" t="str">
        <f t="shared" si="45"/>
        <v>HT-0119-01-007-0133-03</v>
      </c>
    </row>
    <row r="1470" spans="1:10" hidden="1" x14ac:dyDescent="0.35">
      <c r="A1470" s="11" t="s">
        <v>2784</v>
      </c>
      <c r="B1470" s="11" t="s">
        <v>2865</v>
      </c>
      <c r="C1470" s="11" t="s">
        <v>2919</v>
      </c>
      <c r="D1470" s="11" t="s">
        <v>2937</v>
      </c>
      <c r="E1470" s="11">
        <v>40</v>
      </c>
      <c r="F1470" s="11" t="s">
        <v>3046</v>
      </c>
      <c r="G1470" t="str">
        <f t="shared" si="44"/>
        <v>NITROFURANTOINABOEHRINGER INGELHEIMORALCAPSULA4050MG</v>
      </c>
      <c r="H1470" t="str">
        <f>VLOOKUP(A1470,'PRINCIPIO ACTIVO'!A:D,4,)&amp;"-"&amp;VLOOKUP(C1470,'VIA ADMINISTRACION'!A:D,4,FALSE)&amp;"-"&amp;VLOOKUP(D1470,FORMATO!A:D,4,FALSE)&amp;"-"&amp;VLOOKUP(B1470,LABORATORIO!A:D,4,FALSE)</f>
        <v>HT-0119-01-007-0035</v>
      </c>
      <c r="I1470">
        <f>COUNTIF($H$2:H1470,H1470)</f>
        <v>1</v>
      </c>
      <c r="J1470" t="str">
        <f t="shared" si="45"/>
        <v>HT-0119-01-007-0035-01</v>
      </c>
    </row>
    <row r="1471" spans="1:10" hidden="1" x14ac:dyDescent="0.35">
      <c r="A1471" s="2" t="s">
        <v>2784</v>
      </c>
      <c r="B1471" s="2" t="s">
        <v>2850</v>
      </c>
      <c r="C1471" s="2" t="s">
        <v>2919</v>
      </c>
      <c r="D1471" s="2" t="s">
        <v>2937</v>
      </c>
      <c r="E1471" s="2">
        <v>20</v>
      </c>
      <c r="F1471" s="2" t="s">
        <v>3046</v>
      </c>
      <c r="G1471" t="str">
        <f t="shared" si="44"/>
        <v>NITROFURANTOINAINSTITUTO SANITASORALCAPSULA2050MG</v>
      </c>
      <c r="H1471" t="str">
        <f>VLOOKUP(A1471,'PRINCIPIO ACTIVO'!A:D,4,)&amp;"-"&amp;VLOOKUP(C1471,'VIA ADMINISTRACION'!A:D,4,FALSE)&amp;"-"&amp;VLOOKUP(D1471,FORMATO!A:D,4,FALSE)&amp;"-"&amp;VLOOKUP(B1471,LABORATORIO!A:D,4,FALSE)</f>
        <v>HT-0119-01-007-0133</v>
      </c>
      <c r="I1471">
        <f>COUNTIF($H$2:H1471,H1471)</f>
        <v>4</v>
      </c>
      <c r="J1471" t="str">
        <f t="shared" si="45"/>
        <v>HT-0119-01-007-0133-04</v>
      </c>
    </row>
    <row r="1472" spans="1:10" hidden="1" x14ac:dyDescent="0.35">
      <c r="A1472" s="11" t="s">
        <v>2785</v>
      </c>
      <c r="B1472" s="11" t="s">
        <v>2900</v>
      </c>
      <c r="C1472" s="11" t="s">
        <v>2919</v>
      </c>
      <c r="D1472" s="11" t="s">
        <v>2933</v>
      </c>
      <c r="E1472" s="11">
        <v>30</v>
      </c>
      <c r="F1472" s="11" t="s">
        <v>3013</v>
      </c>
      <c r="G1472" t="str">
        <f t="shared" si="44"/>
        <v>OLANZAPINAINDOPHARMAORALCOMPRIMIDO3010MG</v>
      </c>
      <c r="H1472" t="str">
        <f>VLOOKUP(A1472,'PRINCIPIO ACTIVO'!A:D,4,)&amp;"-"&amp;VLOOKUP(C1472,'VIA ADMINISTRACION'!A:D,4,FALSE)&amp;"-"&amp;VLOOKUP(D1472,FORMATO!A:D,4,FALSE)&amp;"-"&amp;VLOOKUP(B1472,LABORATORIO!A:D,4,FALSE)</f>
        <v>HT-0120-01-003-0124</v>
      </c>
      <c r="I1472">
        <f>COUNTIF($H$2:H1472,H1472)</f>
        <v>1</v>
      </c>
      <c r="J1472" t="str">
        <f t="shared" si="45"/>
        <v>HT-0120-01-003-0124-01</v>
      </c>
    </row>
    <row r="1473" spans="1:10" hidden="1" x14ac:dyDescent="0.35">
      <c r="A1473" s="11" t="s">
        <v>2785</v>
      </c>
      <c r="B1473" s="11" t="s">
        <v>2850</v>
      </c>
      <c r="C1473" s="11" t="s">
        <v>2919</v>
      </c>
      <c r="D1473" s="11" t="s">
        <v>2933</v>
      </c>
      <c r="E1473" s="11">
        <v>30</v>
      </c>
      <c r="F1473" s="11" t="s">
        <v>3013</v>
      </c>
      <c r="G1473" t="str">
        <f t="shared" si="44"/>
        <v>OLANZAPINAINSTITUTO SANITASORALCOMPRIMIDO3010MG</v>
      </c>
      <c r="H1473" t="str">
        <f>VLOOKUP(A1473,'PRINCIPIO ACTIVO'!A:D,4,)&amp;"-"&amp;VLOOKUP(C1473,'VIA ADMINISTRACION'!A:D,4,FALSE)&amp;"-"&amp;VLOOKUP(D1473,FORMATO!A:D,4,FALSE)&amp;"-"&amp;VLOOKUP(B1473,LABORATORIO!A:D,4,FALSE)</f>
        <v>HT-0120-01-003-0133</v>
      </c>
      <c r="I1473">
        <f>COUNTIF($H$2:H1473,H1473)</f>
        <v>1</v>
      </c>
      <c r="J1473" t="str">
        <f t="shared" si="45"/>
        <v>HT-0120-01-003-0133-01</v>
      </c>
    </row>
    <row r="1474" spans="1:10" hidden="1" x14ac:dyDescent="0.35">
      <c r="A1474" s="11" t="s">
        <v>2785</v>
      </c>
      <c r="B1474" s="11" t="s">
        <v>2838</v>
      </c>
      <c r="C1474" s="11" t="s">
        <v>2919</v>
      </c>
      <c r="D1474" s="11" t="s">
        <v>2933</v>
      </c>
      <c r="E1474" s="11">
        <v>30</v>
      </c>
      <c r="F1474" s="11" t="s">
        <v>3013</v>
      </c>
      <c r="G1474" t="str">
        <f t="shared" ref="G1474:G1537" si="46">_xlfn.CONCAT(A1474:F1474)</f>
        <v>OLANZAPINALABORATORIO CHILEORALCOMPRIMIDO3010MG</v>
      </c>
      <c r="H1474" t="str">
        <f>VLOOKUP(A1474,'PRINCIPIO ACTIVO'!A:D,4,)&amp;"-"&amp;VLOOKUP(C1474,'VIA ADMINISTRACION'!A:D,4,FALSE)&amp;"-"&amp;VLOOKUP(D1474,FORMATO!A:D,4,FALSE)&amp;"-"&amp;VLOOKUP(B1474,LABORATORIO!A:D,4,FALSE)</f>
        <v>HT-0120-01-003-0148</v>
      </c>
      <c r="I1474">
        <f>COUNTIF($H$2:H1474,H1474)</f>
        <v>1</v>
      </c>
      <c r="J1474" t="str">
        <f t="shared" ref="J1474:J1537" si="47">H1474&amp;"-"&amp;TEXT(I1474,"00")</f>
        <v>HT-0120-01-003-0148-01</v>
      </c>
    </row>
    <row r="1475" spans="1:10" hidden="1" x14ac:dyDescent="0.35">
      <c r="A1475" s="11" t="s">
        <v>2785</v>
      </c>
      <c r="B1475" s="11" t="s">
        <v>2895</v>
      </c>
      <c r="C1475" s="11" t="s">
        <v>2919</v>
      </c>
      <c r="D1475" s="11" t="s">
        <v>2933</v>
      </c>
      <c r="E1475" s="11">
        <v>28</v>
      </c>
      <c r="F1475" s="11" t="s">
        <v>3013</v>
      </c>
      <c r="G1475" t="str">
        <f t="shared" si="46"/>
        <v>OLANZAPINAGALENICUMORALCOMPRIMIDO2810MG</v>
      </c>
      <c r="H1475" t="str">
        <f>VLOOKUP(A1475,'PRINCIPIO ACTIVO'!A:D,4,)&amp;"-"&amp;VLOOKUP(C1475,'VIA ADMINISTRACION'!A:D,4,FALSE)&amp;"-"&amp;VLOOKUP(D1475,FORMATO!A:D,4,FALSE)&amp;"-"&amp;VLOOKUP(B1475,LABORATORIO!A:D,4,FALSE)</f>
        <v>HT-0120-01-003-0108</v>
      </c>
      <c r="I1475">
        <f>COUNTIF($H$2:H1475,H1475)</f>
        <v>1</v>
      </c>
      <c r="J1475" t="str">
        <f t="shared" si="47"/>
        <v>HT-0120-01-003-0108-01</v>
      </c>
    </row>
    <row r="1476" spans="1:10" hidden="1" x14ac:dyDescent="0.35">
      <c r="A1476" s="11" t="s">
        <v>2785</v>
      </c>
      <c r="B1476" s="11" t="s">
        <v>2894</v>
      </c>
      <c r="C1476" s="11" t="s">
        <v>2919</v>
      </c>
      <c r="D1476" s="11" t="s">
        <v>2933</v>
      </c>
      <c r="E1476" s="11">
        <v>30</v>
      </c>
      <c r="F1476" s="11" t="s">
        <v>3013</v>
      </c>
      <c r="G1476" t="str">
        <f t="shared" si="46"/>
        <v>OLANZAPINALILLYORALCOMPRIMIDO3010MG</v>
      </c>
      <c r="H1476" t="str">
        <f>VLOOKUP(A1476,'PRINCIPIO ACTIVO'!A:D,4,)&amp;"-"&amp;VLOOKUP(C1476,'VIA ADMINISTRACION'!A:D,4,FALSE)&amp;"-"&amp;VLOOKUP(D1476,FORMATO!A:D,4,FALSE)&amp;"-"&amp;VLOOKUP(B1476,LABORATORIO!A:D,4,FALSE)</f>
        <v>HT-0120-01-003-0081</v>
      </c>
      <c r="I1476">
        <f>COUNTIF($H$2:H1476,H1476)</f>
        <v>1</v>
      </c>
      <c r="J1476" t="str">
        <f t="shared" si="47"/>
        <v>HT-0120-01-003-0081-01</v>
      </c>
    </row>
    <row r="1477" spans="1:10" hidden="1" x14ac:dyDescent="0.35">
      <c r="A1477" s="11" t="s">
        <v>2785</v>
      </c>
      <c r="B1477" s="11" t="s">
        <v>2835</v>
      </c>
      <c r="C1477" s="11" t="s">
        <v>2919</v>
      </c>
      <c r="D1477" s="11" t="s">
        <v>2933</v>
      </c>
      <c r="E1477" s="11">
        <v>30</v>
      </c>
      <c r="F1477" s="11" t="s">
        <v>3013</v>
      </c>
      <c r="G1477" t="str">
        <f t="shared" si="46"/>
        <v>OLANZAPINAASCENDORALCOMPRIMIDO3010MG</v>
      </c>
      <c r="H1477" t="str">
        <f>VLOOKUP(A1477,'PRINCIPIO ACTIVO'!A:D,4,)&amp;"-"&amp;VLOOKUP(C1477,'VIA ADMINISTRACION'!A:D,4,FALSE)&amp;"-"&amp;VLOOKUP(D1477,FORMATO!A:D,4,FALSE)&amp;"-"&amp;VLOOKUP(B1477,LABORATORIO!A:D,4,FALSE)</f>
        <v>HT-0120-01-003-0016</v>
      </c>
      <c r="I1477">
        <f>COUNTIF($H$2:H1477,H1477)</f>
        <v>1</v>
      </c>
      <c r="J1477" t="str">
        <f t="shared" si="47"/>
        <v>HT-0120-01-003-0016-01</v>
      </c>
    </row>
    <row r="1478" spans="1:10" hidden="1" x14ac:dyDescent="0.35">
      <c r="A1478" s="5" t="s">
        <v>2785</v>
      </c>
      <c r="B1478" s="5" t="s">
        <v>2901</v>
      </c>
      <c r="C1478" s="5" t="s">
        <v>2919</v>
      </c>
      <c r="D1478" s="5" t="s">
        <v>2933</v>
      </c>
      <c r="E1478" s="5">
        <v>28</v>
      </c>
      <c r="F1478" s="5" t="s">
        <v>3013</v>
      </c>
      <c r="G1478" t="str">
        <f t="shared" si="46"/>
        <v>OLANZAPINAAXONORALCOMPRIMIDO2810MG</v>
      </c>
      <c r="H1478" t="str">
        <f>VLOOKUP(A1478,'PRINCIPIO ACTIVO'!A:D,4,)&amp;"-"&amp;VLOOKUP(C1478,'VIA ADMINISTRACION'!A:D,4,FALSE)&amp;"-"&amp;VLOOKUP(D1478,FORMATO!A:D,4,FALSE)&amp;"-"&amp;VLOOKUP(B1478,LABORATORIO!A:D,4,FALSE)</f>
        <v>HT-0120-01-003-0023</v>
      </c>
      <c r="I1478">
        <f>COUNTIF($H$2:H1478,H1478)</f>
        <v>1</v>
      </c>
      <c r="J1478" t="str">
        <f t="shared" si="47"/>
        <v>HT-0120-01-003-0023-01</v>
      </c>
    </row>
    <row r="1479" spans="1:10" hidden="1" x14ac:dyDescent="0.35">
      <c r="A1479" s="5" t="s">
        <v>2785</v>
      </c>
      <c r="B1479" s="5" t="s">
        <v>2894</v>
      </c>
      <c r="C1479" s="5" t="s">
        <v>2924</v>
      </c>
      <c r="D1479" s="5" t="s">
        <v>2939</v>
      </c>
      <c r="E1479" s="5">
        <v>1</v>
      </c>
      <c r="F1479" s="5" t="s">
        <v>3013</v>
      </c>
      <c r="G1479" t="str">
        <f t="shared" si="46"/>
        <v>OLANZAPINALILLYPARENTERALAMPOLLA110MG</v>
      </c>
      <c r="H1479" t="str">
        <f>VLOOKUP(A1479,'PRINCIPIO ACTIVO'!A:D,4,)&amp;"-"&amp;VLOOKUP(C1479,'VIA ADMINISTRACION'!A:D,4,FALSE)&amp;"-"&amp;VLOOKUP(D1479,FORMATO!A:D,4,FALSE)&amp;"-"&amp;VLOOKUP(B1479,LABORATORIO!A:D,4,FALSE)</f>
        <v>HT-0120-02-009-0081</v>
      </c>
      <c r="I1479">
        <f>COUNTIF($H$2:H1479,H1479)</f>
        <v>1</v>
      </c>
      <c r="J1479" t="str">
        <f t="shared" si="47"/>
        <v>HT-0120-02-009-0081-01</v>
      </c>
    </row>
    <row r="1480" spans="1:10" hidden="1" x14ac:dyDescent="0.35">
      <c r="A1480" s="5" t="s">
        <v>2785</v>
      </c>
      <c r="B1480" s="5" t="s">
        <v>2894</v>
      </c>
      <c r="C1480" s="5" t="s">
        <v>2919</v>
      </c>
      <c r="D1480" s="5" t="s">
        <v>2933</v>
      </c>
      <c r="E1480" s="5">
        <v>14</v>
      </c>
      <c r="F1480" s="5" t="s">
        <v>3013</v>
      </c>
      <c r="G1480" t="str">
        <f t="shared" si="46"/>
        <v>OLANZAPINALILLYORALCOMPRIMIDO1410MG</v>
      </c>
      <c r="H1480" t="str">
        <f>VLOOKUP(A1480,'PRINCIPIO ACTIVO'!A:D,4,)&amp;"-"&amp;VLOOKUP(C1480,'VIA ADMINISTRACION'!A:D,4,FALSE)&amp;"-"&amp;VLOOKUP(D1480,FORMATO!A:D,4,FALSE)&amp;"-"&amp;VLOOKUP(B1480,LABORATORIO!A:D,4,FALSE)</f>
        <v>HT-0120-01-003-0081</v>
      </c>
      <c r="I1480">
        <f>COUNTIF($H$2:H1480,H1480)</f>
        <v>2</v>
      </c>
      <c r="J1480" t="str">
        <f t="shared" si="47"/>
        <v>HT-0120-01-003-0081-02</v>
      </c>
    </row>
    <row r="1481" spans="1:10" hidden="1" x14ac:dyDescent="0.35">
      <c r="A1481" s="11" t="s">
        <v>2785</v>
      </c>
      <c r="B1481" s="11" t="s">
        <v>2838</v>
      </c>
      <c r="C1481" s="11" t="s">
        <v>2919</v>
      </c>
      <c r="D1481" s="11" t="s">
        <v>2933</v>
      </c>
      <c r="E1481" s="11">
        <v>30</v>
      </c>
      <c r="F1481" s="11" t="s">
        <v>2998</v>
      </c>
      <c r="G1481" t="str">
        <f t="shared" si="46"/>
        <v>OLANZAPINALABORATORIO CHILEORALCOMPRIMIDO305MG</v>
      </c>
      <c r="H1481" t="str">
        <f>VLOOKUP(A1481,'PRINCIPIO ACTIVO'!A:D,4,)&amp;"-"&amp;VLOOKUP(C1481,'VIA ADMINISTRACION'!A:D,4,FALSE)&amp;"-"&amp;VLOOKUP(D1481,FORMATO!A:D,4,FALSE)&amp;"-"&amp;VLOOKUP(B1481,LABORATORIO!A:D,4,FALSE)</f>
        <v>HT-0120-01-003-0148</v>
      </c>
      <c r="I1481">
        <f>COUNTIF($H$2:H1481,H1481)</f>
        <v>2</v>
      </c>
      <c r="J1481" t="str">
        <f t="shared" si="47"/>
        <v>HT-0120-01-003-0148-02</v>
      </c>
    </row>
    <row r="1482" spans="1:10" hidden="1" x14ac:dyDescent="0.35">
      <c r="A1482" s="11" t="s">
        <v>2785</v>
      </c>
      <c r="B1482" s="11" t="s">
        <v>2901</v>
      </c>
      <c r="C1482" s="11" t="s">
        <v>2919</v>
      </c>
      <c r="D1482" s="11" t="s">
        <v>2933</v>
      </c>
      <c r="E1482" s="11">
        <v>28</v>
      </c>
      <c r="F1482" s="11" t="s">
        <v>2998</v>
      </c>
      <c r="G1482" t="str">
        <f t="shared" si="46"/>
        <v>OLANZAPINAAXONORALCOMPRIMIDO285MG</v>
      </c>
      <c r="H1482" t="str">
        <f>VLOOKUP(A1482,'PRINCIPIO ACTIVO'!A:D,4,)&amp;"-"&amp;VLOOKUP(C1482,'VIA ADMINISTRACION'!A:D,4,FALSE)&amp;"-"&amp;VLOOKUP(D1482,FORMATO!A:D,4,FALSE)&amp;"-"&amp;VLOOKUP(B1482,LABORATORIO!A:D,4,FALSE)</f>
        <v>HT-0120-01-003-0023</v>
      </c>
      <c r="I1482">
        <f>COUNTIF($H$2:H1482,H1482)</f>
        <v>2</v>
      </c>
      <c r="J1482" t="str">
        <f t="shared" si="47"/>
        <v>HT-0120-01-003-0023-02</v>
      </c>
    </row>
    <row r="1483" spans="1:10" hidden="1" x14ac:dyDescent="0.35">
      <c r="A1483" s="11" t="s">
        <v>2785</v>
      </c>
      <c r="B1483" s="11" t="s">
        <v>2895</v>
      </c>
      <c r="C1483" s="11" t="s">
        <v>2919</v>
      </c>
      <c r="D1483" s="11" t="s">
        <v>2933</v>
      </c>
      <c r="E1483" s="11">
        <v>28</v>
      </c>
      <c r="F1483" s="11" t="s">
        <v>2998</v>
      </c>
      <c r="G1483" t="str">
        <f t="shared" si="46"/>
        <v>OLANZAPINAGALENICUMORALCOMPRIMIDO285MG</v>
      </c>
      <c r="H1483" t="str">
        <f>VLOOKUP(A1483,'PRINCIPIO ACTIVO'!A:D,4,)&amp;"-"&amp;VLOOKUP(C1483,'VIA ADMINISTRACION'!A:D,4,FALSE)&amp;"-"&amp;VLOOKUP(D1483,FORMATO!A:D,4,FALSE)&amp;"-"&amp;VLOOKUP(B1483,LABORATORIO!A:D,4,FALSE)</f>
        <v>HT-0120-01-003-0108</v>
      </c>
      <c r="I1483">
        <f>COUNTIF($H$2:H1483,H1483)</f>
        <v>2</v>
      </c>
      <c r="J1483" t="str">
        <f t="shared" si="47"/>
        <v>HT-0120-01-003-0108-02</v>
      </c>
    </row>
    <row r="1484" spans="1:10" hidden="1" x14ac:dyDescent="0.35">
      <c r="A1484" s="5" t="s">
        <v>2785</v>
      </c>
      <c r="B1484" s="5" t="s">
        <v>2880</v>
      </c>
      <c r="C1484" s="5" t="s">
        <v>2919</v>
      </c>
      <c r="D1484" s="5" t="s">
        <v>2933</v>
      </c>
      <c r="E1484" s="5">
        <v>30</v>
      </c>
      <c r="F1484" s="5" t="s">
        <v>2998</v>
      </c>
      <c r="G1484" t="str">
        <f t="shared" si="46"/>
        <v>OLANZAPINAMEDIPHARMORALCOMPRIMIDO305MG</v>
      </c>
      <c r="H1484" t="str">
        <f>VLOOKUP(A1484,'PRINCIPIO ACTIVO'!A:D,4,)&amp;"-"&amp;VLOOKUP(C1484,'VIA ADMINISTRACION'!A:D,4,FALSE)&amp;"-"&amp;VLOOKUP(D1484,FORMATO!A:D,4,FALSE)&amp;"-"&amp;VLOOKUP(B1484,LABORATORIO!A:D,4,FALSE)</f>
        <v>HT-0120-01-003-0192</v>
      </c>
      <c r="I1484">
        <f>COUNTIF($H$2:H1484,H1484)</f>
        <v>1</v>
      </c>
      <c r="J1484" t="str">
        <f t="shared" si="47"/>
        <v>HT-0120-01-003-0192-01</v>
      </c>
    </row>
    <row r="1485" spans="1:10" hidden="1" x14ac:dyDescent="0.35">
      <c r="A1485" s="5" t="s">
        <v>2785</v>
      </c>
      <c r="B1485" s="5" t="s">
        <v>2850</v>
      </c>
      <c r="C1485" s="5" t="s">
        <v>2919</v>
      </c>
      <c r="D1485" s="5" t="s">
        <v>2933</v>
      </c>
      <c r="E1485" s="5">
        <v>30</v>
      </c>
      <c r="F1485" s="5" t="s">
        <v>2998</v>
      </c>
      <c r="G1485" t="str">
        <f t="shared" si="46"/>
        <v>OLANZAPINAINSTITUTO SANITASORALCOMPRIMIDO305MG</v>
      </c>
      <c r="H1485" t="str">
        <f>VLOOKUP(A1485,'PRINCIPIO ACTIVO'!A:D,4,)&amp;"-"&amp;VLOOKUP(C1485,'VIA ADMINISTRACION'!A:D,4,FALSE)&amp;"-"&amp;VLOOKUP(D1485,FORMATO!A:D,4,FALSE)&amp;"-"&amp;VLOOKUP(B1485,LABORATORIO!A:D,4,FALSE)</f>
        <v>HT-0120-01-003-0133</v>
      </c>
      <c r="I1485">
        <f>COUNTIF($H$2:H1485,H1485)</f>
        <v>2</v>
      </c>
      <c r="J1485" t="str">
        <f t="shared" si="47"/>
        <v>HT-0120-01-003-0133-02</v>
      </c>
    </row>
    <row r="1486" spans="1:10" hidden="1" x14ac:dyDescent="0.35">
      <c r="A1486" s="5" t="s">
        <v>2785</v>
      </c>
      <c r="B1486" s="5" t="s">
        <v>2894</v>
      </c>
      <c r="C1486" s="5" t="s">
        <v>2919</v>
      </c>
      <c r="D1486" s="5" t="s">
        <v>2933</v>
      </c>
      <c r="E1486" s="5">
        <v>14</v>
      </c>
      <c r="F1486" s="5" t="s">
        <v>2998</v>
      </c>
      <c r="G1486" t="str">
        <f t="shared" si="46"/>
        <v>OLANZAPINALILLYORALCOMPRIMIDO145MG</v>
      </c>
      <c r="H1486" t="str">
        <f>VLOOKUP(A1486,'PRINCIPIO ACTIVO'!A:D,4,)&amp;"-"&amp;VLOOKUP(C1486,'VIA ADMINISTRACION'!A:D,4,FALSE)&amp;"-"&amp;VLOOKUP(D1486,FORMATO!A:D,4,FALSE)&amp;"-"&amp;VLOOKUP(B1486,LABORATORIO!A:D,4,FALSE)</f>
        <v>HT-0120-01-003-0081</v>
      </c>
      <c r="I1486">
        <f>COUNTIF($H$2:H1486,H1486)</f>
        <v>3</v>
      </c>
      <c r="J1486" t="str">
        <f t="shared" si="47"/>
        <v>HT-0120-01-003-0081-03</v>
      </c>
    </row>
    <row r="1487" spans="1:10" hidden="1" x14ac:dyDescent="0.35">
      <c r="A1487" s="11" t="s">
        <v>2594</v>
      </c>
      <c r="B1487" s="11" t="s">
        <v>2861</v>
      </c>
      <c r="C1487" s="11" t="s">
        <v>2919</v>
      </c>
      <c r="D1487" s="11" t="s">
        <v>2933</v>
      </c>
      <c r="E1487" s="11">
        <v>28</v>
      </c>
      <c r="F1487" s="11" t="s">
        <v>3017</v>
      </c>
      <c r="G1487" t="str">
        <f t="shared" si="46"/>
        <v>OLMESARTAN-AMLODIPINOTECNOFARMAORALCOMPRIMIDO2820MG/5MG</v>
      </c>
      <c r="H1487" t="e">
        <f>VLOOKUP(A1487,'PRINCIPIO ACTIVO'!A:D,4,)&amp;"-"&amp;VLOOKUP(C1487,'VIA ADMINISTRACION'!A:D,4,FALSE)&amp;"-"&amp;VLOOKUP(D1487,FORMATO!A:D,4,FALSE)&amp;"-"&amp;VLOOKUP(B1487,LABORATORIO!A:D,4,FALSE)</f>
        <v>#N/A</v>
      </c>
      <c r="I1487">
        <f>COUNTIF($H$2:H1487,H1487)</f>
        <v>75</v>
      </c>
      <c r="J1487" t="e">
        <f t="shared" si="47"/>
        <v>#N/A</v>
      </c>
    </row>
    <row r="1488" spans="1:10" hidden="1" x14ac:dyDescent="0.35">
      <c r="A1488" s="11" t="s">
        <v>2594</v>
      </c>
      <c r="B1488" s="11" t="s">
        <v>2861</v>
      </c>
      <c r="C1488" s="11" t="s">
        <v>2919</v>
      </c>
      <c r="D1488" s="11" t="s">
        <v>2933</v>
      </c>
      <c r="E1488" s="11">
        <v>28</v>
      </c>
      <c r="F1488" s="11" t="s">
        <v>3015</v>
      </c>
      <c r="G1488" t="str">
        <f t="shared" si="46"/>
        <v>OLMESARTAN-AMLODIPINOTECNOFARMAORALCOMPRIMIDO2840MG/10MG</v>
      </c>
      <c r="H1488" t="e">
        <f>VLOOKUP(A1488,'PRINCIPIO ACTIVO'!A:D,4,)&amp;"-"&amp;VLOOKUP(C1488,'VIA ADMINISTRACION'!A:D,4,FALSE)&amp;"-"&amp;VLOOKUP(D1488,FORMATO!A:D,4,FALSE)&amp;"-"&amp;VLOOKUP(B1488,LABORATORIO!A:D,4,FALSE)</f>
        <v>#N/A</v>
      </c>
      <c r="I1488">
        <f>COUNTIF($H$2:H1488,H1488)</f>
        <v>76</v>
      </c>
      <c r="J1488" t="e">
        <f t="shared" si="47"/>
        <v>#N/A</v>
      </c>
    </row>
    <row r="1489" spans="1:10" hidden="1" x14ac:dyDescent="0.35">
      <c r="A1489" s="11" t="s">
        <v>2594</v>
      </c>
      <c r="B1489" s="11" t="s">
        <v>2835</v>
      </c>
      <c r="C1489" s="11" t="s">
        <v>2919</v>
      </c>
      <c r="D1489" s="11" t="s">
        <v>2933</v>
      </c>
      <c r="E1489" s="11">
        <v>30</v>
      </c>
      <c r="F1489" s="11" t="s">
        <v>3015</v>
      </c>
      <c r="G1489" t="str">
        <f t="shared" si="46"/>
        <v>OLMESARTAN-AMLODIPINOASCENDORALCOMPRIMIDO3040MG/10MG</v>
      </c>
      <c r="H1489" t="e">
        <f>VLOOKUP(A1489,'PRINCIPIO ACTIVO'!A:D,4,)&amp;"-"&amp;VLOOKUP(C1489,'VIA ADMINISTRACION'!A:D,4,FALSE)&amp;"-"&amp;VLOOKUP(D1489,FORMATO!A:D,4,FALSE)&amp;"-"&amp;VLOOKUP(B1489,LABORATORIO!A:D,4,FALSE)</f>
        <v>#N/A</v>
      </c>
      <c r="I1489">
        <f>COUNTIF($H$2:H1489,H1489)</f>
        <v>77</v>
      </c>
      <c r="J1489" t="e">
        <f t="shared" si="47"/>
        <v>#N/A</v>
      </c>
    </row>
    <row r="1490" spans="1:10" hidden="1" x14ac:dyDescent="0.35">
      <c r="A1490" s="11" t="s">
        <v>2594</v>
      </c>
      <c r="B1490" s="11" t="s">
        <v>2853</v>
      </c>
      <c r="C1490" s="11" t="s">
        <v>2919</v>
      </c>
      <c r="D1490" s="11" t="s">
        <v>2933</v>
      </c>
      <c r="E1490" s="11">
        <v>30</v>
      </c>
      <c r="F1490" s="11" t="s">
        <v>3015</v>
      </c>
      <c r="G1490" t="str">
        <f t="shared" si="46"/>
        <v>OLMESARTAN-AMLODIPINOITF-LABOMEDORALCOMPRIMIDO3040MG/10MG</v>
      </c>
      <c r="H1490" t="e">
        <f>VLOOKUP(A1490,'PRINCIPIO ACTIVO'!A:D,4,)&amp;"-"&amp;VLOOKUP(C1490,'VIA ADMINISTRACION'!A:D,4,FALSE)&amp;"-"&amp;VLOOKUP(D1490,FORMATO!A:D,4,FALSE)&amp;"-"&amp;VLOOKUP(B1490,LABORATORIO!A:D,4,FALSE)</f>
        <v>#N/A</v>
      </c>
      <c r="I1490">
        <f>COUNTIF($H$2:H1490,H1490)</f>
        <v>78</v>
      </c>
      <c r="J1490" t="e">
        <f t="shared" si="47"/>
        <v>#N/A</v>
      </c>
    </row>
    <row r="1491" spans="1:10" hidden="1" x14ac:dyDescent="0.35">
      <c r="A1491" s="11" t="s">
        <v>2594</v>
      </c>
      <c r="B1491" s="11" t="s">
        <v>2861</v>
      </c>
      <c r="C1491" s="11" t="s">
        <v>2919</v>
      </c>
      <c r="D1491" s="11" t="s">
        <v>2933</v>
      </c>
      <c r="E1491" s="11">
        <v>28</v>
      </c>
      <c r="F1491" s="11" t="s">
        <v>3016</v>
      </c>
      <c r="G1491" t="str">
        <f t="shared" si="46"/>
        <v>OLMESARTAN-AMLODIPINOTECNOFARMAORALCOMPRIMIDO2840MG/5MG</v>
      </c>
      <c r="H1491" t="e">
        <f>VLOOKUP(A1491,'PRINCIPIO ACTIVO'!A:D,4,)&amp;"-"&amp;VLOOKUP(C1491,'VIA ADMINISTRACION'!A:D,4,FALSE)&amp;"-"&amp;VLOOKUP(D1491,FORMATO!A:D,4,FALSE)&amp;"-"&amp;VLOOKUP(B1491,LABORATORIO!A:D,4,FALSE)</f>
        <v>#N/A</v>
      </c>
      <c r="I1491">
        <f>COUNTIF($H$2:H1491,H1491)</f>
        <v>79</v>
      </c>
      <c r="J1491" t="e">
        <f t="shared" si="47"/>
        <v>#N/A</v>
      </c>
    </row>
    <row r="1492" spans="1:10" hidden="1" x14ac:dyDescent="0.35">
      <c r="A1492" s="11" t="s">
        <v>2594</v>
      </c>
      <c r="B1492" s="11" t="s">
        <v>2835</v>
      </c>
      <c r="C1492" s="11" t="s">
        <v>2919</v>
      </c>
      <c r="D1492" s="11" t="s">
        <v>2933</v>
      </c>
      <c r="E1492" s="11">
        <v>30</v>
      </c>
      <c r="F1492" s="11" t="s">
        <v>3016</v>
      </c>
      <c r="G1492" t="str">
        <f t="shared" si="46"/>
        <v>OLMESARTAN-AMLODIPINOASCENDORALCOMPRIMIDO3040MG/5MG</v>
      </c>
      <c r="H1492" t="e">
        <f>VLOOKUP(A1492,'PRINCIPIO ACTIVO'!A:D,4,)&amp;"-"&amp;VLOOKUP(C1492,'VIA ADMINISTRACION'!A:D,4,FALSE)&amp;"-"&amp;VLOOKUP(D1492,FORMATO!A:D,4,FALSE)&amp;"-"&amp;VLOOKUP(B1492,LABORATORIO!A:D,4,FALSE)</f>
        <v>#N/A</v>
      </c>
      <c r="I1492">
        <f>COUNTIF($H$2:H1492,H1492)</f>
        <v>80</v>
      </c>
      <c r="J1492" t="e">
        <f t="shared" si="47"/>
        <v>#N/A</v>
      </c>
    </row>
    <row r="1493" spans="1:10" hidden="1" x14ac:dyDescent="0.35">
      <c r="A1493" s="11" t="s">
        <v>2594</v>
      </c>
      <c r="B1493" s="11" t="s">
        <v>2853</v>
      </c>
      <c r="C1493" s="11" t="s">
        <v>2919</v>
      </c>
      <c r="D1493" s="11" t="s">
        <v>2933</v>
      </c>
      <c r="E1493" s="11">
        <v>30</v>
      </c>
      <c r="F1493" s="11" t="s">
        <v>3016</v>
      </c>
      <c r="G1493" t="str">
        <f t="shared" si="46"/>
        <v>OLMESARTAN-AMLODIPINOITF-LABOMEDORALCOMPRIMIDO3040MG/5MG</v>
      </c>
      <c r="H1493" t="e">
        <f>VLOOKUP(A1493,'PRINCIPIO ACTIVO'!A:D,4,)&amp;"-"&amp;VLOOKUP(C1493,'VIA ADMINISTRACION'!A:D,4,FALSE)&amp;"-"&amp;VLOOKUP(D1493,FORMATO!A:D,4,FALSE)&amp;"-"&amp;VLOOKUP(B1493,LABORATORIO!A:D,4,FALSE)</f>
        <v>#N/A</v>
      </c>
      <c r="I1493">
        <f>COUNTIF($H$2:H1493,H1493)</f>
        <v>81</v>
      </c>
      <c r="J1493" t="e">
        <f t="shared" si="47"/>
        <v>#N/A</v>
      </c>
    </row>
    <row r="1494" spans="1:10" hidden="1" x14ac:dyDescent="0.35">
      <c r="A1494" s="11" t="s">
        <v>2702</v>
      </c>
      <c r="B1494" s="11" t="s">
        <v>2832</v>
      </c>
      <c r="C1494" s="11" t="s">
        <v>2919</v>
      </c>
      <c r="D1494" s="11" t="s">
        <v>2933</v>
      </c>
      <c r="E1494" s="11">
        <v>30</v>
      </c>
      <c r="F1494" s="11" t="s">
        <v>3142</v>
      </c>
      <c r="G1494" t="str">
        <f t="shared" si="46"/>
        <v>OLMESARTAN-HIDROCLOROTIAZIDARECALCINEORALCOMPRIMIDO3020MG/12.5MG</v>
      </c>
      <c r="H1494" t="e">
        <f>VLOOKUP(A1494,'PRINCIPIO ACTIVO'!A:D,4,)&amp;"-"&amp;VLOOKUP(C1494,'VIA ADMINISTRACION'!A:D,4,FALSE)&amp;"-"&amp;VLOOKUP(D1494,FORMATO!A:D,4,FALSE)&amp;"-"&amp;VLOOKUP(B1494,LABORATORIO!A:D,4,FALSE)</f>
        <v>#N/A</v>
      </c>
      <c r="I1494">
        <f>COUNTIF($H$2:H1494,H1494)</f>
        <v>82</v>
      </c>
      <c r="J1494" t="e">
        <f t="shared" si="47"/>
        <v>#N/A</v>
      </c>
    </row>
    <row r="1495" spans="1:10" hidden="1" x14ac:dyDescent="0.35">
      <c r="A1495" s="11" t="s">
        <v>2702</v>
      </c>
      <c r="B1495" s="11" t="s">
        <v>2861</v>
      </c>
      <c r="C1495" s="11" t="s">
        <v>2919</v>
      </c>
      <c r="D1495" s="11" t="s">
        <v>2933</v>
      </c>
      <c r="E1495" s="11">
        <v>28</v>
      </c>
      <c r="F1495" s="11" t="s">
        <v>3142</v>
      </c>
      <c r="G1495" t="str">
        <f t="shared" si="46"/>
        <v>OLMESARTAN-HIDROCLOROTIAZIDATECNOFARMAORALCOMPRIMIDO2820MG/12.5MG</v>
      </c>
      <c r="H1495" t="e">
        <f>VLOOKUP(A1495,'PRINCIPIO ACTIVO'!A:D,4,)&amp;"-"&amp;VLOOKUP(C1495,'VIA ADMINISTRACION'!A:D,4,FALSE)&amp;"-"&amp;VLOOKUP(D1495,FORMATO!A:D,4,FALSE)&amp;"-"&amp;VLOOKUP(B1495,LABORATORIO!A:D,4,FALSE)</f>
        <v>#N/A</v>
      </c>
      <c r="I1495">
        <f>COUNTIF($H$2:H1495,H1495)</f>
        <v>83</v>
      </c>
      <c r="J1495" t="e">
        <f t="shared" si="47"/>
        <v>#N/A</v>
      </c>
    </row>
    <row r="1496" spans="1:10" hidden="1" x14ac:dyDescent="0.35">
      <c r="A1496" s="11" t="s">
        <v>2702</v>
      </c>
      <c r="B1496" s="11" t="s">
        <v>2861</v>
      </c>
      <c r="C1496" s="11" t="s">
        <v>2919</v>
      </c>
      <c r="D1496" s="11" t="s">
        <v>2933</v>
      </c>
      <c r="E1496" s="11">
        <v>28</v>
      </c>
      <c r="F1496" s="11" t="s">
        <v>3149</v>
      </c>
      <c r="G1496" t="str">
        <f t="shared" si="46"/>
        <v>OLMESARTAN-HIDROCLOROTIAZIDATECNOFARMAORALCOMPRIMIDO2840MG/12.5MG</v>
      </c>
      <c r="H1496" t="e">
        <f>VLOOKUP(A1496,'PRINCIPIO ACTIVO'!A:D,4,)&amp;"-"&amp;VLOOKUP(C1496,'VIA ADMINISTRACION'!A:D,4,FALSE)&amp;"-"&amp;VLOOKUP(D1496,FORMATO!A:D,4,FALSE)&amp;"-"&amp;VLOOKUP(B1496,LABORATORIO!A:D,4,FALSE)</f>
        <v>#N/A</v>
      </c>
      <c r="I1496">
        <f>COUNTIF($H$2:H1496,H1496)</f>
        <v>84</v>
      </c>
      <c r="J1496" t="e">
        <f t="shared" si="47"/>
        <v>#N/A</v>
      </c>
    </row>
    <row r="1497" spans="1:10" hidden="1" x14ac:dyDescent="0.35">
      <c r="A1497" s="11" t="s">
        <v>2702</v>
      </c>
      <c r="B1497" s="11" t="s">
        <v>2832</v>
      </c>
      <c r="C1497" s="11" t="s">
        <v>2919</v>
      </c>
      <c r="D1497" s="11" t="s">
        <v>2933</v>
      </c>
      <c r="E1497" s="11">
        <v>30</v>
      </c>
      <c r="F1497" s="11" t="s">
        <v>3149</v>
      </c>
      <c r="G1497" t="str">
        <f t="shared" si="46"/>
        <v>OLMESARTAN-HIDROCLOROTIAZIDARECALCINEORALCOMPRIMIDO3040MG/12.5MG</v>
      </c>
      <c r="H1497" t="e">
        <f>VLOOKUP(A1497,'PRINCIPIO ACTIVO'!A:D,4,)&amp;"-"&amp;VLOOKUP(C1497,'VIA ADMINISTRACION'!A:D,4,FALSE)&amp;"-"&amp;VLOOKUP(D1497,FORMATO!A:D,4,FALSE)&amp;"-"&amp;VLOOKUP(B1497,LABORATORIO!A:D,4,FALSE)</f>
        <v>#N/A</v>
      </c>
      <c r="I1497">
        <f>COUNTIF($H$2:H1497,H1497)</f>
        <v>85</v>
      </c>
      <c r="J1497" t="e">
        <f t="shared" si="47"/>
        <v>#N/A</v>
      </c>
    </row>
    <row r="1498" spans="1:10" hidden="1" x14ac:dyDescent="0.35">
      <c r="A1498" s="11" t="s">
        <v>2702</v>
      </c>
      <c r="B1498" s="11" t="s">
        <v>2853</v>
      </c>
      <c r="C1498" s="11" t="s">
        <v>2919</v>
      </c>
      <c r="D1498" s="11" t="s">
        <v>2933</v>
      </c>
      <c r="E1498" s="11">
        <v>30</v>
      </c>
      <c r="F1498" s="11" t="s">
        <v>3149</v>
      </c>
      <c r="G1498" t="str">
        <f t="shared" si="46"/>
        <v>OLMESARTAN-HIDROCLOROTIAZIDAITF-LABOMEDORALCOMPRIMIDO3040MG/12.5MG</v>
      </c>
      <c r="H1498" t="e">
        <f>VLOOKUP(A1498,'PRINCIPIO ACTIVO'!A:D,4,)&amp;"-"&amp;VLOOKUP(C1498,'VIA ADMINISTRACION'!A:D,4,FALSE)&amp;"-"&amp;VLOOKUP(D1498,FORMATO!A:D,4,FALSE)&amp;"-"&amp;VLOOKUP(B1498,LABORATORIO!A:D,4,FALSE)</f>
        <v>#N/A</v>
      </c>
      <c r="I1498">
        <f>COUNTIF($H$2:H1498,H1498)</f>
        <v>86</v>
      </c>
      <c r="J1498" t="e">
        <f t="shared" si="47"/>
        <v>#N/A</v>
      </c>
    </row>
    <row r="1499" spans="1:10" hidden="1" x14ac:dyDescent="0.35">
      <c r="A1499" s="11" t="s">
        <v>2787</v>
      </c>
      <c r="B1499" s="11" t="s">
        <v>2840</v>
      </c>
      <c r="C1499" s="11" t="s">
        <v>2919</v>
      </c>
      <c r="D1499" s="11" t="s">
        <v>2933</v>
      </c>
      <c r="E1499" s="11">
        <v>28</v>
      </c>
      <c r="F1499" s="11" t="s">
        <v>3013</v>
      </c>
      <c r="G1499" t="str">
        <f t="shared" si="46"/>
        <v>OMEPRAZOLASTRAZENECAORALCOMPRIMIDO2810MG</v>
      </c>
      <c r="H1499" t="str">
        <f>VLOOKUP(A1499,'PRINCIPIO ACTIVO'!A:D,4,)&amp;"-"&amp;VLOOKUP(C1499,'VIA ADMINISTRACION'!A:D,4,FALSE)&amp;"-"&amp;VLOOKUP(D1499,FORMATO!A:D,4,FALSE)&amp;"-"&amp;VLOOKUP(B1499,LABORATORIO!A:D,4,FALSE)</f>
        <v>HT-0122-01-003-0020</v>
      </c>
      <c r="I1499">
        <f>COUNTIF($H$2:H1499,H1499)</f>
        <v>1</v>
      </c>
      <c r="J1499" t="str">
        <f t="shared" si="47"/>
        <v>HT-0122-01-003-0020-01</v>
      </c>
    </row>
    <row r="1500" spans="1:10" hidden="1" x14ac:dyDescent="0.35">
      <c r="A1500" s="11" t="s">
        <v>2787</v>
      </c>
      <c r="B1500" s="11" t="s">
        <v>2835</v>
      </c>
      <c r="C1500" s="11" t="s">
        <v>2919</v>
      </c>
      <c r="D1500" s="11" t="s">
        <v>2937</v>
      </c>
      <c r="E1500" s="11">
        <v>30</v>
      </c>
      <c r="F1500" s="11" t="s">
        <v>2985</v>
      </c>
      <c r="G1500" t="str">
        <f t="shared" si="46"/>
        <v>OMEPRAZOLASCENDORALCAPSULA3020MG</v>
      </c>
      <c r="H1500" t="str">
        <f>VLOOKUP(A1500,'PRINCIPIO ACTIVO'!A:D,4,)&amp;"-"&amp;VLOOKUP(C1500,'VIA ADMINISTRACION'!A:D,4,FALSE)&amp;"-"&amp;VLOOKUP(D1500,FORMATO!A:D,4,FALSE)&amp;"-"&amp;VLOOKUP(B1500,LABORATORIO!A:D,4,FALSE)</f>
        <v>HT-0122-01-007-0016</v>
      </c>
      <c r="I1500">
        <f>COUNTIF($H$2:H1500,H1500)</f>
        <v>1</v>
      </c>
      <c r="J1500" t="str">
        <f t="shared" si="47"/>
        <v>HT-0122-01-007-0016-01</v>
      </c>
    </row>
    <row r="1501" spans="1:10" hidden="1" x14ac:dyDescent="0.35">
      <c r="A1501" s="11" t="s">
        <v>2787</v>
      </c>
      <c r="B1501" s="11" t="s">
        <v>2835</v>
      </c>
      <c r="C1501" s="11" t="s">
        <v>2919</v>
      </c>
      <c r="D1501" s="11" t="s">
        <v>2937</v>
      </c>
      <c r="E1501" s="11">
        <v>60</v>
      </c>
      <c r="F1501" s="11" t="s">
        <v>2985</v>
      </c>
      <c r="G1501" t="str">
        <f t="shared" si="46"/>
        <v>OMEPRAZOLASCENDORALCAPSULA6020MG</v>
      </c>
      <c r="H1501" t="str">
        <f>VLOOKUP(A1501,'PRINCIPIO ACTIVO'!A:D,4,)&amp;"-"&amp;VLOOKUP(C1501,'VIA ADMINISTRACION'!A:D,4,FALSE)&amp;"-"&amp;VLOOKUP(D1501,FORMATO!A:D,4,FALSE)&amp;"-"&amp;VLOOKUP(B1501,LABORATORIO!A:D,4,FALSE)</f>
        <v>HT-0122-01-007-0016</v>
      </c>
      <c r="I1501">
        <f>COUNTIF($H$2:H1501,H1501)</f>
        <v>2</v>
      </c>
      <c r="J1501" t="str">
        <f t="shared" si="47"/>
        <v>HT-0122-01-007-0016-02</v>
      </c>
    </row>
    <row r="1502" spans="1:10" hidden="1" x14ac:dyDescent="0.35">
      <c r="A1502" s="11" t="s">
        <v>2787</v>
      </c>
      <c r="B1502" s="11" t="s">
        <v>2840</v>
      </c>
      <c r="C1502" s="11" t="s">
        <v>2919</v>
      </c>
      <c r="D1502" s="11" t="s">
        <v>2933</v>
      </c>
      <c r="E1502" s="11">
        <v>28</v>
      </c>
      <c r="F1502" s="11" t="s">
        <v>2985</v>
      </c>
      <c r="G1502" t="str">
        <f t="shared" si="46"/>
        <v>OMEPRAZOLASTRAZENECAORALCOMPRIMIDO2820MG</v>
      </c>
      <c r="H1502" t="str">
        <f>VLOOKUP(A1502,'PRINCIPIO ACTIVO'!A:D,4,)&amp;"-"&amp;VLOOKUP(C1502,'VIA ADMINISTRACION'!A:D,4,FALSE)&amp;"-"&amp;VLOOKUP(D1502,FORMATO!A:D,4,FALSE)&amp;"-"&amp;VLOOKUP(B1502,LABORATORIO!A:D,4,FALSE)</f>
        <v>HT-0122-01-003-0020</v>
      </c>
      <c r="I1502">
        <f>COUNTIF($H$2:H1502,H1502)</f>
        <v>2</v>
      </c>
      <c r="J1502" t="str">
        <f t="shared" si="47"/>
        <v>HT-0122-01-003-0020-02</v>
      </c>
    </row>
    <row r="1503" spans="1:10" hidden="1" x14ac:dyDescent="0.35">
      <c r="A1503" s="11" t="s">
        <v>2787</v>
      </c>
      <c r="B1503" s="11" t="s">
        <v>2837</v>
      </c>
      <c r="C1503" s="11" t="s">
        <v>2919</v>
      </c>
      <c r="D1503" s="11" t="s">
        <v>2937</v>
      </c>
      <c r="E1503" s="11">
        <v>28</v>
      </c>
      <c r="F1503" s="11" t="s">
        <v>2985</v>
      </c>
      <c r="G1503" t="str">
        <f t="shared" si="46"/>
        <v>OMEPRAZOLSAVALORALCAPSULA2820MG</v>
      </c>
      <c r="H1503" t="str">
        <f>VLOOKUP(A1503,'PRINCIPIO ACTIVO'!A:D,4,)&amp;"-"&amp;VLOOKUP(C1503,'VIA ADMINISTRACION'!A:D,4,FALSE)&amp;"-"&amp;VLOOKUP(D1503,FORMATO!A:D,4,FALSE)&amp;"-"&amp;VLOOKUP(B1503,LABORATORIO!A:D,4,FALSE)</f>
        <v>HT-0122-01-007-0174</v>
      </c>
      <c r="I1503">
        <f>COUNTIF($H$2:H1503,H1503)</f>
        <v>1</v>
      </c>
      <c r="J1503" t="str">
        <f t="shared" si="47"/>
        <v>HT-0122-01-007-0174-01</v>
      </c>
    </row>
    <row r="1504" spans="1:10" hidden="1" x14ac:dyDescent="0.35">
      <c r="A1504" s="2" t="s">
        <v>2787</v>
      </c>
      <c r="B1504" s="2" t="s">
        <v>2851</v>
      </c>
      <c r="C1504" s="2" t="s">
        <v>2919</v>
      </c>
      <c r="D1504" s="2" t="s">
        <v>2937</v>
      </c>
      <c r="E1504" s="2">
        <v>30</v>
      </c>
      <c r="F1504" s="2" t="s">
        <v>2985</v>
      </c>
      <c r="G1504" t="str">
        <f t="shared" si="46"/>
        <v>OMEPRAZOLPRATERORALCAPSULA3020MG</v>
      </c>
      <c r="H1504" t="str">
        <f>VLOOKUP(A1504,'PRINCIPIO ACTIVO'!A:D,4,)&amp;"-"&amp;VLOOKUP(C1504,'VIA ADMINISTRACION'!A:D,4,FALSE)&amp;"-"&amp;VLOOKUP(D1504,FORMATO!A:D,4,FALSE)&amp;"-"&amp;VLOOKUP(B1504,LABORATORIO!A:D,4,FALSE)</f>
        <v>HT-0122-01-007-0169</v>
      </c>
      <c r="I1504">
        <f>COUNTIF($H$2:H1504,H1504)</f>
        <v>1</v>
      </c>
      <c r="J1504" t="str">
        <f t="shared" si="47"/>
        <v>HT-0122-01-007-0169-01</v>
      </c>
    </row>
    <row r="1505" spans="1:10" hidden="1" x14ac:dyDescent="0.35">
      <c r="A1505" s="5" t="s">
        <v>2787</v>
      </c>
      <c r="B1505" s="5" t="s">
        <v>2851</v>
      </c>
      <c r="C1505" s="5" t="s">
        <v>2919</v>
      </c>
      <c r="D1505" s="5" t="s">
        <v>2937</v>
      </c>
      <c r="E1505" s="5">
        <v>60</v>
      </c>
      <c r="F1505" s="5" t="s">
        <v>2985</v>
      </c>
      <c r="G1505" t="str">
        <f t="shared" si="46"/>
        <v>OMEPRAZOLPRATERORALCAPSULA6020MG</v>
      </c>
      <c r="H1505" t="str">
        <f>VLOOKUP(A1505,'PRINCIPIO ACTIVO'!A:D,4,)&amp;"-"&amp;VLOOKUP(C1505,'VIA ADMINISTRACION'!A:D,4,FALSE)&amp;"-"&amp;VLOOKUP(D1505,FORMATO!A:D,4,FALSE)&amp;"-"&amp;VLOOKUP(B1505,LABORATORIO!A:D,4,FALSE)</f>
        <v>HT-0122-01-007-0169</v>
      </c>
      <c r="I1505">
        <f>COUNTIF($H$2:H1505,H1505)</f>
        <v>2</v>
      </c>
      <c r="J1505" t="str">
        <f t="shared" si="47"/>
        <v>HT-0122-01-007-0169-02</v>
      </c>
    </row>
    <row r="1506" spans="1:10" hidden="1" x14ac:dyDescent="0.35">
      <c r="A1506" s="2" t="s">
        <v>2788</v>
      </c>
      <c r="B1506" s="2" t="s">
        <v>1439</v>
      </c>
      <c r="C1506" s="2" t="s">
        <v>2928</v>
      </c>
      <c r="D1506" s="2" t="s">
        <v>2967</v>
      </c>
      <c r="E1506" s="2">
        <v>1</v>
      </c>
      <c r="F1506" s="2" t="s">
        <v>3071</v>
      </c>
      <c r="G1506" t="str">
        <f t="shared" si="46"/>
        <v>ONDANSETRON-RECTALSUPOSITORIO116MG</v>
      </c>
      <c r="H1506" t="e">
        <f>VLOOKUP(A1506,'PRINCIPIO ACTIVO'!A:D,4,)&amp;"-"&amp;VLOOKUP(C1506,'VIA ADMINISTRACION'!A:D,4,FALSE)&amp;"-"&amp;VLOOKUP(D1506,FORMATO!A:D,4,FALSE)&amp;"-"&amp;VLOOKUP(B1506,LABORATORIO!A:D,4,FALSE)</f>
        <v>#N/A</v>
      </c>
      <c r="I1506">
        <f>COUNTIF($H$2:H1506,H1506)</f>
        <v>87</v>
      </c>
      <c r="J1506" t="e">
        <f t="shared" si="47"/>
        <v>#N/A</v>
      </c>
    </row>
    <row r="1507" spans="1:10" hidden="1" x14ac:dyDescent="0.35">
      <c r="A1507" s="11" t="s">
        <v>2788</v>
      </c>
      <c r="B1507" s="11" t="s">
        <v>2844</v>
      </c>
      <c r="C1507" s="11" t="s">
        <v>2919</v>
      </c>
      <c r="D1507" s="11" t="s">
        <v>2971</v>
      </c>
      <c r="E1507" s="11">
        <v>10</v>
      </c>
      <c r="F1507" s="11" t="s">
        <v>3079</v>
      </c>
      <c r="G1507" t="str">
        <f t="shared" si="46"/>
        <v>ONDANSETRONNOVARTISORALTABLETA104MG</v>
      </c>
      <c r="H1507" t="str">
        <f>VLOOKUP(A1507,'PRINCIPIO ACTIVO'!A:D,4,)&amp;"-"&amp;VLOOKUP(C1507,'VIA ADMINISTRACION'!A:D,4,FALSE)&amp;"-"&amp;VLOOKUP(D1507,FORMATO!A:D,4,FALSE)&amp;"-"&amp;VLOOKUP(B1507,LABORATORIO!A:D,4,FALSE)</f>
        <v>HT-0123-01-045-0204</v>
      </c>
      <c r="I1507">
        <f>COUNTIF($H$2:H1507,H1507)</f>
        <v>1</v>
      </c>
      <c r="J1507" t="str">
        <f t="shared" si="47"/>
        <v>HT-0123-01-045-0204-01</v>
      </c>
    </row>
    <row r="1508" spans="1:10" hidden="1" x14ac:dyDescent="0.35">
      <c r="A1508" s="11" t="s">
        <v>2788</v>
      </c>
      <c r="B1508" s="11" t="s">
        <v>2847</v>
      </c>
      <c r="C1508" s="11" t="s">
        <v>2919</v>
      </c>
      <c r="D1508" s="11" t="s">
        <v>2933</v>
      </c>
      <c r="E1508" s="11">
        <v>2</v>
      </c>
      <c r="F1508" s="11" t="s">
        <v>3079</v>
      </c>
      <c r="G1508" t="str">
        <f t="shared" si="46"/>
        <v>ONDANSETRONPASTEURORALCOMPRIMIDO24MG</v>
      </c>
      <c r="H1508" t="str">
        <f>VLOOKUP(A1508,'PRINCIPIO ACTIVO'!A:D,4,)&amp;"-"&amp;VLOOKUP(C1508,'VIA ADMINISTRACION'!A:D,4,FALSE)&amp;"-"&amp;VLOOKUP(D1508,FORMATO!A:D,4,FALSE)&amp;"-"&amp;VLOOKUP(B1508,LABORATORIO!A:D,4,FALSE)</f>
        <v>HT-0123-01-003-0155</v>
      </c>
      <c r="I1508">
        <f>COUNTIF($H$2:H1508,H1508)</f>
        <v>1</v>
      </c>
      <c r="J1508" t="str">
        <f t="shared" si="47"/>
        <v>HT-0123-01-003-0155-01</v>
      </c>
    </row>
    <row r="1509" spans="1:10" hidden="1" x14ac:dyDescent="0.35">
      <c r="A1509" s="11" t="s">
        <v>2788</v>
      </c>
      <c r="B1509" s="11" t="s">
        <v>2844</v>
      </c>
      <c r="C1509" s="11" t="s">
        <v>2919</v>
      </c>
      <c r="D1509" s="11" t="s">
        <v>2971</v>
      </c>
      <c r="E1509" s="11">
        <v>2</v>
      </c>
      <c r="F1509" s="11" t="s">
        <v>3079</v>
      </c>
      <c r="G1509" t="str">
        <f t="shared" si="46"/>
        <v>ONDANSETRONNOVARTISORALTABLETA24MG</v>
      </c>
      <c r="H1509" t="str">
        <f>VLOOKUP(A1509,'PRINCIPIO ACTIVO'!A:D,4,)&amp;"-"&amp;VLOOKUP(C1509,'VIA ADMINISTRACION'!A:D,4,FALSE)&amp;"-"&amp;VLOOKUP(D1509,FORMATO!A:D,4,FALSE)&amp;"-"&amp;VLOOKUP(B1509,LABORATORIO!A:D,4,FALSE)</f>
        <v>HT-0123-01-045-0204</v>
      </c>
      <c r="I1509">
        <f>COUNTIF($H$2:H1509,H1509)</f>
        <v>2</v>
      </c>
      <c r="J1509" t="str">
        <f t="shared" si="47"/>
        <v>HT-0123-01-045-0204-02</v>
      </c>
    </row>
    <row r="1510" spans="1:10" hidden="1" x14ac:dyDescent="0.35">
      <c r="A1510" s="5" t="s">
        <v>2788</v>
      </c>
      <c r="B1510" s="5" t="s">
        <v>2847</v>
      </c>
      <c r="C1510" s="5" t="s">
        <v>2919</v>
      </c>
      <c r="D1510" s="5" t="s">
        <v>2933</v>
      </c>
      <c r="E1510" s="5">
        <v>8</v>
      </c>
      <c r="F1510" s="5" t="s">
        <v>3079</v>
      </c>
      <c r="G1510" t="str">
        <f t="shared" si="46"/>
        <v>ONDANSETRONPASTEURORALCOMPRIMIDO84MG</v>
      </c>
      <c r="H1510" t="str">
        <f>VLOOKUP(A1510,'PRINCIPIO ACTIVO'!A:D,4,)&amp;"-"&amp;VLOOKUP(C1510,'VIA ADMINISTRACION'!A:D,4,FALSE)&amp;"-"&amp;VLOOKUP(D1510,FORMATO!A:D,4,FALSE)&amp;"-"&amp;VLOOKUP(B1510,LABORATORIO!A:D,4,FALSE)</f>
        <v>HT-0123-01-003-0155</v>
      </c>
      <c r="I1510">
        <f>COUNTIF($H$2:H1510,H1510)</f>
        <v>2</v>
      </c>
      <c r="J1510" t="str">
        <f t="shared" si="47"/>
        <v>HT-0123-01-003-0155-02</v>
      </c>
    </row>
    <row r="1511" spans="1:10" hidden="1" x14ac:dyDescent="0.35">
      <c r="A1511" s="5" t="s">
        <v>2788</v>
      </c>
      <c r="B1511" s="5" t="s">
        <v>2844</v>
      </c>
      <c r="C1511" s="5" t="s">
        <v>2919</v>
      </c>
      <c r="D1511" s="5" t="s">
        <v>2933</v>
      </c>
      <c r="E1511" s="5">
        <v>10</v>
      </c>
      <c r="F1511" s="5" t="s">
        <v>3079</v>
      </c>
      <c r="G1511" t="str">
        <f t="shared" si="46"/>
        <v>ONDANSETRONNOVARTISORALCOMPRIMIDO104MG</v>
      </c>
      <c r="H1511" t="str">
        <f>VLOOKUP(A1511,'PRINCIPIO ACTIVO'!A:D,4,)&amp;"-"&amp;VLOOKUP(C1511,'VIA ADMINISTRACION'!A:D,4,FALSE)&amp;"-"&amp;VLOOKUP(D1511,FORMATO!A:D,4,FALSE)&amp;"-"&amp;VLOOKUP(B1511,LABORATORIO!A:D,4,FALSE)</f>
        <v>HT-0123-01-003-0204</v>
      </c>
      <c r="I1511">
        <f>COUNTIF($H$2:H1511,H1511)</f>
        <v>1</v>
      </c>
      <c r="J1511" t="str">
        <f t="shared" si="47"/>
        <v>HT-0123-01-003-0204-01</v>
      </c>
    </row>
    <row r="1512" spans="1:10" hidden="1" x14ac:dyDescent="0.35">
      <c r="A1512" s="5" t="s">
        <v>2788</v>
      </c>
      <c r="B1512" s="5" t="s">
        <v>2844</v>
      </c>
      <c r="C1512" s="5" t="s">
        <v>2919</v>
      </c>
      <c r="D1512" s="5" t="s">
        <v>2933</v>
      </c>
      <c r="E1512" s="5">
        <v>2</v>
      </c>
      <c r="F1512" s="5" t="s">
        <v>3079</v>
      </c>
      <c r="G1512" t="str">
        <f t="shared" si="46"/>
        <v>ONDANSETRONNOVARTISORALCOMPRIMIDO24MG</v>
      </c>
      <c r="H1512" t="str">
        <f>VLOOKUP(A1512,'PRINCIPIO ACTIVO'!A:D,4,)&amp;"-"&amp;VLOOKUP(C1512,'VIA ADMINISTRACION'!A:D,4,FALSE)&amp;"-"&amp;VLOOKUP(D1512,FORMATO!A:D,4,FALSE)&amp;"-"&amp;VLOOKUP(B1512,LABORATORIO!A:D,4,FALSE)</f>
        <v>HT-0123-01-003-0204</v>
      </c>
      <c r="I1512">
        <f>COUNTIF($H$2:H1512,H1512)</f>
        <v>2</v>
      </c>
      <c r="J1512" t="str">
        <f t="shared" si="47"/>
        <v>HT-0123-01-003-0204-02</v>
      </c>
    </row>
    <row r="1513" spans="1:10" hidden="1" x14ac:dyDescent="0.35">
      <c r="A1513" s="11" t="s">
        <v>2788</v>
      </c>
      <c r="B1513" s="11" t="s">
        <v>2844</v>
      </c>
      <c r="C1513" s="11" t="s">
        <v>2924</v>
      </c>
      <c r="D1513" s="11" t="s">
        <v>2942</v>
      </c>
      <c r="E1513" s="11">
        <v>1</v>
      </c>
      <c r="F1513" s="11" t="s">
        <v>3242</v>
      </c>
      <c r="G1513" t="str">
        <f t="shared" si="46"/>
        <v>ONDANSETRONNOVARTISPARENTERALSOLUCION14MG/2ML</v>
      </c>
      <c r="H1513" t="str">
        <f>VLOOKUP(A1513,'PRINCIPIO ACTIVO'!A:D,4,)&amp;"-"&amp;VLOOKUP(C1513,'VIA ADMINISTRACION'!A:D,4,FALSE)&amp;"-"&amp;VLOOKUP(D1513,FORMATO!A:D,4,FALSE)&amp;"-"&amp;VLOOKUP(B1513,LABORATORIO!A:D,4,FALSE)</f>
        <v>HT-0123-02-012-0204</v>
      </c>
      <c r="I1513">
        <f>COUNTIF($H$2:H1513,H1513)</f>
        <v>1</v>
      </c>
      <c r="J1513" t="str">
        <f t="shared" si="47"/>
        <v>HT-0123-02-012-0204-01</v>
      </c>
    </row>
    <row r="1514" spans="1:10" hidden="1" x14ac:dyDescent="0.35">
      <c r="A1514" s="5" t="s">
        <v>2788</v>
      </c>
      <c r="B1514" s="5" t="s">
        <v>2844</v>
      </c>
      <c r="C1514" s="5" t="s">
        <v>2919</v>
      </c>
      <c r="D1514" s="5" t="s">
        <v>2933</v>
      </c>
      <c r="E1514" s="5">
        <v>10</v>
      </c>
      <c r="F1514" s="5" t="s">
        <v>3073</v>
      </c>
      <c r="G1514" t="str">
        <f t="shared" si="46"/>
        <v>ONDANSETRONNOVARTISORALCOMPRIMIDO108MG</v>
      </c>
      <c r="H1514" t="str">
        <f>VLOOKUP(A1514,'PRINCIPIO ACTIVO'!A:D,4,)&amp;"-"&amp;VLOOKUP(C1514,'VIA ADMINISTRACION'!A:D,4,FALSE)&amp;"-"&amp;VLOOKUP(D1514,FORMATO!A:D,4,FALSE)&amp;"-"&amp;VLOOKUP(B1514,LABORATORIO!A:D,4,FALSE)</f>
        <v>HT-0123-01-003-0204</v>
      </c>
      <c r="I1514">
        <f>COUNTIF($H$2:H1514,H1514)</f>
        <v>3</v>
      </c>
      <c r="J1514" t="str">
        <f t="shared" si="47"/>
        <v>HT-0123-01-003-0204-03</v>
      </c>
    </row>
    <row r="1515" spans="1:10" hidden="1" x14ac:dyDescent="0.35">
      <c r="A1515" s="5" t="s">
        <v>2788</v>
      </c>
      <c r="B1515" s="5" t="s">
        <v>2844</v>
      </c>
      <c r="C1515" s="5" t="s">
        <v>2924</v>
      </c>
      <c r="D1515" s="5" t="s">
        <v>2939</v>
      </c>
      <c r="E1515" s="5">
        <v>1</v>
      </c>
      <c r="F1515" s="5" t="s">
        <v>6675</v>
      </c>
      <c r="G1515" t="str">
        <f t="shared" si="46"/>
        <v>ONDANSETRONNOVARTISPARENTERALAMPOLLA18MG/4ML</v>
      </c>
      <c r="H1515" t="str">
        <f>VLOOKUP(A1515,'PRINCIPIO ACTIVO'!A:D,4,)&amp;"-"&amp;VLOOKUP(C1515,'VIA ADMINISTRACION'!A:D,4,FALSE)&amp;"-"&amp;VLOOKUP(D1515,FORMATO!A:D,4,FALSE)&amp;"-"&amp;VLOOKUP(B1515,LABORATORIO!A:D,4,FALSE)</f>
        <v>HT-0123-02-009-0204</v>
      </c>
      <c r="I1515">
        <f>COUNTIF($H$2:H1515,H1515)</f>
        <v>1</v>
      </c>
      <c r="J1515" t="str">
        <f t="shared" si="47"/>
        <v>HT-0123-02-009-0204-01</v>
      </c>
    </row>
    <row r="1516" spans="1:10" hidden="1" x14ac:dyDescent="0.35">
      <c r="A1516" s="11" t="s">
        <v>2577</v>
      </c>
      <c r="B1516" s="11" t="s">
        <v>1439</v>
      </c>
      <c r="C1516" s="11" t="s">
        <v>2920</v>
      </c>
      <c r="D1516" s="11" t="s">
        <v>2947</v>
      </c>
      <c r="E1516" s="11">
        <v>1</v>
      </c>
      <c r="F1516" s="13">
        <v>0.02</v>
      </c>
      <c r="G1516" t="str">
        <f t="shared" si="46"/>
        <v>OTRO-TOPICOSHAMPOO10,02</v>
      </c>
      <c r="H1516" t="e">
        <f>VLOOKUP(A1516,'PRINCIPIO ACTIVO'!A:D,4,)&amp;"-"&amp;VLOOKUP(C1516,'VIA ADMINISTRACION'!A:D,4,FALSE)&amp;"-"&amp;VLOOKUP(D1516,FORMATO!A:D,4,FALSE)&amp;"-"&amp;VLOOKUP(B1516,LABORATORIO!A:D,4,FALSE)</f>
        <v>#N/A</v>
      </c>
      <c r="I1516">
        <f>COUNTIF($H$2:H1516,H1516)</f>
        <v>88</v>
      </c>
      <c r="J1516" t="e">
        <f t="shared" si="47"/>
        <v>#N/A</v>
      </c>
    </row>
    <row r="1517" spans="1:10" hidden="1" x14ac:dyDescent="0.35">
      <c r="A1517" s="11" t="s">
        <v>2577</v>
      </c>
      <c r="B1517" s="11" t="s">
        <v>2839</v>
      </c>
      <c r="C1517" s="11" t="s">
        <v>2919</v>
      </c>
      <c r="D1517" s="11" t="s">
        <v>2933</v>
      </c>
      <c r="E1517" s="11">
        <v>30</v>
      </c>
      <c r="F1517" s="11" t="s">
        <v>1439</v>
      </c>
      <c r="G1517" t="str">
        <f t="shared" si="46"/>
        <v>OTROBAYERORALCOMPRIMIDO30-</v>
      </c>
      <c r="H1517" t="str">
        <f>VLOOKUP(A1517,'PRINCIPIO ACTIVO'!A:D,4,)&amp;"-"&amp;VLOOKUP(C1517,'VIA ADMINISTRACION'!A:D,4,FALSE)&amp;"-"&amp;VLOOKUP(D1517,FORMATO!A:D,4,FALSE)&amp;"-"&amp;VLOOKUP(B1517,LABORATORIO!A:D,4,FALSE)</f>
        <v>HT-9999-01-003-0028</v>
      </c>
      <c r="I1517">
        <f>COUNTIF($H$2:H1517,H1517)</f>
        <v>1</v>
      </c>
      <c r="J1517" t="str">
        <f t="shared" si="47"/>
        <v>HT-9999-01-003-0028-01</v>
      </c>
    </row>
    <row r="1518" spans="1:10" hidden="1" x14ac:dyDescent="0.35">
      <c r="A1518" s="11" t="s">
        <v>2577</v>
      </c>
      <c r="B1518" s="11" t="s">
        <v>2855</v>
      </c>
      <c r="C1518" s="11" t="s">
        <v>2919</v>
      </c>
      <c r="D1518" s="11" t="s">
        <v>2937</v>
      </c>
      <c r="E1518" s="11">
        <v>30</v>
      </c>
      <c r="F1518" s="11" t="s">
        <v>1439</v>
      </c>
      <c r="G1518" t="str">
        <f t="shared" si="46"/>
        <v>OTROEXELTISORALCAPSULA30-</v>
      </c>
      <c r="H1518" t="str">
        <f>VLOOKUP(A1518,'PRINCIPIO ACTIVO'!A:D,4,)&amp;"-"&amp;VLOOKUP(C1518,'VIA ADMINISTRACION'!A:D,4,FALSE)&amp;"-"&amp;VLOOKUP(D1518,FORMATO!A:D,4,FALSE)&amp;"-"&amp;VLOOKUP(B1518,LABORATORIO!A:D,4,FALSE)</f>
        <v>HT-9999-01-007-0089</v>
      </c>
      <c r="I1518">
        <f>COUNTIF($H$2:H1518,H1518)</f>
        <v>1</v>
      </c>
      <c r="J1518" t="str">
        <f t="shared" si="47"/>
        <v>HT-9999-01-007-0089-01</v>
      </c>
    </row>
    <row r="1519" spans="1:10" hidden="1" x14ac:dyDescent="0.35">
      <c r="A1519" s="11" t="s">
        <v>2577</v>
      </c>
      <c r="B1519" s="11" t="s">
        <v>2853</v>
      </c>
      <c r="C1519" s="11" t="s">
        <v>2919</v>
      </c>
      <c r="D1519" s="11" t="s">
        <v>2931</v>
      </c>
      <c r="E1519" s="11">
        <v>30</v>
      </c>
      <c r="F1519" s="11" t="s">
        <v>1439</v>
      </c>
      <c r="G1519" t="str">
        <f t="shared" si="46"/>
        <v>OTROITF-LABOMEDORALSOBRE30-</v>
      </c>
      <c r="H1519" t="str">
        <f>VLOOKUP(A1519,'PRINCIPIO ACTIVO'!A:D,4,)&amp;"-"&amp;VLOOKUP(C1519,'VIA ADMINISTRACION'!A:D,4,FALSE)&amp;"-"&amp;VLOOKUP(D1519,FORMATO!A:D,4,FALSE)&amp;"-"&amp;VLOOKUP(B1519,LABORATORIO!A:D,4,FALSE)</f>
        <v>HT-9999-01-001-0139</v>
      </c>
      <c r="I1519">
        <f>COUNTIF($H$2:H1519,H1519)</f>
        <v>1</v>
      </c>
      <c r="J1519" t="str">
        <f t="shared" si="47"/>
        <v>HT-9999-01-001-0139-01</v>
      </c>
    </row>
    <row r="1520" spans="1:10" hidden="1" x14ac:dyDescent="0.35">
      <c r="A1520" s="11" t="s">
        <v>2577</v>
      </c>
      <c r="B1520" s="11" t="s">
        <v>2888</v>
      </c>
      <c r="C1520" s="11" t="s">
        <v>2921</v>
      </c>
      <c r="D1520" s="11" t="s">
        <v>2950</v>
      </c>
      <c r="E1520" s="11">
        <v>32</v>
      </c>
      <c r="F1520" s="11" t="s">
        <v>1439</v>
      </c>
      <c r="G1520" t="str">
        <f t="shared" si="46"/>
        <v>OTROALCONOFTALMICADISPENSADOR32-</v>
      </c>
      <c r="H1520" t="str">
        <f>VLOOKUP(A1520,'PRINCIPIO ACTIVO'!A:D,4,)&amp;"-"&amp;VLOOKUP(C1520,'VIA ADMINISTRACION'!A:D,4,FALSE)&amp;"-"&amp;VLOOKUP(D1520,FORMATO!A:D,4,FALSE)&amp;"-"&amp;VLOOKUP(B1520,LABORATORIO!A:D,4,FALSE)</f>
        <v>HT-9999-05-020-0007</v>
      </c>
      <c r="I1520">
        <f>COUNTIF($H$2:H1520,H1520)</f>
        <v>1</v>
      </c>
      <c r="J1520" t="str">
        <f t="shared" si="47"/>
        <v>HT-9999-05-020-0007-01</v>
      </c>
    </row>
    <row r="1521" spans="1:10" hidden="1" x14ac:dyDescent="0.35">
      <c r="A1521" s="11" t="s">
        <v>2577</v>
      </c>
      <c r="B1521" s="11" t="s">
        <v>1439</v>
      </c>
      <c r="C1521" s="11" t="s">
        <v>1439</v>
      </c>
      <c r="D1521" s="11" t="s">
        <v>2949</v>
      </c>
      <c r="E1521" s="11">
        <v>1</v>
      </c>
      <c r="F1521" s="11" t="s">
        <v>1439</v>
      </c>
      <c r="G1521" t="str">
        <f t="shared" si="46"/>
        <v>OTRO--FRASCO1-</v>
      </c>
      <c r="H1521" t="e">
        <f>VLOOKUP(A1521,'PRINCIPIO ACTIVO'!A:D,4,)&amp;"-"&amp;VLOOKUP(C1521,'VIA ADMINISTRACION'!A:D,4,FALSE)&amp;"-"&amp;VLOOKUP(D1521,FORMATO!A:D,4,FALSE)&amp;"-"&amp;VLOOKUP(B1521,LABORATORIO!A:D,4,FALSE)</f>
        <v>#N/A</v>
      </c>
      <c r="I1521">
        <f>COUNTIF($H$2:H1521,H1521)</f>
        <v>89</v>
      </c>
      <c r="J1521" t="e">
        <f t="shared" si="47"/>
        <v>#N/A</v>
      </c>
    </row>
    <row r="1522" spans="1:10" hidden="1" x14ac:dyDescent="0.35">
      <c r="A1522" s="11" t="s">
        <v>2577</v>
      </c>
      <c r="B1522" s="11" t="s">
        <v>2850</v>
      </c>
      <c r="C1522" s="11" t="s">
        <v>2919</v>
      </c>
      <c r="D1522" s="11" t="s">
        <v>2933</v>
      </c>
      <c r="E1522" s="11">
        <v>60</v>
      </c>
      <c r="F1522" s="11" t="s">
        <v>1439</v>
      </c>
      <c r="G1522" t="str">
        <f t="shared" si="46"/>
        <v>OTROINSTITUTO SANITASORALCOMPRIMIDO60-</v>
      </c>
      <c r="H1522" t="str">
        <f>VLOOKUP(A1522,'PRINCIPIO ACTIVO'!A:D,4,)&amp;"-"&amp;VLOOKUP(C1522,'VIA ADMINISTRACION'!A:D,4,FALSE)&amp;"-"&amp;VLOOKUP(D1522,FORMATO!A:D,4,FALSE)&amp;"-"&amp;VLOOKUP(B1522,LABORATORIO!A:D,4,FALSE)</f>
        <v>HT-9999-01-003-0133</v>
      </c>
      <c r="I1522">
        <f>COUNTIF($H$2:H1522,H1522)</f>
        <v>1</v>
      </c>
      <c r="J1522" t="str">
        <f t="shared" si="47"/>
        <v>HT-9999-01-003-0133-01</v>
      </c>
    </row>
    <row r="1523" spans="1:10" hidden="1" x14ac:dyDescent="0.35">
      <c r="A1523" s="11" t="s">
        <v>2577</v>
      </c>
      <c r="B1523" s="11" t="s">
        <v>2850</v>
      </c>
      <c r="C1523" s="11" t="s">
        <v>2919</v>
      </c>
      <c r="D1523" s="11" t="s">
        <v>2933</v>
      </c>
      <c r="E1523" s="11">
        <v>30</v>
      </c>
      <c r="F1523" s="11" t="s">
        <v>1439</v>
      </c>
      <c r="G1523" t="str">
        <f t="shared" si="46"/>
        <v>OTROINSTITUTO SANITASORALCOMPRIMIDO30-</v>
      </c>
      <c r="H1523" t="str">
        <f>VLOOKUP(A1523,'PRINCIPIO ACTIVO'!A:D,4,)&amp;"-"&amp;VLOOKUP(C1523,'VIA ADMINISTRACION'!A:D,4,FALSE)&amp;"-"&amp;VLOOKUP(D1523,FORMATO!A:D,4,FALSE)&amp;"-"&amp;VLOOKUP(B1523,LABORATORIO!A:D,4,FALSE)</f>
        <v>HT-9999-01-003-0133</v>
      </c>
      <c r="I1523">
        <f>COUNTIF($H$2:H1523,H1523)</f>
        <v>2</v>
      </c>
      <c r="J1523" t="str">
        <f t="shared" si="47"/>
        <v>HT-9999-01-003-0133-02</v>
      </c>
    </row>
    <row r="1524" spans="1:10" hidden="1" x14ac:dyDescent="0.35">
      <c r="A1524" s="11" t="s">
        <v>2577</v>
      </c>
      <c r="B1524" s="11" t="s">
        <v>1439</v>
      </c>
      <c r="C1524" s="11" t="s">
        <v>2919</v>
      </c>
      <c r="D1524" s="11" t="s">
        <v>2937</v>
      </c>
      <c r="E1524" s="11">
        <v>60</v>
      </c>
      <c r="F1524" s="11" t="s">
        <v>1439</v>
      </c>
      <c r="G1524" t="str">
        <f t="shared" si="46"/>
        <v>OTRO-ORALCAPSULA60-</v>
      </c>
      <c r="H1524" t="e">
        <f>VLOOKUP(A1524,'PRINCIPIO ACTIVO'!A:D,4,)&amp;"-"&amp;VLOOKUP(C1524,'VIA ADMINISTRACION'!A:D,4,FALSE)&amp;"-"&amp;VLOOKUP(D1524,FORMATO!A:D,4,FALSE)&amp;"-"&amp;VLOOKUP(B1524,LABORATORIO!A:D,4,FALSE)</f>
        <v>#N/A</v>
      </c>
      <c r="I1524">
        <f>COUNTIF($H$2:H1524,H1524)</f>
        <v>90</v>
      </c>
      <c r="J1524" t="e">
        <f t="shared" si="47"/>
        <v>#N/A</v>
      </c>
    </row>
    <row r="1525" spans="1:10" hidden="1" x14ac:dyDescent="0.35">
      <c r="A1525" s="11" t="s">
        <v>2577</v>
      </c>
      <c r="B1525" s="11" t="s">
        <v>2885</v>
      </c>
      <c r="C1525" s="11" t="s">
        <v>2920</v>
      </c>
      <c r="D1525" s="11" t="s">
        <v>2944</v>
      </c>
      <c r="E1525" s="11">
        <v>1</v>
      </c>
      <c r="F1525" s="11" t="s">
        <v>1439</v>
      </c>
      <c r="G1525" t="str">
        <f t="shared" si="46"/>
        <v>OTROGALDERMATOPICOLOCION1-</v>
      </c>
      <c r="H1525" t="str">
        <f>VLOOKUP(A1525,'PRINCIPIO ACTIVO'!A:D,4,)&amp;"-"&amp;VLOOKUP(C1525,'VIA ADMINISTRACION'!A:D,4,FALSE)&amp;"-"&amp;VLOOKUP(D1525,FORMATO!A:D,4,FALSE)&amp;"-"&amp;VLOOKUP(B1525,LABORATORIO!A:D,4,FALSE)</f>
        <v>HT-9999-04-014-0107</v>
      </c>
      <c r="I1525">
        <f>COUNTIF($H$2:H1525,H1525)</f>
        <v>1</v>
      </c>
      <c r="J1525" t="str">
        <f t="shared" si="47"/>
        <v>HT-9999-04-014-0107-01</v>
      </c>
    </row>
    <row r="1526" spans="1:10" hidden="1" x14ac:dyDescent="0.35">
      <c r="A1526" s="11" t="s">
        <v>2577</v>
      </c>
      <c r="B1526" s="11" t="s">
        <v>2846</v>
      </c>
      <c r="C1526" s="11" t="s">
        <v>2920</v>
      </c>
      <c r="D1526" s="11" t="s">
        <v>2934</v>
      </c>
      <c r="E1526" s="11">
        <v>1</v>
      </c>
      <c r="F1526" s="11" t="s">
        <v>1439</v>
      </c>
      <c r="G1526" t="str">
        <f t="shared" si="46"/>
        <v>OTROGENOMMA LABTOPICOCREMA1-</v>
      </c>
      <c r="H1526" t="str">
        <f>VLOOKUP(A1526,'PRINCIPIO ACTIVO'!A:D,4,)&amp;"-"&amp;VLOOKUP(C1526,'VIA ADMINISTRACION'!A:D,4,FALSE)&amp;"-"&amp;VLOOKUP(D1526,FORMATO!A:D,4,FALSE)&amp;"-"&amp;VLOOKUP(B1526,LABORATORIO!A:D,4,FALSE)</f>
        <v>HT-9999-04-004-0112</v>
      </c>
      <c r="I1526">
        <f>COUNTIF($H$2:H1526,H1526)</f>
        <v>1</v>
      </c>
      <c r="J1526" t="str">
        <f t="shared" si="47"/>
        <v>HT-9999-04-004-0112-01</v>
      </c>
    </row>
    <row r="1527" spans="1:10" hidden="1" x14ac:dyDescent="0.35">
      <c r="A1527" s="11" t="s">
        <v>2577</v>
      </c>
      <c r="B1527" s="11" t="s">
        <v>2881</v>
      </c>
      <c r="C1527" s="11" t="s">
        <v>1439</v>
      </c>
      <c r="D1527" s="11" t="s">
        <v>2962</v>
      </c>
      <c r="E1527" s="11" t="s">
        <v>1439</v>
      </c>
      <c r="F1527" s="11" t="s">
        <v>1439</v>
      </c>
      <c r="G1527" t="str">
        <f t="shared" si="46"/>
        <v>OTROROCHE-LANCETERO--</v>
      </c>
      <c r="H1527" t="e">
        <f>VLOOKUP(A1527,'PRINCIPIO ACTIVO'!A:D,4,)&amp;"-"&amp;VLOOKUP(C1527,'VIA ADMINISTRACION'!A:D,4,FALSE)&amp;"-"&amp;VLOOKUP(D1527,FORMATO!A:D,4,FALSE)&amp;"-"&amp;VLOOKUP(B1527,LABORATORIO!A:D,4,FALSE)</f>
        <v>#N/A</v>
      </c>
      <c r="I1527">
        <f>COUNTIF($H$2:H1527,H1527)</f>
        <v>91</v>
      </c>
      <c r="J1527" t="e">
        <f t="shared" si="47"/>
        <v>#N/A</v>
      </c>
    </row>
    <row r="1528" spans="1:10" hidden="1" x14ac:dyDescent="0.35">
      <c r="A1528" s="11" t="s">
        <v>2577</v>
      </c>
      <c r="B1528" s="11" t="s">
        <v>2881</v>
      </c>
      <c r="C1528" s="11" t="s">
        <v>1439</v>
      </c>
      <c r="D1528" s="11" t="s">
        <v>2963</v>
      </c>
      <c r="E1528" s="11">
        <v>25</v>
      </c>
      <c r="F1528" s="11" t="s">
        <v>1439</v>
      </c>
      <c r="G1528" t="str">
        <f t="shared" si="46"/>
        <v>OTROROCHE-TIRA25-</v>
      </c>
      <c r="H1528" t="e">
        <f>VLOOKUP(A1528,'PRINCIPIO ACTIVO'!A:D,4,)&amp;"-"&amp;VLOOKUP(C1528,'VIA ADMINISTRACION'!A:D,4,FALSE)&amp;"-"&amp;VLOOKUP(D1528,FORMATO!A:D,4,FALSE)&amp;"-"&amp;VLOOKUP(B1528,LABORATORIO!A:D,4,FALSE)</f>
        <v>#N/A</v>
      </c>
      <c r="I1528">
        <f>COUNTIF($H$2:H1528,H1528)</f>
        <v>92</v>
      </c>
      <c r="J1528" t="e">
        <f t="shared" si="47"/>
        <v>#N/A</v>
      </c>
    </row>
    <row r="1529" spans="1:10" hidden="1" x14ac:dyDescent="0.35">
      <c r="A1529" s="11" t="s">
        <v>2577</v>
      </c>
      <c r="B1529" s="11" t="s">
        <v>2881</v>
      </c>
      <c r="C1529" s="11" t="s">
        <v>1439</v>
      </c>
      <c r="D1529" s="11" t="s">
        <v>2964</v>
      </c>
      <c r="E1529" s="11">
        <v>200</v>
      </c>
      <c r="F1529" s="11" t="s">
        <v>1439</v>
      </c>
      <c r="G1529" t="str">
        <f t="shared" si="46"/>
        <v>OTROROCHE-LANCETA200-</v>
      </c>
      <c r="H1529" t="e">
        <f>VLOOKUP(A1529,'PRINCIPIO ACTIVO'!A:D,4,)&amp;"-"&amp;VLOOKUP(C1529,'VIA ADMINISTRACION'!A:D,4,FALSE)&amp;"-"&amp;VLOOKUP(D1529,FORMATO!A:D,4,FALSE)&amp;"-"&amp;VLOOKUP(B1529,LABORATORIO!A:D,4,FALSE)</f>
        <v>#N/A</v>
      </c>
      <c r="I1529">
        <f>COUNTIF($H$2:H1529,H1529)</f>
        <v>93</v>
      </c>
      <c r="J1529" t="e">
        <f t="shared" si="47"/>
        <v>#N/A</v>
      </c>
    </row>
    <row r="1530" spans="1:10" hidden="1" x14ac:dyDescent="0.35">
      <c r="A1530" s="11" t="s">
        <v>2577</v>
      </c>
      <c r="B1530" s="11" t="s">
        <v>2881</v>
      </c>
      <c r="C1530" s="11" t="s">
        <v>1439</v>
      </c>
      <c r="D1530" s="11" t="s">
        <v>2965</v>
      </c>
      <c r="E1530" s="11">
        <v>1</v>
      </c>
      <c r="F1530" s="11" t="s">
        <v>1439</v>
      </c>
      <c r="G1530" t="str">
        <f t="shared" si="46"/>
        <v>OTROROCHE-MEDIDOR1-</v>
      </c>
      <c r="H1530" t="e">
        <f>VLOOKUP(A1530,'PRINCIPIO ACTIVO'!A:D,4,)&amp;"-"&amp;VLOOKUP(C1530,'VIA ADMINISTRACION'!A:D,4,FALSE)&amp;"-"&amp;VLOOKUP(D1530,FORMATO!A:D,4,FALSE)&amp;"-"&amp;VLOOKUP(B1530,LABORATORIO!A:D,4,FALSE)</f>
        <v>#N/A</v>
      </c>
      <c r="I1530">
        <f>COUNTIF($H$2:H1530,H1530)</f>
        <v>94</v>
      </c>
      <c r="J1530" t="e">
        <f t="shared" si="47"/>
        <v>#N/A</v>
      </c>
    </row>
    <row r="1531" spans="1:10" hidden="1" x14ac:dyDescent="0.35">
      <c r="A1531" s="11" t="s">
        <v>2577</v>
      </c>
      <c r="B1531" s="11" t="s">
        <v>2881</v>
      </c>
      <c r="C1531" s="11" t="s">
        <v>1439</v>
      </c>
      <c r="D1531" s="11" t="s">
        <v>2963</v>
      </c>
      <c r="E1531" s="11">
        <v>50</v>
      </c>
      <c r="F1531" s="11" t="s">
        <v>1439</v>
      </c>
      <c r="G1531" t="str">
        <f t="shared" si="46"/>
        <v>OTROROCHE-TIRA50-</v>
      </c>
      <c r="H1531" t="e">
        <f>VLOOKUP(A1531,'PRINCIPIO ACTIVO'!A:D,4,)&amp;"-"&amp;VLOOKUP(C1531,'VIA ADMINISTRACION'!A:D,4,FALSE)&amp;"-"&amp;VLOOKUP(D1531,FORMATO!A:D,4,FALSE)&amp;"-"&amp;VLOOKUP(B1531,LABORATORIO!A:D,4,FALSE)</f>
        <v>#N/A</v>
      </c>
      <c r="I1531">
        <f>COUNTIF($H$2:H1531,H1531)</f>
        <v>95</v>
      </c>
      <c r="J1531" t="e">
        <f t="shared" si="47"/>
        <v>#N/A</v>
      </c>
    </row>
    <row r="1532" spans="1:10" hidden="1" x14ac:dyDescent="0.35">
      <c r="A1532" s="11" t="s">
        <v>2577</v>
      </c>
      <c r="B1532" s="11" t="s">
        <v>2881</v>
      </c>
      <c r="C1532" s="11" t="s">
        <v>1439</v>
      </c>
      <c r="D1532" s="11" t="s">
        <v>2964</v>
      </c>
      <c r="E1532" s="11">
        <v>25</v>
      </c>
      <c r="F1532" s="11" t="s">
        <v>1439</v>
      </c>
      <c r="G1532" t="str">
        <f t="shared" si="46"/>
        <v>OTROROCHE-LANCETA25-</v>
      </c>
      <c r="H1532" t="e">
        <f>VLOOKUP(A1532,'PRINCIPIO ACTIVO'!A:D,4,)&amp;"-"&amp;VLOOKUP(C1532,'VIA ADMINISTRACION'!A:D,4,FALSE)&amp;"-"&amp;VLOOKUP(D1532,FORMATO!A:D,4,FALSE)&amp;"-"&amp;VLOOKUP(B1532,LABORATORIO!A:D,4,FALSE)</f>
        <v>#N/A</v>
      </c>
      <c r="I1532">
        <f>COUNTIF($H$2:H1532,H1532)</f>
        <v>96</v>
      </c>
      <c r="J1532" t="e">
        <f t="shared" si="47"/>
        <v>#N/A</v>
      </c>
    </row>
    <row r="1533" spans="1:10" hidden="1" x14ac:dyDescent="0.35">
      <c r="A1533" s="11" t="s">
        <v>2577</v>
      </c>
      <c r="B1533" s="11" t="s">
        <v>2881</v>
      </c>
      <c r="C1533" s="11" t="s">
        <v>1439</v>
      </c>
      <c r="D1533" s="11" t="s">
        <v>2964</v>
      </c>
      <c r="E1533" s="11">
        <v>24</v>
      </c>
      <c r="F1533" s="11" t="s">
        <v>1439</v>
      </c>
      <c r="G1533" t="str">
        <f t="shared" si="46"/>
        <v>OTROROCHE-LANCETA24-</v>
      </c>
      <c r="H1533" t="e">
        <f>VLOOKUP(A1533,'PRINCIPIO ACTIVO'!A:D,4,)&amp;"-"&amp;VLOOKUP(C1533,'VIA ADMINISTRACION'!A:D,4,FALSE)&amp;"-"&amp;VLOOKUP(D1533,FORMATO!A:D,4,FALSE)&amp;"-"&amp;VLOOKUP(B1533,LABORATORIO!A:D,4,FALSE)</f>
        <v>#N/A</v>
      </c>
      <c r="I1533">
        <f>COUNTIF($H$2:H1533,H1533)</f>
        <v>97</v>
      </c>
      <c r="J1533" t="e">
        <f t="shared" si="47"/>
        <v>#N/A</v>
      </c>
    </row>
    <row r="1534" spans="1:10" hidden="1" x14ac:dyDescent="0.35">
      <c r="A1534" s="11" t="s">
        <v>2577</v>
      </c>
      <c r="B1534" s="11" t="s">
        <v>2881</v>
      </c>
      <c r="C1534" s="11" t="s">
        <v>1439</v>
      </c>
      <c r="D1534" s="11" t="s">
        <v>2966</v>
      </c>
      <c r="E1534" s="11">
        <v>50</v>
      </c>
      <c r="F1534" s="11" t="s">
        <v>1439</v>
      </c>
      <c r="G1534" t="str">
        <f t="shared" si="46"/>
        <v>OTROROCHE-CINTA50-</v>
      </c>
      <c r="H1534" t="e">
        <f>VLOOKUP(A1534,'PRINCIPIO ACTIVO'!A:D,4,)&amp;"-"&amp;VLOOKUP(C1534,'VIA ADMINISTRACION'!A:D,4,FALSE)&amp;"-"&amp;VLOOKUP(D1534,FORMATO!A:D,4,FALSE)&amp;"-"&amp;VLOOKUP(B1534,LABORATORIO!A:D,4,FALSE)</f>
        <v>#N/A</v>
      </c>
      <c r="I1534">
        <f>COUNTIF($H$2:H1534,H1534)</f>
        <v>98</v>
      </c>
      <c r="J1534" t="e">
        <f t="shared" si="47"/>
        <v>#N/A</v>
      </c>
    </row>
    <row r="1535" spans="1:10" hidden="1" x14ac:dyDescent="0.35">
      <c r="A1535" s="11" t="s">
        <v>2577</v>
      </c>
      <c r="B1535" s="11" t="s">
        <v>2881</v>
      </c>
      <c r="C1535" s="11" t="s">
        <v>1439</v>
      </c>
      <c r="D1535" s="11" t="s">
        <v>2964</v>
      </c>
      <c r="E1535" s="11">
        <v>102</v>
      </c>
      <c r="F1535" s="11" t="s">
        <v>1439</v>
      </c>
      <c r="G1535" t="str">
        <f t="shared" si="46"/>
        <v>OTROROCHE-LANCETA102-</v>
      </c>
      <c r="H1535" t="e">
        <f>VLOOKUP(A1535,'PRINCIPIO ACTIVO'!A:D,4,)&amp;"-"&amp;VLOOKUP(C1535,'VIA ADMINISTRACION'!A:D,4,FALSE)&amp;"-"&amp;VLOOKUP(D1535,FORMATO!A:D,4,FALSE)&amp;"-"&amp;VLOOKUP(B1535,LABORATORIO!A:D,4,FALSE)</f>
        <v>#N/A</v>
      </c>
      <c r="I1535">
        <f>COUNTIF($H$2:H1535,H1535)</f>
        <v>99</v>
      </c>
      <c r="J1535" t="e">
        <f t="shared" si="47"/>
        <v>#N/A</v>
      </c>
    </row>
    <row r="1536" spans="1:10" hidden="1" x14ac:dyDescent="0.35">
      <c r="A1536" s="11" t="s">
        <v>2577</v>
      </c>
      <c r="B1536" s="11" t="s">
        <v>2848</v>
      </c>
      <c r="C1536" s="11" t="s">
        <v>2919</v>
      </c>
      <c r="D1536" s="11" t="s">
        <v>2933</v>
      </c>
      <c r="E1536" s="11">
        <v>20</v>
      </c>
      <c r="F1536" s="11" t="s">
        <v>1439</v>
      </c>
      <c r="G1536" t="str">
        <f t="shared" si="46"/>
        <v>OTROCOMPAÑIA DE NUTRICION GENERALORALCOMPRIMIDO20-</v>
      </c>
      <c r="H1536" t="str">
        <f>VLOOKUP(A1536,'PRINCIPIO ACTIVO'!A:D,4,)&amp;"-"&amp;VLOOKUP(C1536,'VIA ADMINISTRACION'!A:D,4,FALSE)&amp;"-"&amp;VLOOKUP(D1536,FORMATO!A:D,4,FALSE)&amp;"-"&amp;VLOOKUP(B1536,LABORATORIO!A:D,4,FALSE)</f>
        <v>HT-9999-01-003-0058</v>
      </c>
      <c r="I1536">
        <f>COUNTIF($H$2:H1536,H1536)</f>
        <v>1</v>
      </c>
      <c r="J1536" t="str">
        <f t="shared" si="47"/>
        <v>HT-9999-01-003-0058-01</v>
      </c>
    </row>
    <row r="1537" spans="1:10" hidden="1" x14ac:dyDescent="0.35">
      <c r="A1537" s="11" t="s">
        <v>2577</v>
      </c>
      <c r="B1537" s="11" t="s">
        <v>2845</v>
      </c>
      <c r="C1537" s="11" t="s">
        <v>2919</v>
      </c>
      <c r="D1537" s="11" t="s">
        <v>2937</v>
      </c>
      <c r="E1537" s="11">
        <v>60</v>
      </c>
      <c r="F1537" s="11" t="s">
        <v>1439</v>
      </c>
      <c r="G1537" t="str">
        <f t="shared" si="46"/>
        <v>OTROMEGALABSORALCAPSULA60-</v>
      </c>
      <c r="H1537" t="str">
        <f>VLOOKUP(A1537,'PRINCIPIO ACTIVO'!A:D,4,)&amp;"-"&amp;VLOOKUP(C1537,'VIA ADMINISTRACION'!A:D,4,FALSE)&amp;"-"&amp;VLOOKUP(D1537,FORMATO!A:D,4,FALSE)&amp;"-"&amp;VLOOKUP(B1537,LABORATORIO!A:D,4,FALSE)</f>
        <v>HT-9999-01-007-0194</v>
      </c>
      <c r="I1537">
        <f>COUNTIF($H$2:H1537,H1537)</f>
        <v>1</v>
      </c>
      <c r="J1537" t="str">
        <f t="shared" si="47"/>
        <v>HT-9999-01-007-0194-01</v>
      </c>
    </row>
    <row r="1538" spans="1:10" hidden="1" x14ac:dyDescent="0.35">
      <c r="A1538" s="11" t="s">
        <v>2577</v>
      </c>
      <c r="B1538" s="11" t="s">
        <v>2904</v>
      </c>
      <c r="C1538" s="11" t="s">
        <v>2920</v>
      </c>
      <c r="D1538" s="11" t="s">
        <v>2934</v>
      </c>
      <c r="E1538" s="11">
        <v>1</v>
      </c>
      <c r="F1538" s="11" t="s">
        <v>1439</v>
      </c>
      <c r="G1538" t="str">
        <f t="shared" ref="G1538:G1601" si="48">_xlfn.CONCAT(A1538:F1538)</f>
        <v>OTROISDINTOPICOCREMA1-</v>
      </c>
      <c r="H1538" t="str">
        <f>VLOOKUP(A1538,'PRINCIPIO ACTIVO'!A:D,4,)&amp;"-"&amp;VLOOKUP(C1538,'VIA ADMINISTRACION'!A:D,4,FALSE)&amp;"-"&amp;VLOOKUP(D1538,FORMATO!A:D,4,FALSE)&amp;"-"&amp;VLOOKUP(B1538,LABORATORIO!A:D,4,FALSE)</f>
        <v>HT-9999-04-004-0138</v>
      </c>
      <c r="I1538">
        <f>COUNTIF($H$2:H1538,H1538)</f>
        <v>1</v>
      </c>
      <c r="J1538" t="str">
        <f t="shared" ref="J1538:J1601" si="49">H1538&amp;"-"&amp;TEXT(I1538,"00")</f>
        <v>HT-9999-04-004-0138-01</v>
      </c>
    </row>
    <row r="1539" spans="1:10" hidden="1" x14ac:dyDescent="0.35">
      <c r="A1539" s="11" t="s">
        <v>2577</v>
      </c>
      <c r="B1539" s="11" t="s">
        <v>2904</v>
      </c>
      <c r="C1539" s="11" t="s">
        <v>2920</v>
      </c>
      <c r="D1539" s="11" t="s">
        <v>2939</v>
      </c>
      <c r="E1539" s="11">
        <v>1</v>
      </c>
      <c r="F1539" s="11" t="s">
        <v>1439</v>
      </c>
      <c r="G1539" t="str">
        <f t="shared" si="48"/>
        <v>OTROISDINTOPICOAMPOLLA1-</v>
      </c>
      <c r="H1539" t="str">
        <f>VLOOKUP(A1539,'PRINCIPIO ACTIVO'!A:D,4,)&amp;"-"&amp;VLOOKUP(C1539,'VIA ADMINISTRACION'!A:D,4,FALSE)&amp;"-"&amp;VLOOKUP(D1539,FORMATO!A:D,4,FALSE)&amp;"-"&amp;VLOOKUP(B1539,LABORATORIO!A:D,4,FALSE)</f>
        <v>HT-9999-04-009-0138</v>
      </c>
      <c r="I1539">
        <f>COUNTIF($H$2:H1539,H1539)</f>
        <v>1</v>
      </c>
      <c r="J1539" t="str">
        <f t="shared" si="49"/>
        <v>HT-9999-04-009-0138-01</v>
      </c>
    </row>
    <row r="1540" spans="1:10" hidden="1" x14ac:dyDescent="0.35">
      <c r="A1540" s="11" t="s">
        <v>2577</v>
      </c>
      <c r="B1540" s="11" t="s">
        <v>2904</v>
      </c>
      <c r="C1540" s="11" t="s">
        <v>2920</v>
      </c>
      <c r="D1540" s="11" t="s">
        <v>2939</v>
      </c>
      <c r="E1540" s="11">
        <v>10</v>
      </c>
      <c r="F1540" s="11" t="s">
        <v>1439</v>
      </c>
      <c r="G1540" t="str">
        <f t="shared" si="48"/>
        <v>OTROISDINTOPICOAMPOLLA10-</v>
      </c>
      <c r="H1540" t="str">
        <f>VLOOKUP(A1540,'PRINCIPIO ACTIVO'!A:D,4,)&amp;"-"&amp;VLOOKUP(C1540,'VIA ADMINISTRACION'!A:D,4,FALSE)&amp;"-"&amp;VLOOKUP(D1540,FORMATO!A:D,4,FALSE)&amp;"-"&amp;VLOOKUP(B1540,LABORATORIO!A:D,4,FALSE)</f>
        <v>HT-9999-04-009-0138</v>
      </c>
      <c r="I1540">
        <f>COUNTIF($H$2:H1540,H1540)</f>
        <v>2</v>
      </c>
      <c r="J1540" t="str">
        <f t="shared" si="49"/>
        <v>HT-9999-04-009-0138-02</v>
      </c>
    </row>
    <row r="1541" spans="1:10" hidden="1" x14ac:dyDescent="0.35">
      <c r="A1541" s="11" t="s">
        <v>2577</v>
      </c>
      <c r="B1541" s="11" t="s">
        <v>2904</v>
      </c>
      <c r="C1541" s="11" t="s">
        <v>2920</v>
      </c>
      <c r="D1541" s="11" t="s">
        <v>2956</v>
      </c>
      <c r="E1541" s="11">
        <v>1</v>
      </c>
      <c r="F1541" s="11" t="s">
        <v>1439</v>
      </c>
      <c r="G1541" t="str">
        <f t="shared" si="48"/>
        <v>OTROISDINTOPICOGEL1-</v>
      </c>
      <c r="H1541" t="str">
        <f>VLOOKUP(A1541,'PRINCIPIO ACTIVO'!A:D,4,)&amp;"-"&amp;VLOOKUP(C1541,'VIA ADMINISTRACION'!A:D,4,FALSE)&amp;"-"&amp;VLOOKUP(D1541,FORMATO!A:D,4,FALSE)&amp;"-"&amp;VLOOKUP(B1541,LABORATORIO!A:D,4,FALSE)</f>
        <v>HT-9999-04-026-0138</v>
      </c>
      <c r="I1541">
        <f>COUNTIF($H$2:H1541,H1541)</f>
        <v>1</v>
      </c>
      <c r="J1541" t="str">
        <f t="shared" si="49"/>
        <v>HT-9999-04-026-0138-01</v>
      </c>
    </row>
    <row r="1542" spans="1:10" hidden="1" x14ac:dyDescent="0.35">
      <c r="A1542" s="11" t="s">
        <v>2577</v>
      </c>
      <c r="B1542" s="11" t="s">
        <v>2904</v>
      </c>
      <c r="C1542" s="11" t="s">
        <v>2920</v>
      </c>
      <c r="D1542" s="11" t="s">
        <v>2939</v>
      </c>
      <c r="E1542" s="11">
        <v>20</v>
      </c>
      <c r="F1542" s="11" t="s">
        <v>1439</v>
      </c>
      <c r="G1542" t="str">
        <f t="shared" si="48"/>
        <v>OTROISDINTOPICOAMPOLLA20-</v>
      </c>
      <c r="H1542" t="str">
        <f>VLOOKUP(A1542,'PRINCIPIO ACTIVO'!A:D,4,)&amp;"-"&amp;VLOOKUP(C1542,'VIA ADMINISTRACION'!A:D,4,FALSE)&amp;"-"&amp;VLOOKUP(D1542,FORMATO!A:D,4,FALSE)&amp;"-"&amp;VLOOKUP(B1542,LABORATORIO!A:D,4,FALSE)</f>
        <v>HT-9999-04-009-0138</v>
      </c>
      <c r="I1542">
        <f>COUNTIF($H$2:H1542,H1542)</f>
        <v>3</v>
      </c>
      <c r="J1542" t="str">
        <f t="shared" si="49"/>
        <v>HT-9999-04-009-0138-03</v>
      </c>
    </row>
    <row r="1543" spans="1:10" hidden="1" x14ac:dyDescent="0.35">
      <c r="A1543" s="11" t="s">
        <v>2577</v>
      </c>
      <c r="B1543" s="11" t="s">
        <v>2850</v>
      </c>
      <c r="C1543" s="11" t="s">
        <v>2919</v>
      </c>
      <c r="D1543" s="11" t="s">
        <v>2937</v>
      </c>
      <c r="E1543" s="11">
        <v>30</v>
      </c>
      <c r="F1543" s="11" t="s">
        <v>1439</v>
      </c>
      <c r="G1543" t="str">
        <f t="shared" si="48"/>
        <v>OTROINSTITUTO SANITASORALCAPSULA30-</v>
      </c>
      <c r="H1543" t="str">
        <f>VLOOKUP(A1543,'PRINCIPIO ACTIVO'!A:D,4,)&amp;"-"&amp;VLOOKUP(C1543,'VIA ADMINISTRACION'!A:D,4,FALSE)&amp;"-"&amp;VLOOKUP(D1543,FORMATO!A:D,4,FALSE)&amp;"-"&amp;VLOOKUP(B1543,LABORATORIO!A:D,4,FALSE)</f>
        <v>HT-9999-01-007-0133</v>
      </c>
      <c r="I1543">
        <f>COUNTIF($H$2:H1543,H1543)</f>
        <v>1</v>
      </c>
      <c r="J1543" t="str">
        <f t="shared" si="49"/>
        <v>HT-9999-01-007-0133-01</v>
      </c>
    </row>
    <row r="1544" spans="1:10" hidden="1" x14ac:dyDescent="0.35">
      <c r="A1544" s="11" t="s">
        <v>2577</v>
      </c>
      <c r="B1544" s="11" t="s">
        <v>2866</v>
      </c>
      <c r="C1544" s="11" t="s">
        <v>2919</v>
      </c>
      <c r="D1544" s="11" t="s">
        <v>2933</v>
      </c>
      <c r="E1544" s="11">
        <v>60</v>
      </c>
      <c r="F1544" s="11" t="s">
        <v>1439</v>
      </c>
      <c r="G1544" t="str">
        <f t="shared" si="48"/>
        <v>OTROGLAXOSMITHKLINEORALCOMPRIMIDO60-</v>
      </c>
      <c r="H1544" t="str">
        <f>VLOOKUP(A1544,'PRINCIPIO ACTIVO'!A:D,4,)&amp;"-"&amp;VLOOKUP(C1544,'VIA ADMINISTRACION'!A:D,4,FALSE)&amp;"-"&amp;VLOOKUP(D1544,FORMATO!A:D,4,FALSE)&amp;"-"&amp;VLOOKUP(B1544,LABORATORIO!A:D,4,FALSE)</f>
        <v>HT-9999-01-003-0113</v>
      </c>
      <c r="I1544">
        <f>COUNTIF($H$2:H1544,H1544)</f>
        <v>1</v>
      </c>
      <c r="J1544" t="str">
        <f t="shared" si="49"/>
        <v>HT-9999-01-003-0113-01</v>
      </c>
    </row>
    <row r="1545" spans="1:10" hidden="1" x14ac:dyDescent="0.35">
      <c r="A1545" s="11" t="s">
        <v>2577</v>
      </c>
      <c r="B1545" s="11" t="s">
        <v>2866</v>
      </c>
      <c r="C1545" s="11" t="s">
        <v>2919</v>
      </c>
      <c r="D1545" s="11" t="s">
        <v>2933</v>
      </c>
      <c r="E1545" s="11">
        <v>30</v>
      </c>
      <c r="F1545" s="11" t="s">
        <v>1439</v>
      </c>
      <c r="G1545" t="str">
        <f t="shared" si="48"/>
        <v>OTROGLAXOSMITHKLINEORALCOMPRIMIDO30-</v>
      </c>
      <c r="H1545" t="str">
        <f>VLOOKUP(A1545,'PRINCIPIO ACTIVO'!A:D,4,)&amp;"-"&amp;VLOOKUP(C1545,'VIA ADMINISTRACION'!A:D,4,FALSE)&amp;"-"&amp;VLOOKUP(D1545,FORMATO!A:D,4,FALSE)&amp;"-"&amp;VLOOKUP(B1545,LABORATORIO!A:D,4,FALSE)</f>
        <v>HT-9999-01-003-0113</v>
      </c>
      <c r="I1545">
        <f>COUNTIF($H$2:H1545,H1545)</f>
        <v>2</v>
      </c>
      <c r="J1545" t="str">
        <f t="shared" si="49"/>
        <v>HT-9999-01-003-0113-02</v>
      </c>
    </row>
    <row r="1546" spans="1:10" hidden="1" x14ac:dyDescent="0.35">
      <c r="A1546" s="11" t="s">
        <v>2577</v>
      </c>
      <c r="B1546" s="11" t="s">
        <v>2853</v>
      </c>
      <c r="C1546" s="11" t="s">
        <v>2919</v>
      </c>
      <c r="D1546" s="11" t="s">
        <v>2932</v>
      </c>
      <c r="E1546" s="11">
        <v>1</v>
      </c>
      <c r="F1546" s="11" t="s">
        <v>1439</v>
      </c>
      <c r="G1546" t="str">
        <f t="shared" si="48"/>
        <v>OTROITF-LABOMEDORALJARABE1-</v>
      </c>
      <c r="H1546" t="str">
        <f>VLOOKUP(A1546,'PRINCIPIO ACTIVO'!A:D,4,)&amp;"-"&amp;VLOOKUP(C1546,'VIA ADMINISTRACION'!A:D,4,FALSE)&amp;"-"&amp;VLOOKUP(D1546,FORMATO!A:D,4,FALSE)&amp;"-"&amp;VLOOKUP(B1546,LABORATORIO!A:D,4,FALSE)</f>
        <v>HT-9999-01-002-0139</v>
      </c>
      <c r="I1546">
        <f>COUNTIF($H$2:H1546,H1546)</f>
        <v>1</v>
      </c>
      <c r="J1546" t="str">
        <f t="shared" si="49"/>
        <v>HT-9999-01-002-0139-01</v>
      </c>
    </row>
    <row r="1547" spans="1:10" hidden="1" x14ac:dyDescent="0.35">
      <c r="A1547" s="11" t="s">
        <v>2577</v>
      </c>
      <c r="B1547" s="11" t="s">
        <v>1439</v>
      </c>
      <c r="C1547" s="11" t="s">
        <v>2919</v>
      </c>
      <c r="D1547" s="11" t="s">
        <v>2937</v>
      </c>
      <c r="E1547" s="11">
        <v>30</v>
      </c>
      <c r="F1547" s="11" t="s">
        <v>1439</v>
      </c>
      <c r="G1547" t="str">
        <f t="shared" si="48"/>
        <v>OTRO-ORALCAPSULA30-</v>
      </c>
      <c r="H1547" t="e">
        <f>VLOOKUP(A1547,'PRINCIPIO ACTIVO'!A:D,4,)&amp;"-"&amp;VLOOKUP(C1547,'VIA ADMINISTRACION'!A:D,4,FALSE)&amp;"-"&amp;VLOOKUP(D1547,FORMATO!A:D,4,FALSE)&amp;"-"&amp;VLOOKUP(B1547,LABORATORIO!A:D,4,FALSE)</f>
        <v>#N/A</v>
      </c>
      <c r="I1547">
        <f>COUNTIF($H$2:H1547,H1547)</f>
        <v>100</v>
      </c>
      <c r="J1547" t="e">
        <f t="shared" si="49"/>
        <v>#N/A</v>
      </c>
    </row>
    <row r="1548" spans="1:10" hidden="1" x14ac:dyDescent="0.35">
      <c r="A1548" s="11" t="s">
        <v>2577</v>
      </c>
      <c r="B1548" s="11" t="s">
        <v>2907</v>
      </c>
      <c r="C1548" s="11" t="s">
        <v>2919</v>
      </c>
      <c r="D1548" s="11" t="s">
        <v>2933</v>
      </c>
      <c r="E1548" s="11">
        <v>90</v>
      </c>
      <c r="F1548" s="11" t="s">
        <v>1439</v>
      </c>
      <c r="G1548" t="str">
        <f t="shared" si="48"/>
        <v>OTRONUTRAPHARMORALCOMPRIMIDO90-</v>
      </c>
      <c r="H1548" t="str">
        <f>VLOOKUP(A1548,'PRINCIPIO ACTIVO'!A:D,4,)&amp;"-"&amp;VLOOKUP(C1548,'VIA ADMINISTRACION'!A:D,4,FALSE)&amp;"-"&amp;VLOOKUP(D1548,FORMATO!A:D,4,FALSE)&amp;"-"&amp;VLOOKUP(B1548,LABORATORIO!A:D,4,FALSE)</f>
        <v>HT-9999-01-003-0206</v>
      </c>
      <c r="I1548">
        <f>COUNTIF($H$2:H1548,H1548)</f>
        <v>1</v>
      </c>
      <c r="J1548" t="str">
        <f t="shared" si="49"/>
        <v>HT-9999-01-003-0206-01</v>
      </c>
    </row>
    <row r="1549" spans="1:10" hidden="1" x14ac:dyDescent="0.35">
      <c r="A1549" s="11" t="s">
        <v>2577</v>
      </c>
      <c r="B1549" s="11" t="s">
        <v>2851</v>
      </c>
      <c r="C1549" s="11" t="s">
        <v>2919</v>
      </c>
      <c r="D1549" s="11" t="s">
        <v>2933</v>
      </c>
      <c r="E1549" s="11">
        <v>30</v>
      </c>
      <c r="F1549" s="11" t="s">
        <v>1439</v>
      </c>
      <c r="G1549" t="str">
        <f t="shared" si="48"/>
        <v>OTROPRATERORALCOMPRIMIDO30-</v>
      </c>
      <c r="H1549" t="str">
        <f>VLOOKUP(A1549,'PRINCIPIO ACTIVO'!A:D,4,)&amp;"-"&amp;VLOOKUP(C1549,'VIA ADMINISTRACION'!A:D,4,FALSE)&amp;"-"&amp;VLOOKUP(D1549,FORMATO!A:D,4,FALSE)&amp;"-"&amp;VLOOKUP(B1549,LABORATORIO!A:D,4,FALSE)</f>
        <v>HT-9999-01-003-0169</v>
      </c>
      <c r="I1549">
        <f>COUNTIF($H$2:H1549,H1549)</f>
        <v>1</v>
      </c>
      <c r="J1549" t="str">
        <f t="shared" si="49"/>
        <v>HT-9999-01-003-0169-01</v>
      </c>
    </row>
    <row r="1550" spans="1:10" hidden="1" x14ac:dyDescent="0.35">
      <c r="A1550" s="11" t="s">
        <v>2577</v>
      </c>
      <c r="B1550" s="11" t="s">
        <v>2883</v>
      </c>
      <c r="C1550" s="11" t="s">
        <v>2919</v>
      </c>
      <c r="D1550" s="11" t="s">
        <v>2937</v>
      </c>
      <c r="E1550" s="11">
        <v>50</v>
      </c>
      <c r="F1550" s="11" t="s">
        <v>1439</v>
      </c>
      <c r="G1550" t="str">
        <f t="shared" si="48"/>
        <v>OTROBAGOORALCAPSULA50-</v>
      </c>
      <c r="H1550" t="str">
        <f>VLOOKUP(A1550,'PRINCIPIO ACTIVO'!A:D,4,)&amp;"-"&amp;VLOOKUP(C1550,'VIA ADMINISTRACION'!A:D,4,FALSE)&amp;"-"&amp;VLOOKUP(D1550,FORMATO!A:D,4,FALSE)&amp;"-"&amp;VLOOKUP(B1550,LABORATORIO!A:D,4,FALSE)</f>
        <v>HT-9999-01-007-0143</v>
      </c>
      <c r="I1550">
        <f>COUNTIF($H$2:H1550,H1550)</f>
        <v>1</v>
      </c>
      <c r="J1550" t="str">
        <f t="shared" si="49"/>
        <v>HT-9999-01-007-0143-01</v>
      </c>
    </row>
    <row r="1551" spans="1:10" hidden="1" x14ac:dyDescent="0.35">
      <c r="A1551" s="11" t="s">
        <v>2577</v>
      </c>
      <c r="B1551" s="11" t="s">
        <v>1439</v>
      </c>
      <c r="C1551" s="11" t="s">
        <v>2919</v>
      </c>
      <c r="D1551" s="11" t="s">
        <v>2933</v>
      </c>
      <c r="E1551" s="11">
        <v>60</v>
      </c>
      <c r="F1551" s="11" t="s">
        <v>1439</v>
      </c>
      <c r="G1551" t="str">
        <f t="shared" si="48"/>
        <v>OTRO-ORALCOMPRIMIDO60-</v>
      </c>
      <c r="H1551" t="e">
        <f>VLOOKUP(A1551,'PRINCIPIO ACTIVO'!A:D,4,)&amp;"-"&amp;VLOOKUP(C1551,'VIA ADMINISTRACION'!A:D,4,FALSE)&amp;"-"&amp;VLOOKUP(D1551,FORMATO!A:D,4,FALSE)&amp;"-"&amp;VLOOKUP(B1551,LABORATORIO!A:D,4,FALSE)</f>
        <v>#N/A</v>
      </c>
      <c r="I1551">
        <f>COUNTIF($H$2:H1551,H1551)</f>
        <v>101</v>
      </c>
      <c r="J1551" t="e">
        <f t="shared" si="49"/>
        <v>#N/A</v>
      </c>
    </row>
    <row r="1552" spans="1:10" hidden="1" x14ac:dyDescent="0.35">
      <c r="A1552" s="11" t="s">
        <v>2577</v>
      </c>
      <c r="B1552" s="11" t="s">
        <v>2908</v>
      </c>
      <c r="C1552" s="11" t="s">
        <v>2919</v>
      </c>
      <c r="D1552" s="11" t="s">
        <v>2933</v>
      </c>
      <c r="E1552" s="11">
        <v>30</v>
      </c>
      <c r="F1552" s="11" t="s">
        <v>1439</v>
      </c>
      <c r="G1552" t="str">
        <f t="shared" si="48"/>
        <v>OTROPROCTER &amp; GAMBLE ORALCOMPRIMIDO30-</v>
      </c>
      <c r="H1552" t="str">
        <f>VLOOKUP(A1552,'PRINCIPIO ACTIVO'!A:D,4,)&amp;"-"&amp;VLOOKUP(C1552,'VIA ADMINISTRACION'!A:D,4,FALSE)&amp;"-"&amp;VLOOKUP(D1552,FORMATO!A:D,4,FALSE)&amp;"-"&amp;VLOOKUP(B1552,LABORATORIO!A:D,4,FALSE)</f>
        <v>HT-9999-01-003-0224</v>
      </c>
      <c r="I1552">
        <f>COUNTIF($H$2:H1552,H1552)</f>
        <v>1</v>
      </c>
      <c r="J1552" t="str">
        <f t="shared" si="49"/>
        <v>HT-9999-01-003-0224-01</v>
      </c>
    </row>
    <row r="1553" spans="1:10" hidden="1" x14ac:dyDescent="0.35">
      <c r="A1553" s="11" t="s">
        <v>2577</v>
      </c>
      <c r="B1553" s="11" t="s">
        <v>1439</v>
      </c>
      <c r="C1553" s="11" t="s">
        <v>2919</v>
      </c>
      <c r="D1553" s="11" t="s">
        <v>2933</v>
      </c>
      <c r="E1553" s="11">
        <v>90</v>
      </c>
      <c r="F1553" s="11" t="s">
        <v>1439</v>
      </c>
      <c r="G1553" t="str">
        <f t="shared" si="48"/>
        <v>OTRO-ORALCOMPRIMIDO90-</v>
      </c>
      <c r="H1553" t="e">
        <f>VLOOKUP(A1553,'PRINCIPIO ACTIVO'!A:D,4,)&amp;"-"&amp;VLOOKUP(C1553,'VIA ADMINISTRACION'!A:D,4,FALSE)&amp;"-"&amp;VLOOKUP(D1553,FORMATO!A:D,4,FALSE)&amp;"-"&amp;VLOOKUP(B1553,LABORATORIO!A:D,4,FALSE)</f>
        <v>#N/A</v>
      </c>
      <c r="I1553">
        <f>COUNTIF($H$2:H1553,H1553)</f>
        <v>102</v>
      </c>
      <c r="J1553" t="e">
        <f t="shared" si="49"/>
        <v>#N/A</v>
      </c>
    </row>
    <row r="1554" spans="1:10" hidden="1" x14ac:dyDescent="0.35">
      <c r="A1554" s="11" t="s">
        <v>2577</v>
      </c>
      <c r="B1554" s="11" t="s">
        <v>2839</v>
      </c>
      <c r="C1554" s="11" t="s">
        <v>2919</v>
      </c>
      <c r="D1554" s="11" t="s">
        <v>2940</v>
      </c>
      <c r="E1554" s="11">
        <v>30</v>
      </c>
      <c r="F1554" s="11" t="s">
        <v>1439</v>
      </c>
      <c r="G1554" t="str">
        <f t="shared" si="48"/>
        <v>OTROBAYERORALGRAGEA30-</v>
      </c>
      <c r="H1554" t="str">
        <f>VLOOKUP(A1554,'PRINCIPIO ACTIVO'!A:D,4,)&amp;"-"&amp;VLOOKUP(C1554,'VIA ADMINISTRACION'!A:D,4,FALSE)&amp;"-"&amp;VLOOKUP(D1554,FORMATO!A:D,4,FALSE)&amp;"-"&amp;VLOOKUP(B1554,LABORATORIO!A:D,4,FALSE)</f>
        <v>HT-9999-01-010-0028</v>
      </c>
      <c r="I1554">
        <f>COUNTIF($H$2:H1554,H1554)</f>
        <v>1</v>
      </c>
      <c r="J1554" t="str">
        <f t="shared" si="49"/>
        <v>HT-9999-01-010-0028-01</v>
      </c>
    </row>
    <row r="1555" spans="1:10" hidden="1" x14ac:dyDescent="0.35">
      <c r="A1555" s="11" t="s">
        <v>2577</v>
      </c>
      <c r="B1555" s="11" t="s">
        <v>2837</v>
      </c>
      <c r="C1555" s="11" t="s">
        <v>2924</v>
      </c>
      <c r="D1555" s="11" t="s">
        <v>2939</v>
      </c>
      <c r="E1555" s="11">
        <v>3</v>
      </c>
      <c r="F1555" s="11" t="s">
        <v>1439</v>
      </c>
      <c r="G1555" t="str">
        <f t="shared" si="48"/>
        <v>OTROSAVALPARENTERALAMPOLLA3-</v>
      </c>
      <c r="H1555" t="str">
        <f>VLOOKUP(A1555,'PRINCIPIO ACTIVO'!A:D,4,)&amp;"-"&amp;VLOOKUP(C1555,'VIA ADMINISTRACION'!A:D,4,FALSE)&amp;"-"&amp;VLOOKUP(D1555,FORMATO!A:D,4,FALSE)&amp;"-"&amp;VLOOKUP(B1555,LABORATORIO!A:D,4,FALSE)</f>
        <v>HT-9999-02-009-0174</v>
      </c>
      <c r="I1555">
        <f>COUNTIF($H$2:H1555,H1555)</f>
        <v>1</v>
      </c>
      <c r="J1555" t="str">
        <f t="shared" si="49"/>
        <v>HT-9999-02-009-0174-01</v>
      </c>
    </row>
    <row r="1556" spans="1:10" hidden="1" x14ac:dyDescent="0.35">
      <c r="A1556" s="11" t="s">
        <v>2577</v>
      </c>
      <c r="B1556" s="11" t="s">
        <v>2843</v>
      </c>
      <c r="C1556" s="11" t="s">
        <v>2919</v>
      </c>
      <c r="D1556" s="11" t="s">
        <v>2933</v>
      </c>
      <c r="E1556" s="11">
        <v>30</v>
      </c>
      <c r="F1556" s="11" t="s">
        <v>1439</v>
      </c>
      <c r="G1556" t="str">
        <f t="shared" si="48"/>
        <v>OTROSANOFIORALCOMPRIMIDO30-</v>
      </c>
      <c r="H1556" t="str">
        <f>VLOOKUP(A1556,'PRINCIPIO ACTIVO'!A:D,4,)&amp;"-"&amp;VLOOKUP(C1556,'VIA ADMINISTRACION'!A:D,4,FALSE)&amp;"-"&amp;VLOOKUP(D1556,FORMATO!A:D,4,FALSE)&amp;"-"&amp;VLOOKUP(B1556,LABORATORIO!A:D,4,FALSE)</f>
        <v>HT-9999-01-003-0246</v>
      </c>
      <c r="I1556">
        <f>COUNTIF($H$2:H1556,H1556)</f>
        <v>1</v>
      </c>
      <c r="J1556" t="str">
        <f t="shared" si="49"/>
        <v>HT-9999-01-003-0246-01</v>
      </c>
    </row>
    <row r="1557" spans="1:10" hidden="1" x14ac:dyDescent="0.35">
      <c r="A1557" s="11" t="s">
        <v>2577</v>
      </c>
      <c r="B1557" s="11" t="s">
        <v>2851</v>
      </c>
      <c r="C1557" s="11" t="s">
        <v>2919</v>
      </c>
      <c r="D1557" s="11" t="s">
        <v>2932</v>
      </c>
      <c r="E1557" s="11">
        <v>1</v>
      </c>
      <c r="F1557" s="11" t="s">
        <v>1439</v>
      </c>
      <c r="G1557" t="str">
        <f t="shared" si="48"/>
        <v>OTROPRATERORALJARABE1-</v>
      </c>
      <c r="H1557" t="str">
        <f>VLOOKUP(A1557,'PRINCIPIO ACTIVO'!A:D,4,)&amp;"-"&amp;VLOOKUP(C1557,'VIA ADMINISTRACION'!A:D,4,FALSE)&amp;"-"&amp;VLOOKUP(D1557,FORMATO!A:D,4,FALSE)&amp;"-"&amp;VLOOKUP(B1557,LABORATORIO!A:D,4,FALSE)</f>
        <v>HT-9999-01-002-0169</v>
      </c>
      <c r="I1557">
        <f>COUNTIF($H$2:H1557,H1557)</f>
        <v>1</v>
      </c>
      <c r="J1557" t="str">
        <f t="shared" si="49"/>
        <v>HT-9999-01-002-0169-01</v>
      </c>
    </row>
    <row r="1558" spans="1:10" hidden="1" x14ac:dyDescent="0.35">
      <c r="A1558" s="11" t="s">
        <v>2577</v>
      </c>
      <c r="B1558" s="11" t="s">
        <v>2843</v>
      </c>
      <c r="C1558" s="11" t="s">
        <v>2919</v>
      </c>
      <c r="D1558" s="11" t="s">
        <v>2937</v>
      </c>
      <c r="E1558" s="11">
        <v>30</v>
      </c>
      <c r="F1558" s="11" t="s">
        <v>1439</v>
      </c>
      <c r="G1558" t="str">
        <f t="shared" si="48"/>
        <v>OTROSANOFIORALCAPSULA30-</v>
      </c>
      <c r="H1558" t="str">
        <f>VLOOKUP(A1558,'PRINCIPIO ACTIVO'!A:D,4,)&amp;"-"&amp;VLOOKUP(C1558,'VIA ADMINISTRACION'!A:D,4,FALSE)&amp;"-"&amp;VLOOKUP(D1558,FORMATO!A:D,4,FALSE)&amp;"-"&amp;VLOOKUP(B1558,LABORATORIO!A:D,4,FALSE)</f>
        <v>HT-9999-01-007-0246</v>
      </c>
      <c r="I1558">
        <f>COUNTIF($H$2:H1558,H1558)</f>
        <v>1</v>
      </c>
      <c r="J1558" t="str">
        <f t="shared" si="49"/>
        <v>HT-9999-01-007-0246-01</v>
      </c>
    </row>
    <row r="1559" spans="1:10" hidden="1" x14ac:dyDescent="0.35">
      <c r="A1559" s="11" t="s">
        <v>2577</v>
      </c>
      <c r="B1559" s="11" t="s">
        <v>1439</v>
      </c>
      <c r="C1559" s="11" t="s">
        <v>2920</v>
      </c>
      <c r="D1559" s="11" t="s">
        <v>2956</v>
      </c>
      <c r="E1559" s="11">
        <v>1</v>
      </c>
      <c r="F1559" s="11" t="s">
        <v>1439</v>
      </c>
      <c r="G1559" t="str">
        <f t="shared" si="48"/>
        <v>OTRO-TOPICOGEL1-</v>
      </c>
      <c r="H1559" t="e">
        <f>VLOOKUP(A1559,'PRINCIPIO ACTIVO'!A:D,4,)&amp;"-"&amp;VLOOKUP(C1559,'VIA ADMINISTRACION'!A:D,4,FALSE)&amp;"-"&amp;VLOOKUP(D1559,FORMATO!A:D,4,FALSE)&amp;"-"&amp;VLOOKUP(B1559,LABORATORIO!A:D,4,FALSE)</f>
        <v>#N/A</v>
      </c>
      <c r="I1559">
        <f>COUNTIF($H$2:H1559,H1559)</f>
        <v>103</v>
      </c>
      <c r="J1559" t="e">
        <f t="shared" si="49"/>
        <v>#N/A</v>
      </c>
    </row>
    <row r="1560" spans="1:10" hidden="1" x14ac:dyDescent="0.35">
      <c r="A1560" s="11" t="s">
        <v>2577</v>
      </c>
      <c r="B1560" s="11" t="s">
        <v>2881</v>
      </c>
      <c r="C1560" s="11" t="s">
        <v>2920</v>
      </c>
      <c r="D1560" s="11" t="s">
        <v>2956</v>
      </c>
      <c r="E1560" s="11">
        <v>1</v>
      </c>
      <c r="F1560" s="11" t="s">
        <v>1439</v>
      </c>
      <c r="G1560" t="str">
        <f t="shared" si="48"/>
        <v>OTROROCHETOPICOGEL1-</v>
      </c>
      <c r="H1560" t="str">
        <f>VLOOKUP(A1560,'PRINCIPIO ACTIVO'!A:D,4,)&amp;"-"&amp;VLOOKUP(C1560,'VIA ADMINISTRACION'!A:D,4,FALSE)&amp;"-"&amp;VLOOKUP(D1560,FORMATO!A:D,4,FALSE)&amp;"-"&amp;VLOOKUP(B1560,LABORATORIO!A:D,4,FALSE)</f>
        <v>HT-9999-04-026-0240</v>
      </c>
      <c r="I1560">
        <f>COUNTIF($H$2:H1560,H1560)</f>
        <v>1</v>
      </c>
      <c r="J1560" t="str">
        <f t="shared" si="49"/>
        <v>HT-9999-04-026-0240-01</v>
      </c>
    </row>
    <row r="1561" spans="1:10" hidden="1" x14ac:dyDescent="0.35">
      <c r="A1561" s="11" t="s">
        <v>2577</v>
      </c>
      <c r="B1561" s="11" t="s">
        <v>2910</v>
      </c>
      <c r="C1561" s="11" t="s">
        <v>2920</v>
      </c>
      <c r="D1561" s="11" t="s">
        <v>2944</v>
      </c>
      <c r="E1561" s="11">
        <v>1</v>
      </c>
      <c r="F1561" s="11" t="s">
        <v>1439</v>
      </c>
      <c r="G1561" t="str">
        <f t="shared" si="48"/>
        <v>OTROALPES CHEMIETOPICOLOCION1-</v>
      </c>
      <c r="H1561" t="str">
        <f>VLOOKUP(A1561,'PRINCIPIO ACTIVO'!A:D,4,)&amp;"-"&amp;VLOOKUP(C1561,'VIA ADMINISTRACION'!A:D,4,FALSE)&amp;"-"&amp;VLOOKUP(D1561,FORMATO!A:D,4,FALSE)&amp;"-"&amp;VLOOKUP(B1561,LABORATORIO!A:D,4,FALSE)</f>
        <v>HT-9999-04-014-0011</v>
      </c>
      <c r="I1561">
        <f>COUNTIF($H$2:H1561,H1561)</f>
        <v>1</v>
      </c>
      <c r="J1561" t="str">
        <f t="shared" si="49"/>
        <v>HT-9999-04-014-0011-01</v>
      </c>
    </row>
    <row r="1562" spans="1:10" hidden="1" x14ac:dyDescent="0.35">
      <c r="A1562" s="11" t="s">
        <v>2577</v>
      </c>
      <c r="B1562" s="11" t="s">
        <v>2910</v>
      </c>
      <c r="C1562" s="11" t="s">
        <v>2920</v>
      </c>
      <c r="D1562" s="11" t="s">
        <v>2942</v>
      </c>
      <c r="E1562" s="11">
        <v>1</v>
      </c>
      <c r="F1562" s="11" t="s">
        <v>1439</v>
      </c>
      <c r="G1562" t="str">
        <f t="shared" si="48"/>
        <v>OTROALPES CHEMIETOPICOSOLUCION1-</v>
      </c>
      <c r="H1562" t="str">
        <f>VLOOKUP(A1562,'PRINCIPIO ACTIVO'!A:D,4,)&amp;"-"&amp;VLOOKUP(C1562,'VIA ADMINISTRACION'!A:D,4,FALSE)&amp;"-"&amp;VLOOKUP(D1562,FORMATO!A:D,4,FALSE)&amp;"-"&amp;VLOOKUP(B1562,LABORATORIO!A:D,4,FALSE)</f>
        <v>HT-9999-04-012-0011</v>
      </c>
      <c r="I1562">
        <f>COUNTIF($H$2:H1562,H1562)</f>
        <v>1</v>
      </c>
      <c r="J1562" t="str">
        <f t="shared" si="49"/>
        <v>HT-9999-04-012-0011-01</v>
      </c>
    </row>
    <row r="1563" spans="1:10" hidden="1" x14ac:dyDescent="0.35">
      <c r="A1563" s="11" t="s">
        <v>2577</v>
      </c>
      <c r="B1563" s="11" t="s">
        <v>2872</v>
      </c>
      <c r="C1563" s="11" t="s">
        <v>2920</v>
      </c>
      <c r="D1563" s="11" t="s">
        <v>2956</v>
      </c>
      <c r="E1563" s="11">
        <v>1</v>
      </c>
      <c r="F1563" s="11" t="s">
        <v>1439</v>
      </c>
      <c r="G1563" t="str">
        <f t="shared" si="48"/>
        <v>OTROTHEA PHARMATOPICOGEL1-</v>
      </c>
      <c r="H1563" t="str">
        <f>VLOOKUP(A1563,'PRINCIPIO ACTIVO'!A:D,4,)&amp;"-"&amp;VLOOKUP(C1563,'VIA ADMINISTRACION'!A:D,4,FALSE)&amp;"-"&amp;VLOOKUP(D1563,FORMATO!A:D,4,FALSE)&amp;"-"&amp;VLOOKUP(B1563,LABORATORIO!A:D,4,FALSE)</f>
        <v>HT-9999-04-026-0275</v>
      </c>
      <c r="I1563">
        <f>COUNTIF($H$2:H1563,H1563)</f>
        <v>1</v>
      </c>
      <c r="J1563" t="str">
        <f t="shared" si="49"/>
        <v>HT-9999-04-026-0275-01</v>
      </c>
    </row>
    <row r="1564" spans="1:10" hidden="1" x14ac:dyDescent="0.35">
      <c r="A1564" s="11" t="s">
        <v>2577</v>
      </c>
      <c r="B1564" s="11" t="s">
        <v>2911</v>
      </c>
      <c r="C1564" s="11" t="s">
        <v>2920</v>
      </c>
      <c r="D1564" s="11" t="s">
        <v>2944</v>
      </c>
      <c r="E1564" s="11">
        <v>1</v>
      </c>
      <c r="F1564" s="11" t="s">
        <v>1439</v>
      </c>
      <c r="G1564" t="str">
        <f t="shared" si="48"/>
        <v>OTROBEIERSDORFTOPICOLOCION1-</v>
      </c>
      <c r="H1564" t="str">
        <f>VLOOKUP(A1564,'PRINCIPIO ACTIVO'!A:D,4,)&amp;"-"&amp;VLOOKUP(C1564,'VIA ADMINISTRACION'!A:D,4,FALSE)&amp;"-"&amp;VLOOKUP(D1564,FORMATO!A:D,4,FALSE)&amp;"-"&amp;VLOOKUP(B1564,LABORATORIO!A:D,4,FALSE)</f>
        <v>HT-9999-04-014-0289</v>
      </c>
      <c r="I1564">
        <f>COUNTIF($H$2:H1564,H1564)</f>
        <v>1</v>
      </c>
      <c r="J1564" t="str">
        <f t="shared" si="49"/>
        <v>HT-9999-04-014-0289-01</v>
      </c>
    </row>
    <row r="1565" spans="1:10" hidden="1" x14ac:dyDescent="0.35">
      <c r="A1565" s="11" t="s">
        <v>2577</v>
      </c>
      <c r="B1565" s="11" t="s">
        <v>2911</v>
      </c>
      <c r="C1565" s="11" t="s">
        <v>2920</v>
      </c>
      <c r="D1565" s="11" t="s">
        <v>2934</v>
      </c>
      <c r="E1565" s="11">
        <v>1</v>
      </c>
      <c r="F1565" s="11" t="s">
        <v>1439</v>
      </c>
      <c r="G1565" t="str">
        <f t="shared" si="48"/>
        <v>OTROBEIERSDORFTOPICOCREMA1-</v>
      </c>
      <c r="H1565" t="str">
        <f>VLOOKUP(A1565,'PRINCIPIO ACTIVO'!A:D,4,)&amp;"-"&amp;VLOOKUP(C1565,'VIA ADMINISTRACION'!A:D,4,FALSE)&amp;"-"&amp;VLOOKUP(D1565,FORMATO!A:D,4,FALSE)&amp;"-"&amp;VLOOKUP(B1565,LABORATORIO!A:D,4,FALSE)</f>
        <v>HT-9999-04-004-0289</v>
      </c>
      <c r="I1565">
        <f>COUNTIF($H$2:H1565,H1565)</f>
        <v>1</v>
      </c>
      <c r="J1565" t="str">
        <f t="shared" si="49"/>
        <v>HT-9999-04-004-0289-01</v>
      </c>
    </row>
    <row r="1566" spans="1:10" hidden="1" x14ac:dyDescent="0.35">
      <c r="A1566" s="11" t="s">
        <v>2577</v>
      </c>
      <c r="B1566" s="11" t="s">
        <v>2911</v>
      </c>
      <c r="C1566" s="11" t="s">
        <v>2920</v>
      </c>
      <c r="D1566" s="11" t="s">
        <v>1439</v>
      </c>
      <c r="E1566" s="11">
        <v>1</v>
      </c>
      <c r="F1566" s="11" t="s">
        <v>1439</v>
      </c>
      <c r="G1566" t="str">
        <f t="shared" si="48"/>
        <v>OTROBEIERSDORFTOPICO-1-</v>
      </c>
      <c r="H1566" t="e">
        <f>VLOOKUP(A1566,'PRINCIPIO ACTIVO'!A:D,4,)&amp;"-"&amp;VLOOKUP(C1566,'VIA ADMINISTRACION'!A:D,4,FALSE)&amp;"-"&amp;VLOOKUP(D1566,FORMATO!A:D,4,FALSE)&amp;"-"&amp;VLOOKUP(B1566,LABORATORIO!A:D,4,FALSE)</f>
        <v>#N/A</v>
      </c>
      <c r="I1566">
        <f>COUNTIF($H$2:H1566,H1566)</f>
        <v>104</v>
      </c>
      <c r="J1566" t="e">
        <f t="shared" si="49"/>
        <v>#N/A</v>
      </c>
    </row>
    <row r="1567" spans="1:10" hidden="1" x14ac:dyDescent="0.35">
      <c r="A1567" s="11" t="s">
        <v>2577</v>
      </c>
      <c r="B1567" s="11" t="s">
        <v>2911</v>
      </c>
      <c r="C1567" s="11" t="s">
        <v>2920</v>
      </c>
      <c r="D1567" s="11" t="s">
        <v>2956</v>
      </c>
      <c r="E1567" s="11">
        <v>1</v>
      </c>
      <c r="F1567" s="11" t="s">
        <v>1439</v>
      </c>
      <c r="G1567" t="str">
        <f t="shared" si="48"/>
        <v>OTROBEIERSDORFTOPICOGEL1-</v>
      </c>
      <c r="H1567" t="str">
        <f>VLOOKUP(A1567,'PRINCIPIO ACTIVO'!A:D,4,)&amp;"-"&amp;VLOOKUP(C1567,'VIA ADMINISTRACION'!A:D,4,FALSE)&amp;"-"&amp;VLOOKUP(D1567,FORMATO!A:D,4,FALSE)&amp;"-"&amp;VLOOKUP(B1567,LABORATORIO!A:D,4,FALSE)</f>
        <v>HT-9999-04-026-0289</v>
      </c>
      <c r="I1567">
        <f>COUNTIF($H$2:H1567,H1567)</f>
        <v>1</v>
      </c>
      <c r="J1567" t="str">
        <f t="shared" si="49"/>
        <v>HT-9999-04-026-0289-01</v>
      </c>
    </row>
    <row r="1568" spans="1:10" hidden="1" x14ac:dyDescent="0.35">
      <c r="A1568" s="11" t="s">
        <v>2577</v>
      </c>
      <c r="B1568" s="11" t="s">
        <v>2911</v>
      </c>
      <c r="C1568" s="11" t="s">
        <v>2920</v>
      </c>
      <c r="D1568" s="11" t="s">
        <v>2947</v>
      </c>
      <c r="E1568" s="11">
        <v>1</v>
      </c>
      <c r="F1568" s="11" t="s">
        <v>1439</v>
      </c>
      <c r="G1568" t="str">
        <f t="shared" si="48"/>
        <v>OTROBEIERSDORFTOPICOSHAMPOO1-</v>
      </c>
      <c r="H1568" t="str">
        <f>VLOOKUP(A1568,'PRINCIPIO ACTIVO'!A:D,4,)&amp;"-"&amp;VLOOKUP(C1568,'VIA ADMINISTRACION'!A:D,4,FALSE)&amp;"-"&amp;VLOOKUP(D1568,FORMATO!A:D,4,FALSE)&amp;"-"&amp;VLOOKUP(B1568,LABORATORIO!A:D,4,FALSE)</f>
        <v>HT-9999-04-017-0289</v>
      </c>
      <c r="I1568">
        <f>COUNTIF($H$2:H1568,H1568)</f>
        <v>1</v>
      </c>
      <c r="J1568" t="str">
        <f t="shared" si="49"/>
        <v>HT-9999-04-017-0289-01</v>
      </c>
    </row>
    <row r="1569" spans="1:10" hidden="1" x14ac:dyDescent="0.35">
      <c r="A1569" s="11" t="s">
        <v>2577</v>
      </c>
      <c r="B1569" s="11" t="s">
        <v>2851</v>
      </c>
      <c r="C1569" s="11" t="s">
        <v>2920</v>
      </c>
      <c r="D1569" s="11" t="s">
        <v>2956</v>
      </c>
      <c r="E1569" s="11">
        <v>1</v>
      </c>
      <c r="F1569" s="11" t="s">
        <v>1439</v>
      </c>
      <c r="G1569" t="str">
        <f t="shared" si="48"/>
        <v>OTROPRATERTOPICOGEL1-</v>
      </c>
      <c r="H1569" t="str">
        <f>VLOOKUP(A1569,'PRINCIPIO ACTIVO'!A:D,4,)&amp;"-"&amp;VLOOKUP(C1569,'VIA ADMINISTRACION'!A:D,4,FALSE)&amp;"-"&amp;VLOOKUP(D1569,FORMATO!A:D,4,FALSE)&amp;"-"&amp;VLOOKUP(B1569,LABORATORIO!A:D,4,FALSE)</f>
        <v>HT-9999-04-026-0169</v>
      </c>
      <c r="I1569">
        <f>COUNTIF($H$2:H1569,H1569)</f>
        <v>1</v>
      </c>
      <c r="J1569" t="str">
        <f t="shared" si="49"/>
        <v>HT-9999-04-026-0169-01</v>
      </c>
    </row>
    <row r="1570" spans="1:10" hidden="1" x14ac:dyDescent="0.35">
      <c r="A1570" s="11" t="s">
        <v>2577</v>
      </c>
      <c r="B1570" s="11" t="s">
        <v>2917</v>
      </c>
      <c r="C1570" s="11" t="s">
        <v>2920</v>
      </c>
      <c r="D1570" s="11" t="s">
        <v>2945</v>
      </c>
      <c r="E1570" s="11">
        <v>1</v>
      </c>
      <c r="F1570" s="11" t="s">
        <v>1439</v>
      </c>
      <c r="G1570" t="str">
        <f t="shared" si="48"/>
        <v>OTROHEELTOPICOPOMADA1-</v>
      </c>
      <c r="H1570" t="str">
        <f>VLOOKUP(A1570,'PRINCIPIO ACTIVO'!A:D,4,)&amp;"-"&amp;VLOOKUP(C1570,'VIA ADMINISTRACION'!A:D,4,FALSE)&amp;"-"&amp;VLOOKUP(D1570,FORMATO!A:D,4,FALSE)&amp;"-"&amp;VLOOKUP(B1570,LABORATORIO!A:D,4,FALSE)</f>
        <v>HT-9999-04-015-0290</v>
      </c>
      <c r="I1570">
        <f>COUNTIF($H$2:H1570,H1570)</f>
        <v>1</v>
      </c>
      <c r="J1570" t="str">
        <f t="shared" si="49"/>
        <v>HT-9999-04-015-0290-01</v>
      </c>
    </row>
    <row r="1571" spans="1:10" hidden="1" x14ac:dyDescent="0.35">
      <c r="A1571" s="11" t="s">
        <v>2577</v>
      </c>
      <c r="B1571" s="11" t="s">
        <v>2917</v>
      </c>
      <c r="C1571" s="11" t="s">
        <v>2919</v>
      </c>
      <c r="D1571" s="11" t="s">
        <v>2933</v>
      </c>
      <c r="E1571" s="11">
        <v>50</v>
      </c>
      <c r="F1571" s="11" t="s">
        <v>1439</v>
      </c>
      <c r="G1571" t="str">
        <f t="shared" si="48"/>
        <v>OTROHEELORALCOMPRIMIDO50-</v>
      </c>
      <c r="H1571" t="str">
        <f>VLOOKUP(A1571,'PRINCIPIO ACTIVO'!A:D,4,)&amp;"-"&amp;VLOOKUP(C1571,'VIA ADMINISTRACION'!A:D,4,FALSE)&amp;"-"&amp;VLOOKUP(D1571,FORMATO!A:D,4,FALSE)&amp;"-"&amp;VLOOKUP(B1571,LABORATORIO!A:D,4,FALSE)</f>
        <v>HT-9999-01-003-0290</v>
      </c>
      <c r="I1571">
        <f>COUNTIF($H$2:H1571,H1571)</f>
        <v>1</v>
      </c>
      <c r="J1571" t="str">
        <f t="shared" si="49"/>
        <v>HT-9999-01-003-0290-01</v>
      </c>
    </row>
    <row r="1572" spans="1:10" hidden="1" x14ac:dyDescent="0.35">
      <c r="A1572" s="2" t="s">
        <v>2577</v>
      </c>
      <c r="B1572" s="2" t="s">
        <v>1439</v>
      </c>
      <c r="C1572" s="2" t="s">
        <v>1439</v>
      </c>
      <c r="D1572" s="2" t="s">
        <v>2960</v>
      </c>
      <c r="E1572" s="2">
        <v>1</v>
      </c>
      <c r="F1572" s="2" t="s">
        <v>1439</v>
      </c>
      <c r="G1572" t="str">
        <f t="shared" si="48"/>
        <v>OTRO--JERINGA1-</v>
      </c>
      <c r="H1572" t="e">
        <f>VLOOKUP(A1572,'PRINCIPIO ACTIVO'!A:D,4,)&amp;"-"&amp;VLOOKUP(C1572,'VIA ADMINISTRACION'!A:D,4,FALSE)&amp;"-"&amp;VLOOKUP(D1572,FORMATO!A:D,4,FALSE)&amp;"-"&amp;VLOOKUP(B1572,LABORATORIO!A:D,4,FALSE)</f>
        <v>#N/A</v>
      </c>
      <c r="I1572">
        <f>COUNTIF($H$2:H1572,H1572)</f>
        <v>105</v>
      </c>
      <c r="J1572" t="e">
        <f t="shared" si="49"/>
        <v>#N/A</v>
      </c>
    </row>
    <row r="1573" spans="1:10" hidden="1" x14ac:dyDescent="0.35">
      <c r="A1573" s="2" t="s">
        <v>2577</v>
      </c>
      <c r="B1573" s="2" t="s">
        <v>1439</v>
      </c>
      <c r="C1573" s="2" t="s">
        <v>2919</v>
      </c>
      <c r="D1573" s="2" t="s">
        <v>2933</v>
      </c>
      <c r="E1573" s="2">
        <v>30</v>
      </c>
      <c r="F1573" s="2" t="s">
        <v>1439</v>
      </c>
      <c r="G1573" t="str">
        <f t="shared" si="48"/>
        <v>OTRO-ORALCOMPRIMIDO30-</v>
      </c>
      <c r="H1573" t="e">
        <f>VLOOKUP(A1573,'PRINCIPIO ACTIVO'!A:D,4,)&amp;"-"&amp;VLOOKUP(C1573,'VIA ADMINISTRACION'!A:D,4,FALSE)&amp;"-"&amp;VLOOKUP(D1573,FORMATO!A:D,4,FALSE)&amp;"-"&amp;VLOOKUP(B1573,LABORATORIO!A:D,4,FALSE)</f>
        <v>#N/A</v>
      </c>
      <c r="I1573">
        <f>COUNTIF($H$2:H1573,H1573)</f>
        <v>106</v>
      </c>
      <c r="J1573" t="e">
        <f t="shared" si="49"/>
        <v>#N/A</v>
      </c>
    </row>
    <row r="1574" spans="1:10" hidden="1" x14ac:dyDescent="0.35">
      <c r="A1574" s="2" t="s">
        <v>2577</v>
      </c>
      <c r="B1574" s="2" t="s">
        <v>1439</v>
      </c>
      <c r="C1574" s="2" t="s">
        <v>2919</v>
      </c>
      <c r="D1574" s="2" t="s">
        <v>2971</v>
      </c>
      <c r="E1574" s="2">
        <v>20</v>
      </c>
      <c r="F1574" s="2" t="s">
        <v>1439</v>
      </c>
      <c r="G1574" t="str">
        <f t="shared" si="48"/>
        <v>OTRO-ORALTABLETA20-</v>
      </c>
      <c r="H1574" t="e">
        <f>VLOOKUP(A1574,'PRINCIPIO ACTIVO'!A:D,4,)&amp;"-"&amp;VLOOKUP(C1574,'VIA ADMINISTRACION'!A:D,4,FALSE)&amp;"-"&amp;VLOOKUP(D1574,FORMATO!A:D,4,FALSE)&amp;"-"&amp;VLOOKUP(B1574,LABORATORIO!A:D,4,FALSE)</f>
        <v>#N/A</v>
      </c>
      <c r="I1574">
        <f>COUNTIF($H$2:H1574,H1574)</f>
        <v>107</v>
      </c>
      <c r="J1574" t="e">
        <f t="shared" si="49"/>
        <v>#N/A</v>
      </c>
    </row>
    <row r="1575" spans="1:10" hidden="1" x14ac:dyDescent="0.35">
      <c r="A1575" s="2" t="s">
        <v>2577</v>
      </c>
      <c r="B1575" s="2" t="s">
        <v>1439</v>
      </c>
      <c r="C1575" s="2" t="s">
        <v>2919</v>
      </c>
      <c r="D1575" s="2" t="s">
        <v>2943</v>
      </c>
      <c r="E1575" s="2">
        <v>1</v>
      </c>
      <c r="F1575" s="2" t="s">
        <v>1439</v>
      </c>
      <c r="G1575" t="str">
        <f t="shared" si="48"/>
        <v>OTRO-ORALPOLVO1-</v>
      </c>
      <c r="H1575" t="e">
        <f>VLOOKUP(A1575,'PRINCIPIO ACTIVO'!A:D,4,)&amp;"-"&amp;VLOOKUP(C1575,'VIA ADMINISTRACION'!A:D,4,FALSE)&amp;"-"&amp;VLOOKUP(D1575,FORMATO!A:D,4,FALSE)&amp;"-"&amp;VLOOKUP(B1575,LABORATORIO!A:D,4,FALSE)</f>
        <v>#N/A</v>
      </c>
      <c r="I1575">
        <f>COUNTIF($H$2:H1575,H1575)</f>
        <v>108</v>
      </c>
      <c r="J1575" t="e">
        <f t="shared" si="49"/>
        <v>#N/A</v>
      </c>
    </row>
    <row r="1576" spans="1:10" hidden="1" x14ac:dyDescent="0.35">
      <c r="A1576" s="2" t="s">
        <v>2577</v>
      </c>
      <c r="B1576" s="2" t="s">
        <v>1439</v>
      </c>
      <c r="C1576" s="2" t="s">
        <v>2919</v>
      </c>
      <c r="D1576" s="2" t="s">
        <v>2932</v>
      </c>
      <c r="E1576" s="2">
        <v>1</v>
      </c>
      <c r="F1576" s="2" t="s">
        <v>1439</v>
      </c>
      <c r="G1576" t="str">
        <f t="shared" si="48"/>
        <v>OTRO-ORALJARABE1-</v>
      </c>
      <c r="H1576" t="e">
        <f>VLOOKUP(A1576,'PRINCIPIO ACTIVO'!A:D,4,)&amp;"-"&amp;VLOOKUP(C1576,'VIA ADMINISTRACION'!A:D,4,FALSE)&amp;"-"&amp;VLOOKUP(D1576,FORMATO!A:D,4,FALSE)&amp;"-"&amp;VLOOKUP(B1576,LABORATORIO!A:D,4,FALSE)</f>
        <v>#N/A</v>
      </c>
      <c r="I1576">
        <f>COUNTIF($H$2:H1576,H1576)</f>
        <v>109</v>
      </c>
      <c r="J1576" t="e">
        <f t="shared" si="49"/>
        <v>#N/A</v>
      </c>
    </row>
    <row r="1577" spans="1:10" hidden="1" x14ac:dyDescent="0.35">
      <c r="A1577" s="5" t="s">
        <v>2577</v>
      </c>
      <c r="B1577" s="5" t="s">
        <v>2851</v>
      </c>
      <c r="C1577" s="5" t="s">
        <v>2919</v>
      </c>
      <c r="D1577" s="5" t="s">
        <v>2937</v>
      </c>
      <c r="E1577" s="5">
        <v>60</v>
      </c>
      <c r="F1577" s="5" t="s">
        <v>1439</v>
      </c>
      <c r="G1577" t="str">
        <f t="shared" si="48"/>
        <v>OTROPRATERORALCAPSULA60-</v>
      </c>
      <c r="H1577" t="str">
        <f>VLOOKUP(A1577,'PRINCIPIO ACTIVO'!A:D,4,)&amp;"-"&amp;VLOOKUP(C1577,'VIA ADMINISTRACION'!A:D,4,FALSE)&amp;"-"&amp;VLOOKUP(D1577,FORMATO!A:D,4,FALSE)&amp;"-"&amp;VLOOKUP(B1577,LABORATORIO!A:D,4,FALSE)</f>
        <v>HT-9999-01-007-0169</v>
      </c>
      <c r="I1577">
        <f>COUNTIF($H$2:H1577,H1577)</f>
        <v>1</v>
      </c>
      <c r="J1577" t="str">
        <f t="shared" si="49"/>
        <v>HT-9999-01-007-0169-01</v>
      </c>
    </row>
    <row r="1578" spans="1:10" hidden="1" x14ac:dyDescent="0.35">
      <c r="A1578" s="5" t="s">
        <v>2577</v>
      </c>
      <c r="B1578" s="5" t="s">
        <v>2855</v>
      </c>
      <c r="C1578" s="5" t="s">
        <v>2919</v>
      </c>
      <c r="D1578" s="5" t="s">
        <v>2931</v>
      </c>
      <c r="E1578" s="5">
        <v>30</v>
      </c>
      <c r="F1578" s="5" t="s">
        <v>1439</v>
      </c>
      <c r="G1578" t="str">
        <f t="shared" si="48"/>
        <v>OTROEXELTISORALSOBRE30-</v>
      </c>
      <c r="H1578" t="str">
        <f>VLOOKUP(A1578,'PRINCIPIO ACTIVO'!A:D,4,)&amp;"-"&amp;VLOOKUP(C1578,'VIA ADMINISTRACION'!A:D,4,FALSE)&amp;"-"&amp;VLOOKUP(D1578,FORMATO!A:D,4,FALSE)&amp;"-"&amp;VLOOKUP(B1578,LABORATORIO!A:D,4,FALSE)</f>
        <v>HT-9999-01-001-0089</v>
      </c>
      <c r="I1578">
        <f>COUNTIF($H$2:H1578,H1578)</f>
        <v>1</v>
      </c>
      <c r="J1578" t="str">
        <f t="shared" si="49"/>
        <v>HT-9999-01-001-0089-01</v>
      </c>
    </row>
    <row r="1579" spans="1:10" hidden="1" x14ac:dyDescent="0.35">
      <c r="A1579" s="5" t="s">
        <v>2577</v>
      </c>
      <c r="B1579" s="5" t="s">
        <v>2851</v>
      </c>
      <c r="C1579" s="5" t="s">
        <v>2919</v>
      </c>
      <c r="D1579" s="5" t="s">
        <v>2937</v>
      </c>
      <c r="E1579" s="5">
        <v>30</v>
      </c>
      <c r="F1579" s="5" t="s">
        <v>1439</v>
      </c>
      <c r="G1579" t="str">
        <f t="shared" si="48"/>
        <v>OTROPRATERORALCAPSULA30-</v>
      </c>
      <c r="H1579" t="str">
        <f>VLOOKUP(A1579,'PRINCIPIO ACTIVO'!A:D,4,)&amp;"-"&amp;VLOOKUP(C1579,'VIA ADMINISTRACION'!A:D,4,FALSE)&amp;"-"&amp;VLOOKUP(D1579,FORMATO!A:D,4,FALSE)&amp;"-"&amp;VLOOKUP(B1579,LABORATORIO!A:D,4,FALSE)</f>
        <v>HT-9999-01-007-0169</v>
      </c>
      <c r="I1579">
        <f>COUNTIF($H$2:H1579,H1579)</f>
        <v>2</v>
      </c>
      <c r="J1579" t="str">
        <f t="shared" si="49"/>
        <v>HT-9999-01-007-0169-02</v>
      </c>
    </row>
    <row r="1580" spans="1:10" hidden="1" x14ac:dyDescent="0.35">
      <c r="A1580" s="5" t="s">
        <v>2577</v>
      </c>
      <c r="B1580" s="5" t="s">
        <v>2853</v>
      </c>
      <c r="C1580" s="5" t="s">
        <v>2919</v>
      </c>
      <c r="D1580" s="5" t="s">
        <v>2937</v>
      </c>
      <c r="E1580" s="5">
        <v>60</v>
      </c>
      <c r="F1580" s="5" t="s">
        <v>1439</v>
      </c>
      <c r="G1580" t="str">
        <f t="shared" si="48"/>
        <v>OTROITF-LABOMEDORALCAPSULA60-</v>
      </c>
      <c r="H1580" t="str">
        <f>VLOOKUP(A1580,'PRINCIPIO ACTIVO'!A:D,4,)&amp;"-"&amp;VLOOKUP(C1580,'VIA ADMINISTRACION'!A:D,4,FALSE)&amp;"-"&amp;VLOOKUP(D1580,FORMATO!A:D,4,FALSE)&amp;"-"&amp;VLOOKUP(B1580,LABORATORIO!A:D,4,FALSE)</f>
        <v>HT-9999-01-007-0139</v>
      </c>
      <c r="I1580">
        <f>COUNTIF($H$2:H1580,H1580)</f>
        <v>1</v>
      </c>
      <c r="J1580" t="str">
        <f t="shared" si="49"/>
        <v>HT-9999-01-007-0139-01</v>
      </c>
    </row>
    <row r="1581" spans="1:10" hidden="1" x14ac:dyDescent="0.35">
      <c r="A1581" s="5" t="s">
        <v>2577</v>
      </c>
      <c r="B1581" s="5" t="s">
        <v>2854</v>
      </c>
      <c r="C1581" s="5" t="s">
        <v>2919</v>
      </c>
      <c r="D1581" s="5" t="s">
        <v>2943</v>
      </c>
      <c r="E1581" s="5">
        <v>1</v>
      </c>
      <c r="F1581" s="5" t="s">
        <v>1439</v>
      </c>
      <c r="G1581" t="str">
        <f t="shared" si="48"/>
        <v>OTROABBOTTORALPOLVO1-</v>
      </c>
      <c r="H1581" t="str">
        <f>VLOOKUP(A1581,'PRINCIPIO ACTIVO'!A:D,4,)&amp;"-"&amp;VLOOKUP(C1581,'VIA ADMINISTRACION'!A:D,4,FALSE)&amp;"-"&amp;VLOOKUP(D1581,FORMATO!A:D,4,FALSE)&amp;"-"&amp;VLOOKUP(B1581,LABORATORIO!A:D,4,FALSE)</f>
        <v>HT-9999-01-013-0002</v>
      </c>
      <c r="I1581">
        <f>COUNTIF($H$2:H1581,H1581)</f>
        <v>1</v>
      </c>
      <c r="J1581" t="str">
        <f t="shared" si="49"/>
        <v>HT-9999-01-013-0002-01</v>
      </c>
    </row>
    <row r="1582" spans="1:10" hidden="1" x14ac:dyDescent="0.35">
      <c r="A1582" s="5" t="s">
        <v>2577</v>
      </c>
      <c r="B1582" s="5" t="s">
        <v>2854</v>
      </c>
      <c r="C1582" s="5" t="s">
        <v>2919</v>
      </c>
      <c r="D1582" s="5" t="s">
        <v>2937</v>
      </c>
      <c r="E1582" s="5">
        <v>30</v>
      </c>
      <c r="F1582" s="5" t="s">
        <v>1439</v>
      </c>
      <c r="G1582" t="str">
        <f t="shared" si="48"/>
        <v>OTROABBOTTORALCAPSULA30-</v>
      </c>
      <c r="H1582" t="str">
        <f>VLOOKUP(A1582,'PRINCIPIO ACTIVO'!A:D,4,)&amp;"-"&amp;VLOOKUP(C1582,'VIA ADMINISTRACION'!A:D,4,FALSE)&amp;"-"&amp;VLOOKUP(D1582,FORMATO!A:D,4,FALSE)&amp;"-"&amp;VLOOKUP(B1582,LABORATORIO!A:D,4,FALSE)</f>
        <v>HT-9999-01-007-0002</v>
      </c>
      <c r="I1582">
        <f>COUNTIF($H$2:H1582,H1582)</f>
        <v>1</v>
      </c>
      <c r="J1582" t="str">
        <f t="shared" si="49"/>
        <v>HT-9999-01-007-0002-01</v>
      </c>
    </row>
    <row r="1583" spans="1:10" hidden="1" x14ac:dyDescent="0.35">
      <c r="A1583" s="5" t="s">
        <v>2577</v>
      </c>
      <c r="B1583" s="5" t="s">
        <v>2857</v>
      </c>
      <c r="C1583" s="5" t="s">
        <v>2919</v>
      </c>
      <c r="D1583" s="5" t="s">
        <v>2933</v>
      </c>
      <c r="E1583" s="5">
        <v>30</v>
      </c>
      <c r="F1583" s="5" t="s">
        <v>1439</v>
      </c>
      <c r="G1583" t="str">
        <f t="shared" si="48"/>
        <v>OTROANDROMACOORALCOMPRIMIDO30-</v>
      </c>
      <c r="H1583" t="str">
        <f>VLOOKUP(A1583,'PRINCIPIO ACTIVO'!A:D,4,)&amp;"-"&amp;VLOOKUP(C1583,'VIA ADMINISTRACION'!A:D,4,FALSE)&amp;"-"&amp;VLOOKUP(D1583,FORMATO!A:D,4,FALSE)&amp;"-"&amp;VLOOKUP(B1583,LABORATORIO!A:D,4,FALSE)</f>
        <v>HT-9999-01-003-0161</v>
      </c>
      <c r="I1583">
        <f>COUNTIF($H$2:H1583,H1583)</f>
        <v>1</v>
      </c>
      <c r="J1583" t="str">
        <f t="shared" si="49"/>
        <v>HT-9999-01-003-0161-01</v>
      </c>
    </row>
    <row r="1584" spans="1:10" hidden="1" x14ac:dyDescent="0.35">
      <c r="A1584" s="5" t="s">
        <v>2577</v>
      </c>
      <c r="B1584" s="5" t="s">
        <v>2857</v>
      </c>
      <c r="C1584" s="5" t="s">
        <v>2919</v>
      </c>
      <c r="D1584" s="5" t="s">
        <v>2933</v>
      </c>
      <c r="E1584" s="5">
        <v>60</v>
      </c>
      <c r="F1584" s="5" t="s">
        <v>1439</v>
      </c>
      <c r="G1584" t="str">
        <f t="shared" si="48"/>
        <v>OTROANDROMACOORALCOMPRIMIDO60-</v>
      </c>
      <c r="H1584" t="str">
        <f>VLOOKUP(A1584,'PRINCIPIO ACTIVO'!A:D,4,)&amp;"-"&amp;VLOOKUP(C1584,'VIA ADMINISTRACION'!A:D,4,FALSE)&amp;"-"&amp;VLOOKUP(D1584,FORMATO!A:D,4,FALSE)&amp;"-"&amp;VLOOKUP(B1584,LABORATORIO!A:D,4,FALSE)</f>
        <v>HT-9999-01-003-0161</v>
      </c>
      <c r="I1584">
        <f>COUNTIF($H$2:H1584,H1584)</f>
        <v>2</v>
      </c>
      <c r="J1584" t="str">
        <f t="shared" si="49"/>
        <v>HT-9999-01-003-0161-02</v>
      </c>
    </row>
    <row r="1585" spans="1:10" hidden="1" x14ac:dyDescent="0.35">
      <c r="A1585" s="5" t="s">
        <v>2577</v>
      </c>
      <c r="B1585" s="5" t="s">
        <v>2857</v>
      </c>
      <c r="C1585" s="5" t="s">
        <v>2919</v>
      </c>
      <c r="D1585" s="5" t="s">
        <v>2942</v>
      </c>
      <c r="E1585" s="5">
        <v>1</v>
      </c>
      <c r="F1585" s="5" t="s">
        <v>1439</v>
      </c>
      <c r="G1585" t="str">
        <f t="shared" si="48"/>
        <v>OTROANDROMACOORALSOLUCION1-</v>
      </c>
      <c r="H1585" t="str">
        <f>VLOOKUP(A1585,'PRINCIPIO ACTIVO'!A:D,4,)&amp;"-"&amp;VLOOKUP(C1585,'VIA ADMINISTRACION'!A:D,4,FALSE)&amp;"-"&amp;VLOOKUP(D1585,FORMATO!A:D,4,FALSE)&amp;"-"&amp;VLOOKUP(B1585,LABORATORIO!A:D,4,FALSE)</f>
        <v>HT-9999-01-012-0161</v>
      </c>
      <c r="I1585">
        <f>COUNTIF($H$2:H1585,H1585)</f>
        <v>1</v>
      </c>
      <c r="J1585" t="str">
        <f t="shared" si="49"/>
        <v>HT-9999-01-012-0161-01</v>
      </c>
    </row>
    <row r="1586" spans="1:10" hidden="1" x14ac:dyDescent="0.35">
      <c r="A1586" s="5" t="s">
        <v>2577</v>
      </c>
      <c r="B1586" s="5" t="s">
        <v>2908</v>
      </c>
      <c r="C1586" s="5" t="s">
        <v>2919</v>
      </c>
      <c r="D1586" s="5" t="s">
        <v>2942</v>
      </c>
      <c r="E1586" s="5">
        <v>1</v>
      </c>
      <c r="F1586" s="5" t="s">
        <v>1439</v>
      </c>
      <c r="G1586" t="str">
        <f t="shared" si="48"/>
        <v>OTROPROCTER &amp; GAMBLE ORALSOLUCION1-</v>
      </c>
      <c r="H1586" t="str">
        <f>VLOOKUP(A1586,'PRINCIPIO ACTIVO'!A:D,4,)&amp;"-"&amp;VLOOKUP(C1586,'VIA ADMINISTRACION'!A:D,4,FALSE)&amp;"-"&amp;VLOOKUP(D1586,FORMATO!A:D,4,FALSE)&amp;"-"&amp;VLOOKUP(B1586,LABORATORIO!A:D,4,FALSE)</f>
        <v>HT-9999-01-012-0224</v>
      </c>
      <c r="I1586">
        <f>COUNTIF($H$2:H1586,H1586)</f>
        <v>1</v>
      </c>
      <c r="J1586" t="str">
        <f t="shared" si="49"/>
        <v>HT-9999-01-012-0224-01</v>
      </c>
    </row>
    <row r="1587" spans="1:10" hidden="1" x14ac:dyDescent="0.35">
      <c r="A1587" s="5" t="s">
        <v>2577</v>
      </c>
      <c r="B1587" s="5" t="s">
        <v>2869</v>
      </c>
      <c r="C1587" s="5" t="s">
        <v>2919</v>
      </c>
      <c r="D1587" s="5" t="s">
        <v>2931</v>
      </c>
      <c r="E1587" s="5">
        <v>4</v>
      </c>
      <c r="F1587" s="5" t="s">
        <v>1439</v>
      </c>
      <c r="G1587" t="str">
        <f t="shared" si="48"/>
        <v>OTROOPKOORALSOBRE4-</v>
      </c>
      <c r="H1587" t="str">
        <f>VLOOKUP(A1587,'PRINCIPIO ACTIVO'!A:D,4,)&amp;"-"&amp;VLOOKUP(C1587,'VIA ADMINISTRACION'!A:D,4,FALSE)&amp;"-"&amp;VLOOKUP(D1587,FORMATO!A:D,4,FALSE)&amp;"-"&amp;VLOOKUP(B1587,LABORATORIO!A:D,4,FALSE)</f>
        <v>HT-9999-01-001-0208</v>
      </c>
      <c r="I1587">
        <f>COUNTIF($H$2:H1587,H1587)</f>
        <v>1</v>
      </c>
      <c r="J1587" t="str">
        <f t="shared" si="49"/>
        <v>HT-9999-01-001-0208-01</v>
      </c>
    </row>
    <row r="1588" spans="1:10" hidden="1" x14ac:dyDescent="0.35">
      <c r="A1588" s="5" t="s">
        <v>2577</v>
      </c>
      <c r="B1588" s="5" t="s">
        <v>2869</v>
      </c>
      <c r="C1588" s="5" t="s">
        <v>2919</v>
      </c>
      <c r="D1588" s="5" t="s">
        <v>2931</v>
      </c>
      <c r="E1588" s="5">
        <v>8</v>
      </c>
      <c r="F1588" s="5" t="s">
        <v>1439</v>
      </c>
      <c r="G1588" t="str">
        <f t="shared" si="48"/>
        <v>OTROOPKOORALSOBRE8-</v>
      </c>
      <c r="H1588" t="str">
        <f>VLOOKUP(A1588,'PRINCIPIO ACTIVO'!A:D,4,)&amp;"-"&amp;VLOOKUP(C1588,'VIA ADMINISTRACION'!A:D,4,FALSE)&amp;"-"&amp;VLOOKUP(D1588,FORMATO!A:D,4,FALSE)&amp;"-"&amp;VLOOKUP(B1588,LABORATORIO!A:D,4,FALSE)</f>
        <v>HT-9999-01-001-0208</v>
      </c>
      <c r="I1588">
        <f>COUNTIF($H$2:H1588,H1588)</f>
        <v>2</v>
      </c>
      <c r="J1588" t="str">
        <f t="shared" si="49"/>
        <v>HT-9999-01-001-0208-02</v>
      </c>
    </row>
    <row r="1589" spans="1:10" hidden="1" x14ac:dyDescent="0.35">
      <c r="A1589" s="5" t="s">
        <v>2577</v>
      </c>
      <c r="B1589" s="5" t="s">
        <v>2834</v>
      </c>
      <c r="C1589" s="5" t="s">
        <v>2919</v>
      </c>
      <c r="D1589" s="5" t="s">
        <v>2937</v>
      </c>
      <c r="E1589" s="5">
        <v>30</v>
      </c>
      <c r="F1589" s="5" t="s">
        <v>1439</v>
      </c>
      <c r="G1589" t="str">
        <f t="shared" si="48"/>
        <v>OTROMINTLABORALCAPSULA30-</v>
      </c>
      <c r="H1589" t="str">
        <f>VLOOKUP(A1589,'PRINCIPIO ACTIVO'!A:D,4,)&amp;"-"&amp;VLOOKUP(C1589,'VIA ADMINISTRACION'!A:D,4,FALSE)&amp;"-"&amp;VLOOKUP(D1589,FORMATO!A:D,4,FALSE)&amp;"-"&amp;VLOOKUP(B1589,LABORATORIO!A:D,4,FALSE)</f>
        <v>HT-9999-01-007-0197</v>
      </c>
      <c r="I1589">
        <f>COUNTIF($H$2:H1589,H1589)</f>
        <v>1</v>
      </c>
      <c r="J1589" t="str">
        <f t="shared" si="49"/>
        <v>HT-9999-01-007-0197-01</v>
      </c>
    </row>
    <row r="1590" spans="1:10" hidden="1" x14ac:dyDescent="0.35">
      <c r="A1590" s="5" t="s">
        <v>2577</v>
      </c>
      <c r="B1590" s="5" t="s">
        <v>2834</v>
      </c>
      <c r="C1590" s="5" t="s">
        <v>2919</v>
      </c>
      <c r="D1590" s="5" t="s">
        <v>2933</v>
      </c>
      <c r="E1590" s="5">
        <v>60</v>
      </c>
      <c r="F1590" s="5" t="s">
        <v>1439</v>
      </c>
      <c r="G1590" t="str">
        <f t="shared" si="48"/>
        <v>OTROMINTLABORALCOMPRIMIDO60-</v>
      </c>
      <c r="H1590" t="str">
        <f>VLOOKUP(A1590,'PRINCIPIO ACTIVO'!A:D,4,)&amp;"-"&amp;VLOOKUP(C1590,'VIA ADMINISTRACION'!A:D,4,FALSE)&amp;"-"&amp;VLOOKUP(D1590,FORMATO!A:D,4,FALSE)&amp;"-"&amp;VLOOKUP(B1590,LABORATORIO!A:D,4,FALSE)</f>
        <v>HT-9999-01-003-0197</v>
      </c>
      <c r="I1590">
        <f>COUNTIF($H$2:H1590,H1590)</f>
        <v>1</v>
      </c>
      <c r="J1590" t="str">
        <f t="shared" si="49"/>
        <v>HT-9999-01-003-0197-01</v>
      </c>
    </row>
    <row r="1591" spans="1:10" hidden="1" x14ac:dyDescent="0.35">
      <c r="A1591" s="5" t="s">
        <v>2577</v>
      </c>
      <c r="B1591" s="5" t="s">
        <v>2834</v>
      </c>
      <c r="C1591" s="5" t="s">
        <v>2919</v>
      </c>
      <c r="D1591" s="5" t="s">
        <v>2933</v>
      </c>
      <c r="E1591" s="5">
        <v>30</v>
      </c>
      <c r="F1591" s="5" t="s">
        <v>1439</v>
      </c>
      <c r="G1591" t="str">
        <f t="shared" si="48"/>
        <v>OTROMINTLABORALCOMPRIMIDO30-</v>
      </c>
      <c r="H1591" t="str">
        <f>VLOOKUP(A1591,'PRINCIPIO ACTIVO'!A:D,4,)&amp;"-"&amp;VLOOKUP(C1591,'VIA ADMINISTRACION'!A:D,4,FALSE)&amp;"-"&amp;VLOOKUP(D1591,FORMATO!A:D,4,FALSE)&amp;"-"&amp;VLOOKUP(B1591,LABORATORIO!A:D,4,FALSE)</f>
        <v>HT-9999-01-003-0197</v>
      </c>
      <c r="I1591">
        <f>COUNTIF($H$2:H1591,H1591)</f>
        <v>2</v>
      </c>
      <c r="J1591" t="str">
        <f t="shared" si="49"/>
        <v>HT-9999-01-003-0197-02</v>
      </c>
    </row>
    <row r="1592" spans="1:10" hidden="1" x14ac:dyDescent="0.35">
      <c r="A1592" s="5" t="s">
        <v>2577</v>
      </c>
      <c r="B1592" s="5" t="s">
        <v>2855</v>
      </c>
      <c r="C1592" s="5" t="s">
        <v>2919</v>
      </c>
      <c r="D1592" s="5" t="s">
        <v>2937</v>
      </c>
      <c r="E1592" s="5">
        <v>60</v>
      </c>
      <c r="F1592" s="5" t="s">
        <v>1439</v>
      </c>
      <c r="G1592" t="str">
        <f t="shared" si="48"/>
        <v>OTROEXELTISORALCAPSULA60-</v>
      </c>
      <c r="H1592" t="str">
        <f>VLOOKUP(A1592,'PRINCIPIO ACTIVO'!A:D,4,)&amp;"-"&amp;VLOOKUP(C1592,'VIA ADMINISTRACION'!A:D,4,FALSE)&amp;"-"&amp;VLOOKUP(D1592,FORMATO!A:D,4,FALSE)&amp;"-"&amp;VLOOKUP(B1592,LABORATORIO!A:D,4,FALSE)</f>
        <v>HT-9999-01-007-0089</v>
      </c>
      <c r="I1592">
        <f>COUNTIF($H$2:H1592,H1592)</f>
        <v>2</v>
      </c>
      <c r="J1592" t="str">
        <f t="shared" si="49"/>
        <v>HT-9999-01-007-0089-02</v>
      </c>
    </row>
    <row r="1593" spans="1:10" hidden="1" x14ac:dyDescent="0.35">
      <c r="A1593" s="5" t="s">
        <v>2577</v>
      </c>
      <c r="B1593" s="5" t="s">
        <v>2902</v>
      </c>
      <c r="C1593" s="5" t="s">
        <v>2919</v>
      </c>
      <c r="D1593" s="5" t="s">
        <v>2937</v>
      </c>
      <c r="E1593" s="5">
        <v>60</v>
      </c>
      <c r="F1593" s="5" t="s">
        <v>1439</v>
      </c>
      <c r="G1593" t="str">
        <f t="shared" si="48"/>
        <v>OTROARAMA NATURALORALCAPSULA60-</v>
      </c>
      <c r="H1593" t="str">
        <f>VLOOKUP(A1593,'PRINCIPIO ACTIVO'!A:D,4,)&amp;"-"&amp;VLOOKUP(C1593,'VIA ADMINISTRACION'!A:D,4,FALSE)&amp;"-"&amp;VLOOKUP(D1593,FORMATO!A:D,4,FALSE)&amp;"-"&amp;VLOOKUP(B1593,LABORATORIO!A:D,4,FALSE)</f>
        <v>HT-9999-01-007-0014</v>
      </c>
      <c r="I1593">
        <f>COUNTIF($H$2:H1593,H1593)</f>
        <v>1</v>
      </c>
      <c r="J1593" t="str">
        <f t="shared" si="49"/>
        <v>HT-9999-01-007-0014-01</v>
      </c>
    </row>
    <row r="1594" spans="1:10" hidden="1" x14ac:dyDescent="0.35">
      <c r="A1594" s="5" t="s">
        <v>2577</v>
      </c>
      <c r="B1594" s="5" t="s">
        <v>2834</v>
      </c>
      <c r="C1594" s="5" t="s">
        <v>2919</v>
      </c>
      <c r="D1594" s="5" t="s">
        <v>2933</v>
      </c>
      <c r="E1594" s="5">
        <v>120</v>
      </c>
      <c r="F1594" s="5" t="s">
        <v>1439</v>
      </c>
      <c r="G1594" t="str">
        <f t="shared" si="48"/>
        <v>OTROMINTLABORALCOMPRIMIDO120-</v>
      </c>
      <c r="H1594" t="str">
        <f>VLOOKUP(A1594,'PRINCIPIO ACTIVO'!A:D,4,)&amp;"-"&amp;VLOOKUP(C1594,'VIA ADMINISTRACION'!A:D,4,FALSE)&amp;"-"&amp;VLOOKUP(D1594,FORMATO!A:D,4,FALSE)&amp;"-"&amp;VLOOKUP(B1594,LABORATORIO!A:D,4,FALSE)</f>
        <v>HT-9999-01-003-0197</v>
      </c>
      <c r="I1594">
        <f>COUNTIF($H$2:H1594,H1594)</f>
        <v>3</v>
      </c>
      <c r="J1594" t="str">
        <f t="shared" si="49"/>
        <v>HT-9999-01-003-0197-03</v>
      </c>
    </row>
    <row r="1595" spans="1:10" hidden="1" x14ac:dyDescent="0.35">
      <c r="A1595" s="5" t="s">
        <v>2577</v>
      </c>
      <c r="B1595" s="5" t="s">
        <v>2850</v>
      </c>
      <c r="C1595" s="5" t="s">
        <v>2919</v>
      </c>
      <c r="D1595" s="5" t="s">
        <v>2937</v>
      </c>
      <c r="E1595" s="5">
        <v>60</v>
      </c>
      <c r="F1595" s="5" t="s">
        <v>1439</v>
      </c>
      <c r="G1595" t="str">
        <f t="shared" si="48"/>
        <v>OTROINSTITUTO SANITASORALCAPSULA60-</v>
      </c>
      <c r="H1595" t="str">
        <f>VLOOKUP(A1595,'PRINCIPIO ACTIVO'!A:D,4,)&amp;"-"&amp;VLOOKUP(C1595,'VIA ADMINISTRACION'!A:D,4,FALSE)&amp;"-"&amp;VLOOKUP(D1595,FORMATO!A:D,4,FALSE)&amp;"-"&amp;VLOOKUP(B1595,LABORATORIO!A:D,4,FALSE)</f>
        <v>HT-9999-01-007-0133</v>
      </c>
      <c r="I1595">
        <f>COUNTIF($H$2:H1595,H1595)</f>
        <v>2</v>
      </c>
      <c r="J1595" t="str">
        <f t="shared" si="49"/>
        <v>HT-9999-01-007-0133-02</v>
      </c>
    </row>
    <row r="1596" spans="1:10" hidden="1" x14ac:dyDescent="0.35">
      <c r="A1596" s="5" t="s">
        <v>2577</v>
      </c>
      <c r="B1596" s="5" t="s">
        <v>2841</v>
      </c>
      <c r="C1596" s="5" t="s">
        <v>6531</v>
      </c>
      <c r="D1596" s="5" t="s">
        <v>2969</v>
      </c>
      <c r="E1596" s="5">
        <v>1</v>
      </c>
      <c r="F1596" s="5" t="s">
        <v>1439</v>
      </c>
      <c r="G1596" t="str">
        <f t="shared" si="48"/>
        <v>OTROMAVERTRANSDERMICAPARCHE1-</v>
      </c>
      <c r="H1596" t="str">
        <f>VLOOKUP(A1596,'PRINCIPIO ACTIVO'!A:D,4,)&amp;"-"&amp;VLOOKUP(C1596,'VIA ADMINISTRACION'!A:D,4,FALSE)&amp;"-"&amp;VLOOKUP(D1596,FORMATO!A:D,4,FALSE)&amp;"-"&amp;VLOOKUP(B1596,LABORATORIO!A:D,4,FALSE)</f>
        <v>HT-9999-09-041-0154</v>
      </c>
      <c r="I1596">
        <f>COUNTIF($H$2:H1596,H1596)</f>
        <v>1</v>
      </c>
      <c r="J1596" t="str">
        <f t="shared" si="49"/>
        <v>HT-9999-09-041-0154-01</v>
      </c>
    </row>
    <row r="1597" spans="1:10" hidden="1" x14ac:dyDescent="0.35">
      <c r="A1597" s="5" t="s">
        <v>2577</v>
      </c>
      <c r="B1597" s="5" t="s">
        <v>2856</v>
      </c>
      <c r="C1597" s="5" t="s">
        <v>6531</v>
      </c>
      <c r="D1597" s="5" t="s">
        <v>2969</v>
      </c>
      <c r="E1597" s="5">
        <v>1</v>
      </c>
      <c r="F1597" s="5" t="s">
        <v>1439</v>
      </c>
      <c r="G1597" t="str">
        <f t="shared" si="48"/>
        <v>OTRODROGUERIA FARMOQUIMICA DEL PACIFICOTRANSDERMICAPARCHE1-</v>
      </c>
      <c r="H1597" t="str">
        <f>VLOOKUP(A1597,'PRINCIPIO ACTIVO'!A:D,4,)&amp;"-"&amp;VLOOKUP(C1597,'VIA ADMINISTRACION'!A:D,4,FALSE)&amp;"-"&amp;VLOOKUP(D1597,FORMATO!A:D,4,FALSE)&amp;"-"&amp;VLOOKUP(B1597,LABORATORIO!A:D,4,FALSE)</f>
        <v>HT-9999-09-041-0075</v>
      </c>
      <c r="I1597">
        <f>COUNTIF($H$2:H1597,H1597)</f>
        <v>1</v>
      </c>
      <c r="J1597" t="str">
        <f t="shared" si="49"/>
        <v>HT-9999-09-041-0075-01</v>
      </c>
    </row>
    <row r="1598" spans="1:10" hidden="1" x14ac:dyDescent="0.35">
      <c r="A1598" s="11" t="s">
        <v>2577</v>
      </c>
      <c r="B1598" s="11" t="s">
        <v>2852</v>
      </c>
      <c r="C1598" s="11" t="s">
        <v>2919</v>
      </c>
      <c r="D1598" s="11" t="s">
        <v>2931</v>
      </c>
      <c r="E1598" s="11">
        <v>16</v>
      </c>
      <c r="F1598" s="11" t="s">
        <v>3259</v>
      </c>
      <c r="G1598" t="str">
        <f t="shared" si="48"/>
        <v>OTROSYNTHONORALSOBRE160.42G/0.12G/0.19G/0.37G/14.97G/1.4G</v>
      </c>
      <c r="H1598" t="str">
        <f>VLOOKUP(A1598,'PRINCIPIO ACTIVO'!A:D,4,)&amp;"-"&amp;VLOOKUP(C1598,'VIA ADMINISTRACION'!A:D,4,FALSE)&amp;"-"&amp;VLOOKUP(D1598,FORMATO!A:D,4,FALSE)&amp;"-"&amp;VLOOKUP(B1598,LABORATORIO!A:D,4,FALSE)</f>
        <v>HT-9999-01-001-0269</v>
      </c>
      <c r="I1598">
        <f>COUNTIF($H$2:H1598,H1598)</f>
        <v>1</v>
      </c>
      <c r="J1598" t="str">
        <f t="shared" si="49"/>
        <v>HT-9999-01-001-0269-01</v>
      </c>
    </row>
    <row r="1599" spans="1:10" hidden="1" x14ac:dyDescent="0.35">
      <c r="A1599" s="5" t="s">
        <v>2577</v>
      </c>
      <c r="B1599" s="5" t="s">
        <v>2854</v>
      </c>
      <c r="C1599" s="5" t="s">
        <v>2919</v>
      </c>
      <c r="D1599" s="5" t="s">
        <v>2942</v>
      </c>
      <c r="E1599" s="5">
        <v>1</v>
      </c>
      <c r="F1599" s="5" t="s">
        <v>6602</v>
      </c>
      <c r="G1599" t="str">
        <f t="shared" si="48"/>
        <v>OTROABBOTTORALSOLUCION11.188G/150MG/289MG/175MG/6MG/100ML</v>
      </c>
      <c r="H1599" t="str">
        <f>VLOOKUP(A1599,'PRINCIPIO ACTIVO'!A:D,4,)&amp;"-"&amp;VLOOKUP(C1599,'VIA ADMINISTRACION'!A:D,4,FALSE)&amp;"-"&amp;VLOOKUP(D1599,FORMATO!A:D,4,FALSE)&amp;"-"&amp;VLOOKUP(B1599,LABORATORIO!A:D,4,FALSE)</f>
        <v>HT-9999-01-012-0002</v>
      </c>
      <c r="I1599">
        <f>COUNTIF($H$2:H1599,H1599)</f>
        <v>1</v>
      </c>
      <c r="J1599" t="str">
        <f t="shared" si="49"/>
        <v>HT-9999-01-012-0002-01</v>
      </c>
    </row>
    <row r="1600" spans="1:10" hidden="1" x14ac:dyDescent="0.35">
      <c r="A1600" s="5" t="s">
        <v>2577</v>
      </c>
      <c r="B1600" s="5" t="s">
        <v>2854</v>
      </c>
      <c r="C1600" s="5" t="s">
        <v>2919</v>
      </c>
      <c r="D1600" s="5" t="s">
        <v>2942</v>
      </c>
      <c r="E1600" s="5">
        <v>1</v>
      </c>
      <c r="F1600" s="5" t="s">
        <v>6601</v>
      </c>
      <c r="G1600" t="str">
        <f t="shared" si="48"/>
        <v>OTROABBOTTORALSOLUCION11.2MG/289MG/150MG/175MG/6MG</v>
      </c>
      <c r="H1600" t="str">
        <f>VLOOKUP(A1600,'PRINCIPIO ACTIVO'!A:D,4,)&amp;"-"&amp;VLOOKUP(C1600,'VIA ADMINISTRACION'!A:D,4,FALSE)&amp;"-"&amp;VLOOKUP(D1600,FORMATO!A:D,4,FALSE)&amp;"-"&amp;VLOOKUP(B1600,LABORATORIO!A:D,4,FALSE)</f>
        <v>HT-9999-01-012-0002</v>
      </c>
      <c r="I1600">
        <f>COUNTIF($H$2:H1600,H1600)</f>
        <v>2</v>
      </c>
      <c r="J1600" t="str">
        <f t="shared" si="49"/>
        <v>HT-9999-01-012-0002-02</v>
      </c>
    </row>
    <row r="1601" spans="1:10" hidden="1" x14ac:dyDescent="0.35">
      <c r="A1601" s="11" t="s">
        <v>2577</v>
      </c>
      <c r="B1601" s="11" t="s">
        <v>1439</v>
      </c>
      <c r="C1601" s="11" t="s">
        <v>1439</v>
      </c>
      <c r="D1601" s="11" t="s">
        <v>2960</v>
      </c>
      <c r="E1601" s="11">
        <v>10</v>
      </c>
      <c r="F1601" s="11" t="s">
        <v>3158</v>
      </c>
      <c r="G1601" t="str">
        <f t="shared" si="48"/>
        <v>OTRO--JERINGA10100 UI</v>
      </c>
      <c r="H1601" t="e">
        <f>VLOOKUP(A1601,'PRINCIPIO ACTIVO'!A:D,4,)&amp;"-"&amp;VLOOKUP(C1601,'VIA ADMINISTRACION'!A:D,4,FALSE)&amp;"-"&amp;VLOOKUP(D1601,FORMATO!A:D,4,FALSE)&amp;"-"&amp;VLOOKUP(B1601,LABORATORIO!A:D,4,FALSE)</f>
        <v>#N/A</v>
      </c>
      <c r="I1601">
        <f>COUNTIF($H$2:H1601,H1601)</f>
        <v>110</v>
      </c>
      <c r="J1601" t="e">
        <f t="shared" si="49"/>
        <v>#N/A</v>
      </c>
    </row>
    <row r="1602" spans="1:10" hidden="1" x14ac:dyDescent="0.35">
      <c r="A1602" s="11" t="s">
        <v>2577</v>
      </c>
      <c r="B1602" s="11" t="s">
        <v>2845</v>
      </c>
      <c r="C1602" s="11" t="s">
        <v>2927</v>
      </c>
      <c r="D1602" s="11" t="s">
        <v>2942</v>
      </c>
      <c r="E1602" s="11">
        <v>1</v>
      </c>
      <c r="F1602" s="11" t="s">
        <v>3208</v>
      </c>
      <c r="G1602" t="str">
        <f t="shared" ref="G1602:G1665" si="50">_xlfn.CONCAT(A1602:F1602)</f>
        <v>OTROMEGALABSOTICASOLUCION110000UI/3.5MG/1MG/20MG/ML</v>
      </c>
      <c r="H1602" t="str">
        <f>VLOOKUP(A1602,'PRINCIPIO ACTIVO'!A:D,4,)&amp;"-"&amp;VLOOKUP(C1602,'VIA ADMINISTRACION'!A:D,4,FALSE)&amp;"-"&amp;VLOOKUP(D1602,FORMATO!A:D,4,FALSE)&amp;"-"&amp;VLOOKUP(B1602,LABORATORIO!A:D,4,FALSE)</f>
        <v>HT-9999-10-012-0194</v>
      </c>
      <c r="I1602">
        <f>COUNTIF($H$2:H1602,H1602)</f>
        <v>1</v>
      </c>
      <c r="J1602" t="str">
        <f t="shared" ref="J1602:J1665" si="51">H1602&amp;"-"&amp;TEXT(I1602,"00")</f>
        <v>HT-9999-10-012-0194-01</v>
      </c>
    </row>
    <row r="1603" spans="1:10" hidden="1" x14ac:dyDescent="0.35">
      <c r="A1603" s="11" t="s">
        <v>2577</v>
      </c>
      <c r="B1603" s="11" t="s">
        <v>2890</v>
      </c>
      <c r="C1603" s="11" t="s">
        <v>2924</v>
      </c>
      <c r="D1603" s="11" t="s">
        <v>2939</v>
      </c>
      <c r="E1603" s="11">
        <v>3</v>
      </c>
      <c r="F1603" s="11" t="s">
        <v>3107</v>
      </c>
      <c r="G1603" t="str">
        <f t="shared" si="50"/>
        <v>OTROBIOSANOPARENTERALAMPOLLA310000UI/3ML</v>
      </c>
      <c r="H1603" t="str">
        <f>VLOOKUP(A1603,'PRINCIPIO ACTIVO'!A:D,4,)&amp;"-"&amp;VLOOKUP(C1603,'VIA ADMINISTRACION'!A:D,4,FALSE)&amp;"-"&amp;VLOOKUP(D1603,FORMATO!A:D,4,FALSE)&amp;"-"&amp;VLOOKUP(B1603,LABORATORIO!A:D,4,FALSE)</f>
        <v>HT-9999-02-009-0145</v>
      </c>
      <c r="I1603">
        <f>COUNTIF($H$2:H1603,H1603)</f>
        <v>1</v>
      </c>
      <c r="J1603" t="str">
        <f t="shared" si="51"/>
        <v>HT-9999-02-009-0145-01</v>
      </c>
    </row>
    <row r="1604" spans="1:10" hidden="1" x14ac:dyDescent="0.35">
      <c r="A1604" s="11" t="s">
        <v>2577</v>
      </c>
      <c r="B1604" s="11" t="s">
        <v>2857</v>
      </c>
      <c r="C1604" s="11" t="s">
        <v>2919</v>
      </c>
      <c r="D1604" s="11" t="s">
        <v>2933</v>
      </c>
      <c r="E1604" s="11">
        <v>30</v>
      </c>
      <c r="F1604" s="11" t="s">
        <v>3000</v>
      </c>
      <c r="G1604" t="str">
        <f t="shared" si="50"/>
        <v>OTROANDROMACOORALCOMPRIMIDO30100MG/1MG/0.01MG</v>
      </c>
      <c r="H1604" t="str">
        <f>VLOOKUP(A1604,'PRINCIPIO ACTIVO'!A:D,4,)&amp;"-"&amp;VLOOKUP(C1604,'VIA ADMINISTRACION'!A:D,4,FALSE)&amp;"-"&amp;VLOOKUP(D1604,FORMATO!A:D,4,FALSE)&amp;"-"&amp;VLOOKUP(B1604,LABORATORIO!A:D,4,FALSE)</f>
        <v>HT-9999-01-003-0161</v>
      </c>
      <c r="I1604">
        <f>COUNTIF($H$2:H1604,H1604)</f>
        <v>3</v>
      </c>
      <c r="J1604" t="str">
        <f t="shared" si="51"/>
        <v>HT-9999-01-003-0161-03</v>
      </c>
    </row>
    <row r="1605" spans="1:10" hidden="1" x14ac:dyDescent="0.35">
      <c r="A1605" s="5" t="s">
        <v>2577</v>
      </c>
      <c r="B1605" s="5" t="s">
        <v>2850</v>
      </c>
      <c r="C1605" s="5" t="s">
        <v>2919</v>
      </c>
      <c r="D1605" s="5" t="s">
        <v>2933</v>
      </c>
      <c r="E1605" s="5">
        <v>10</v>
      </c>
      <c r="F1605" s="5" t="s">
        <v>6586</v>
      </c>
      <c r="G1605" t="str">
        <f t="shared" si="50"/>
        <v>OTROINSTITUTO SANITASORALCOMPRIMIDO10100MG/1MG/1MG/300MG</v>
      </c>
      <c r="H1605" t="str">
        <f>VLOOKUP(A1605,'PRINCIPIO ACTIVO'!A:D,4,)&amp;"-"&amp;VLOOKUP(C1605,'VIA ADMINISTRACION'!A:D,4,FALSE)&amp;"-"&amp;VLOOKUP(D1605,FORMATO!A:D,4,FALSE)&amp;"-"&amp;VLOOKUP(B1605,LABORATORIO!A:D,4,FALSE)</f>
        <v>HT-9999-01-003-0133</v>
      </c>
      <c r="I1605">
        <f>COUNTIF($H$2:H1605,H1605)</f>
        <v>3</v>
      </c>
      <c r="J1605" t="str">
        <f t="shared" si="51"/>
        <v>HT-9999-01-003-0133-03</v>
      </c>
    </row>
    <row r="1606" spans="1:10" hidden="1" x14ac:dyDescent="0.35">
      <c r="A1606" s="5" t="s">
        <v>2577</v>
      </c>
      <c r="B1606" s="5" t="s">
        <v>2857</v>
      </c>
      <c r="C1606" s="5" t="s">
        <v>2919</v>
      </c>
      <c r="D1606" s="5" t="s">
        <v>2933</v>
      </c>
      <c r="E1606" s="5">
        <v>10</v>
      </c>
      <c r="F1606" s="5" t="s">
        <v>6586</v>
      </c>
      <c r="G1606" t="str">
        <f t="shared" si="50"/>
        <v>OTROANDROMACOORALCOMPRIMIDO10100MG/1MG/1MG/300MG</v>
      </c>
      <c r="H1606" t="str">
        <f>VLOOKUP(A1606,'PRINCIPIO ACTIVO'!A:D,4,)&amp;"-"&amp;VLOOKUP(C1606,'VIA ADMINISTRACION'!A:D,4,FALSE)&amp;"-"&amp;VLOOKUP(D1606,FORMATO!A:D,4,FALSE)&amp;"-"&amp;VLOOKUP(B1606,LABORATORIO!A:D,4,FALSE)</f>
        <v>HT-9999-01-003-0161</v>
      </c>
      <c r="I1606">
        <f>COUNTIF($H$2:H1606,H1606)</f>
        <v>4</v>
      </c>
      <c r="J1606" t="str">
        <f t="shared" si="51"/>
        <v>HT-9999-01-003-0161-04</v>
      </c>
    </row>
    <row r="1607" spans="1:10" hidden="1" x14ac:dyDescent="0.35">
      <c r="A1607" s="11" t="s">
        <v>2577</v>
      </c>
      <c r="B1607" s="11" t="s">
        <v>2850</v>
      </c>
      <c r="C1607" s="11" t="s">
        <v>2919</v>
      </c>
      <c r="D1607" s="11" t="s">
        <v>2937</v>
      </c>
      <c r="E1607" s="11">
        <v>30</v>
      </c>
      <c r="F1607" s="11" t="s">
        <v>2995</v>
      </c>
      <c r="G1607" t="str">
        <f t="shared" si="50"/>
        <v>OTROINSTITUTO SANITASORALCAPSULA30100MG/2MG/1MG/330MG</v>
      </c>
      <c r="H1607" t="str">
        <f>VLOOKUP(A1607,'PRINCIPIO ACTIVO'!A:D,4,)&amp;"-"&amp;VLOOKUP(C1607,'VIA ADMINISTRACION'!A:D,4,FALSE)&amp;"-"&amp;VLOOKUP(D1607,FORMATO!A:D,4,FALSE)&amp;"-"&amp;VLOOKUP(B1607,LABORATORIO!A:D,4,FALSE)</f>
        <v>HT-9999-01-007-0133</v>
      </c>
      <c r="I1607">
        <f>COUNTIF($H$2:H1607,H1607)</f>
        <v>3</v>
      </c>
      <c r="J1607" t="str">
        <f t="shared" si="51"/>
        <v>HT-9999-01-007-0133-03</v>
      </c>
    </row>
    <row r="1608" spans="1:10" hidden="1" x14ac:dyDescent="0.35">
      <c r="A1608" s="5" t="s">
        <v>2577</v>
      </c>
      <c r="B1608" s="5" t="s">
        <v>2852</v>
      </c>
      <c r="C1608" s="5" t="s">
        <v>2919</v>
      </c>
      <c r="D1608" s="5" t="s">
        <v>2937</v>
      </c>
      <c r="E1608" s="5">
        <v>60</v>
      </c>
      <c r="F1608" s="5" t="s">
        <v>2995</v>
      </c>
      <c r="G1608" t="str">
        <f t="shared" si="50"/>
        <v>OTROSYNTHONORALCAPSULA60100MG/2MG/1MG/330MG</v>
      </c>
      <c r="H1608" t="str">
        <f>VLOOKUP(A1608,'PRINCIPIO ACTIVO'!A:D,4,)&amp;"-"&amp;VLOOKUP(C1608,'VIA ADMINISTRACION'!A:D,4,FALSE)&amp;"-"&amp;VLOOKUP(D1608,FORMATO!A:D,4,FALSE)&amp;"-"&amp;VLOOKUP(B1608,LABORATORIO!A:D,4,FALSE)</f>
        <v>HT-9999-01-007-0269</v>
      </c>
      <c r="I1608">
        <f>COUNTIF($H$2:H1608,H1608)</f>
        <v>1</v>
      </c>
      <c r="J1608" t="str">
        <f t="shared" si="51"/>
        <v>HT-9999-01-007-0269-01</v>
      </c>
    </row>
    <row r="1609" spans="1:10" hidden="1" x14ac:dyDescent="0.35">
      <c r="A1609" s="5" t="s">
        <v>2577</v>
      </c>
      <c r="B1609" s="5" t="s">
        <v>2852</v>
      </c>
      <c r="C1609" s="5" t="s">
        <v>2919</v>
      </c>
      <c r="D1609" s="5" t="s">
        <v>2937</v>
      </c>
      <c r="E1609" s="5">
        <v>30</v>
      </c>
      <c r="F1609" s="5" t="s">
        <v>2995</v>
      </c>
      <c r="G1609" t="str">
        <f t="shared" si="50"/>
        <v>OTROSYNTHONORALCAPSULA30100MG/2MG/1MG/330MG</v>
      </c>
      <c r="H1609" t="str">
        <f>VLOOKUP(A1609,'PRINCIPIO ACTIVO'!A:D,4,)&amp;"-"&amp;VLOOKUP(C1609,'VIA ADMINISTRACION'!A:D,4,FALSE)&amp;"-"&amp;VLOOKUP(D1609,FORMATO!A:D,4,FALSE)&amp;"-"&amp;VLOOKUP(B1609,LABORATORIO!A:D,4,FALSE)</f>
        <v>HT-9999-01-007-0269</v>
      </c>
      <c r="I1609">
        <f>COUNTIF($H$2:H1609,H1609)</f>
        <v>2</v>
      </c>
      <c r="J1609" t="str">
        <f t="shared" si="51"/>
        <v>HT-9999-01-007-0269-02</v>
      </c>
    </row>
    <row r="1610" spans="1:10" hidden="1" x14ac:dyDescent="0.35">
      <c r="A1610" s="5" t="s">
        <v>2577</v>
      </c>
      <c r="B1610" s="5" t="s">
        <v>2849</v>
      </c>
      <c r="C1610" s="5" t="s">
        <v>2919</v>
      </c>
      <c r="D1610" s="5" t="s">
        <v>2937</v>
      </c>
      <c r="E1610" s="5">
        <v>30</v>
      </c>
      <c r="F1610" s="5" t="s">
        <v>6547</v>
      </c>
      <c r="G1610" t="str">
        <f t="shared" si="50"/>
        <v>OTROCHEMOPHARMAORALCAPSULA30100MG/3MG/1MG/540MG</v>
      </c>
      <c r="H1610" t="str">
        <f>VLOOKUP(A1610,'PRINCIPIO ACTIVO'!A:D,4,)&amp;"-"&amp;VLOOKUP(C1610,'VIA ADMINISTRACION'!A:D,4,FALSE)&amp;"-"&amp;VLOOKUP(D1610,FORMATO!A:D,4,FALSE)&amp;"-"&amp;VLOOKUP(B1610,LABORATORIO!A:D,4,FALSE)</f>
        <v>HT-9999-01-007-0044</v>
      </c>
      <c r="I1610">
        <f>COUNTIF($H$2:H1610,H1610)</f>
        <v>1</v>
      </c>
      <c r="J1610" t="str">
        <f t="shared" si="51"/>
        <v>HT-9999-01-007-0044-01</v>
      </c>
    </row>
    <row r="1611" spans="1:10" hidden="1" x14ac:dyDescent="0.35">
      <c r="A1611" s="11" t="s">
        <v>2577</v>
      </c>
      <c r="B1611" s="11" t="s">
        <v>2832</v>
      </c>
      <c r="C1611" s="11" t="s">
        <v>2919</v>
      </c>
      <c r="D1611" s="11" t="s">
        <v>2942</v>
      </c>
      <c r="E1611" s="11">
        <v>1</v>
      </c>
      <c r="F1611" s="11" t="s">
        <v>2976</v>
      </c>
      <c r="G1611" t="str">
        <f t="shared" si="50"/>
        <v>OTRORECALCINEORALSOLUCION1100MG/5ML</v>
      </c>
      <c r="H1611" t="str">
        <f>VLOOKUP(A1611,'PRINCIPIO ACTIVO'!A:D,4,)&amp;"-"&amp;VLOOKUP(C1611,'VIA ADMINISTRACION'!A:D,4,FALSE)&amp;"-"&amp;VLOOKUP(D1611,FORMATO!A:D,4,FALSE)&amp;"-"&amp;VLOOKUP(B1611,LABORATORIO!A:D,4,FALSE)</f>
        <v>HT-9999-01-012-0171</v>
      </c>
      <c r="I1611">
        <f>COUNTIF($H$2:H1611,H1611)</f>
        <v>1</v>
      </c>
      <c r="J1611" t="str">
        <f t="shared" si="51"/>
        <v>HT-9999-01-012-0171-01</v>
      </c>
    </row>
    <row r="1612" spans="1:10" hidden="1" x14ac:dyDescent="0.35">
      <c r="A1612" s="5" t="s">
        <v>2577</v>
      </c>
      <c r="B1612" s="5" t="s">
        <v>2854</v>
      </c>
      <c r="C1612" s="5" t="s">
        <v>2919</v>
      </c>
      <c r="D1612" s="5" t="s">
        <v>2932</v>
      </c>
      <c r="E1612" s="5">
        <v>1</v>
      </c>
      <c r="F1612" s="5" t="s">
        <v>2976</v>
      </c>
      <c r="G1612" t="str">
        <f t="shared" si="50"/>
        <v>OTROABBOTTORALJARABE1100MG/5ML</v>
      </c>
      <c r="H1612" t="str">
        <f>VLOOKUP(A1612,'PRINCIPIO ACTIVO'!A:D,4,)&amp;"-"&amp;VLOOKUP(C1612,'VIA ADMINISTRACION'!A:D,4,FALSE)&amp;"-"&amp;VLOOKUP(D1612,FORMATO!A:D,4,FALSE)&amp;"-"&amp;VLOOKUP(B1612,LABORATORIO!A:D,4,FALSE)</f>
        <v>HT-9999-01-002-0002</v>
      </c>
      <c r="I1612">
        <f>COUNTIF($H$2:H1612,H1612)</f>
        <v>1</v>
      </c>
      <c r="J1612" t="str">
        <f t="shared" si="51"/>
        <v>HT-9999-01-002-0002-01</v>
      </c>
    </row>
    <row r="1613" spans="1:10" hidden="1" x14ac:dyDescent="0.35">
      <c r="A1613" s="11" t="s">
        <v>2577</v>
      </c>
      <c r="B1613" s="11" t="s">
        <v>2832</v>
      </c>
      <c r="C1613" s="11" t="s">
        <v>2919</v>
      </c>
      <c r="D1613" s="11" t="s">
        <v>2938</v>
      </c>
      <c r="E1613" s="11">
        <v>1</v>
      </c>
      <c r="F1613" s="11" t="s">
        <v>3174</v>
      </c>
      <c r="G1613" t="str">
        <f t="shared" si="50"/>
        <v>OTRORECALCINEORALGOTAS1100MG/ML</v>
      </c>
      <c r="H1613" t="str">
        <f>VLOOKUP(A1613,'PRINCIPIO ACTIVO'!A:D,4,)&amp;"-"&amp;VLOOKUP(C1613,'VIA ADMINISTRACION'!A:D,4,FALSE)&amp;"-"&amp;VLOOKUP(D1613,FORMATO!A:D,4,FALSE)&amp;"-"&amp;VLOOKUP(B1613,LABORATORIO!A:D,4,FALSE)</f>
        <v>HT-9999-01-008-0171</v>
      </c>
      <c r="I1613">
        <f>COUNTIF($H$2:H1613,H1613)</f>
        <v>1</v>
      </c>
      <c r="J1613" t="str">
        <f t="shared" si="51"/>
        <v>HT-9999-01-008-0171-01</v>
      </c>
    </row>
    <row r="1614" spans="1:10" hidden="1" x14ac:dyDescent="0.35">
      <c r="A1614" s="11" t="s">
        <v>2577</v>
      </c>
      <c r="B1614" s="11" t="s">
        <v>2852</v>
      </c>
      <c r="C1614" s="11" t="s">
        <v>2919</v>
      </c>
      <c r="D1614" s="11" t="s">
        <v>2937</v>
      </c>
      <c r="E1614" s="11">
        <v>60</v>
      </c>
      <c r="F1614" s="11" t="s">
        <v>2997</v>
      </c>
      <c r="G1614" t="str">
        <f t="shared" si="50"/>
        <v>OTROSYNTHONORALCAPSULA60120MG/22.20MG/22.20MG/412MG</v>
      </c>
      <c r="H1614" t="str">
        <f>VLOOKUP(A1614,'PRINCIPIO ACTIVO'!A:D,4,)&amp;"-"&amp;VLOOKUP(C1614,'VIA ADMINISTRACION'!A:D,4,FALSE)&amp;"-"&amp;VLOOKUP(D1614,FORMATO!A:D,4,FALSE)&amp;"-"&amp;VLOOKUP(B1614,LABORATORIO!A:D,4,FALSE)</f>
        <v>HT-9999-01-007-0269</v>
      </c>
      <c r="I1614">
        <f>COUNTIF($H$2:H1614,H1614)</f>
        <v>3</v>
      </c>
      <c r="J1614" t="str">
        <f t="shared" si="51"/>
        <v>HT-9999-01-007-0269-03</v>
      </c>
    </row>
    <row r="1615" spans="1:10" hidden="1" x14ac:dyDescent="0.35">
      <c r="A1615" s="2" t="s">
        <v>2577</v>
      </c>
      <c r="B1615" s="2" t="s">
        <v>1439</v>
      </c>
      <c r="C1615" s="2" t="s">
        <v>2919</v>
      </c>
      <c r="D1615" s="2" t="s">
        <v>2943</v>
      </c>
      <c r="E1615" s="2">
        <v>1</v>
      </c>
      <c r="F1615" s="2" t="s">
        <v>3714</v>
      </c>
      <c r="G1615" t="str">
        <f t="shared" si="50"/>
        <v>OTRO-ORALPOLVO11500MG/140MG/10MG/300G</v>
      </c>
      <c r="H1615" t="e">
        <f>VLOOKUP(A1615,'PRINCIPIO ACTIVO'!A:D,4,)&amp;"-"&amp;VLOOKUP(C1615,'VIA ADMINISTRACION'!A:D,4,FALSE)&amp;"-"&amp;VLOOKUP(D1615,FORMATO!A:D,4,FALSE)&amp;"-"&amp;VLOOKUP(B1615,LABORATORIO!A:D,4,FALSE)</f>
        <v>#N/A</v>
      </c>
      <c r="I1615">
        <f>COUNTIF($H$2:H1615,H1615)</f>
        <v>111</v>
      </c>
      <c r="J1615" t="e">
        <f t="shared" si="51"/>
        <v>#N/A</v>
      </c>
    </row>
    <row r="1616" spans="1:10" hidden="1" x14ac:dyDescent="0.35">
      <c r="A1616" s="2" t="s">
        <v>2577</v>
      </c>
      <c r="B1616" s="2" t="s">
        <v>1439</v>
      </c>
      <c r="C1616" s="2" t="s">
        <v>2919</v>
      </c>
      <c r="D1616" s="2" t="s">
        <v>2971</v>
      </c>
      <c r="E1616" s="2">
        <v>20</v>
      </c>
      <c r="F1616" s="2" t="s">
        <v>3713</v>
      </c>
      <c r="G1616" t="str">
        <f t="shared" si="50"/>
        <v>OTRO-ORALTABLETA20150MG/1MG/0.8MG/0.7MG/0.0005MG</v>
      </c>
      <c r="H1616" t="e">
        <f>VLOOKUP(A1616,'PRINCIPIO ACTIVO'!A:D,4,)&amp;"-"&amp;VLOOKUP(C1616,'VIA ADMINISTRACION'!A:D,4,FALSE)&amp;"-"&amp;VLOOKUP(D1616,FORMATO!A:D,4,FALSE)&amp;"-"&amp;VLOOKUP(B1616,LABORATORIO!A:D,4,FALSE)</f>
        <v>#N/A</v>
      </c>
      <c r="I1616">
        <f>COUNTIF($H$2:H1616,H1616)</f>
        <v>112</v>
      </c>
      <c r="J1616" t="e">
        <f t="shared" si="51"/>
        <v>#N/A</v>
      </c>
    </row>
    <row r="1617" spans="1:10" hidden="1" x14ac:dyDescent="0.35">
      <c r="A1617" s="11" t="s">
        <v>2577</v>
      </c>
      <c r="B1617" s="11" t="s">
        <v>2851</v>
      </c>
      <c r="C1617" s="11" t="s">
        <v>2919</v>
      </c>
      <c r="D1617" s="11" t="s">
        <v>2937</v>
      </c>
      <c r="E1617" s="11">
        <v>30</v>
      </c>
      <c r="F1617" s="11" t="s">
        <v>2996</v>
      </c>
      <c r="G1617" t="str">
        <f t="shared" si="50"/>
        <v>OTROPRATERORALCAPSULA301MG</v>
      </c>
      <c r="H1617" t="str">
        <f>VLOOKUP(A1617,'PRINCIPIO ACTIVO'!A:D,4,)&amp;"-"&amp;VLOOKUP(C1617,'VIA ADMINISTRACION'!A:D,4,FALSE)&amp;"-"&amp;VLOOKUP(D1617,FORMATO!A:D,4,FALSE)&amp;"-"&amp;VLOOKUP(B1617,LABORATORIO!A:D,4,FALSE)</f>
        <v>HT-9999-01-007-0169</v>
      </c>
      <c r="I1617">
        <f>COUNTIF($H$2:H1617,H1617)</f>
        <v>3</v>
      </c>
      <c r="J1617" t="str">
        <f t="shared" si="51"/>
        <v>HT-9999-01-007-0169-03</v>
      </c>
    </row>
    <row r="1618" spans="1:10" hidden="1" x14ac:dyDescent="0.35">
      <c r="A1618" s="5" t="s">
        <v>2577</v>
      </c>
      <c r="B1618" s="5" t="s">
        <v>2845</v>
      </c>
      <c r="C1618" s="5" t="s">
        <v>2927</v>
      </c>
      <c r="D1618" s="5" t="s">
        <v>2942</v>
      </c>
      <c r="E1618" s="5">
        <v>1</v>
      </c>
      <c r="F1618" s="5" t="s">
        <v>6647</v>
      </c>
      <c r="G1618" t="str">
        <f t="shared" si="50"/>
        <v>OTROMEGALABSOTICASOLUCION11MG/20MG/3.5MG/10000UI/ML</v>
      </c>
      <c r="H1618" t="str">
        <f>VLOOKUP(A1618,'PRINCIPIO ACTIVO'!A:D,4,)&amp;"-"&amp;VLOOKUP(C1618,'VIA ADMINISTRACION'!A:D,4,FALSE)&amp;"-"&amp;VLOOKUP(D1618,FORMATO!A:D,4,FALSE)&amp;"-"&amp;VLOOKUP(B1618,LABORATORIO!A:D,4,FALSE)</f>
        <v>HT-9999-10-012-0194</v>
      </c>
      <c r="I1618">
        <f>COUNTIF($H$2:H1618,H1618)</f>
        <v>2</v>
      </c>
      <c r="J1618" t="str">
        <f t="shared" si="51"/>
        <v>HT-9999-10-012-0194-02</v>
      </c>
    </row>
    <row r="1619" spans="1:10" hidden="1" x14ac:dyDescent="0.35">
      <c r="A1619" s="5" t="s">
        <v>2577</v>
      </c>
      <c r="B1619" s="5" t="s">
        <v>2837</v>
      </c>
      <c r="C1619" s="5" t="s">
        <v>2927</v>
      </c>
      <c r="D1619" s="5" t="s">
        <v>2942</v>
      </c>
      <c r="E1619" s="5">
        <v>1</v>
      </c>
      <c r="F1619" s="5" t="s">
        <v>6650</v>
      </c>
      <c r="G1619" t="str">
        <f t="shared" si="50"/>
        <v>OTROSAVALOTICASOLUCION11MG/3.5MG/10000UI/20MG/ML</v>
      </c>
      <c r="H1619" t="str">
        <f>VLOOKUP(A1619,'PRINCIPIO ACTIVO'!A:D,4,)&amp;"-"&amp;VLOOKUP(C1619,'VIA ADMINISTRACION'!A:D,4,FALSE)&amp;"-"&amp;VLOOKUP(D1619,FORMATO!A:D,4,FALSE)&amp;"-"&amp;VLOOKUP(B1619,LABORATORIO!A:D,4,FALSE)</f>
        <v>HT-9999-10-012-0174</v>
      </c>
      <c r="I1619">
        <f>COUNTIF($H$2:H1619,H1619)</f>
        <v>1</v>
      </c>
      <c r="J1619" t="str">
        <f t="shared" si="51"/>
        <v>HT-9999-10-012-0174-01</v>
      </c>
    </row>
    <row r="1620" spans="1:10" hidden="1" x14ac:dyDescent="0.35">
      <c r="A1620" s="11" t="s">
        <v>2577</v>
      </c>
      <c r="B1620" s="11" t="s">
        <v>2850</v>
      </c>
      <c r="C1620" s="11" t="s">
        <v>2919</v>
      </c>
      <c r="D1620" s="11" t="s">
        <v>2933</v>
      </c>
      <c r="E1620" s="11">
        <v>10</v>
      </c>
      <c r="F1620" s="11" t="s">
        <v>3096</v>
      </c>
      <c r="G1620" t="str">
        <f t="shared" si="50"/>
        <v>OTROINSTITUTO SANITASORALCOMPRIMIDO101MG/300MG/100MG/1MG</v>
      </c>
      <c r="H1620" t="str">
        <f>VLOOKUP(A1620,'PRINCIPIO ACTIVO'!A:D,4,)&amp;"-"&amp;VLOOKUP(C1620,'VIA ADMINISTRACION'!A:D,4,FALSE)&amp;"-"&amp;VLOOKUP(D1620,FORMATO!A:D,4,FALSE)&amp;"-"&amp;VLOOKUP(B1620,LABORATORIO!A:D,4,FALSE)</f>
        <v>HT-9999-01-003-0133</v>
      </c>
      <c r="I1620">
        <f>COUNTIF($H$2:H1620,H1620)</f>
        <v>4</v>
      </c>
      <c r="J1620" t="str">
        <f t="shared" si="51"/>
        <v>HT-9999-01-003-0133-04</v>
      </c>
    </row>
    <row r="1621" spans="1:10" hidden="1" x14ac:dyDescent="0.35">
      <c r="A1621" s="5" t="s">
        <v>2577</v>
      </c>
      <c r="B1621" s="5" t="s">
        <v>2854</v>
      </c>
      <c r="C1621" s="5" t="s">
        <v>2919</v>
      </c>
      <c r="D1621" s="5" t="s">
        <v>2942</v>
      </c>
      <c r="E1621" s="5">
        <v>1</v>
      </c>
      <c r="F1621" s="5" t="s">
        <v>6606</v>
      </c>
      <c r="G1621" t="str">
        <f t="shared" si="50"/>
        <v>OTROABBOTTORALSOLUCION12.5MG/216MG/94MG/207MG/6.1MG/100ML</v>
      </c>
      <c r="H1621" t="str">
        <f>VLOOKUP(A1621,'PRINCIPIO ACTIVO'!A:D,4,)&amp;"-"&amp;VLOOKUP(C1621,'VIA ADMINISTRACION'!A:D,4,FALSE)&amp;"-"&amp;VLOOKUP(D1621,FORMATO!A:D,4,FALSE)&amp;"-"&amp;VLOOKUP(B1621,LABORATORIO!A:D,4,FALSE)</f>
        <v>HT-9999-01-012-0002</v>
      </c>
      <c r="I1621">
        <f>COUNTIF($H$2:H1621,H1621)</f>
        <v>3</v>
      </c>
      <c r="J1621" t="str">
        <f t="shared" si="51"/>
        <v>HT-9999-01-012-0002-03</v>
      </c>
    </row>
    <row r="1622" spans="1:10" hidden="1" x14ac:dyDescent="0.35">
      <c r="A1622" s="5" t="s">
        <v>2577</v>
      </c>
      <c r="B1622" s="5" t="s">
        <v>2854</v>
      </c>
      <c r="C1622" s="5" t="s">
        <v>2919</v>
      </c>
      <c r="D1622" s="5" t="s">
        <v>2942</v>
      </c>
      <c r="E1622" s="5">
        <v>1</v>
      </c>
      <c r="F1622" s="5" t="s">
        <v>6599</v>
      </c>
      <c r="G1622" t="str">
        <f t="shared" si="50"/>
        <v>OTROABBOTTORALSOLUCION12.5MG/216MG/94MG/6MG/6MG/100ML</v>
      </c>
      <c r="H1622" t="str">
        <f>VLOOKUP(A1622,'PRINCIPIO ACTIVO'!A:D,4,)&amp;"-"&amp;VLOOKUP(C1622,'VIA ADMINISTRACION'!A:D,4,FALSE)&amp;"-"&amp;VLOOKUP(D1622,FORMATO!A:D,4,FALSE)&amp;"-"&amp;VLOOKUP(B1622,LABORATORIO!A:D,4,FALSE)</f>
        <v>HT-9999-01-012-0002</v>
      </c>
      <c r="I1622">
        <f>COUNTIF($H$2:H1622,H1622)</f>
        <v>4</v>
      </c>
      <c r="J1622" t="str">
        <f t="shared" si="51"/>
        <v>HT-9999-01-012-0002-04</v>
      </c>
    </row>
    <row r="1623" spans="1:10" hidden="1" x14ac:dyDescent="0.35">
      <c r="A1623" s="5" t="s">
        <v>2577</v>
      </c>
      <c r="B1623" s="5" t="s">
        <v>2838</v>
      </c>
      <c r="C1623" s="5" t="s">
        <v>2919</v>
      </c>
      <c r="D1623" s="5" t="s">
        <v>2931</v>
      </c>
      <c r="E1623" s="5">
        <v>4</v>
      </c>
      <c r="F1623" s="5" t="s">
        <v>6607</v>
      </c>
      <c r="G1623" t="str">
        <f t="shared" si="50"/>
        <v>OTROLABORATORIO CHILEORALSOBRE420GR/1.5GR/2.94GR/3.5GR</v>
      </c>
      <c r="H1623" t="str">
        <f>VLOOKUP(A1623,'PRINCIPIO ACTIVO'!A:D,4,)&amp;"-"&amp;VLOOKUP(C1623,'VIA ADMINISTRACION'!A:D,4,FALSE)&amp;"-"&amp;VLOOKUP(D1623,FORMATO!A:D,4,FALSE)&amp;"-"&amp;VLOOKUP(B1623,LABORATORIO!A:D,4,FALSE)</f>
        <v>HT-9999-01-001-0148</v>
      </c>
      <c r="I1623">
        <f>COUNTIF($H$2:H1623,H1623)</f>
        <v>1</v>
      </c>
      <c r="J1623" t="str">
        <f t="shared" si="51"/>
        <v>HT-9999-01-001-0148-01</v>
      </c>
    </row>
    <row r="1624" spans="1:10" hidden="1" x14ac:dyDescent="0.35">
      <c r="A1624" s="5" t="s">
        <v>2577</v>
      </c>
      <c r="B1624" s="5" t="s">
        <v>2880</v>
      </c>
      <c r="C1624" s="5" t="s">
        <v>2919</v>
      </c>
      <c r="D1624" s="5" t="s">
        <v>2932</v>
      </c>
      <c r="E1624" s="5">
        <v>1</v>
      </c>
      <c r="F1624" s="5" t="s">
        <v>6580</v>
      </c>
      <c r="G1624" t="str">
        <f t="shared" si="50"/>
        <v>OTROMEDIPHARMORALJARABE120MG/4MG/5MG/0.6MG/0.75MG/0.6MG/5ML</v>
      </c>
      <c r="H1624" t="str">
        <f>VLOOKUP(A1624,'PRINCIPIO ACTIVO'!A:D,4,)&amp;"-"&amp;VLOOKUP(C1624,'VIA ADMINISTRACION'!A:D,4,FALSE)&amp;"-"&amp;VLOOKUP(D1624,FORMATO!A:D,4,FALSE)&amp;"-"&amp;VLOOKUP(B1624,LABORATORIO!A:D,4,FALSE)</f>
        <v>HT-9999-01-002-0192</v>
      </c>
      <c r="I1624">
        <f>COUNTIF($H$2:H1624,H1624)</f>
        <v>1</v>
      </c>
      <c r="J1624" t="str">
        <f t="shared" si="51"/>
        <v>HT-9999-01-002-0192-01</v>
      </c>
    </row>
    <row r="1625" spans="1:10" hidden="1" x14ac:dyDescent="0.35">
      <c r="A1625" s="11" t="s">
        <v>2577</v>
      </c>
      <c r="B1625" s="11" t="s">
        <v>2880</v>
      </c>
      <c r="C1625" s="11" t="s">
        <v>2923</v>
      </c>
      <c r="D1625" s="11" t="s">
        <v>2936</v>
      </c>
      <c r="E1625" s="11">
        <v>1</v>
      </c>
      <c r="F1625" s="11" t="s">
        <v>3236</v>
      </c>
      <c r="G1625" t="str">
        <f t="shared" si="50"/>
        <v>OTROMEDIPHARMNASALUNGUENTO13.5MG/500UI/5MG/0.5MG</v>
      </c>
      <c r="H1625" t="str">
        <f>VLOOKUP(A1625,'PRINCIPIO ACTIVO'!A:D,4,)&amp;"-"&amp;VLOOKUP(C1625,'VIA ADMINISTRACION'!A:D,4,FALSE)&amp;"-"&amp;VLOOKUP(D1625,FORMATO!A:D,4,FALSE)&amp;"-"&amp;VLOOKUP(B1625,LABORATORIO!A:D,4,FALSE)</f>
        <v>HT-9999-11-006-0192</v>
      </c>
      <c r="I1625">
        <f>COUNTIF($H$2:H1625,H1625)</f>
        <v>1</v>
      </c>
      <c r="J1625" t="str">
        <f t="shared" si="51"/>
        <v>HT-9999-11-006-0192-01</v>
      </c>
    </row>
    <row r="1626" spans="1:10" hidden="1" x14ac:dyDescent="0.35">
      <c r="A1626" s="11" t="s">
        <v>2577</v>
      </c>
      <c r="B1626" s="11" t="s">
        <v>1439</v>
      </c>
      <c r="C1626" s="11" t="s">
        <v>1439</v>
      </c>
      <c r="D1626" s="11" t="s">
        <v>2960</v>
      </c>
      <c r="E1626" s="11">
        <v>10</v>
      </c>
      <c r="F1626" s="11" t="s">
        <v>3160</v>
      </c>
      <c r="G1626" t="str">
        <f t="shared" si="50"/>
        <v>OTRO--JERINGA1030 UI</v>
      </c>
      <c r="H1626" t="e">
        <f>VLOOKUP(A1626,'PRINCIPIO ACTIVO'!A:D,4,)&amp;"-"&amp;VLOOKUP(C1626,'VIA ADMINISTRACION'!A:D,4,FALSE)&amp;"-"&amp;VLOOKUP(D1626,FORMATO!A:D,4,FALSE)&amp;"-"&amp;VLOOKUP(B1626,LABORATORIO!A:D,4,FALSE)</f>
        <v>#N/A</v>
      </c>
      <c r="I1626">
        <f>COUNTIF($H$2:H1626,H1626)</f>
        <v>113</v>
      </c>
      <c r="J1626" t="e">
        <f t="shared" si="51"/>
        <v>#N/A</v>
      </c>
    </row>
    <row r="1627" spans="1:10" hidden="1" x14ac:dyDescent="0.35">
      <c r="A1627" s="11" t="s">
        <v>2577</v>
      </c>
      <c r="B1627" s="11" t="s">
        <v>2841</v>
      </c>
      <c r="C1627" s="11" t="s">
        <v>2919</v>
      </c>
      <c r="D1627" s="11" t="s">
        <v>2931</v>
      </c>
      <c r="E1627" s="11">
        <v>6</v>
      </c>
      <c r="F1627" s="11" t="s">
        <v>2979</v>
      </c>
      <c r="G1627" t="str">
        <f t="shared" si="50"/>
        <v>OTROMAVERORALSOBRE6400MG</v>
      </c>
      <c r="H1627" t="str">
        <f>VLOOKUP(A1627,'PRINCIPIO ACTIVO'!A:D,4,)&amp;"-"&amp;VLOOKUP(C1627,'VIA ADMINISTRACION'!A:D,4,FALSE)&amp;"-"&amp;VLOOKUP(D1627,FORMATO!A:D,4,FALSE)&amp;"-"&amp;VLOOKUP(B1627,LABORATORIO!A:D,4,FALSE)</f>
        <v>HT-9999-01-001-0154</v>
      </c>
      <c r="I1627">
        <f>COUNTIF($H$2:H1627,H1627)</f>
        <v>1</v>
      </c>
      <c r="J1627" t="str">
        <f t="shared" si="51"/>
        <v>HT-9999-01-001-0154-01</v>
      </c>
    </row>
    <row r="1628" spans="1:10" hidden="1" x14ac:dyDescent="0.35">
      <c r="A1628" s="11" t="s">
        <v>2577</v>
      </c>
      <c r="B1628" s="11" t="s">
        <v>2841</v>
      </c>
      <c r="C1628" s="11" t="s">
        <v>2919</v>
      </c>
      <c r="D1628" s="11" t="s">
        <v>2931</v>
      </c>
      <c r="E1628" s="11">
        <v>1</v>
      </c>
      <c r="F1628" s="11" t="s">
        <v>2979</v>
      </c>
      <c r="G1628" t="str">
        <f t="shared" si="50"/>
        <v>OTROMAVERORALSOBRE1400MG</v>
      </c>
      <c r="H1628" t="str">
        <f>VLOOKUP(A1628,'PRINCIPIO ACTIVO'!A:D,4,)&amp;"-"&amp;VLOOKUP(C1628,'VIA ADMINISTRACION'!A:D,4,FALSE)&amp;"-"&amp;VLOOKUP(D1628,FORMATO!A:D,4,FALSE)&amp;"-"&amp;VLOOKUP(B1628,LABORATORIO!A:D,4,FALSE)</f>
        <v>HT-9999-01-001-0154</v>
      </c>
      <c r="I1628">
        <f>COUNTIF($H$2:H1628,H1628)</f>
        <v>2</v>
      </c>
      <c r="J1628" t="str">
        <f t="shared" si="51"/>
        <v>HT-9999-01-001-0154-02</v>
      </c>
    </row>
    <row r="1629" spans="1:10" hidden="1" x14ac:dyDescent="0.35">
      <c r="A1629" s="11" t="s">
        <v>2577</v>
      </c>
      <c r="B1629" s="11" t="s">
        <v>2841</v>
      </c>
      <c r="C1629" s="11" t="s">
        <v>2919</v>
      </c>
      <c r="D1629" s="11" t="s">
        <v>2937</v>
      </c>
      <c r="E1629" s="11">
        <v>18</v>
      </c>
      <c r="F1629" s="11" t="s">
        <v>2979</v>
      </c>
      <c r="G1629" t="str">
        <f t="shared" si="50"/>
        <v>OTROMAVERORALCAPSULA18400MG</v>
      </c>
      <c r="H1629" t="str">
        <f>VLOOKUP(A1629,'PRINCIPIO ACTIVO'!A:D,4,)&amp;"-"&amp;VLOOKUP(C1629,'VIA ADMINISTRACION'!A:D,4,FALSE)&amp;"-"&amp;VLOOKUP(D1629,FORMATO!A:D,4,FALSE)&amp;"-"&amp;VLOOKUP(B1629,LABORATORIO!A:D,4,FALSE)</f>
        <v>HT-9999-01-007-0154</v>
      </c>
      <c r="I1629">
        <f>COUNTIF($H$2:H1629,H1629)</f>
        <v>1</v>
      </c>
      <c r="J1629" t="str">
        <f t="shared" si="51"/>
        <v>HT-9999-01-007-0154-01</v>
      </c>
    </row>
    <row r="1630" spans="1:10" hidden="1" x14ac:dyDescent="0.35">
      <c r="A1630" s="11" t="s">
        <v>2577</v>
      </c>
      <c r="B1630" s="11" t="s">
        <v>2832</v>
      </c>
      <c r="C1630" s="11" t="s">
        <v>2919</v>
      </c>
      <c r="D1630" s="11" t="s">
        <v>2937</v>
      </c>
      <c r="E1630" s="11">
        <v>10</v>
      </c>
      <c r="F1630" s="11" t="s">
        <v>2979</v>
      </c>
      <c r="G1630" t="str">
        <f t="shared" si="50"/>
        <v>OTRORECALCINEORALCAPSULA10400MG</v>
      </c>
      <c r="H1630" t="str">
        <f>VLOOKUP(A1630,'PRINCIPIO ACTIVO'!A:D,4,)&amp;"-"&amp;VLOOKUP(C1630,'VIA ADMINISTRACION'!A:D,4,FALSE)&amp;"-"&amp;VLOOKUP(D1630,FORMATO!A:D,4,FALSE)&amp;"-"&amp;VLOOKUP(B1630,LABORATORIO!A:D,4,FALSE)</f>
        <v>HT-9999-01-007-0171</v>
      </c>
      <c r="I1630">
        <f>COUNTIF($H$2:H1630,H1630)</f>
        <v>1</v>
      </c>
      <c r="J1630" t="str">
        <f t="shared" si="51"/>
        <v>HT-9999-01-007-0171-01</v>
      </c>
    </row>
    <row r="1631" spans="1:10" hidden="1" x14ac:dyDescent="0.35">
      <c r="A1631" s="5" t="s">
        <v>2577</v>
      </c>
      <c r="B1631" s="5" t="s">
        <v>2834</v>
      </c>
      <c r="C1631" s="5" t="s">
        <v>2919</v>
      </c>
      <c r="D1631" s="5" t="s">
        <v>2931</v>
      </c>
      <c r="E1631" s="5">
        <v>1</v>
      </c>
      <c r="F1631" s="5" t="s">
        <v>2979</v>
      </c>
      <c r="G1631" t="str">
        <f t="shared" si="50"/>
        <v>OTROMINTLABORALSOBRE1400MG</v>
      </c>
      <c r="H1631" t="str">
        <f>VLOOKUP(A1631,'PRINCIPIO ACTIVO'!A:D,4,)&amp;"-"&amp;VLOOKUP(C1631,'VIA ADMINISTRACION'!A:D,4,FALSE)&amp;"-"&amp;VLOOKUP(D1631,FORMATO!A:D,4,FALSE)&amp;"-"&amp;VLOOKUP(B1631,LABORATORIO!A:D,4,FALSE)</f>
        <v>HT-9999-01-001-0197</v>
      </c>
      <c r="I1631">
        <f>COUNTIF($H$2:H1631,H1631)</f>
        <v>1</v>
      </c>
      <c r="J1631" t="str">
        <f t="shared" si="51"/>
        <v>HT-9999-01-001-0197-01</v>
      </c>
    </row>
    <row r="1632" spans="1:10" hidden="1" x14ac:dyDescent="0.35">
      <c r="A1632" s="5" t="s">
        <v>2577</v>
      </c>
      <c r="B1632" s="5" t="s">
        <v>2854</v>
      </c>
      <c r="C1632" s="5" t="s">
        <v>2919</v>
      </c>
      <c r="D1632" s="5" t="s">
        <v>2937</v>
      </c>
      <c r="E1632" s="5">
        <v>10</v>
      </c>
      <c r="F1632" s="5" t="s">
        <v>2979</v>
      </c>
      <c r="G1632" t="str">
        <f t="shared" si="50"/>
        <v>OTROABBOTTORALCAPSULA10400MG</v>
      </c>
      <c r="H1632" t="str">
        <f>VLOOKUP(A1632,'PRINCIPIO ACTIVO'!A:D,4,)&amp;"-"&amp;VLOOKUP(C1632,'VIA ADMINISTRACION'!A:D,4,FALSE)&amp;"-"&amp;VLOOKUP(D1632,FORMATO!A:D,4,FALSE)&amp;"-"&amp;VLOOKUP(B1632,LABORATORIO!A:D,4,FALSE)</f>
        <v>HT-9999-01-007-0002</v>
      </c>
      <c r="I1632">
        <f>COUNTIF($H$2:H1632,H1632)</f>
        <v>2</v>
      </c>
      <c r="J1632" t="str">
        <f t="shared" si="51"/>
        <v>HT-9999-01-007-0002-02</v>
      </c>
    </row>
    <row r="1633" spans="1:10" hidden="1" x14ac:dyDescent="0.35">
      <c r="A1633" s="11" t="s">
        <v>2577</v>
      </c>
      <c r="B1633" s="11" t="s">
        <v>2880</v>
      </c>
      <c r="C1633" s="11" t="s">
        <v>2919</v>
      </c>
      <c r="D1633" s="11" t="s">
        <v>2932</v>
      </c>
      <c r="E1633" s="11">
        <v>1</v>
      </c>
      <c r="F1633" s="11" t="s">
        <v>3076</v>
      </c>
      <c r="G1633" t="str">
        <f t="shared" si="50"/>
        <v>OTROMEDIPHARMORALJARABE1400MG/80MG/100MG/12MG/15MG/12MG/100ML</v>
      </c>
      <c r="H1633" t="str">
        <f>VLOOKUP(A1633,'PRINCIPIO ACTIVO'!A:D,4,)&amp;"-"&amp;VLOOKUP(C1633,'VIA ADMINISTRACION'!A:D,4,FALSE)&amp;"-"&amp;VLOOKUP(D1633,FORMATO!A:D,4,FALSE)&amp;"-"&amp;VLOOKUP(B1633,LABORATORIO!A:D,4,FALSE)</f>
        <v>HT-9999-01-002-0192</v>
      </c>
      <c r="I1633">
        <f>COUNTIF($H$2:H1633,H1633)</f>
        <v>2</v>
      </c>
      <c r="J1633" t="str">
        <f t="shared" si="51"/>
        <v>HT-9999-01-002-0192-02</v>
      </c>
    </row>
    <row r="1634" spans="1:10" hidden="1" x14ac:dyDescent="0.35">
      <c r="A1634" s="11" t="s">
        <v>2577</v>
      </c>
      <c r="B1634" s="11" t="s">
        <v>1439</v>
      </c>
      <c r="C1634" s="11" t="s">
        <v>1439</v>
      </c>
      <c r="D1634" s="11" t="s">
        <v>2960</v>
      </c>
      <c r="E1634" s="11">
        <v>10</v>
      </c>
      <c r="F1634" s="11" t="s">
        <v>3159</v>
      </c>
      <c r="G1634" t="str">
        <f t="shared" si="50"/>
        <v>OTRO--JERINGA1050 UI</v>
      </c>
      <c r="H1634" t="e">
        <f>VLOOKUP(A1634,'PRINCIPIO ACTIVO'!A:D,4,)&amp;"-"&amp;VLOOKUP(C1634,'VIA ADMINISTRACION'!A:D,4,FALSE)&amp;"-"&amp;VLOOKUP(D1634,FORMATO!A:D,4,FALSE)&amp;"-"&amp;VLOOKUP(B1634,LABORATORIO!A:D,4,FALSE)</f>
        <v>#N/A</v>
      </c>
      <c r="I1634">
        <f>COUNTIF($H$2:H1634,H1634)</f>
        <v>114</v>
      </c>
      <c r="J1634" t="e">
        <f t="shared" si="51"/>
        <v>#N/A</v>
      </c>
    </row>
    <row r="1635" spans="1:10" hidden="1" x14ac:dyDescent="0.35">
      <c r="A1635" s="11" t="s">
        <v>2577</v>
      </c>
      <c r="B1635" s="11" t="s">
        <v>2883</v>
      </c>
      <c r="C1635" s="11" t="s">
        <v>2923</v>
      </c>
      <c r="D1635" s="11" t="s">
        <v>2936</v>
      </c>
      <c r="E1635" s="11">
        <v>1</v>
      </c>
      <c r="F1635" s="11" t="s">
        <v>3239</v>
      </c>
      <c r="G1635" t="str">
        <f t="shared" si="50"/>
        <v>OTROBAGONASALUNGUENTO150000UI/350MG/50MG/500MG/100MG</v>
      </c>
      <c r="H1635" t="str">
        <f>VLOOKUP(A1635,'PRINCIPIO ACTIVO'!A:D,4,)&amp;"-"&amp;VLOOKUP(C1635,'VIA ADMINISTRACION'!A:D,4,FALSE)&amp;"-"&amp;VLOOKUP(D1635,FORMATO!A:D,4,FALSE)&amp;"-"&amp;VLOOKUP(B1635,LABORATORIO!A:D,4,FALSE)</f>
        <v>HT-9999-11-006-0143</v>
      </c>
      <c r="I1635">
        <f>COUNTIF($H$2:H1635,H1635)</f>
        <v>1</v>
      </c>
      <c r="J1635" t="str">
        <f t="shared" si="51"/>
        <v>HT-9999-11-006-0143-01</v>
      </c>
    </row>
    <row r="1636" spans="1:10" hidden="1" x14ac:dyDescent="0.35">
      <c r="A1636" s="5" t="s">
        <v>2577</v>
      </c>
      <c r="B1636" s="5" t="s">
        <v>2883</v>
      </c>
      <c r="C1636" s="5" t="s">
        <v>2923</v>
      </c>
      <c r="D1636" s="5" t="s">
        <v>2936</v>
      </c>
      <c r="E1636" s="5">
        <v>1</v>
      </c>
      <c r="F1636" s="5" t="s">
        <v>6674</v>
      </c>
      <c r="G1636" t="str">
        <f t="shared" si="50"/>
        <v>OTROBAGONASALUNGUENTO15000UI/350MG/50MG/500MG/100G</v>
      </c>
      <c r="H1636" t="str">
        <f>VLOOKUP(A1636,'PRINCIPIO ACTIVO'!A:D,4,)&amp;"-"&amp;VLOOKUP(C1636,'VIA ADMINISTRACION'!A:D,4,FALSE)&amp;"-"&amp;VLOOKUP(D1636,FORMATO!A:D,4,FALSE)&amp;"-"&amp;VLOOKUP(B1636,LABORATORIO!A:D,4,FALSE)</f>
        <v>HT-9999-11-006-0143</v>
      </c>
      <c r="I1636">
        <f>COUNTIF($H$2:H1636,H1636)</f>
        <v>2</v>
      </c>
      <c r="J1636" t="str">
        <f t="shared" si="51"/>
        <v>HT-9999-11-006-0143-02</v>
      </c>
    </row>
    <row r="1637" spans="1:10" hidden="1" x14ac:dyDescent="0.35">
      <c r="A1637" s="5" t="s">
        <v>2577</v>
      </c>
      <c r="B1637" s="5" t="s">
        <v>2845</v>
      </c>
      <c r="C1637" s="5" t="s">
        <v>2919</v>
      </c>
      <c r="D1637" s="5" t="s">
        <v>2933</v>
      </c>
      <c r="E1637" s="5">
        <v>10</v>
      </c>
      <c r="F1637" s="5" t="s">
        <v>6581</v>
      </c>
      <c r="G1637" t="str">
        <f t="shared" si="50"/>
        <v>OTROMEGALABSORALCOMPRIMIDO1050MCG/125MG/30MG/50MG</v>
      </c>
      <c r="H1637" t="str">
        <f>VLOOKUP(A1637,'PRINCIPIO ACTIVO'!A:D,4,)&amp;"-"&amp;VLOOKUP(C1637,'VIA ADMINISTRACION'!A:D,4,FALSE)&amp;"-"&amp;VLOOKUP(D1637,FORMATO!A:D,4,FALSE)&amp;"-"&amp;VLOOKUP(B1637,LABORATORIO!A:D,4,FALSE)</f>
        <v>HT-9999-01-003-0194</v>
      </c>
      <c r="I1637">
        <f>COUNTIF($H$2:H1637,H1637)</f>
        <v>1</v>
      </c>
      <c r="J1637" t="str">
        <f t="shared" si="51"/>
        <v>HT-9999-01-003-0194-01</v>
      </c>
    </row>
    <row r="1638" spans="1:10" hidden="1" x14ac:dyDescent="0.35">
      <c r="A1638" s="5" t="s">
        <v>2577</v>
      </c>
      <c r="B1638" s="5" t="s">
        <v>2841</v>
      </c>
      <c r="C1638" s="5" t="s">
        <v>2919</v>
      </c>
      <c r="D1638" s="5" t="s">
        <v>2931</v>
      </c>
      <c r="E1638" s="5">
        <v>1</v>
      </c>
      <c r="F1638" s="5" t="s">
        <v>6583</v>
      </c>
      <c r="G1638" t="str">
        <f t="shared" si="50"/>
        <v>OTROMAVERORALSOBRE150MG/40MG/4MG/10MG/650MG</v>
      </c>
      <c r="H1638" t="str">
        <f>VLOOKUP(A1638,'PRINCIPIO ACTIVO'!A:D,4,)&amp;"-"&amp;VLOOKUP(C1638,'VIA ADMINISTRACION'!A:D,4,FALSE)&amp;"-"&amp;VLOOKUP(D1638,FORMATO!A:D,4,FALSE)&amp;"-"&amp;VLOOKUP(B1638,LABORATORIO!A:D,4,FALSE)</f>
        <v>HT-9999-01-001-0154</v>
      </c>
      <c r="I1638">
        <f>COUNTIF($H$2:H1638,H1638)</f>
        <v>3</v>
      </c>
      <c r="J1638" t="str">
        <f t="shared" si="51"/>
        <v>HT-9999-01-001-0154-03</v>
      </c>
    </row>
    <row r="1639" spans="1:10" hidden="1" x14ac:dyDescent="0.35">
      <c r="A1639" s="5" t="s">
        <v>2577</v>
      </c>
      <c r="B1639" s="5" t="s">
        <v>2841</v>
      </c>
      <c r="C1639" s="5" t="s">
        <v>2919</v>
      </c>
      <c r="D1639" s="5" t="s">
        <v>2933</v>
      </c>
      <c r="E1639" s="5">
        <v>18</v>
      </c>
      <c r="F1639" s="5" t="s">
        <v>6583</v>
      </c>
      <c r="G1639" t="str">
        <f t="shared" si="50"/>
        <v>OTROMAVERORALCOMPRIMIDO1850MG/40MG/4MG/10MG/650MG</v>
      </c>
      <c r="H1639" t="str">
        <f>VLOOKUP(A1639,'PRINCIPIO ACTIVO'!A:D,4,)&amp;"-"&amp;VLOOKUP(C1639,'VIA ADMINISTRACION'!A:D,4,FALSE)&amp;"-"&amp;VLOOKUP(D1639,FORMATO!A:D,4,FALSE)&amp;"-"&amp;VLOOKUP(B1639,LABORATORIO!A:D,4,FALSE)</f>
        <v>HT-9999-01-003-0154</v>
      </c>
      <c r="I1639">
        <f>COUNTIF($H$2:H1639,H1639)</f>
        <v>1</v>
      </c>
      <c r="J1639" t="str">
        <f t="shared" si="51"/>
        <v>HT-9999-01-003-0154-01</v>
      </c>
    </row>
    <row r="1640" spans="1:10" hidden="1" x14ac:dyDescent="0.35">
      <c r="A1640" s="11" t="s">
        <v>2577</v>
      </c>
      <c r="B1640" s="11" t="s">
        <v>2849</v>
      </c>
      <c r="C1640" s="11" t="s">
        <v>2919</v>
      </c>
      <c r="D1640" s="11" t="s">
        <v>2937</v>
      </c>
      <c r="E1640" s="11">
        <v>30</v>
      </c>
      <c r="F1640" s="11" t="s">
        <v>2993</v>
      </c>
      <c r="G1640" t="str">
        <f t="shared" si="50"/>
        <v>OTROCHEMOPHARMAORALCAPSULA30540MG/1MG/3MG/100MG</v>
      </c>
      <c r="H1640" t="str">
        <f>VLOOKUP(A1640,'PRINCIPIO ACTIVO'!A:D,4,)&amp;"-"&amp;VLOOKUP(C1640,'VIA ADMINISTRACION'!A:D,4,FALSE)&amp;"-"&amp;VLOOKUP(D1640,FORMATO!A:D,4,FALSE)&amp;"-"&amp;VLOOKUP(B1640,LABORATORIO!A:D,4,FALSE)</f>
        <v>HT-9999-01-007-0044</v>
      </c>
      <c r="I1640">
        <f>COUNTIF($H$2:H1640,H1640)</f>
        <v>2</v>
      </c>
      <c r="J1640" t="str">
        <f t="shared" si="51"/>
        <v>HT-9999-01-007-0044-02</v>
      </c>
    </row>
    <row r="1641" spans="1:10" hidden="1" x14ac:dyDescent="0.35">
      <c r="A1641" s="5" t="s">
        <v>2577</v>
      </c>
      <c r="B1641" s="5" t="s">
        <v>2838</v>
      </c>
      <c r="C1641" s="5" t="s">
        <v>2919</v>
      </c>
      <c r="D1641" s="5" t="s">
        <v>2931</v>
      </c>
      <c r="E1641" s="5">
        <v>1</v>
      </c>
      <c r="F1641" s="5" t="s">
        <v>6605</v>
      </c>
      <c r="G1641" t="str">
        <f t="shared" si="50"/>
        <v>OTROLABORATORIO CHILEORALSOBRE15GR/375MG/735MG/450MG</v>
      </c>
      <c r="H1641" t="str">
        <f>VLOOKUP(A1641,'PRINCIPIO ACTIVO'!A:D,4,)&amp;"-"&amp;VLOOKUP(C1641,'VIA ADMINISTRACION'!A:D,4,FALSE)&amp;"-"&amp;VLOOKUP(D1641,FORMATO!A:D,4,FALSE)&amp;"-"&amp;VLOOKUP(B1641,LABORATORIO!A:D,4,FALSE)</f>
        <v>HT-9999-01-001-0148</v>
      </c>
      <c r="I1641">
        <f>COUNTIF($H$2:H1641,H1641)</f>
        <v>2</v>
      </c>
      <c r="J1641" t="str">
        <f t="shared" si="51"/>
        <v>HT-9999-01-001-0148-02</v>
      </c>
    </row>
    <row r="1642" spans="1:10" hidden="1" x14ac:dyDescent="0.35">
      <c r="A1642" s="5" t="s">
        <v>2577</v>
      </c>
      <c r="B1642" s="5" t="s">
        <v>2838</v>
      </c>
      <c r="C1642" s="5" t="s">
        <v>2919</v>
      </c>
      <c r="D1642" s="5" t="s">
        <v>2931</v>
      </c>
      <c r="E1642" s="5">
        <v>8</v>
      </c>
      <c r="F1642" s="5" t="s">
        <v>6605</v>
      </c>
      <c r="G1642" t="str">
        <f t="shared" si="50"/>
        <v>OTROLABORATORIO CHILEORALSOBRE85GR/375MG/735MG/450MG</v>
      </c>
      <c r="H1642" t="str">
        <f>VLOOKUP(A1642,'PRINCIPIO ACTIVO'!A:D,4,)&amp;"-"&amp;VLOOKUP(C1642,'VIA ADMINISTRACION'!A:D,4,FALSE)&amp;"-"&amp;VLOOKUP(D1642,FORMATO!A:D,4,FALSE)&amp;"-"&amp;VLOOKUP(B1642,LABORATORIO!A:D,4,FALSE)</f>
        <v>HT-9999-01-001-0148</v>
      </c>
      <c r="I1642">
        <f>COUNTIF($H$2:H1642,H1642)</f>
        <v>3</v>
      </c>
      <c r="J1642" t="str">
        <f t="shared" si="51"/>
        <v>HT-9999-01-001-0148-03</v>
      </c>
    </row>
    <row r="1643" spans="1:10" hidden="1" x14ac:dyDescent="0.35">
      <c r="A1643" s="11" t="s">
        <v>2577</v>
      </c>
      <c r="B1643" s="11" t="s">
        <v>1439</v>
      </c>
      <c r="C1643" s="11" t="s">
        <v>2919</v>
      </c>
      <c r="D1643" s="11" t="s">
        <v>2933</v>
      </c>
      <c r="E1643" s="11">
        <v>60</v>
      </c>
      <c r="F1643" s="11" t="s">
        <v>2998</v>
      </c>
      <c r="G1643" t="str">
        <f t="shared" si="50"/>
        <v>OTRO-ORALCOMPRIMIDO605MG</v>
      </c>
      <c r="H1643" t="e">
        <f>VLOOKUP(A1643,'PRINCIPIO ACTIVO'!A:D,4,)&amp;"-"&amp;VLOOKUP(C1643,'VIA ADMINISTRACION'!A:D,4,FALSE)&amp;"-"&amp;VLOOKUP(D1643,FORMATO!A:D,4,FALSE)&amp;"-"&amp;VLOOKUP(B1643,LABORATORIO!A:D,4,FALSE)</f>
        <v>#N/A</v>
      </c>
      <c r="I1643">
        <f>COUNTIF($H$2:H1643,H1643)</f>
        <v>115</v>
      </c>
      <c r="J1643" t="e">
        <f t="shared" si="51"/>
        <v>#N/A</v>
      </c>
    </row>
    <row r="1644" spans="1:10" hidden="1" x14ac:dyDescent="0.35">
      <c r="A1644" s="5" t="s">
        <v>2577</v>
      </c>
      <c r="B1644" s="5" t="s">
        <v>2899</v>
      </c>
      <c r="C1644" s="5" t="s">
        <v>2919</v>
      </c>
      <c r="D1644" s="5" t="s">
        <v>2931</v>
      </c>
      <c r="E1644" s="5">
        <v>10</v>
      </c>
      <c r="F1644" s="5" t="s">
        <v>6600</v>
      </c>
      <c r="G1644" t="str">
        <f t="shared" si="50"/>
        <v>OTROVALMAORALSOBRE1060mEq/L</v>
      </c>
      <c r="H1644" t="str">
        <f>VLOOKUP(A1644,'PRINCIPIO ACTIVO'!A:D,4,)&amp;"-"&amp;VLOOKUP(C1644,'VIA ADMINISTRACION'!A:D,4,FALSE)&amp;"-"&amp;VLOOKUP(D1644,FORMATO!A:D,4,FALSE)&amp;"-"&amp;VLOOKUP(B1644,LABORATORIO!A:D,4,FALSE)</f>
        <v>HT-9999-01-001-0159</v>
      </c>
      <c r="I1644">
        <f>COUNTIF($H$2:H1644,H1644)</f>
        <v>1</v>
      </c>
      <c r="J1644" t="str">
        <f t="shared" si="51"/>
        <v>HT-9999-01-001-0159-01</v>
      </c>
    </row>
    <row r="1645" spans="1:10" hidden="1" x14ac:dyDescent="0.35">
      <c r="A1645" s="5" t="s">
        <v>2577</v>
      </c>
      <c r="B1645" s="5" t="s">
        <v>2841</v>
      </c>
      <c r="C1645" s="5" t="s">
        <v>2919</v>
      </c>
      <c r="D1645" s="5" t="s">
        <v>2933</v>
      </c>
      <c r="E1645" s="5">
        <v>18</v>
      </c>
      <c r="F1645" s="5" t="s">
        <v>3001</v>
      </c>
      <c r="G1645" t="str">
        <f t="shared" si="50"/>
        <v>OTROMAVERORALCOMPRIMIDO18650MG</v>
      </c>
      <c r="H1645" t="str">
        <f>VLOOKUP(A1645,'PRINCIPIO ACTIVO'!A:D,4,)&amp;"-"&amp;VLOOKUP(C1645,'VIA ADMINISTRACION'!A:D,4,FALSE)&amp;"-"&amp;VLOOKUP(D1645,FORMATO!A:D,4,FALSE)&amp;"-"&amp;VLOOKUP(B1645,LABORATORIO!A:D,4,FALSE)</f>
        <v>HT-9999-01-003-0154</v>
      </c>
      <c r="I1645">
        <f>COUNTIF($H$2:H1645,H1645)</f>
        <v>2</v>
      </c>
      <c r="J1645" t="str">
        <f t="shared" si="51"/>
        <v>HT-9999-01-003-0154-02</v>
      </c>
    </row>
    <row r="1646" spans="1:10" hidden="1" x14ac:dyDescent="0.35">
      <c r="A1646" s="5" t="s">
        <v>2577</v>
      </c>
      <c r="B1646" s="5" t="s">
        <v>2841</v>
      </c>
      <c r="C1646" s="5" t="s">
        <v>2919</v>
      </c>
      <c r="D1646" s="5" t="s">
        <v>2931</v>
      </c>
      <c r="E1646" s="5">
        <v>1</v>
      </c>
      <c r="F1646" s="5" t="s">
        <v>3001</v>
      </c>
      <c r="G1646" t="str">
        <f t="shared" si="50"/>
        <v>OTROMAVERORALSOBRE1650MG</v>
      </c>
      <c r="H1646" t="str">
        <f>VLOOKUP(A1646,'PRINCIPIO ACTIVO'!A:D,4,)&amp;"-"&amp;VLOOKUP(C1646,'VIA ADMINISTRACION'!A:D,4,FALSE)&amp;"-"&amp;VLOOKUP(D1646,FORMATO!A:D,4,FALSE)&amp;"-"&amp;VLOOKUP(B1646,LABORATORIO!A:D,4,FALSE)</f>
        <v>HT-9999-01-001-0154</v>
      </c>
      <c r="I1646">
        <f>COUNTIF($H$2:H1646,H1646)</f>
        <v>4</v>
      </c>
      <c r="J1646" t="str">
        <f t="shared" si="51"/>
        <v>HT-9999-01-001-0154-04</v>
      </c>
    </row>
    <row r="1647" spans="1:10" hidden="1" x14ac:dyDescent="0.35">
      <c r="A1647" s="5" t="s">
        <v>2577</v>
      </c>
      <c r="B1647" s="5" t="s">
        <v>2857</v>
      </c>
      <c r="C1647" s="5" t="s">
        <v>6531</v>
      </c>
      <c r="D1647" s="5" t="s">
        <v>2969</v>
      </c>
      <c r="E1647" s="5">
        <v>10</v>
      </c>
      <c r="F1647" s="5" t="s">
        <v>6677</v>
      </c>
      <c r="G1647" t="str">
        <f t="shared" si="50"/>
        <v>OTROANDROMACOTRANSDERMICAPARCHE107.1MG/38.8MG/5.46MG/36MG/4.59MG</v>
      </c>
      <c r="H1647" t="str">
        <f>VLOOKUP(A1647,'PRINCIPIO ACTIVO'!A:D,4,)&amp;"-"&amp;VLOOKUP(C1647,'VIA ADMINISTRACION'!A:D,4,FALSE)&amp;"-"&amp;VLOOKUP(D1647,FORMATO!A:D,4,FALSE)&amp;"-"&amp;VLOOKUP(B1647,LABORATORIO!A:D,4,FALSE)</f>
        <v>HT-9999-09-041-0161</v>
      </c>
      <c r="I1647">
        <f>COUNTIF($H$2:H1647,H1647)</f>
        <v>1</v>
      </c>
      <c r="J1647" t="str">
        <f t="shared" si="51"/>
        <v>HT-9999-09-041-0161-01</v>
      </c>
    </row>
    <row r="1648" spans="1:10" hidden="1" x14ac:dyDescent="0.35">
      <c r="A1648" s="5" t="s">
        <v>2577</v>
      </c>
      <c r="B1648" s="5" t="s">
        <v>2899</v>
      </c>
      <c r="C1648" s="5" t="s">
        <v>2919</v>
      </c>
      <c r="D1648" s="5" t="s">
        <v>2931</v>
      </c>
      <c r="E1648" s="5">
        <v>10</v>
      </c>
      <c r="F1648" s="5" t="s">
        <v>6604</v>
      </c>
      <c r="G1648" t="str">
        <f t="shared" si="50"/>
        <v>OTROVALMAORALSOBRE1090mEq/L</v>
      </c>
      <c r="H1648" t="str">
        <f>VLOOKUP(A1648,'PRINCIPIO ACTIVO'!A:D,4,)&amp;"-"&amp;VLOOKUP(C1648,'VIA ADMINISTRACION'!A:D,4,FALSE)&amp;"-"&amp;VLOOKUP(D1648,FORMATO!A:D,4,FALSE)&amp;"-"&amp;VLOOKUP(B1648,LABORATORIO!A:D,4,FALSE)</f>
        <v>HT-9999-01-001-0159</v>
      </c>
      <c r="I1648">
        <f>COUNTIF($H$2:H1648,H1648)</f>
        <v>2</v>
      </c>
      <c r="J1648" t="str">
        <f t="shared" si="51"/>
        <v>HT-9999-01-001-0159-02</v>
      </c>
    </row>
    <row r="1649" spans="1:10" hidden="1" x14ac:dyDescent="0.35">
      <c r="A1649" s="5" t="s">
        <v>2577</v>
      </c>
      <c r="B1649" s="5" t="s">
        <v>2899</v>
      </c>
      <c r="C1649" s="5" t="s">
        <v>2919</v>
      </c>
      <c r="D1649" s="5" t="s">
        <v>2931</v>
      </c>
      <c r="E1649" s="5">
        <v>4</v>
      </c>
      <c r="F1649" s="5" t="s">
        <v>6604</v>
      </c>
      <c r="G1649" t="str">
        <f t="shared" si="50"/>
        <v>OTROVALMAORALSOBRE490mEq/L</v>
      </c>
      <c r="H1649" t="str">
        <f>VLOOKUP(A1649,'PRINCIPIO ACTIVO'!A:D,4,)&amp;"-"&amp;VLOOKUP(C1649,'VIA ADMINISTRACION'!A:D,4,FALSE)&amp;"-"&amp;VLOOKUP(D1649,FORMATO!A:D,4,FALSE)&amp;"-"&amp;VLOOKUP(B1649,LABORATORIO!A:D,4,FALSE)</f>
        <v>HT-9999-01-001-0159</v>
      </c>
      <c r="I1649">
        <f>COUNTIF($H$2:H1649,H1649)</f>
        <v>3</v>
      </c>
      <c r="J1649" t="str">
        <f t="shared" si="51"/>
        <v>HT-9999-01-001-0159-03</v>
      </c>
    </row>
    <row r="1650" spans="1:10" hidden="1" x14ac:dyDescent="0.35">
      <c r="A1650" s="5" t="s">
        <v>6517</v>
      </c>
      <c r="B1650" s="5" t="s">
        <v>2913</v>
      </c>
      <c r="C1650" s="5" t="s">
        <v>2920</v>
      </c>
      <c r="D1650" s="5" t="s">
        <v>2942</v>
      </c>
      <c r="E1650" s="5">
        <v>1</v>
      </c>
      <c r="F1650" s="5" t="s">
        <v>1439</v>
      </c>
      <c r="G1650" t="str">
        <f t="shared" si="50"/>
        <v>OXIGENODIFEMTOPICOSOLUCION1-</v>
      </c>
      <c r="H1650" t="str">
        <f>VLOOKUP(A1650,'PRINCIPIO ACTIVO'!A:D,4,)&amp;"-"&amp;VLOOKUP(C1650,'VIA ADMINISTRACION'!A:D,4,FALSE)&amp;"-"&amp;VLOOKUP(D1650,FORMATO!A:D,4,FALSE)&amp;"-"&amp;VLOOKUP(B1650,LABORATORIO!A:D,4,FALSE)</f>
        <v>HT-0124-04-012-0068</v>
      </c>
      <c r="I1650">
        <f>COUNTIF($H$2:H1650,H1650)</f>
        <v>1</v>
      </c>
      <c r="J1650" t="str">
        <f t="shared" si="51"/>
        <v>HT-0124-04-012-0068-01</v>
      </c>
    </row>
    <row r="1651" spans="1:10" hidden="1" x14ac:dyDescent="0.35">
      <c r="A1651" s="5" t="s">
        <v>6452</v>
      </c>
      <c r="B1651" s="5" t="s">
        <v>2849</v>
      </c>
      <c r="C1651" s="5" t="s">
        <v>2919</v>
      </c>
      <c r="D1651" s="5" t="s">
        <v>2933</v>
      </c>
      <c r="E1651" s="5">
        <v>10</v>
      </c>
      <c r="F1651" s="5" t="s">
        <v>6540</v>
      </c>
      <c r="G1651" t="str">
        <f t="shared" si="50"/>
        <v>PAMABRON-PARACETAMOL-PIRILAMINACHEMOPHARMAORALCOMPRIMIDO1025MG/500MG/15MG</v>
      </c>
      <c r="H1651" t="str">
        <f>VLOOKUP(A1651,'PRINCIPIO ACTIVO'!A:D,4,)&amp;"-"&amp;VLOOKUP(C1651,'VIA ADMINISTRACION'!A:D,4,FALSE)&amp;"-"&amp;VLOOKUP(D1651,FORMATO!A:D,4,FALSE)&amp;"-"&amp;VLOOKUP(B1651,LABORATORIO!A:D,4,FALSE)</f>
        <v>HT-0326-01-003-0044</v>
      </c>
      <c r="I1651">
        <f>COUNTIF($H$2:H1651,H1651)</f>
        <v>1</v>
      </c>
      <c r="J1651" t="str">
        <f t="shared" si="51"/>
        <v>HT-0326-01-003-0044-01</v>
      </c>
    </row>
    <row r="1652" spans="1:10" hidden="1" x14ac:dyDescent="0.35">
      <c r="A1652" s="11" t="s">
        <v>2789</v>
      </c>
      <c r="B1652" s="11" t="s">
        <v>2854</v>
      </c>
      <c r="C1652" s="11" t="s">
        <v>2919</v>
      </c>
      <c r="D1652" s="11" t="s">
        <v>2937</v>
      </c>
      <c r="E1652" s="11">
        <v>20</v>
      </c>
      <c r="F1652" s="11" t="s">
        <v>3110</v>
      </c>
      <c r="G1652" t="str">
        <f t="shared" si="50"/>
        <v>PANCREATINAABBOTTORALCAPSULA20150MG</v>
      </c>
      <c r="H1652" t="str">
        <f>VLOOKUP(A1652,'PRINCIPIO ACTIVO'!A:D,4,)&amp;"-"&amp;VLOOKUP(C1652,'VIA ADMINISTRACION'!A:D,4,FALSE)&amp;"-"&amp;VLOOKUP(D1652,FORMATO!A:D,4,FALSE)&amp;"-"&amp;VLOOKUP(B1652,LABORATORIO!A:D,4,FALSE)</f>
        <v>HT-0125-01-007-0002</v>
      </c>
      <c r="I1652">
        <f>COUNTIF($H$2:H1652,H1652)</f>
        <v>1</v>
      </c>
      <c r="J1652" t="str">
        <f t="shared" si="51"/>
        <v>HT-0125-01-007-0002-01</v>
      </c>
    </row>
    <row r="1653" spans="1:10" hidden="1" x14ac:dyDescent="0.35">
      <c r="A1653" s="11" t="s">
        <v>2789</v>
      </c>
      <c r="B1653" s="11" t="s">
        <v>2854</v>
      </c>
      <c r="C1653" s="11" t="s">
        <v>2919</v>
      </c>
      <c r="D1653" s="11" t="s">
        <v>2937</v>
      </c>
      <c r="E1653" s="11">
        <v>50</v>
      </c>
      <c r="F1653" s="11" t="s">
        <v>3006</v>
      </c>
      <c r="G1653" t="str">
        <f t="shared" si="50"/>
        <v>PANCREATINAABBOTTORALCAPSULA50300MG</v>
      </c>
      <c r="H1653" t="str">
        <f>VLOOKUP(A1653,'PRINCIPIO ACTIVO'!A:D,4,)&amp;"-"&amp;VLOOKUP(C1653,'VIA ADMINISTRACION'!A:D,4,FALSE)&amp;"-"&amp;VLOOKUP(D1653,FORMATO!A:D,4,FALSE)&amp;"-"&amp;VLOOKUP(B1653,LABORATORIO!A:D,4,FALSE)</f>
        <v>HT-0125-01-007-0002</v>
      </c>
      <c r="I1653">
        <f>COUNTIF($H$2:H1653,H1653)</f>
        <v>2</v>
      </c>
      <c r="J1653" t="str">
        <f t="shared" si="51"/>
        <v>HT-0125-01-007-0002-02</v>
      </c>
    </row>
    <row r="1654" spans="1:10" hidden="1" x14ac:dyDescent="0.35">
      <c r="A1654" s="11" t="s">
        <v>2789</v>
      </c>
      <c r="B1654" s="11" t="s">
        <v>2854</v>
      </c>
      <c r="C1654" s="11" t="s">
        <v>2919</v>
      </c>
      <c r="D1654" s="11" t="s">
        <v>2949</v>
      </c>
      <c r="E1654" s="11">
        <v>1</v>
      </c>
      <c r="F1654" s="11" t="s">
        <v>3243</v>
      </c>
      <c r="G1654" t="str">
        <f t="shared" si="50"/>
        <v>PANCREATINAABBOTTORALFRASCO160.12/100MG</v>
      </c>
      <c r="H1654" t="str">
        <f>VLOOKUP(A1654,'PRINCIPIO ACTIVO'!A:D,4,)&amp;"-"&amp;VLOOKUP(C1654,'VIA ADMINISTRACION'!A:D,4,FALSE)&amp;"-"&amp;VLOOKUP(D1654,FORMATO!A:D,4,FALSE)&amp;"-"&amp;VLOOKUP(B1654,LABORATORIO!A:D,4,FALSE)</f>
        <v>HT-0125-01-019-0002</v>
      </c>
      <c r="I1654">
        <f>COUNTIF($H$2:H1654,H1654)</f>
        <v>1</v>
      </c>
      <c r="J1654" t="str">
        <f t="shared" si="51"/>
        <v>HT-0125-01-019-0002-01</v>
      </c>
    </row>
    <row r="1655" spans="1:10" hidden="1" x14ac:dyDescent="0.35">
      <c r="A1655" s="5" t="s">
        <v>2789</v>
      </c>
      <c r="B1655" s="5" t="s">
        <v>2854</v>
      </c>
      <c r="C1655" s="5" t="s">
        <v>2919</v>
      </c>
      <c r="D1655" s="5" t="s">
        <v>2949</v>
      </c>
      <c r="E1655" s="5">
        <v>1</v>
      </c>
      <c r="F1655" s="5" t="s">
        <v>6676</v>
      </c>
      <c r="G1655" t="str">
        <f t="shared" si="50"/>
        <v>PANCREATINAABBOTTORALFRASCO160.12MG/100MG</v>
      </c>
      <c r="H1655" t="str">
        <f>VLOOKUP(A1655,'PRINCIPIO ACTIVO'!A:D,4,)&amp;"-"&amp;VLOOKUP(C1655,'VIA ADMINISTRACION'!A:D,4,FALSE)&amp;"-"&amp;VLOOKUP(D1655,FORMATO!A:D,4,FALSE)&amp;"-"&amp;VLOOKUP(B1655,LABORATORIO!A:D,4,FALSE)</f>
        <v>HT-0125-01-019-0002</v>
      </c>
      <c r="I1655">
        <f>COUNTIF($H$2:H1655,H1655)</f>
        <v>2</v>
      </c>
      <c r="J1655" t="str">
        <f t="shared" si="51"/>
        <v>HT-0125-01-019-0002-02</v>
      </c>
    </row>
    <row r="1656" spans="1:10" hidden="1" x14ac:dyDescent="0.35">
      <c r="A1656" s="11" t="s">
        <v>2790</v>
      </c>
      <c r="B1656" s="11" t="s">
        <v>2845</v>
      </c>
      <c r="C1656" s="11" t="s">
        <v>2919</v>
      </c>
      <c r="D1656" s="11" t="s">
        <v>2933</v>
      </c>
      <c r="E1656" s="11">
        <v>16</v>
      </c>
      <c r="F1656" s="11" t="s">
        <v>3244</v>
      </c>
      <c r="G1656" t="str">
        <f t="shared" si="50"/>
        <v>PANCREATINA-SILICONAMEGALABSORALCOMPRIMIDO16170MG/310MG</v>
      </c>
      <c r="H1656" t="str">
        <f>VLOOKUP(A1656,'PRINCIPIO ACTIVO'!A:D,4,)&amp;"-"&amp;VLOOKUP(C1656,'VIA ADMINISTRACION'!A:D,4,FALSE)&amp;"-"&amp;VLOOKUP(D1656,FORMATO!A:D,4,FALSE)&amp;"-"&amp;VLOOKUP(B1656,LABORATORIO!A:D,4,FALSE)</f>
        <v>HT-0303-01-003-0194</v>
      </c>
      <c r="I1656">
        <f>COUNTIF($H$2:H1656,H1656)</f>
        <v>1</v>
      </c>
      <c r="J1656" t="str">
        <f t="shared" si="51"/>
        <v>HT-0303-01-003-0194-01</v>
      </c>
    </row>
    <row r="1657" spans="1:10" hidden="1" x14ac:dyDescent="0.35">
      <c r="A1657" s="5" t="s">
        <v>2790</v>
      </c>
      <c r="B1657" s="5" t="s">
        <v>2845</v>
      </c>
      <c r="C1657" s="5" t="s">
        <v>2919</v>
      </c>
      <c r="D1657" s="5" t="s">
        <v>2933</v>
      </c>
      <c r="E1657" s="5">
        <v>8</v>
      </c>
      <c r="F1657" s="5" t="s">
        <v>3244</v>
      </c>
      <c r="G1657" t="str">
        <f t="shared" si="50"/>
        <v>PANCREATINA-SILICONAMEGALABSORALCOMPRIMIDO8170MG/310MG</v>
      </c>
      <c r="H1657" t="str">
        <f>VLOOKUP(A1657,'PRINCIPIO ACTIVO'!A:D,4,)&amp;"-"&amp;VLOOKUP(C1657,'VIA ADMINISTRACION'!A:D,4,FALSE)&amp;"-"&amp;VLOOKUP(D1657,FORMATO!A:D,4,FALSE)&amp;"-"&amp;VLOOKUP(B1657,LABORATORIO!A:D,4,FALSE)</f>
        <v>HT-0303-01-003-0194</v>
      </c>
      <c r="I1657">
        <f>COUNTIF($H$2:H1657,H1657)</f>
        <v>2</v>
      </c>
      <c r="J1657" t="str">
        <f t="shared" si="51"/>
        <v>HT-0303-01-003-0194-02</v>
      </c>
    </row>
    <row r="1658" spans="1:10" hidden="1" x14ac:dyDescent="0.35">
      <c r="A1658" s="11" t="s">
        <v>2791</v>
      </c>
      <c r="B1658" s="11" t="s">
        <v>2909</v>
      </c>
      <c r="C1658" s="11" t="s">
        <v>2919</v>
      </c>
      <c r="D1658" s="11" t="s">
        <v>2937</v>
      </c>
      <c r="E1658" s="11">
        <v>20</v>
      </c>
      <c r="F1658" s="11" t="s">
        <v>3246</v>
      </c>
      <c r="G1658" t="str">
        <f t="shared" si="50"/>
        <v>PANCREATINA-SIMETICONASILESIAORALCAPSULA20100MG/60MG</v>
      </c>
      <c r="H1658" t="str">
        <f>VLOOKUP(A1658,'PRINCIPIO ACTIVO'!A:D,4,)&amp;"-"&amp;VLOOKUP(C1658,'VIA ADMINISTRACION'!A:D,4,FALSE)&amp;"-"&amp;VLOOKUP(D1658,FORMATO!A:D,4,FALSE)&amp;"-"&amp;VLOOKUP(B1658,LABORATORIO!A:D,4,FALSE)</f>
        <v>HT-0304-01-007-0175</v>
      </c>
      <c r="I1658">
        <f>COUNTIF($H$2:H1658,H1658)</f>
        <v>1</v>
      </c>
      <c r="J1658" t="str">
        <f t="shared" si="51"/>
        <v>HT-0304-01-007-0175-01</v>
      </c>
    </row>
    <row r="1659" spans="1:10" hidden="1" x14ac:dyDescent="0.35">
      <c r="A1659" s="11" t="s">
        <v>2791</v>
      </c>
      <c r="B1659" s="11" t="s">
        <v>2909</v>
      </c>
      <c r="C1659" s="11" t="s">
        <v>2919</v>
      </c>
      <c r="D1659" s="11" t="s">
        <v>2937</v>
      </c>
      <c r="E1659" s="11">
        <v>10</v>
      </c>
      <c r="F1659" s="11" t="s">
        <v>3246</v>
      </c>
      <c r="G1659" t="str">
        <f t="shared" si="50"/>
        <v>PANCREATINA-SIMETICONASILESIAORALCAPSULA10100MG/60MG</v>
      </c>
      <c r="H1659" t="str">
        <f>VLOOKUP(A1659,'PRINCIPIO ACTIVO'!A:D,4,)&amp;"-"&amp;VLOOKUP(C1659,'VIA ADMINISTRACION'!A:D,4,FALSE)&amp;"-"&amp;VLOOKUP(D1659,FORMATO!A:D,4,FALSE)&amp;"-"&amp;VLOOKUP(B1659,LABORATORIO!A:D,4,FALSE)</f>
        <v>HT-0304-01-007-0175</v>
      </c>
      <c r="I1659">
        <f>COUNTIF($H$2:H1659,H1659)</f>
        <v>2</v>
      </c>
      <c r="J1659" t="str">
        <f t="shared" si="51"/>
        <v>HT-0304-01-007-0175-02</v>
      </c>
    </row>
    <row r="1660" spans="1:10" hidden="1" x14ac:dyDescent="0.35">
      <c r="A1660" s="11" t="s">
        <v>2791</v>
      </c>
      <c r="B1660" s="11" t="s">
        <v>2837</v>
      </c>
      <c r="C1660" s="11" t="s">
        <v>2919</v>
      </c>
      <c r="D1660" s="11" t="s">
        <v>2937</v>
      </c>
      <c r="E1660" s="11">
        <v>10</v>
      </c>
      <c r="F1660" s="11" t="s">
        <v>3245</v>
      </c>
      <c r="G1660" t="str">
        <f t="shared" si="50"/>
        <v>PANCREATINA-SIMETICONASAVALORALCAPSULA10230MG/80MG</v>
      </c>
      <c r="H1660" t="str">
        <f>VLOOKUP(A1660,'PRINCIPIO ACTIVO'!A:D,4,)&amp;"-"&amp;VLOOKUP(C1660,'VIA ADMINISTRACION'!A:D,4,FALSE)&amp;"-"&amp;VLOOKUP(D1660,FORMATO!A:D,4,FALSE)&amp;"-"&amp;VLOOKUP(B1660,LABORATORIO!A:D,4,FALSE)</f>
        <v>HT-0304-01-007-0174</v>
      </c>
      <c r="I1660">
        <f>COUNTIF($H$2:H1660,H1660)</f>
        <v>1</v>
      </c>
      <c r="J1660" t="str">
        <f t="shared" si="51"/>
        <v>HT-0304-01-007-0174-01</v>
      </c>
    </row>
    <row r="1661" spans="1:10" hidden="1" x14ac:dyDescent="0.35">
      <c r="A1661" s="11" t="s">
        <v>2791</v>
      </c>
      <c r="B1661" s="11" t="s">
        <v>2837</v>
      </c>
      <c r="C1661" s="11" t="s">
        <v>2919</v>
      </c>
      <c r="D1661" s="11" t="s">
        <v>2937</v>
      </c>
      <c r="E1661" s="11">
        <v>20</v>
      </c>
      <c r="F1661" s="11" t="s">
        <v>3245</v>
      </c>
      <c r="G1661" t="str">
        <f t="shared" si="50"/>
        <v>PANCREATINA-SIMETICONASAVALORALCAPSULA20230MG/80MG</v>
      </c>
      <c r="H1661" t="str">
        <f>VLOOKUP(A1661,'PRINCIPIO ACTIVO'!A:D,4,)&amp;"-"&amp;VLOOKUP(C1661,'VIA ADMINISTRACION'!A:D,4,FALSE)&amp;"-"&amp;VLOOKUP(D1661,FORMATO!A:D,4,FALSE)&amp;"-"&amp;VLOOKUP(B1661,LABORATORIO!A:D,4,FALSE)</f>
        <v>HT-0304-01-007-0174</v>
      </c>
      <c r="I1661">
        <f>COUNTIF($H$2:H1661,H1661)</f>
        <v>2</v>
      </c>
      <c r="J1661" t="str">
        <f t="shared" si="51"/>
        <v>HT-0304-01-007-0174-02</v>
      </c>
    </row>
    <row r="1662" spans="1:10" hidden="1" x14ac:dyDescent="0.35">
      <c r="A1662" s="11" t="s">
        <v>2721</v>
      </c>
      <c r="B1662" s="11" t="s">
        <v>2841</v>
      </c>
      <c r="C1662" s="11" t="s">
        <v>2919</v>
      </c>
      <c r="D1662" s="11" t="s">
        <v>2933</v>
      </c>
      <c r="E1662" s="11">
        <v>20</v>
      </c>
      <c r="F1662" s="11" t="s">
        <v>3042</v>
      </c>
      <c r="G1662" t="str">
        <f t="shared" si="50"/>
        <v>PARACETAMOLMAVERORALCOMPRIMIDO201000MG</v>
      </c>
      <c r="H1662" t="str">
        <f>VLOOKUP(A1662,'PRINCIPIO ACTIVO'!A:D,4,)&amp;"-"&amp;VLOOKUP(C1662,'VIA ADMINISTRACION'!A:D,4,FALSE)&amp;"-"&amp;VLOOKUP(D1662,FORMATO!A:D,4,FALSE)&amp;"-"&amp;VLOOKUP(B1662,LABORATORIO!A:D,4,FALSE)</f>
        <v>HT-0126-01-003-0154</v>
      </c>
      <c r="I1662">
        <f>COUNTIF($H$2:H1662,H1662)</f>
        <v>1</v>
      </c>
      <c r="J1662" t="str">
        <f t="shared" si="51"/>
        <v>HT-0126-01-003-0154-01</v>
      </c>
    </row>
    <row r="1663" spans="1:10" hidden="1" x14ac:dyDescent="0.35">
      <c r="A1663" s="11" t="s">
        <v>2721</v>
      </c>
      <c r="B1663" s="11" t="s">
        <v>2841</v>
      </c>
      <c r="C1663" s="11" t="s">
        <v>2919</v>
      </c>
      <c r="D1663" s="11" t="s">
        <v>2931</v>
      </c>
      <c r="E1663" s="11">
        <v>20</v>
      </c>
      <c r="F1663" s="11" t="s">
        <v>3042</v>
      </c>
      <c r="G1663" t="str">
        <f t="shared" si="50"/>
        <v>PARACETAMOLMAVERORALSOBRE201000MG</v>
      </c>
      <c r="H1663" t="str">
        <f>VLOOKUP(A1663,'PRINCIPIO ACTIVO'!A:D,4,)&amp;"-"&amp;VLOOKUP(C1663,'VIA ADMINISTRACION'!A:D,4,FALSE)&amp;"-"&amp;VLOOKUP(D1663,FORMATO!A:D,4,FALSE)&amp;"-"&amp;VLOOKUP(B1663,LABORATORIO!A:D,4,FALSE)</f>
        <v>HT-0126-01-001-0154</v>
      </c>
      <c r="I1663">
        <f>COUNTIF($H$2:H1663,H1663)</f>
        <v>1</v>
      </c>
      <c r="J1663" t="str">
        <f t="shared" si="51"/>
        <v>HT-0126-01-001-0154-01</v>
      </c>
    </row>
    <row r="1664" spans="1:10" hidden="1" x14ac:dyDescent="0.35">
      <c r="A1664" s="11" t="s">
        <v>2721</v>
      </c>
      <c r="B1664" s="11" t="s">
        <v>2853</v>
      </c>
      <c r="C1664" s="11" t="s">
        <v>2919</v>
      </c>
      <c r="D1664" s="11" t="s">
        <v>2933</v>
      </c>
      <c r="E1664" s="11">
        <v>20</v>
      </c>
      <c r="F1664" s="11" t="s">
        <v>3042</v>
      </c>
      <c r="G1664" t="str">
        <f t="shared" si="50"/>
        <v>PARACETAMOLITF-LABOMEDORALCOMPRIMIDO201000MG</v>
      </c>
      <c r="H1664" t="str">
        <f>VLOOKUP(A1664,'PRINCIPIO ACTIVO'!A:D,4,)&amp;"-"&amp;VLOOKUP(C1664,'VIA ADMINISTRACION'!A:D,4,FALSE)&amp;"-"&amp;VLOOKUP(D1664,FORMATO!A:D,4,FALSE)&amp;"-"&amp;VLOOKUP(B1664,LABORATORIO!A:D,4,FALSE)</f>
        <v>HT-0126-01-003-0139</v>
      </c>
      <c r="I1664">
        <f>COUNTIF($H$2:H1664,H1664)</f>
        <v>1</v>
      </c>
      <c r="J1664" t="str">
        <f t="shared" si="51"/>
        <v>HT-0126-01-003-0139-01</v>
      </c>
    </row>
    <row r="1665" spans="1:10" hidden="1" x14ac:dyDescent="0.35">
      <c r="A1665" s="11" t="s">
        <v>2721</v>
      </c>
      <c r="B1665" s="11" t="s">
        <v>2853</v>
      </c>
      <c r="C1665" s="11" t="s">
        <v>2919</v>
      </c>
      <c r="D1665" s="11" t="s">
        <v>2931</v>
      </c>
      <c r="E1665" s="11">
        <v>20</v>
      </c>
      <c r="F1665" s="11" t="s">
        <v>3042</v>
      </c>
      <c r="G1665" t="str">
        <f t="shared" si="50"/>
        <v>PARACETAMOLITF-LABOMEDORALSOBRE201000MG</v>
      </c>
      <c r="H1665" t="str">
        <f>VLOOKUP(A1665,'PRINCIPIO ACTIVO'!A:D,4,)&amp;"-"&amp;VLOOKUP(C1665,'VIA ADMINISTRACION'!A:D,4,FALSE)&amp;"-"&amp;VLOOKUP(D1665,FORMATO!A:D,4,FALSE)&amp;"-"&amp;VLOOKUP(B1665,LABORATORIO!A:D,4,FALSE)</f>
        <v>HT-0126-01-001-0139</v>
      </c>
      <c r="I1665">
        <f>COUNTIF($H$2:H1665,H1665)</f>
        <v>1</v>
      </c>
      <c r="J1665" t="str">
        <f t="shared" si="51"/>
        <v>HT-0126-01-001-0139-01</v>
      </c>
    </row>
    <row r="1666" spans="1:10" hidden="1" x14ac:dyDescent="0.35">
      <c r="A1666" s="11" t="s">
        <v>2721</v>
      </c>
      <c r="B1666" s="11" t="s">
        <v>2838</v>
      </c>
      <c r="C1666" s="11" t="s">
        <v>2919</v>
      </c>
      <c r="D1666" s="11" t="s">
        <v>2933</v>
      </c>
      <c r="E1666" s="11">
        <v>18</v>
      </c>
      <c r="F1666" s="11" t="s">
        <v>3042</v>
      </c>
      <c r="G1666" t="str">
        <f t="shared" ref="G1666:G1729" si="52">_xlfn.CONCAT(A1666:F1666)</f>
        <v>PARACETAMOLLABORATORIO CHILEORALCOMPRIMIDO181000MG</v>
      </c>
      <c r="H1666" t="str">
        <f>VLOOKUP(A1666,'PRINCIPIO ACTIVO'!A:D,4,)&amp;"-"&amp;VLOOKUP(C1666,'VIA ADMINISTRACION'!A:D,4,FALSE)&amp;"-"&amp;VLOOKUP(D1666,FORMATO!A:D,4,FALSE)&amp;"-"&amp;VLOOKUP(B1666,LABORATORIO!A:D,4,FALSE)</f>
        <v>HT-0126-01-003-0148</v>
      </c>
      <c r="I1666">
        <f>COUNTIF($H$2:H1666,H1666)</f>
        <v>1</v>
      </c>
      <c r="J1666" t="str">
        <f t="shared" ref="J1666:J1729" si="53">H1666&amp;"-"&amp;TEXT(I1666,"00")</f>
        <v>HT-0126-01-003-0148-01</v>
      </c>
    </row>
    <row r="1667" spans="1:10" hidden="1" x14ac:dyDescent="0.35">
      <c r="A1667" s="11" t="s">
        <v>2721</v>
      </c>
      <c r="B1667" s="11" t="s">
        <v>2861</v>
      </c>
      <c r="C1667" s="11" t="s">
        <v>2919</v>
      </c>
      <c r="D1667" s="11" t="s">
        <v>2933</v>
      </c>
      <c r="E1667" s="11">
        <v>20</v>
      </c>
      <c r="F1667" s="11" t="s">
        <v>3042</v>
      </c>
      <c r="G1667" t="str">
        <f t="shared" si="52"/>
        <v>PARACETAMOLTECNOFARMAORALCOMPRIMIDO201000MG</v>
      </c>
      <c r="H1667" t="str">
        <f>VLOOKUP(A1667,'PRINCIPIO ACTIVO'!A:D,4,)&amp;"-"&amp;VLOOKUP(C1667,'VIA ADMINISTRACION'!A:D,4,FALSE)&amp;"-"&amp;VLOOKUP(D1667,FORMATO!A:D,4,FALSE)&amp;"-"&amp;VLOOKUP(B1667,LABORATORIO!A:D,4,FALSE)</f>
        <v>HT-0126-01-003-0274</v>
      </c>
      <c r="I1667">
        <f>COUNTIF($H$2:H1667,H1667)</f>
        <v>1</v>
      </c>
      <c r="J1667" t="str">
        <f t="shared" si="53"/>
        <v>HT-0126-01-003-0274-01</v>
      </c>
    </row>
    <row r="1668" spans="1:10" hidden="1" x14ac:dyDescent="0.35">
      <c r="A1668" s="2" t="s">
        <v>2721</v>
      </c>
      <c r="B1668" s="2" t="s">
        <v>2847</v>
      </c>
      <c r="C1668" s="2" t="s">
        <v>2919</v>
      </c>
      <c r="D1668" s="2" t="s">
        <v>2933</v>
      </c>
      <c r="E1668" s="2">
        <v>20</v>
      </c>
      <c r="F1668" s="2" t="s">
        <v>3042</v>
      </c>
      <c r="G1668" t="str">
        <f t="shared" si="52"/>
        <v>PARACETAMOLPASTEURORALCOMPRIMIDO201000MG</v>
      </c>
      <c r="H1668" t="str">
        <f>VLOOKUP(A1668,'PRINCIPIO ACTIVO'!A:D,4,)&amp;"-"&amp;VLOOKUP(C1668,'VIA ADMINISTRACION'!A:D,4,FALSE)&amp;"-"&amp;VLOOKUP(D1668,FORMATO!A:D,4,FALSE)&amp;"-"&amp;VLOOKUP(B1668,LABORATORIO!A:D,4,FALSE)</f>
        <v>HT-0126-01-003-0155</v>
      </c>
      <c r="I1668">
        <f>COUNTIF($H$2:H1668,H1668)</f>
        <v>1</v>
      </c>
      <c r="J1668" t="str">
        <f t="shared" si="53"/>
        <v>HT-0126-01-003-0155-01</v>
      </c>
    </row>
    <row r="1669" spans="1:10" hidden="1" x14ac:dyDescent="0.35">
      <c r="A1669" s="11" t="s">
        <v>2721</v>
      </c>
      <c r="B1669" s="11" t="s">
        <v>2880</v>
      </c>
      <c r="C1669" s="11" t="s">
        <v>2919</v>
      </c>
      <c r="D1669" s="11" t="s">
        <v>2933</v>
      </c>
      <c r="E1669" s="11">
        <v>20</v>
      </c>
      <c r="F1669" s="11" t="s">
        <v>3042</v>
      </c>
      <c r="G1669" t="str">
        <f t="shared" si="52"/>
        <v>PARACETAMOLMEDIPHARMORALCOMPRIMIDO201000MG</v>
      </c>
      <c r="H1669" t="str">
        <f>VLOOKUP(A1669,'PRINCIPIO ACTIVO'!A:D,4,)&amp;"-"&amp;VLOOKUP(C1669,'VIA ADMINISTRACION'!A:D,4,FALSE)&amp;"-"&amp;VLOOKUP(D1669,FORMATO!A:D,4,FALSE)&amp;"-"&amp;VLOOKUP(B1669,LABORATORIO!A:D,4,FALSE)</f>
        <v>HT-0126-01-003-0192</v>
      </c>
      <c r="I1669">
        <f>COUNTIF($H$2:H1669,H1669)</f>
        <v>1</v>
      </c>
      <c r="J1669" t="str">
        <f t="shared" si="53"/>
        <v>HT-0126-01-003-0192-01</v>
      </c>
    </row>
    <row r="1670" spans="1:10" hidden="1" x14ac:dyDescent="0.35">
      <c r="A1670" s="11" t="s">
        <v>2721</v>
      </c>
      <c r="B1670" s="11" t="s">
        <v>2899</v>
      </c>
      <c r="C1670" s="11" t="s">
        <v>2919</v>
      </c>
      <c r="D1670" s="11" t="s">
        <v>2942</v>
      </c>
      <c r="E1670" s="11">
        <v>1</v>
      </c>
      <c r="F1670" s="11" t="s">
        <v>2977</v>
      </c>
      <c r="G1670" t="str">
        <f t="shared" si="52"/>
        <v>PARACETAMOLVALMAORALSOLUCION1100MG</v>
      </c>
      <c r="H1670" t="str">
        <f>VLOOKUP(A1670,'PRINCIPIO ACTIVO'!A:D,4,)&amp;"-"&amp;VLOOKUP(C1670,'VIA ADMINISTRACION'!A:D,4,FALSE)&amp;"-"&amp;VLOOKUP(D1670,FORMATO!A:D,4,FALSE)&amp;"-"&amp;VLOOKUP(B1670,LABORATORIO!A:D,4,FALSE)</f>
        <v>HT-0126-01-012-0159</v>
      </c>
      <c r="I1670">
        <f>COUNTIF($H$2:H1670,H1670)</f>
        <v>1</v>
      </c>
      <c r="J1670" t="str">
        <f t="shared" si="53"/>
        <v>HT-0126-01-012-0159-01</v>
      </c>
    </row>
    <row r="1671" spans="1:10" hidden="1" x14ac:dyDescent="0.35">
      <c r="A1671" s="5" t="s">
        <v>2721</v>
      </c>
      <c r="B1671" s="5" t="s">
        <v>2834</v>
      </c>
      <c r="C1671" s="5" t="s">
        <v>2919</v>
      </c>
      <c r="D1671" s="5" t="s">
        <v>2938</v>
      </c>
      <c r="E1671" s="5">
        <v>1</v>
      </c>
      <c r="F1671" s="5" t="s">
        <v>2977</v>
      </c>
      <c r="G1671" t="str">
        <f t="shared" si="52"/>
        <v>PARACETAMOLMINTLABORALGOTAS1100MG</v>
      </c>
      <c r="H1671" t="str">
        <f>VLOOKUP(A1671,'PRINCIPIO ACTIVO'!A:D,4,)&amp;"-"&amp;VLOOKUP(C1671,'VIA ADMINISTRACION'!A:D,4,FALSE)&amp;"-"&amp;VLOOKUP(D1671,FORMATO!A:D,4,FALSE)&amp;"-"&amp;VLOOKUP(B1671,LABORATORIO!A:D,4,FALSE)</f>
        <v>HT-0126-01-008-0197</v>
      </c>
      <c r="I1671">
        <f>COUNTIF($H$2:H1671,H1671)</f>
        <v>1</v>
      </c>
      <c r="J1671" t="str">
        <f t="shared" si="53"/>
        <v>HT-0126-01-008-0197-01</v>
      </c>
    </row>
    <row r="1672" spans="1:10" hidden="1" x14ac:dyDescent="0.35">
      <c r="A1672" s="11" t="s">
        <v>2721</v>
      </c>
      <c r="B1672" s="11" t="s">
        <v>2838</v>
      </c>
      <c r="C1672" s="11" t="s">
        <v>2919</v>
      </c>
      <c r="D1672" s="11" t="s">
        <v>2942</v>
      </c>
      <c r="E1672" s="11">
        <v>1</v>
      </c>
      <c r="F1672" s="11" t="s">
        <v>3174</v>
      </c>
      <c r="G1672" t="str">
        <f t="shared" si="52"/>
        <v>PARACETAMOLLABORATORIO CHILEORALSOLUCION1100MG/ML</v>
      </c>
      <c r="H1672" t="str">
        <f>VLOOKUP(A1672,'PRINCIPIO ACTIVO'!A:D,4,)&amp;"-"&amp;VLOOKUP(C1672,'VIA ADMINISTRACION'!A:D,4,FALSE)&amp;"-"&amp;VLOOKUP(D1672,FORMATO!A:D,4,FALSE)&amp;"-"&amp;VLOOKUP(B1672,LABORATORIO!A:D,4,FALSE)</f>
        <v>HT-0126-01-012-0148</v>
      </c>
      <c r="I1672">
        <f>COUNTIF($H$2:H1672,H1672)</f>
        <v>1</v>
      </c>
      <c r="J1672" t="str">
        <f t="shared" si="53"/>
        <v>HT-0126-01-012-0148-01</v>
      </c>
    </row>
    <row r="1673" spans="1:10" hidden="1" x14ac:dyDescent="0.35">
      <c r="A1673" s="11" t="s">
        <v>2721</v>
      </c>
      <c r="B1673" s="11" t="s">
        <v>2841</v>
      </c>
      <c r="C1673" s="11" t="s">
        <v>2919</v>
      </c>
      <c r="D1673" s="11" t="s">
        <v>2942</v>
      </c>
      <c r="E1673" s="11">
        <v>1</v>
      </c>
      <c r="F1673" s="11" t="s">
        <v>3174</v>
      </c>
      <c r="G1673" t="str">
        <f t="shared" si="52"/>
        <v>PARACETAMOLMAVERORALSOLUCION1100MG/ML</v>
      </c>
      <c r="H1673" t="str">
        <f>VLOOKUP(A1673,'PRINCIPIO ACTIVO'!A:D,4,)&amp;"-"&amp;VLOOKUP(C1673,'VIA ADMINISTRACION'!A:D,4,FALSE)&amp;"-"&amp;VLOOKUP(D1673,FORMATO!A:D,4,FALSE)&amp;"-"&amp;VLOOKUP(B1673,LABORATORIO!A:D,4,FALSE)</f>
        <v>HT-0126-01-012-0154</v>
      </c>
      <c r="I1673">
        <f>COUNTIF($H$2:H1673,H1673)</f>
        <v>1</v>
      </c>
      <c r="J1673" t="str">
        <f t="shared" si="53"/>
        <v>HT-0126-01-012-0154-01</v>
      </c>
    </row>
    <row r="1674" spans="1:10" hidden="1" x14ac:dyDescent="0.35">
      <c r="A1674" s="11" t="s">
        <v>2721</v>
      </c>
      <c r="B1674" s="11" t="s">
        <v>2880</v>
      </c>
      <c r="C1674" s="11" t="s">
        <v>2919</v>
      </c>
      <c r="D1674" s="11" t="s">
        <v>2938</v>
      </c>
      <c r="E1674" s="11">
        <v>1</v>
      </c>
      <c r="F1674" s="11" t="s">
        <v>3174</v>
      </c>
      <c r="G1674" t="str">
        <f t="shared" si="52"/>
        <v>PARACETAMOLMEDIPHARMORALGOTAS1100MG/ML</v>
      </c>
      <c r="H1674" t="str">
        <f>VLOOKUP(A1674,'PRINCIPIO ACTIVO'!A:D,4,)&amp;"-"&amp;VLOOKUP(C1674,'VIA ADMINISTRACION'!A:D,4,FALSE)&amp;"-"&amp;VLOOKUP(D1674,FORMATO!A:D,4,FALSE)&amp;"-"&amp;VLOOKUP(B1674,LABORATORIO!A:D,4,FALSE)</f>
        <v>HT-0126-01-008-0192</v>
      </c>
      <c r="I1674">
        <f>COUNTIF($H$2:H1674,H1674)</f>
        <v>1</v>
      </c>
      <c r="J1674" t="str">
        <f t="shared" si="53"/>
        <v>HT-0126-01-008-0192-01</v>
      </c>
    </row>
    <row r="1675" spans="1:10" hidden="1" x14ac:dyDescent="0.35">
      <c r="A1675" s="11" t="s">
        <v>2721</v>
      </c>
      <c r="B1675" s="11" t="s">
        <v>2866</v>
      </c>
      <c r="C1675" s="11" t="s">
        <v>2919</v>
      </c>
      <c r="D1675" s="11" t="s">
        <v>2938</v>
      </c>
      <c r="E1675" s="11">
        <v>1</v>
      </c>
      <c r="F1675" s="11" t="s">
        <v>3174</v>
      </c>
      <c r="G1675" t="str">
        <f t="shared" si="52"/>
        <v>PARACETAMOLGLAXOSMITHKLINEORALGOTAS1100MG/ML</v>
      </c>
      <c r="H1675" t="str">
        <f>VLOOKUP(A1675,'PRINCIPIO ACTIVO'!A:D,4,)&amp;"-"&amp;VLOOKUP(C1675,'VIA ADMINISTRACION'!A:D,4,FALSE)&amp;"-"&amp;VLOOKUP(D1675,FORMATO!A:D,4,FALSE)&amp;"-"&amp;VLOOKUP(B1675,LABORATORIO!A:D,4,FALSE)</f>
        <v>HT-0126-01-008-0113</v>
      </c>
      <c r="I1675">
        <f>COUNTIF($H$2:H1675,H1675)</f>
        <v>1</v>
      </c>
      <c r="J1675" t="str">
        <f t="shared" si="53"/>
        <v>HT-0126-01-008-0113-01</v>
      </c>
    </row>
    <row r="1676" spans="1:10" hidden="1" x14ac:dyDescent="0.35">
      <c r="A1676" s="11" t="s">
        <v>2721</v>
      </c>
      <c r="B1676" s="11" t="s">
        <v>2832</v>
      </c>
      <c r="C1676" s="11" t="s">
        <v>2919</v>
      </c>
      <c r="D1676" s="11" t="s">
        <v>2938</v>
      </c>
      <c r="E1676" s="11">
        <v>1</v>
      </c>
      <c r="F1676" s="11" t="s">
        <v>3174</v>
      </c>
      <c r="G1676" t="str">
        <f t="shared" si="52"/>
        <v>PARACETAMOLRECALCINEORALGOTAS1100MG/ML</v>
      </c>
      <c r="H1676" t="str">
        <f>VLOOKUP(A1676,'PRINCIPIO ACTIVO'!A:D,4,)&amp;"-"&amp;VLOOKUP(C1676,'VIA ADMINISTRACION'!A:D,4,FALSE)&amp;"-"&amp;VLOOKUP(D1676,FORMATO!A:D,4,FALSE)&amp;"-"&amp;VLOOKUP(B1676,LABORATORIO!A:D,4,FALSE)</f>
        <v>HT-0126-01-008-0171</v>
      </c>
      <c r="I1676">
        <f>COUNTIF($H$2:H1676,H1676)</f>
        <v>1</v>
      </c>
      <c r="J1676" t="str">
        <f t="shared" si="53"/>
        <v>HT-0126-01-008-0171-01</v>
      </c>
    </row>
    <row r="1677" spans="1:10" hidden="1" x14ac:dyDescent="0.35">
      <c r="A1677" s="2" t="s">
        <v>2721</v>
      </c>
      <c r="B1677" s="2" t="s">
        <v>2899</v>
      </c>
      <c r="C1677" s="2" t="s">
        <v>2919</v>
      </c>
      <c r="D1677" s="2" t="s">
        <v>2938</v>
      </c>
      <c r="E1677" s="2">
        <v>1</v>
      </c>
      <c r="F1677" s="2" t="s">
        <v>3174</v>
      </c>
      <c r="G1677" t="str">
        <f t="shared" si="52"/>
        <v>PARACETAMOLVALMAORALGOTAS1100MG/ML</v>
      </c>
      <c r="H1677" t="str">
        <f>VLOOKUP(A1677,'PRINCIPIO ACTIVO'!A:D,4,)&amp;"-"&amp;VLOOKUP(C1677,'VIA ADMINISTRACION'!A:D,4,FALSE)&amp;"-"&amp;VLOOKUP(D1677,FORMATO!A:D,4,FALSE)&amp;"-"&amp;VLOOKUP(B1677,LABORATORIO!A:D,4,FALSE)</f>
        <v>HT-0126-01-008-0159</v>
      </c>
      <c r="I1677">
        <f>COUNTIF($H$2:H1677,H1677)</f>
        <v>1</v>
      </c>
      <c r="J1677" t="str">
        <f t="shared" si="53"/>
        <v>HT-0126-01-008-0159-01</v>
      </c>
    </row>
    <row r="1678" spans="1:10" hidden="1" x14ac:dyDescent="0.35">
      <c r="A1678" s="2" t="s">
        <v>2721</v>
      </c>
      <c r="B1678" s="2" t="s">
        <v>2851</v>
      </c>
      <c r="C1678" s="2" t="s">
        <v>2919</v>
      </c>
      <c r="D1678" s="2" t="s">
        <v>2938</v>
      </c>
      <c r="E1678" s="2">
        <v>1</v>
      </c>
      <c r="F1678" s="2" t="s">
        <v>3174</v>
      </c>
      <c r="G1678" t="str">
        <f t="shared" si="52"/>
        <v>PARACETAMOLPRATERORALGOTAS1100MG/ML</v>
      </c>
      <c r="H1678" t="str">
        <f>VLOOKUP(A1678,'PRINCIPIO ACTIVO'!A:D,4,)&amp;"-"&amp;VLOOKUP(C1678,'VIA ADMINISTRACION'!A:D,4,FALSE)&amp;"-"&amp;VLOOKUP(D1678,FORMATO!A:D,4,FALSE)&amp;"-"&amp;VLOOKUP(B1678,LABORATORIO!A:D,4,FALSE)</f>
        <v>HT-0126-01-008-0169</v>
      </c>
      <c r="I1678">
        <f>COUNTIF($H$2:H1678,H1678)</f>
        <v>1</v>
      </c>
      <c r="J1678" t="str">
        <f t="shared" si="53"/>
        <v>HT-0126-01-008-0169-01</v>
      </c>
    </row>
    <row r="1679" spans="1:10" hidden="1" x14ac:dyDescent="0.35">
      <c r="A1679" s="5" t="s">
        <v>2721</v>
      </c>
      <c r="B1679" s="5" t="s">
        <v>2854</v>
      </c>
      <c r="C1679" s="5" t="s">
        <v>2919</v>
      </c>
      <c r="D1679" s="5" t="s">
        <v>2938</v>
      </c>
      <c r="E1679" s="5">
        <v>1</v>
      </c>
      <c r="F1679" s="5" t="s">
        <v>3174</v>
      </c>
      <c r="G1679" t="str">
        <f t="shared" si="52"/>
        <v>PARACETAMOLABBOTTORALGOTAS1100MG/ML</v>
      </c>
      <c r="H1679" t="str">
        <f>VLOOKUP(A1679,'PRINCIPIO ACTIVO'!A:D,4,)&amp;"-"&amp;VLOOKUP(C1679,'VIA ADMINISTRACION'!A:D,4,FALSE)&amp;"-"&amp;VLOOKUP(D1679,FORMATO!A:D,4,FALSE)&amp;"-"&amp;VLOOKUP(B1679,LABORATORIO!A:D,4,FALSE)</f>
        <v>HT-0126-01-008-0002</v>
      </c>
      <c r="I1679">
        <f>COUNTIF($H$2:H1679,H1679)</f>
        <v>1</v>
      </c>
      <c r="J1679" t="str">
        <f t="shared" si="53"/>
        <v>HT-0126-01-008-0002-01</v>
      </c>
    </row>
    <row r="1680" spans="1:10" hidden="1" x14ac:dyDescent="0.35">
      <c r="A1680" s="5" t="s">
        <v>2721</v>
      </c>
      <c r="B1680" s="5" t="s">
        <v>2838</v>
      </c>
      <c r="C1680" s="5" t="s">
        <v>2919</v>
      </c>
      <c r="D1680" s="5" t="s">
        <v>2938</v>
      </c>
      <c r="E1680" s="5">
        <v>1</v>
      </c>
      <c r="F1680" s="5" t="s">
        <v>3174</v>
      </c>
      <c r="G1680" t="str">
        <f t="shared" si="52"/>
        <v>PARACETAMOLLABORATORIO CHILEORALGOTAS1100MG/ML</v>
      </c>
      <c r="H1680" t="str">
        <f>VLOOKUP(A1680,'PRINCIPIO ACTIVO'!A:D,4,)&amp;"-"&amp;VLOOKUP(C1680,'VIA ADMINISTRACION'!A:D,4,FALSE)&amp;"-"&amp;VLOOKUP(D1680,FORMATO!A:D,4,FALSE)&amp;"-"&amp;VLOOKUP(B1680,LABORATORIO!A:D,4,FALSE)</f>
        <v>HT-0126-01-008-0148</v>
      </c>
      <c r="I1680">
        <f>COUNTIF($H$2:H1680,H1680)</f>
        <v>1</v>
      </c>
      <c r="J1680" t="str">
        <f t="shared" si="53"/>
        <v>HT-0126-01-008-0148-01</v>
      </c>
    </row>
    <row r="1681" spans="1:10" hidden="1" x14ac:dyDescent="0.35">
      <c r="A1681" s="5" t="s">
        <v>2721</v>
      </c>
      <c r="B1681" s="5" t="s">
        <v>2841</v>
      </c>
      <c r="C1681" s="5" t="s">
        <v>2919</v>
      </c>
      <c r="D1681" s="5" t="s">
        <v>2938</v>
      </c>
      <c r="E1681" s="5">
        <v>1</v>
      </c>
      <c r="F1681" s="5" t="s">
        <v>3174</v>
      </c>
      <c r="G1681" t="str">
        <f t="shared" si="52"/>
        <v>PARACETAMOLMAVERORALGOTAS1100MG/ML</v>
      </c>
      <c r="H1681" t="str">
        <f>VLOOKUP(A1681,'PRINCIPIO ACTIVO'!A:D,4,)&amp;"-"&amp;VLOOKUP(C1681,'VIA ADMINISTRACION'!A:D,4,FALSE)&amp;"-"&amp;VLOOKUP(D1681,FORMATO!A:D,4,FALSE)&amp;"-"&amp;VLOOKUP(B1681,LABORATORIO!A:D,4,FALSE)</f>
        <v>HT-0126-01-008-0154</v>
      </c>
      <c r="I1681">
        <f>COUNTIF($H$2:H1681,H1681)</f>
        <v>1</v>
      </c>
      <c r="J1681" t="str">
        <f t="shared" si="53"/>
        <v>HT-0126-01-008-0154-01</v>
      </c>
    </row>
    <row r="1682" spans="1:10" hidden="1" x14ac:dyDescent="0.35">
      <c r="A1682" s="11" t="s">
        <v>2721</v>
      </c>
      <c r="B1682" s="11" t="s">
        <v>2838</v>
      </c>
      <c r="C1682" s="11" t="s">
        <v>2919</v>
      </c>
      <c r="D1682" s="11" t="s">
        <v>2932</v>
      </c>
      <c r="E1682" s="11">
        <v>1</v>
      </c>
      <c r="F1682" s="11" t="s">
        <v>3172</v>
      </c>
      <c r="G1682" t="str">
        <f t="shared" si="52"/>
        <v>PARACETAMOLLABORATORIO CHILEORALJARABE1120MG/5ML</v>
      </c>
      <c r="H1682" t="str">
        <f>VLOOKUP(A1682,'PRINCIPIO ACTIVO'!A:D,4,)&amp;"-"&amp;VLOOKUP(C1682,'VIA ADMINISTRACION'!A:D,4,FALSE)&amp;"-"&amp;VLOOKUP(D1682,FORMATO!A:D,4,FALSE)&amp;"-"&amp;VLOOKUP(B1682,LABORATORIO!A:D,4,FALSE)</f>
        <v>HT-0126-01-002-0148</v>
      </c>
      <c r="I1682">
        <f>COUNTIF($H$2:H1682,H1682)</f>
        <v>1</v>
      </c>
      <c r="J1682" t="str">
        <f t="shared" si="53"/>
        <v>HT-0126-01-002-0148-01</v>
      </c>
    </row>
    <row r="1683" spans="1:10" hidden="1" x14ac:dyDescent="0.35">
      <c r="A1683" s="11" t="s">
        <v>2721</v>
      </c>
      <c r="B1683" s="11" t="s">
        <v>2880</v>
      </c>
      <c r="C1683" s="11" t="s">
        <v>2919</v>
      </c>
      <c r="D1683" s="11" t="s">
        <v>2932</v>
      </c>
      <c r="E1683" s="11">
        <v>1</v>
      </c>
      <c r="F1683" s="11" t="s">
        <v>3172</v>
      </c>
      <c r="G1683" t="str">
        <f t="shared" si="52"/>
        <v>PARACETAMOLMEDIPHARMORALJARABE1120MG/5ML</v>
      </c>
      <c r="H1683" t="str">
        <f>VLOOKUP(A1683,'PRINCIPIO ACTIVO'!A:D,4,)&amp;"-"&amp;VLOOKUP(C1683,'VIA ADMINISTRACION'!A:D,4,FALSE)&amp;"-"&amp;VLOOKUP(D1683,FORMATO!A:D,4,FALSE)&amp;"-"&amp;VLOOKUP(B1683,LABORATORIO!A:D,4,FALSE)</f>
        <v>HT-0126-01-002-0192</v>
      </c>
      <c r="I1683">
        <f>COUNTIF($H$2:H1683,H1683)</f>
        <v>1</v>
      </c>
      <c r="J1683" t="str">
        <f t="shared" si="53"/>
        <v>HT-0126-01-002-0192-01</v>
      </c>
    </row>
    <row r="1684" spans="1:10" hidden="1" x14ac:dyDescent="0.35">
      <c r="A1684" s="2" t="s">
        <v>2721</v>
      </c>
      <c r="B1684" s="2" t="s">
        <v>2873</v>
      </c>
      <c r="C1684" s="2" t="s">
        <v>2919</v>
      </c>
      <c r="D1684" s="2" t="s">
        <v>2932</v>
      </c>
      <c r="E1684" s="2">
        <v>1</v>
      </c>
      <c r="F1684" s="2" t="s">
        <v>3172</v>
      </c>
      <c r="G1684" t="str">
        <f t="shared" si="52"/>
        <v>PARACETAMOLINTERPHARMAORALJARABE1120MG/5ML</v>
      </c>
      <c r="H1684" t="str">
        <f>VLOOKUP(A1684,'PRINCIPIO ACTIVO'!A:D,4,)&amp;"-"&amp;VLOOKUP(C1684,'VIA ADMINISTRACION'!A:D,4,FALSE)&amp;"-"&amp;VLOOKUP(D1684,FORMATO!A:D,4,FALSE)&amp;"-"&amp;VLOOKUP(B1684,LABORATORIO!A:D,4,FALSE)</f>
        <v>HT-0126-01-002-0135</v>
      </c>
      <c r="I1684">
        <f>COUNTIF($H$2:H1684,H1684)</f>
        <v>1</v>
      </c>
      <c r="J1684" t="str">
        <f t="shared" si="53"/>
        <v>HT-0126-01-002-0135-01</v>
      </c>
    </row>
    <row r="1685" spans="1:10" hidden="1" x14ac:dyDescent="0.35">
      <c r="A1685" s="2" t="s">
        <v>2721</v>
      </c>
      <c r="B1685" s="2" t="s">
        <v>2838</v>
      </c>
      <c r="C1685" s="2" t="s">
        <v>2928</v>
      </c>
      <c r="D1685" s="2" t="s">
        <v>2967</v>
      </c>
      <c r="E1685" s="2">
        <v>6</v>
      </c>
      <c r="F1685" s="2" t="s">
        <v>3231</v>
      </c>
      <c r="G1685" t="str">
        <f t="shared" si="52"/>
        <v>PARACETAMOLLABORATORIO CHILERECTALSUPOSITORIO6125MG</v>
      </c>
      <c r="H1685" t="str">
        <f>VLOOKUP(A1685,'PRINCIPIO ACTIVO'!A:D,4,)&amp;"-"&amp;VLOOKUP(C1685,'VIA ADMINISTRACION'!A:D,4,FALSE)&amp;"-"&amp;VLOOKUP(D1685,FORMATO!A:D,4,FALSE)&amp;"-"&amp;VLOOKUP(B1685,LABORATORIO!A:D,4,FALSE)</f>
        <v>HT-0126-03-037-0148</v>
      </c>
      <c r="I1685">
        <f>COUNTIF($H$2:H1685,H1685)</f>
        <v>1</v>
      </c>
      <c r="J1685" t="str">
        <f t="shared" si="53"/>
        <v>HT-0126-03-037-0148-01</v>
      </c>
    </row>
    <row r="1686" spans="1:10" hidden="1" x14ac:dyDescent="0.35">
      <c r="A1686" s="11" t="s">
        <v>2721</v>
      </c>
      <c r="B1686" s="11" t="s">
        <v>2838</v>
      </c>
      <c r="C1686" s="11" t="s">
        <v>2928</v>
      </c>
      <c r="D1686" s="11" t="s">
        <v>2967</v>
      </c>
      <c r="E1686" s="11">
        <v>6</v>
      </c>
      <c r="F1686" s="11" t="s">
        <v>3171</v>
      </c>
      <c r="G1686" t="str">
        <f t="shared" si="52"/>
        <v>PARACETAMOLLABORATORIO CHILERECTALSUPOSITORIO6125MG/5ML</v>
      </c>
      <c r="H1686" t="str">
        <f>VLOOKUP(A1686,'PRINCIPIO ACTIVO'!A:D,4,)&amp;"-"&amp;VLOOKUP(C1686,'VIA ADMINISTRACION'!A:D,4,FALSE)&amp;"-"&amp;VLOOKUP(D1686,FORMATO!A:D,4,FALSE)&amp;"-"&amp;VLOOKUP(B1686,LABORATORIO!A:D,4,FALSE)</f>
        <v>HT-0126-03-037-0148</v>
      </c>
      <c r="I1686">
        <f>COUNTIF($H$2:H1686,H1686)</f>
        <v>2</v>
      </c>
      <c r="J1686" t="str">
        <f t="shared" si="53"/>
        <v>HT-0126-03-037-0148-02</v>
      </c>
    </row>
    <row r="1687" spans="1:10" hidden="1" x14ac:dyDescent="0.35">
      <c r="A1687" s="5" t="s">
        <v>2721</v>
      </c>
      <c r="B1687" s="5" t="s">
        <v>2854</v>
      </c>
      <c r="C1687" s="5" t="s">
        <v>2919</v>
      </c>
      <c r="D1687" s="5" t="s">
        <v>2938</v>
      </c>
      <c r="E1687" s="5">
        <v>1</v>
      </c>
      <c r="F1687" s="5" t="s">
        <v>6539</v>
      </c>
      <c r="G1687" t="str">
        <f t="shared" si="52"/>
        <v>PARACETAMOLABBOTTORALGOTAS1150G/5ML</v>
      </c>
      <c r="H1687" t="str">
        <f>VLOOKUP(A1687,'PRINCIPIO ACTIVO'!A:D,4,)&amp;"-"&amp;VLOOKUP(C1687,'VIA ADMINISTRACION'!A:D,4,FALSE)&amp;"-"&amp;VLOOKUP(D1687,FORMATO!A:D,4,FALSE)&amp;"-"&amp;VLOOKUP(B1687,LABORATORIO!A:D,4,FALSE)</f>
        <v>HT-0126-01-008-0002</v>
      </c>
      <c r="I1687">
        <f>COUNTIF($H$2:H1687,H1687)</f>
        <v>2</v>
      </c>
      <c r="J1687" t="str">
        <f t="shared" si="53"/>
        <v>HT-0126-01-008-0002-02</v>
      </c>
    </row>
    <row r="1688" spans="1:10" hidden="1" x14ac:dyDescent="0.35">
      <c r="A1688" s="11" t="s">
        <v>2721</v>
      </c>
      <c r="B1688" s="11" t="s">
        <v>2854</v>
      </c>
      <c r="C1688" s="11" t="s">
        <v>2919</v>
      </c>
      <c r="D1688" s="11" t="s">
        <v>2932</v>
      </c>
      <c r="E1688" s="11">
        <v>1</v>
      </c>
      <c r="F1688" s="11" t="s">
        <v>3182</v>
      </c>
      <c r="G1688" t="str">
        <f t="shared" si="52"/>
        <v>PARACETAMOLABBOTTORALJARABE1150MG/5ML</v>
      </c>
      <c r="H1688" t="str">
        <f>VLOOKUP(A1688,'PRINCIPIO ACTIVO'!A:D,4,)&amp;"-"&amp;VLOOKUP(C1688,'VIA ADMINISTRACION'!A:D,4,FALSE)&amp;"-"&amp;VLOOKUP(D1688,FORMATO!A:D,4,FALSE)&amp;"-"&amp;VLOOKUP(B1688,LABORATORIO!A:D,4,FALSE)</f>
        <v>HT-0126-01-002-0002</v>
      </c>
      <c r="I1688">
        <f>COUNTIF($H$2:H1688,H1688)</f>
        <v>1</v>
      </c>
      <c r="J1688" t="str">
        <f t="shared" si="53"/>
        <v>HT-0126-01-002-0002-01</v>
      </c>
    </row>
    <row r="1689" spans="1:10" hidden="1" x14ac:dyDescent="0.35">
      <c r="A1689" s="11" t="s">
        <v>2721</v>
      </c>
      <c r="B1689" s="11" t="s">
        <v>2838</v>
      </c>
      <c r="C1689" s="11" t="s">
        <v>2919</v>
      </c>
      <c r="D1689" s="11" t="s">
        <v>2933</v>
      </c>
      <c r="E1689" s="11">
        <v>16</v>
      </c>
      <c r="F1689" s="11" t="s">
        <v>3173</v>
      </c>
      <c r="G1689" t="str">
        <f t="shared" si="52"/>
        <v>PARACETAMOLLABORATORIO CHILEORALCOMPRIMIDO16160MG</v>
      </c>
      <c r="H1689" t="str">
        <f>VLOOKUP(A1689,'PRINCIPIO ACTIVO'!A:D,4,)&amp;"-"&amp;VLOOKUP(C1689,'VIA ADMINISTRACION'!A:D,4,FALSE)&amp;"-"&amp;VLOOKUP(D1689,FORMATO!A:D,4,FALSE)&amp;"-"&amp;VLOOKUP(B1689,LABORATORIO!A:D,4,FALSE)</f>
        <v>HT-0126-01-003-0148</v>
      </c>
      <c r="I1689">
        <f>COUNTIF($H$2:H1689,H1689)</f>
        <v>2</v>
      </c>
      <c r="J1689" t="str">
        <f t="shared" si="53"/>
        <v>HT-0126-01-003-0148-02</v>
      </c>
    </row>
    <row r="1690" spans="1:10" hidden="1" x14ac:dyDescent="0.35">
      <c r="A1690" s="11" t="s">
        <v>2721</v>
      </c>
      <c r="B1690" s="11" t="s">
        <v>2841</v>
      </c>
      <c r="C1690" s="11" t="s">
        <v>2919</v>
      </c>
      <c r="D1690" s="11" t="s">
        <v>2933</v>
      </c>
      <c r="E1690" s="11">
        <v>16</v>
      </c>
      <c r="F1690" s="11" t="s">
        <v>3173</v>
      </c>
      <c r="G1690" t="str">
        <f t="shared" si="52"/>
        <v>PARACETAMOLMAVERORALCOMPRIMIDO16160MG</v>
      </c>
      <c r="H1690" t="str">
        <f>VLOOKUP(A1690,'PRINCIPIO ACTIVO'!A:D,4,)&amp;"-"&amp;VLOOKUP(C1690,'VIA ADMINISTRACION'!A:D,4,FALSE)&amp;"-"&amp;VLOOKUP(D1690,FORMATO!A:D,4,FALSE)&amp;"-"&amp;VLOOKUP(B1690,LABORATORIO!A:D,4,FALSE)</f>
        <v>HT-0126-01-003-0154</v>
      </c>
      <c r="I1690">
        <f>COUNTIF($H$2:H1690,H1690)</f>
        <v>2</v>
      </c>
      <c r="J1690" t="str">
        <f t="shared" si="53"/>
        <v>HT-0126-01-003-0154-02</v>
      </c>
    </row>
    <row r="1691" spans="1:10" hidden="1" x14ac:dyDescent="0.35">
      <c r="A1691" s="11" t="s">
        <v>2721</v>
      </c>
      <c r="B1691" s="11" t="s">
        <v>2867</v>
      </c>
      <c r="C1691" s="11" t="s">
        <v>2919</v>
      </c>
      <c r="D1691" s="11" t="s">
        <v>2933</v>
      </c>
      <c r="E1691" s="11">
        <v>16</v>
      </c>
      <c r="F1691" s="11" t="s">
        <v>3173</v>
      </c>
      <c r="G1691" t="str">
        <f t="shared" si="52"/>
        <v>PARACETAMOLEUROFARMAORALCOMPRIMIDO16160MG</v>
      </c>
      <c r="H1691" t="str">
        <f>VLOOKUP(A1691,'PRINCIPIO ACTIVO'!A:D,4,)&amp;"-"&amp;VLOOKUP(C1691,'VIA ADMINISTRACION'!A:D,4,FALSE)&amp;"-"&amp;VLOOKUP(D1691,FORMATO!A:D,4,FALSE)&amp;"-"&amp;VLOOKUP(B1691,LABORATORIO!A:D,4,FALSE)</f>
        <v>HT-0126-01-003-0087</v>
      </c>
      <c r="I1691">
        <f>COUNTIF($H$2:H1691,H1691)</f>
        <v>1</v>
      </c>
      <c r="J1691" t="str">
        <f t="shared" si="53"/>
        <v>HT-0126-01-003-0087-01</v>
      </c>
    </row>
    <row r="1692" spans="1:10" hidden="1" x14ac:dyDescent="0.35">
      <c r="A1692" s="2" t="s">
        <v>2721</v>
      </c>
      <c r="B1692" s="2" t="s">
        <v>2866</v>
      </c>
      <c r="C1692" s="2" t="s">
        <v>2919</v>
      </c>
      <c r="D1692" s="2" t="s">
        <v>2933</v>
      </c>
      <c r="E1692" s="2">
        <v>16</v>
      </c>
      <c r="F1692" s="2" t="s">
        <v>3173</v>
      </c>
      <c r="G1692" t="str">
        <f t="shared" si="52"/>
        <v>PARACETAMOLGLAXOSMITHKLINEORALCOMPRIMIDO16160MG</v>
      </c>
      <c r="H1692" t="str">
        <f>VLOOKUP(A1692,'PRINCIPIO ACTIVO'!A:D,4,)&amp;"-"&amp;VLOOKUP(C1692,'VIA ADMINISTRACION'!A:D,4,FALSE)&amp;"-"&amp;VLOOKUP(D1692,FORMATO!A:D,4,FALSE)&amp;"-"&amp;VLOOKUP(B1692,LABORATORIO!A:D,4,FALSE)</f>
        <v>HT-0126-01-003-0113</v>
      </c>
      <c r="I1692">
        <f>COUNTIF($H$2:H1692,H1692)</f>
        <v>1</v>
      </c>
      <c r="J1692" t="str">
        <f t="shared" si="53"/>
        <v>HT-0126-01-003-0113-01</v>
      </c>
    </row>
    <row r="1693" spans="1:10" hidden="1" x14ac:dyDescent="0.35">
      <c r="A1693" s="5" t="s">
        <v>2721</v>
      </c>
      <c r="B1693" s="5" t="s">
        <v>2838</v>
      </c>
      <c r="C1693" s="5" t="s">
        <v>2919</v>
      </c>
      <c r="D1693" s="5" t="s">
        <v>2933</v>
      </c>
      <c r="E1693" s="5">
        <v>15</v>
      </c>
      <c r="F1693" s="5" t="s">
        <v>3173</v>
      </c>
      <c r="G1693" t="str">
        <f t="shared" si="52"/>
        <v>PARACETAMOLLABORATORIO CHILEORALCOMPRIMIDO15160MG</v>
      </c>
      <c r="H1693" t="str">
        <f>VLOOKUP(A1693,'PRINCIPIO ACTIVO'!A:D,4,)&amp;"-"&amp;VLOOKUP(C1693,'VIA ADMINISTRACION'!A:D,4,FALSE)&amp;"-"&amp;VLOOKUP(D1693,FORMATO!A:D,4,FALSE)&amp;"-"&amp;VLOOKUP(B1693,LABORATORIO!A:D,4,FALSE)</f>
        <v>HT-0126-01-003-0148</v>
      </c>
      <c r="I1693">
        <f>COUNTIF($H$2:H1693,H1693)</f>
        <v>3</v>
      </c>
      <c r="J1693" t="str">
        <f t="shared" si="53"/>
        <v>HT-0126-01-003-0148-03</v>
      </c>
    </row>
    <row r="1694" spans="1:10" hidden="1" x14ac:dyDescent="0.35">
      <c r="A1694" s="11" t="s">
        <v>2721</v>
      </c>
      <c r="B1694" s="11" t="s">
        <v>2866</v>
      </c>
      <c r="C1694" s="11" t="s">
        <v>2919</v>
      </c>
      <c r="D1694" s="11" t="s">
        <v>2932</v>
      </c>
      <c r="E1694" s="11">
        <v>1</v>
      </c>
      <c r="F1694" s="11" t="s">
        <v>3179</v>
      </c>
      <c r="G1694" t="str">
        <f t="shared" si="52"/>
        <v>PARACETAMOLGLAXOSMITHKLINEORALJARABE1160MG/5ML</v>
      </c>
      <c r="H1694" t="str">
        <f>VLOOKUP(A1694,'PRINCIPIO ACTIVO'!A:D,4,)&amp;"-"&amp;VLOOKUP(C1694,'VIA ADMINISTRACION'!A:D,4,FALSE)&amp;"-"&amp;VLOOKUP(D1694,FORMATO!A:D,4,FALSE)&amp;"-"&amp;VLOOKUP(B1694,LABORATORIO!A:D,4,FALSE)</f>
        <v>HT-0126-01-002-0113</v>
      </c>
      <c r="I1694">
        <f>COUNTIF($H$2:H1694,H1694)</f>
        <v>1</v>
      </c>
      <c r="J1694" t="str">
        <f t="shared" si="53"/>
        <v>HT-0126-01-002-0113-01</v>
      </c>
    </row>
    <row r="1695" spans="1:10" hidden="1" x14ac:dyDescent="0.35">
      <c r="A1695" s="11" t="s">
        <v>2721</v>
      </c>
      <c r="B1695" s="11" t="s">
        <v>2838</v>
      </c>
      <c r="C1695" s="11" t="s">
        <v>2919</v>
      </c>
      <c r="D1695" s="11" t="s">
        <v>2933</v>
      </c>
      <c r="E1695" s="11">
        <v>16</v>
      </c>
      <c r="F1695" s="11" t="s">
        <v>2984</v>
      </c>
      <c r="G1695" t="str">
        <f t="shared" si="52"/>
        <v>PARACETAMOLLABORATORIO CHILEORALCOMPRIMIDO16500MG</v>
      </c>
      <c r="H1695" t="str">
        <f>VLOOKUP(A1695,'PRINCIPIO ACTIVO'!A:D,4,)&amp;"-"&amp;VLOOKUP(C1695,'VIA ADMINISTRACION'!A:D,4,FALSE)&amp;"-"&amp;VLOOKUP(D1695,FORMATO!A:D,4,FALSE)&amp;"-"&amp;VLOOKUP(B1695,LABORATORIO!A:D,4,FALSE)</f>
        <v>HT-0126-01-003-0148</v>
      </c>
      <c r="I1695">
        <f>COUNTIF($H$2:H1695,H1695)</f>
        <v>4</v>
      </c>
      <c r="J1695" t="str">
        <f t="shared" si="53"/>
        <v>HT-0126-01-003-0148-04</v>
      </c>
    </row>
    <row r="1696" spans="1:10" hidden="1" x14ac:dyDescent="0.35">
      <c r="A1696" s="11" t="s">
        <v>2721</v>
      </c>
      <c r="B1696" s="11" t="s">
        <v>2866</v>
      </c>
      <c r="C1696" s="11" t="s">
        <v>2919</v>
      </c>
      <c r="D1696" s="11" t="s">
        <v>2933</v>
      </c>
      <c r="E1696" s="11">
        <v>10</v>
      </c>
      <c r="F1696" s="11" t="s">
        <v>2984</v>
      </c>
      <c r="G1696" t="str">
        <f t="shared" si="52"/>
        <v>PARACETAMOLGLAXOSMITHKLINEORALCOMPRIMIDO10500MG</v>
      </c>
      <c r="H1696" t="str">
        <f>VLOOKUP(A1696,'PRINCIPIO ACTIVO'!A:D,4,)&amp;"-"&amp;VLOOKUP(C1696,'VIA ADMINISTRACION'!A:D,4,FALSE)&amp;"-"&amp;VLOOKUP(D1696,FORMATO!A:D,4,FALSE)&amp;"-"&amp;VLOOKUP(B1696,LABORATORIO!A:D,4,FALSE)</f>
        <v>HT-0126-01-003-0113</v>
      </c>
      <c r="I1696">
        <f>COUNTIF($H$2:H1696,H1696)</f>
        <v>2</v>
      </c>
      <c r="J1696" t="str">
        <f t="shared" si="53"/>
        <v>HT-0126-01-003-0113-02</v>
      </c>
    </row>
    <row r="1697" spans="1:10" hidden="1" x14ac:dyDescent="0.35">
      <c r="A1697" s="11" t="s">
        <v>2721</v>
      </c>
      <c r="B1697" s="11" t="s">
        <v>2841</v>
      </c>
      <c r="C1697" s="11" t="s">
        <v>2919</v>
      </c>
      <c r="D1697" s="11" t="s">
        <v>2933</v>
      </c>
      <c r="E1697" s="11">
        <v>24</v>
      </c>
      <c r="F1697" s="11" t="s">
        <v>2984</v>
      </c>
      <c r="G1697" t="str">
        <f t="shared" si="52"/>
        <v>PARACETAMOLMAVERORALCOMPRIMIDO24500MG</v>
      </c>
      <c r="H1697" t="str">
        <f>VLOOKUP(A1697,'PRINCIPIO ACTIVO'!A:D,4,)&amp;"-"&amp;VLOOKUP(C1697,'VIA ADMINISTRACION'!A:D,4,FALSE)&amp;"-"&amp;VLOOKUP(D1697,FORMATO!A:D,4,FALSE)&amp;"-"&amp;VLOOKUP(B1697,LABORATORIO!A:D,4,FALSE)</f>
        <v>HT-0126-01-003-0154</v>
      </c>
      <c r="I1697">
        <f>COUNTIF($H$2:H1697,H1697)</f>
        <v>3</v>
      </c>
      <c r="J1697" t="str">
        <f t="shared" si="53"/>
        <v>HT-0126-01-003-0154-03</v>
      </c>
    </row>
    <row r="1698" spans="1:10" hidden="1" x14ac:dyDescent="0.35">
      <c r="A1698" s="11" t="s">
        <v>2721</v>
      </c>
      <c r="B1698" s="11" t="s">
        <v>2866</v>
      </c>
      <c r="C1698" s="11" t="s">
        <v>2919</v>
      </c>
      <c r="D1698" s="11" t="s">
        <v>2933</v>
      </c>
      <c r="E1698" s="11">
        <v>50</v>
      </c>
      <c r="F1698" s="11" t="s">
        <v>2984</v>
      </c>
      <c r="G1698" t="str">
        <f t="shared" si="52"/>
        <v>PARACETAMOLGLAXOSMITHKLINEORALCOMPRIMIDO50500MG</v>
      </c>
      <c r="H1698" t="str">
        <f>VLOOKUP(A1698,'PRINCIPIO ACTIVO'!A:D,4,)&amp;"-"&amp;VLOOKUP(C1698,'VIA ADMINISTRACION'!A:D,4,FALSE)&amp;"-"&amp;VLOOKUP(D1698,FORMATO!A:D,4,FALSE)&amp;"-"&amp;VLOOKUP(B1698,LABORATORIO!A:D,4,FALSE)</f>
        <v>HT-0126-01-003-0113</v>
      </c>
      <c r="I1698">
        <f>COUNTIF($H$2:H1698,H1698)</f>
        <v>3</v>
      </c>
      <c r="J1698" t="str">
        <f t="shared" si="53"/>
        <v>HT-0126-01-003-0113-03</v>
      </c>
    </row>
    <row r="1699" spans="1:10" hidden="1" x14ac:dyDescent="0.35">
      <c r="A1699" s="11" t="s">
        <v>2721</v>
      </c>
      <c r="B1699" s="11" t="s">
        <v>2866</v>
      </c>
      <c r="C1699" s="11" t="s">
        <v>2919</v>
      </c>
      <c r="D1699" s="11" t="s">
        <v>2933</v>
      </c>
      <c r="E1699" s="11">
        <v>14</v>
      </c>
      <c r="F1699" s="11" t="s">
        <v>2984</v>
      </c>
      <c r="G1699" t="str">
        <f t="shared" si="52"/>
        <v>PARACETAMOLGLAXOSMITHKLINEORALCOMPRIMIDO14500MG</v>
      </c>
      <c r="H1699" t="str">
        <f>VLOOKUP(A1699,'PRINCIPIO ACTIVO'!A:D,4,)&amp;"-"&amp;VLOOKUP(C1699,'VIA ADMINISTRACION'!A:D,4,FALSE)&amp;"-"&amp;VLOOKUP(D1699,FORMATO!A:D,4,FALSE)&amp;"-"&amp;VLOOKUP(B1699,LABORATORIO!A:D,4,FALSE)</f>
        <v>HT-0126-01-003-0113</v>
      </c>
      <c r="I1699">
        <f>COUNTIF($H$2:H1699,H1699)</f>
        <v>4</v>
      </c>
      <c r="J1699" t="str">
        <f t="shared" si="53"/>
        <v>HT-0126-01-003-0113-04</v>
      </c>
    </row>
    <row r="1700" spans="1:10" hidden="1" x14ac:dyDescent="0.35">
      <c r="A1700" s="11" t="s">
        <v>2721</v>
      </c>
      <c r="B1700" s="11" t="s">
        <v>2838</v>
      </c>
      <c r="C1700" s="11" t="s">
        <v>2919</v>
      </c>
      <c r="D1700" s="11" t="s">
        <v>2933</v>
      </c>
      <c r="E1700" s="11">
        <v>24</v>
      </c>
      <c r="F1700" s="11" t="s">
        <v>2984</v>
      </c>
      <c r="G1700" t="str">
        <f t="shared" si="52"/>
        <v>PARACETAMOLLABORATORIO CHILEORALCOMPRIMIDO24500MG</v>
      </c>
      <c r="H1700" t="str">
        <f>VLOOKUP(A1700,'PRINCIPIO ACTIVO'!A:D,4,)&amp;"-"&amp;VLOOKUP(C1700,'VIA ADMINISTRACION'!A:D,4,FALSE)&amp;"-"&amp;VLOOKUP(D1700,FORMATO!A:D,4,FALSE)&amp;"-"&amp;VLOOKUP(B1700,LABORATORIO!A:D,4,FALSE)</f>
        <v>HT-0126-01-003-0148</v>
      </c>
      <c r="I1700">
        <f>COUNTIF($H$2:H1700,H1700)</f>
        <v>5</v>
      </c>
      <c r="J1700" t="str">
        <f t="shared" si="53"/>
        <v>HT-0126-01-003-0148-05</v>
      </c>
    </row>
    <row r="1701" spans="1:10" hidden="1" x14ac:dyDescent="0.35">
      <c r="A1701" s="11" t="s">
        <v>2721</v>
      </c>
      <c r="B1701" s="11" t="s">
        <v>2880</v>
      </c>
      <c r="C1701" s="11" t="s">
        <v>2919</v>
      </c>
      <c r="D1701" s="11" t="s">
        <v>2933</v>
      </c>
      <c r="E1701" s="11">
        <v>24</v>
      </c>
      <c r="F1701" s="11" t="s">
        <v>2984</v>
      </c>
      <c r="G1701" t="str">
        <f t="shared" si="52"/>
        <v>PARACETAMOLMEDIPHARMORALCOMPRIMIDO24500MG</v>
      </c>
      <c r="H1701" t="str">
        <f>VLOOKUP(A1701,'PRINCIPIO ACTIVO'!A:D,4,)&amp;"-"&amp;VLOOKUP(C1701,'VIA ADMINISTRACION'!A:D,4,FALSE)&amp;"-"&amp;VLOOKUP(D1701,FORMATO!A:D,4,FALSE)&amp;"-"&amp;VLOOKUP(B1701,LABORATORIO!A:D,4,FALSE)</f>
        <v>HT-0126-01-003-0192</v>
      </c>
      <c r="I1701">
        <f>COUNTIF($H$2:H1701,H1701)</f>
        <v>2</v>
      </c>
      <c r="J1701" t="str">
        <f t="shared" si="53"/>
        <v>HT-0126-01-003-0192-02</v>
      </c>
    </row>
    <row r="1702" spans="1:10" hidden="1" x14ac:dyDescent="0.35">
      <c r="A1702" s="2" t="s">
        <v>2721</v>
      </c>
      <c r="B1702" s="2" t="s">
        <v>2857</v>
      </c>
      <c r="C1702" s="2" t="s">
        <v>2919</v>
      </c>
      <c r="D1702" s="2" t="s">
        <v>2933</v>
      </c>
      <c r="E1702" s="2">
        <v>16</v>
      </c>
      <c r="F1702" s="2" t="s">
        <v>2984</v>
      </c>
      <c r="G1702" t="str">
        <f t="shared" si="52"/>
        <v>PARACETAMOLANDROMACOORALCOMPRIMIDO16500MG</v>
      </c>
      <c r="H1702" t="str">
        <f>VLOOKUP(A1702,'PRINCIPIO ACTIVO'!A:D,4,)&amp;"-"&amp;VLOOKUP(C1702,'VIA ADMINISTRACION'!A:D,4,FALSE)&amp;"-"&amp;VLOOKUP(D1702,FORMATO!A:D,4,FALSE)&amp;"-"&amp;VLOOKUP(B1702,LABORATORIO!A:D,4,FALSE)</f>
        <v>HT-0126-01-003-0161</v>
      </c>
      <c r="I1702">
        <f>COUNTIF($H$2:H1702,H1702)</f>
        <v>1</v>
      </c>
      <c r="J1702" t="str">
        <f t="shared" si="53"/>
        <v>HT-0126-01-003-0161-01</v>
      </c>
    </row>
    <row r="1703" spans="1:10" hidden="1" x14ac:dyDescent="0.35">
      <c r="A1703" s="2" t="s">
        <v>2721</v>
      </c>
      <c r="B1703" s="2" t="s">
        <v>2849</v>
      </c>
      <c r="C1703" s="2" t="s">
        <v>2919</v>
      </c>
      <c r="D1703" s="2" t="s">
        <v>2933</v>
      </c>
      <c r="E1703" s="2">
        <v>30</v>
      </c>
      <c r="F1703" s="2" t="s">
        <v>2984</v>
      </c>
      <c r="G1703" t="str">
        <f t="shared" si="52"/>
        <v>PARACETAMOLCHEMOPHARMAORALCOMPRIMIDO30500MG</v>
      </c>
      <c r="H1703" t="str">
        <f>VLOOKUP(A1703,'PRINCIPIO ACTIVO'!A:D,4,)&amp;"-"&amp;VLOOKUP(C1703,'VIA ADMINISTRACION'!A:D,4,FALSE)&amp;"-"&amp;VLOOKUP(D1703,FORMATO!A:D,4,FALSE)&amp;"-"&amp;VLOOKUP(B1703,LABORATORIO!A:D,4,FALSE)</f>
        <v>HT-0126-01-003-0044</v>
      </c>
      <c r="I1703">
        <f>COUNTIF($H$2:H1703,H1703)</f>
        <v>1</v>
      </c>
      <c r="J1703" t="str">
        <f t="shared" si="53"/>
        <v>HT-0126-01-003-0044-01</v>
      </c>
    </row>
    <row r="1704" spans="1:10" hidden="1" x14ac:dyDescent="0.35">
      <c r="A1704" s="5" t="s">
        <v>2721</v>
      </c>
      <c r="B1704" s="5" t="s">
        <v>2834</v>
      </c>
      <c r="C1704" s="5" t="s">
        <v>2919</v>
      </c>
      <c r="D1704" s="5" t="s">
        <v>2933</v>
      </c>
      <c r="E1704" s="5">
        <v>20</v>
      </c>
      <c r="F1704" s="5" t="s">
        <v>2984</v>
      </c>
      <c r="G1704" t="str">
        <f t="shared" si="52"/>
        <v>PARACETAMOLMINTLABORALCOMPRIMIDO20500MG</v>
      </c>
      <c r="H1704" t="str">
        <f>VLOOKUP(A1704,'PRINCIPIO ACTIVO'!A:D,4,)&amp;"-"&amp;VLOOKUP(C1704,'VIA ADMINISTRACION'!A:D,4,FALSE)&amp;"-"&amp;VLOOKUP(D1704,FORMATO!A:D,4,FALSE)&amp;"-"&amp;VLOOKUP(B1704,LABORATORIO!A:D,4,FALSE)</f>
        <v>HT-0126-01-003-0197</v>
      </c>
      <c r="I1704">
        <f>COUNTIF($H$2:H1704,H1704)</f>
        <v>1</v>
      </c>
      <c r="J1704" t="str">
        <f t="shared" si="53"/>
        <v>HT-0126-01-003-0197-01</v>
      </c>
    </row>
    <row r="1705" spans="1:10" hidden="1" x14ac:dyDescent="0.35">
      <c r="A1705" s="5" t="s">
        <v>2721</v>
      </c>
      <c r="B1705" s="5" t="s">
        <v>2841</v>
      </c>
      <c r="C1705" s="5" t="s">
        <v>2919</v>
      </c>
      <c r="D1705" s="5" t="s">
        <v>2933</v>
      </c>
      <c r="E1705" s="5">
        <v>16</v>
      </c>
      <c r="F1705" s="5" t="s">
        <v>2984</v>
      </c>
      <c r="G1705" t="str">
        <f t="shared" si="52"/>
        <v>PARACETAMOLMAVERORALCOMPRIMIDO16500MG</v>
      </c>
      <c r="H1705" t="str">
        <f>VLOOKUP(A1705,'PRINCIPIO ACTIVO'!A:D,4,)&amp;"-"&amp;VLOOKUP(C1705,'VIA ADMINISTRACION'!A:D,4,FALSE)&amp;"-"&amp;VLOOKUP(D1705,FORMATO!A:D,4,FALSE)&amp;"-"&amp;VLOOKUP(B1705,LABORATORIO!A:D,4,FALSE)</f>
        <v>HT-0126-01-003-0154</v>
      </c>
      <c r="I1705">
        <f>COUNTIF($H$2:H1705,H1705)</f>
        <v>4</v>
      </c>
      <c r="J1705" t="str">
        <f t="shared" si="53"/>
        <v>HT-0126-01-003-0154-04</v>
      </c>
    </row>
    <row r="1706" spans="1:10" hidden="1" x14ac:dyDescent="0.35">
      <c r="A1706" s="5" t="s">
        <v>2721</v>
      </c>
      <c r="B1706" s="5" t="s">
        <v>2869</v>
      </c>
      <c r="C1706" s="5" t="s">
        <v>2919</v>
      </c>
      <c r="D1706" s="5" t="s">
        <v>2933</v>
      </c>
      <c r="E1706" s="5">
        <v>16</v>
      </c>
      <c r="F1706" s="5" t="s">
        <v>2984</v>
      </c>
      <c r="G1706" t="str">
        <f t="shared" si="52"/>
        <v>PARACETAMOLOPKOORALCOMPRIMIDO16500MG</v>
      </c>
      <c r="H1706" t="str">
        <f>VLOOKUP(A1706,'PRINCIPIO ACTIVO'!A:D,4,)&amp;"-"&amp;VLOOKUP(C1706,'VIA ADMINISTRACION'!A:D,4,FALSE)&amp;"-"&amp;VLOOKUP(D1706,FORMATO!A:D,4,FALSE)&amp;"-"&amp;VLOOKUP(B1706,LABORATORIO!A:D,4,FALSE)</f>
        <v>HT-0126-01-003-0208</v>
      </c>
      <c r="I1706">
        <f>COUNTIF($H$2:H1706,H1706)</f>
        <v>1</v>
      </c>
      <c r="J1706" t="str">
        <f t="shared" si="53"/>
        <v>HT-0126-01-003-0208-01</v>
      </c>
    </row>
    <row r="1707" spans="1:10" hidden="1" x14ac:dyDescent="0.35">
      <c r="A1707" s="11" t="s">
        <v>2721</v>
      </c>
      <c r="B1707" s="11" t="s">
        <v>2866</v>
      </c>
      <c r="C1707" s="11" t="s">
        <v>2919</v>
      </c>
      <c r="D1707" s="11" t="s">
        <v>2933</v>
      </c>
      <c r="E1707" s="11">
        <v>48</v>
      </c>
      <c r="F1707" s="11" t="s">
        <v>2984</v>
      </c>
      <c r="G1707" t="str">
        <f t="shared" si="52"/>
        <v>PARACETAMOLGLAXOSMITHKLINEORALCOMPRIMIDO48500MG</v>
      </c>
      <c r="H1707" t="str">
        <f>VLOOKUP(A1707,'PRINCIPIO ACTIVO'!A:D,4,)&amp;"-"&amp;VLOOKUP(C1707,'VIA ADMINISTRACION'!A:D,4,FALSE)&amp;"-"&amp;VLOOKUP(D1707,FORMATO!A:D,4,FALSE)&amp;"-"&amp;VLOOKUP(B1707,LABORATORIO!A:D,4,FALSE)</f>
        <v>HT-0126-01-003-0113</v>
      </c>
      <c r="I1707">
        <f>COUNTIF($H$2:H1707,H1707)</f>
        <v>5</v>
      </c>
      <c r="J1707" t="str">
        <f t="shared" si="53"/>
        <v>HT-0126-01-003-0113-05</v>
      </c>
    </row>
    <row r="1708" spans="1:10" hidden="1" x14ac:dyDescent="0.35">
      <c r="A1708" s="11" t="s">
        <v>2721</v>
      </c>
      <c r="B1708" s="11" t="s">
        <v>2866</v>
      </c>
      <c r="C1708" s="11" t="s">
        <v>2919</v>
      </c>
      <c r="D1708" s="11" t="s">
        <v>2933</v>
      </c>
      <c r="E1708" s="11">
        <v>12</v>
      </c>
      <c r="F1708" s="11" t="s">
        <v>2984</v>
      </c>
      <c r="G1708" t="str">
        <f t="shared" si="52"/>
        <v>PARACETAMOLGLAXOSMITHKLINEORALCOMPRIMIDO12500MG</v>
      </c>
      <c r="H1708" t="str">
        <f>VLOOKUP(A1708,'PRINCIPIO ACTIVO'!A:D,4,)&amp;"-"&amp;VLOOKUP(C1708,'VIA ADMINISTRACION'!A:D,4,FALSE)&amp;"-"&amp;VLOOKUP(D1708,FORMATO!A:D,4,FALSE)&amp;"-"&amp;VLOOKUP(B1708,LABORATORIO!A:D,4,FALSE)</f>
        <v>HT-0126-01-003-0113</v>
      </c>
      <c r="I1708">
        <f>COUNTIF($H$2:H1708,H1708)</f>
        <v>6</v>
      </c>
      <c r="J1708" t="str">
        <f t="shared" si="53"/>
        <v>HT-0126-01-003-0113-06</v>
      </c>
    </row>
    <row r="1709" spans="1:10" hidden="1" x14ac:dyDescent="0.35">
      <c r="A1709" s="11" t="s">
        <v>2721</v>
      </c>
      <c r="B1709" s="11" t="s">
        <v>2838</v>
      </c>
      <c r="C1709" s="11" t="s">
        <v>2919</v>
      </c>
      <c r="D1709" s="11" t="s">
        <v>2933</v>
      </c>
      <c r="E1709" s="11">
        <v>16</v>
      </c>
      <c r="F1709" s="11" t="s">
        <v>3047</v>
      </c>
      <c r="G1709" t="str">
        <f t="shared" si="52"/>
        <v>PARACETAMOLLABORATORIO CHILEORALCOMPRIMIDO1680MG</v>
      </c>
      <c r="H1709" t="str">
        <f>VLOOKUP(A1709,'PRINCIPIO ACTIVO'!A:D,4,)&amp;"-"&amp;VLOOKUP(C1709,'VIA ADMINISTRACION'!A:D,4,FALSE)&amp;"-"&amp;VLOOKUP(D1709,FORMATO!A:D,4,FALSE)&amp;"-"&amp;VLOOKUP(B1709,LABORATORIO!A:D,4,FALSE)</f>
        <v>HT-0126-01-003-0148</v>
      </c>
      <c r="I1709">
        <f>COUNTIF($H$2:H1709,H1709)</f>
        <v>6</v>
      </c>
      <c r="J1709" t="str">
        <f t="shared" si="53"/>
        <v>HT-0126-01-003-0148-06</v>
      </c>
    </row>
    <row r="1710" spans="1:10" hidden="1" x14ac:dyDescent="0.35">
      <c r="A1710" s="11" t="s">
        <v>2721</v>
      </c>
      <c r="B1710" s="11" t="s">
        <v>2866</v>
      </c>
      <c r="C1710" s="11" t="s">
        <v>2919</v>
      </c>
      <c r="D1710" s="11" t="s">
        <v>2933</v>
      </c>
      <c r="E1710" s="11">
        <v>20</v>
      </c>
      <c r="F1710" s="11" t="s">
        <v>3047</v>
      </c>
      <c r="G1710" t="str">
        <f t="shared" si="52"/>
        <v>PARACETAMOLGLAXOSMITHKLINEORALCOMPRIMIDO2080MG</v>
      </c>
      <c r="H1710" t="str">
        <f>VLOOKUP(A1710,'PRINCIPIO ACTIVO'!A:D,4,)&amp;"-"&amp;VLOOKUP(C1710,'VIA ADMINISTRACION'!A:D,4,FALSE)&amp;"-"&amp;VLOOKUP(D1710,FORMATO!A:D,4,FALSE)&amp;"-"&amp;VLOOKUP(B1710,LABORATORIO!A:D,4,FALSE)</f>
        <v>HT-0126-01-003-0113</v>
      </c>
      <c r="I1710">
        <f>COUNTIF($H$2:H1710,H1710)</f>
        <v>7</v>
      </c>
      <c r="J1710" t="str">
        <f t="shared" si="53"/>
        <v>HT-0126-01-003-0113-07</v>
      </c>
    </row>
    <row r="1711" spans="1:10" hidden="1" x14ac:dyDescent="0.35">
      <c r="A1711" s="2" t="s">
        <v>2721</v>
      </c>
      <c r="B1711" s="2" t="s">
        <v>2866</v>
      </c>
      <c r="C1711" s="2" t="s">
        <v>2919</v>
      </c>
      <c r="D1711" s="2" t="s">
        <v>2933</v>
      </c>
      <c r="E1711" s="2">
        <v>16</v>
      </c>
      <c r="F1711" s="2" t="s">
        <v>3047</v>
      </c>
      <c r="G1711" t="str">
        <f t="shared" si="52"/>
        <v>PARACETAMOLGLAXOSMITHKLINEORALCOMPRIMIDO1680MG</v>
      </c>
      <c r="H1711" t="str">
        <f>VLOOKUP(A1711,'PRINCIPIO ACTIVO'!A:D,4,)&amp;"-"&amp;VLOOKUP(C1711,'VIA ADMINISTRACION'!A:D,4,FALSE)&amp;"-"&amp;VLOOKUP(D1711,FORMATO!A:D,4,FALSE)&amp;"-"&amp;VLOOKUP(B1711,LABORATORIO!A:D,4,FALSE)</f>
        <v>HT-0126-01-003-0113</v>
      </c>
      <c r="I1711">
        <f>COUNTIF($H$2:H1711,H1711)</f>
        <v>8</v>
      </c>
      <c r="J1711" t="str">
        <f t="shared" si="53"/>
        <v>HT-0126-01-003-0113-08</v>
      </c>
    </row>
    <row r="1712" spans="1:10" hidden="1" x14ac:dyDescent="0.35">
      <c r="A1712" s="5" t="s">
        <v>2721</v>
      </c>
      <c r="B1712" s="5" t="s">
        <v>2834</v>
      </c>
      <c r="C1712" s="5" t="s">
        <v>2919</v>
      </c>
      <c r="D1712" s="5" t="s">
        <v>2933</v>
      </c>
      <c r="E1712" s="5">
        <v>16</v>
      </c>
      <c r="F1712" s="5" t="s">
        <v>3047</v>
      </c>
      <c r="G1712" t="str">
        <f t="shared" si="52"/>
        <v>PARACETAMOLMINTLABORALCOMPRIMIDO1680MG</v>
      </c>
      <c r="H1712" t="str">
        <f>VLOOKUP(A1712,'PRINCIPIO ACTIVO'!A:D,4,)&amp;"-"&amp;VLOOKUP(C1712,'VIA ADMINISTRACION'!A:D,4,FALSE)&amp;"-"&amp;VLOOKUP(D1712,FORMATO!A:D,4,FALSE)&amp;"-"&amp;VLOOKUP(B1712,LABORATORIO!A:D,4,FALSE)</f>
        <v>HT-0126-01-003-0197</v>
      </c>
      <c r="I1712">
        <f>COUNTIF($H$2:H1712,H1712)</f>
        <v>2</v>
      </c>
      <c r="J1712" t="str">
        <f t="shared" si="53"/>
        <v>HT-0126-01-003-0197-02</v>
      </c>
    </row>
    <row r="1713" spans="1:10" hidden="1" x14ac:dyDescent="0.35">
      <c r="A1713" s="5" t="s">
        <v>2721</v>
      </c>
      <c r="B1713" s="5" t="s">
        <v>2834</v>
      </c>
      <c r="C1713" s="5" t="s">
        <v>2919</v>
      </c>
      <c r="D1713" s="5" t="s">
        <v>2933</v>
      </c>
      <c r="E1713" s="5">
        <v>20</v>
      </c>
      <c r="F1713" s="5" t="s">
        <v>3047</v>
      </c>
      <c r="G1713" t="str">
        <f t="shared" si="52"/>
        <v>PARACETAMOLMINTLABORALCOMPRIMIDO2080MG</v>
      </c>
      <c r="H1713" t="str">
        <f>VLOOKUP(A1713,'PRINCIPIO ACTIVO'!A:D,4,)&amp;"-"&amp;VLOOKUP(C1713,'VIA ADMINISTRACION'!A:D,4,FALSE)&amp;"-"&amp;VLOOKUP(D1713,FORMATO!A:D,4,FALSE)&amp;"-"&amp;VLOOKUP(B1713,LABORATORIO!A:D,4,FALSE)</f>
        <v>HT-0126-01-003-0197</v>
      </c>
      <c r="I1713">
        <f>COUNTIF($H$2:H1713,H1713)</f>
        <v>3</v>
      </c>
      <c r="J1713" t="str">
        <f t="shared" si="53"/>
        <v>HT-0126-01-003-0197-03</v>
      </c>
    </row>
    <row r="1714" spans="1:10" hidden="1" x14ac:dyDescent="0.35">
      <c r="A1714" s="11" t="s">
        <v>2727</v>
      </c>
      <c r="B1714" s="11" t="s">
        <v>2841</v>
      </c>
      <c r="C1714" s="11" t="s">
        <v>2919</v>
      </c>
      <c r="D1714" s="11" t="s">
        <v>2933</v>
      </c>
      <c r="E1714" s="11">
        <v>12</v>
      </c>
      <c r="F1714" s="11" t="s">
        <v>3183</v>
      </c>
      <c r="G1714" t="str">
        <f t="shared" si="52"/>
        <v>PARACETAMOL-CAFEINAMAVERORALCOMPRIMIDO12400MG/33MG</v>
      </c>
      <c r="H1714" t="e">
        <f>VLOOKUP(A1714,'PRINCIPIO ACTIVO'!A:D,4,)&amp;"-"&amp;VLOOKUP(C1714,'VIA ADMINISTRACION'!A:D,4,FALSE)&amp;"-"&amp;VLOOKUP(D1714,FORMATO!A:D,4,FALSE)&amp;"-"&amp;VLOOKUP(B1714,LABORATORIO!A:D,4,FALSE)</f>
        <v>#N/A</v>
      </c>
      <c r="I1714">
        <f>COUNTIF($H$2:H1714,H1714)</f>
        <v>116</v>
      </c>
      <c r="J1714" t="e">
        <f t="shared" si="53"/>
        <v>#N/A</v>
      </c>
    </row>
    <row r="1715" spans="1:10" hidden="1" x14ac:dyDescent="0.35">
      <c r="A1715" s="11" t="s">
        <v>2727</v>
      </c>
      <c r="B1715" s="11" t="s">
        <v>2841</v>
      </c>
      <c r="C1715" s="11" t="s">
        <v>2919</v>
      </c>
      <c r="D1715" s="11" t="s">
        <v>2933</v>
      </c>
      <c r="E1715" s="11">
        <v>30</v>
      </c>
      <c r="F1715" s="11" t="s">
        <v>3183</v>
      </c>
      <c r="G1715" t="str">
        <f t="shared" si="52"/>
        <v>PARACETAMOL-CAFEINAMAVERORALCOMPRIMIDO30400MG/33MG</v>
      </c>
      <c r="H1715" t="e">
        <f>VLOOKUP(A1715,'PRINCIPIO ACTIVO'!A:D,4,)&amp;"-"&amp;VLOOKUP(C1715,'VIA ADMINISTRACION'!A:D,4,FALSE)&amp;"-"&amp;VLOOKUP(D1715,FORMATO!A:D,4,FALSE)&amp;"-"&amp;VLOOKUP(B1715,LABORATORIO!A:D,4,FALSE)</f>
        <v>#N/A</v>
      </c>
      <c r="I1715">
        <f>COUNTIF($H$2:H1715,H1715)</f>
        <v>117</v>
      </c>
      <c r="J1715" t="e">
        <f t="shared" si="53"/>
        <v>#N/A</v>
      </c>
    </row>
    <row r="1716" spans="1:10" hidden="1" x14ac:dyDescent="0.35">
      <c r="A1716" s="11" t="s">
        <v>2727</v>
      </c>
      <c r="B1716" s="11" t="s">
        <v>2838</v>
      </c>
      <c r="C1716" s="11" t="s">
        <v>2919</v>
      </c>
      <c r="D1716" s="11" t="s">
        <v>2933</v>
      </c>
      <c r="E1716" s="11">
        <v>10</v>
      </c>
      <c r="F1716" s="11" t="s">
        <v>3185</v>
      </c>
      <c r="G1716" t="str">
        <f t="shared" si="52"/>
        <v>PARACETAMOL-CAFEINALABORATORIO CHILEORALCOMPRIMIDO10500MG/50MG</v>
      </c>
      <c r="H1716" t="e">
        <f>VLOOKUP(A1716,'PRINCIPIO ACTIVO'!A:D,4,)&amp;"-"&amp;VLOOKUP(C1716,'VIA ADMINISTRACION'!A:D,4,FALSE)&amp;"-"&amp;VLOOKUP(D1716,FORMATO!A:D,4,FALSE)&amp;"-"&amp;VLOOKUP(B1716,LABORATORIO!A:D,4,FALSE)</f>
        <v>#N/A</v>
      </c>
      <c r="I1716">
        <f>COUNTIF($H$2:H1716,H1716)</f>
        <v>118</v>
      </c>
      <c r="J1716" t="e">
        <f t="shared" si="53"/>
        <v>#N/A</v>
      </c>
    </row>
    <row r="1717" spans="1:10" hidden="1" x14ac:dyDescent="0.35">
      <c r="A1717" s="11" t="s">
        <v>2727</v>
      </c>
      <c r="B1717" s="11" t="s">
        <v>2841</v>
      </c>
      <c r="C1717" s="11" t="s">
        <v>2919</v>
      </c>
      <c r="D1717" s="11" t="s">
        <v>2933</v>
      </c>
      <c r="E1717" s="11">
        <v>20</v>
      </c>
      <c r="F1717" s="11" t="s">
        <v>3180</v>
      </c>
      <c r="G1717" t="str">
        <f t="shared" si="52"/>
        <v>PARACETAMOL-CAFEINAMAVERORALCOMPRIMIDO20650MG/40MG</v>
      </c>
      <c r="H1717" t="e">
        <f>VLOOKUP(A1717,'PRINCIPIO ACTIVO'!A:D,4,)&amp;"-"&amp;VLOOKUP(C1717,'VIA ADMINISTRACION'!A:D,4,FALSE)&amp;"-"&amp;VLOOKUP(D1717,FORMATO!A:D,4,FALSE)&amp;"-"&amp;VLOOKUP(B1717,LABORATORIO!A:D,4,FALSE)</f>
        <v>#N/A</v>
      </c>
      <c r="I1717">
        <f>COUNTIF($H$2:H1717,H1717)</f>
        <v>119</v>
      </c>
      <c r="J1717" t="e">
        <f t="shared" si="53"/>
        <v>#N/A</v>
      </c>
    </row>
    <row r="1718" spans="1:10" hidden="1" x14ac:dyDescent="0.35">
      <c r="A1718" s="11" t="s">
        <v>2727</v>
      </c>
      <c r="B1718" s="11" t="s">
        <v>2841</v>
      </c>
      <c r="C1718" s="11" t="s">
        <v>2919</v>
      </c>
      <c r="D1718" s="11" t="s">
        <v>2933</v>
      </c>
      <c r="E1718" s="11">
        <v>30</v>
      </c>
      <c r="F1718" s="11" t="s">
        <v>3180</v>
      </c>
      <c r="G1718" t="str">
        <f t="shared" si="52"/>
        <v>PARACETAMOL-CAFEINAMAVERORALCOMPRIMIDO30650MG/40MG</v>
      </c>
      <c r="H1718" t="e">
        <f>VLOOKUP(A1718,'PRINCIPIO ACTIVO'!A:D,4,)&amp;"-"&amp;VLOOKUP(C1718,'VIA ADMINISTRACION'!A:D,4,FALSE)&amp;"-"&amp;VLOOKUP(D1718,FORMATO!A:D,4,FALSE)&amp;"-"&amp;VLOOKUP(B1718,LABORATORIO!A:D,4,FALSE)</f>
        <v>#N/A</v>
      </c>
      <c r="I1718">
        <f>COUNTIF($H$2:H1718,H1718)</f>
        <v>120</v>
      </c>
      <c r="J1718" t="e">
        <f t="shared" si="53"/>
        <v>#N/A</v>
      </c>
    </row>
    <row r="1719" spans="1:10" hidden="1" x14ac:dyDescent="0.35">
      <c r="A1719" s="11" t="s">
        <v>2635</v>
      </c>
      <c r="B1719" s="11" t="s">
        <v>2838</v>
      </c>
      <c r="C1719" s="11" t="s">
        <v>2919</v>
      </c>
      <c r="D1719" s="11" t="s">
        <v>2933</v>
      </c>
      <c r="E1719" s="11">
        <v>9</v>
      </c>
      <c r="F1719" s="11" t="s">
        <v>1439</v>
      </c>
      <c r="G1719" t="str">
        <f t="shared" si="52"/>
        <v>PARACETAMOL-CLORFENAMINA-CAFEINALABORATORIO CHILEORALCOMPRIMIDO9-</v>
      </c>
      <c r="H1719" t="e">
        <f>VLOOKUP(A1719,'PRINCIPIO ACTIVO'!A:D,4,)&amp;"-"&amp;VLOOKUP(C1719,'VIA ADMINISTRACION'!A:D,4,FALSE)&amp;"-"&amp;VLOOKUP(D1719,FORMATO!A:D,4,FALSE)&amp;"-"&amp;VLOOKUP(B1719,LABORATORIO!A:D,4,FALSE)</f>
        <v>#N/A</v>
      </c>
      <c r="I1719">
        <f>COUNTIF($H$2:H1719,H1719)</f>
        <v>121</v>
      </c>
      <c r="J1719" t="e">
        <f t="shared" si="53"/>
        <v>#N/A</v>
      </c>
    </row>
    <row r="1720" spans="1:10" hidden="1" x14ac:dyDescent="0.35">
      <c r="A1720" s="11" t="s">
        <v>2635</v>
      </c>
      <c r="B1720" s="11" t="s">
        <v>2883</v>
      </c>
      <c r="C1720" s="11" t="s">
        <v>2919</v>
      </c>
      <c r="D1720" s="11" t="s">
        <v>2933</v>
      </c>
      <c r="E1720" s="11">
        <v>18</v>
      </c>
      <c r="F1720" s="11" t="s">
        <v>3087</v>
      </c>
      <c r="G1720" t="str">
        <f t="shared" si="52"/>
        <v>PARACETAMOL-CLORFENAMINA-CAFEINABAGOORALCOMPRIMIDO18300MG/2MG/35MG</v>
      </c>
      <c r="H1720" t="e">
        <f>VLOOKUP(A1720,'PRINCIPIO ACTIVO'!A:D,4,)&amp;"-"&amp;VLOOKUP(C1720,'VIA ADMINISTRACION'!A:D,4,FALSE)&amp;"-"&amp;VLOOKUP(D1720,FORMATO!A:D,4,FALSE)&amp;"-"&amp;VLOOKUP(B1720,LABORATORIO!A:D,4,FALSE)</f>
        <v>#N/A</v>
      </c>
      <c r="I1720">
        <f>COUNTIF($H$2:H1720,H1720)</f>
        <v>122</v>
      </c>
      <c r="J1720" t="e">
        <f t="shared" si="53"/>
        <v>#N/A</v>
      </c>
    </row>
    <row r="1721" spans="1:10" hidden="1" x14ac:dyDescent="0.35">
      <c r="A1721" s="11" t="s">
        <v>2724</v>
      </c>
      <c r="B1721" s="11" t="s">
        <v>2850</v>
      </c>
      <c r="C1721" s="11" t="s">
        <v>2919</v>
      </c>
      <c r="D1721" s="11" t="s">
        <v>2937</v>
      </c>
      <c r="E1721" s="11">
        <v>15</v>
      </c>
      <c r="F1721" s="11" t="s">
        <v>3177</v>
      </c>
      <c r="G1721" t="str">
        <f t="shared" si="52"/>
        <v>PARACETAMOL-CLORFENIRAMINA-FENILPROPANOLAMINAINSTITUTO SANITASORALCAPSULA15500MG/4MG/60MG</v>
      </c>
      <c r="H1721" t="e">
        <f>VLOOKUP(A1721,'PRINCIPIO ACTIVO'!A:D,4,)&amp;"-"&amp;VLOOKUP(C1721,'VIA ADMINISTRACION'!A:D,4,FALSE)&amp;"-"&amp;VLOOKUP(D1721,FORMATO!A:D,4,FALSE)&amp;"-"&amp;VLOOKUP(B1721,LABORATORIO!A:D,4,FALSE)</f>
        <v>#N/A</v>
      </c>
      <c r="I1721">
        <f>COUNTIF($H$2:H1721,H1721)</f>
        <v>123</v>
      </c>
      <c r="J1721" t="e">
        <f t="shared" si="53"/>
        <v>#N/A</v>
      </c>
    </row>
    <row r="1722" spans="1:10" hidden="1" x14ac:dyDescent="0.35">
      <c r="A1722" s="11" t="s">
        <v>2723</v>
      </c>
      <c r="B1722" s="11" t="s">
        <v>2841</v>
      </c>
      <c r="C1722" s="11" t="s">
        <v>2919</v>
      </c>
      <c r="D1722" s="11" t="s">
        <v>2933</v>
      </c>
      <c r="E1722" s="11">
        <v>10</v>
      </c>
      <c r="F1722" s="11" t="s">
        <v>3176</v>
      </c>
      <c r="G1722" t="str">
        <f t="shared" si="52"/>
        <v>PARACETAMOL-PAMABRON-MEPIRAMINAMAVERORALCOMPRIMIDO10500MG/25MG/15MG</v>
      </c>
      <c r="H1722" t="str">
        <f>VLOOKUP(A1722,'PRINCIPIO ACTIVO'!A:D,4,)&amp;"-"&amp;VLOOKUP(C1722,'VIA ADMINISTRACION'!A:D,4,FALSE)&amp;"-"&amp;VLOOKUP(D1722,FORMATO!A:D,4,FALSE)&amp;"-"&amp;VLOOKUP(B1722,LABORATORIO!A:D,4,FALSE)</f>
        <v>HT-0270-01-003-0154</v>
      </c>
      <c r="I1722">
        <f>COUNTIF($H$2:H1722,H1722)</f>
        <v>1</v>
      </c>
      <c r="J1722" t="str">
        <f t="shared" si="53"/>
        <v>HT-0270-01-003-0154-01</v>
      </c>
    </row>
    <row r="1723" spans="1:10" hidden="1" x14ac:dyDescent="0.35">
      <c r="A1723" s="11" t="s">
        <v>2723</v>
      </c>
      <c r="B1723" s="11" t="s">
        <v>2841</v>
      </c>
      <c r="C1723" s="11" t="s">
        <v>2919</v>
      </c>
      <c r="D1723" s="11" t="s">
        <v>2933</v>
      </c>
      <c r="E1723" s="11">
        <v>12</v>
      </c>
      <c r="F1723" s="11" t="s">
        <v>3176</v>
      </c>
      <c r="G1723" t="str">
        <f t="shared" si="52"/>
        <v>PARACETAMOL-PAMABRON-MEPIRAMINAMAVERORALCOMPRIMIDO12500MG/25MG/15MG</v>
      </c>
      <c r="H1723" t="str">
        <f>VLOOKUP(A1723,'PRINCIPIO ACTIVO'!A:D,4,)&amp;"-"&amp;VLOOKUP(C1723,'VIA ADMINISTRACION'!A:D,4,FALSE)&amp;"-"&amp;VLOOKUP(D1723,FORMATO!A:D,4,FALSE)&amp;"-"&amp;VLOOKUP(B1723,LABORATORIO!A:D,4,FALSE)</f>
        <v>HT-0270-01-003-0154</v>
      </c>
      <c r="I1723">
        <f>COUNTIF($H$2:H1723,H1723)</f>
        <v>2</v>
      </c>
      <c r="J1723" t="str">
        <f t="shared" si="53"/>
        <v>HT-0270-01-003-0154-02</v>
      </c>
    </row>
    <row r="1724" spans="1:10" hidden="1" x14ac:dyDescent="0.35">
      <c r="A1724" s="11" t="s">
        <v>2723</v>
      </c>
      <c r="B1724" s="11" t="s">
        <v>2841</v>
      </c>
      <c r="C1724" s="11" t="s">
        <v>2919</v>
      </c>
      <c r="D1724" s="11" t="s">
        <v>2933</v>
      </c>
      <c r="E1724" s="11">
        <v>30</v>
      </c>
      <c r="F1724" s="11" t="s">
        <v>3176</v>
      </c>
      <c r="G1724" t="str">
        <f t="shared" si="52"/>
        <v>PARACETAMOL-PAMABRON-MEPIRAMINAMAVERORALCOMPRIMIDO30500MG/25MG/15MG</v>
      </c>
      <c r="H1724" t="str">
        <f>VLOOKUP(A1724,'PRINCIPIO ACTIVO'!A:D,4,)&amp;"-"&amp;VLOOKUP(C1724,'VIA ADMINISTRACION'!A:D,4,FALSE)&amp;"-"&amp;VLOOKUP(D1724,FORMATO!A:D,4,FALSE)&amp;"-"&amp;VLOOKUP(B1724,LABORATORIO!A:D,4,FALSE)</f>
        <v>HT-0270-01-003-0154</v>
      </c>
      <c r="I1724">
        <f>COUNTIF($H$2:H1724,H1724)</f>
        <v>3</v>
      </c>
      <c r="J1724" t="str">
        <f t="shared" si="53"/>
        <v>HT-0270-01-003-0154-03</v>
      </c>
    </row>
    <row r="1725" spans="1:10" hidden="1" x14ac:dyDescent="0.35">
      <c r="A1725" s="11" t="s">
        <v>2729</v>
      </c>
      <c r="B1725" s="11" t="s">
        <v>2880</v>
      </c>
      <c r="C1725" s="11" t="s">
        <v>2919</v>
      </c>
      <c r="D1725" s="11" t="s">
        <v>2933</v>
      </c>
      <c r="E1725" s="11">
        <v>10</v>
      </c>
      <c r="F1725" s="11" t="s">
        <v>3184</v>
      </c>
      <c r="G1725" t="str">
        <f t="shared" si="52"/>
        <v>PARACETAMOL-PSEUDOEFEDRINAMEDIPHARMORALCOMPRIMIDO10500MG/30MG</v>
      </c>
      <c r="H1725" t="str">
        <f>VLOOKUP(A1725,'PRINCIPIO ACTIVO'!A:D,4,)&amp;"-"&amp;VLOOKUP(C1725,'VIA ADMINISTRACION'!A:D,4,FALSE)&amp;"-"&amp;VLOOKUP(D1725,FORMATO!A:D,4,FALSE)&amp;"-"&amp;VLOOKUP(B1725,LABORATORIO!A:D,4,FALSE)</f>
        <v>HT-0272-01-003-0192</v>
      </c>
      <c r="I1725">
        <f>COUNTIF($H$2:H1725,H1725)</f>
        <v>1</v>
      </c>
      <c r="J1725" t="str">
        <f t="shared" si="53"/>
        <v>HT-0272-01-003-0192-01</v>
      </c>
    </row>
    <row r="1726" spans="1:10" hidden="1" x14ac:dyDescent="0.35">
      <c r="A1726" s="11" t="s">
        <v>2726</v>
      </c>
      <c r="B1726" s="11" t="s">
        <v>2861</v>
      </c>
      <c r="C1726" s="11" t="s">
        <v>2919</v>
      </c>
      <c r="D1726" s="11" t="s">
        <v>2933</v>
      </c>
      <c r="E1726" s="11">
        <v>20</v>
      </c>
      <c r="F1726" s="11" t="s">
        <v>3178</v>
      </c>
      <c r="G1726" t="str">
        <f t="shared" si="52"/>
        <v>PARACETAMOL-TRAMADOLTECNOFARMAORALCOMPRIMIDO20325MG/37.5MG</v>
      </c>
      <c r="H1726" t="str">
        <f>VLOOKUP(A1726,'PRINCIPIO ACTIVO'!A:D,4,)&amp;"-"&amp;VLOOKUP(C1726,'VIA ADMINISTRACION'!A:D,4,FALSE)&amp;"-"&amp;VLOOKUP(D1726,FORMATO!A:D,4,FALSE)&amp;"-"&amp;VLOOKUP(B1726,LABORATORIO!A:D,4,FALSE)</f>
        <v>HT-0268-01-003-0274</v>
      </c>
      <c r="I1726">
        <f>COUNTIF($H$2:H1726,H1726)</f>
        <v>1</v>
      </c>
      <c r="J1726" t="str">
        <f t="shared" si="53"/>
        <v>HT-0268-01-003-0274-01</v>
      </c>
    </row>
    <row r="1727" spans="1:10" hidden="1" x14ac:dyDescent="0.35">
      <c r="A1727" s="11" t="s">
        <v>2726</v>
      </c>
      <c r="B1727" s="11" t="s">
        <v>2858</v>
      </c>
      <c r="C1727" s="11" t="s">
        <v>2919</v>
      </c>
      <c r="D1727" s="11" t="s">
        <v>2933</v>
      </c>
      <c r="E1727" s="11">
        <v>20</v>
      </c>
      <c r="F1727" s="11" t="s">
        <v>3178</v>
      </c>
      <c r="G1727" t="str">
        <f t="shared" si="52"/>
        <v>PARACETAMOL-TRAMADOLGRUNENTHALORALCOMPRIMIDO20325MG/37.5MG</v>
      </c>
      <c r="H1727" t="str">
        <f>VLOOKUP(A1727,'PRINCIPIO ACTIVO'!A:D,4,)&amp;"-"&amp;VLOOKUP(C1727,'VIA ADMINISTRACION'!A:D,4,FALSE)&amp;"-"&amp;VLOOKUP(D1727,FORMATO!A:D,4,FALSE)&amp;"-"&amp;VLOOKUP(B1727,LABORATORIO!A:D,4,FALSE)</f>
        <v>HT-0268-01-003-0116</v>
      </c>
      <c r="I1727">
        <f>COUNTIF($H$2:H1727,H1727)</f>
        <v>1</v>
      </c>
      <c r="J1727" t="str">
        <f t="shared" si="53"/>
        <v>HT-0268-01-003-0116-01</v>
      </c>
    </row>
    <row r="1728" spans="1:10" hidden="1" x14ac:dyDescent="0.35">
      <c r="A1728" s="11" t="s">
        <v>2726</v>
      </c>
      <c r="B1728" s="11" t="s">
        <v>2867</v>
      </c>
      <c r="C1728" s="11" t="s">
        <v>2919</v>
      </c>
      <c r="D1728" s="11" t="s">
        <v>2933</v>
      </c>
      <c r="E1728" s="11">
        <v>30</v>
      </c>
      <c r="F1728" s="11" t="s">
        <v>3178</v>
      </c>
      <c r="G1728" t="str">
        <f t="shared" si="52"/>
        <v>PARACETAMOL-TRAMADOLEUROFARMAORALCOMPRIMIDO30325MG/37.5MG</v>
      </c>
      <c r="H1728" t="str">
        <f>VLOOKUP(A1728,'PRINCIPIO ACTIVO'!A:D,4,)&amp;"-"&amp;VLOOKUP(C1728,'VIA ADMINISTRACION'!A:D,4,FALSE)&amp;"-"&amp;VLOOKUP(D1728,FORMATO!A:D,4,FALSE)&amp;"-"&amp;VLOOKUP(B1728,LABORATORIO!A:D,4,FALSE)</f>
        <v>HT-0268-01-003-0087</v>
      </c>
      <c r="I1728">
        <f>COUNTIF($H$2:H1728,H1728)</f>
        <v>1</v>
      </c>
      <c r="J1728" t="str">
        <f t="shared" si="53"/>
        <v>HT-0268-01-003-0087-01</v>
      </c>
    </row>
    <row r="1729" spans="1:10" hidden="1" x14ac:dyDescent="0.35">
      <c r="A1729" s="11" t="s">
        <v>2726</v>
      </c>
      <c r="B1729" s="11" t="s">
        <v>2916</v>
      </c>
      <c r="C1729" s="11" t="s">
        <v>2919</v>
      </c>
      <c r="D1729" s="11" t="s">
        <v>2933</v>
      </c>
      <c r="E1729" s="11">
        <v>28</v>
      </c>
      <c r="F1729" s="11" t="s">
        <v>3178</v>
      </c>
      <c r="G1729" t="str">
        <f t="shared" si="52"/>
        <v>PARACETAMOL-TRAMADOLEUROLABORALCOMPRIMIDO28325MG/37.5MG</v>
      </c>
      <c r="H1729" t="str">
        <f>VLOOKUP(A1729,'PRINCIPIO ACTIVO'!A:D,4,)&amp;"-"&amp;VLOOKUP(C1729,'VIA ADMINISTRACION'!A:D,4,FALSE)&amp;"-"&amp;VLOOKUP(D1729,FORMATO!A:D,4,FALSE)&amp;"-"&amp;VLOOKUP(B1729,LABORATORIO!A:D,4,FALSE)</f>
        <v>HT-0268-01-003-0088</v>
      </c>
      <c r="I1729">
        <f>COUNTIF($H$2:H1729,H1729)</f>
        <v>1</v>
      </c>
      <c r="J1729" t="str">
        <f t="shared" si="53"/>
        <v>HT-0268-01-003-0088-01</v>
      </c>
    </row>
    <row r="1730" spans="1:10" hidden="1" x14ac:dyDescent="0.35">
      <c r="A1730" s="5" t="s">
        <v>2726</v>
      </c>
      <c r="B1730" s="5" t="s">
        <v>2883</v>
      </c>
      <c r="C1730" s="5" t="s">
        <v>2919</v>
      </c>
      <c r="D1730" s="5" t="s">
        <v>2933</v>
      </c>
      <c r="E1730" s="5">
        <v>30</v>
      </c>
      <c r="F1730" s="5" t="s">
        <v>3178</v>
      </c>
      <c r="G1730" t="str">
        <f t="shared" ref="G1730:G1793" si="54">_xlfn.CONCAT(A1730:F1730)</f>
        <v>PARACETAMOL-TRAMADOLBAGOORALCOMPRIMIDO30325MG/37.5MG</v>
      </c>
      <c r="H1730" t="str">
        <f>VLOOKUP(A1730,'PRINCIPIO ACTIVO'!A:D,4,)&amp;"-"&amp;VLOOKUP(C1730,'VIA ADMINISTRACION'!A:D,4,FALSE)&amp;"-"&amp;VLOOKUP(D1730,FORMATO!A:D,4,FALSE)&amp;"-"&amp;VLOOKUP(B1730,LABORATORIO!A:D,4,FALSE)</f>
        <v>HT-0268-01-003-0143</v>
      </c>
      <c r="I1730">
        <f>COUNTIF($H$2:H1730,H1730)</f>
        <v>1</v>
      </c>
      <c r="J1730" t="str">
        <f t="shared" ref="J1730:J1793" si="55">H1730&amp;"-"&amp;TEXT(I1730,"00")</f>
        <v>HT-0268-01-003-0143-01</v>
      </c>
    </row>
    <row r="1731" spans="1:10" hidden="1" x14ac:dyDescent="0.35">
      <c r="A1731" s="5" t="s">
        <v>2726</v>
      </c>
      <c r="B1731" s="5" t="s">
        <v>2880</v>
      </c>
      <c r="C1731" s="5" t="s">
        <v>2919</v>
      </c>
      <c r="D1731" s="5" t="s">
        <v>2933</v>
      </c>
      <c r="E1731" s="5">
        <v>30</v>
      </c>
      <c r="F1731" s="5" t="s">
        <v>3178</v>
      </c>
      <c r="G1731" t="str">
        <f t="shared" si="54"/>
        <v>PARACETAMOL-TRAMADOLMEDIPHARMORALCOMPRIMIDO30325MG/37.5MG</v>
      </c>
      <c r="H1731" t="str">
        <f>VLOOKUP(A1731,'PRINCIPIO ACTIVO'!A:D,4,)&amp;"-"&amp;VLOOKUP(C1731,'VIA ADMINISTRACION'!A:D,4,FALSE)&amp;"-"&amp;VLOOKUP(D1731,FORMATO!A:D,4,FALSE)&amp;"-"&amp;VLOOKUP(B1731,LABORATORIO!A:D,4,FALSE)</f>
        <v>HT-0268-01-003-0192</v>
      </c>
      <c r="I1731">
        <f>COUNTIF($H$2:H1731,H1731)</f>
        <v>1</v>
      </c>
      <c r="J1731" t="str">
        <f t="shared" si="55"/>
        <v>HT-0268-01-003-0192-01</v>
      </c>
    </row>
    <row r="1732" spans="1:10" hidden="1" x14ac:dyDescent="0.35">
      <c r="A1732" s="5" t="s">
        <v>2726</v>
      </c>
      <c r="B1732" s="5" t="s">
        <v>2837</v>
      </c>
      <c r="C1732" s="5" t="s">
        <v>2919</v>
      </c>
      <c r="D1732" s="5" t="s">
        <v>2933</v>
      </c>
      <c r="E1732" s="5">
        <v>28</v>
      </c>
      <c r="F1732" s="5" t="s">
        <v>3178</v>
      </c>
      <c r="G1732" t="str">
        <f t="shared" si="54"/>
        <v>PARACETAMOL-TRAMADOLSAVALORALCOMPRIMIDO28325MG/37.5MG</v>
      </c>
      <c r="H1732" t="str">
        <f>VLOOKUP(A1732,'PRINCIPIO ACTIVO'!A:D,4,)&amp;"-"&amp;VLOOKUP(C1732,'VIA ADMINISTRACION'!A:D,4,FALSE)&amp;"-"&amp;VLOOKUP(D1732,FORMATO!A:D,4,FALSE)&amp;"-"&amp;VLOOKUP(B1732,LABORATORIO!A:D,4,FALSE)</f>
        <v>HT-0268-01-003-0174</v>
      </c>
      <c r="I1732">
        <f>COUNTIF($H$2:H1732,H1732)</f>
        <v>1</v>
      </c>
      <c r="J1732" t="str">
        <f t="shared" si="55"/>
        <v>HT-0268-01-003-0174-01</v>
      </c>
    </row>
    <row r="1733" spans="1:10" hidden="1" x14ac:dyDescent="0.35">
      <c r="A1733" s="5" t="s">
        <v>2726</v>
      </c>
      <c r="B1733" s="5" t="s">
        <v>2832</v>
      </c>
      <c r="C1733" s="5" t="s">
        <v>2919</v>
      </c>
      <c r="D1733" s="5" t="s">
        <v>2933</v>
      </c>
      <c r="E1733" s="5">
        <v>20</v>
      </c>
      <c r="F1733" s="5" t="s">
        <v>3178</v>
      </c>
      <c r="G1733" t="str">
        <f t="shared" si="54"/>
        <v>PARACETAMOL-TRAMADOLRECALCINEORALCOMPRIMIDO20325MG/37.5MG</v>
      </c>
      <c r="H1733" t="str">
        <f>VLOOKUP(A1733,'PRINCIPIO ACTIVO'!A:D,4,)&amp;"-"&amp;VLOOKUP(C1733,'VIA ADMINISTRACION'!A:D,4,FALSE)&amp;"-"&amp;VLOOKUP(D1733,FORMATO!A:D,4,FALSE)&amp;"-"&amp;VLOOKUP(B1733,LABORATORIO!A:D,4,FALSE)</f>
        <v>HT-0268-01-003-0171</v>
      </c>
      <c r="I1733">
        <f>COUNTIF($H$2:H1733,H1733)</f>
        <v>1</v>
      </c>
      <c r="J1733" t="str">
        <f t="shared" si="55"/>
        <v>HT-0268-01-003-0171-01</v>
      </c>
    </row>
    <row r="1734" spans="1:10" hidden="1" x14ac:dyDescent="0.35">
      <c r="A1734" s="5" t="s">
        <v>2726</v>
      </c>
      <c r="B1734" s="5" t="s">
        <v>2853</v>
      </c>
      <c r="C1734" s="5" t="s">
        <v>2919</v>
      </c>
      <c r="D1734" s="5" t="s">
        <v>2933</v>
      </c>
      <c r="E1734" s="5">
        <v>30</v>
      </c>
      <c r="F1734" s="5" t="s">
        <v>3178</v>
      </c>
      <c r="G1734" t="str">
        <f t="shared" si="54"/>
        <v>PARACETAMOL-TRAMADOLITF-LABOMEDORALCOMPRIMIDO30325MG/37.5MG</v>
      </c>
      <c r="H1734" t="str">
        <f>VLOOKUP(A1734,'PRINCIPIO ACTIVO'!A:D,4,)&amp;"-"&amp;VLOOKUP(C1734,'VIA ADMINISTRACION'!A:D,4,FALSE)&amp;"-"&amp;VLOOKUP(D1734,FORMATO!A:D,4,FALSE)&amp;"-"&amp;VLOOKUP(B1734,LABORATORIO!A:D,4,FALSE)</f>
        <v>HT-0268-01-003-0139</v>
      </c>
      <c r="I1734">
        <f>COUNTIF($H$2:H1734,H1734)</f>
        <v>1</v>
      </c>
      <c r="J1734" t="str">
        <f t="shared" si="55"/>
        <v>HT-0268-01-003-0139-01</v>
      </c>
    </row>
    <row r="1735" spans="1:10" hidden="1" x14ac:dyDescent="0.35">
      <c r="A1735" s="11" t="s">
        <v>2792</v>
      </c>
      <c r="B1735" s="11" t="s">
        <v>2845</v>
      </c>
      <c r="C1735" s="11" t="s">
        <v>2919</v>
      </c>
      <c r="D1735" s="11" t="s">
        <v>2942</v>
      </c>
      <c r="E1735" s="11">
        <v>1</v>
      </c>
      <c r="F1735" s="11" t="s">
        <v>3188</v>
      </c>
      <c r="G1735" t="str">
        <f t="shared" si="54"/>
        <v>PARGEVERINAMEGALABSORALSOLUCION10.5%</v>
      </c>
      <c r="H1735" t="str">
        <f>VLOOKUP(A1735,'PRINCIPIO ACTIVO'!A:D,4,)&amp;"-"&amp;VLOOKUP(C1735,'VIA ADMINISTRACION'!A:D,4,FALSE)&amp;"-"&amp;VLOOKUP(D1735,FORMATO!A:D,4,FALSE)&amp;"-"&amp;VLOOKUP(B1735,LABORATORIO!A:D,4,FALSE)</f>
        <v>HT-0129-01-012-0194</v>
      </c>
      <c r="I1735">
        <f>COUNTIF($H$2:H1735,H1735)</f>
        <v>1</v>
      </c>
      <c r="J1735" t="str">
        <f t="shared" si="55"/>
        <v>HT-0129-01-012-0194-01</v>
      </c>
    </row>
    <row r="1736" spans="1:10" hidden="1" x14ac:dyDescent="0.35">
      <c r="A1736" s="5" t="s">
        <v>2792</v>
      </c>
      <c r="B1736" s="5" t="s">
        <v>2845</v>
      </c>
      <c r="C1736" s="5" t="s">
        <v>2919</v>
      </c>
      <c r="D1736" s="5" t="s">
        <v>2942</v>
      </c>
      <c r="E1736" s="5">
        <v>1</v>
      </c>
      <c r="F1736" s="5" t="s">
        <v>6653</v>
      </c>
      <c r="G1736" t="str">
        <f t="shared" si="54"/>
        <v>PARGEVERINAMEGALABSORALSOLUCION10.6G/100ML</v>
      </c>
      <c r="H1736" t="str">
        <f>VLOOKUP(A1736,'PRINCIPIO ACTIVO'!A:D,4,)&amp;"-"&amp;VLOOKUP(C1736,'VIA ADMINISTRACION'!A:D,4,FALSE)&amp;"-"&amp;VLOOKUP(D1736,FORMATO!A:D,4,FALSE)&amp;"-"&amp;VLOOKUP(B1736,LABORATORIO!A:D,4,FALSE)</f>
        <v>HT-0129-01-012-0194</v>
      </c>
      <c r="I1736">
        <f>COUNTIF($H$2:H1736,H1736)</f>
        <v>2</v>
      </c>
      <c r="J1736" t="str">
        <f t="shared" si="55"/>
        <v>HT-0129-01-012-0194-02</v>
      </c>
    </row>
    <row r="1737" spans="1:10" hidden="1" x14ac:dyDescent="0.35">
      <c r="A1737" s="11" t="s">
        <v>2792</v>
      </c>
      <c r="B1737" s="11" t="s">
        <v>2845</v>
      </c>
      <c r="C1737" s="11" t="s">
        <v>2919</v>
      </c>
      <c r="D1737" s="11" t="s">
        <v>2933</v>
      </c>
      <c r="E1737" s="11">
        <v>10</v>
      </c>
      <c r="F1737" s="11" t="s">
        <v>3013</v>
      </c>
      <c r="G1737" t="str">
        <f t="shared" si="54"/>
        <v>PARGEVERINAMEGALABSORALCOMPRIMIDO1010MG</v>
      </c>
      <c r="H1737" t="str">
        <f>VLOOKUP(A1737,'PRINCIPIO ACTIVO'!A:D,4,)&amp;"-"&amp;VLOOKUP(C1737,'VIA ADMINISTRACION'!A:D,4,FALSE)&amp;"-"&amp;VLOOKUP(D1737,FORMATO!A:D,4,FALSE)&amp;"-"&amp;VLOOKUP(B1737,LABORATORIO!A:D,4,FALSE)</f>
        <v>HT-0129-01-003-0194</v>
      </c>
      <c r="I1737">
        <f>COUNTIF($H$2:H1737,H1737)</f>
        <v>1</v>
      </c>
      <c r="J1737" t="str">
        <f t="shared" si="55"/>
        <v>HT-0129-01-003-0194-01</v>
      </c>
    </row>
    <row r="1738" spans="1:10" hidden="1" x14ac:dyDescent="0.35">
      <c r="A1738" s="11" t="s">
        <v>2792</v>
      </c>
      <c r="B1738" s="11" t="s">
        <v>2851</v>
      </c>
      <c r="C1738" s="11" t="s">
        <v>2919</v>
      </c>
      <c r="D1738" s="11" t="s">
        <v>2942</v>
      </c>
      <c r="E1738" s="11">
        <v>1</v>
      </c>
      <c r="F1738" s="11" t="s">
        <v>2973</v>
      </c>
      <c r="G1738" t="str">
        <f t="shared" si="54"/>
        <v>PARGEVERINAPRATERORALSOLUCION110MG/ML</v>
      </c>
      <c r="H1738" t="str">
        <f>VLOOKUP(A1738,'PRINCIPIO ACTIVO'!A:D,4,)&amp;"-"&amp;VLOOKUP(C1738,'VIA ADMINISTRACION'!A:D,4,FALSE)&amp;"-"&amp;VLOOKUP(D1738,FORMATO!A:D,4,FALSE)&amp;"-"&amp;VLOOKUP(B1738,LABORATORIO!A:D,4,FALSE)</f>
        <v>HT-0129-01-012-0169</v>
      </c>
      <c r="I1738">
        <f>COUNTIF($H$2:H1738,H1738)</f>
        <v>1</v>
      </c>
      <c r="J1738" t="str">
        <f t="shared" si="55"/>
        <v>HT-0129-01-012-0169-01</v>
      </c>
    </row>
    <row r="1739" spans="1:10" hidden="1" x14ac:dyDescent="0.35">
      <c r="A1739" s="11" t="s">
        <v>2792</v>
      </c>
      <c r="B1739" s="11" t="s">
        <v>2845</v>
      </c>
      <c r="C1739" s="11" t="s">
        <v>2919</v>
      </c>
      <c r="D1739" s="11" t="s">
        <v>2942</v>
      </c>
      <c r="E1739" s="11">
        <v>1</v>
      </c>
      <c r="F1739" s="11" t="s">
        <v>2973</v>
      </c>
      <c r="G1739" t="str">
        <f t="shared" si="54"/>
        <v>PARGEVERINAMEGALABSORALSOLUCION110MG/ML</v>
      </c>
      <c r="H1739" t="str">
        <f>VLOOKUP(A1739,'PRINCIPIO ACTIVO'!A:D,4,)&amp;"-"&amp;VLOOKUP(C1739,'VIA ADMINISTRACION'!A:D,4,FALSE)&amp;"-"&amp;VLOOKUP(D1739,FORMATO!A:D,4,FALSE)&amp;"-"&amp;VLOOKUP(B1739,LABORATORIO!A:D,4,FALSE)</f>
        <v>HT-0129-01-012-0194</v>
      </c>
      <c r="I1739">
        <f>COUNTIF($H$2:H1739,H1739)</f>
        <v>3</v>
      </c>
      <c r="J1739" t="str">
        <f t="shared" si="55"/>
        <v>HT-0129-01-012-0194-03</v>
      </c>
    </row>
    <row r="1740" spans="1:10" hidden="1" x14ac:dyDescent="0.35">
      <c r="A1740" s="5" t="s">
        <v>2792</v>
      </c>
      <c r="B1740" s="5" t="s">
        <v>2845</v>
      </c>
      <c r="C1740" s="5" t="s">
        <v>2924</v>
      </c>
      <c r="D1740" s="5" t="s">
        <v>2942</v>
      </c>
      <c r="E1740" s="5">
        <v>1</v>
      </c>
      <c r="F1740" s="5" t="s">
        <v>2973</v>
      </c>
      <c r="G1740" t="str">
        <f t="shared" si="54"/>
        <v>PARGEVERINAMEGALABSPARENTERALSOLUCION110MG/ML</v>
      </c>
      <c r="H1740" t="str">
        <f>VLOOKUP(A1740,'PRINCIPIO ACTIVO'!A:D,4,)&amp;"-"&amp;VLOOKUP(C1740,'VIA ADMINISTRACION'!A:D,4,FALSE)&amp;"-"&amp;VLOOKUP(D1740,FORMATO!A:D,4,FALSE)&amp;"-"&amp;VLOOKUP(B1740,LABORATORIO!A:D,4,FALSE)</f>
        <v>HT-0129-02-012-0194</v>
      </c>
      <c r="I1740">
        <f>COUNTIF($H$2:H1740,H1740)</f>
        <v>1</v>
      </c>
      <c r="J1740" t="str">
        <f t="shared" si="55"/>
        <v>HT-0129-02-012-0194-01</v>
      </c>
    </row>
    <row r="1741" spans="1:10" hidden="1" x14ac:dyDescent="0.35">
      <c r="A1741" s="5" t="s">
        <v>2792</v>
      </c>
      <c r="B1741" s="5" t="s">
        <v>2834</v>
      </c>
      <c r="C1741" s="5" t="s">
        <v>2919</v>
      </c>
      <c r="D1741" s="5" t="s">
        <v>2942</v>
      </c>
      <c r="E1741" s="5">
        <v>1</v>
      </c>
      <c r="F1741" s="5" t="s">
        <v>2973</v>
      </c>
      <c r="G1741" t="str">
        <f t="shared" si="54"/>
        <v>PARGEVERINAMINTLABORALSOLUCION110MG/ML</v>
      </c>
      <c r="H1741" t="str">
        <f>VLOOKUP(A1741,'PRINCIPIO ACTIVO'!A:D,4,)&amp;"-"&amp;VLOOKUP(C1741,'VIA ADMINISTRACION'!A:D,4,FALSE)&amp;"-"&amp;VLOOKUP(D1741,FORMATO!A:D,4,FALSE)&amp;"-"&amp;VLOOKUP(B1741,LABORATORIO!A:D,4,FALSE)</f>
        <v>HT-0129-01-012-0197</v>
      </c>
      <c r="I1741">
        <f>COUNTIF($H$2:H1741,H1741)</f>
        <v>1</v>
      </c>
      <c r="J1741" t="str">
        <f t="shared" si="55"/>
        <v>HT-0129-01-012-0197-01</v>
      </c>
    </row>
    <row r="1742" spans="1:10" hidden="1" x14ac:dyDescent="0.35">
      <c r="A1742" s="11" t="s">
        <v>2792</v>
      </c>
      <c r="B1742" s="11" t="s">
        <v>2845</v>
      </c>
      <c r="C1742" s="11" t="s">
        <v>2924</v>
      </c>
      <c r="D1742" s="11" t="s">
        <v>2939</v>
      </c>
      <c r="E1742" s="11">
        <v>2</v>
      </c>
      <c r="F1742" s="11" t="s">
        <v>3192</v>
      </c>
      <c r="G1742" t="str">
        <f t="shared" si="54"/>
        <v>PARGEVERINAMEGALABSPARENTERALAMPOLLA25MG/ML</v>
      </c>
      <c r="H1742" t="str">
        <f>VLOOKUP(A1742,'PRINCIPIO ACTIVO'!A:D,4,)&amp;"-"&amp;VLOOKUP(C1742,'VIA ADMINISTRACION'!A:D,4,FALSE)&amp;"-"&amp;VLOOKUP(D1742,FORMATO!A:D,4,FALSE)&amp;"-"&amp;VLOOKUP(B1742,LABORATORIO!A:D,4,FALSE)</f>
        <v>HT-0129-02-009-0194</v>
      </c>
      <c r="I1742">
        <f>COUNTIF($H$2:H1742,H1742)</f>
        <v>1</v>
      </c>
      <c r="J1742" t="str">
        <f t="shared" si="55"/>
        <v>HT-0129-02-009-0194-01</v>
      </c>
    </row>
    <row r="1743" spans="1:10" hidden="1" x14ac:dyDescent="0.35">
      <c r="A1743" s="11" t="s">
        <v>2792</v>
      </c>
      <c r="B1743" s="11" t="s">
        <v>2867</v>
      </c>
      <c r="C1743" s="11" t="s">
        <v>2919</v>
      </c>
      <c r="D1743" s="11" t="s">
        <v>2942</v>
      </c>
      <c r="E1743" s="11">
        <v>1</v>
      </c>
      <c r="F1743" s="11" t="s">
        <v>3192</v>
      </c>
      <c r="G1743" t="str">
        <f t="shared" si="54"/>
        <v>PARGEVERINAEUROFARMAORALSOLUCION15MG/ML</v>
      </c>
      <c r="H1743" t="str">
        <f>VLOOKUP(A1743,'PRINCIPIO ACTIVO'!A:D,4,)&amp;"-"&amp;VLOOKUP(C1743,'VIA ADMINISTRACION'!A:D,4,FALSE)&amp;"-"&amp;VLOOKUP(D1743,FORMATO!A:D,4,FALSE)&amp;"-"&amp;VLOOKUP(B1743,LABORATORIO!A:D,4,FALSE)</f>
        <v>HT-0129-01-012-0087</v>
      </c>
      <c r="I1743">
        <f>COUNTIF($H$2:H1743,H1743)</f>
        <v>1</v>
      </c>
      <c r="J1743" t="str">
        <f t="shared" si="55"/>
        <v>HT-0129-01-012-0087-01</v>
      </c>
    </row>
    <row r="1744" spans="1:10" hidden="1" x14ac:dyDescent="0.35">
      <c r="A1744" s="11" t="s">
        <v>2792</v>
      </c>
      <c r="B1744" s="11" t="s">
        <v>2851</v>
      </c>
      <c r="C1744" s="11" t="s">
        <v>2919</v>
      </c>
      <c r="D1744" s="11" t="s">
        <v>2942</v>
      </c>
      <c r="E1744" s="11">
        <v>1</v>
      </c>
      <c r="F1744" s="11" t="s">
        <v>3192</v>
      </c>
      <c r="G1744" t="str">
        <f t="shared" si="54"/>
        <v>PARGEVERINAPRATERORALSOLUCION15MG/ML</v>
      </c>
      <c r="H1744" t="str">
        <f>VLOOKUP(A1744,'PRINCIPIO ACTIVO'!A:D,4,)&amp;"-"&amp;VLOOKUP(C1744,'VIA ADMINISTRACION'!A:D,4,FALSE)&amp;"-"&amp;VLOOKUP(D1744,FORMATO!A:D,4,FALSE)&amp;"-"&amp;VLOOKUP(B1744,LABORATORIO!A:D,4,FALSE)</f>
        <v>HT-0129-01-012-0169</v>
      </c>
      <c r="I1744">
        <f>COUNTIF($H$2:H1744,H1744)</f>
        <v>2</v>
      </c>
      <c r="J1744" t="str">
        <f t="shared" si="55"/>
        <v>HT-0129-01-012-0169-02</v>
      </c>
    </row>
    <row r="1745" spans="1:10" hidden="1" x14ac:dyDescent="0.35">
      <c r="A1745" s="2" t="s">
        <v>2792</v>
      </c>
      <c r="B1745" s="2" t="s">
        <v>2845</v>
      </c>
      <c r="C1745" s="2" t="s">
        <v>2924</v>
      </c>
      <c r="D1745" s="2" t="s">
        <v>2942</v>
      </c>
      <c r="E1745" s="2">
        <v>1</v>
      </c>
      <c r="F1745" s="2" t="s">
        <v>3192</v>
      </c>
      <c r="G1745" t="str">
        <f t="shared" si="54"/>
        <v>PARGEVERINAMEGALABSPARENTERALSOLUCION15MG/ML</v>
      </c>
      <c r="H1745" t="str">
        <f>VLOOKUP(A1745,'PRINCIPIO ACTIVO'!A:D,4,)&amp;"-"&amp;VLOOKUP(C1745,'VIA ADMINISTRACION'!A:D,4,FALSE)&amp;"-"&amp;VLOOKUP(D1745,FORMATO!A:D,4,FALSE)&amp;"-"&amp;VLOOKUP(B1745,LABORATORIO!A:D,4,FALSE)</f>
        <v>HT-0129-02-012-0194</v>
      </c>
      <c r="I1745">
        <f>COUNTIF($H$2:H1745,H1745)</f>
        <v>2</v>
      </c>
      <c r="J1745" t="str">
        <f t="shared" si="55"/>
        <v>HT-0129-02-012-0194-02</v>
      </c>
    </row>
    <row r="1746" spans="1:10" hidden="1" x14ac:dyDescent="0.35">
      <c r="A1746" s="5" t="s">
        <v>2792</v>
      </c>
      <c r="B1746" s="5" t="s">
        <v>2834</v>
      </c>
      <c r="C1746" s="5" t="s">
        <v>2919</v>
      </c>
      <c r="D1746" s="5" t="s">
        <v>2942</v>
      </c>
      <c r="E1746" s="5">
        <v>1</v>
      </c>
      <c r="F1746" s="5" t="s">
        <v>3192</v>
      </c>
      <c r="G1746" t="str">
        <f t="shared" si="54"/>
        <v>PARGEVERINAMINTLABORALSOLUCION15MG/ML</v>
      </c>
      <c r="H1746" t="str">
        <f>VLOOKUP(A1746,'PRINCIPIO ACTIVO'!A:D,4,)&amp;"-"&amp;VLOOKUP(C1746,'VIA ADMINISTRACION'!A:D,4,FALSE)&amp;"-"&amp;VLOOKUP(D1746,FORMATO!A:D,4,FALSE)&amp;"-"&amp;VLOOKUP(B1746,LABORATORIO!A:D,4,FALSE)</f>
        <v>HT-0129-01-012-0197</v>
      </c>
      <c r="I1746">
        <f>COUNTIF($H$2:H1746,H1746)</f>
        <v>2</v>
      </c>
      <c r="J1746" t="str">
        <f t="shared" si="55"/>
        <v>HT-0129-01-012-0197-02</v>
      </c>
    </row>
    <row r="1747" spans="1:10" hidden="1" x14ac:dyDescent="0.35">
      <c r="A1747" s="11" t="s">
        <v>2756</v>
      </c>
      <c r="B1747" s="11" t="s">
        <v>2845</v>
      </c>
      <c r="C1747" s="11" t="s">
        <v>2919</v>
      </c>
      <c r="D1747" s="11" t="s">
        <v>2942</v>
      </c>
      <c r="E1747" s="11">
        <v>1</v>
      </c>
      <c r="F1747" s="11" t="s">
        <v>3216</v>
      </c>
      <c r="G1747" t="str">
        <f t="shared" si="54"/>
        <v>PARGEVERINA-METAMIZOLMEGALABSORALSOLUCION15MG/300MG/ML</v>
      </c>
      <c r="H1747" t="e">
        <f>VLOOKUP(A1747,'PRINCIPIO ACTIVO'!A:D,4,)&amp;"-"&amp;VLOOKUP(C1747,'VIA ADMINISTRACION'!A:D,4,FALSE)&amp;"-"&amp;VLOOKUP(D1747,FORMATO!A:D,4,FALSE)&amp;"-"&amp;VLOOKUP(B1747,LABORATORIO!A:D,4,FALSE)</f>
        <v>#N/A</v>
      </c>
      <c r="I1747">
        <f>COUNTIF($H$2:H1747,H1747)</f>
        <v>124</v>
      </c>
      <c r="J1747" t="e">
        <f t="shared" si="55"/>
        <v>#N/A</v>
      </c>
    </row>
    <row r="1748" spans="1:10" hidden="1" x14ac:dyDescent="0.35">
      <c r="A1748" s="11" t="s">
        <v>2756</v>
      </c>
      <c r="B1748" s="11" t="s">
        <v>2851</v>
      </c>
      <c r="C1748" s="11" t="s">
        <v>2919</v>
      </c>
      <c r="D1748" s="11" t="s">
        <v>2942</v>
      </c>
      <c r="E1748" s="11">
        <v>1</v>
      </c>
      <c r="F1748" s="11" t="s">
        <v>3216</v>
      </c>
      <c r="G1748" t="str">
        <f t="shared" si="54"/>
        <v>PARGEVERINA-METAMIZOLPRATERORALSOLUCION15MG/300MG/ML</v>
      </c>
      <c r="H1748" t="e">
        <f>VLOOKUP(A1748,'PRINCIPIO ACTIVO'!A:D,4,)&amp;"-"&amp;VLOOKUP(C1748,'VIA ADMINISTRACION'!A:D,4,FALSE)&amp;"-"&amp;VLOOKUP(D1748,FORMATO!A:D,4,FALSE)&amp;"-"&amp;VLOOKUP(B1748,LABORATORIO!A:D,4,FALSE)</f>
        <v>#N/A</v>
      </c>
      <c r="I1748">
        <f>COUNTIF($H$2:H1748,H1748)</f>
        <v>125</v>
      </c>
      <c r="J1748" t="e">
        <f t="shared" si="55"/>
        <v>#N/A</v>
      </c>
    </row>
    <row r="1749" spans="1:10" hidden="1" x14ac:dyDescent="0.35">
      <c r="A1749" s="11" t="s">
        <v>2756</v>
      </c>
      <c r="B1749" s="11" t="s">
        <v>2845</v>
      </c>
      <c r="C1749" s="11" t="s">
        <v>2924</v>
      </c>
      <c r="D1749" s="11" t="s">
        <v>2939</v>
      </c>
      <c r="E1749" s="11">
        <v>1</v>
      </c>
      <c r="F1749" s="11" t="s">
        <v>3218</v>
      </c>
      <c r="G1749" t="str">
        <f t="shared" si="54"/>
        <v>PARGEVERINA-METAMIZOLMEGALABSPARENTERALAMPOLLA15MG/500MG/ML</v>
      </c>
      <c r="H1749" t="e">
        <f>VLOOKUP(A1749,'PRINCIPIO ACTIVO'!A:D,4,)&amp;"-"&amp;VLOOKUP(C1749,'VIA ADMINISTRACION'!A:D,4,FALSE)&amp;"-"&amp;VLOOKUP(D1749,FORMATO!A:D,4,FALSE)&amp;"-"&amp;VLOOKUP(B1749,LABORATORIO!A:D,4,FALSE)</f>
        <v>#N/A</v>
      </c>
      <c r="I1749">
        <f>COUNTIF($H$2:H1749,H1749)</f>
        <v>126</v>
      </c>
      <c r="J1749" t="e">
        <f t="shared" si="55"/>
        <v>#N/A</v>
      </c>
    </row>
    <row r="1750" spans="1:10" hidden="1" x14ac:dyDescent="0.35">
      <c r="A1750" s="5" t="s">
        <v>6520</v>
      </c>
      <c r="B1750" s="5" t="s">
        <v>2869</v>
      </c>
      <c r="C1750" s="5" t="s">
        <v>2924</v>
      </c>
      <c r="D1750" s="5" t="s">
        <v>2939</v>
      </c>
      <c r="E1750" s="5">
        <v>1</v>
      </c>
      <c r="F1750" s="5" t="s">
        <v>6681</v>
      </c>
      <c r="G1750" t="str">
        <f t="shared" si="54"/>
        <v>PENICILINA BENZATINAOPKOPARENTERALAMPOLLA11200000UI</v>
      </c>
      <c r="H1750" t="str">
        <f>VLOOKUP(A1750,'PRINCIPIO ACTIVO'!A:D,4,)&amp;"-"&amp;VLOOKUP(C1750,'VIA ADMINISTRACION'!A:D,4,FALSE)&amp;"-"&amp;VLOOKUP(D1750,FORMATO!A:D,4,FALSE)&amp;"-"&amp;VLOOKUP(B1750,LABORATORIO!A:D,4,FALSE)</f>
        <v>HT-0130-02-009-0208</v>
      </c>
      <c r="I1750">
        <f>COUNTIF($H$2:H1750,H1750)</f>
        <v>1</v>
      </c>
      <c r="J1750" t="str">
        <f t="shared" si="55"/>
        <v>HT-0130-02-009-0208-01</v>
      </c>
    </row>
    <row r="1751" spans="1:10" hidden="1" x14ac:dyDescent="0.35">
      <c r="A1751" s="11" t="s">
        <v>2595</v>
      </c>
      <c r="B1751" s="11" t="s">
        <v>2862</v>
      </c>
      <c r="C1751" s="11" t="s">
        <v>2919</v>
      </c>
      <c r="D1751" s="11" t="s">
        <v>2933</v>
      </c>
      <c r="E1751" s="11">
        <v>30</v>
      </c>
      <c r="F1751" s="11" t="s">
        <v>3018</v>
      </c>
      <c r="G1751" t="str">
        <f t="shared" si="54"/>
        <v>PERINDOPRIL-AMLODIPINOSERVIERORALCOMPRIMIDO3010MG/10MG</v>
      </c>
      <c r="H1751" t="e">
        <f>VLOOKUP(A1751,'PRINCIPIO ACTIVO'!A:D,4,)&amp;"-"&amp;VLOOKUP(C1751,'VIA ADMINISTRACION'!A:D,4,FALSE)&amp;"-"&amp;VLOOKUP(D1751,FORMATO!A:D,4,FALSE)&amp;"-"&amp;VLOOKUP(B1751,LABORATORIO!A:D,4,FALSE)</f>
        <v>#N/A</v>
      </c>
      <c r="I1751">
        <f>COUNTIF($H$2:H1751,H1751)</f>
        <v>127</v>
      </c>
      <c r="J1751" t="e">
        <f t="shared" si="55"/>
        <v>#N/A</v>
      </c>
    </row>
    <row r="1752" spans="1:10" hidden="1" x14ac:dyDescent="0.35">
      <c r="A1752" s="11" t="s">
        <v>2595</v>
      </c>
      <c r="B1752" s="11" t="s">
        <v>2862</v>
      </c>
      <c r="C1752" s="11" t="s">
        <v>2919</v>
      </c>
      <c r="D1752" s="11" t="s">
        <v>2933</v>
      </c>
      <c r="E1752" s="11">
        <v>30</v>
      </c>
      <c r="F1752" s="11" t="s">
        <v>3020</v>
      </c>
      <c r="G1752" t="str">
        <f t="shared" si="54"/>
        <v>PERINDOPRIL-AMLODIPINOSERVIERORALCOMPRIMIDO3010MG/5MG</v>
      </c>
      <c r="H1752" t="e">
        <f>VLOOKUP(A1752,'PRINCIPIO ACTIVO'!A:D,4,)&amp;"-"&amp;VLOOKUP(C1752,'VIA ADMINISTRACION'!A:D,4,FALSE)&amp;"-"&amp;VLOOKUP(D1752,FORMATO!A:D,4,FALSE)&amp;"-"&amp;VLOOKUP(B1752,LABORATORIO!A:D,4,FALSE)</f>
        <v>#N/A</v>
      </c>
      <c r="I1752">
        <f>COUNTIF($H$2:H1752,H1752)</f>
        <v>128</v>
      </c>
      <c r="J1752" t="e">
        <f t="shared" si="55"/>
        <v>#N/A</v>
      </c>
    </row>
    <row r="1753" spans="1:10" hidden="1" x14ac:dyDescent="0.35">
      <c r="A1753" s="11" t="s">
        <v>2595</v>
      </c>
      <c r="B1753" s="11" t="s">
        <v>2862</v>
      </c>
      <c r="C1753" s="11" t="s">
        <v>2919</v>
      </c>
      <c r="D1753" s="11" t="s">
        <v>2933</v>
      </c>
      <c r="E1753" s="11">
        <v>30</v>
      </c>
      <c r="F1753" s="11" t="s">
        <v>3019</v>
      </c>
      <c r="G1753" t="str">
        <f t="shared" si="54"/>
        <v>PERINDOPRIL-AMLODIPINOSERVIERORALCOMPRIMIDO305MG/MG</v>
      </c>
      <c r="H1753" t="e">
        <f>VLOOKUP(A1753,'PRINCIPIO ACTIVO'!A:D,4,)&amp;"-"&amp;VLOOKUP(C1753,'VIA ADMINISTRACION'!A:D,4,FALSE)&amp;"-"&amp;VLOOKUP(D1753,FORMATO!A:D,4,FALSE)&amp;"-"&amp;VLOOKUP(B1753,LABORATORIO!A:D,4,FALSE)</f>
        <v>#N/A</v>
      </c>
      <c r="I1753">
        <f>COUNTIF($H$2:H1753,H1753)</f>
        <v>129</v>
      </c>
      <c r="J1753" t="e">
        <f t="shared" si="55"/>
        <v>#N/A</v>
      </c>
    </row>
    <row r="1754" spans="1:10" hidden="1" x14ac:dyDescent="0.35">
      <c r="A1754" s="2" t="s">
        <v>3688</v>
      </c>
      <c r="B1754" s="2" t="s">
        <v>2913</v>
      </c>
      <c r="C1754" s="2" t="s">
        <v>2920</v>
      </c>
      <c r="D1754" s="2" t="s">
        <v>2942</v>
      </c>
      <c r="E1754" s="2">
        <v>1</v>
      </c>
      <c r="F1754" s="2" t="s">
        <v>3725</v>
      </c>
      <c r="G1754" t="str">
        <f t="shared" si="54"/>
        <v>PEROXIDO DE HIDROGENODIFEMTOPICOSOLUCION13GR/100ML</v>
      </c>
      <c r="H1754" t="str">
        <f>VLOOKUP(A1754,'PRINCIPIO ACTIVO'!A:D,4,)&amp;"-"&amp;VLOOKUP(C1754,'VIA ADMINISTRACION'!A:D,4,FALSE)&amp;"-"&amp;VLOOKUP(D1754,FORMATO!A:D,4,FALSE)&amp;"-"&amp;VLOOKUP(B1754,LABORATORIO!A:D,4,FALSE)</f>
        <v>HT-0322-04-012-0068</v>
      </c>
      <c r="I1754">
        <f>COUNTIF($H$2:H1754,H1754)</f>
        <v>1</v>
      </c>
      <c r="J1754" t="str">
        <f t="shared" si="55"/>
        <v>HT-0322-04-012-0068-01</v>
      </c>
    </row>
    <row r="1755" spans="1:10" hidden="1" x14ac:dyDescent="0.35">
      <c r="A1755" s="11" t="s">
        <v>2794</v>
      </c>
      <c r="B1755" s="11" t="s">
        <v>2845</v>
      </c>
      <c r="C1755" s="11" t="s">
        <v>2919</v>
      </c>
      <c r="D1755" s="11" t="s">
        <v>2942</v>
      </c>
      <c r="E1755" s="11">
        <v>1</v>
      </c>
      <c r="F1755" s="11" t="s">
        <v>3247</v>
      </c>
      <c r="G1755" t="str">
        <f t="shared" si="54"/>
        <v>PICOSULFATOMEGALABSORALSOLUCION10.75%</v>
      </c>
      <c r="H1755" t="str">
        <f>VLOOKUP(A1755,'PRINCIPIO ACTIVO'!A:D,4,)&amp;"-"&amp;VLOOKUP(C1755,'VIA ADMINISTRACION'!A:D,4,FALSE)&amp;"-"&amp;VLOOKUP(D1755,FORMATO!A:D,4,FALSE)&amp;"-"&amp;VLOOKUP(B1755,LABORATORIO!A:D,4,FALSE)</f>
        <v>HT-0132-01-012-0194</v>
      </c>
      <c r="I1755">
        <f>COUNTIF($H$2:H1755,H1755)</f>
        <v>1</v>
      </c>
      <c r="J1755" t="str">
        <f t="shared" si="55"/>
        <v>HT-0132-01-012-0194-01</v>
      </c>
    </row>
    <row r="1756" spans="1:10" hidden="1" x14ac:dyDescent="0.35">
      <c r="A1756" s="5" t="s">
        <v>2794</v>
      </c>
      <c r="B1756" s="5" t="s">
        <v>2845</v>
      </c>
      <c r="C1756" s="5" t="s">
        <v>2919</v>
      </c>
      <c r="D1756" s="5" t="s">
        <v>2938</v>
      </c>
      <c r="E1756" s="5">
        <v>1</v>
      </c>
      <c r="F1756" s="5" t="s">
        <v>3247</v>
      </c>
      <c r="G1756" t="str">
        <f t="shared" si="54"/>
        <v>PICOSULFATOMEGALABSORALGOTAS10.75%</v>
      </c>
      <c r="H1756" t="str">
        <f>VLOOKUP(A1756,'PRINCIPIO ACTIVO'!A:D,4,)&amp;"-"&amp;VLOOKUP(C1756,'VIA ADMINISTRACION'!A:D,4,FALSE)&amp;"-"&amp;VLOOKUP(D1756,FORMATO!A:D,4,FALSE)&amp;"-"&amp;VLOOKUP(B1756,LABORATORIO!A:D,4,FALSE)</f>
        <v>HT-0132-01-008-0194</v>
      </c>
      <c r="I1756">
        <f>COUNTIF($H$2:H1756,H1756)</f>
        <v>1</v>
      </c>
      <c r="J1756" t="str">
        <f t="shared" si="55"/>
        <v>HT-0132-01-008-0194-01</v>
      </c>
    </row>
    <row r="1757" spans="1:10" hidden="1" x14ac:dyDescent="0.35">
      <c r="A1757" s="5" t="s">
        <v>2794</v>
      </c>
      <c r="B1757" s="5" t="s">
        <v>2843</v>
      </c>
      <c r="C1757" s="5" t="s">
        <v>2919</v>
      </c>
      <c r="D1757" s="5" t="s">
        <v>2938</v>
      </c>
      <c r="E1757" s="5">
        <v>1</v>
      </c>
      <c r="F1757" s="5" t="s">
        <v>6682</v>
      </c>
      <c r="G1757" t="str">
        <f t="shared" si="54"/>
        <v>PICOSULFATOSANOFIORALGOTAS10.75MG/ML</v>
      </c>
      <c r="H1757" t="str">
        <f>VLOOKUP(A1757,'PRINCIPIO ACTIVO'!A:D,4,)&amp;"-"&amp;VLOOKUP(C1757,'VIA ADMINISTRACION'!A:D,4,FALSE)&amp;"-"&amp;VLOOKUP(D1757,FORMATO!A:D,4,FALSE)&amp;"-"&amp;VLOOKUP(B1757,LABORATORIO!A:D,4,FALSE)</f>
        <v>HT-0132-01-008-0246</v>
      </c>
      <c r="I1757">
        <f>COUNTIF($H$2:H1757,H1757)</f>
        <v>1</v>
      </c>
      <c r="J1757" t="str">
        <f t="shared" si="55"/>
        <v>HT-0132-01-008-0246-01</v>
      </c>
    </row>
    <row r="1758" spans="1:10" hidden="1" x14ac:dyDescent="0.35">
      <c r="A1758" s="11" t="s">
        <v>2794</v>
      </c>
      <c r="B1758" s="11" t="s">
        <v>2843</v>
      </c>
      <c r="C1758" s="11" t="s">
        <v>2919</v>
      </c>
      <c r="D1758" s="11" t="s">
        <v>2937</v>
      </c>
      <c r="E1758" s="11">
        <v>30</v>
      </c>
      <c r="F1758" s="11" t="s">
        <v>3055</v>
      </c>
      <c r="G1758" t="str">
        <f t="shared" si="54"/>
        <v>PICOSULFATOSANOFIORALCAPSULA302.5MG</v>
      </c>
      <c r="H1758" t="str">
        <f>VLOOKUP(A1758,'PRINCIPIO ACTIVO'!A:D,4,)&amp;"-"&amp;VLOOKUP(C1758,'VIA ADMINISTRACION'!A:D,4,FALSE)&amp;"-"&amp;VLOOKUP(D1758,FORMATO!A:D,4,FALSE)&amp;"-"&amp;VLOOKUP(B1758,LABORATORIO!A:D,4,FALSE)</f>
        <v>HT-0132-01-007-0246</v>
      </c>
      <c r="I1758">
        <f>COUNTIF($H$2:H1758,H1758)</f>
        <v>1</v>
      </c>
      <c r="J1758" t="str">
        <f t="shared" si="55"/>
        <v>HT-0132-01-007-0246-01</v>
      </c>
    </row>
    <row r="1759" spans="1:10" hidden="1" x14ac:dyDescent="0.35">
      <c r="A1759" s="2" t="s">
        <v>2794</v>
      </c>
      <c r="B1759" s="2" t="s">
        <v>3701</v>
      </c>
      <c r="C1759" s="2" t="s">
        <v>2919</v>
      </c>
      <c r="D1759" s="2" t="s">
        <v>2933</v>
      </c>
      <c r="E1759" s="2">
        <v>10</v>
      </c>
      <c r="F1759" s="2" t="s">
        <v>2998</v>
      </c>
      <c r="G1759" t="str">
        <f t="shared" si="54"/>
        <v>PICOSULFATOGARDEN HOUSEORALCOMPRIMIDO105MG</v>
      </c>
      <c r="H1759" t="str">
        <f>VLOOKUP(A1759,'PRINCIPIO ACTIVO'!A:D,4,)&amp;"-"&amp;VLOOKUP(C1759,'VIA ADMINISTRACION'!A:D,4,FALSE)&amp;"-"&amp;VLOOKUP(D1759,FORMATO!A:D,4,FALSE)&amp;"-"&amp;VLOOKUP(B1759,LABORATORIO!A:D,4,FALSE)</f>
        <v>HT-0132-01-003-0164</v>
      </c>
      <c r="I1759">
        <f>COUNTIF($H$2:H1759,H1759)</f>
        <v>1</v>
      </c>
      <c r="J1759" t="str">
        <f t="shared" si="55"/>
        <v>HT-0132-01-003-0164-01</v>
      </c>
    </row>
    <row r="1760" spans="1:10" hidden="1" x14ac:dyDescent="0.35">
      <c r="A1760" s="11" t="s">
        <v>2795</v>
      </c>
      <c r="B1760" s="11" t="s">
        <v>2912</v>
      </c>
      <c r="C1760" s="11" t="s">
        <v>2919</v>
      </c>
      <c r="D1760" s="11" t="s">
        <v>2943</v>
      </c>
      <c r="E1760" s="11">
        <v>2</v>
      </c>
      <c r="F1760" s="11" t="s">
        <v>3248</v>
      </c>
      <c r="G1760" t="str">
        <f t="shared" si="54"/>
        <v>PICOSULFATO-OXIDO DE MAGNESIO-ACIDO CITRICOFERRING PRODUCTOS FARMACEUTICOSORALPOLVO210MG/3.5G/12G</v>
      </c>
      <c r="H1760" t="e">
        <f>VLOOKUP(A1760,'PRINCIPIO ACTIVO'!A:D,4,)&amp;"-"&amp;VLOOKUP(C1760,'VIA ADMINISTRACION'!A:D,4,FALSE)&amp;"-"&amp;VLOOKUP(D1760,FORMATO!A:D,4,FALSE)&amp;"-"&amp;VLOOKUP(B1760,LABORATORIO!A:D,4,FALSE)</f>
        <v>#N/A</v>
      </c>
      <c r="I1760">
        <f>COUNTIF($H$2:H1760,H1760)</f>
        <v>130</v>
      </c>
      <c r="J1760" t="e">
        <f t="shared" si="55"/>
        <v>#N/A</v>
      </c>
    </row>
    <row r="1761" spans="1:10" hidden="1" x14ac:dyDescent="0.35">
      <c r="A1761" s="5" t="s">
        <v>2796</v>
      </c>
      <c r="B1761" s="5" t="s">
        <v>2888</v>
      </c>
      <c r="C1761" s="5" t="s">
        <v>2921</v>
      </c>
      <c r="D1761" s="5" t="s">
        <v>2956</v>
      </c>
      <c r="E1761" s="5">
        <v>1</v>
      </c>
      <c r="F1761" s="5" t="s">
        <v>3190</v>
      </c>
      <c r="G1761" t="str">
        <f t="shared" si="54"/>
        <v>POLIETILENGLICOLALCONOFTALMICAGEL10.4%</v>
      </c>
      <c r="H1761" t="str">
        <f>VLOOKUP(A1761,'PRINCIPIO ACTIVO'!A:D,4,)&amp;"-"&amp;VLOOKUP(C1761,'VIA ADMINISTRACION'!A:D,4,FALSE)&amp;"-"&amp;VLOOKUP(D1761,FORMATO!A:D,4,FALSE)&amp;"-"&amp;VLOOKUP(B1761,LABORATORIO!A:D,4,FALSE)</f>
        <v>HT-0133-05-026-0007</v>
      </c>
      <c r="I1761">
        <f>COUNTIF($H$2:H1761,H1761)</f>
        <v>1</v>
      </c>
      <c r="J1761" t="str">
        <f t="shared" si="55"/>
        <v>HT-0133-05-026-0007-01</v>
      </c>
    </row>
    <row r="1762" spans="1:10" hidden="1" x14ac:dyDescent="0.35">
      <c r="A1762" s="11" t="s">
        <v>2796</v>
      </c>
      <c r="B1762" s="11" t="s">
        <v>2861</v>
      </c>
      <c r="C1762" s="11" t="s">
        <v>2919</v>
      </c>
      <c r="D1762" s="11" t="s">
        <v>2931</v>
      </c>
      <c r="E1762" s="11">
        <v>15</v>
      </c>
      <c r="F1762" s="11" t="s">
        <v>3249</v>
      </c>
      <c r="G1762" t="str">
        <f t="shared" si="54"/>
        <v>POLIETILENGLICOLTECNOFARMAORALSOBRE1517GR</v>
      </c>
      <c r="H1762" t="str">
        <f>VLOOKUP(A1762,'PRINCIPIO ACTIVO'!A:D,4,)&amp;"-"&amp;VLOOKUP(C1762,'VIA ADMINISTRACION'!A:D,4,FALSE)&amp;"-"&amp;VLOOKUP(D1762,FORMATO!A:D,4,FALSE)&amp;"-"&amp;VLOOKUP(B1762,LABORATORIO!A:D,4,FALSE)</f>
        <v>HT-0133-01-001-0274</v>
      </c>
      <c r="I1762">
        <f>COUNTIF($H$2:H1762,H1762)</f>
        <v>1</v>
      </c>
      <c r="J1762" t="str">
        <f t="shared" si="55"/>
        <v>HT-0133-01-001-0274-01</v>
      </c>
    </row>
    <row r="1763" spans="1:10" hidden="1" x14ac:dyDescent="0.35">
      <c r="A1763" s="11" t="s">
        <v>2796</v>
      </c>
      <c r="B1763" s="11" t="s">
        <v>2861</v>
      </c>
      <c r="C1763" s="11" t="s">
        <v>2919</v>
      </c>
      <c r="D1763" s="11" t="s">
        <v>2931</v>
      </c>
      <c r="E1763" s="11">
        <v>7</v>
      </c>
      <c r="F1763" s="11" t="s">
        <v>3249</v>
      </c>
      <c r="G1763" t="str">
        <f t="shared" si="54"/>
        <v>POLIETILENGLICOLTECNOFARMAORALSOBRE717GR</v>
      </c>
      <c r="H1763" t="str">
        <f>VLOOKUP(A1763,'PRINCIPIO ACTIVO'!A:D,4,)&amp;"-"&amp;VLOOKUP(C1763,'VIA ADMINISTRACION'!A:D,4,FALSE)&amp;"-"&amp;VLOOKUP(D1763,FORMATO!A:D,4,FALSE)&amp;"-"&amp;VLOOKUP(B1763,LABORATORIO!A:D,4,FALSE)</f>
        <v>HT-0133-01-001-0274</v>
      </c>
      <c r="I1763">
        <f>COUNTIF($H$2:H1763,H1763)</f>
        <v>2</v>
      </c>
      <c r="J1763" t="str">
        <f t="shared" si="55"/>
        <v>HT-0133-01-001-0274-02</v>
      </c>
    </row>
    <row r="1764" spans="1:10" hidden="1" x14ac:dyDescent="0.35">
      <c r="A1764" s="5" t="s">
        <v>2796</v>
      </c>
      <c r="B1764" s="5" t="s">
        <v>2888</v>
      </c>
      <c r="C1764" s="5" t="s">
        <v>2921</v>
      </c>
      <c r="D1764" s="5" t="s">
        <v>2942</v>
      </c>
      <c r="E1764" s="5">
        <v>1</v>
      </c>
      <c r="F1764" s="5" t="s">
        <v>3079</v>
      </c>
      <c r="G1764" t="str">
        <f t="shared" si="54"/>
        <v>POLIETILENGLICOLALCONOFTALMICASOLUCION14MG</v>
      </c>
      <c r="H1764" t="str">
        <f>VLOOKUP(A1764,'PRINCIPIO ACTIVO'!A:D,4,)&amp;"-"&amp;VLOOKUP(C1764,'VIA ADMINISTRACION'!A:D,4,FALSE)&amp;"-"&amp;VLOOKUP(D1764,FORMATO!A:D,4,FALSE)&amp;"-"&amp;VLOOKUP(B1764,LABORATORIO!A:D,4,FALSE)</f>
        <v>HT-0133-05-012-0007</v>
      </c>
      <c r="I1764">
        <f>COUNTIF($H$2:H1764,H1764)</f>
        <v>1</v>
      </c>
      <c r="J1764" t="str">
        <f t="shared" si="55"/>
        <v>HT-0133-05-012-0007-01</v>
      </c>
    </row>
    <row r="1765" spans="1:10" hidden="1" x14ac:dyDescent="0.35">
      <c r="A1765" s="11" t="s">
        <v>2797</v>
      </c>
      <c r="B1765" s="11" t="s">
        <v>2888</v>
      </c>
      <c r="C1765" s="11" t="s">
        <v>2921</v>
      </c>
      <c r="D1765" s="11" t="s">
        <v>2942</v>
      </c>
      <c r="E1765" s="11">
        <v>1</v>
      </c>
      <c r="F1765" s="11" t="s">
        <v>3250</v>
      </c>
      <c r="G1765" t="str">
        <f t="shared" si="54"/>
        <v>POLIETILENGLICOL-PROPILENGLICOLALCONOFTALMICASOLUCION14MG/3MG/ML</v>
      </c>
      <c r="H1765" t="str">
        <f>VLOOKUP(A1765,'PRINCIPIO ACTIVO'!A:D,4,)&amp;"-"&amp;VLOOKUP(C1765,'VIA ADMINISTRACION'!A:D,4,FALSE)&amp;"-"&amp;VLOOKUP(D1765,FORMATO!A:D,4,FALSE)&amp;"-"&amp;VLOOKUP(B1765,LABORATORIO!A:D,4,FALSE)</f>
        <v>HT-0308-05-012-0007</v>
      </c>
      <c r="I1765">
        <f>COUNTIF($H$2:H1765,H1765)</f>
        <v>1</v>
      </c>
      <c r="J1765" t="str">
        <f t="shared" si="55"/>
        <v>HT-0308-05-012-0007-01</v>
      </c>
    </row>
    <row r="1766" spans="1:10" hidden="1" x14ac:dyDescent="0.35">
      <c r="A1766" s="11" t="s">
        <v>2798</v>
      </c>
      <c r="B1766" s="11" t="s">
        <v>2837</v>
      </c>
      <c r="C1766" s="11" t="s">
        <v>2920</v>
      </c>
      <c r="D1766" s="11" t="s">
        <v>2936</v>
      </c>
      <c r="E1766" s="11">
        <v>1</v>
      </c>
      <c r="F1766" s="11" t="s">
        <v>3251</v>
      </c>
      <c r="G1766" t="str">
        <f t="shared" si="54"/>
        <v>POLIMIXINA B-BACITRACINASAVALTOPICOUNGUENTO110000UI/500UI/G</v>
      </c>
      <c r="H1766" t="e">
        <f>VLOOKUP(A1766,'PRINCIPIO ACTIVO'!A:D,4,)&amp;"-"&amp;VLOOKUP(C1766,'VIA ADMINISTRACION'!A:D,4,FALSE)&amp;"-"&amp;VLOOKUP(D1766,FORMATO!A:D,4,FALSE)&amp;"-"&amp;VLOOKUP(B1766,LABORATORIO!A:D,4,FALSE)</f>
        <v>#N/A</v>
      </c>
      <c r="I1766">
        <f>COUNTIF($H$2:H1766,H1766)</f>
        <v>131</v>
      </c>
      <c r="J1766" t="e">
        <f t="shared" si="55"/>
        <v>#N/A</v>
      </c>
    </row>
    <row r="1767" spans="1:10" hidden="1" x14ac:dyDescent="0.35">
      <c r="A1767" s="11" t="s">
        <v>2782</v>
      </c>
      <c r="B1767" s="11" t="s">
        <v>2845</v>
      </c>
      <c r="C1767" s="11" t="s">
        <v>2927</v>
      </c>
      <c r="D1767" s="11" t="s">
        <v>2942</v>
      </c>
      <c r="E1767" s="11">
        <v>1</v>
      </c>
      <c r="F1767" s="11" t="s">
        <v>3238</v>
      </c>
      <c r="G1767" t="str">
        <f t="shared" si="54"/>
        <v>POLIMIXINA B-NEOMICINA-BETAMETASONAMEGALABSOTICASOLUCION11000000UI/3.5MG/1MG/ML</v>
      </c>
      <c r="H1767" t="e">
        <f>VLOOKUP(A1767,'PRINCIPIO ACTIVO'!A:D,4,)&amp;"-"&amp;VLOOKUP(C1767,'VIA ADMINISTRACION'!A:D,4,FALSE)&amp;"-"&amp;VLOOKUP(D1767,FORMATO!A:D,4,FALSE)&amp;"-"&amp;VLOOKUP(B1767,LABORATORIO!A:D,4,FALSE)</f>
        <v>#N/A</v>
      </c>
      <c r="I1767">
        <f>COUNTIF($H$2:H1767,H1767)</f>
        <v>132</v>
      </c>
      <c r="J1767" t="e">
        <f t="shared" si="55"/>
        <v>#N/A</v>
      </c>
    </row>
    <row r="1768" spans="1:10" hidden="1" x14ac:dyDescent="0.35">
      <c r="A1768" s="11" t="s">
        <v>2782</v>
      </c>
      <c r="B1768" s="11" t="s">
        <v>2837</v>
      </c>
      <c r="C1768" s="11" t="s">
        <v>2927</v>
      </c>
      <c r="D1768" s="11" t="s">
        <v>2942</v>
      </c>
      <c r="E1768" s="11">
        <v>1</v>
      </c>
      <c r="F1768" s="11" t="s">
        <v>3238</v>
      </c>
      <c r="G1768" t="str">
        <f t="shared" si="54"/>
        <v>POLIMIXINA B-NEOMICINA-BETAMETASONASAVALOTICASOLUCION11000000UI/3.5MG/1MG/ML</v>
      </c>
      <c r="H1768" t="e">
        <f>VLOOKUP(A1768,'PRINCIPIO ACTIVO'!A:D,4,)&amp;"-"&amp;VLOOKUP(C1768,'VIA ADMINISTRACION'!A:D,4,FALSE)&amp;"-"&amp;VLOOKUP(D1768,FORMATO!A:D,4,FALSE)&amp;"-"&amp;VLOOKUP(B1768,LABORATORIO!A:D,4,FALSE)</f>
        <v>#N/A</v>
      </c>
      <c r="I1768">
        <f>COUNTIF($H$2:H1768,H1768)</f>
        <v>133</v>
      </c>
      <c r="J1768" t="e">
        <f t="shared" si="55"/>
        <v>#N/A</v>
      </c>
    </row>
    <row r="1769" spans="1:10" hidden="1" x14ac:dyDescent="0.35">
      <c r="A1769" s="11" t="s">
        <v>2781</v>
      </c>
      <c r="B1769" s="11" t="s">
        <v>2837</v>
      </c>
      <c r="C1769" s="11" t="s">
        <v>2921</v>
      </c>
      <c r="D1769" s="11" t="s">
        <v>2942</v>
      </c>
      <c r="E1769" s="11">
        <v>1</v>
      </c>
      <c r="F1769" s="11" t="s">
        <v>3237</v>
      </c>
      <c r="G1769" t="str">
        <f t="shared" si="54"/>
        <v>POLIMIXINA B-NEOMICINA-GRAMICIDINASAVALOFTALMICASOLUCION15000UI/1.7MG/0.025MG/ML</v>
      </c>
      <c r="H1769" t="e">
        <f>VLOOKUP(A1769,'PRINCIPIO ACTIVO'!A:D,4,)&amp;"-"&amp;VLOOKUP(C1769,'VIA ADMINISTRACION'!A:D,4,FALSE)&amp;"-"&amp;VLOOKUP(D1769,FORMATO!A:D,4,FALSE)&amp;"-"&amp;VLOOKUP(B1769,LABORATORIO!A:D,4,FALSE)</f>
        <v>#N/A</v>
      </c>
      <c r="I1769">
        <f>COUNTIF($H$2:H1769,H1769)</f>
        <v>134</v>
      </c>
      <c r="J1769" t="e">
        <f t="shared" si="55"/>
        <v>#N/A</v>
      </c>
    </row>
    <row r="1770" spans="1:10" hidden="1" x14ac:dyDescent="0.35">
      <c r="A1770" s="5" t="s">
        <v>6480</v>
      </c>
      <c r="B1770" s="5" t="s">
        <v>2889</v>
      </c>
      <c r="C1770" s="5" t="s">
        <v>2924</v>
      </c>
      <c r="D1770" s="5" t="s">
        <v>2942</v>
      </c>
      <c r="E1770" s="5">
        <v>1</v>
      </c>
      <c r="F1770" s="5" t="s">
        <v>3101</v>
      </c>
      <c r="G1770" t="str">
        <f t="shared" si="54"/>
        <v>POTASIO CLORURO-CLORURO DE SODIOSANDERSONPARENTERALSOLUCION10.9%</v>
      </c>
      <c r="H1770" t="e">
        <f>VLOOKUP(A1770,'PRINCIPIO ACTIVO'!A:D,4,)&amp;"-"&amp;VLOOKUP(C1770,'VIA ADMINISTRACION'!A:D,4,FALSE)&amp;"-"&amp;VLOOKUP(D1770,FORMATO!A:D,4,FALSE)&amp;"-"&amp;VLOOKUP(B1770,LABORATORIO!A:D,4,FALSE)</f>
        <v>#N/A</v>
      </c>
      <c r="I1770">
        <f>COUNTIF($H$2:H1770,H1770)</f>
        <v>135</v>
      </c>
      <c r="J1770" t="e">
        <f t="shared" si="55"/>
        <v>#N/A</v>
      </c>
    </row>
    <row r="1771" spans="1:10" hidden="1" x14ac:dyDescent="0.35">
      <c r="A1771" s="5" t="s">
        <v>6481</v>
      </c>
      <c r="B1771" s="5" t="s">
        <v>2879</v>
      </c>
      <c r="C1771" s="5" t="s">
        <v>2919</v>
      </c>
      <c r="D1771" s="5" t="s">
        <v>2931</v>
      </c>
      <c r="E1771" s="5">
        <v>1</v>
      </c>
      <c r="F1771" s="5" t="s">
        <v>6608</v>
      </c>
      <c r="G1771" t="str">
        <f t="shared" si="54"/>
        <v>POTASIO CLORURO-SODIO BICARBONATO-CLORURO DE SODIOBIOTOSCANAORALSOBRE1185MG/715MG/1.4GR</v>
      </c>
      <c r="H1771" t="e">
        <f>VLOOKUP(A1771,'PRINCIPIO ACTIVO'!A:D,4,)&amp;"-"&amp;VLOOKUP(C1771,'VIA ADMINISTRACION'!A:D,4,FALSE)&amp;"-"&amp;VLOOKUP(D1771,FORMATO!A:D,4,FALSE)&amp;"-"&amp;VLOOKUP(B1771,LABORATORIO!A:D,4,FALSE)</f>
        <v>#N/A</v>
      </c>
      <c r="I1771">
        <f>COUNTIF($H$2:H1771,H1771)</f>
        <v>136</v>
      </c>
      <c r="J1771" t="e">
        <f t="shared" si="55"/>
        <v>#N/A</v>
      </c>
    </row>
    <row r="1772" spans="1:10" hidden="1" x14ac:dyDescent="0.35">
      <c r="A1772" s="11" t="s">
        <v>2799</v>
      </c>
      <c r="B1772" s="11" t="s">
        <v>2838</v>
      </c>
      <c r="C1772" s="11" t="s">
        <v>2919</v>
      </c>
      <c r="D1772" s="11" t="s">
        <v>2935</v>
      </c>
      <c r="E1772" s="11">
        <v>1</v>
      </c>
      <c r="F1772" s="11" t="s">
        <v>3170</v>
      </c>
      <c r="G1772" t="str">
        <f t="shared" si="54"/>
        <v>PREDNISONALABORATORIO CHILEORALSUSPENSION11MG/ML</v>
      </c>
      <c r="H1772" t="str">
        <f>VLOOKUP(A1772,'PRINCIPIO ACTIVO'!A:D,4,)&amp;"-"&amp;VLOOKUP(C1772,'VIA ADMINISTRACION'!A:D,4,FALSE)&amp;"-"&amp;VLOOKUP(D1772,FORMATO!A:D,4,FALSE)&amp;"-"&amp;VLOOKUP(B1772,LABORATORIO!A:D,4,FALSE)</f>
        <v>HT-0136-01-005-0148</v>
      </c>
      <c r="I1772">
        <f>COUNTIF($H$2:H1772,H1772)</f>
        <v>1</v>
      </c>
      <c r="J1772" t="str">
        <f t="shared" si="55"/>
        <v>HT-0136-01-005-0148-01</v>
      </c>
    </row>
    <row r="1773" spans="1:10" hidden="1" x14ac:dyDescent="0.35">
      <c r="A1773" s="11" t="s">
        <v>2799</v>
      </c>
      <c r="B1773" s="11" t="s">
        <v>2857</v>
      </c>
      <c r="C1773" s="11" t="s">
        <v>2919</v>
      </c>
      <c r="D1773" s="11" t="s">
        <v>2933</v>
      </c>
      <c r="E1773" s="11">
        <v>20</v>
      </c>
      <c r="F1773" s="11" t="s">
        <v>2985</v>
      </c>
      <c r="G1773" t="str">
        <f t="shared" si="54"/>
        <v>PREDNISONAANDROMACOORALCOMPRIMIDO2020MG</v>
      </c>
      <c r="H1773" t="str">
        <f>VLOOKUP(A1773,'PRINCIPIO ACTIVO'!A:D,4,)&amp;"-"&amp;VLOOKUP(C1773,'VIA ADMINISTRACION'!A:D,4,FALSE)&amp;"-"&amp;VLOOKUP(D1773,FORMATO!A:D,4,FALSE)&amp;"-"&amp;VLOOKUP(B1773,LABORATORIO!A:D,4,FALSE)</f>
        <v>HT-0136-01-003-0161</v>
      </c>
      <c r="I1773">
        <f>COUNTIF($H$2:H1773,H1773)</f>
        <v>1</v>
      </c>
      <c r="J1773" t="str">
        <f t="shared" si="55"/>
        <v>HT-0136-01-003-0161-01</v>
      </c>
    </row>
    <row r="1774" spans="1:10" hidden="1" x14ac:dyDescent="0.35">
      <c r="A1774" s="11" t="s">
        <v>2799</v>
      </c>
      <c r="B1774" s="11" t="s">
        <v>2847</v>
      </c>
      <c r="C1774" s="11" t="s">
        <v>2919</v>
      </c>
      <c r="D1774" s="11" t="s">
        <v>2933</v>
      </c>
      <c r="E1774" s="11">
        <v>20</v>
      </c>
      <c r="F1774" s="11" t="s">
        <v>2985</v>
      </c>
      <c r="G1774" t="str">
        <f t="shared" si="54"/>
        <v>PREDNISONAPASTEURORALCOMPRIMIDO2020MG</v>
      </c>
      <c r="H1774" t="str">
        <f>VLOOKUP(A1774,'PRINCIPIO ACTIVO'!A:D,4,)&amp;"-"&amp;VLOOKUP(C1774,'VIA ADMINISTRACION'!A:D,4,FALSE)&amp;"-"&amp;VLOOKUP(D1774,FORMATO!A:D,4,FALSE)&amp;"-"&amp;VLOOKUP(B1774,LABORATORIO!A:D,4,FALSE)</f>
        <v>HT-0136-01-003-0155</v>
      </c>
      <c r="I1774">
        <f>COUNTIF($H$2:H1774,H1774)</f>
        <v>1</v>
      </c>
      <c r="J1774" t="str">
        <f t="shared" si="55"/>
        <v>HT-0136-01-003-0155-01</v>
      </c>
    </row>
    <row r="1775" spans="1:10" hidden="1" x14ac:dyDescent="0.35">
      <c r="A1775" s="11" t="s">
        <v>2799</v>
      </c>
      <c r="B1775" s="11" t="s">
        <v>2838</v>
      </c>
      <c r="C1775" s="11" t="s">
        <v>2919</v>
      </c>
      <c r="D1775" s="11" t="s">
        <v>2933</v>
      </c>
      <c r="E1775" s="11">
        <v>20</v>
      </c>
      <c r="F1775" s="11" t="s">
        <v>2985</v>
      </c>
      <c r="G1775" t="str">
        <f t="shared" si="54"/>
        <v>PREDNISONALABORATORIO CHILEORALCOMPRIMIDO2020MG</v>
      </c>
      <c r="H1775" t="str">
        <f>VLOOKUP(A1775,'PRINCIPIO ACTIVO'!A:D,4,)&amp;"-"&amp;VLOOKUP(C1775,'VIA ADMINISTRACION'!A:D,4,FALSE)&amp;"-"&amp;VLOOKUP(D1775,FORMATO!A:D,4,FALSE)&amp;"-"&amp;VLOOKUP(B1775,LABORATORIO!A:D,4,FALSE)</f>
        <v>HT-0136-01-003-0148</v>
      </c>
      <c r="I1775">
        <f>COUNTIF($H$2:H1775,H1775)</f>
        <v>1</v>
      </c>
      <c r="J1775" t="str">
        <f t="shared" si="55"/>
        <v>HT-0136-01-003-0148-01</v>
      </c>
    </row>
    <row r="1776" spans="1:10" hidden="1" x14ac:dyDescent="0.35">
      <c r="A1776" s="5" t="s">
        <v>2799</v>
      </c>
      <c r="B1776" s="5" t="s">
        <v>2880</v>
      </c>
      <c r="C1776" s="5" t="s">
        <v>2919</v>
      </c>
      <c r="D1776" s="5" t="s">
        <v>2933</v>
      </c>
      <c r="E1776" s="5">
        <v>20</v>
      </c>
      <c r="F1776" s="5" t="s">
        <v>2985</v>
      </c>
      <c r="G1776" t="str">
        <f t="shared" si="54"/>
        <v>PREDNISONAMEDIPHARMORALCOMPRIMIDO2020MG</v>
      </c>
      <c r="H1776" t="str">
        <f>VLOOKUP(A1776,'PRINCIPIO ACTIVO'!A:D,4,)&amp;"-"&amp;VLOOKUP(C1776,'VIA ADMINISTRACION'!A:D,4,FALSE)&amp;"-"&amp;VLOOKUP(D1776,FORMATO!A:D,4,FALSE)&amp;"-"&amp;VLOOKUP(B1776,LABORATORIO!A:D,4,FALSE)</f>
        <v>HT-0136-01-003-0192</v>
      </c>
      <c r="I1776">
        <f>COUNTIF($H$2:H1776,H1776)</f>
        <v>1</v>
      </c>
      <c r="J1776" t="str">
        <f t="shared" si="55"/>
        <v>HT-0136-01-003-0192-01</v>
      </c>
    </row>
    <row r="1777" spans="1:10" hidden="1" x14ac:dyDescent="0.35">
      <c r="A1777" s="11" t="s">
        <v>2799</v>
      </c>
      <c r="B1777" s="11" t="s">
        <v>2847</v>
      </c>
      <c r="C1777" s="11" t="s">
        <v>2919</v>
      </c>
      <c r="D1777" s="11" t="s">
        <v>2935</v>
      </c>
      <c r="E1777" s="11">
        <v>1</v>
      </c>
      <c r="F1777" s="11" t="s">
        <v>3252</v>
      </c>
      <c r="G1777" t="str">
        <f t="shared" si="54"/>
        <v>PREDNISONAPASTEURORALSUSPENSION120MG/5ML</v>
      </c>
      <c r="H1777" t="str">
        <f>VLOOKUP(A1777,'PRINCIPIO ACTIVO'!A:D,4,)&amp;"-"&amp;VLOOKUP(C1777,'VIA ADMINISTRACION'!A:D,4,FALSE)&amp;"-"&amp;VLOOKUP(D1777,FORMATO!A:D,4,FALSE)&amp;"-"&amp;VLOOKUP(B1777,LABORATORIO!A:D,4,FALSE)</f>
        <v>HT-0136-01-005-0155</v>
      </c>
      <c r="I1777">
        <f>COUNTIF($H$2:H1777,H1777)</f>
        <v>1</v>
      </c>
      <c r="J1777" t="str">
        <f t="shared" si="55"/>
        <v>HT-0136-01-005-0155-01</v>
      </c>
    </row>
    <row r="1778" spans="1:10" hidden="1" x14ac:dyDescent="0.35">
      <c r="A1778" s="11" t="s">
        <v>2799</v>
      </c>
      <c r="B1778" s="11" t="s">
        <v>2838</v>
      </c>
      <c r="C1778" s="11" t="s">
        <v>2919</v>
      </c>
      <c r="D1778" s="11" t="s">
        <v>2935</v>
      </c>
      <c r="E1778" s="11">
        <v>1</v>
      </c>
      <c r="F1778" s="11" t="s">
        <v>3252</v>
      </c>
      <c r="G1778" t="str">
        <f t="shared" si="54"/>
        <v>PREDNISONALABORATORIO CHILEORALSUSPENSION120MG/5ML</v>
      </c>
      <c r="H1778" t="str">
        <f>VLOOKUP(A1778,'PRINCIPIO ACTIVO'!A:D,4,)&amp;"-"&amp;VLOOKUP(C1778,'VIA ADMINISTRACION'!A:D,4,FALSE)&amp;"-"&amp;VLOOKUP(D1778,FORMATO!A:D,4,FALSE)&amp;"-"&amp;VLOOKUP(B1778,LABORATORIO!A:D,4,FALSE)</f>
        <v>HT-0136-01-005-0148</v>
      </c>
      <c r="I1778">
        <f>COUNTIF($H$2:H1778,H1778)</f>
        <v>2</v>
      </c>
      <c r="J1778" t="str">
        <f t="shared" si="55"/>
        <v>HT-0136-01-005-0148-02</v>
      </c>
    </row>
    <row r="1779" spans="1:10" hidden="1" x14ac:dyDescent="0.35">
      <c r="A1779" s="5" t="s">
        <v>2799</v>
      </c>
      <c r="B1779" s="5" t="s">
        <v>2880</v>
      </c>
      <c r="C1779" s="5" t="s">
        <v>2919</v>
      </c>
      <c r="D1779" s="5" t="s">
        <v>2935</v>
      </c>
      <c r="E1779" s="5">
        <v>1</v>
      </c>
      <c r="F1779" s="5" t="s">
        <v>3252</v>
      </c>
      <c r="G1779" t="str">
        <f t="shared" si="54"/>
        <v>PREDNISONAMEDIPHARMORALSUSPENSION120MG/5ML</v>
      </c>
      <c r="H1779" t="str">
        <f>VLOOKUP(A1779,'PRINCIPIO ACTIVO'!A:D,4,)&amp;"-"&amp;VLOOKUP(C1779,'VIA ADMINISTRACION'!A:D,4,FALSE)&amp;"-"&amp;VLOOKUP(D1779,FORMATO!A:D,4,FALSE)&amp;"-"&amp;VLOOKUP(B1779,LABORATORIO!A:D,4,FALSE)</f>
        <v>HT-0136-01-005-0192</v>
      </c>
      <c r="I1779">
        <f>COUNTIF($H$2:H1779,H1779)</f>
        <v>1</v>
      </c>
      <c r="J1779" t="str">
        <f t="shared" si="55"/>
        <v>HT-0136-01-005-0192-01</v>
      </c>
    </row>
    <row r="1780" spans="1:10" hidden="1" x14ac:dyDescent="0.35">
      <c r="A1780" s="5" t="s">
        <v>2799</v>
      </c>
      <c r="B1780" s="5" t="s">
        <v>2838</v>
      </c>
      <c r="C1780" s="5" t="s">
        <v>2919</v>
      </c>
      <c r="D1780" s="5" t="s">
        <v>2935</v>
      </c>
      <c r="E1780" s="5">
        <v>1</v>
      </c>
      <c r="F1780" s="5" t="s">
        <v>3717</v>
      </c>
      <c r="G1780" t="str">
        <f t="shared" si="54"/>
        <v>PREDNISONALABORATORIO CHILEORALSUSPENSION120MG/ML</v>
      </c>
      <c r="H1780" t="str">
        <f>VLOOKUP(A1780,'PRINCIPIO ACTIVO'!A:D,4,)&amp;"-"&amp;VLOOKUP(C1780,'VIA ADMINISTRACION'!A:D,4,FALSE)&amp;"-"&amp;VLOOKUP(D1780,FORMATO!A:D,4,FALSE)&amp;"-"&amp;VLOOKUP(B1780,LABORATORIO!A:D,4,FALSE)</f>
        <v>HT-0136-01-005-0148</v>
      </c>
      <c r="I1780">
        <f>COUNTIF($H$2:H1780,H1780)</f>
        <v>3</v>
      </c>
      <c r="J1780" t="str">
        <f t="shared" si="55"/>
        <v>HT-0136-01-005-0148-03</v>
      </c>
    </row>
    <row r="1781" spans="1:10" hidden="1" x14ac:dyDescent="0.35">
      <c r="A1781" s="11" t="s">
        <v>2799</v>
      </c>
      <c r="B1781" s="11" t="s">
        <v>2847</v>
      </c>
      <c r="C1781" s="11" t="s">
        <v>2919</v>
      </c>
      <c r="D1781" s="11" t="s">
        <v>2935</v>
      </c>
      <c r="E1781" s="11">
        <v>1</v>
      </c>
      <c r="F1781" s="11" t="s">
        <v>3136</v>
      </c>
      <c r="G1781" t="str">
        <f t="shared" si="54"/>
        <v>PREDNISONAPASTEURORALSUSPENSION12MG/ML</v>
      </c>
      <c r="H1781" t="str">
        <f>VLOOKUP(A1781,'PRINCIPIO ACTIVO'!A:D,4,)&amp;"-"&amp;VLOOKUP(C1781,'VIA ADMINISTRACION'!A:D,4,FALSE)&amp;"-"&amp;VLOOKUP(D1781,FORMATO!A:D,4,FALSE)&amp;"-"&amp;VLOOKUP(B1781,LABORATORIO!A:D,4,FALSE)</f>
        <v>HT-0136-01-005-0155</v>
      </c>
      <c r="I1781">
        <f>COUNTIF($H$2:H1781,H1781)</f>
        <v>2</v>
      </c>
      <c r="J1781" t="str">
        <f t="shared" si="55"/>
        <v>HT-0136-01-005-0155-02</v>
      </c>
    </row>
    <row r="1782" spans="1:10" hidden="1" x14ac:dyDescent="0.35">
      <c r="A1782" s="11" t="s">
        <v>2799</v>
      </c>
      <c r="B1782" s="11" t="s">
        <v>2847</v>
      </c>
      <c r="C1782" s="11" t="s">
        <v>2919</v>
      </c>
      <c r="D1782" s="11" t="s">
        <v>2933</v>
      </c>
      <c r="E1782" s="11">
        <v>20</v>
      </c>
      <c r="F1782" s="11" t="s">
        <v>2998</v>
      </c>
      <c r="G1782" t="str">
        <f t="shared" si="54"/>
        <v>PREDNISONAPASTEURORALCOMPRIMIDO205MG</v>
      </c>
      <c r="H1782" t="str">
        <f>VLOOKUP(A1782,'PRINCIPIO ACTIVO'!A:D,4,)&amp;"-"&amp;VLOOKUP(C1782,'VIA ADMINISTRACION'!A:D,4,FALSE)&amp;"-"&amp;VLOOKUP(D1782,FORMATO!A:D,4,FALSE)&amp;"-"&amp;VLOOKUP(B1782,LABORATORIO!A:D,4,FALSE)</f>
        <v>HT-0136-01-003-0155</v>
      </c>
      <c r="I1782">
        <f>COUNTIF($H$2:H1782,H1782)</f>
        <v>2</v>
      </c>
      <c r="J1782" t="str">
        <f t="shared" si="55"/>
        <v>HT-0136-01-003-0155-02</v>
      </c>
    </row>
    <row r="1783" spans="1:10" hidden="1" x14ac:dyDescent="0.35">
      <c r="A1783" s="11" t="s">
        <v>2801</v>
      </c>
      <c r="B1783" s="11" t="s">
        <v>2867</v>
      </c>
      <c r="C1783" s="11" t="s">
        <v>2919</v>
      </c>
      <c r="D1783" s="11" t="s">
        <v>2937</v>
      </c>
      <c r="E1783" s="11">
        <v>30</v>
      </c>
      <c r="F1783" s="11" t="s">
        <v>3110</v>
      </c>
      <c r="G1783" t="str">
        <f t="shared" si="54"/>
        <v>PREGABALINAEUROFARMAORALCAPSULA30150MG</v>
      </c>
      <c r="H1783" t="str">
        <f>VLOOKUP(A1783,'PRINCIPIO ACTIVO'!A:D,4,)&amp;"-"&amp;VLOOKUP(C1783,'VIA ADMINISTRACION'!A:D,4,FALSE)&amp;"-"&amp;VLOOKUP(D1783,FORMATO!A:D,4,FALSE)&amp;"-"&amp;VLOOKUP(B1783,LABORATORIO!A:D,4,FALSE)</f>
        <v>HT-0137-01-007-0087</v>
      </c>
      <c r="I1783">
        <f>COUNTIF($H$2:H1783,H1783)</f>
        <v>1</v>
      </c>
      <c r="J1783" t="str">
        <f t="shared" si="55"/>
        <v>HT-0137-01-007-0087-01</v>
      </c>
    </row>
    <row r="1784" spans="1:10" hidden="1" x14ac:dyDescent="0.35">
      <c r="A1784" s="11" t="s">
        <v>2801</v>
      </c>
      <c r="B1784" s="11" t="s">
        <v>2905</v>
      </c>
      <c r="C1784" s="11" t="s">
        <v>2919</v>
      </c>
      <c r="D1784" s="11" t="s">
        <v>2937</v>
      </c>
      <c r="E1784" s="11">
        <v>30</v>
      </c>
      <c r="F1784" s="11" t="s">
        <v>3110</v>
      </c>
      <c r="G1784" t="str">
        <f t="shared" si="54"/>
        <v>PREGABALINARAFFOORALCAPSULA30150MG</v>
      </c>
      <c r="H1784" t="str">
        <f>VLOOKUP(A1784,'PRINCIPIO ACTIVO'!A:D,4,)&amp;"-"&amp;VLOOKUP(C1784,'VIA ADMINISTRACION'!A:D,4,FALSE)&amp;"-"&amp;VLOOKUP(D1784,FORMATO!A:D,4,FALSE)&amp;"-"&amp;VLOOKUP(B1784,LABORATORIO!A:D,4,FALSE)</f>
        <v>HT-0137-01-007-0170</v>
      </c>
      <c r="I1784">
        <f>COUNTIF($H$2:H1784,H1784)</f>
        <v>1</v>
      </c>
      <c r="J1784" t="str">
        <f t="shared" si="55"/>
        <v>HT-0137-01-007-0170-01</v>
      </c>
    </row>
    <row r="1785" spans="1:10" hidden="1" x14ac:dyDescent="0.35">
      <c r="A1785" s="11" t="s">
        <v>2801</v>
      </c>
      <c r="B1785" s="11" t="s">
        <v>2837</v>
      </c>
      <c r="C1785" s="11" t="s">
        <v>2919</v>
      </c>
      <c r="D1785" s="11" t="s">
        <v>2933</v>
      </c>
      <c r="E1785" s="11">
        <v>30</v>
      </c>
      <c r="F1785" s="11" t="s">
        <v>3110</v>
      </c>
      <c r="G1785" t="str">
        <f t="shared" si="54"/>
        <v>PREGABALINASAVALORALCOMPRIMIDO30150MG</v>
      </c>
      <c r="H1785" t="str">
        <f>VLOOKUP(A1785,'PRINCIPIO ACTIVO'!A:D,4,)&amp;"-"&amp;VLOOKUP(C1785,'VIA ADMINISTRACION'!A:D,4,FALSE)&amp;"-"&amp;VLOOKUP(D1785,FORMATO!A:D,4,FALSE)&amp;"-"&amp;VLOOKUP(B1785,LABORATORIO!A:D,4,FALSE)</f>
        <v>HT-0137-01-003-0174</v>
      </c>
      <c r="I1785">
        <f>COUNTIF($H$2:H1785,H1785)</f>
        <v>1</v>
      </c>
      <c r="J1785" t="str">
        <f t="shared" si="55"/>
        <v>HT-0137-01-003-0174-01</v>
      </c>
    </row>
    <row r="1786" spans="1:10" hidden="1" x14ac:dyDescent="0.35">
      <c r="A1786" s="11" t="s">
        <v>2801</v>
      </c>
      <c r="B1786" s="11" t="s">
        <v>2864</v>
      </c>
      <c r="C1786" s="11" t="s">
        <v>2919</v>
      </c>
      <c r="D1786" s="11" t="s">
        <v>2937</v>
      </c>
      <c r="E1786" s="11">
        <v>28</v>
      </c>
      <c r="F1786" s="11" t="s">
        <v>3110</v>
      </c>
      <c r="G1786" t="str">
        <f t="shared" si="54"/>
        <v>PREGABALINAPFIZERORALCAPSULA28150MG</v>
      </c>
      <c r="H1786" t="str">
        <f>VLOOKUP(A1786,'PRINCIPIO ACTIVO'!A:D,4,)&amp;"-"&amp;VLOOKUP(C1786,'VIA ADMINISTRACION'!A:D,4,FALSE)&amp;"-"&amp;VLOOKUP(D1786,FORMATO!A:D,4,FALSE)&amp;"-"&amp;VLOOKUP(B1786,LABORATORIO!A:D,4,FALSE)</f>
        <v>HT-0137-01-007-0212</v>
      </c>
      <c r="I1786">
        <f>COUNTIF($H$2:H1786,H1786)</f>
        <v>1</v>
      </c>
      <c r="J1786" t="str">
        <f t="shared" si="55"/>
        <v>HT-0137-01-007-0212-01</v>
      </c>
    </row>
    <row r="1787" spans="1:10" hidden="1" x14ac:dyDescent="0.35">
      <c r="A1787" s="11" t="s">
        <v>2801</v>
      </c>
      <c r="B1787" s="11" t="s">
        <v>2864</v>
      </c>
      <c r="C1787" s="11" t="s">
        <v>2919</v>
      </c>
      <c r="D1787" s="11" t="s">
        <v>2937</v>
      </c>
      <c r="E1787" s="11">
        <v>14</v>
      </c>
      <c r="F1787" s="11" t="s">
        <v>3110</v>
      </c>
      <c r="G1787" t="str">
        <f t="shared" si="54"/>
        <v>PREGABALINAPFIZERORALCAPSULA14150MG</v>
      </c>
      <c r="H1787" t="str">
        <f>VLOOKUP(A1787,'PRINCIPIO ACTIVO'!A:D,4,)&amp;"-"&amp;VLOOKUP(C1787,'VIA ADMINISTRACION'!A:D,4,FALSE)&amp;"-"&amp;VLOOKUP(D1787,FORMATO!A:D,4,FALSE)&amp;"-"&amp;VLOOKUP(B1787,LABORATORIO!A:D,4,FALSE)</f>
        <v>HT-0137-01-007-0212</v>
      </c>
      <c r="I1787">
        <f>COUNTIF($H$2:H1787,H1787)</f>
        <v>2</v>
      </c>
      <c r="J1787" t="str">
        <f t="shared" si="55"/>
        <v>HT-0137-01-007-0212-02</v>
      </c>
    </row>
    <row r="1788" spans="1:10" hidden="1" x14ac:dyDescent="0.35">
      <c r="A1788" s="11" t="s">
        <v>2801</v>
      </c>
      <c r="B1788" s="11" t="s">
        <v>2883</v>
      </c>
      <c r="C1788" s="11" t="s">
        <v>2919</v>
      </c>
      <c r="D1788" s="11" t="s">
        <v>2933</v>
      </c>
      <c r="E1788" s="11">
        <v>40</v>
      </c>
      <c r="F1788" s="11" t="s">
        <v>3110</v>
      </c>
      <c r="G1788" t="str">
        <f t="shared" si="54"/>
        <v>PREGABALINABAGOORALCOMPRIMIDO40150MG</v>
      </c>
      <c r="H1788" t="str">
        <f>VLOOKUP(A1788,'PRINCIPIO ACTIVO'!A:D,4,)&amp;"-"&amp;VLOOKUP(C1788,'VIA ADMINISTRACION'!A:D,4,FALSE)&amp;"-"&amp;VLOOKUP(D1788,FORMATO!A:D,4,FALSE)&amp;"-"&amp;VLOOKUP(B1788,LABORATORIO!A:D,4,FALSE)</f>
        <v>HT-0137-01-003-0143</v>
      </c>
      <c r="I1788">
        <f>COUNTIF($H$2:H1788,H1788)</f>
        <v>1</v>
      </c>
      <c r="J1788" t="str">
        <f t="shared" si="55"/>
        <v>HT-0137-01-003-0143-01</v>
      </c>
    </row>
    <row r="1789" spans="1:10" hidden="1" x14ac:dyDescent="0.35">
      <c r="A1789" s="11" t="s">
        <v>2801</v>
      </c>
      <c r="B1789" s="11" t="s">
        <v>2835</v>
      </c>
      <c r="C1789" s="11" t="s">
        <v>2919</v>
      </c>
      <c r="D1789" s="11" t="s">
        <v>2937</v>
      </c>
      <c r="E1789" s="11">
        <v>40</v>
      </c>
      <c r="F1789" s="11" t="s">
        <v>3110</v>
      </c>
      <c r="G1789" t="str">
        <f t="shared" si="54"/>
        <v>PREGABALINAASCENDORALCAPSULA40150MG</v>
      </c>
      <c r="H1789" t="str">
        <f>VLOOKUP(A1789,'PRINCIPIO ACTIVO'!A:D,4,)&amp;"-"&amp;VLOOKUP(C1789,'VIA ADMINISTRACION'!A:D,4,FALSE)&amp;"-"&amp;VLOOKUP(D1789,FORMATO!A:D,4,FALSE)&amp;"-"&amp;VLOOKUP(B1789,LABORATORIO!A:D,4,FALSE)</f>
        <v>HT-0137-01-007-0016</v>
      </c>
      <c r="I1789">
        <f>COUNTIF($H$2:H1789,H1789)</f>
        <v>1</v>
      </c>
      <c r="J1789" t="str">
        <f t="shared" si="55"/>
        <v>HT-0137-01-007-0016-01</v>
      </c>
    </row>
    <row r="1790" spans="1:10" hidden="1" x14ac:dyDescent="0.35">
      <c r="A1790" s="2" t="s">
        <v>2801</v>
      </c>
      <c r="B1790" s="2" t="s">
        <v>2855</v>
      </c>
      <c r="C1790" s="2" t="s">
        <v>2919</v>
      </c>
      <c r="D1790" s="2" t="s">
        <v>2937</v>
      </c>
      <c r="E1790" s="2">
        <v>30</v>
      </c>
      <c r="F1790" s="2" t="s">
        <v>3110</v>
      </c>
      <c r="G1790" t="str">
        <f t="shared" si="54"/>
        <v>PREGABALINAEXELTISORALCAPSULA30150MG</v>
      </c>
      <c r="H1790" t="str">
        <f>VLOOKUP(A1790,'PRINCIPIO ACTIVO'!A:D,4,)&amp;"-"&amp;VLOOKUP(C1790,'VIA ADMINISTRACION'!A:D,4,FALSE)&amp;"-"&amp;VLOOKUP(D1790,FORMATO!A:D,4,FALSE)&amp;"-"&amp;VLOOKUP(B1790,LABORATORIO!A:D,4,FALSE)</f>
        <v>HT-0137-01-007-0089</v>
      </c>
      <c r="I1790">
        <f>COUNTIF($H$2:H1790,H1790)</f>
        <v>1</v>
      </c>
      <c r="J1790" t="str">
        <f t="shared" si="55"/>
        <v>HT-0137-01-007-0089-01</v>
      </c>
    </row>
    <row r="1791" spans="1:10" hidden="1" x14ac:dyDescent="0.35">
      <c r="A1791" s="5" t="s">
        <v>2801</v>
      </c>
      <c r="B1791" s="5" t="s">
        <v>2857</v>
      </c>
      <c r="C1791" s="5" t="s">
        <v>2919</v>
      </c>
      <c r="D1791" s="5" t="s">
        <v>2937</v>
      </c>
      <c r="E1791" s="5">
        <v>30</v>
      </c>
      <c r="F1791" s="5" t="s">
        <v>3110</v>
      </c>
      <c r="G1791" t="str">
        <f t="shared" si="54"/>
        <v>PREGABALINAANDROMACOORALCAPSULA30150MG</v>
      </c>
      <c r="H1791" t="str">
        <f>VLOOKUP(A1791,'PRINCIPIO ACTIVO'!A:D,4,)&amp;"-"&amp;VLOOKUP(C1791,'VIA ADMINISTRACION'!A:D,4,FALSE)&amp;"-"&amp;VLOOKUP(D1791,FORMATO!A:D,4,FALSE)&amp;"-"&amp;VLOOKUP(B1791,LABORATORIO!A:D,4,FALSE)</f>
        <v>HT-0137-01-007-0161</v>
      </c>
      <c r="I1791">
        <f>COUNTIF($H$2:H1791,H1791)</f>
        <v>1</v>
      </c>
      <c r="J1791" t="str">
        <f t="shared" si="55"/>
        <v>HT-0137-01-007-0161-01</v>
      </c>
    </row>
    <row r="1792" spans="1:10" hidden="1" x14ac:dyDescent="0.35">
      <c r="A1792" s="11" t="s">
        <v>2801</v>
      </c>
      <c r="B1792" s="11" t="s">
        <v>2864</v>
      </c>
      <c r="C1792" s="11" t="s">
        <v>2919</v>
      </c>
      <c r="D1792" s="11" t="s">
        <v>2937</v>
      </c>
      <c r="E1792" s="11">
        <v>14</v>
      </c>
      <c r="F1792" s="11" t="s">
        <v>3002</v>
      </c>
      <c r="G1792" t="str">
        <f t="shared" si="54"/>
        <v>PREGABALINAPFIZERORALCAPSULA1425MG</v>
      </c>
      <c r="H1792" t="str">
        <f>VLOOKUP(A1792,'PRINCIPIO ACTIVO'!A:D,4,)&amp;"-"&amp;VLOOKUP(C1792,'VIA ADMINISTRACION'!A:D,4,FALSE)&amp;"-"&amp;VLOOKUP(D1792,FORMATO!A:D,4,FALSE)&amp;"-"&amp;VLOOKUP(B1792,LABORATORIO!A:D,4,FALSE)</f>
        <v>HT-0137-01-007-0212</v>
      </c>
      <c r="I1792">
        <f>COUNTIF($H$2:H1792,H1792)</f>
        <v>3</v>
      </c>
      <c r="J1792" t="str">
        <f t="shared" si="55"/>
        <v>HT-0137-01-007-0212-03</v>
      </c>
    </row>
    <row r="1793" spans="1:10" hidden="1" x14ac:dyDescent="0.35">
      <c r="A1793" s="11" t="s">
        <v>2801</v>
      </c>
      <c r="B1793" s="11" t="s">
        <v>2883</v>
      </c>
      <c r="C1793" s="11" t="s">
        <v>2919</v>
      </c>
      <c r="D1793" s="11" t="s">
        <v>2933</v>
      </c>
      <c r="E1793" s="11">
        <v>40</v>
      </c>
      <c r="F1793" s="11" t="s">
        <v>3046</v>
      </c>
      <c r="G1793" t="str">
        <f t="shared" si="54"/>
        <v>PREGABALINABAGOORALCOMPRIMIDO4050MG</v>
      </c>
      <c r="H1793" t="str">
        <f>VLOOKUP(A1793,'PRINCIPIO ACTIVO'!A:D,4,)&amp;"-"&amp;VLOOKUP(C1793,'VIA ADMINISTRACION'!A:D,4,FALSE)&amp;"-"&amp;VLOOKUP(D1793,FORMATO!A:D,4,FALSE)&amp;"-"&amp;VLOOKUP(B1793,LABORATORIO!A:D,4,FALSE)</f>
        <v>HT-0137-01-003-0143</v>
      </c>
      <c r="I1793">
        <f>COUNTIF($H$2:H1793,H1793)</f>
        <v>2</v>
      </c>
      <c r="J1793" t="str">
        <f t="shared" si="55"/>
        <v>HT-0137-01-003-0143-02</v>
      </c>
    </row>
    <row r="1794" spans="1:10" hidden="1" x14ac:dyDescent="0.35">
      <c r="A1794" s="11" t="s">
        <v>2801</v>
      </c>
      <c r="B1794" s="11" t="s">
        <v>2837</v>
      </c>
      <c r="C1794" s="11" t="s">
        <v>2919</v>
      </c>
      <c r="D1794" s="11" t="s">
        <v>2937</v>
      </c>
      <c r="E1794" s="11">
        <v>30</v>
      </c>
      <c r="F1794" s="11" t="s">
        <v>3046</v>
      </c>
      <c r="G1794" t="str">
        <f t="shared" ref="G1794:G1857" si="56">_xlfn.CONCAT(A1794:F1794)</f>
        <v>PREGABALINASAVALORALCAPSULA3050MG</v>
      </c>
      <c r="H1794" t="str">
        <f>VLOOKUP(A1794,'PRINCIPIO ACTIVO'!A:D,4,)&amp;"-"&amp;VLOOKUP(C1794,'VIA ADMINISTRACION'!A:D,4,FALSE)&amp;"-"&amp;VLOOKUP(D1794,FORMATO!A:D,4,FALSE)&amp;"-"&amp;VLOOKUP(B1794,LABORATORIO!A:D,4,FALSE)</f>
        <v>HT-0137-01-007-0174</v>
      </c>
      <c r="I1794">
        <f>COUNTIF($H$2:H1794,H1794)</f>
        <v>1</v>
      </c>
      <c r="J1794" t="str">
        <f t="shared" ref="J1794:J1857" si="57">H1794&amp;"-"&amp;TEXT(I1794,"00")</f>
        <v>HT-0137-01-007-0174-01</v>
      </c>
    </row>
    <row r="1795" spans="1:10" hidden="1" x14ac:dyDescent="0.35">
      <c r="A1795" s="11" t="s">
        <v>2801</v>
      </c>
      <c r="B1795" s="11" t="s">
        <v>2837</v>
      </c>
      <c r="C1795" s="11" t="s">
        <v>2919</v>
      </c>
      <c r="D1795" s="11" t="s">
        <v>2933</v>
      </c>
      <c r="E1795" s="11">
        <v>30</v>
      </c>
      <c r="F1795" s="11" t="s">
        <v>2990</v>
      </c>
      <c r="G1795" t="str">
        <f t="shared" si="56"/>
        <v>PREGABALINASAVALORALCOMPRIMIDO3075MG</v>
      </c>
      <c r="H1795" t="str">
        <f>VLOOKUP(A1795,'PRINCIPIO ACTIVO'!A:D,4,)&amp;"-"&amp;VLOOKUP(C1795,'VIA ADMINISTRACION'!A:D,4,FALSE)&amp;"-"&amp;VLOOKUP(D1795,FORMATO!A:D,4,FALSE)&amp;"-"&amp;VLOOKUP(B1795,LABORATORIO!A:D,4,FALSE)</f>
        <v>HT-0137-01-003-0174</v>
      </c>
      <c r="I1795">
        <f>COUNTIF($H$2:H1795,H1795)</f>
        <v>2</v>
      </c>
      <c r="J1795" t="str">
        <f t="shared" si="57"/>
        <v>HT-0137-01-003-0174-02</v>
      </c>
    </row>
    <row r="1796" spans="1:10" hidden="1" x14ac:dyDescent="0.35">
      <c r="A1796" s="11" t="s">
        <v>2801</v>
      </c>
      <c r="B1796" s="11" t="s">
        <v>2853</v>
      </c>
      <c r="C1796" s="11" t="s">
        <v>2919</v>
      </c>
      <c r="D1796" s="11" t="s">
        <v>2933</v>
      </c>
      <c r="E1796" s="11">
        <v>30</v>
      </c>
      <c r="F1796" s="11" t="s">
        <v>2990</v>
      </c>
      <c r="G1796" t="str">
        <f t="shared" si="56"/>
        <v>PREGABALINAITF-LABOMEDORALCOMPRIMIDO3075MG</v>
      </c>
      <c r="H1796" t="str">
        <f>VLOOKUP(A1796,'PRINCIPIO ACTIVO'!A:D,4,)&amp;"-"&amp;VLOOKUP(C1796,'VIA ADMINISTRACION'!A:D,4,FALSE)&amp;"-"&amp;VLOOKUP(D1796,FORMATO!A:D,4,FALSE)&amp;"-"&amp;VLOOKUP(B1796,LABORATORIO!A:D,4,FALSE)</f>
        <v>HT-0137-01-003-0139</v>
      </c>
      <c r="I1796">
        <f>COUNTIF($H$2:H1796,H1796)</f>
        <v>1</v>
      </c>
      <c r="J1796" t="str">
        <f t="shared" si="57"/>
        <v>HT-0137-01-003-0139-01</v>
      </c>
    </row>
    <row r="1797" spans="1:10" hidden="1" x14ac:dyDescent="0.35">
      <c r="A1797" s="11" t="s">
        <v>2801</v>
      </c>
      <c r="B1797" s="11" t="s">
        <v>2864</v>
      </c>
      <c r="C1797" s="11" t="s">
        <v>2919</v>
      </c>
      <c r="D1797" s="11" t="s">
        <v>2937</v>
      </c>
      <c r="E1797" s="11">
        <v>14</v>
      </c>
      <c r="F1797" s="11" t="s">
        <v>2990</v>
      </c>
      <c r="G1797" t="str">
        <f t="shared" si="56"/>
        <v>PREGABALINAPFIZERORALCAPSULA1475MG</v>
      </c>
      <c r="H1797" t="str">
        <f>VLOOKUP(A1797,'PRINCIPIO ACTIVO'!A:D,4,)&amp;"-"&amp;VLOOKUP(C1797,'VIA ADMINISTRACION'!A:D,4,FALSE)&amp;"-"&amp;VLOOKUP(D1797,FORMATO!A:D,4,FALSE)&amp;"-"&amp;VLOOKUP(B1797,LABORATORIO!A:D,4,FALSE)</f>
        <v>HT-0137-01-007-0212</v>
      </c>
      <c r="I1797">
        <f>COUNTIF($H$2:H1797,H1797)</f>
        <v>4</v>
      </c>
      <c r="J1797" t="str">
        <f t="shared" si="57"/>
        <v>HT-0137-01-007-0212-04</v>
      </c>
    </row>
    <row r="1798" spans="1:10" hidden="1" x14ac:dyDescent="0.35">
      <c r="A1798" s="11" t="s">
        <v>2801</v>
      </c>
      <c r="B1798" s="11" t="s">
        <v>2857</v>
      </c>
      <c r="C1798" s="11" t="s">
        <v>2919</v>
      </c>
      <c r="D1798" s="11" t="s">
        <v>2933</v>
      </c>
      <c r="E1798" s="11">
        <v>30</v>
      </c>
      <c r="F1798" s="11" t="s">
        <v>2990</v>
      </c>
      <c r="G1798" t="str">
        <f t="shared" si="56"/>
        <v>PREGABALINAANDROMACOORALCOMPRIMIDO3075MG</v>
      </c>
      <c r="H1798" t="str">
        <f>VLOOKUP(A1798,'PRINCIPIO ACTIVO'!A:D,4,)&amp;"-"&amp;VLOOKUP(C1798,'VIA ADMINISTRACION'!A:D,4,FALSE)&amp;"-"&amp;VLOOKUP(D1798,FORMATO!A:D,4,FALSE)&amp;"-"&amp;VLOOKUP(B1798,LABORATORIO!A:D,4,FALSE)</f>
        <v>HT-0137-01-003-0161</v>
      </c>
      <c r="I1798">
        <f>COUNTIF($H$2:H1798,H1798)</f>
        <v>1</v>
      </c>
      <c r="J1798" t="str">
        <f t="shared" si="57"/>
        <v>HT-0137-01-003-0161-01</v>
      </c>
    </row>
    <row r="1799" spans="1:10" hidden="1" x14ac:dyDescent="0.35">
      <c r="A1799" s="11" t="s">
        <v>2801</v>
      </c>
      <c r="B1799" s="11" t="s">
        <v>2864</v>
      </c>
      <c r="C1799" s="11" t="s">
        <v>2919</v>
      </c>
      <c r="D1799" s="11" t="s">
        <v>2933</v>
      </c>
      <c r="E1799" s="11">
        <v>28</v>
      </c>
      <c r="F1799" s="11" t="s">
        <v>2990</v>
      </c>
      <c r="G1799" t="str">
        <f t="shared" si="56"/>
        <v>PREGABALINAPFIZERORALCOMPRIMIDO2875MG</v>
      </c>
      <c r="H1799" t="str">
        <f>VLOOKUP(A1799,'PRINCIPIO ACTIVO'!A:D,4,)&amp;"-"&amp;VLOOKUP(C1799,'VIA ADMINISTRACION'!A:D,4,FALSE)&amp;"-"&amp;VLOOKUP(D1799,FORMATO!A:D,4,FALSE)&amp;"-"&amp;VLOOKUP(B1799,LABORATORIO!A:D,4,FALSE)</f>
        <v>HT-0137-01-003-0212</v>
      </c>
      <c r="I1799">
        <f>COUNTIF($H$2:H1799,H1799)</f>
        <v>1</v>
      </c>
      <c r="J1799" t="str">
        <f t="shared" si="57"/>
        <v>HT-0137-01-003-0212-01</v>
      </c>
    </row>
    <row r="1800" spans="1:10" hidden="1" x14ac:dyDescent="0.35">
      <c r="A1800" s="11" t="s">
        <v>2801</v>
      </c>
      <c r="B1800" s="11" t="s">
        <v>2832</v>
      </c>
      <c r="C1800" s="11" t="s">
        <v>2919</v>
      </c>
      <c r="D1800" s="11" t="s">
        <v>2937</v>
      </c>
      <c r="E1800" s="11">
        <v>30</v>
      </c>
      <c r="F1800" s="11" t="s">
        <v>2990</v>
      </c>
      <c r="G1800" t="str">
        <f t="shared" si="56"/>
        <v>PREGABALINARECALCINEORALCAPSULA3075MG</v>
      </c>
      <c r="H1800" t="str">
        <f>VLOOKUP(A1800,'PRINCIPIO ACTIVO'!A:D,4,)&amp;"-"&amp;VLOOKUP(C1800,'VIA ADMINISTRACION'!A:D,4,FALSE)&amp;"-"&amp;VLOOKUP(D1800,FORMATO!A:D,4,FALSE)&amp;"-"&amp;VLOOKUP(B1800,LABORATORIO!A:D,4,FALSE)</f>
        <v>HT-0137-01-007-0171</v>
      </c>
      <c r="I1800">
        <f>COUNTIF($H$2:H1800,H1800)</f>
        <v>1</v>
      </c>
      <c r="J1800" t="str">
        <f t="shared" si="57"/>
        <v>HT-0137-01-007-0171-01</v>
      </c>
    </row>
    <row r="1801" spans="1:10" hidden="1" x14ac:dyDescent="0.35">
      <c r="A1801" s="11" t="s">
        <v>2801</v>
      </c>
      <c r="B1801" s="11" t="s">
        <v>2883</v>
      </c>
      <c r="C1801" s="11" t="s">
        <v>2919</v>
      </c>
      <c r="D1801" s="11" t="s">
        <v>2933</v>
      </c>
      <c r="E1801" s="11">
        <v>40</v>
      </c>
      <c r="F1801" s="11" t="s">
        <v>2990</v>
      </c>
      <c r="G1801" t="str">
        <f t="shared" si="56"/>
        <v>PREGABALINABAGOORALCOMPRIMIDO4075MG</v>
      </c>
      <c r="H1801" t="str">
        <f>VLOOKUP(A1801,'PRINCIPIO ACTIVO'!A:D,4,)&amp;"-"&amp;VLOOKUP(C1801,'VIA ADMINISTRACION'!A:D,4,FALSE)&amp;"-"&amp;VLOOKUP(D1801,FORMATO!A:D,4,FALSE)&amp;"-"&amp;VLOOKUP(B1801,LABORATORIO!A:D,4,FALSE)</f>
        <v>HT-0137-01-003-0143</v>
      </c>
      <c r="I1801">
        <f>COUNTIF($H$2:H1801,H1801)</f>
        <v>3</v>
      </c>
      <c r="J1801" t="str">
        <f t="shared" si="57"/>
        <v>HT-0137-01-003-0143-03</v>
      </c>
    </row>
    <row r="1802" spans="1:10" hidden="1" x14ac:dyDescent="0.35">
      <c r="A1802" s="2" t="s">
        <v>2801</v>
      </c>
      <c r="B1802" s="2" t="s">
        <v>2855</v>
      </c>
      <c r="C1802" s="2" t="s">
        <v>2919</v>
      </c>
      <c r="D1802" s="2" t="s">
        <v>2937</v>
      </c>
      <c r="E1802" s="2">
        <v>30</v>
      </c>
      <c r="F1802" s="2" t="s">
        <v>2990</v>
      </c>
      <c r="G1802" t="str">
        <f t="shared" si="56"/>
        <v>PREGABALINAEXELTISORALCAPSULA3075MG</v>
      </c>
      <c r="H1802" t="str">
        <f>VLOOKUP(A1802,'PRINCIPIO ACTIVO'!A:D,4,)&amp;"-"&amp;VLOOKUP(C1802,'VIA ADMINISTRACION'!A:D,4,FALSE)&amp;"-"&amp;VLOOKUP(D1802,FORMATO!A:D,4,FALSE)&amp;"-"&amp;VLOOKUP(B1802,LABORATORIO!A:D,4,FALSE)</f>
        <v>HT-0137-01-007-0089</v>
      </c>
      <c r="I1802">
        <f>COUNTIF($H$2:H1802,H1802)</f>
        <v>2</v>
      </c>
      <c r="J1802" t="str">
        <f t="shared" si="57"/>
        <v>HT-0137-01-007-0089-02</v>
      </c>
    </row>
    <row r="1803" spans="1:10" hidden="1" x14ac:dyDescent="0.35">
      <c r="A1803" s="5" t="s">
        <v>2801</v>
      </c>
      <c r="B1803" s="5" t="s">
        <v>2835</v>
      </c>
      <c r="C1803" s="5" t="s">
        <v>2919</v>
      </c>
      <c r="D1803" s="5" t="s">
        <v>2937</v>
      </c>
      <c r="E1803" s="5">
        <v>40</v>
      </c>
      <c r="F1803" s="5" t="s">
        <v>2990</v>
      </c>
      <c r="G1803" t="str">
        <f t="shared" si="56"/>
        <v>PREGABALINAASCENDORALCAPSULA4075MG</v>
      </c>
      <c r="H1803" t="str">
        <f>VLOOKUP(A1803,'PRINCIPIO ACTIVO'!A:D,4,)&amp;"-"&amp;VLOOKUP(C1803,'VIA ADMINISTRACION'!A:D,4,FALSE)&amp;"-"&amp;VLOOKUP(D1803,FORMATO!A:D,4,FALSE)&amp;"-"&amp;VLOOKUP(B1803,LABORATORIO!A:D,4,FALSE)</f>
        <v>HT-0137-01-007-0016</v>
      </c>
      <c r="I1803">
        <f>COUNTIF($H$2:H1803,H1803)</f>
        <v>2</v>
      </c>
      <c r="J1803" t="str">
        <f t="shared" si="57"/>
        <v>HT-0137-01-007-0016-02</v>
      </c>
    </row>
    <row r="1804" spans="1:10" hidden="1" x14ac:dyDescent="0.35">
      <c r="A1804" s="5" t="s">
        <v>2801</v>
      </c>
      <c r="B1804" s="5" t="s">
        <v>2905</v>
      </c>
      <c r="C1804" s="5" t="s">
        <v>2919</v>
      </c>
      <c r="D1804" s="5" t="s">
        <v>2937</v>
      </c>
      <c r="E1804" s="5">
        <v>30</v>
      </c>
      <c r="F1804" s="5" t="s">
        <v>2990</v>
      </c>
      <c r="G1804" t="str">
        <f t="shared" si="56"/>
        <v>PREGABALINARAFFOORALCAPSULA3075MG</v>
      </c>
      <c r="H1804" t="str">
        <f>VLOOKUP(A1804,'PRINCIPIO ACTIVO'!A:D,4,)&amp;"-"&amp;VLOOKUP(C1804,'VIA ADMINISTRACION'!A:D,4,FALSE)&amp;"-"&amp;VLOOKUP(D1804,FORMATO!A:D,4,FALSE)&amp;"-"&amp;VLOOKUP(B1804,LABORATORIO!A:D,4,FALSE)</f>
        <v>HT-0137-01-007-0170</v>
      </c>
      <c r="I1804">
        <f>COUNTIF($H$2:H1804,H1804)</f>
        <v>2</v>
      </c>
      <c r="J1804" t="str">
        <f t="shared" si="57"/>
        <v>HT-0137-01-007-0170-02</v>
      </c>
    </row>
    <row r="1805" spans="1:10" hidden="1" x14ac:dyDescent="0.35">
      <c r="A1805" s="5" t="s">
        <v>2801</v>
      </c>
      <c r="B1805" s="5" t="s">
        <v>2864</v>
      </c>
      <c r="C1805" s="5" t="s">
        <v>2919</v>
      </c>
      <c r="D1805" s="5" t="s">
        <v>2937</v>
      </c>
      <c r="E1805" s="5">
        <v>28</v>
      </c>
      <c r="F1805" s="5" t="s">
        <v>2990</v>
      </c>
      <c r="G1805" t="str">
        <f t="shared" si="56"/>
        <v>PREGABALINAPFIZERORALCAPSULA2875MG</v>
      </c>
      <c r="H1805" t="str">
        <f>VLOOKUP(A1805,'PRINCIPIO ACTIVO'!A:D,4,)&amp;"-"&amp;VLOOKUP(C1805,'VIA ADMINISTRACION'!A:D,4,FALSE)&amp;"-"&amp;VLOOKUP(D1805,FORMATO!A:D,4,FALSE)&amp;"-"&amp;VLOOKUP(B1805,LABORATORIO!A:D,4,FALSE)</f>
        <v>HT-0137-01-007-0212</v>
      </c>
      <c r="I1805">
        <f>COUNTIF($H$2:H1805,H1805)</f>
        <v>5</v>
      </c>
      <c r="J1805" t="str">
        <f t="shared" si="57"/>
        <v>HT-0137-01-007-0212-05</v>
      </c>
    </row>
    <row r="1806" spans="1:10" hidden="1" x14ac:dyDescent="0.35">
      <c r="A1806" s="2" t="s">
        <v>3689</v>
      </c>
      <c r="B1806" s="2" t="s">
        <v>2834</v>
      </c>
      <c r="C1806" s="2" t="s">
        <v>2919</v>
      </c>
      <c r="D1806" s="2" t="s">
        <v>2933</v>
      </c>
      <c r="E1806" s="2">
        <v>20</v>
      </c>
      <c r="F1806" s="2" t="s">
        <v>3013</v>
      </c>
      <c r="G1806" t="str">
        <f t="shared" si="56"/>
        <v>PROPRANOLOLMINTLABORALCOMPRIMIDO2010MG</v>
      </c>
      <c r="H1806" t="str">
        <f>VLOOKUP(A1806,'PRINCIPIO ACTIVO'!A:D,4,)&amp;"-"&amp;VLOOKUP(C1806,'VIA ADMINISTRACION'!A:D,4,FALSE)&amp;"-"&amp;VLOOKUP(D1806,FORMATO!A:D,4,FALSE)&amp;"-"&amp;VLOOKUP(B1806,LABORATORIO!A:D,4,FALSE)</f>
        <v>HT-0139-01-003-0197</v>
      </c>
      <c r="I1806">
        <f>COUNTIF($H$2:H1806,H1806)</f>
        <v>1</v>
      </c>
      <c r="J1806" t="str">
        <f t="shared" si="57"/>
        <v>HT-0139-01-003-0197-01</v>
      </c>
    </row>
    <row r="1807" spans="1:10" hidden="1" x14ac:dyDescent="0.35">
      <c r="A1807" s="2" t="s">
        <v>3689</v>
      </c>
      <c r="B1807" s="2" t="s">
        <v>2834</v>
      </c>
      <c r="C1807" s="2" t="s">
        <v>2919</v>
      </c>
      <c r="D1807" s="2" t="s">
        <v>2933</v>
      </c>
      <c r="E1807" s="2">
        <v>20</v>
      </c>
      <c r="F1807" s="2" t="s">
        <v>2986</v>
      </c>
      <c r="G1807" t="str">
        <f t="shared" si="56"/>
        <v>PROPRANOLOLMINTLABORALCOMPRIMIDO2040MG</v>
      </c>
      <c r="H1807" t="str">
        <f>VLOOKUP(A1807,'PRINCIPIO ACTIVO'!A:D,4,)&amp;"-"&amp;VLOOKUP(C1807,'VIA ADMINISTRACION'!A:D,4,FALSE)&amp;"-"&amp;VLOOKUP(D1807,FORMATO!A:D,4,FALSE)&amp;"-"&amp;VLOOKUP(B1807,LABORATORIO!A:D,4,FALSE)</f>
        <v>HT-0139-01-003-0197</v>
      </c>
      <c r="I1807">
        <f>COUNTIF($H$2:H1807,H1807)</f>
        <v>2</v>
      </c>
      <c r="J1807" t="str">
        <f t="shared" si="57"/>
        <v>HT-0139-01-003-0197-02</v>
      </c>
    </row>
    <row r="1808" spans="1:10" hidden="1" x14ac:dyDescent="0.35">
      <c r="A1808" s="5" t="s">
        <v>3689</v>
      </c>
      <c r="B1808" s="5" t="s">
        <v>2838</v>
      </c>
      <c r="C1808" s="5" t="s">
        <v>2919</v>
      </c>
      <c r="D1808" s="5" t="s">
        <v>2933</v>
      </c>
      <c r="E1808" s="5">
        <v>20</v>
      </c>
      <c r="F1808" s="5" t="s">
        <v>2986</v>
      </c>
      <c r="G1808" t="str">
        <f t="shared" si="56"/>
        <v>PROPRANOLOLLABORATORIO CHILEORALCOMPRIMIDO2040MG</v>
      </c>
      <c r="H1808" t="str">
        <f>VLOOKUP(A1808,'PRINCIPIO ACTIVO'!A:D,4,)&amp;"-"&amp;VLOOKUP(C1808,'VIA ADMINISTRACION'!A:D,4,FALSE)&amp;"-"&amp;VLOOKUP(D1808,FORMATO!A:D,4,FALSE)&amp;"-"&amp;VLOOKUP(B1808,LABORATORIO!A:D,4,FALSE)</f>
        <v>HT-0139-01-003-0148</v>
      </c>
      <c r="I1808">
        <f>COUNTIF($H$2:H1808,H1808)</f>
        <v>1</v>
      </c>
      <c r="J1808" t="str">
        <f t="shared" si="57"/>
        <v>HT-0139-01-003-0148-01</v>
      </c>
    </row>
    <row r="1809" spans="1:10" hidden="1" x14ac:dyDescent="0.35">
      <c r="A1809" s="11" t="s">
        <v>2803</v>
      </c>
      <c r="B1809" s="11" t="s">
        <v>2837</v>
      </c>
      <c r="C1809" s="11" t="s">
        <v>2919</v>
      </c>
      <c r="D1809" s="11" t="s">
        <v>2933</v>
      </c>
      <c r="E1809" s="11">
        <v>30</v>
      </c>
      <c r="F1809" s="11" t="s">
        <v>2996</v>
      </c>
      <c r="G1809" t="str">
        <f t="shared" si="56"/>
        <v>PRUCALOPRIDASAVALORALCOMPRIMIDO301MG</v>
      </c>
      <c r="H1809" t="str">
        <f>VLOOKUP(A1809,'PRINCIPIO ACTIVO'!A:D,4,)&amp;"-"&amp;VLOOKUP(C1809,'VIA ADMINISTRACION'!A:D,4,FALSE)&amp;"-"&amp;VLOOKUP(D1809,FORMATO!A:D,4,FALSE)&amp;"-"&amp;VLOOKUP(B1809,LABORATORIO!A:D,4,FALSE)</f>
        <v>HT-0311-01-003-0174</v>
      </c>
      <c r="I1809">
        <f>COUNTIF($H$2:H1809,H1809)</f>
        <v>1</v>
      </c>
      <c r="J1809" t="str">
        <f t="shared" si="57"/>
        <v>HT-0311-01-003-0174-01</v>
      </c>
    </row>
    <row r="1810" spans="1:10" hidden="1" x14ac:dyDescent="0.35">
      <c r="A1810" s="11" t="s">
        <v>2803</v>
      </c>
      <c r="B1810" s="11" t="s">
        <v>2837</v>
      </c>
      <c r="C1810" s="11" t="s">
        <v>2919</v>
      </c>
      <c r="D1810" s="11" t="s">
        <v>2933</v>
      </c>
      <c r="E1810" s="11">
        <v>30</v>
      </c>
      <c r="F1810" s="11" t="s">
        <v>3078</v>
      </c>
      <c r="G1810" t="str">
        <f t="shared" si="56"/>
        <v>PRUCALOPRIDASAVALORALCOMPRIMIDO302MG</v>
      </c>
      <c r="H1810" t="str">
        <f>VLOOKUP(A1810,'PRINCIPIO ACTIVO'!A:D,4,)&amp;"-"&amp;VLOOKUP(C1810,'VIA ADMINISTRACION'!A:D,4,FALSE)&amp;"-"&amp;VLOOKUP(D1810,FORMATO!A:D,4,FALSE)&amp;"-"&amp;VLOOKUP(B1810,LABORATORIO!A:D,4,FALSE)</f>
        <v>HT-0311-01-003-0174</v>
      </c>
      <c r="I1810">
        <f>COUNTIF($H$2:H1810,H1810)</f>
        <v>2</v>
      </c>
      <c r="J1810" t="str">
        <f t="shared" si="57"/>
        <v>HT-0311-01-003-0174-02</v>
      </c>
    </row>
    <row r="1811" spans="1:10" hidden="1" x14ac:dyDescent="0.35">
      <c r="A1811" s="5" t="s">
        <v>2803</v>
      </c>
      <c r="B1811" s="5" t="s">
        <v>2857</v>
      </c>
      <c r="C1811" s="5" t="s">
        <v>2919</v>
      </c>
      <c r="D1811" s="5" t="s">
        <v>2933</v>
      </c>
      <c r="E1811" s="5">
        <v>30</v>
      </c>
      <c r="F1811" s="5" t="s">
        <v>3078</v>
      </c>
      <c r="G1811" t="str">
        <f t="shared" si="56"/>
        <v>PRUCALOPRIDAANDROMACOORALCOMPRIMIDO302MG</v>
      </c>
      <c r="H1811" t="str">
        <f>VLOOKUP(A1811,'PRINCIPIO ACTIVO'!A:D,4,)&amp;"-"&amp;VLOOKUP(C1811,'VIA ADMINISTRACION'!A:D,4,FALSE)&amp;"-"&amp;VLOOKUP(D1811,FORMATO!A:D,4,FALSE)&amp;"-"&amp;VLOOKUP(B1811,LABORATORIO!A:D,4,FALSE)</f>
        <v>HT-0311-01-003-0161</v>
      </c>
      <c r="I1811">
        <f>COUNTIF($H$2:H1811,H1811)</f>
        <v>1</v>
      </c>
      <c r="J1811" t="str">
        <f t="shared" si="57"/>
        <v>HT-0311-01-003-0161-01</v>
      </c>
    </row>
    <row r="1812" spans="1:10" hidden="1" x14ac:dyDescent="0.35">
      <c r="A1812" s="11" t="s">
        <v>2633</v>
      </c>
      <c r="B1812" s="11" t="s">
        <v>2850</v>
      </c>
      <c r="C1812" s="11" t="s">
        <v>2919</v>
      </c>
      <c r="D1812" s="11" t="s">
        <v>2932</v>
      </c>
      <c r="E1812" s="11">
        <v>1</v>
      </c>
      <c r="F1812" s="11" t="s">
        <v>3093</v>
      </c>
      <c r="G1812" t="str">
        <f t="shared" si="56"/>
        <v>PSEUDOEFEDRINA-CLORFENAMINA-CODEINAINSTITUTO SANITASORALJARABE115MG/1MG/20MG/100ML</v>
      </c>
      <c r="H1812" t="e">
        <f>VLOOKUP(A1812,'PRINCIPIO ACTIVO'!A:D,4,)&amp;"-"&amp;VLOOKUP(C1812,'VIA ADMINISTRACION'!A:D,4,FALSE)&amp;"-"&amp;VLOOKUP(D1812,FORMATO!A:D,4,FALSE)&amp;"-"&amp;VLOOKUP(B1812,LABORATORIO!A:D,4,FALSE)</f>
        <v>#N/A</v>
      </c>
      <c r="I1812">
        <f>COUNTIF($H$2:H1812,H1812)</f>
        <v>137</v>
      </c>
      <c r="J1812" t="e">
        <f t="shared" si="57"/>
        <v>#N/A</v>
      </c>
    </row>
    <row r="1813" spans="1:10" hidden="1" x14ac:dyDescent="0.35">
      <c r="A1813" s="11" t="s">
        <v>2633</v>
      </c>
      <c r="B1813" s="11" t="s">
        <v>2832</v>
      </c>
      <c r="C1813" s="11" t="s">
        <v>2919</v>
      </c>
      <c r="D1813" s="11" t="s">
        <v>2932</v>
      </c>
      <c r="E1813" s="11">
        <v>1</v>
      </c>
      <c r="F1813" s="11" t="s">
        <v>3082</v>
      </c>
      <c r="G1813" t="str">
        <f t="shared" si="56"/>
        <v>PSEUDOEFEDRINA-CLORFENAMINA-CODEINARECALCINEORALJARABE130MG/2MG/10MG/5ML</v>
      </c>
      <c r="H1813" t="e">
        <f>VLOOKUP(A1813,'PRINCIPIO ACTIVO'!A:D,4,)&amp;"-"&amp;VLOOKUP(C1813,'VIA ADMINISTRACION'!A:D,4,FALSE)&amp;"-"&amp;VLOOKUP(D1813,FORMATO!A:D,4,FALSE)&amp;"-"&amp;VLOOKUP(B1813,LABORATORIO!A:D,4,FALSE)</f>
        <v>#N/A</v>
      </c>
      <c r="I1813">
        <f>COUNTIF($H$2:H1813,H1813)</f>
        <v>138</v>
      </c>
      <c r="J1813" t="e">
        <f t="shared" si="57"/>
        <v>#N/A</v>
      </c>
    </row>
    <row r="1814" spans="1:10" hidden="1" x14ac:dyDescent="0.35">
      <c r="A1814" s="11" t="s">
        <v>2633</v>
      </c>
      <c r="B1814" s="11" t="s">
        <v>2883</v>
      </c>
      <c r="C1814" s="11" t="s">
        <v>2919</v>
      </c>
      <c r="D1814" s="11" t="s">
        <v>2932</v>
      </c>
      <c r="E1814" s="11">
        <v>1</v>
      </c>
      <c r="F1814" s="11" t="s">
        <v>3082</v>
      </c>
      <c r="G1814" t="str">
        <f t="shared" si="56"/>
        <v>PSEUDOEFEDRINA-CLORFENAMINA-CODEINABAGOORALJARABE130MG/2MG/10MG/5ML</v>
      </c>
      <c r="H1814" t="e">
        <f>VLOOKUP(A1814,'PRINCIPIO ACTIVO'!A:D,4,)&amp;"-"&amp;VLOOKUP(C1814,'VIA ADMINISTRACION'!A:D,4,FALSE)&amp;"-"&amp;VLOOKUP(D1814,FORMATO!A:D,4,FALSE)&amp;"-"&amp;VLOOKUP(B1814,LABORATORIO!A:D,4,FALSE)</f>
        <v>#N/A</v>
      </c>
      <c r="I1814">
        <f>COUNTIF($H$2:H1814,H1814)</f>
        <v>139</v>
      </c>
      <c r="J1814" t="e">
        <f t="shared" si="57"/>
        <v>#N/A</v>
      </c>
    </row>
    <row r="1815" spans="1:10" hidden="1" x14ac:dyDescent="0.35">
      <c r="A1815" s="11" t="s">
        <v>2633</v>
      </c>
      <c r="B1815" s="11" t="s">
        <v>2837</v>
      </c>
      <c r="C1815" s="11" t="s">
        <v>2919</v>
      </c>
      <c r="D1815" s="11" t="s">
        <v>2932</v>
      </c>
      <c r="E1815" s="11">
        <v>1</v>
      </c>
      <c r="F1815" s="11" t="s">
        <v>3082</v>
      </c>
      <c r="G1815" t="str">
        <f t="shared" si="56"/>
        <v>PSEUDOEFEDRINA-CLORFENAMINA-CODEINASAVALORALJARABE130MG/2MG/10MG/5ML</v>
      </c>
      <c r="H1815" t="e">
        <f>VLOOKUP(A1815,'PRINCIPIO ACTIVO'!A:D,4,)&amp;"-"&amp;VLOOKUP(C1815,'VIA ADMINISTRACION'!A:D,4,FALSE)&amp;"-"&amp;VLOOKUP(D1815,FORMATO!A:D,4,FALSE)&amp;"-"&amp;VLOOKUP(B1815,LABORATORIO!A:D,4,FALSE)</f>
        <v>#N/A</v>
      </c>
      <c r="I1815">
        <f>COUNTIF($H$2:H1815,H1815)</f>
        <v>140</v>
      </c>
      <c r="J1815" t="e">
        <f t="shared" si="57"/>
        <v>#N/A</v>
      </c>
    </row>
    <row r="1816" spans="1:10" hidden="1" x14ac:dyDescent="0.35">
      <c r="A1816" s="11" t="s">
        <v>2633</v>
      </c>
      <c r="B1816" s="11" t="s">
        <v>2838</v>
      </c>
      <c r="C1816" s="11" t="s">
        <v>2919</v>
      </c>
      <c r="D1816" s="11" t="s">
        <v>2932</v>
      </c>
      <c r="E1816" s="11">
        <v>1</v>
      </c>
      <c r="F1816" s="11" t="s">
        <v>3082</v>
      </c>
      <c r="G1816" t="str">
        <f t="shared" si="56"/>
        <v>PSEUDOEFEDRINA-CLORFENAMINA-CODEINALABORATORIO CHILEORALJARABE130MG/2MG/10MG/5ML</v>
      </c>
      <c r="H1816" t="e">
        <f>VLOOKUP(A1816,'PRINCIPIO ACTIVO'!A:D,4,)&amp;"-"&amp;VLOOKUP(C1816,'VIA ADMINISTRACION'!A:D,4,FALSE)&amp;"-"&amp;VLOOKUP(D1816,FORMATO!A:D,4,FALSE)&amp;"-"&amp;VLOOKUP(B1816,LABORATORIO!A:D,4,FALSE)</f>
        <v>#N/A</v>
      </c>
      <c r="I1816">
        <f>COUNTIF($H$2:H1816,H1816)</f>
        <v>141</v>
      </c>
      <c r="J1816" t="e">
        <f t="shared" si="57"/>
        <v>#N/A</v>
      </c>
    </row>
    <row r="1817" spans="1:10" hidden="1" x14ac:dyDescent="0.35">
      <c r="A1817" s="11" t="s">
        <v>2633</v>
      </c>
      <c r="B1817" s="11" t="s">
        <v>2838</v>
      </c>
      <c r="C1817" s="11" t="s">
        <v>2919</v>
      </c>
      <c r="D1817" s="11" t="s">
        <v>2932</v>
      </c>
      <c r="E1817" s="11">
        <v>1</v>
      </c>
      <c r="F1817" s="11" t="s">
        <v>3094</v>
      </c>
      <c r="G1817" t="str">
        <f t="shared" si="56"/>
        <v>PSEUDOEFEDRINA-CLORFENAMINA-CODEINALABORATORIO CHILEORALJARABE17.5MG/0.5MG/10MG/5ML</v>
      </c>
      <c r="H1817" t="e">
        <f>VLOOKUP(A1817,'PRINCIPIO ACTIVO'!A:D,4,)&amp;"-"&amp;VLOOKUP(C1817,'VIA ADMINISTRACION'!A:D,4,FALSE)&amp;"-"&amp;VLOOKUP(D1817,FORMATO!A:D,4,FALSE)&amp;"-"&amp;VLOOKUP(B1817,LABORATORIO!A:D,4,FALSE)</f>
        <v>#N/A</v>
      </c>
      <c r="I1817">
        <f>COUNTIF($H$2:H1817,H1817)</f>
        <v>142</v>
      </c>
      <c r="J1817" t="e">
        <f t="shared" si="57"/>
        <v>#N/A</v>
      </c>
    </row>
    <row r="1818" spans="1:10" hidden="1" x14ac:dyDescent="0.35">
      <c r="A1818" s="11" t="s">
        <v>2633</v>
      </c>
      <c r="B1818" s="11" t="s">
        <v>2832</v>
      </c>
      <c r="C1818" s="11" t="s">
        <v>2919</v>
      </c>
      <c r="D1818" s="11" t="s">
        <v>2932</v>
      </c>
      <c r="E1818" s="11">
        <v>1</v>
      </c>
      <c r="F1818" s="11" t="s">
        <v>3094</v>
      </c>
      <c r="G1818" t="str">
        <f t="shared" si="56"/>
        <v>PSEUDOEFEDRINA-CLORFENAMINA-CODEINARECALCINEORALJARABE17.5MG/0.5MG/10MG/5ML</v>
      </c>
      <c r="H1818" t="e">
        <f>VLOOKUP(A1818,'PRINCIPIO ACTIVO'!A:D,4,)&amp;"-"&amp;VLOOKUP(C1818,'VIA ADMINISTRACION'!A:D,4,FALSE)&amp;"-"&amp;VLOOKUP(D1818,FORMATO!A:D,4,FALSE)&amp;"-"&amp;VLOOKUP(B1818,LABORATORIO!A:D,4,FALSE)</f>
        <v>#N/A</v>
      </c>
      <c r="I1818">
        <f>COUNTIF($H$2:H1818,H1818)</f>
        <v>143</v>
      </c>
      <c r="J1818" t="e">
        <f t="shared" si="57"/>
        <v>#N/A</v>
      </c>
    </row>
    <row r="1819" spans="1:10" hidden="1" x14ac:dyDescent="0.35">
      <c r="A1819" s="11" t="s">
        <v>2704</v>
      </c>
      <c r="B1819" s="11" t="s">
        <v>2837</v>
      </c>
      <c r="C1819" s="11" t="s">
        <v>2919</v>
      </c>
      <c r="D1819" s="11" t="s">
        <v>2935</v>
      </c>
      <c r="E1819" s="11">
        <v>1</v>
      </c>
      <c r="F1819" s="11" t="s">
        <v>6953</v>
      </c>
      <c r="G1819" t="str">
        <f t="shared" si="56"/>
        <v>PSEUDOEFEDRINA-IBUPROFENOSAVALORALSUSPENSION115MG/100MG/5ML</v>
      </c>
      <c r="H1819" t="e">
        <f>VLOOKUP(A1819,'PRINCIPIO ACTIVO'!A:D,4,)&amp;"-"&amp;VLOOKUP(C1819,'VIA ADMINISTRACION'!A:D,4,FALSE)&amp;"-"&amp;VLOOKUP(D1819,FORMATO!A:D,4,FALSE)&amp;"-"&amp;VLOOKUP(B1819,LABORATORIO!A:D,4,FALSE)</f>
        <v>#N/A</v>
      </c>
      <c r="I1819">
        <f>COUNTIF($H$2:H1819,H1819)</f>
        <v>144</v>
      </c>
      <c r="J1819" t="e">
        <f t="shared" si="57"/>
        <v>#N/A</v>
      </c>
    </row>
    <row r="1820" spans="1:10" hidden="1" x14ac:dyDescent="0.35">
      <c r="A1820" s="11" t="s">
        <v>2704</v>
      </c>
      <c r="B1820" s="11" t="s">
        <v>2849</v>
      </c>
      <c r="C1820" s="11" t="s">
        <v>2919</v>
      </c>
      <c r="D1820" s="11" t="s">
        <v>2933</v>
      </c>
      <c r="E1820" s="11">
        <v>10</v>
      </c>
      <c r="F1820" s="11" t="s">
        <v>6956</v>
      </c>
      <c r="G1820" t="str">
        <f t="shared" si="56"/>
        <v>PSEUDOEFEDRINA-IBUPROFENOCHEMOPHARMAORALCOMPRIMIDO1030MG/200MG</v>
      </c>
      <c r="H1820" t="e">
        <f>VLOOKUP(A1820,'PRINCIPIO ACTIVO'!A:D,4,)&amp;"-"&amp;VLOOKUP(C1820,'VIA ADMINISTRACION'!A:D,4,FALSE)&amp;"-"&amp;VLOOKUP(D1820,FORMATO!A:D,4,FALSE)&amp;"-"&amp;VLOOKUP(B1820,LABORATORIO!A:D,4,FALSE)</f>
        <v>#N/A</v>
      </c>
      <c r="I1820">
        <f>COUNTIF($H$2:H1820,H1820)</f>
        <v>145</v>
      </c>
      <c r="J1820" t="e">
        <f t="shared" si="57"/>
        <v>#N/A</v>
      </c>
    </row>
    <row r="1821" spans="1:10" hidden="1" x14ac:dyDescent="0.35">
      <c r="A1821" s="11" t="s">
        <v>2704</v>
      </c>
      <c r="B1821" s="11" t="s">
        <v>2832</v>
      </c>
      <c r="C1821" s="11" t="s">
        <v>2919</v>
      </c>
      <c r="D1821" s="11" t="s">
        <v>2935</v>
      </c>
      <c r="E1821" s="11">
        <v>1</v>
      </c>
      <c r="F1821" s="11" t="s">
        <v>6641</v>
      </c>
      <c r="G1821" t="str">
        <f t="shared" si="56"/>
        <v>PSEUDOEFEDRINA-IBUPROFENORECALCINEORALSUSPENSION130MG/200MG/5ML</v>
      </c>
      <c r="H1821" t="e">
        <f>VLOOKUP(A1821,'PRINCIPIO ACTIVO'!A:D,4,)&amp;"-"&amp;VLOOKUP(C1821,'VIA ADMINISTRACION'!A:D,4,FALSE)&amp;"-"&amp;VLOOKUP(D1821,FORMATO!A:D,4,FALSE)&amp;"-"&amp;VLOOKUP(B1821,LABORATORIO!A:D,4,FALSE)</f>
        <v>#N/A</v>
      </c>
      <c r="I1821">
        <f>COUNTIF($H$2:H1821,H1821)</f>
        <v>146</v>
      </c>
      <c r="J1821" t="e">
        <f t="shared" si="57"/>
        <v>#N/A</v>
      </c>
    </row>
    <row r="1822" spans="1:10" hidden="1" x14ac:dyDescent="0.35">
      <c r="A1822" s="11" t="s">
        <v>2704</v>
      </c>
      <c r="B1822" s="11" t="s">
        <v>2837</v>
      </c>
      <c r="C1822" s="11" t="s">
        <v>2919</v>
      </c>
      <c r="D1822" s="11" t="s">
        <v>2935</v>
      </c>
      <c r="E1822" s="11">
        <v>1</v>
      </c>
      <c r="F1822" s="11" t="s">
        <v>6641</v>
      </c>
      <c r="G1822" t="str">
        <f t="shared" si="56"/>
        <v>PSEUDOEFEDRINA-IBUPROFENOSAVALORALSUSPENSION130MG/200MG/5ML</v>
      </c>
      <c r="H1822" t="e">
        <f>VLOOKUP(A1822,'PRINCIPIO ACTIVO'!A:D,4,)&amp;"-"&amp;VLOOKUP(C1822,'VIA ADMINISTRACION'!A:D,4,FALSE)&amp;"-"&amp;VLOOKUP(D1822,FORMATO!A:D,4,FALSE)&amp;"-"&amp;VLOOKUP(B1822,LABORATORIO!A:D,4,FALSE)</f>
        <v>#N/A</v>
      </c>
      <c r="I1822">
        <f>COUNTIF($H$2:H1822,H1822)</f>
        <v>147</v>
      </c>
      <c r="J1822" t="e">
        <f t="shared" si="57"/>
        <v>#N/A</v>
      </c>
    </row>
    <row r="1823" spans="1:10" hidden="1" x14ac:dyDescent="0.35">
      <c r="A1823" s="11" t="s">
        <v>2704</v>
      </c>
      <c r="B1823" s="11" t="s">
        <v>2883</v>
      </c>
      <c r="C1823" s="11" t="s">
        <v>2919</v>
      </c>
      <c r="D1823" s="11" t="s">
        <v>2935</v>
      </c>
      <c r="E1823" s="11">
        <v>1</v>
      </c>
      <c r="F1823" s="11" t="s">
        <v>6641</v>
      </c>
      <c r="G1823" t="str">
        <f t="shared" si="56"/>
        <v>PSEUDOEFEDRINA-IBUPROFENOBAGOORALSUSPENSION130MG/200MG/5ML</v>
      </c>
      <c r="H1823" t="e">
        <f>VLOOKUP(A1823,'PRINCIPIO ACTIVO'!A:D,4,)&amp;"-"&amp;VLOOKUP(C1823,'VIA ADMINISTRACION'!A:D,4,FALSE)&amp;"-"&amp;VLOOKUP(D1823,FORMATO!A:D,4,FALSE)&amp;"-"&amp;VLOOKUP(B1823,LABORATORIO!A:D,4,FALSE)</f>
        <v>#N/A</v>
      </c>
      <c r="I1823">
        <f>COUNTIF($H$2:H1823,H1823)</f>
        <v>148</v>
      </c>
      <c r="J1823" t="e">
        <f t="shared" si="57"/>
        <v>#N/A</v>
      </c>
    </row>
    <row r="1824" spans="1:10" hidden="1" x14ac:dyDescent="0.35">
      <c r="A1824" s="11" t="s">
        <v>2704</v>
      </c>
      <c r="B1824" s="11" t="s">
        <v>2837</v>
      </c>
      <c r="C1824" s="11" t="s">
        <v>2919</v>
      </c>
      <c r="D1824" s="11" t="s">
        <v>2933</v>
      </c>
      <c r="E1824" s="11">
        <v>10</v>
      </c>
      <c r="F1824" s="11" t="s">
        <v>6955</v>
      </c>
      <c r="G1824" t="str">
        <f t="shared" si="56"/>
        <v>PSEUDOEFEDRINA-IBUPROFENOSAVALORALCOMPRIMIDO1060MG/400MG</v>
      </c>
      <c r="H1824" t="e">
        <f>VLOOKUP(A1824,'PRINCIPIO ACTIVO'!A:D,4,)&amp;"-"&amp;VLOOKUP(C1824,'VIA ADMINISTRACION'!A:D,4,FALSE)&amp;"-"&amp;VLOOKUP(D1824,FORMATO!A:D,4,FALSE)&amp;"-"&amp;VLOOKUP(B1824,LABORATORIO!A:D,4,FALSE)</f>
        <v>#N/A</v>
      </c>
      <c r="I1824">
        <f>COUNTIF($H$2:H1824,H1824)</f>
        <v>149</v>
      </c>
      <c r="J1824" t="e">
        <f t="shared" si="57"/>
        <v>#N/A</v>
      </c>
    </row>
    <row r="1825" spans="1:10" hidden="1" x14ac:dyDescent="0.35">
      <c r="A1825" s="11" t="s">
        <v>2582</v>
      </c>
      <c r="B1825" s="11" t="s">
        <v>2855</v>
      </c>
      <c r="C1825" s="11" t="s">
        <v>2919</v>
      </c>
      <c r="D1825" s="11" t="s">
        <v>2937</v>
      </c>
      <c r="E1825" s="11">
        <v>30</v>
      </c>
      <c r="F1825" s="11" t="s">
        <v>1439</v>
      </c>
      <c r="G1825" t="str">
        <f t="shared" si="56"/>
        <v>QUELATO DE FERRO-ACIDO FOLICO-VITAMINA B12EXELTISORALCAPSULA30-</v>
      </c>
      <c r="H1825" t="e">
        <f>VLOOKUP(A1825,'PRINCIPIO ACTIVO'!A:D,4,)&amp;"-"&amp;VLOOKUP(C1825,'VIA ADMINISTRACION'!A:D,4,FALSE)&amp;"-"&amp;VLOOKUP(D1825,FORMATO!A:D,4,FALSE)&amp;"-"&amp;VLOOKUP(B1825,LABORATORIO!A:D,4,FALSE)</f>
        <v>#N/A</v>
      </c>
      <c r="I1825">
        <f>COUNTIF($H$2:H1825,H1825)</f>
        <v>150</v>
      </c>
      <c r="J1825" t="e">
        <f t="shared" si="57"/>
        <v>#N/A</v>
      </c>
    </row>
    <row r="1826" spans="1:10" hidden="1" x14ac:dyDescent="0.35">
      <c r="A1826" s="11" t="s">
        <v>2585</v>
      </c>
      <c r="B1826" s="11" t="s">
        <v>2838</v>
      </c>
      <c r="C1826" s="11" t="s">
        <v>2919</v>
      </c>
      <c r="D1826" s="11" t="s">
        <v>2933</v>
      </c>
      <c r="E1826" s="11">
        <v>30</v>
      </c>
      <c r="F1826" s="11" t="s">
        <v>2977</v>
      </c>
      <c r="G1826" t="str">
        <f t="shared" si="56"/>
        <v>QUETIAPINALABORATORIO CHILEORALCOMPRIMIDO30100MG</v>
      </c>
      <c r="H1826" t="str">
        <f>VLOOKUP(A1826,'PRINCIPIO ACTIVO'!A:D,4,)&amp;"-"&amp;VLOOKUP(C1826,'VIA ADMINISTRACION'!A:D,4,FALSE)&amp;"-"&amp;VLOOKUP(D1826,FORMATO!A:D,4,FALSE)&amp;"-"&amp;VLOOKUP(B1826,LABORATORIO!A:D,4,FALSE)</f>
        <v>HT-0141-01-003-0148</v>
      </c>
      <c r="I1826">
        <f>COUNTIF($H$2:H1826,H1826)</f>
        <v>1</v>
      </c>
      <c r="J1826" t="str">
        <f t="shared" si="57"/>
        <v>HT-0141-01-003-0148-01</v>
      </c>
    </row>
    <row r="1827" spans="1:10" hidden="1" x14ac:dyDescent="0.35">
      <c r="A1827" s="11" t="s">
        <v>2585</v>
      </c>
      <c r="B1827" s="11" t="s">
        <v>2913</v>
      </c>
      <c r="C1827" s="11" t="s">
        <v>2919</v>
      </c>
      <c r="D1827" s="11" t="s">
        <v>2933</v>
      </c>
      <c r="E1827" s="11">
        <v>30</v>
      </c>
      <c r="F1827" s="11" t="s">
        <v>2977</v>
      </c>
      <c r="G1827" t="str">
        <f t="shared" si="56"/>
        <v>QUETIAPINADIFEMORALCOMPRIMIDO30100MG</v>
      </c>
      <c r="H1827" t="str">
        <f>VLOOKUP(A1827,'PRINCIPIO ACTIVO'!A:D,4,)&amp;"-"&amp;VLOOKUP(C1827,'VIA ADMINISTRACION'!A:D,4,FALSE)&amp;"-"&amp;VLOOKUP(D1827,FORMATO!A:D,4,FALSE)&amp;"-"&amp;VLOOKUP(B1827,LABORATORIO!A:D,4,FALSE)</f>
        <v>HT-0141-01-003-0068</v>
      </c>
      <c r="I1827">
        <f>COUNTIF($H$2:H1827,H1827)</f>
        <v>1</v>
      </c>
      <c r="J1827" t="str">
        <f t="shared" si="57"/>
        <v>HT-0141-01-003-0068-01</v>
      </c>
    </row>
    <row r="1828" spans="1:10" hidden="1" x14ac:dyDescent="0.35">
      <c r="A1828" s="11" t="s">
        <v>2585</v>
      </c>
      <c r="B1828" s="11" t="s">
        <v>2837</v>
      </c>
      <c r="C1828" s="11" t="s">
        <v>2919</v>
      </c>
      <c r="D1828" s="11" t="s">
        <v>2933</v>
      </c>
      <c r="E1828" s="11">
        <v>30</v>
      </c>
      <c r="F1828" s="11" t="s">
        <v>2977</v>
      </c>
      <c r="G1828" t="str">
        <f t="shared" si="56"/>
        <v>QUETIAPINASAVALORALCOMPRIMIDO30100MG</v>
      </c>
      <c r="H1828" t="str">
        <f>VLOOKUP(A1828,'PRINCIPIO ACTIVO'!A:D,4,)&amp;"-"&amp;VLOOKUP(C1828,'VIA ADMINISTRACION'!A:D,4,FALSE)&amp;"-"&amp;VLOOKUP(D1828,FORMATO!A:D,4,FALSE)&amp;"-"&amp;VLOOKUP(B1828,LABORATORIO!A:D,4,FALSE)</f>
        <v>HT-0141-01-003-0174</v>
      </c>
      <c r="I1828">
        <f>COUNTIF($H$2:H1828,H1828)</f>
        <v>1</v>
      </c>
      <c r="J1828" t="str">
        <f t="shared" si="57"/>
        <v>HT-0141-01-003-0174-01</v>
      </c>
    </row>
    <row r="1829" spans="1:10" hidden="1" x14ac:dyDescent="0.35">
      <c r="A1829" s="11" t="s">
        <v>2585</v>
      </c>
      <c r="B1829" s="11" t="s">
        <v>2840</v>
      </c>
      <c r="C1829" s="11" t="s">
        <v>2919</v>
      </c>
      <c r="D1829" s="11" t="s">
        <v>2933</v>
      </c>
      <c r="E1829" s="11">
        <v>30</v>
      </c>
      <c r="F1829" s="11" t="s">
        <v>2977</v>
      </c>
      <c r="G1829" t="str">
        <f t="shared" si="56"/>
        <v>QUETIAPINAASTRAZENECAORALCOMPRIMIDO30100MG</v>
      </c>
      <c r="H1829" t="str">
        <f>VLOOKUP(A1829,'PRINCIPIO ACTIVO'!A:D,4,)&amp;"-"&amp;VLOOKUP(C1829,'VIA ADMINISTRACION'!A:D,4,FALSE)&amp;"-"&amp;VLOOKUP(D1829,FORMATO!A:D,4,FALSE)&amp;"-"&amp;VLOOKUP(B1829,LABORATORIO!A:D,4,FALSE)</f>
        <v>HT-0141-01-003-0020</v>
      </c>
      <c r="I1829">
        <f>COUNTIF($H$2:H1829,H1829)</f>
        <v>1</v>
      </c>
      <c r="J1829" t="str">
        <f t="shared" si="57"/>
        <v>HT-0141-01-003-0020-01</v>
      </c>
    </row>
    <row r="1830" spans="1:10" hidden="1" x14ac:dyDescent="0.35">
      <c r="A1830" s="11" t="s">
        <v>2585</v>
      </c>
      <c r="B1830" s="11" t="s">
        <v>2835</v>
      </c>
      <c r="C1830" s="11" t="s">
        <v>2919</v>
      </c>
      <c r="D1830" s="11" t="s">
        <v>2933</v>
      </c>
      <c r="E1830" s="11">
        <v>30</v>
      </c>
      <c r="F1830" s="11" t="s">
        <v>2977</v>
      </c>
      <c r="G1830" t="str">
        <f t="shared" si="56"/>
        <v>QUETIAPINAASCENDORALCOMPRIMIDO30100MG</v>
      </c>
      <c r="H1830" t="str">
        <f>VLOOKUP(A1830,'PRINCIPIO ACTIVO'!A:D,4,)&amp;"-"&amp;VLOOKUP(C1830,'VIA ADMINISTRACION'!A:D,4,FALSE)&amp;"-"&amp;VLOOKUP(D1830,FORMATO!A:D,4,FALSE)&amp;"-"&amp;VLOOKUP(B1830,LABORATORIO!A:D,4,FALSE)</f>
        <v>HT-0141-01-003-0016</v>
      </c>
      <c r="I1830">
        <f>COUNTIF($H$2:H1830,H1830)</f>
        <v>1</v>
      </c>
      <c r="J1830" t="str">
        <f t="shared" si="57"/>
        <v>HT-0141-01-003-0016-01</v>
      </c>
    </row>
    <row r="1831" spans="1:10" hidden="1" x14ac:dyDescent="0.35">
      <c r="A1831" s="11" t="s">
        <v>2585</v>
      </c>
      <c r="B1831" s="11" t="s">
        <v>2855</v>
      </c>
      <c r="C1831" s="11" t="s">
        <v>2919</v>
      </c>
      <c r="D1831" s="11" t="s">
        <v>2933</v>
      </c>
      <c r="E1831" s="11">
        <v>30</v>
      </c>
      <c r="F1831" s="11" t="s">
        <v>2977</v>
      </c>
      <c r="G1831" t="str">
        <f t="shared" si="56"/>
        <v>QUETIAPINAEXELTISORALCOMPRIMIDO30100MG</v>
      </c>
      <c r="H1831" t="str">
        <f>VLOOKUP(A1831,'PRINCIPIO ACTIVO'!A:D,4,)&amp;"-"&amp;VLOOKUP(C1831,'VIA ADMINISTRACION'!A:D,4,FALSE)&amp;"-"&amp;VLOOKUP(D1831,FORMATO!A:D,4,FALSE)&amp;"-"&amp;VLOOKUP(B1831,LABORATORIO!A:D,4,FALSE)</f>
        <v>HT-0141-01-003-0089</v>
      </c>
      <c r="I1831">
        <f>COUNTIF($H$2:H1831,H1831)</f>
        <v>1</v>
      </c>
      <c r="J1831" t="str">
        <f t="shared" si="57"/>
        <v>HT-0141-01-003-0089-01</v>
      </c>
    </row>
    <row r="1832" spans="1:10" hidden="1" x14ac:dyDescent="0.35">
      <c r="A1832" s="11" t="s">
        <v>2585</v>
      </c>
      <c r="B1832" s="11" t="s">
        <v>2832</v>
      </c>
      <c r="C1832" s="11" t="s">
        <v>2919</v>
      </c>
      <c r="D1832" s="11" t="s">
        <v>2933</v>
      </c>
      <c r="E1832" s="11">
        <v>30</v>
      </c>
      <c r="F1832" s="11" t="s">
        <v>2977</v>
      </c>
      <c r="G1832" t="str">
        <f t="shared" si="56"/>
        <v>QUETIAPINARECALCINEORALCOMPRIMIDO30100MG</v>
      </c>
      <c r="H1832" t="str">
        <f>VLOOKUP(A1832,'PRINCIPIO ACTIVO'!A:D,4,)&amp;"-"&amp;VLOOKUP(C1832,'VIA ADMINISTRACION'!A:D,4,FALSE)&amp;"-"&amp;VLOOKUP(D1832,FORMATO!A:D,4,FALSE)&amp;"-"&amp;VLOOKUP(B1832,LABORATORIO!A:D,4,FALSE)</f>
        <v>HT-0141-01-003-0171</v>
      </c>
      <c r="I1832">
        <f>COUNTIF($H$2:H1832,H1832)</f>
        <v>1</v>
      </c>
      <c r="J1832" t="str">
        <f t="shared" si="57"/>
        <v>HT-0141-01-003-0171-01</v>
      </c>
    </row>
    <row r="1833" spans="1:10" hidden="1" x14ac:dyDescent="0.35">
      <c r="A1833" s="2" t="s">
        <v>2585</v>
      </c>
      <c r="B1833" s="2" t="s">
        <v>2834</v>
      </c>
      <c r="C1833" s="2" t="s">
        <v>2919</v>
      </c>
      <c r="D1833" s="2" t="s">
        <v>2933</v>
      </c>
      <c r="E1833" s="2">
        <v>30</v>
      </c>
      <c r="F1833" s="2" t="s">
        <v>2977</v>
      </c>
      <c r="G1833" t="str">
        <f t="shared" si="56"/>
        <v>QUETIAPINAMINTLABORALCOMPRIMIDO30100MG</v>
      </c>
      <c r="H1833" t="str">
        <f>VLOOKUP(A1833,'PRINCIPIO ACTIVO'!A:D,4,)&amp;"-"&amp;VLOOKUP(C1833,'VIA ADMINISTRACION'!A:D,4,FALSE)&amp;"-"&amp;VLOOKUP(D1833,FORMATO!A:D,4,FALSE)&amp;"-"&amp;VLOOKUP(B1833,LABORATORIO!A:D,4,FALSE)</f>
        <v>HT-0141-01-003-0197</v>
      </c>
      <c r="I1833">
        <f>COUNTIF($H$2:H1833,H1833)</f>
        <v>1</v>
      </c>
      <c r="J1833" t="str">
        <f t="shared" si="57"/>
        <v>HT-0141-01-003-0197-01</v>
      </c>
    </row>
    <row r="1834" spans="1:10" hidden="1" x14ac:dyDescent="0.35">
      <c r="A1834" s="5" t="s">
        <v>2585</v>
      </c>
      <c r="B1834" s="5" t="s">
        <v>2901</v>
      </c>
      <c r="C1834" s="5" t="s">
        <v>2919</v>
      </c>
      <c r="D1834" s="5" t="s">
        <v>2933</v>
      </c>
      <c r="E1834" s="5">
        <v>30</v>
      </c>
      <c r="F1834" s="5" t="s">
        <v>2977</v>
      </c>
      <c r="G1834" t="str">
        <f t="shared" si="56"/>
        <v>QUETIAPINAAXONORALCOMPRIMIDO30100MG</v>
      </c>
      <c r="H1834" t="str">
        <f>VLOOKUP(A1834,'PRINCIPIO ACTIVO'!A:D,4,)&amp;"-"&amp;VLOOKUP(C1834,'VIA ADMINISTRACION'!A:D,4,FALSE)&amp;"-"&amp;VLOOKUP(D1834,FORMATO!A:D,4,FALSE)&amp;"-"&amp;VLOOKUP(B1834,LABORATORIO!A:D,4,FALSE)</f>
        <v>HT-0141-01-003-0023</v>
      </c>
      <c r="I1834">
        <f>COUNTIF($H$2:H1834,H1834)</f>
        <v>1</v>
      </c>
      <c r="J1834" t="str">
        <f t="shared" si="57"/>
        <v>HT-0141-01-003-0023-01</v>
      </c>
    </row>
    <row r="1835" spans="1:10" hidden="1" x14ac:dyDescent="0.35">
      <c r="A1835" s="11" t="s">
        <v>2585</v>
      </c>
      <c r="B1835" s="11" t="s">
        <v>2835</v>
      </c>
      <c r="C1835" s="11" t="s">
        <v>2919</v>
      </c>
      <c r="D1835" s="11" t="s">
        <v>2933</v>
      </c>
      <c r="E1835" s="11">
        <v>30</v>
      </c>
      <c r="F1835" s="11" t="s">
        <v>3110</v>
      </c>
      <c r="G1835" t="str">
        <f t="shared" si="56"/>
        <v>QUETIAPINAASCENDORALCOMPRIMIDO30150MG</v>
      </c>
      <c r="H1835" t="str">
        <f>VLOOKUP(A1835,'PRINCIPIO ACTIVO'!A:D,4,)&amp;"-"&amp;VLOOKUP(C1835,'VIA ADMINISTRACION'!A:D,4,FALSE)&amp;"-"&amp;VLOOKUP(D1835,FORMATO!A:D,4,FALSE)&amp;"-"&amp;VLOOKUP(B1835,LABORATORIO!A:D,4,FALSE)</f>
        <v>HT-0141-01-003-0016</v>
      </c>
      <c r="I1835">
        <f>COUNTIF($H$2:H1835,H1835)</f>
        <v>2</v>
      </c>
      <c r="J1835" t="str">
        <f t="shared" si="57"/>
        <v>HT-0141-01-003-0016-02</v>
      </c>
    </row>
    <row r="1836" spans="1:10" hidden="1" x14ac:dyDescent="0.35">
      <c r="A1836" s="11" t="s">
        <v>2585</v>
      </c>
      <c r="B1836" s="11" t="s">
        <v>2840</v>
      </c>
      <c r="C1836" s="11" t="s">
        <v>2919</v>
      </c>
      <c r="D1836" s="11" t="s">
        <v>2933</v>
      </c>
      <c r="E1836" s="11">
        <v>30</v>
      </c>
      <c r="F1836" s="11" t="s">
        <v>3110</v>
      </c>
      <c r="G1836" t="str">
        <f t="shared" si="56"/>
        <v>QUETIAPINAASTRAZENECAORALCOMPRIMIDO30150MG</v>
      </c>
      <c r="H1836" t="str">
        <f>VLOOKUP(A1836,'PRINCIPIO ACTIVO'!A:D,4,)&amp;"-"&amp;VLOOKUP(C1836,'VIA ADMINISTRACION'!A:D,4,FALSE)&amp;"-"&amp;VLOOKUP(D1836,FORMATO!A:D,4,FALSE)&amp;"-"&amp;VLOOKUP(B1836,LABORATORIO!A:D,4,FALSE)</f>
        <v>HT-0141-01-003-0020</v>
      </c>
      <c r="I1836">
        <f>COUNTIF($H$2:H1836,H1836)</f>
        <v>2</v>
      </c>
      <c r="J1836" t="str">
        <f t="shared" si="57"/>
        <v>HT-0141-01-003-0020-02</v>
      </c>
    </row>
    <row r="1837" spans="1:10" hidden="1" x14ac:dyDescent="0.35">
      <c r="A1837" s="11" t="s">
        <v>2585</v>
      </c>
      <c r="B1837" s="11" t="s">
        <v>2855</v>
      </c>
      <c r="C1837" s="11" t="s">
        <v>2919</v>
      </c>
      <c r="D1837" s="11" t="s">
        <v>2933</v>
      </c>
      <c r="E1837" s="11">
        <v>30</v>
      </c>
      <c r="F1837" s="11" t="s">
        <v>3110</v>
      </c>
      <c r="G1837" t="str">
        <f t="shared" si="56"/>
        <v>QUETIAPINAEXELTISORALCOMPRIMIDO30150MG</v>
      </c>
      <c r="H1837" t="str">
        <f>VLOOKUP(A1837,'PRINCIPIO ACTIVO'!A:D,4,)&amp;"-"&amp;VLOOKUP(C1837,'VIA ADMINISTRACION'!A:D,4,FALSE)&amp;"-"&amp;VLOOKUP(D1837,FORMATO!A:D,4,FALSE)&amp;"-"&amp;VLOOKUP(B1837,LABORATORIO!A:D,4,FALSE)</f>
        <v>HT-0141-01-003-0089</v>
      </c>
      <c r="I1837">
        <f>COUNTIF($H$2:H1837,H1837)</f>
        <v>2</v>
      </c>
      <c r="J1837" t="str">
        <f t="shared" si="57"/>
        <v>HT-0141-01-003-0089-02</v>
      </c>
    </row>
    <row r="1838" spans="1:10" hidden="1" x14ac:dyDescent="0.35">
      <c r="A1838" s="11" t="s">
        <v>2585</v>
      </c>
      <c r="B1838" s="11" t="s">
        <v>2832</v>
      </c>
      <c r="C1838" s="11" t="s">
        <v>2919</v>
      </c>
      <c r="D1838" s="11" t="s">
        <v>2933</v>
      </c>
      <c r="E1838" s="11">
        <v>30</v>
      </c>
      <c r="F1838" s="11" t="s">
        <v>3110</v>
      </c>
      <c r="G1838" t="str">
        <f t="shared" si="56"/>
        <v>QUETIAPINARECALCINEORALCOMPRIMIDO30150MG</v>
      </c>
      <c r="H1838" t="str">
        <f>VLOOKUP(A1838,'PRINCIPIO ACTIVO'!A:D,4,)&amp;"-"&amp;VLOOKUP(C1838,'VIA ADMINISTRACION'!A:D,4,FALSE)&amp;"-"&amp;VLOOKUP(D1838,FORMATO!A:D,4,FALSE)&amp;"-"&amp;VLOOKUP(B1838,LABORATORIO!A:D,4,FALSE)</f>
        <v>HT-0141-01-003-0171</v>
      </c>
      <c r="I1838">
        <f>COUNTIF($H$2:H1838,H1838)</f>
        <v>2</v>
      </c>
      <c r="J1838" t="str">
        <f t="shared" si="57"/>
        <v>HT-0141-01-003-0171-02</v>
      </c>
    </row>
    <row r="1839" spans="1:10" hidden="1" x14ac:dyDescent="0.35">
      <c r="A1839" s="11" t="s">
        <v>2585</v>
      </c>
      <c r="B1839" s="11" t="s">
        <v>2838</v>
      </c>
      <c r="C1839" s="11" t="s">
        <v>2919</v>
      </c>
      <c r="D1839" s="11" t="s">
        <v>2933</v>
      </c>
      <c r="E1839" s="11">
        <v>30</v>
      </c>
      <c r="F1839" s="11" t="s">
        <v>2978</v>
      </c>
      <c r="G1839" t="str">
        <f t="shared" si="56"/>
        <v>QUETIAPINALABORATORIO CHILEORALCOMPRIMIDO30200MG</v>
      </c>
      <c r="H1839" t="str">
        <f>VLOOKUP(A1839,'PRINCIPIO ACTIVO'!A:D,4,)&amp;"-"&amp;VLOOKUP(C1839,'VIA ADMINISTRACION'!A:D,4,FALSE)&amp;"-"&amp;VLOOKUP(D1839,FORMATO!A:D,4,FALSE)&amp;"-"&amp;VLOOKUP(B1839,LABORATORIO!A:D,4,FALSE)</f>
        <v>HT-0141-01-003-0148</v>
      </c>
      <c r="I1839">
        <f>COUNTIF($H$2:H1839,H1839)</f>
        <v>2</v>
      </c>
      <c r="J1839" t="str">
        <f t="shared" si="57"/>
        <v>HT-0141-01-003-0148-02</v>
      </c>
    </row>
    <row r="1840" spans="1:10" hidden="1" x14ac:dyDescent="0.35">
      <c r="A1840" s="11" t="s">
        <v>2585</v>
      </c>
      <c r="B1840" s="11" t="s">
        <v>2845</v>
      </c>
      <c r="C1840" s="11" t="s">
        <v>2919</v>
      </c>
      <c r="D1840" s="11" t="s">
        <v>2933</v>
      </c>
      <c r="E1840" s="11">
        <v>30</v>
      </c>
      <c r="F1840" s="11" t="s">
        <v>2978</v>
      </c>
      <c r="G1840" t="str">
        <f t="shared" si="56"/>
        <v>QUETIAPINAMEGALABSORALCOMPRIMIDO30200MG</v>
      </c>
      <c r="H1840" t="str">
        <f>VLOOKUP(A1840,'PRINCIPIO ACTIVO'!A:D,4,)&amp;"-"&amp;VLOOKUP(C1840,'VIA ADMINISTRACION'!A:D,4,FALSE)&amp;"-"&amp;VLOOKUP(D1840,FORMATO!A:D,4,FALSE)&amp;"-"&amp;VLOOKUP(B1840,LABORATORIO!A:D,4,FALSE)</f>
        <v>HT-0141-01-003-0194</v>
      </c>
      <c r="I1840">
        <f>COUNTIF($H$2:H1840,H1840)</f>
        <v>1</v>
      </c>
      <c r="J1840" t="str">
        <f t="shared" si="57"/>
        <v>HT-0141-01-003-0194-01</v>
      </c>
    </row>
    <row r="1841" spans="1:10" hidden="1" x14ac:dyDescent="0.35">
      <c r="A1841" s="11" t="s">
        <v>2585</v>
      </c>
      <c r="B1841" s="11" t="s">
        <v>2901</v>
      </c>
      <c r="C1841" s="11" t="s">
        <v>2919</v>
      </c>
      <c r="D1841" s="11" t="s">
        <v>2933</v>
      </c>
      <c r="E1841" s="11">
        <v>30</v>
      </c>
      <c r="F1841" s="11" t="s">
        <v>2978</v>
      </c>
      <c r="G1841" t="str">
        <f t="shared" si="56"/>
        <v>QUETIAPINAAXONORALCOMPRIMIDO30200MG</v>
      </c>
      <c r="H1841" t="str">
        <f>VLOOKUP(A1841,'PRINCIPIO ACTIVO'!A:D,4,)&amp;"-"&amp;VLOOKUP(C1841,'VIA ADMINISTRACION'!A:D,4,FALSE)&amp;"-"&amp;VLOOKUP(D1841,FORMATO!A:D,4,FALSE)&amp;"-"&amp;VLOOKUP(B1841,LABORATORIO!A:D,4,FALSE)</f>
        <v>HT-0141-01-003-0023</v>
      </c>
      <c r="I1841">
        <f>COUNTIF($H$2:H1841,H1841)</f>
        <v>2</v>
      </c>
      <c r="J1841" t="str">
        <f t="shared" si="57"/>
        <v>HT-0141-01-003-0023-02</v>
      </c>
    </row>
    <row r="1842" spans="1:10" hidden="1" x14ac:dyDescent="0.35">
      <c r="A1842" s="11" t="s">
        <v>2585</v>
      </c>
      <c r="B1842" s="11" t="s">
        <v>2855</v>
      </c>
      <c r="C1842" s="11" t="s">
        <v>2919</v>
      </c>
      <c r="D1842" s="11" t="s">
        <v>2933</v>
      </c>
      <c r="E1842" s="11">
        <v>30</v>
      </c>
      <c r="F1842" s="11" t="s">
        <v>2978</v>
      </c>
      <c r="G1842" t="str">
        <f t="shared" si="56"/>
        <v>QUETIAPINAEXELTISORALCOMPRIMIDO30200MG</v>
      </c>
      <c r="H1842" t="str">
        <f>VLOOKUP(A1842,'PRINCIPIO ACTIVO'!A:D,4,)&amp;"-"&amp;VLOOKUP(C1842,'VIA ADMINISTRACION'!A:D,4,FALSE)&amp;"-"&amp;VLOOKUP(D1842,FORMATO!A:D,4,FALSE)&amp;"-"&amp;VLOOKUP(B1842,LABORATORIO!A:D,4,FALSE)</f>
        <v>HT-0141-01-003-0089</v>
      </c>
      <c r="I1842">
        <f>COUNTIF($H$2:H1842,H1842)</f>
        <v>3</v>
      </c>
      <c r="J1842" t="str">
        <f t="shared" si="57"/>
        <v>HT-0141-01-003-0089-03</v>
      </c>
    </row>
    <row r="1843" spans="1:10" hidden="1" x14ac:dyDescent="0.35">
      <c r="A1843" s="11" t="s">
        <v>2585</v>
      </c>
      <c r="B1843" s="11" t="s">
        <v>2832</v>
      </c>
      <c r="C1843" s="11" t="s">
        <v>2919</v>
      </c>
      <c r="D1843" s="11" t="s">
        <v>2933</v>
      </c>
      <c r="E1843" s="11">
        <v>30</v>
      </c>
      <c r="F1843" s="11" t="s">
        <v>2978</v>
      </c>
      <c r="G1843" t="str">
        <f t="shared" si="56"/>
        <v>QUETIAPINARECALCINEORALCOMPRIMIDO30200MG</v>
      </c>
      <c r="H1843" t="str">
        <f>VLOOKUP(A1843,'PRINCIPIO ACTIVO'!A:D,4,)&amp;"-"&amp;VLOOKUP(C1843,'VIA ADMINISTRACION'!A:D,4,FALSE)&amp;"-"&amp;VLOOKUP(D1843,FORMATO!A:D,4,FALSE)&amp;"-"&amp;VLOOKUP(B1843,LABORATORIO!A:D,4,FALSE)</f>
        <v>HT-0141-01-003-0171</v>
      </c>
      <c r="I1843">
        <f>COUNTIF($H$2:H1843,H1843)</f>
        <v>3</v>
      </c>
      <c r="J1843" t="str">
        <f t="shared" si="57"/>
        <v>HT-0141-01-003-0171-03</v>
      </c>
    </row>
    <row r="1844" spans="1:10" hidden="1" x14ac:dyDescent="0.35">
      <c r="A1844" s="5" t="s">
        <v>2585</v>
      </c>
      <c r="B1844" s="5" t="s">
        <v>2835</v>
      </c>
      <c r="C1844" s="5" t="s">
        <v>2919</v>
      </c>
      <c r="D1844" s="5" t="s">
        <v>2933</v>
      </c>
      <c r="E1844" s="5">
        <v>30</v>
      </c>
      <c r="F1844" s="5" t="s">
        <v>2978</v>
      </c>
      <c r="G1844" t="str">
        <f t="shared" si="56"/>
        <v>QUETIAPINAASCENDORALCOMPRIMIDO30200MG</v>
      </c>
      <c r="H1844" t="str">
        <f>VLOOKUP(A1844,'PRINCIPIO ACTIVO'!A:D,4,)&amp;"-"&amp;VLOOKUP(C1844,'VIA ADMINISTRACION'!A:D,4,FALSE)&amp;"-"&amp;VLOOKUP(D1844,FORMATO!A:D,4,FALSE)&amp;"-"&amp;VLOOKUP(B1844,LABORATORIO!A:D,4,FALSE)</f>
        <v>HT-0141-01-003-0016</v>
      </c>
      <c r="I1844">
        <f>COUNTIF($H$2:H1844,H1844)</f>
        <v>3</v>
      </c>
      <c r="J1844" t="str">
        <f t="shared" si="57"/>
        <v>HT-0141-01-003-0016-03</v>
      </c>
    </row>
    <row r="1845" spans="1:10" hidden="1" x14ac:dyDescent="0.35">
      <c r="A1845" s="5" t="s">
        <v>2585</v>
      </c>
      <c r="B1845" s="5" t="s">
        <v>2840</v>
      </c>
      <c r="C1845" s="5" t="s">
        <v>2919</v>
      </c>
      <c r="D1845" s="5" t="s">
        <v>2933</v>
      </c>
      <c r="E1845" s="5">
        <v>30</v>
      </c>
      <c r="F1845" s="5" t="s">
        <v>2978</v>
      </c>
      <c r="G1845" t="str">
        <f t="shared" si="56"/>
        <v>QUETIAPINAASTRAZENECAORALCOMPRIMIDO30200MG</v>
      </c>
      <c r="H1845" t="str">
        <f>VLOOKUP(A1845,'PRINCIPIO ACTIVO'!A:D,4,)&amp;"-"&amp;VLOOKUP(C1845,'VIA ADMINISTRACION'!A:D,4,FALSE)&amp;"-"&amp;VLOOKUP(D1845,FORMATO!A:D,4,FALSE)&amp;"-"&amp;VLOOKUP(B1845,LABORATORIO!A:D,4,FALSE)</f>
        <v>HT-0141-01-003-0020</v>
      </c>
      <c r="I1845">
        <f>COUNTIF($H$2:H1845,H1845)</f>
        <v>3</v>
      </c>
      <c r="J1845" t="str">
        <f t="shared" si="57"/>
        <v>HT-0141-01-003-0020-03</v>
      </c>
    </row>
    <row r="1846" spans="1:10" hidden="1" x14ac:dyDescent="0.35">
      <c r="A1846" s="11" t="s">
        <v>2585</v>
      </c>
      <c r="B1846" s="11" t="s">
        <v>2838</v>
      </c>
      <c r="C1846" s="11" t="s">
        <v>2919</v>
      </c>
      <c r="D1846" s="11" t="s">
        <v>2933</v>
      </c>
      <c r="E1846" s="11">
        <v>30</v>
      </c>
      <c r="F1846" s="11" t="s">
        <v>3002</v>
      </c>
      <c r="G1846" t="str">
        <f t="shared" si="56"/>
        <v>QUETIAPINALABORATORIO CHILEORALCOMPRIMIDO3025MG</v>
      </c>
      <c r="H1846" t="str">
        <f>VLOOKUP(A1846,'PRINCIPIO ACTIVO'!A:D,4,)&amp;"-"&amp;VLOOKUP(C1846,'VIA ADMINISTRACION'!A:D,4,FALSE)&amp;"-"&amp;VLOOKUP(D1846,FORMATO!A:D,4,FALSE)&amp;"-"&amp;VLOOKUP(B1846,LABORATORIO!A:D,4,FALSE)</f>
        <v>HT-0141-01-003-0148</v>
      </c>
      <c r="I1846">
        <f>COUNTIF($H$2:H1846,H1846)</f>
        <v>3</v>
      </c>
      <c r="J1846" t="str">
        <f t="shared" si="57"/>
        <v>HT-0141-01-003-0148-03</v>
      </c>
    </row>
    <row r="1847" spans="1:10" hidden="1" x14ac:dyDescent="0.35">
      <c r="A1847" s="11" t="s">
        <v>2585</v>
      </c>
      <c r="B1847" s="11" t="s">
        <v>2845</v>
      </c>
      <c r="C1847" s="11" t="s">
        <v>2919</v>
      </c>
      <c r="D1847" s="11" t="s">
        <v>2933</v>
      </c>
      <c r="E1847" s="11">
        <v>30</v>
      </c>
      <c r="F1847" s="11" t="s">
        <v>3002</v>
      </c>
      <c r="G1847" t="str">
        <f t="shared" si="56"/>
        <v>QUETIAPINAMEGALABSORALCOMPRIMIDO3025MG</v>
      </c>
      <c r="H1847" t="str">
        <f>VLOOKUP(A1847,'PRINCIPIO ACTIVO'!A:D,4,)&amp;"-"&amp;VLOOKUP(C1847,'VIA ADMINISTRACION'!A:D,4,FALSE)&amp;"-"&amp;VLOOKUP(D1847,FORMATO!A:D,4,FALSE)&amp;"-"&amp;VLOOKUP(B1847,LABORATORIO!A:D,4,FALSE)</f>
        <v>HT-0141-01-003-0194</v>
      </c>
      <c r="I1847">
        <f>COUNTIF($H$2:H1847,H1847)</f>
        <v>2</v>
      </c>
      <c r="J1847" t="str">
        <f t="shared" si="57"/>
        <v>HT-0141-01-003-0194-02</v>
      </c>
    </row>
    <row r="1848" spans="1:10" hidden="1" x14ac:dyDescent="0.35">
      <c r="A1848" s="11" t="s">
        <v>2585</v>
      </c>
      <c r="B1848" s="11" t="s">
        <v>2837</v>
      </c>
      <c r="C1848" s="11" t="s">
        <v>2919</v>
      </c>
      <c r="D1848" s="11" t="s">
        <v>2933</v>
      </c>
      <c r="E1848" s="11">
        <v>30</v>
      </c>
      <c r="F1848" s="11" t="s">
        <v>3002</v>
      </c>
      <c r="G1848" t="str">
        <f t="shared" si="56"/>
        <v>QUETIAPINASAVALORALCOMPRIMIDO3025MG</v>
      </c>
      <c r="H1848" t="str">
        <f>VLOOKUP(A1848,'PRINCIPIO ACTIVO'!A:D,4,)&amp;"-"&amp;VLOOKUP(C1848,'VIA ADMINISTRACION'!A:D,4,FALSE)&amp;"-"&amp;VLOOKUP(D1848,FORMATO!A:D,4,FALSE)&amp;"-"&amp;VLOOKUP(B1848,LABORATORIO!A:D,4,FALSE)</f>
        <v>HT-0141-01-003-0174</v>
      </c>
      <c r="I1848">
        <f>COUNTIF($H$2:H1848,H1848)</f>
        <v>2</v>
      </c>
      <c r="J1848" t="str">
        <f t="shared" si="57"/>
        <v>HT-0141-01-003-0174-02</v>
      </c>
    </row>
    <row r="1849" spans="1:10" hidden="1" x14ac:dyDescent="0.35">
      <c r="A1849" s="11" t="s">
        <v>2585</v>
      </c>
      <c r="B1849" s="11" t="s">
        <v>2861</v>
      </c>
      <c r="C1849" s="11" t="s">
        <v>2919</v>
      </c>
      <c r="D1849" s="11" t="s">
        <v>2933</v>
      </c>
      <c r="E1849" s="11">
        <v>60</v>
      </c>
      <c r="F1849" s="11" t="s">
        <v>3002</v>
      </c>
      <c r="G1849" t="str">
        <f t="shared" si="56"/>
        <v>QUETIAPINATECNOFARMAORALCOMPRIMIDO6025MG</v>
      </c>
      <c r="H1849" t="str">
        <f>VLOOKUP(A1849,'PRINCIPIO ACTIVO'!A:D,4,)&amp;"-"&amp;VLOOKUP(C1849,'VIA ADMINISTRACION'!A:D,4,FALSE)&amp;"-"&amp;VLOOKUP(D1849,FORMATO!A:D,4,FALSE)&amp;"-"&amp;VLOOKUP(B1849,LABORATORIO!A:D,4,FALSE)</f>
        <v>HT-0141-01-003-0274</v>
      </c>
      <c r="I1849">
        <f>COUNTIF($H$2:H1849,H1849)</f>
        <v>1</v>
      </c>
      <c r="J1849" t="str">
        <f t="shared" si="57"/>
        <v>HT-0141-01-003-0274-01</v>
      </c>
    </row>
    <row r="1850" spans="1:10" hidden="1" x14ac:dyDescent="0.35">
      <c r="A1850" s="11" t="s">
        <v>2585</v>
      </c>
      <c r="B1850" s="11" t="s">
        <v>2855</v>
      </c>
      <c r="C1850" s="11" t="s">
        <v>2919</v>
      </c>
      <c r="D1850" s="11" t="s">
        <v>2933</v>
      </c>
      <c r="E1850" s="11">
        <v>30</v>
      </c>
      <c r="F1850" s="11" t="s">
        <v>3002</v>
      </c>
      <c r="G1850" t="str">
        <f t="shared" si="56"/>
        <v>QUETIAPINAEXELTISORALCOMPRIMIDO3025MG</v>
      </c>
      <c r="H1850" t="str">
        <f>VLOOKUP(A1850,'PRINCIPIO ACTIVO'!A:D,4,)&amp;"-"&amp;VLOOKUP(C1850,'VIA ADMINISTRACION'!A:D,4,FALSE)&amp;"-"&amp;VLOOKUP(D1850,FORMATO!A:D,4,FALSE)&amp;"-"&amp;VLOOKUP(B1850,LABORATORIO!A:D,4,FALSE)</f>
        <v>HT-0141-01-003-0089</v>
      </c>
      <c r="I1850">
        <f>COUNTIF($H$2:H1850,H1850)</f>
        <v>4</v>
      </c>
      <c r="J1850" t="str">
        <f t="shared" si="57"/>
        <v>HT-0141-01-003-0089-04</v>
      </c>
    </row>
    <row r="1851" spans="1:10" hidden="1" x14ac:dyDescent="0.35">
      <c r="A1851" s="11" t="s">
        <v>2585</v>
      </c>
      <c r="B1851" s="11" t="s">
        <v>2832</v>
      </c>
      <c r="C1851" s="11" t="s">
        <v>2919</v>
      </c>
      <c r="D1851" s="11" t="s">
        <v>2933</v>
      </c>
      <c r="E1851" s="11">
        <v>30</v>
      </c>
      <c r="F1851" s="11" t="s">
        <v>3002</v>
      </c>
      <c r="G1851" t="str">
        <f t="shared" si="56"/>
        <v>QUETIAPINARECALCINEORALCOMPRIMIDO3025MG</v>
      </c>
      <c r="H1851" t="str">
        <f>VLOOKUP(A1851,'PRINCIPIO ACTIVO'!A:D,4,)&amp;"-"&amp;VLOOKUP(C1851,'VIA ADMINISTRACION'!A:D,4,FALSE)&amp;"-"&amp;VLOOKUP(D1851,FORMATO!A:D,4,FALSE)&amp;"-"&amp;VLOOKUP(B1851,LABORATORIO!A:D,4,FALSE)</f>
        <v>HT-0141-01-003-0171</v>
      </c>
      <c r="I1851">
        <f>COUNTIF($H$2:H1851,H1851)</f>
        <v>4</v>
      </c>
      <c r="J1851" t="str">
        <f t="shared" si="57"/>
        <v>HT-0141-01-003-0171-04</v>
      </c>
    </row>
    <row r="1852" spans="1:10" hidden="1" x14ac:dyDescent="0.35">
      <c r="A1852" s="11" t="s">
        <v>2585</v>
      </c>
      <c r="B1852" s="11" t="s">
        <v>2861</v>
      </c>
      <c r="C1852" s="11" t="s">
        <v>2919</v>
      </c>
      <c r="D1852" s="11" t="s">
        <v>2933</v>
      </c>
      <c r="E1852" s="11">
        <v>30</v>
      </c>
      <c r="F1852" s="11" t="s">
        <v>3002</v>
      </c>
      <c r="G1852" t="str">
        <f t="shared" si="56"/>
        <v>QUETIAPINATECNOFARMAORALCOMPRIMIDO3025MG</v>
      </c>
      <c r="H1852" t="str">
        <f>VLOOKUP(A1852,'PRINCIPIO ACTIVO'!A:D,4,)&amp;"-"&amp;VLOOKUP(C1852,'VIA ADMINISTRACION'!A:D,4,FALSE)&amp;"-"&amp;VLOOKUP(D1852,FORMATO!A:D,4,FALSE)&amp;"-"&amp;VLOOKUP(B1852,LABORATORIO!A:D,4,FALSE)</f>
        <v>HT-0141-01-003-0274</v>
      </c>
      <c r="I1852">
        <f>COUNTIF($H$2:H1852,H1852)</f>
        <v>2</v>
      </c>
      <c r="J1852" t="str">
        <f t="shared" si="57"/>
        <v>HT-0141-01-003-0274-02</v>
      </c>
    </row>
    <row r="1853" spans="1:10" hidden="1" x14ac:dyDescent="0.35">
      <c r="A1853" s="11" t="s">
        <v>2585</v>
      </c>
      <c r="B1853" s="11" t="s">
        <v>2835</v>
      </c>
      <c r="C1853" s="11" t="s">
        <v>2919</v>
      </c>
      <c r="D1853" s="11" t="s">
        <v>2933</v>
      </c>
      <c r="E1853" s="11">
        <v>30</v>
      </c>
      <c r="F1853" s="11" t="s">
        <v>3002</v>
      </c>
      <c r="G1853" t="str">
        <f t="shared" si="56"/>
        <v>QUETIAPINAASCENDORALCOMPRIMIDO3025MG</v>
      </c>
      <c r="H1853" t="str">
        <f>VLOOKUP(A1853,'PRINCIPIO ACTIVO'!A:D,4,)&amp;"-"&amp;VLOOKUP(C1853,'VIA ADMINISTRACION'!A:D,4,FALSE)&amp;"-"&amp;VLOOKUP(D1853,FORMATO!A:D,4,FALSE)&amp;"-"&amp;VLOOKUP(B1853,LABORATORIO!A:D,4,FALSE)</f>
        <v>HT-0141-01-003-0016</v>
      </c>
      <c r="I1853">
        <f>COUNTIF($H$2:H1853,H1853)</f>
        <v>4</v>
      </c>
      <c r="J1853" t="str">
        <f t="shared" si="57"/>
        <v>HT-0141-01-003-0016-04</v>
      </c>
    </row>
    <row r="1854" spans="1:10" hidden="1" x14ac:dyDescent="0.35">
      <c r="A1854" s="5" t="s">
        <v>2585</v>
      </c>
      <c r="B1854" s="5" t="s">
        <v>2840</v>
      </c>
      <c r="C1854" s="5" t="s">
        <v>2919</v>
      </c>
      <c r="D1854" s="5" t="s">
        <v>2933</v>
      </c>
      <c r="E1854" s="5">
        <v>30</v>
      </c>
      <c r="F1854" s="5" t="s">
        <v>3002</v>
      </c>
      <c r="G1854" t="str">
        <f t="shared" si="56"/>
        <v>QUETIAPINAASTRAZENECAORALCOMPRIMIDO3025MG</v>
      </c>
      <c r="H1854" t="str">
        <f>VLOOKUP(A1854,'PRINCIPIO ACTIVO'!A:D,4,)&amp;"-"&amp;VLOOKUP(C1854,'VIA ADMINISTRACION'!A:D,4,FALSE)&amp;"-"&amp;VLOOKUP(D1854,FORMATO!A:D,4,FALSE)&amp;"-"&amp;VLOOKUP(B1854,LABORATORIO!A:D,4,FALSE)</f>
        <v>HT-0141-01-003-0020</v>
      </c>
      <c r="I1854">
        <f>COUNTIF($H$2:H1854,H1854)</f>
        <v>4</v>
      </c>
      <c r="J1854" t="str">
        <f t="shared" si="57"/>
        <v>HT-0141-01-003-0020-04</v>
      </c>
    </row>
    <row r="1855" spans="1:10" hidden="1" x14ac:dyDescent="0.35">
      <c r="A1855" s="11" t="s">
        <v>2585</v>
      </c>
      <c r="B1855" s="11" t="s">
        <v>2835</v>
      </c>
      <c r="C1855" s="11" t="s">
        <v>2919</v>
      </c>
      <c r="D1855" s="11" t="s">
        <v>2933</v>
      </c>
      <c r="E1855" s="11">
        <v>30</v>
      </c>
      <c r="F1855" s="11" t="s">
        <v>3006</v>
      </c>
      <c r="G1855" t="str">
        <f t="shared" si="56"/>
        <v>QUETIAPINAASCENDORALCOMPRIMIDO30300MG</v>
      </c>
      <c r="H1855" t="str">
        <f>VLOOKUP(A1855,'PRINCIPIO ACTIVO'!A:D,4,)&amp;"-"&amp;VLOOKUP(C1855,'VIA ADMINISTRACION'!A:D,4,FALSE)&amp;"-"&amp;VLOOKUP(D1855,FORMATO!A:D,4,FALSE)&amp;"-"&amp;VLOOKUP(B1855,LABORATORIO!A:D,4,FALSE)</f>
        <v>HT-0141-01-003-0016</v>
      </c>
      <c r="I1855">
        <f>COUNTIF($H$2:H1855,H1855)</f>
        <v>5</v>
      </c>
      <c r="J1855" t="str">
        <f t="shared" si="57"/>
        <v>HT-0141-01-003-0016-05</v>
      </c>
    </row>
    <row r="1856" spans="1:10" hidden="1" x14ac:dyDescent="0.35">
      <c r="A1856" s="11" t="s">
        <v>2585</v>
      </c>
      <c r="B1856" s="11" t="s">
        <v>2840</v>
      </c>
      <c r="C1856" s="11" t="s">
        <v>2919</v>
      </c>
      <c r="D1856" s="11" t="s">
        <v>2933</v>
      </c>
      <c r="E1856" s="11">
        <v>30</v>
      </c>
      <c r="F1856" s="11" t="s">
        <v>3006</v>
      </c>
      <c r="G1856" t="str">
        <f t="shared" si="56"/>
        <v>QUETIAPINAASTRAZENECAORALCOMPRIMIDO30300MG</v>
      </c>
      <c r="H1856" t="str">
        <f>VLOOKUP(A1856,'PRINCIPIO ACTIVO'!A:D,4,)&amp;"-"&amp;VLOOKUP(C1856,'VIA ADMINISTRACION'!A:D,4,FALSE)&amp;"-"&amp;VLOOKUP(D1856,FORMATO!A:D,4,FALSE)&amp;"-"&amp;VLOOKUP(B1856,LABORATORIO!A:D,4,FALSE)</f>
        <v>HT-0141-01-003-0020</v>
      </c>
      <c r="I1856">
        <f>COUNTIF($H$2:H1856,H1856)</f>
        <v>5</v>
      </c>
      <c r="J1856" t="str">
        <f t="shared" si="57"/>
        <v>HT-0141-01-003-0020-05</v>
      </c>
    </row>
    <row r="1857" spans="1:10" hidden="1" x14ac:dyDescent="0.35">
      <c r="A1857" s="11" t="s">
        <v>2585</v>
      </c>
      <c r="B1857" s="11" t="s">
        <v>2832</v>
      </c>
      <c r="C1857" s="11" t="s">
        <v>2919</v>
      </c>
      <c r="D1857" s="11" t="s">
        <v>2933</v>
      </c>
      <c r="E1857" s="11">
        <v>30</v>
      </c>
      <c r="F1857" s="11" t="s">
        <v>3006</v>
      </c>
      <c r="G1857" t="str">
        <f t="shared" si="56"/>
        <v>QUETIAPINARECALCINEORALCOMPRIMIDO30300MG</v>
      </c>
      <c r="H1857" t="str">
        <f>VLOOKUP(A1857,'PRINCIPIO ACTIVO'!A:D,4,)&amp;"-"&amp;VLOOKUP(C1857,'VIA ADMINISTRACION'!A:D,4,FALSE)&amp;"-"&amp;VLOOKUP(D1857,FORMATO!A:D,4,FALSE)&amp;"-"&amp;VLOOKUP(B1857,LABORATORIO!A:D,4,FALSE)</f>
        <v>HT-0141-01-003-0171</v>
      </c>
      <c r="I1857">
        <f>COUNTIF($H$2:H1857,H1857)</f>
        <v>5</v>
      </c>
      <c r="J1857" t="str">
        <f t="shared" si="57"/>
        <v>HT-0141-01-003-0171-05</v>
      </c>
    </row>
    <row r="1858" spans="1:10" hidden="1" x14ac:dyDescent="0.35">
      <c r="A1858" s="5" t="s">
        <v>2585</v>
      </c>
      <c r="B1858" s="5" t="s">
        <v>2857</v>
      </c>
      <c r="C1858" s="5" t="s">
        <v>2919</v>
      </c>
      <c r="D1858" s="5" t="s">
        <v>2933</v>
      </c>
      <c r="E1858" s="5">
        <v>30</v>
      </c>
      <c r="F1858" s="5" t="s">
        <v>3006</v>
      </c>
      <c r="G1858" t="str">
        <f t="shared" ref="G1858:G1921" si="58">_xlfn.CONCAT(A1858:F1858)</f>
        <v>QUETIAPINAANDROMACOORALCOMPRIMIDO30300MG</v>
      </c>
      <c r="H1858" t="str">
        <f>VLOOKUP(A1858,'PRINCIPIO ACTIVO'!A:D,4,)&amp;"-"&amp;VLOOKUP(C1858,'VIA ADMINISTRACION'!A:D,4,FALSE)&amp;"-"&amp;VLOOKUP(D1858,FORMATO!A:D,4,FALSE)&amp;"-"&amp;VLOOKUP(B1858,LABORATORIO!A:D,4,FALSE)</f>
        <v>HT-0141-01-003-0161</v>
      </c>
      <c r="I1858">
        <f>COUNTIF($H$2:H1858,H1858)</f>
        <v>1</v>
      </c>
      <c r="J1858" t="str">
        <f t="shared" ref="J1858:J1921" si="59">H1858&amp;"-"&amp;TEXT(I1858,"00")</f>
        <v>HT-0141-01-003-0161-01</v>
      </c>
    </row>
    <row r="1859" spans="1:10" hidden="1" x14ac:dyDescent="0.35">
      <c r="A1859" s="5" t="s">
        <v>2585</v>
      </c>
      <c r="B1859" s="5" t="s">
        <v>2840</v>
      </c>
      <c r="C1859" s="5" t="s">
        <v>2919</v>
      </c>
      <c r="D1859" s="5" t="s">
        <v>2933</v>
      </c>
      <c r="E1859" s="5">
        <v>30</v>
      </c>
      <c r="F1859" s="5" t="s">
        <v>2979</v>
      </c>
      <c r="G1859" t="str">
        <f t="shared" si="58"/>
        <v>QUETIAPINAASTRAZENECAORALCOMPRIMIDO30400MG</v>
      </c>
      <c r="H1859" t="str">
        <f>VLOOKUP(A1859,'PRINCIPIO ACTIVO'!A:D,4,)&amp;"-"&amp;VLOOKUP(C1859,'VIA ADMINISTRACION'!A:D,4,FALSE)&amp;"-"&amp;VLOOKUP(D1859,FORMATO!A:D,4,FALSE)&amp;"-"&amp;VLOOKUP(B1859,LABORATORIO!A:D,4,FALSE)</f>
        <v>HT-0141-01-003-0020</v>
      </c>
      <c r="I1859">
        <f>COUNTIF($H$2:H1859,H1859)</f>
        <v>6</v>
      </c>
      <c r="J1859" t="str">
        <f t="shared" si="59"/>
        <v>HT-0141-01-003-0020-06</v>
      </c>
    </row>
    <row r="1860" spans="1:10" hidden="1" x14ac:dyDescent="0.35">
      <c r="A1860" s="11" t="s">
        <v>2585</v>
      </c>
      <c r="B1860" s="11" t="s">
        <v>2855</v>
      </c>
      <c r="C1860" s="11" t="s">
        <v>2919</v>
      </c>
      <c r="D1860" s="11" t="s">
        <v>2933</v>
      </c>
      <c r="E1860" s="11">
        <v>30</v>
      </c>
      <c r="F1860" s="11" t="s">
        <v>3046</v>
      </c>
      <c r="G1860" t="str">
        <f t="shared" si="58"/>
        <v>QUETIAPINAEXELTISORALCOMPRIMIDO3050MG</v>
      </c>
      <c r="H1860" t="str">
        <f>VLOOKUP(A1860,'PRINCIPIO ACTIVO'!A:D,4,)&amp;"-"&amp;VLOOKUP(C1860,'VIA ADMINISTRACION'!A:D,4,FALSE)&amp;"-"&amp;VLOOKUP(D1860,FORMATO!A:D,4,FALSE)&amp;"-"&amp;VLOOKUP(B1860,LABORATORIO!A:D,4,FALSE)</f>
        <v>HT-0141-01-003-0089</v>
      </c>
      <c r="I1860">
        <f>COUNTIF($H$2:H1860,H1860)</f>
        <v>5</v>
      </c>
      <c r="J1860" t="str">
        <f t="shared" si="59"/>
        <v>HT-0141-01-003-0089-05</v>
      </c>
    </row>
    <row r="1861" spans="1:10" hidden="1" x14ac:dyDescent="0.35">
      <c r="A1861" s="11" t="s">
        <v>2585</v>
      </c>
      <c r="B1861" s="11" t="s">
        <v>2835</v>
      </c>
      <c r="C1861" s="11" t="s">
        <v>2919</v>
      </c>
      <c r="D1861" s="11" t="s">
        <v>2933</v>
      </c>
      <c r="E1861" s="11">
        <v>30</v>
      </c>
      <c r="F1861" s="11" t="s">
        <v>3046</v>
      </c>
      <c r="G1861" t="str">
        <f t="shared" si="58"/>
        <v>QUETIAPINAASCENDORALCOMPRIMIDO3050MG</v>
      </c>
      <c r="H1861" t="str">
        <f>VLOOKUP(A1861,'PRINCIPIO ACTIVO'!A:D,4,)&amp;"-"&amp;VLOOKUP(C1861,'VIA ADMINISTRACION'!A:D,4,FALSE)&amp;"-"&amp;VLOOKUP(D1861,FORMATO!A:D,4,FALSE)&amp;"-"&amp;VLOOKUP(B1861,LABORATORIO!A:D,4,FALSE)</f>
        <v>HT-0141-01-003-0016</v>
      </c>
      <c r="I1861">
        <f>COUNTIF($H$2:H1861,H1861)</f>
        <v>6</v>
      </c>
      <c r="J1861" t="str">
        <f t="shared" si="59"/>
        <v>HT-0141-01-003-0016-06</v>
      </c>
    </row>
    <row r="1862" spans="1:10" hidden="1" x14ac:dyDescent="0.35">
      <c r="A1862" s="11" t="s">
        <v>2585</v>
      </c>
      <c r="B1862" s="11" t="s">
        <v>2832</v>
      </c>
      <c r="C1862" s="11" t="s">
        <v>2919</v>
      </c>
      <c r="D1862" s="11" t="s">
        <v>2933</v>
      </c>
      <c r="E1862" s="11">
        <v>30</v>
      </c>
      <c r="F1862" s="11" t="s">
        <v>3046</v>
      </c>
      <c r="G1862" t="str">
        <f t="shared" si="58"/>
        <v>QUETIAPINARECALCINEORALCOMPRIMIDO3050MG</v>
      </c>
      <c r="H1862" t="str">
        <f>VLOOKUP(A1862,'PRINCIPIO ACTIVO'!A:D,4,)&amp;"-"&amp;VLOOKUP(C1862,'VIA ADMINISTRACION'!A:D,4,FALSE)&amp;"-"&amp;VLOOKUP(D1862,FORMATO!A:D,4,FALSE)&amp;"-"&amp;VLOOKUP(B1862,LABORATORIO!A:D,4,FALSE)</f>
        <v>HT-0141-01-003-0171</v>
      </c>
      <c r="I1862">
        <f>COUNTIF($H$2:H1862,H1862)</f>
        <v>6</v>
      </c>
      <c r="J1862" t="str">
        <f t="shared" si="59"/>
        <v>HT-0141-01-003-0171-06</v>
      </c>
    </row>
    <row r="1863" spans="1:10" hidden="1" x14ac:dyDescent="0.35">
      <c r="A1863" s="2" t="s">
        <v>2585</v>
      </c>
      <c r="B1863" s="2" t="s">
        <v>2854</v>
      </c>
      <c r="C1863" s="2" t="s">
        <v>2919</v>
      </c>
      <c r="D1863" s="2" t="s">
        <v>2933</v>
      </c>
      <c r="E1863" s="2">
        <v>30</v>
      </c>
      <c r="F1863" s="2" t="s">
        <v>3046</v>
      </c>
      <c r="G1863" t="str">
        <f t="shared" si="58"/>
        <v>QUETIAPINAABBOTTORALCOMPRIMIDO3050MG</v>
      </c>
      <c r="H1863" t="str">
        <f>VLOOKUP(A1863,'PRINCIPIO ACTIVO'!A:D,4,)&amp;"-"&amp;VLOOKUP(C1863,'VIA ADMINISTRACION'!A:D,4,FALSE)&amp;"-"&amp;VLOOKUP(D1863,FORMATO!A:D,4,FALSE)&amp;"-"&amp;VLOOKUP(B1863,LABORATORIO!A:D,4,FALSE)</f>
        <v>HT-0141-01-003-0002</v>
      </c>
      <c r="I1863">
        <f>COUNTIF($H$2:H1863,H1863)</f>
        <v>1</v>
      </c>
      <c r="J1863" t="str">
        <f t="shared" si="59"/>
        <v>HT-0141-01-003-0002-01</v>
      </c>
    </row>
    <row r="1864" spans="1:10" hidden="1" x14ac:dyDescent="0.35">
      <c r="A1864" s="5" t="s">
        <v>2585</v>
      </c>
      <c r="B1864" s="5" t="s">
        <v>2840</v>
      </c>
      <c r="C1864" s="5" t="s">
        <v>2919</v>
      </c>
      <c r="D1864" s="5" t="s">
        <v>2933</v>
      </c>
      <c r="E1864" s="5">
        <v>30</v>
      </c>
      <c r="F1864" s="5" t="s">
        <v>3046</v>
      </c>
      <c r="G1864" t="str">
        <f t="shared" si="58"/>
        <v>QUETIAPINAASTRAZENECAORALCOMPRIMIDO3050MG</v>
      </c>
      <c r="H1864" t="str">
        <f>VLOOKUP(A1864,'PRINCIPIO ACTIVO'!A:D,4,)&amp;"-"&amp;VLOOKUP(C1864,'VIA ADMINISTRACION'!A:D,4,FALSE)&amp;"-"&amp;VLOOKUP(D1864,FORMATO!A:D,4,FALSE)&amp;"-"&amp;VLOOKUP(B1864,LABORATORIO!A:D,4,FALSE)</f>
        <v>HT-0141-01-003-0020</v>
      </c>
      <c r="I1864">
        <f>COUNTIF($H$2:H1864,H1864)</f>
        <v>7</v>
      </c>
      <c r="J1864" t="str">
        <f t="shared" si="59"/>
        <v>HT-0141-01-003-0020-07</v>
      </c>
    </row>
    <row r="1865" spans="1:10" hidden="1" x14ac:dyDescent="0.35">
      <c r="A1865" s="11" t="s">
        <v>2696</v>
      </c>
      <c r="B1865" s="11" t="s">
        <v>2864</v>
      </c>
      <c r="C1865" s="11" t="s">
        <v>2919</v>
      </c>
      <c r="D1865" s="11" t="s">
        <v>2933</v>
      </c>
      <c r="E1865" s="11">
        <v>28</v>
      </c>
      <c r="F1865" s="11" t="s">
        <v>3142</v>
      </c>
      <c r="G1865" t="str">
        <f t="shared" si="58"/>
        <v>QUINAPRIL-HIDROCLOROTIAZIDAPFIZERORALCOMPRIMIDO2820MG/12.5MG</v>
      </c>
      <c r="H1865" t="e">
        <f>VLOOKUP(A1865,'PRINCIPIO ACTIVO'!A:D,4,)&amp;"-"&amp;VLOOKUP(C1865,'VIA ADMINISTRACION'!A:D,4,FALSE)&amp;"-"&amp;VLOOKUP(D1865,FORMATO!A:D,4,FALSE)&amp;"-"&amp;VLOOKUP(B1865,LABORATORIO!A:D,4,FALSE)</f>
        <v>#N/A</v>
      </c>
      <c r="I1865">
        <f>COUNTIF($H$2:H1865,H1865)</f>
        <v>151</v>
      </c>
      <c r="J1865" t="e">
        <f t="shared" si="59"/>
        <v>#N/A</v>
      </c>
    </row>
    <row r="1866" spans="1:10" hidden="1" x14ac:dyDescent="0.35">
      <c r="A1866" s="11" t="s">
        <v>2573</v>
      </c>
      <c r="B1866" s="11" t="s">
        <v>2842</v>
      </c>
      <c r="C1866" s="11" t="s">
        <v>2919</v>
      </c>
      <c r="D1866" s="11" t="s">
        <v>2937</v>
      </c>
      <c r="E1866" s="11">
        <v>28</v>
      </c>
      <c r="F1866" s="11" t="s">
        <v>2988</v>
      </c>
      <c r="G1866" t="str">
        <f t="shared" si="58"/>
        <v>RAMIPRIL-ATORVASTATINA-ACIDO ACETILSALICILICOFERRERORALCAPSULA282.5MG/20MG/100MG</v>
      </c>
      <c r="H1866" t="e">
        <f>VLOOKUP(A1866,'PRINCIPIO ACTIVO'!A:D,4,)&amp;"-"&amp;VLOOKUP(C1866,'VIA ADMINISTRACION'!A:D,4,FALSE)&amp;"-"&amp;VLOOKUP(D1866,FORMATO!A:D,4,FALSE)&amp;"-"&amp;VLOOKUP(B1866,LABORATORIO!A:D,4,FALSE)</f>
        <v>#N/A</v>
      </c>
      <c r="I1866">
        <f>COUNTIF($H$2:H1866,H1866)</f>
        <v>152</v>
      </c>
      <c r="J1866" t="e">
        <f t="shared" si="59"/>
        <v>#N/A</v>
      </c>
    </row>
    <row r="1867" spans="1:10" hidden="1" x14ac:dyDescent="0.35">
      <c r="A1867" s="2" t="s">
        <v>3690</v>
      </c>
      <c r="B1867" s="2" t="s">
        <v>1439</v>
      </c>
      <c r="C1867" s="2" t="s">
        <v>2919</v>
      </c>
      <c r="D1867" s="2" t="s">
        <v>2933</v>
      </c>
      <c r="E1867" s="2">
        <v>20</v>
      </c>
      <c r="F1867" s="2" t="s">
        <v>3110</v>
      </c>
      <c r="G1867" t="str">
        <f t="shared" si="58"/>
        <v>RANITIDINA-ORALCOMPRIMIDO20150MG</v>
      </c>
      <c r="H1867" t="e">
        <f>VLOOKUP(A1867,'PRINCIPIO ACTIVO'!A:D,4,)&amp;"-"&amp;VLOOKUP(C1867,'VIA ADMINISTRACION'!A:D,4,FALSE)&amp;"-"&amp;VLOOKUP(D1867,FORMATO!A:D,4,FALSE)&amp;"-"&amp;VLOOKUP(B1867,LABORATORIO!A:D,4,FALSE)</f>
        <v>#N/A</v>
      </c>
      <c r="I1867">
        <f>COUNTIF($H$2:H1867,H1867)</f>
        <v>153</v>
      </c>
      <c r="J1867" t="e">
        <f t="shared" si="59"/>
        <v>#N/A</v>
      </c>
    </row>
    <row r="1868" spans="1:10" hidden="1" x14ac:dyDescent="0.35">
      <c r="A1868" s="2" t="s">
        <v>3690</v>
      </c>
      <c r="B1868" s="2" t="s">
        <v>2838</v>
      </c>
      <c r="C1868" s="2" t="s">
        <v>2919</v>
      </c>
      <c r="D1868" s="2" t="s">
        <v>2933</v>
      </c>
      <c r="E1868" s="2">
        <v>10</v>
      </c>
      <c r="F1868" s="2" t="s">
        <v>3006</v>
      </c>
      <c r="G1868" t="str">
        <f t="shared" si="58"/>
        <v>RANITIDINALABORATORIO CHILEORALCOMPRIMIDO10300MG</v>
      </c>
      <c r="H1868" t="str">
        <f>VLOOKUP(A1868,'PRINCIPIO ACTIVO'!A:D,4,)&amp;"-"&amp;VLOOKUP(C1868,'VIA ADMINISTRACION'!A:D,4,FALSE)&amp;"-"&amp;VLOOKUP(D1868,FORMATO!A:D,4,FALSE)&amp;"-"&amp;VLOOKUP(B1868,LABORATORIO!A:D,4,FALSE)</f>
        <v>HT-0142-01-003-0148</v>
      </c>
      <c r="I1868">
        <f>COUNTIF($H$2:H1868,H1868)</f>
        <v>1</v>
      </c>
      <c r="J1868" t="str">
        <f t="shared" si="59"/>
        <v>HT-0142-01-003-0148-01</v>
      </c>
    </row>
    <row r="1869" spans="1:10" hidden="1" x14ac:dyDescent="0.35">
      <c r="A1869" s="5" t="s">
        <v>6511</v>
      </c>
      <c r="B1869" s="5" t="s">
        <v>2866</v>
      </c>
      <c r="C1869" s="5" t="s">
        <v>2919</v>
      </c>
      <c r="D1869" s="5" t="s">
        <v>2933</v>
      </c>
      <c r="E1869" s="5">
        <v>30</v>
      </c>
      <c r="F1869" s="5" t="s">
        <v>6667</v>
      </c>
      <c r="G1869" t="str">
        <f t="shared" si="58"/>
        <v>RETINOL-CALCIFEROL-ALFATOCOFEROLGLAXOSMITHKLINEORALCOMPRIMIDO30667MCG/10MCG/16MG</v>
      </c>
      <c r="H1869" t="e">
        <f>VLOOKUP(A1869,'PRINCIPIO ACTIVO'!A:D,4,)&amp;"-"&amp;VLOOKUP(C1869,'VIA ADMINISTRACION'!A:D,4,FALSE)&amp;"-"&amp;VLOOKUP(D1869,FORMATO!A:D,4,FALSE)&amp;"-"&amp;VLOOKUP(B1869,LABORATORIO!A:D,4,FALSE)</f>
        <v>#N/A</v>
      </c>
      <c r="I1869">
        <f>COUNTIF($H$2:H1869,H1869)</f>
        <v>154</v>
      </c>
      <c r="J1869" t="e">
        <f t="shared" si="59"/>
        <v>#N/A</v>
      </c>
    </row>
    <row r="1870" spans="1:10" hidden="1" x14ac:dyDescent="0.35">
      <c r="A1870" s="5" t="s">
        <v>6511</v>
      </c>
      <c r="B1870" s="5" t="s">
        <v>2866</v>
      </c>
      <c r="C1870" s="5" t="s">
        <v>2919</v>
      </c>
      <c r="D1870" s="5" t="s">
        <v>2933</v>
      </c>
      <c r="E1870" s="5">
        <v>60</v>
      </c>
      <c r="F1870" s="5" t="s">
        <v>6667</v>
      </c>
      <c r="G1870" t="str">
        <f t="shared" si="58"/>
        <v>RETINOL-CALCIFEROL-ALFATOCOFEROLGLAXOSMITHKLINEORALCOMPRIMIDO60667MCG/10MCG/16MG</v>
      </c>
      <c r="H1870" t="e">
        <f>VLOOKUP(A1870,'PRINCIPIO ACTIVO'!A:D,4,)&amp;"-"&amp;VLOOKUP(C1870,'VIA ADMINISTRACION'!A:D,4,FALSE)&amp;"-"&amp;VLOOKUP(D1870,FORMATO!A:D,4,FALSE)&amp;"-"&amp;VLOOKUP(B1870,LABORATORIO!A:D,4,FALSE)</f>
        <v>#N/A</v>
      </c>
      <c r="I1870">
        <f>COUNTIF($H$2:H1870,H1870)</f>
        <v>155</v>
      </c>
      <c r="J1870" t="e">
        <f t="shared" si="59"/>
        <v>#N/A</v>
      </c>
    </row>
    <row r="1871" spans="1:10" hidden="1" x14ac:dyDescent="0.35">
      <c r="A1871" s="5" t="s">
        <v>6511</v>
      </c>
      <c r="B1871" s="5" t="s">
        <v>2866</v>
      </c>
      <c r="C1871" s="5" t="s">
        <v>2919</v>
      </c>
      <c r="D1871" s="5" t="s">
        <v>2933</v>
      </c>
      <c r="E1871" s="5">
        <v>30</v>
      </c>
      <c r="F1871" s="5" t="s">
        <v>6666</v>
      </c>
      <c r="G1871" t="str">
        <f t="shared" si="58"/>
        <v>RETINOL-CALCIFEROL-ALFATOCOFEROLGLAXOSMITHKLINEORALCOMPRIMIDO30800MCG/10MCG/18MG</v>
      </c>
      <c r="H1871" t="e">
        <f>VLOOKUP(A1871,'PRINCIPIO ACTIVO'!A:D,4,)&amp;"-"&amp;VLOOKUP(C1871,'VIA ADMINISTRACION'!A:D,4,FALSE)&amp;"-"&amp;VLOOKUP(D1871,FORMATO!A:D,4,FALSE)&amp;"-"&amp;VLOOKUP(B1871,LABORATORIO!A:D,4,FALSE)</f>
        <v>#N/A</v>
      </c>
      <c r="I1871">
        <f>COUNTIF($H$2:H1871,H1871)</f>
        <v>156</v>
      </c>
      <c r="J1871" t="e">
        <f t="shared" si="59"/>
        <v>#N/A</v>
      </c>
    </row>
    <row r="1872" spans="1:10" hidden="1" x14ac:dyDescent="0.35">
      <c r="A1872" s="5" t="s">
        <v>6511</v>
      </c>
      <c r="B1872" s="5" t="s">
        <v>2866</v>
      </c>
      <c r="C1872" s="5" t="s">
        <v>2919</v>
      </c>
      <c r="D1872" s="5" t="s">
        <v>2933</v>
      </c>
      <c r="E1872" s="5">
        <v>60</v>
      </c>
      <c r="F1872" s="5" t="s">
        <v>6666</v>
      </c>
      <c r="G1872" t="str">
        <f t="shared" si="58"/>
        <v>RETINOL-CALCIFEROL-ALFATOCOFEROLGLAXOSMITHKLINEORALCOMPRIMIDO60800MCG/10MCG/18MG</v>
      </c>
      <c r="H1872" t="e">
        <f>VLOOKUP(A1872,'PRINCIPIO ACTIVO'!A:D,4,)&amp;"-"&amp;VLOOKUP(C1872,'VIA ADMINISTRACION'!A:D,4,FALSE)&amp;"-"&amp;VLOOKUP(D1872,FORMATO!A:D,4,FALSE)&amp;"-"&amp;VLOOKUP(B1872,LABORATORIO!A:D,4,FALSE)</f>
        <v>#N/A</v>
      </c>
      <c r="I1872">
        <f>COUNTIF($H$2:H1872,H1872)</f>
        <v>157</v>
      </c>
      <c r="J1872" t="e">
        <f t="shared" si="59"/>
        <v>#N/A</v>
      </c>
    </row>
    <row r="1873" spans="1:10" hidden="1" x14ac:dyDescent="0.35">
      <c r="A1873" s="11" t="s">
        <v>2804</v>
      </c>
      <c r="B1873" s="11" t="s">
        <v>2857</v>
      </c>
      <c r="C1873" s="11" t="s">
        <v>2919</v>
      </c>
      <c r="D1873" s="11" t="s">
        <v>2933</v>
      </c>
      <c r="E1873" s="11">
        <v>12</v>
      </c>
      <c r="F1873" s="11" t="s">
        <v>2978</v>
      </c>
      <c r="G1873" t="str">
        <f t="shared" si="58"/>
        <v>RIFAXIMINAANDROMACOORALCOMPRIMIDO12200MG</v>
      </c>
      <c r="H1873" t="str">
        <f>VLOOKUP(A1873,'PRINCIPIO ACTIVO'!A:D,4,)&amp;"-"&amp;VLOOKUP(C1873,'VIA ADMINISTRACION'!A:D,4,FALSE)&amp;"-"&amp;VLOOKUP(D1873,FORMATO!A:D,4,FALSE)&amp;"-"&amp;VLOOKUP(B1873,LABORATORIO!A:D,4,FALSE)</f>
        <v>HT-0143-01-003-0161</v>
      </c>
      <c r="I1873">
        <f>COUNTIF($H$2:H1873,H1873)</f>
        <v>1</v>
      </c>
      <c r="J1873" t="str">
        <f t="shared" si="59"/>
        <v>HT-0143-01-003-0161-01</v>
      </c>
    </row>
    <row r="1874" spans="1:10" hidden="1" x14ac:dyDescent="0.35">
      <c r="A1874" s="11" t="s">
        <v>2804</v>
      </c>
      <c r="B1874" s="11" t="s">
        <v>2857</v>
      </c>
      <c r="C1874" s="11" t="s">
        <v>2919</v>
      </c>
      <c r="D1874" s="11" t="s">
        <v>2933</v>
      </c>
      <c r="E1874" s="11">
        <v>24</v>
      </c>
      <c r="F1874" s="11" t="s">
        <v>2978</v>
      </c>
      <c r="G1874" t="str">
        <f t="shared" si="58"/>
        <v>RIFAXIMINAANDROMACOORALCOMPRIMIDO24200MG</v>
      </c>
      <c r="H1874" t="str">
        <f>VLOOKUP(A1874,'PRINCIPIO ACTIVO'!A:D,4,)&amp;"-"&amp;VLOOKUP(C1874,'VIA ADMINISTRACION'!A:D,4,FALSE)&amp;"-"&amp;VLOOKUP(D1874,FORMATO!A:D,4,FALSE)&amp;"-"&amp;VLOOKUP(B1874,LABORATORIO!A:D,4,FALSE)</f>
        <v>HT-0143-01-003-0161</v>
      </c>
      <c r="I1874">
        <f>COUNTIF($H$2:H1874,H1874)</f>
        <v>2</v>
      </c>
      <c r="J1874" t="str">
        <f t="shared" si="59"/>
        <v>HT-0143-01-003-0161-02</v>
      </c>
    </row>
    <row r="1875" spans="1:10" hidden="1" x14ac:dyDescent="0.35">
      <c r="A1875" s="11" t="s">
        <v>2805</v>
      </c>
      <c r="B1875" s="11" t="s">
        <v>2900</v>
      </c>
      <c r="C1875" s="11" t="s">
        <v>2919</v>
      </c>
      <c r="D1875" s="11" t="s">
        <v>2933</v>
      </c>
      <c r="E1875" s="11">
        <v>30</v>
      </c>
      <c r="F1875" s="11" t="s">
        <v>2996</v>
      </c>
      <c r="G1875" t="str">
        <f t="shared" si="58"/>
        <v>RISPERIDONAINDOPHARMAORALCOMPRIMIDO301MG</v>
      </c>
      <c r="H1875" t="str">
        <f>VLOOKUP(A1875,'PRINCIPIO ACTIVO'!A:D,4,)&amp;"-"&amp;VLOOKUP(C1875,'VIA ADMINISTRACION'!A:D,4,FALSE)&amp;"-"&amp;VLOOKUP(D1875,FORMATO!A:D,4,FALSE)&amp;"-"&amp;VLOOKUP(B1875,LABORATORIO!A:D,4,FALSE)</f>
        <v>HT-0144-01-003-0124</v>
      </c>
      <c r="I1875">
        <f>COUNTIF($H$2:H1875,H1875)</f>
        <v>1</v>
      </c>
      <c r="J1875" t="str">
        <f t="shared" si="59"/>
        <v>HT-0144-01-003-0124-01</v>
      </c>
    </row>
    <row r="1876" spans="1:10" hidden="1" x14ac:dyDescent="0.35">
      <c r="A1876" s="11" t="s">
        <v>2805</v>
      </c>
      <c r="B1876" s="11" t="s">
        <v>2838</v>
      </c>
      <c r="C1876" s="11" t="s">
        <v>2919</v>
      </c>
      <c r="D1876" s="11" t="s">
        <v>2933</v>
      </c>
      <c r="E1876" s="11">
        <v>30</v>
      </c>
      <c r="F1876" s="11" t="s">
        <v>2996</v>
      </c>
      <c r="G1876" t="str">
        <f t="shared" si="58"/>
        <v>RISPERIDONALABORATORIO CHILEORALCOMPRIMIDO301MG</v>
      </c>
      <c r="H1876" t="str">
        <f>VLOOKUP(A1876,'PRINCIPIO ACTIVO'!A:D,4,)&amp;"-"&amp;VLOOKUP(C1876,'VIA ADMINISTRACION'!A:D,4,FALSE)&amp;"-"&amp;VLOOKUP(D1876,FORMATO!A:D,4,FALSE)&amp;"-"&amp;VLOOKUP(B1876,LABORATORIO!A:D,4,FALSE)</f>
        <v>HT-0144-01-003-0148</v>
      </c>
      <c r="I1876">
        <f>COUNTIF($H$2:H1876,H1876)</f>
        <v>1</v>
      </c>
      <c r="J1876" t="str">
        <f t="shared" si="59"/>
        <v>HT-0144-01-003-0148-01</v>
      </c>
    </row>
    <row r="1877" spans="1:10" hidden="1" x14ac:dyDescent="0.35">
      <c r="A1877" s="11" t="s">
        <v>2805</v>
      </c>
      <c r="B1877" s="11" t="s">
        <v>2896</v>
      </c>
      <c r="C1877" s="11" t="s">
        <v>2919</v>
      </c>
      <c r="D1877" s="11" t="s">
        <v>2933</v>
      </c>
      <c r="E1877" s="11">
        <v>20</v>
      </c>
      <c r="F1877" s="11" t="s">
        <v>2996</v>
      </c>
      <c r="G1877" t="str">
        <f t="shared" si="58"/>
        <v>RISPERIDONAJOHNSON &amp; JOHNSONORALCOMPRIMIDO201MG</v>
      </c>
      <c r="H1877" t="str">
        <f>VLOOKUP(A1877,'PRINCIPIO ACTIVO'!A:D,4,)&amp;"-"&amp;VLOOKUP(C1877,'VIA ADMINISTRACION'!A:D,4,FALSE)&amp;"-"&amp;VLOOKUP(D1877,FORMATO!A:D,4,FALSE)&amp;"-"&amp;VLOOKUP(B1877,LABORATORIO!A:D,4,FALSE)</f>
        <v>HT-0144-01-003-0140</v>
      </c>
      <c r="I1877">
        <f>COUNTIF($H$2:H1877,H1877)</f>
        <v>1</v>
      </c>
      <c r="J1877" t="str">
        <f t="shared" si="59"/>
        <v>HT-0144-01-003-0140-01</v>
      </c>
    </row>
    <row r="1878" spans="1:10" hidden="1" x14ac:dyDescent="0.35">
      <c r="A1878" s="11" t="s">
        <v>2805</v>
      </c>
      <c r="B1878" s="11" t="s">
        <v>2845</v>
      </c>
      <c r="C1878" s="11" t="s">
        <v>2919</v>
      </c>
      <c r="D1878" s="11" t="s">
        <v>2933</v>
      </c>
      <c r="E1878" s="11">
        <v>30</v>
      </c>
      <c r="F1878" s="11" t="s">
        <v>2996</v>
      </c>
      <c r="G1878" t="str">
        <f t="shared" si="58"/>
        <v>RISPERIDONAMEGALABSORALCOMPRIMIDO301MG</v>
      </c>
      <c r="H1878" t="str">
        <f>VLOOKUP(A1878,'PRINCIPIO ACTIVO'!A:D,4,)&amp;"-"&amp;VLOOKUP(C1878,'VIA ADMINISTRACION'!A:D,4,FALSE)&amp;"-"&amp;VLOOKUP(D1878,FORMATO!A:D,4,FALSE)&amp;"-"&amp;VLOOKUP(B1878,LABORATORIO!A:D,4,FALSE)</f>
        <v>HT-0144-01-003-0194</v>
      </c>
      <c r="I1878">
        <f>COUNTIF($H$2:H1878,H1878)</f>
        <v>1</v>
      </c>
      <c r="J1878" t="str">
        <f t="shared" si="59"/>
        <v>HT-0144-01-003-0194-01</v>
      </c>
    </row>
    <row r="1879" spans="1:10" hidden="1" x14ac:dyDescent="0.35">
      <c r="A1879" s="11" t="s">
        <v>2805</v>
      </c>
      <c r="B1879" s="11" t="s">
        <v>2901</v>
      </c>
      <c r="C1879" s="11" t="s">
        <v>2919</v>
      </c>
      <c r="D1879" s="11" t="s">
        <v>2933</v>
      </c>
      <c r="E1879" s="11">
        <v>20</v>
      </c>
      <c r="F1879" s="11" t="s">
        <v>2996</v>
      </c>
      <c r="G1879" t="str">
        <f t="shared" si="58"/>
        <v>RISPERIDONAAXONORALCOMPRIMIDO201MG</v>
      </c>
      <c r="H1879" t="str">
        <f>VLOOKUP(A1879,'PRINCIPIO ACTIVO'!A:D,4,)&amp;"-"&amp;VLOOKUP(C1879,'VIA ADMINISTRACION'!A:D,4,FALSE)&amp;"-"&amp;VLOOKUP(D1879,FORMATO!A:D,4,FALSE)&amp;"-"&amp;VLOOKUP(B1879,LABORATORIO!A:D,4,FALSE)</f>
        <v>HT-0144-01-003-0023</v>
      </c>
      <c r="I1879">
        <f>COUNTIF($H$2:H1879,H1879)</f>
        <v>1</v>
      </c>
      <c r="J1879" t="str">
        <f t="shared" si="59"/>
        <v>HT-0144-01-003-0023-01</v>
      </c>
    </row>
    <row r="1880" spans="1:10" hidden="1" x14ac:dyDescent="0.35">
      <c r="A1880" s="11" t="s">
        <v>2805</v>
      </c>
      <c r="B1880" s="11" t="s">
        <v>2857</v>
      </c>
      <c r="C1880" s="11" t="s">
        <v>2919</v>
      </c>
      <c r="D1880" s="11" t="s">
        <v>2933</v>
      </c>
      <c r="E1880" s="11">
        <v>30</v>
      </c>
      <c r="F1880" s="11" t="s">
        <v>2996</v>
      </c>
      <c r="G1880" t="str">
        <f t="shared" si="58"/>
        <v>RISPERIDONAANDROMACOORALCOMPRIMIDO301MG</v>
      </c>
      <c r="H1880" t="str">
        <f>VLOOKUP(A1880,'PRINCIPIO ACTIVO'!A:D,4,)&amp;"-"&amp;VLOOKUP(C1880,'VIA ADMINISTRACION'!A:D,4,FALSE)&amp;"-"&amp;VLOOKUP(D1880,FORMATO!A:D,4,FALSE)&amp;"-"&amp;VLOOKUP(B1880,LABORATORIO!A:D,4,FALSE)</f>
        <v>HT-0144-01-003-0161</v>
      </c>
      <c r="I1880">
        <f>COUNTIF($H$2:H1880,H1880)</f>
        <v>1</v>
      </c>
      <c r="J1880" t="str">
        <f t="shared" si="59"/>
        <v>HT-0144-01-003-0161-01</v>
      </c>
    </row>
    <row r="1881" spans="1:10" hidden="1" x14ac:dyDescent="0.35">
      <c r="A1881" s="5" t="s">
        <v>2805</v>
      </c>
      <c r="B1881" s="5" t="s">
        <v>2857</v>
      </c>
      <c r="C1881" s="5" t="s">
        <v>2919</v>
      </c>
      <c r="D1881" s="5" t="s">
        <v>2933</v>
      </c>
      <c r="E1881" s="5">
        <v>60</v>
      </c>
      <c r="F1881" s="5" t="s">
        <v>2996</v>
      </c>
      <c r="G1881" t="str">
        <f t="shared" si="58"/>
        <v>RISPERIDONAANDROMACOORALCOMPRIMIDO601MG</v>
      </c>
      <c r="H1881" t="str">
        <f>VLOOKUP(A1881,'PRINCIPIO ACTIVO'!A:D,4,)&amp;"-"&amp;VLOOKUP(C1881,'VIA ADMINISTRACION'!A:D,4,FALSE)&amp;"-"&amp;VLOOKUP(D1881,FORMATO!A:D,4,FALSE)&amp;"-"&amp;VLOOKUP(B1881,LABORATORIO!A:D,4,FALSE)</f>
        <v>HT-0144-01-003-0161</v>
      </c>
      <c r="I1881">
        <f>COUNTIF($H$2:H1881,H1881)</f>
        <v>2</v>
      </c>
      <c r="J1881" t="str">
        <f t="shared" si="59"/>
        <v>HT-0144-01-003-0161-02</v>
      </c>
    </row>
    <row r="1882" spans="1:10" hidden="1" x14ac:dyDescent="0.35">
      <c r="A1882" s="11" t="s">
        <v>2805</v>
      </c>
      <c r="B1882" s="11" t="s">
        <v>2896</v>
      </c>
      <c r="C1882" s="11" t="s">
        <v>2919</v>
      </c>
      <c r="D1882" s="11" t="s">
        <v>2942</v>
      </c>
      <c r="E1882" s="11">
        <v>1</v>
      </c>
      <c r="F1882" s="11" t="s">
        <v>3170</v>
      </c>
      <c r="G1882" t="str">
        <f t="shared" si="58"/>
        <v>RISPERIDONAJOHNSON &amp; JOHNSONORALSOLUCION11MG/ML</v>
      </c>
      <c r="H1882" t="str">
        <f>VLOOKUP(A1882,'PRINCIPIO ACTIVO'!A:D,4,)&amp;"-"&amp;VLOOKUP(C1882,'VIA ADMINISTRACION'!A:D,4,FALSE)&amp;"-"&amp;VLOOKUP(D1882,FORMATO!A:D,4,FALSE)&amp;"-"&amp;VLOOKUP(B1882,LABORATORIO!A:D,4,FALSE)</f>
        <v>HT-0144-01-012-0140</v>
      </c>
      <c r="I1882">
        <f>COUNTIF($H$2:H1882,H1882)</f>
        <v>1</v>
      </c>
      <c r="J1882" t="str">
        <f t="shared" si="59"/>
        <v>HT-0144-01-012-0140-01</v>
      </c>
    </row>
    <row r="1883" spans="1:10" hidden="1" x14ac:dyDescent="0.35">
      <c r="A1883" s="11" t="s">
        <v>2805</v>
      </c>
      <c r="B1883" s="11" t="s">
        <v>2838</v>
      </c>
      <c r="C1883" s="11" t="s">
        <v>2919</v>
      </c>
      <c r="D1883" s="11" t="s">
        <v>2942</v>
      </c>
      <c r="E1883" s="11">
        <v>1</v>
      </c>
      <c r="F1883" s="11" t="s">
        <v>3170</v>
      </c>
      <c r="G1883" t="str">
        <f t="shared" si="58"/>
        <v>RISPERIDONALABORATORIO CHILEORALSOLUCION11MG/ML</v>
      </c>
      <c r="H1883" t="str">
        <f>VLOOKUP(A1883,'PRINCIPIO ACTIVO'!A:D,4,)&amp;"-"&amp;VLOOKUP(C1883,'VIA ADMINISTRACION'!A:D,4,FALSE)&amp;"-"&amp;VLOOKUP(D1883,FORMATO!A:D,4,FALSE)&amp;"-"&amp;VLOOKUP(B1883,LABORATORIO!A:D,4,FALSE)</f>
        <v>HT-0144-01-012-0148</v>
      </c>
      <c r="I1883">
        <f>COUNTIF($H$2:H1883,H1883)</f>
        <v>1</v>
      </c>
      <c r="J1883" t="str">
        <f t="shared" si="59"/>
        <v>HT-0144-01-012-0148-01</v>
      </c>
    </row>
    <row r="1884" spans="1:10" hidden="1" x14ac:dyDescent="0.35">
      <c r="A1884" s="11" t="s">
        <v>2805</v>
      </c>
      <c r="B1884" s="11" t="s">
        <v>2845</v>
      </c>
      <c r="C1884" s="11" t="s">
        <v>2919</v>
      </c>
      <c r="D1884" s="11" t="s">
        <v>2942</v>
      </c>
      <c r="E1884" s="11">
        <v>1</v>
      </c>
      <c r="F1884" s="11" t="s">
        <v>3170</v>
      </c>
      <c r="G1884" t="str">
        <f t="shared" si="58"/>
        <v>RISPERIDONAMEGALABSORALSOLUCION11MG/ML</v>
      </c>
      <c r="H1884" t="str">
        <f>VLOOKUP(A1884,'PRINCIPIO ACTIVO'!A:D,4,)&amp;"-"&amp;VLOOKUP(C1884,'VIA ADMINISTRACION'!A:D,4,FALSE)&amp;"-"&amp;VLOOKUP(D1884,FORMATO!A:D,4,FALSE)&amp;"-"&amp;VLOOKUP(B1884,LABORATORIO!A:D,4,FALSE)</f>
        <v>HT-0144-01-012-0194</v>
      </c>
      <c r="I1884">
        <f>COUNTIF($H$2:H1884,H1884)</f>
        <v>1</v>
      </c>
      <c r="J1884" t="str">
        <f t="shared" si="59"/>
        <v>HT-0144-01-012-0194-01</v>
      </c>
    </row>
    <row r="1885" spans="1:10" hidden="1" x14ac:dyDescent="0.35">
      <c r="A1885" s="11" t="s">
        <v>2805</v>
      </c>
      <c r="B1885" s="11" t="s">
        <v>2880</v>
      </c>
      <c r="C1885" s="11" t="s">
        <v>2919</v>
      </c>
      <c r="D1885" s="11" t="s">
        <v>2942</v>
      </c>
      <c r="E1885" s="11">
        <v>1</v>
      </c>
      <c r="F1885" s="11" t="s">
        <v>3170</v>
      </c>
      <c r="G1885" t="str">
        <f t="shared" si="58"/>
        <v>RISPERIDONAMEDIPHARMORALSOLUCION11MG/ML</v>
      </c>
      <c r="H1885" t="str">
        <f>VLOOKUP(A1885,'PRINCIPIO ACTIVO'!A:D,4,)&amp;"-"&amp;VLOOKUP(C1885,'VIA ADMINISTRACION'!A:D,4,FALSE)&amp;"-"&amp;VLOOKUP(D1885,FORMATO!A:D,4,FALSE)&amp;"-"&amp;VLOOKUP(B1885,LABORATORIO!A:D,4,FALSE)</f>
        <v>HT-0144-01-012-0192</v>
      </c>
      <c r="I1885">
        <f>COUNTIF($H$2:H1885,H1885)</f>
        <v>1</v>
      </c>
      <c r="J1885" t="str">
        <f t="shared" si="59"/>
        <v>HT-0144-01-012-0192-01</v>
      </c>
    </row>
    <row r="1886" spans="1:10" hidden="1" x14ac:dyDescent="0.35">
      <c r="A1886" s="11" t="s">
        <v>2805</v>
      </c>
      <c r="B1886" s="11" t="s">
        <v>2857</v>
      </c>
      <c r="C1886" s="11" t="s">
        <v>2919</v>
      </c>
      <c r="D1886" s="11" t="s">
        <v>2942</v>
      </c>
      <c r="E1886" s="11">
        <v>1</v>
      </c>
      <c r="F1886" s="11" t="s">
        <v>3170</v>
      </c>
      <c r="G1886" t="str">
        <f t="shared" si="58"/>
        <v>RISPERIDONAANDROMACOORALSOLUCION11MG/ML</v>
      </c>
      <c r="H1886" t="str">
        <f>VLOOKUP(A1886,'PRINCIPIO ACTIVO'!A:D,4,)&amp;"-"&amp;VLOOKUP(C1886,'VIA ADMINISTRACION'!A:D,4,FALSE)&amp;"-"&amp;VLOOKUP(D1886,FORMATO!A:D,4,FALSE)&amp;"-"&amp;VLOOKUP(B1886,LABORATORIO!A:D,4,FALSE)</f>
        <v>HT-0144-01-012-0161</v>
      </c>
      <c r="I1886">
        <f>COUNTIF($H$2:H1886,H1886)</f>
        <v>1</v>
      </c>
      <c r="J1886" t="str">
        <f t="shared" si="59"/>
        <v>HT-0144-01-012-0161-01</v>
      </c>
    </row>
    <row r="1887" spans="1:10" hidden="1" x14ac:dyDescent="0.35">
      <c r="A1887" s="11" t="s">
        <v>2805</v>
      </c>
      <c r="B1887" s="11" t="s">
        <v>2901</v>
      </c>
      <c r="C1887" s="11" t="s">
        <v>2919</v>
      </c>
      <c r="D1887" s="11" t="s">
        <v>2933</v>
      </c>
      <c r="E1887" s="11">
        <v>20</v>
      </c>
      <c r="F1887" s="11" t="s">
        <v>3078</v>
      </c>
      <c r="G1887" t="str">
        <f t="shared" si="58"/>
        <v>RISPERIDONAAXONORALCOMPRIMIDO202MG</v>
      </c>
      <c r="H1887" t="str">
        <f>VLOOKUP(A1887,'PRINCIPIO ACTIVO'!A:D,4,)&amp;"-"&amp;VLOOKUP(C1887,'VIA ADMINISTRACION'!A:D,4,FALSE)&amp;"-"&amp;VLOOKUP(D1887,FORMATO!A:D,4,FALSE)&amp;"-"&amp;VLOOKUP(B1887,LABORATORIO!A:D,4,FALSE)</f>
        <v>HT-0144-01-003-0023</v>
      </c>
      <c r="I1887">
        <f>COUNTIF($H$2:H1887,H1887)</f>
        <v>2</v>
      </c>
      <c r="J1887" t="str">
        <f t="shared" si="59"/>
        <v>HT-0144-01-003-0023-02</v>
      </c>
    </row>
    <row r="1888" spans="1:10" hidden="1" x14ac:dyDescent="0.35">
      <c r="A1888" s="11" t="s">
        <v>2805</v>
      </c>
      <c r="B1888" s="11" t="s">
        <v>2838</v>
      </c>
      <c r="C1888" s="11" t="s">
        <v>2919</v>
      </c>
      <c r="D1888" s="11" t="s">
        <v>2933</v>
      </c>
      <c r="E1888" s="11">
        <v>30</v>
      </c>
      <c r="F1888" s="11" t="s">
        <v>3067</v>
      </c>
      <c r="G1888" t="str">
        <f t="shared" si="58"/>
        <v>RISPERIDONALABORATORIO CHILEORALCOMPRIMIDO303MG</v>
      </c>
      <c r="H1888" t="str">
        <f>VLOOKUP(A1888,'PRINCIPIO ACTIVO'!A:D,4,)&amp;"-"&amp;VLOOKUP(C1888,'VIA ADMINISTRACION'!A:D,4,FALSE)&amp;"-"&amp;VLOOKUP(D1888,FORMATO!A:D,4,FALSE)&amp;"-"&amp;VLOOKUP(B1888,LABORATORIO!A:D,4,FALSE)</f>
        <v>HT-0144-01-003-0148</v>
      </c>
      <c r="I1888">
        <f>COUNTIF($H$2:H1888,H1888)</f>
        <v>2</v>
      </c>
      <c r="J1888" t="str">
        <f t="shared" si="59"/>
        <v>HT-0144-01-003-0148-02</v>
      </c>
    </row>
    <row r="1889" spans="1:10" hidden="1" x14ac:dyDescent="0.35">
      <c r="A1889" s="11" t="s">
        <v>2805</v>
      </c>
      <c r="B1889" s="11" t="s">
        <v>2845</v>
      </c>
      <c r="C1889" s="11" t="s">
        <v>2919</v>
      </c>
      <c r="D1889" s="11" t="s">
        <v>2933</v>
      </c>
      <c r="E1889" s="11">
        <v>30</v>
      </c>
      <c r="F1889" s="11" t="s">
        <v>3067</v>
      </c>
      <c r="G1889" t="str">
        <f t="shared" si="58"/>
        <v>RISPERIDONAMEGALABSORALCOMPRIMIDO303MG</v>
      </c>
      <c r="H1889" t="str">
        <f>VLOOKUP(A1889,'PRINCIPIO ACTIVO'!A:D,4,)&amp;"-"&amp;VLOOKUP(C1889,'VIA ADMINISTRACION'!A:D,4,FALSE)&amp;"-"&amp;VLOOKUP(D1889,FORMATO!A:D,4,FALSE)&amp;"-"&amp;VLOOKUP(B1889,LABORATORIO!A:D,4,FALSE)</f>
        <v>HT-0144-01-003-0194</v>
      </c>
      <c r="I1889">
        <f>COUNTIF($H$2:H1889,H1889)</f>
        <v>2</v>
      </c>
      <c r="J1889" t="str">
        <f t="shared" si="59"/>
        <v>HT-0144-01-003-0194-02</v>
      </c>
    </row>
    <row r="1890" spans="1:10" hidden="1" x14ac:dyDescent="0.35">
      <c r="A1890" s="11" t="s">
        <v>2805</v>
      </c>
      <c r="B1890" s="11" t="s">
        <v>2900</v>
      </c>
      <c r="C1890" s="11" t="s">
        <v>2919</v>
      </c>
      <c r="D1890" s="11" t="s">
        <v>2933</v>
      </c>
      <c r="E1890" s="11">
        <v>30</v>
      </c>
      <c r="F1890" s="11" t="s">
        <v>3067</v>
      </c>
      <c r="G1890" t="str">
        <f t="shared" si="58"/>
        <v>RISPERIDONAINDOPHARMAORALCOMPRIMIDO303MG</v>
      </c>
      <c r="H1890" t="str">
        <f>VLOOKUP(A1890,'PRINCIPIO ACTIVO'!A:D,4,)&amp;"-"&amp;VLOOKUP(C1890,'VIA ADMINISTRACION'!A:D,4,FALSE)&amp;"-"&amp;VLOOKUP(D1890,FORMATO!A:D,4,FALSE)&amp;"-"&amp;VLOOKUP(B1890,LABORATORIO!A:D,4,FALSE)</f>
        <v>HT-0144-01-003-0124</v>
      </c>
      <c r="I1890">
        <f>COUNTIF($H$2:H1890,H1890)</f>
        <v>2</v>
      </c>
      <c r="J1890" t="str">
        <f t="shared" si="59"/>
        <v>HT-0144-01-003-0124-02</v>
      </c>
    </row>
    <row r="1891" spans="1:10" hidden="1" x14ac:dyDescent="0.35">
      <c r="A1891" s="5" t="s">
        <v>2805</v>
      </c>
      <c r="B1891" s="5" t="s">
        <v>2901</v>
      </c>
      <c r="C1891" s="5" t="s">
        <v>2919</v>
      </c>
      <c r="D1891" s="5" t="s">
        <v>2933</v>
      </c>
      <c r="E1891" s="5">
        <v>20</v>
      </c>
      <c r="F1891" s="5" t="s">
        <v>3067</v>
      </c>
      <c r="G1891" t="str">
        <f t="shared" si="58"/>
        <v>RISPERIDONAAXONORALCOMPRIMIDO203MG</v>
      </c>
      <c r="H1891" t="str">
        <f>VLOOKUP(A1891,'PRINCIPIO ACTIVO'!A:D,4,)&amp;"-"&amp;VLOOKUP(C1891,'VIA ADMINISTRACION'!A:D,4,FALSE)&amp;"-"&amp;VLOOKUP(D1891,FORMATO!A:D,4,FALSE)&amp;"-"&amp;VLOOKUP(B1891,LABORATORIO!A:D,4,FALSE)</f>
        <v>HT-0144-01-003-0023</v>
      </c>
      <c r="I1891">
        <f>COUNTIF($H$2:H1891,H1891)</f>
        <v>3</v>
      </c>
      <c r="J1891" t="str">
        <f t="shared" si="59"/>
        <v>HT-0144-01-003-0023-03</v>
      </c>
    </row>
    <row r="1892" spans="1:10" hidden="1" x14ac:dyDescent="0.35">
      <c r="A1892" s="11" t="s">
        <v>2806</v>
      </c>
      <c r="B1892" s="11" t="s">
        <v>2839</v>
      </c>
      <c r="C1892" s="11" t="s">
        <v>2919</v>
      </c>
      <c r="D1892" s="11" t="s">
        <v>2933</v>
      </c>
      <c r="E1892" s="11">
        <v>10</v>
      </c>
      <c r="F1892" s="11" t="s">
        <v>3013</v>
      </c>
      <c r="G1892" t="str">
        <f t="shared" si="58"/>
        <v>RIVAROXABANBAYERORALCOMPRIMIDO1010MG</v>
      </c>
      <c r="H1892" t="str">
        <f>VLOOKUP(A1892,'PRINCIPIO ACTIVO'!A:D,4,)&amp;"-"&amp;VLOOKUP(C1892,'VIA ADMINISTRACION'!A:D,4,FALSE)&amp;"-"&amp;VLOOKUP(D1892,FORMATO!A:D,4,FALSE)&amp;"-"&amp;VLOOKUP(B1892,LABORATORIO!A:D,4,FALSE)</f>
        <v>HT-0145-01-003-0028</v>
      </c>
      <c r="I1892">
        <f>COUNTIF($H$2:H1892,H1892)</f>
        <v>1</v>
      </c>
      <c r="J1892" t="str">
        <f t="shared" si="59"/>
        <v>HT-0145-01-003-0028-01</v>
      </c>
    </row>
    <row r="1893" spans="1:10" hidden="1" x14ac:dyDescent="0.35">
      <c r="A1893" s="11" t="s">
        <v>2806</v>
      </c>
      <c r="B1893" s="11" t="s">
        <v>2839</v>
      </c>
      <c r="C1893" s="11" t="s">
        <v>2919</v>
      </c>
      <c r="D1893" s="11" t="s">
        <v>2933</v>
      </c>
      <c r="E1893" s="11">
        <v>28</v>
      </c>
      <c r="F1893" s="11" t="s">
        <v>3127</v>
      </c>
      <c r="G1893" t="str">
        <f t="shared" si="58"/>
        <v>RIVAROXABANBAYERORALCOMPRIMIDO2815MG</v>
      </c>
      <c r="H1893" t="str">
        <f>VLOOKUP(A1893,'PRINCIPIO ACTIVO'!A:D,4,)&amp;"-"&amp;VLOOKUP(C1893,'VIA ADMINISTRACION'!A:D,4,FALSE)&amp;"-"&amp;VLOOKUP(D1893,FORMATO!A:D,4,FALSE)&amp;"-"&amp;VLOOKUP(B1893,LABORATORIO!A:D,4,FALSE)</f>
        <v>HT-0145-01-003-0028</v>
      </c>
      <c r="I1893">
        <f>COUNTIF($H$2:H1893,H1893)</f>
        <v>2</v>
      </c>
      <c r="J1893" t="str">
        <f t="shared" si="59"/>
        <v>HT-0145-01-003-0028-02</v>
      </c>
    </row>
    <row r="1894" spans="1:10" hidden="1" x14ac:dyDescent="0.35">
      <c r="A1894" s="5" t="s">
        <v>2806</v>
      </c>
      <c r="B1894" s="5" t="s">
        <v>2839</v>
      </c>
      <c r="C1894" s="5" t="s">
        <v>2919</v>
      </c>
      <c r="D1894" s="5" t="s">
        <v>2933</v>
      </c>
      <c r="E1894" s="5">
        <v>56</v>
      </c>
      <c r="F1894" s="5" t="s">
        <v>3055</v>
      </c>
      <c r="G1894" t="str">
        <f t="shared" si="58"/>
        <v>RIVAROXABANBAYERORALCOMPRIMIDO562.5MG</v>
      </c>
      <c r="H1894" t="str">
        <f>VLOOKUP(A1894,'PRINCIPIO ACTIVO'!A:D,4,)&amp;"-"&amp;VLOOKUP(C1894,'VIA ADMINISTRACION'!A:D,4,FALSE)&amp;"-"&amp;VLOOKUP(D1894,FORMATO!A:D,4,FALSE)&amp;"-"&amp;VLOOKUP(B1894,LABORATORIO!A:D,4,FALSE)</f>
        <v>HT-0145-01-003-0028</v>
      </c>
      <c r="I1894">
        <f>COUNTIF($H$2:H1894,H1894)</f>
        <v>3</v>
      </c>
      <c r="J1894" t="str">
        <f t="shared" si="59"/>
        <v>HT-0145-01-003-0028-03</v>
      </c>
    </row>
    <row r="1895" spans="1:10" hidden="1" x14ac:dyDescent="0.35">
      <c r="A1895" s="11" t="s">
        <v>2806</v>
      </c>
      <c r="B1895" s="11" t="s">
        <v>2839</v>
      </c>
      <c r="C1895" s="11" t="s">
        <v>2919</v>
      </c>
      <c r="D1895" s="11" t="s">
        <v>2933</v>
      </c>
      <c r="E1895" s="11">
        <v>28</v>
      </c>
      <c r="F1895" s="11" t="s">
        <v>2985</v>
      </c>
      <c r="G1895" t="str">
        <f t="shared" si="58"/>
        <v>RIVAROXABANBAYERORALCOMPRIMIDO2820MG</v>
      </c>
      <c r="H1895" t="str">
        <f>VLOOKUP(A1895,'PRINCIPIO ACTIVO'!A:D,4,)&amp;"-"&amp;VLOOKUP(C1895,'VIA ADMINISTRACION'!A:D,4,FALSE)&amp;"-"&amp;VLOOKUP(D1895,FORMATO!A:D,4,FALSE)&amp;"-"&amp;VLOOKUP(B1895,LABORATORIO!A:D,4,FALSE)</f>
        <v>HT-0145-01-003-0028</v>
      </c>
      <c r="I1895">
        <f>COUNTIF($H$2:H1895,H1895)</f>
        <v>4</v>
      </c>
      <c r="J1895" t="str">
        <f t="shared" si="59"/>
        <v>HT-0145-01-003-0028-04</v>
      </c>
    </row>
    <row r="1896" spans="1:10" hidden="1" x14ac:dyDescent="0.35">
      <c r="A1896" s="5" t="s">
        <v>6518</v>
      </c>
      <c r="B1896" s="5" t="s">
        <v>2901</v>
      </c>
      <c r="C1896" s="5" t="s">
        <v>6531</v>
      </c>
      <c r="D1896" s="5" t="s">
        <v>2969</v>
      </c>
      <c r="E1896" s="5">
        <v>30</v>
      </c>
      <c r="F1896" s="5" t="s">
        <v>6679</v>
      </c>
      <c r="G1896" t="str">
        <f t="shared" si="58"/>
        <v>RIVASTIGMINAAXONTRANSDERMICAPARCHE3013.3MG</v>
      </c>
      <c r="H1896" t="str">
        <f>VLOOKUP(A1896,'PRINCIPIO ACTIVO'!A:D,4,)&amp;"-"&amp;VLOOKUP(C1896,'VIA ADMINISTRACION'!A:D,4,FALSE)&amp;"-"&amp;VLOOKUP(D1896,FORMATO!A:D,4,FALSE)&amp;"-"&amp;VLOOKUP(B1896,LABORATORIO!A:D,4,FALSE)</f>
        <v>HT-0354-09-041-0023</v>
      </c>
      <c r="I1896">
        <f>COUNTIF($H$2:H1896,H1896)</f>
        <v>1</v>
      </c>
      <c r="J1896" t="str">
        <f t="shared" si="59"/>
        <v>HT-0354-09-041-0023-01</v>
      </c>
    </row>
    <row r="1897" spans="1:10" hidden="1" x14ac:dyDescent="0.35">
      <c r="A1897" s="5" t="s">
        <v>6518</v>
      </c>
      <c r="B1897" s="5" t="s">
        <v>2844</v>
      </c>
      <c r="C1897" s="5" t="s">
        <v>6531</v>
      </c>
      <c r="D1897" s="5" t="s">
        <v>2969</v>
      </c>
      <c r="E1897" s="5">
        <v>30</v>
      </c>
      <c r="F1897" s="5" t="s">
        <v>6678</v>
      </c>
      <c r="G1897" t="str">
        <f t="shared" si="58"/>
        <v>RIVASTIGMINANOVARTISTRANSDERMICAPARCHE3018MG</v>
      </c>
      <c r="H1897" t="str">
        <f>VLOOKUP(A1897,'PRINCIPIO ACTIVO'!A:D,4,)&amp;"-"&amp;VLOOKUP(C1897,'VIA ADMINISTRACION'!A:D,4,FALSE)&amp;"-"&amp;VLOOKUP(D1897,FORMATO!A:D,4,FALSE)&amp;"-"&amp;VLOOKUP(B1897,LABORATORIO!A:D,4,FALSE)</f>
        <v>HT-0354-09-041-0204</v>
      </c>
      <c r="I1897">
        <f>COUNTIF($H$2:H1897,H1897)</f>
        <v>1</v>
      </c>
      <c r="J1897" t="str">
        <f t="shared" si="59"/>
        <v>HT-0354-09-041-0204-01</v>
      </c>
    </row>
    <row r="1898" spans="1:10" hidden="1" x14ac:dyDescent="0.35">
      <c r="A1898" s="5" t="s">
        <v>6518</v>
      </c>
      <c r="B1898" s="5" t="s">
        <v>2844</v>
      </c>
      <c r="C1898" s="5" t="s">
        <v>6531</v>
      </c>
      <c r="D1898" s="5" t="s">
        <v>2969</v>
      </c>
      <c r="E1898" s="5">
        <v>30</v>
      </c>
      <c r="F1898" s="5" t="s">
        <v>6576</v>
      </c>
      <c r="G1898" t="str">
        <f t="shared" si="58"/>
        <v>RIVASTIGMINANOVARTISTRANSDERMICAPARCHE309MG</v>
      </c>
      <c r="H1898" t="str">
        <f>VLOOKUP(A1898,'PRINCIPIO ACTIVO'!A:D,4,)&amp;"-"&amp;VLOOKUP(C1898,'VIA ADMINISTRACION'!A:D,4,FALSE)&amp;"-"&amp;VLOOKUP(D1898,FORMATO!A:D,4,FALSE)&amp;"-"&amp;VLOOKUP(B1898,LABORATORIO!A:D,4,FALSE)</f>
        <v>HT-0354-09-041-0204</v>
      </c>
      <c r="I1898">
        <f>COUNTIF($H$2:H1898,H1898)</f>
        <v>2</v>
      </c>
      <c r="J1898" t="str">
        <f t="shared" si="59"/>
        <v>HT-0354-09-041-0204-02</v>
      </c>
    </row>
    <row r="1899" spans="1:10" hidden="1" x14ac:dyDescent="0.35">
      <c r="A1899" s="11" t="s">
        <v>2807</v>
      </c>
      <c r="B1899" s="11" t="s">
        <v>2837</v>
      </c>
      <c r="C1899" s="11" t="s">
        <v>2919</v>
      </c>
      <c r="D1899" s="11" t="s">
        <v>2933</v>
      </c>
      <c r="E1899" s="11">
        <v>60</v>
      </c>
      <c r="F1899" s="11" t="s">
        <v>3013</v>
      </c>
      <c r="G1899" t="str">
        <f t="shared" si="58"/>
        <v>ROSUVASTATINASAVALORALCOMPRIMIDO6010MG</v>
      </c>
      <c r="H1899" t="str">
        <f>VLOOKUP(A1899,'PRINCIPIO ACTIVO'!A:D,4,)&amp;"-"&amp;VLOOKUP(C1899,'VIA ADMINISTRACION'!A:D,4,FALSE)&amp;"-"&amp;VLOOKUP(D1899,FORMATO!A:D,4,FALSE)&amp;"-"&amp;VLOOKUP(B1899,LABORATORIO!A:D,4,FALSE)</f>
        <v>HT-0146-01-003-0174</v>
      </c>
      <c r="I1899">
        <f>COUNTIF($H$2:H1899,H1899)</f>
        <v>1</v>
      </c>
      <c r="J1899" t="str">
        <f t="shared" si="59"/>
        <v>HT-0146-01-003-0174-01</v>
      </c>
    </row>
    <row r="1900" spans="1:10" hidden="1" x14ac:dyDescent="0.35">
      <c r="A1900" s="11" t="s">
        <v>2807</v>
      </c>
      <c r="B1900" s="11" t="s">
        <v>2837</v>
      </c>
      <c r="C1900" s="11" t="s">
        <v>2919</v>
      </c>
      <c r="D1900" s="11" t="s">
        <v>2933</v>
      </c>
      <c r="E1900" s="11">
        <v>30</v>
      </c>
      <c r="F1900" s="11" t="s">
        <v>3013</v>
      </c>
      <c r="G1900" t="str">
        <f t="shared" si="58"/>
        <v>ROSUVASTATINASAVALORALCOMPRIMIDO3010MG</v>
      </c>
      <c r="H1900" t="str">
        <f>VLOOKUP(A1900,'PRINCIPIO ACTIVO'!A:D,4,)&amp;"-"&amp;VLOOKUP(C1900,'VIA ADMINISTRACION'!A:D,4,FALSE)&amp;"-"&amp;VLOOKUP(D1900,FORMATO!A:D,4,FALSE)&amp;"-"&amp;VLOOKUP(B1900,LABORATORIO!A:D,4,FALSE)</f>
        <v>HT-0146-01-003-0174</v>
      </c>
      <c r="I1900">
        <f>COUNTIF($H$2:H1900,H1900)</f>
        <v>2</v>
      </c>
      <c r="J1900" t="str">
        <f t="shared" si="59"/>
        <v>HT-0146-01-003-0174-02</v>
      </c>
    </row>
    <row r="1901" spans="1:10" hidden="1" x14ac:dyDescent="0.35">
      <c r="A1901" s="11" t="s">
        <v>2807</v>
      </c>
      <c r="B1901" s="11" t="s">
        <v>2832</v>
      </c>
      <c r="C1901" s="11" t="s">
        <v>2919</v>
      </c>
      <c r="D1901" s="11" t="s">
        <v>2933</v>
      </c>
      <c r="E1901" s="11">
        <v>30</v>
      </c>
      <c r="F1901" s="11" t="s">
        <v>3013</v>
      </c>
      <c r="G1901" t="str">
        <f t="shared" si="58"/>
        <v>ROSUVASTATINARECALCINEORALCOMPRIMIDO3010MG</v>
      </c>
      <c r="H1901" t="str">
        <f>VLOOKUP(A1901,'PRINCIPIO ACTIVO'!A:D,4,)&amp;"-"&amp;VLOOKUP(C1901,'VIA ADMINISTRACION'!A:D,4,FALSE)&amp;"-"&amp;VLOOKUP(D1901,FORMATO!A:D,4,FALSE)&amp;"-"&amp;VLOOKUP(B1901,LABORATORIO!A:D,4,FALSE)</f>
        <v>HT-0146-01-003-0171</v>
      </c>
      <c r="I1901">
        <f>COUNTIF($H$2:H1901,H1901)</f>
        <v>1</v>
      </c>
      <c r="J1901" t="str">
        <f t="shared" si="59"/>
        <v>HT-0146-01-003-0171-01</v>
      </c>
    </row>
    <row r="1902" spans="1:10" hidden="1" x14ac:dyDescent="0.35">
      <c r="A1902" s="11" t="s">
        <v>2807</v>
      </c>
      <c r="B1902" s="11" t="s">
        <v>2847</v>
      </c>
      <c r="C1902" s="11" t="s">
        <v>2919</v>
      </c>
      <c r="D1902" s="11" t="s">
        <v>2933</v>
      </c>
      <c r="E1902" s="11">
        <v>30</v>
      </c>
      <c r="F1902" s="11" t="s">
        <v>3013</v>
      </c>
      <c r="G1902" t="str">
        <f t="shared" si="58"/>
        <v>ROSUVASTATINAPASTEURORALCOMPRIMIDO3010MG</v>
      </c>
      <c r="H1902" t="str">
        <f>VLOOKUP(A1902,'PRINCIPIO ACTIVO'!A:D,4,)&amp;"-"&amp;VLOOKUP(C1902,'VIA ADMINISTRACION'!A:D,4,FALSE)&amp;"-"&amp;VLOOKUP(D1902,FORMATO!A:D,4,FALSE)&amp;"-"&amp;VLOOKUP(B1902,LABORATORIO!A:D,4,FALSE)</f>
        <v>HT-0146-01-003-0155</v>
      </c>
      <c r="I1902">
        <f>COUNTIF($H$2:H1902,H1902)</f>
        <v>1</v>
      </c>
      <c r="J1902" t="str">
        <f t="shared" si="59"/>
        <v>HT-0146-01-003-0155-01</v>
      </c>
    </row>
    <row r="1903" spans="1:10" hidden="1" x14ac:dyDescent="0.35">
      <c r="A1903" s="11" t="s">
        <v>2807</v>
      </c>
      <c r="B1903" s="11" t="s">
        <v>2853</v>
      </c>
      <c r="C1903" s="11" t="s">
        <v>2919</v>
      </c>
      <c r="D1903" s="11" t="s">
        <v>2933</v>
      </c>
      <c r="E1903" s="11">
        <v>30</v>
      </c>
      <c r="F1903" s="11" t="s">
        <v>3013</v>
      </c>
      <c r="G1903" t="str">
        <f t="shared" si="58"/>
        <v>ROSUVASTATINAITF-LABOMEDORALCOMPRIMIDO3010MG</v>
      </c>
      <c r="H1903" t="str">
        <f>VLOOKUP(A1903,'PRINCIPIO ACTIVO'!A:D,4,)&amp;"-"&amp;VLOOKUP(C1903,'VIA ADMINISTRACION'!A:D,4,FALSE)&amp;"-"&amp;VLOOKUP(D1903,FORMATO!A:D,4,FALSE)&amp;"-"&amp;VLOOKUP(B1903,LABORATORIO!A:D,4,FALSE)</f>
        <v>HT-0146-01-003-0139</v>
      </c>
      <c r="I1903">
        <f>COUNTIF($H$2:H1903,H1903)</f>
        <v>1</v>
      </c>
      <c r="J1903" t="str">
        <f t="shared" si="59"/>
        <v>HT-0146-01-003-0139-01</v>
      </c>
    </row>
    <row r="1904" spans="1:10" hidden="1" x14ac:dyDescent="0.35">
      <c r="A1904" s="11" t="s">
        <v>2807</v>
      </c>
      <c r="B1904" s="11" t="s">
        <v>2905</v>
      </c>
      <c r="C1904" s="11" t="s">
        <v>2919</v>
      </c>
      <c r="D1904" s="11" t="s">
        <v>2933</v>
      </c>
      <c r="E1904" s="11">
        <v>30</v>
      </c>
      <c r="F1904" s="11" t="s">
        <v>3013</v>
      </c>
      <c r="G1904" t="str">
        <f t="shared" si="58"/>
        <v>ROSUVASTATINARAFFOORALCOMPRIMIDO3010MG</v>
      </c>
      <c r="H1904" t="str">
        <f>VLOOKUP(A1904,'PRINCIPIO ACTIVO'!A:D,4,)&amp;"-"&amp;VLOOKUP(C1904,'VIA ADMINISTRACION'!A:D,4,FALSE)&amp;"-"&amp;VLOOKUP(D1904,FORMATO!A:D,4,FALSE)&amp;"-"&amp;VLOOKUP(B1904,LABORATORIO!A:D,4,FALSE)</f>
        <v>HT-0146-01-003-0170</v>
      </c>
      <c r="I1904">
        <f>COUNTIF($H$2:H1904,H1904)</f>
        <v>1</v>
      </c>
      <c r="J1904" t="str">
        <f t="shared" si="59"/>
        <v>HT-0146-01-003-0170-01</v>
      </c>
    </row>
    <row r="1905" spans="1:10" hidden="1" x14ac:dyDescent="0.35">
      <c r="A1905" s="11" t="s">
        <v>2807</v>
      </c>
      <c r="B1905" s="11" t="s">
        <v>2853</v>
      </c>
      <c r="C1905" s="11" t="s">
        <v>2919</v>
      </c>
      <c r="D1905" s="11" t="s">
        <v>2933</v>
      </c>
      <c r="E1905" s="11">
        <v>60</v>
      </c>
      <c r="F1905" s="11" t="s">
        <v>3013</v>
      </c>
      <c r="G1905" t="str">
        <f t="shared" si="58"/>
        <v>ROSUVASTATINAITF-LABOMEDORALCOMPRIMIDO6010MG</v>
      </c>
      <c r="H1905" t="str">
        <f>VLOOKUP(A1905,'PRINCIPIO ACTIVO'!A:D,4,)&amp;"-"&amp;VLOOKUP(C1905,'VIA ADMINISTRACION'!A:D,4,FALSE)&amp;"-"&amp;VLOOKUP(D1905,FORMATO!A:D,4,FALSE)&amp;"-"&amp;VLOOKUP(B1905,LABORATORIO!A:D,4,FALSE)</f>
        <v>HT-0146-01-003-0139</v>
      </c>
      <c r="I1905">
        <f>COUNTIF($H$2:H1905,H1905)</f>
        <v>2</v>
      </c>
      <c r="J1905" t="str">
        <f t="shared" si="59"/>
        <v>HT-0146-01-003-0139-02</v>
      </c>
    </row>
    <row r="1906" spans="1:10" hidden="1" x14ac:dyDescent="0.35">
      <c r="A1906" s="11" t="s">
        <v>2807</v>
      </c>
      <c r="B1906" s="11" t="s">
        <v>2845</v>
      </c>
      <c r="C1906" s="11" t="s">
        <v>2919</v>
      </c>
      <c r="D1906" s="11" t="s">
        <v>2933</v>
      </c>
      <c r="E1906" s="11">
        <v>30</v>
      </c>
      <c r="F1906" s="11" t="s">
        <v>3013</v>
      </c>
      <c r="G1906" t="str">
        <f t="shared" si="58"/>
        <v>ROSUVASTATINAMEGALABSORALCOMPRIMIDO3010MG</v>
      </c>
      <c r="H1906" t="str">
        <f>VLOOKUP(A1906,'PRINCIPIO ACTIVO'!A:D,4,)&amp;"-"&amp;VLOOKUP(C1906,'VIA ADMINISTRACION'!A:D,4,FALSE)&amp;"-"&amp;VLOOKUP(D1906,FORMATO!A:D,4,FALSE)&amp;"-"&amp;VLOOKUP(B1906,LABORATORIO!A:D,4,FALSE)</f>
        <v>HT-0146-01-003-0194</v>
      </c>
      <c r="I1906">
        <f>COUNTIF($H$2:H1906,H1906)</f>
        <v>1</v>
      </c>
      <c r="J1906" t="str">
        <f t="shared" si="59"/>
        <v>HT-0146-01-003-0194-01</v>
      </c>
    </row>
    <row r="1907" spans="1:10" hidden="1" x14ac:dyDescent="0.35">
      <c r="A1907" s="11" t="s">
        <v>2807</v>
      </c>
      <c r="B1907" s="11" t="s">
        <v>2838</v>
      </c>
      <c r="C1907" s="11" t="s">
        <v>2919</v>
      </c>
      <c r="D1907" s="11" t="s">
        <v>2933</v>
      </c>
      <c r="E1907" s="11">
        <v>30</v>
      </c>
      <c r="F1907" s="11" t="s">
        <v>3013</v>
      </c>
      <c r="G1907" t="str">
        <f t="shared" si="58"/>
        <v>ROSUVASTATINALABORATORIO CHILEORALCOMPRIMIDO3010MG</v>
      </c>
      <c r="H1907" t="str">
        <f>VLOOKUP(A1907,'PRINCIPIO ACTIVO'!A:D,4,)&amp;"-"&amp;VLOOKUP(C1907,'VIA ADMINISTRACION'!A:D,4,FALSE)&amp;"-"&amp;VLOOKUP(D1907,FORMATO!A:D,4,FALSE)&amp;"-"&amp;VLOOKUP(B1907,LABORATORIO!A:D,4,FALSE)</f>
        <v>HT-0146-01-003-0148</v>
      </c>
      <c r="I1907">
        <f>COUNTIF($H$2:H1907,H1907)</f>
        <v>1</v>
      </c>
      <c r="J1907" t="str">
        <f t="shared" si="59"/>
        <v>HT-0146-01-003-0148-01</v>
      </c>
    </row>
    <row r="1908" spans="1:10" hidden="1" x14ac:dyDescent="0.35">
      <c r="A1908" s="11" t="s">
        <v>2807</v>
      </c>
      <c r="B1908" s="11" t="s">
        <v>2838</v>
      </c>
      <c r="C1908" s="11" t="s">
        <v>2919</v>
      </c>
      <c r="D1908" s="11" t="s">
        <v>2933</v>
      </c>
      <c r="E1908" s="11">
        <v>60</v>
      </c>
      <c r="F1908" s="11" t="s">
        <v>3013</v>
      </c>
      <c r="G1908" t="str">
        <f t="shared" si="58"/>
        <v>ROSUVASTATINALABORATORIO CHILEORALCOMPRIMIDO6010MG</v>
      </c>
      <c r="H1908" t="str">
        <f>VLOOKUP(A1908,'PRINCIPIO ACTIVO'!A:D,4,)&amp;"-"&amp;VLOOKUP(C1908,'VIA ADMINISTRACION'!A:D,4,FALSE)&amp;"-"&amp;VLOOKUP(D1908,FORMATO!A:D,4,FALSE)&amp;"-"&amp;VLOOKUP(B1908,LABORATORIO!A:D,4,FALSE)</f>
        <v>HT-0146-01-003-0148</v>
      </c>
      <c r="I1908">
        <f>COUNTIF($H$2:H1908,H1908)</f>
        <v>2</v>
      </c>
      <c r="J1908" t="str">
        <f t="shared" si="59"/>
        <v>HT-0146-01-003-0148-02</v>
      </c>
    </row>
    <row r="1909" spans="1:10" hidden="1" x14ac:dyDescent="0.35">
      <c r="A1909" s="11" t="s">
        <v>2807</v>
      </c>
      <c r="B1909" s="11" t="s">
        <v>2835</v>
      </c>
      <c r="C1909" s="11" t="s">
        <v>2919</v>
      </c>
      <c r="D1909" s="11" t="s">
        <v>2933</v>
      </c>
      <c r="E1909" s="11">
        <v>30</v>
      </c>
      <c r="F1909" s="11" t="s">
        <v>3013</v>
      </c>
      <c r="G1909" t="str">
        <f t="shared" si="58"/>
        <v>ROSUVASTATINAASCENDORALCOMPRIMIDO3010MG</v>
      </c>
      <c r="H1909" t="str">
        <f>VLOOKUP(A1909,'PRINCIPIO ACTIVO'!A:D,4,)&amp;"-"&amp;VLOOKUP(C1909,'VIA ADMINISTRACION'!A:D,4,FALSE)&amp;"-"&amp;VLOOKUP(D1909,FORMATO!A:D,4,FALSE)&amp;"-"&amp;VLOOKUP(B1909,LABORATORIO!A:D,4,FALSE)</f>
        <v>HT-0146-01-003-0016</v>
      </c>
      <c r="I1909">
        <f>COUNTIF($H$2:H1909,H1909)</f>
        <v>1</v>
      </c>
      <c r="J1909" t="str">
        <f t="shared" si="59"/>
        <v>HT-0146-01-003-0016-01</v>
      </c>
    </row>
    <row r="1910" spans="1:10" hidden="1" x14ac:dyDescent="0.35">
      <c r="A1910" s="11" t="s">
        <v>2807</v>
      </c>
      <c r="B1910" s="11" t="s">
        <v>2840</v>
      </c>
      <c r="C1910" s="11" t="s">
        <v>2919</v>
      </c>
      <c r="D1910" s="11" t="s">
        <v>2933</v>
      </c>
      <c r="E1910" s="11">
        <v>30</v>
      </c>
      <c r="F1910" s="11" t="s">
        <v>3013</v>
      </c>
      <c r="G1910" t="str">
        <f t="shared" si="58"/>
        <v>ROSUVASTATINAASTRAZENECAORALCOMPRIMIDO3010MG</v>
      </c>
      <c r="H1910" t="str">
        <f>VLOOKUP(A1910,'PRINCIPIO ACTIVO'!A:D,4,)&amp;"-"&amp;VLOOKUP(C1910,'VIA ADMINISTRACION'!A:D,4,FALSE)&amp;"-"&amp;VLOOKUP(D1910,FORMATO!A:D,4,FALSE)&amp;"-"&amp;VLOOKUP(B1910,LABORATORIO!A:D,4,FALSE)</f>
        <v>HT-0146-01-003-0020</v>
      </c>
      <c r="I1910">
        <f>COUNTIF($H$2:H1910,H1910)</f>
        <v>1</v>
      </c>
      <c r="J1910" t="str">
        <f t="shared" si="59"/>
        <v>HT-0146-01-003-0020-01</v>
      </c>
    </row>
    <row r="1911" spans="1:10" hidden="1" x14ac:dyDescent="0.35">
      <c r="A1911" s="11" t="s">
        <v>2807</v>
      </c>
      <c r="B1911" s="11" t="s">
        <v>2863</v>
      </c>
      <c r="C1911" s="11" t="s">
        <v>2919</v>
      </c>
      <c r="D1911" s="11" t="s">
        <v>2933</v>
      </c>
      <c r="E1911" s="11">
        <v>30</v>
      </c>
      <c r="F1911" s="11" t="s">
        <v>3013</v>
      </c>
      <c r="G1911" t="str">
        <f t="shared" si="58"/>
        <v>ROSUVASTATINAMERCKORALCOMPRIMIDO3010MG</v>
      </c>
      <c r="H1911" t="str">
        <f>VLOOKUP(A1911,'PRINCIPIO ACTIVO'!A:D,4,)&amp;"-"&amp;VLOOKUP(C1911,'VIA ADMINISTRACION'!A:D,4,FALSE)&amp;"-"&amp;VLOOKUP(D1911,FORMATO!A:D,4,FALSE)&amp;"-"&amp;VLOOKUP(B1911,LABORATORIO!A:D,4,FALSE)</f>
        <v>HT-0146-01-003-0195</v>
      </c>
      <c r="I1911">
        <f>COUNTIF($H$2:H1911,H1911)</f>
        <v>1</v>
      </c>
      <c r="J1911" t="str">
        <f t="shared" si="59"/>
        <v>HT-0146-01-003-0195-01</v>
      </c>
    </row>
    <row r="1912" spans="1:10" hidden="1" x14ac:dyDescent="0.35">
      <c r="A1912" s="11" t="s">
        <v>2807</v>
      </c>
      <c r="B1912" s="11" t="s">
        <v>2837</v>
      </c>
      <c r="C1912" s="11" t="s">
        <v>2919</v>
      </c>
      <c r="D1912" s="11" t="s">
        <v>2933</v>
      </c>
      <c r="E1912" s="11">
        <v>30</v>
      </c>
      <c r="F1912" s="11" t="s">
        <v>2985</v>
      </c>
      <c r="G1912" t="str">
        <f t="shared" si="58"/>
        <v>ROSUVASTATINASAVALORALCOMPRIMIDO3020MG</v>
      </c>
      <c r="H1912" t="str">
        <f>VLOOKUP(A1912,'PRINCIPIO ACTIVO'!A:D,4,)&amp;"-"&amp;VLOOKUP(C1912,'VIA ADMINISTRACION'!A:D,4,FALSE)&amp;"-"&amp;VLOOKUP(D1912,FORMATO!A:D,4,FALSE)&amp;"-"&amp;VLOOKUP(B1912,LABORATORIO!A:D,4,FALSE)</f>
        <v>HT-0146-01-003-0174</v>
      </c>
      <c r="I1912">
        <f>COUNTIF($H$2:H1912,H1912)</f>
        <v>3</v>
      </c>
      <c r="J1912" t="str">
        <f t="shared" si="59"/>
        <v>HT-0146-01-003-0174-03</v>
      </c>
    </row>
    <row r="1913" spans="1:10" hidden="1" x14ac:dyDescent="0.35">
      <c r="A1913" s="11" t="s">
        <v>2807</v>
      </c>
      <c r="B1913" s="11" t="s">
        <v>2832</v>
      </c>
      <c r="C1913" s="11" t="s">
        <v>2919</v>
      </c>
      <c r="D1913" s="11" t="s">
        <v>2933</v>
      </c>
      <c r="E1913" s="11">
        <v>30</v>
      </c>
      <c r="F1913" s="11" t="s">
        <v>2985</v>
      </c>
      <c r="G1913" t="str">
        <f t="shared" si="58"/>
        <v>ROSUVASTATINARECALCINEORALCOMPRIMIDO3020MG</v>
      </c>
      <c r="H1913" t="str">
        <f>VLOOKUP(A1913,'PRINCIPIO ACTIVO'!A:D,4,)&amp;"-"&amp;VLOOKUP(C1913,'VIA ADMINISTRACION'!A:D,4,FALSE)&amp;"-"&amp;VLOOKUP(D1913,FORMATO!A:D,4,FALSE)&amp;"-"&amp;VLOOKUP(B1913,LABORATORIO!A:D,4,FALSE)</f>
        <v>HT-0146-01-003-0171</v>
      </c>
      <c r="I1913">
        <f>COUNTIF($H$2:H1913,H1913)</f>
        <v>2</v>
      </c>
      <c r="J1913" t="str">
        <f t="shared" si="59"/>
        <v>HT-0146-01-003-0171-02</v>
      </c>
    </row>
    <row r="1914" spans="1:10" hidden="1" x14ac:dyDescent="0.35">
      <c r="A1914" s="11" t="s">
        <v>2807</v>
      </c>
      <c r="B1914" s="11" t="s">
        <v>2853</v>
      </c>
      <c r="C1914" s="11" t="s">
        <v>2919</v>
      </c>
      <c r="D1914" s="11" t="s">
        <v>2933</v>
      </c>
      <c r="E1914" s="11">
        <v>60</v>
      </c>
      <c r="F1914" s="11" t="s">
        <v>2985</v>
      </c>
      <c r="G1914" t="str">
        <f t="shared" si="58"/>
        <v>ROSUVASTATINAITF-LABOMEDORALCOMPRIMIDO6020MG</v>
      </c>
      <c r="H1914" t="str">
        <f>VLOOKUP(A1914,'PRINCIPIO ACTIVO'!A:D,4,)&amp;"-"&amp;VLOOKUP(C1914,'VIA ADMINISTRACION'!A:D,4,FALSE)&amp;"-"&amp;VLOOKUP(D1914,FORMATO!A:D,4,FALSE)&amp;"-"&amp;VLOOKUP(B1914,LABORATORIO!A:D,4,FALSE)</f>
        <v>HT-0146-01-003-0139</v>
      </c>
      <c r="I1914">
        <f>COUNTIF($H$2:H1914,H1914)</f>
        <v>3</v>
      </c>
      <c r="J1914" t="str">
        <f t="shared" si="59"/>
        <v>HT-0146-01-003-0139-03</v>
      </c>
    </row>
    <row r="1915" spans="1:10" hidden="1" x14ac:dyDescent="0.35">
      <c r="A1915" s="11" t="s">
        <v>2807</v>
      </c>
      <c r="B1915" s="11" t="s">
        <v>2853</v>
      </c>
      <c r="C1915" s="11" t="s">
        <v>2919</v>
      </c>
      <c r="D1915" s="11" t="s">
        <v>2933</v>
      </c>
      <c r="E1915" s="11">
        <v>30</v>
      </c>
      <c r="F1915" s="11" t="s">
        <v>2985</v>
      </c>
      <c r="G1915" t="str">
        <f t="shared" si="58"/>
        <v>ROSUVASTATINAITF-LABOMEDORALCOMPRIMIDO3020MG</v>
      </c>
      <c r="H1915" t="str">
        <f>VLOOKUP(A1915,'PRINCIPIO ACTIVO'!A:D,4,)&amp;"-"&amp;VLOOKUP(C1915,'VIA ADMINISTRACION'!A:D,4,FALSE)&amp;"-"&amp;VLOOKUP(D1915,FORMATO!A:D,4,FALSE)&amp;"-"&amp;VLOOKUP(B1915,LABORATORIO!A:D,4,FALSE)</f>
        <v>HT-0146-01-003-0139</v>
      </c>
      <c r="I1915">
        <f>COUNTIF($H$2:H1915,H1915)</f>
        <v>4</v>
      </c>
      <c r="J1915" t="str">
        <f t="shared" si="59"/>
        <v>HT-0146-01-003-0139-04</v>
      </c>
    </row>
    <row r="1916" spans="1:10" hidden="1" x14ac:dyDescent="0.35">
      <c r="A1916" s="11" t="s">
        <v>2807</v>
      </c>
      <c r="B1916" s="11" t="s">
        <v>2847</v>
      </c>
      <c r="C1916" s="11" t="s">
        <v>2919</v>
      </c>
      <c r="D1916" s="11" t="s">
        <v>2933</v>
      </c>
      <c r="E1916" s="11">
        <v>30</v>
      </c>
      <c r="F1916" s="11" t="s">
        <v>2985</v>
      </c>
      <c r="G1916" t="str">
        <f t="shared" si="58"/>
        <v>ROSUVASTATINAPASTEURORALCOMPRIMIDO3020MG</v>
      </c>
      <c r="H1916" t="str">
        <f>VLOOKUP(A1916,'PRINCIPIO ACTIVO'!A:D,4,)&amp;"-"&amp;VLOOKUP(C1916,'VIA ADMINISTRACION'!A:D,4,FALSE)&amp;"-"&amp;VLOOKUP(D1916,FORMATO!A:D,4,FALSE)&amp;"-"&amp;VLOOKUP(B1916,LABORATORIO!A:D,4,FALSE)</f>
        <v>HT-0146-01-003-0155</v>
      </c>
      <c r="I1916">
        <f>COUNTIF($H$2:H1916,H1916)</f>
        <v>2</v>
      </c>
      <c r="J1916" t="str">
        <f t="shared" si="59"/>
        <v>HT-0146-01-003-0155-02</v>
      </c>
    </row>
    <row r="1917" spans="1:10" hidden="1" x14ac:dyDescent="0.35">
      <c r="A1917" s="11" t="s">
        <v>2807</v>
      </c>
      <c r="B1917" s="11" t="s">
        <v>2840</v>
      </c>
      <c r="C1917" s="11" t="s">
        <v>2919</v>
      </c>
      <c r="D1917" s="11" t="s">
        <v>2933</v>
      </c>
      <c r="E1917" s="11">
        <v>30</v>
      </c>
      <c r="F1917" s="11" t="s">
        <v>2985</v>
      </c>
      <c r="G1917" t="str">
        <f t="shared" si="58"/>
        <v>ROSUVASTATINAASTRAZENECAORALCOMPRIMIDO3020MG</v>
      </c>
      <c r="H1917" t="str">
        <f>VLOOKUP(A1917,'PRINCIPIO ACTIVO'!A:D,4,)&amp;"-"&amp;VLOOKUP(C1917,'VIA ADMINISTRACION'!A:D,4,FALSE)&amp;"-"&amp;VLOOKUP(D1917,FORMATO!A:D,4,FALSE)&amp;"-"&amp;VLOOKUP(B1917,LABORATORIO!A:D,4,FALSE)</f>
        <v>HT-0146-01-003-0020</v>
      </c>
      <c r="I1917">
        <f>COUNTIF($H$2:H1917,H1917)</f>
        <v>2</v>
      </c>
      <c r="J1917" t="str">
        <f t="shared" si="59"/>
        <v>HT-0146-01-003-0020-02</v>
      </c>
    </row>
    <row r="1918" spans="1:10" hidden="1" x14ac:dyDescent="0.35">
      <c r="A1918" s="11" t="s">
        <v>2807</v>
      </c>
      <c r="B1918" s="11" t="s">
        <v>2863</v>
      </c>
      <c r="C1918" s="11" t="s">
        <v>2919</v>
      </c>
      <c r="D1918" s="11" t="s">
        <v>2933</v>
      </c>
      <c r="E1918" s="11">
        <v>30</v>
      </c>
      <c r="F1918" s="11" t="s">
        <v>2985</v>
      </c>
      <c r="G1918" t="str">
        <f t="shared" si="58"/>
        <v>ROSUVASTATINAMERCKORALCOMPRIMIDO3020MG</v>
      </c>
      <c r="H1918" t="str">
        <f>VLOOKUP(A1918,'PRINCIPIO ACTIVO'!A:D,4,)&amp;"-"&amp;VLOOKUP(C1918,'VIA ADMINISTRACION'!A:D,4,FALSE)&amp;"-"&amp;VLOOKUP(D1918,FORMATO!A:D,4,FALSE)&amp;"-"&amp;VLOOKUP(B1918,LABORATORIO!A:D,4,FALSE)</f>
        <v>HT-0146-01-003-0195</v>
      </c>
      <c r="I1918">
        <f>COUNTIF($H$2:H1918,H1918)</f>
        <v>2</v>
      </c>
      <c r="J1918" t="str">
        <f t="shared" si="59"/>
        <v>HT-0146-01-003-0195-02</v>
      </c>
    </row>
    <row r="1919" spans="1:10" hidden="1" x14ac:dyDescent="0.35">
      <c r="A1919" s="11" t="s">
        <v>2807</v>
      </c>
      <c r="B1919" s="11" t="s">
        <v>2835</v>
      </c>
      <c r="C1919" s="11" t="s">
        <v>2919</v>
      </c>
      <c r="D1919" s="11" t="s">
        <v>2933</v>
      </c>
      <c r="E1919" s="11">
        <v>30</v>
      </c>
      <c r="F1919" s="11" t="s">
        <v>2985</v>
      </c>
      <c r="G1919" t="str">
        <f t="shared" si="58"/>
        <v>ROSUVASTATINAASCENDORALCOMPRIMIDO3020MG</v>
      </c>
      <c r="H1919" t="str">
        <f>VLOOKUP(A1919,'PRINCIPIO ACTIVO'!A:D,4,)&amp;"-"&amp;VLOOKUP(C1919,'VIA ADMINISTRACION'!A:D,4,FALSE)&amp;"-"&amp;VLOOKUP(D1919,FORMATO!A:D,4,FALSE)&amp;"-"&amp;VLOOKUP(B1919,LABORATORIO!A:D,4,FALSE)</f>
        <v>HT-0146-01-003-0016</v>
      </c>
      <c r="I1919">
        <f>COUNTIF($H$2:H1919,H1919)</f>
        <v>2</v>
      </c>
      <c r="J1919" t="str">
        <f t="shared" si="59"/>
        <v>HT-0146-01-003-0016-02</v>
      </c>
    </row>
    <row r="1920" spans="1:10" hidden="1" x14ac:dyDescent="0.35">
      <c r="A1920" s="11" t="s">
        <v>2807</v>
      </c>
      <c r="B1920" s="11" t="s">
        <v>2845</v>
      </c>
      <c r="C1920" s="11" t="s">
        <v>2919</v>
      </c>
      <c r="D1920" s="11" t="s">
        <v>2933</v>
      </c>
      <c r="E1920" s="11">
        <v>30</v>
      </c>
      <c r="F1920" s="11" t="s">
        <v>2985</v>
      </c>
      <c r="G1920" t="str">
        <f t="shared" si="58"/>
        <v>ROSUVASTATINAMEGALABSORALCOMPRIMIDO3020MG</v>
      </c>
      <c r="H1920" t="str">
        <f>VLOOKUP(A1920,'PRINCIPIO ACTIVO'!A:D,4,)&amp;"-"&amp;VLOOKUP(C1920,'VIA ADMINISTRACION'!A:D,4,FALSE)&amp;"-"&amp;VLOOKUP(D1920,FORMATO!A:D,4,FALSE)&amp;"-"&amp;VLOOKUP(B1920,LABORATORIO!A:D,4,FALSE)</f>
        <v>HT-0146-01-003-0194</v>
      </c>
      <c r="I1920">
        <f>COUNTIF($H$2:H1920,H1920)</f>
        <v>2</v>
      </c>
      <c r="J1920" t="str">
        <f t="shared" si="59"/>
        <v>HT-0146-01-003-0194-02</v>
      </c>
    </row>
    <row r="1921" spans="1:10" hidden="1" x14ac:dyDescent="0.35">
      <c r="A1921" s="11" t="s">
        <v>2807</v>
      </c>
      <c r="B1921" s="11" t="s">
        <v>2838</v>
      </c>
      <c r="C1921" s="11" t="s">
        <v>2919</v>
      </c>
      <c r="D1921" s="11" t="s">
        <v>2933</v>
      </c>
      <c r="E1921" s="11">
        <v>30</v>
      </c>
      <c r="F1921" s="11" t="s">
        <v>2985</v>
      </c>
      <c r="G1921" t="str">
        <f t="shared" si="58"/>
        <v>ROSUVASTATINALABORATORIO CHILEORALCOMPRIMIDO3020MG</v>
      </c>
      <c r="H1921" t="str">
        <f>VLOOKUP(A1921,'PRINCIPIO ACTIVO'!A:D,4,)&amp;"-"&amp;VLOOKUP(C1921,'VIA ADMINISTRACION'!A:D,4,FALSE)&amp;"-"&amp;VLOOKUP(D1921,FORMATO!A:D,4,FALSE)&amp;"-"&amp;VLOOKUP(B1921,LABORATORIO!A:D,4,FALSE)</f>
        <v>HT-0146-01-003-0148</v>
      </c>
      <c r="I1921">
        <f>COUNTIF($H$2:H1921,H1921)</f>
        <v>3</v>
      </c>
      <c r="J1921" t="str">
        <f t="shared" si="59"/>
        <v>HT-0146-01-003-0148-03</v>
      </c>
    </row>
    <row r="1922" spans="1:10" hidden="1" x14ac:dyDescent="0.35">
      <c r="A1922" s="2" t="s">
        <v>2807</v>
      </c>
      <c r="B1922" s="2" t="s">
        <v>2895</v>
      </c>
      <c r="C1922" s="2" t="s">
        <v>2919</v>
      </c>
      <c r="D1922" s="2" t="s">
        <v>2933</v>
      </c>
      <c r="E1922" s="2">
        <v>28</v>
      </c>
      <c r="F1922" s="2" t="s">
        <v>2985</v>
      </c>
      <c r="G1922" t="str">
        <f t="shared" ref="G1922:G1985" si="60">_xlfn.CONCAT(A1922:F1922)</f>
        <v>ROSUVASTATINAGALENICUMORALCOMPRIMIDO2820MG</v>
      </c>
      <c r="H1922" t="str">
        <f>VLOOKUP(A1922,'PRINCIPIO ACTIVO'!A:D,4,)&amp;"-"&amp;VLOOKUP(C1922,'VIA ADMINISTRACION'!A:D,4,FALSE)&amp;"-"&amp;VLOOKUP(D1922,FORMATO!A:D,4,FALSE)&amp;"-"&amp;VLOOKUP(B1922,LABORATORIO!A:D,4,FALSE)</f>
        <v>HT-0146-01-003-0108</v>
      </c>
      <c r="I1922">
        <f>COUNTIF($H$2:H1922,H1922)</f>
        <v>1</v>
      </c>
      <c r="J1922" t="str">
        <f t="shared" ref="J1922:J1985" si="61">H1922&amp;"-"&amp;TEXT(I1922,"00")</f>
        <v>HT-0146-01-003-0108-01</v>
      </c>
    </row>
    <row r="1923" spans="1:10" hidden="1" x14ac:dyDescent="0.35">
      <c r="A1923" s="11" t="s">
        <v>2807</v>
      </c>
      <c r="B1923" s="11" t="s">
        <v>2840</v>
      </c>
      <c r="C1923" s="11" t="s">
        <v>2919</v>
      </c>
      <c r="D1923" s="11" t="s">
        <v>2933</v>
      </c>
      <c r="E1923" s="11">
        <v>30</v>
      </c>
      <c r="F1923" s="11" t="s">
        <v>2986</v>
      </c>
      <c r="G1923" t="str">
        <f t="shared" si="60"/>
        <v>ROSUVASTATINAASTRAZENECAORALCOMPRIMIDO3040MG</v>
      </c>
      <c r="H1923" t="str">
        <f>VLOOKUP(A1923,'PRINCIPIO ACTIVO'!A:D,4,)&amp;"-"&amp;VLOOKUP(C1923,'VIA ADMINISTRACION'!A:D,4,FALSE)&amp;"-"&amp;VLOOKUP(D1923,FORMATO!A:D,4,FALSE)&amp;"-"&amp;VLOOKUP(B1923,LABORATORIO!A:D,4,FALSE)</f>
        <v>HT-0146-01-003-0020</v>
      </c>
      <c r="I1923">
        <f>COUNTIF($H$2:H1923,H1923)</f>
        <v>3</v>
      </c>
      <c r="J1923" t="str">
        <f t="shared" si="61"/>
        <v>HT-0146-01-003-0020-03</v>
      </c>
    </row>
    <row r="1924" spans="1:10" hidden="1" x14ac:dyDescent="0.35">
      <c r="A1924" s="11" t="s">
        <v>2807</v>
      </c>
      <c r="B1924" s="11" t="s">
        <v>2840</v>
      </c>
      <c r="C1924" s="11" t="s">
        <v>2919</v>
      </c>
      <c r="D1924" s="11" t="s">
        <v>2933</v>
      </c>
      <c r="E1924" s="11">
        <v>30</v>
      </c>
      <c r="F1924" s="11" t="s">
        <v>2998</v>
      </c>
      <c r="G1924" t="str">
        <f t="shared" si="60"/>
        <v>ROSUVASTATINAASTRAZENECAORALCOMPRIMIDO305MG</v>
      </c>
      <c r="H1924" t="str">
        <f>VLOOKUP(A1924,'PRINCIPIO ACTIVO'!A:D,4,)&amp;"-"&amp;VLOOKUP(C1924,'VIA ADMINISTRACION'!A:D,4,FALSE)&amp;"-"&amp;VLOOKUP(D1924,FORMATO!A:D,4,FALSE)&amp;"-"&amp;VLOOKUP(B1924,LABORATORIO!A:D,4,FALSE)</f>
        <v>HT-0146-01-003-0020</v>
      </c>
      <c r="I1924">
        <f>COUNTIF($H$2:H1924,H1924)</f>
        <v>4</v>
      </c>
      <c r="J1924" t="str">
        <f t="shared" si="61"/>
        <v>HT-0146-01-003-0020-04</v>
      </c>
    </row>
    <row r="1925" spans="1:10" hidden="1" x14ac:dyDescent="0.35">
      <c r="A1925" s="11" t="s">
        <v>2807</v>
      </c>
      <c r="B1925" s="11" t="s">
        <v>2837</v>
      </c>
      <c r="C1925" s="11" t="s">
        <v>2919</v>
      </c>
      <c r="D1925" s="11" t="s">
        <v>2933</v>
      </c>
      <c r="E1925" s="11">
        <v>30</v>
      </c>
      <c r="F1925" s="11" t="s">
        <v>2998</v>
      </c>
      <c r="G1925" t="str">
        <f t="shared" si="60"/>
        <v>ROSUVASTATINASAVALORALCOMPRIMIDO305MG</v>
      </c>
      <c r="H1925" t="str">
        <f>VLOOKUP(A1925,'PRINCIPIO ACTIVO'!A:D,4,)&amp;"-"&amp;VLOOKUP(C1925,'VIA ADMINISTRACION'!A:D,4,FALSE)&amp;"-"&amp;VLOOKUP(D1925,FORMATO!A:D,4,FALSE)&amp;"-"&amp;VLOOKUP(B1925,LABORATORIO!A:D,4,FALSE)</f>
        <v>HT-0146-01-003-0174</v>
      </c>
      <c r="I1925">
        <f>COUNTIF($H$2:H1925,H1925)</f>
        <v>4</v>
      </c>
      <c r="J1925" t="str">
        <f t="shared" si="61"/>
        <v>HT-0146-01-003-0174-04</v>
      </c>
    </row>
    <row r="1926" spans="1:10" hidden="1" x14ac:dyDescent="0.35">
      <c r="A1926" s="5" t="s">
        <v>6519</v>
      </c>
      <c r="B1926" s="5" t="s">
        <v>2903</v>
      </c>
      <c r="C1926" s="5" t="s">
        <v>6531</v>
      </c>
      <c r="D1926" s="5" t="s">
        <v>2969</v>
      </c>
      <c r="E1926" s="5">
        <v>14</v>
      </c>
      <c r="F1926" s="5" t="s">
        <v>3073</v>
      </c>
      <c r="G1926" t="str">
        <f t="shared" si="60"/>
        <v>ROTIGOTINABIOPASTRANSDERMICAPARCHE148MG</v>
      </c>
      <c r="H1926" t="str">
        <f>VLOOKUP(A1926,'PRINCIPIO ACTIVO'!A:D,4,)&amp;"-"&amp;VLOOKUP(C1926,'VIA ADMINISTRACION'!A:D,4,FALSE)&amp;"-"&amp;VLOOKUP(D1926,FORMATO!A:D,4,FALSE)&amp;"-"&amp;VLOOKUP(B1926,LABORATORIO!A:D,4,FALSE)</f>
        <v>HT-0355-09-041-0144</v>
      </c>
      <c r="I1926">
        <f>COUNTIF($H$2:H1926,H1926)</f>
        <v>1</v>
      </c>
      <c r="J1926" t="str">
        <f t="shared" si="61"/>
        <v>HT-0355-09-041-0144-01</v>
      </c>
    </row>
    <row r="1927" spans="1:10" hidden="1" x14ac:dyDescent="0.35">
      <c r="A1927" s="11" t="s">
        <v>2808</v>
      </c>
      <c r="B1927" s="11" t="s">
        <v>2841</v>
      </c>
      <c r="C1927" s="11" t="s">
        <v>2919</v>
      </c>
      <c r="D1927" s="11" t="s">
        <v>2937</v>
      </c>
      <c r="E1927" s="11">
        <v>10</v>
      </c>
      <c r="F1927" s="11" t="s">
        <v>3003</v>
      </c>
      <c r="G1927" t="str">
        <f t="shared" si="60"/>
        <v>SACCHAROMYCES BOULARDIIMAVERORALCAPSULA10250MG</v>
      </c>
      <c r="H1927" t="str">
        <f>VLOOKUP(A1927,'PRINCIPIO ACTIVO'!A:D,4,)&amp;"-"&amp;VLOOKUP(C1927,'VIA ADMINISTRACION'!A:D,4,FALSE)&amp;"-"&amp;VLOOKUP(D1927,FORMATO!A:D,4,FALSE)&amp;"-"&amp;VLOOKUP(B1927,LABORATORIO!A:D,4,FALSE)</f>
        <v>HT-0147-01-007-0154</v>
      </c>
      <c r="I1927">
        <f>COUNTIF($H$2:H1927,H1927)</f>
        <v>1</v>
      </c>
      <c r="J1927" t="str">
        <f t="shared" si="61"/>
        <v>HT-0147-01-007-0154-01</v>
      </c>
    </row>
    <row r="1928" spans="1:10" hidden="1" x14ac:dyDescent="0.35">
      <c r="A1928" s="11" t="s">
        <v>2808</v>
      </c>
      <c r="B1928" s="11" t="s">
        <v>2901</v>
      </c>
      <c r="C1928" s="11" t="s">
        <v>2919</v>
      </c>
      <c r="D1928" s="11" t="s">
        <v>2943</v>
      </c>
      <c r="E1928" s="11">
        <v>10</v>
      </c>
      <c r="F1928" s="11" t="s">
        <v>3003</v>
      </c>
      <c r="G1928" t="str">
        <f t="shared" si="60"/>
        <v>SACCHAROMYCES BOULARDIIAXONORALPOLVO10250MG</v>
      </c>
      <c r="H1928" t="str">
        <f>VLOOKUP(A1928,'PRINCIPIO ACTIVO'!A:D,4,)&amp;"-"&amp;VLOOKUP(C1928,'VIA ADMINISTRACION'!A:D,4,FALSE)&amp;"-"&amp;VLOOKUP(D1928,FORMATO!A:D,4,FALSE)&amp;"-"&amp;VLOOKUP(B1928,LABORATORIO!A:D,4,FALSE)</f>
        <v>HT-0147-01-013-0023</v>
      </c>
      <c r="I1928">
        <f>COUNTIF($H$2:H1928,H1928)</f>
        <v>1</v>
      </c>
      <c r="J1928" t="str">
        <f t="shared" si="61"/>
        <v>HT-0147-01-013-0023-01</v>
      </c>
    </row>
    <row r="1929" spans="1:10" hidden="1" x14ac:dyDescent="0.35">
      <c r="A1929" s="11" t="s">
        <v>2808</v>
      </c>
      <c r="B1929" s="11" t="s">
        <v>2841</v>
      </c>
      <c r="C1929" s="11" t="s">
        <v>2919</v>
      </c>
      <c r="D1929" s="11" t="s">
        <v>2943</v>
      </c>
      <c r="E1929" s="11">
        <v>10</v>
      </c>
      <c r="F1929" s="11" t="s">
        <v>3003</v>
      </c>
      <c r="G1929" t="str">
        <f t="shared" si="60"/>
        <v>SACCHAROMYCES BOULARDIIMAVERORALPOLVO10250MG</v>
      </c>
      <c r="H1929" t="str">
        <f>VLOOKUP(A1929,'PRINCIPIO ACTIVO'!A:D,4,)&amp;"-"&amp;VLOOKUP(C1929,'VIA ADMINISTRACION'!A:D,4,FALSE)&amp;"-"&amp;VLOOKUP(D1929,FORMATO!A:D,4,FALSE)&amp;"-"&amp;VLOOKUP(B1929,LABORATORIO!A:D,4,FALSE)</f>
        <v>HT-0147-01-013-0154</v>
      </c>
      <c r="I1929">
        <f>COUNTIF($H$2:H1929,H1929)</f>
        <v>1</v>
      </c>
      <c r="J1929" t="str">
        <f t="shared" si="61"/>
        <v>HT-0147-01-013-0154-01</v>
      </c>
    </row>
    <row r="1930" spans="1:10" hidden="1" x14ac:dyDescent="0.35">
      <c r="A1930" s="11" t="s">
        <v>2808</v>
      </c>
      <c r="B1930" s="11" t="s">
        <v>2901</v>
      </c>
      <c r="C1930" s="11" t="s">
        <v>2919</v>
      </c>
      <c r="D1930" s="11" t="s">
        <v>2937</v>
      </c>
      <c r="E1930" s="11">
        <v>10</v>
      </c>
      <c r="F1930" s="11" t="s">
        <v>3003</v>
      </c>
      <c r="G1930" t="str">
        <f t="shared" si="60"/>
        <v>SACCHAROMYCES BOULARDIIAXONORALCAPSULA10250MG</v>
      </c>
      <c r="H1930" t="str">
        <f>VLOOKUP(A1930,'PRINCIPIO ACTIVO'!A:D,4,)&amp;"-"&amp;VLOOKUP(C1930,'VIA ADMINISTRACION'!A:D,4,FALSE)&amp;"-"&amp;VLOOKUP(D1930,FORMATO!A:D,4,FALSE)&amp;"-"&amp;VLOOKUP(B1930,LABORATORIO!A:D,4,FALSE)</f>
        <v>HT-0147-01-007-0023</v>
      </c>
      <c r="I1930">
        <f>COUNTIF($H$2:H1930,H1930)</f>
        <v>1</v>
      </c>
      <c r="J1930" t="str">
        <f t="shared" si="61"/>
        <v>HT-0147-01-007-0023-01</v>
      </c>
    </row>
    <row r="1931" spans="1:10" hidden="1" x14ac:dyDescent="0.35">
      <c r="A1931" s="2" t="s">
        <v>2808</v>
      </c>
      <c r="B1931" s="2" t="s">
        <v>2850</v>
      </c>
      <c r="C1931" s="2" t="s">
        <v>2919</v>
      </c>
      <c r="D1931" s="2" t="s">
        <v>2937</v>
      </c>
      <c r="E1931" s="2">
        <v>10</v>
      </c>
      <c r="F1931" s="2" t="s">
        <v>3003</v>
      </c>
      <c r="G1931" t="str">
        <f t="shared" si="60"/>
        <v>SACCHAROMYCES BOULARDIIINSTITUTO SANITASORALCAPSULA10250MG</v>
      </c>
      <c r="H1931" t="str">
        <f>VLOOKUP(A1931,'PRINCIPIO ACTIVO'!A:D,4,)&amp;"-"&amp;VLOOKUP(C1931,'VIA ADMINISTRACION'!A:D,4,FALSE)&amp;"-"&amp;VLOOKUP(D1931,FORMATO!A:D,4,FALSE)&amp;"-"&amp;VLOOKUP(B1931,LABORATORIO!A:D,4,FALSE)</f>
        <v>HT-0147-01-007-0133</v>
      </c>
      <c r="I1931">
        <f>COUNTIF($H$2:H1931,H1931)</f>
        <v>1</v>
      </c>
      <c r="J1931" t="str">
        <f t="shared" si="61"/>
        <v>HT-0147-01-007-0133-01</v>
      </c>
    </row>
    <row r="1932" spans="1:10" hidden="1" x14ac:dyDescent="0.35">
      <c r="A1932" s="2" t="s">
        <v>2808</v>
      </c>
      <c r="B1932" s="2" t="s">
        <v>2850</v>
      </c>
      <c r="C1932" s="2" t="s">
        <v>2919</v>
      </c>
      <c r="D1932" s="2" t="s">
        <v>2931</v>
      </c>
      <c r="E1932" s="2">
        <v>10</v>
      </c>
      <c r="F1932" s="2" t="s">
        <v>3003</v>
      </c>
      <c r="G1932" t="str">
        <f t="shared" si="60"/>
        <v>SACCHAROMYCES BOULARDIIINSTITUTO SANITASORALSOBRE10250MG</v>
      </c>
      <c r="H1932" t="str">
        <f>VLOOKUP(A1932,'PRINCIPIO ACTIVO'!A:D,4,)&amp;"-"&amp;VLOOKUP(C1932,'VIA ADMINISTRACION'!A:D,4,FALSE)&amp;"-"&amp;VLOOKUP(D1932,FORMATO!A:D,4,FALSE)&amp;"-"&amp;VLOOKUP(B1932,LABORATORIO!A:D,4,FALSE)</f>
        <v>HT-0147-01-001-0133</v>
      </c>
      <c r="I1932">
        <f>COUNTIF($H$2:H1932,H1932)</f>
        <v>1</v>
      </c>
      <c r="J1932" t="str">
        <f t="shared" si="61"/>
        <v>HT-0147-01-001-0133-01</v>
      </c>
    </row>
    <row r="1933" spans="1:10" hidden="1" x14ac:dyDescent="0.35">
      <c r="A1933" s="5" t="s">
        <v>2808</v>
      </c>
      <c r="B1933" s="5" t="s">
        <v>2845</v>
      </c>
      <c r="C1933" s="5" t="s">
        <v>2919</v>
      </c>
      <c r="D1933" s="5" t="s">
        <v>2931</v>
      </c>
      <c r="E1933" s="5">
        <v>10</v>
      </c>
      <c r="F1933" s="5" t="s">
        <v>3003</v>
      </c>
      <c r="G1933" t="str">
        <f t="shared" si="60"/>
        <v>SACCHAROMYCES BOULARDIIMEGALABSORALSOBRE10250MG</v>
      </c>
      <c r="H1933" t="str">
        <f>VLOOKUP(A1933,'PRINCIPIO ACTIVO'!A:D,4,)&amp;"-"&amp;VLOOKUP(C1933,'VIA ADMINISTRACION'!A:D,4,FALSE)&amp;"-"&amp;VLOOKUP(D1933,FORMATO!A:D,4,FALSE)&amp;"-"&amp;VLOOKUP(B1933,LABORATORIO!A:D,4,FALSE)</f>
        <v>HT-0147-01-001-0194</v>
      </c>
      <c r="I1933">
        <f>COUNTIF($H$2:H1933,H1933)</f>
        <v>1</v>
      </c>
      <c r="J1933" t="str">
        <f t="shared" si="61"/>
        <v>HT-0147-01-001-0194-01</v>
      </c>
    </row>
    <row r="1934" spans="1:10" hidden="1" x14ac:dyDescent="0.35">
      <c r="A1934" s="5" t="s">
        <v>2808</v>
      </c>
      <c r="B1934" s="5" t="s">
        <v>2845</v>
      </c>
      <c r="C1934" s="5" t="s">
        <v>2919</v>
      </c>
      <c r="D1934" s="5" t="s">
        <v>2937</v>
      </c>
      <c r="E1934" s="5">
        <v>10</v>
      </c>
      <c r="F1934" s="5" t="s">
        <v>3003</v>
      </c>
      <c r="G1934" t="str">
        <f t="shared" si="60"/>
        <v>SACCHAROMYCES BOULARDIIMEGALABSORALCAPSULA10250MG</v>
      </c>
      <c r="H1934" t="str">
        <f>VLOOKUP(A1934,'PRINCIPIO ACTIVO'!A:D,4,)&amp;"-"&amp;VLOOKUP(C1934,'VIA ADMINISTRACION'!A:D,4,FALSE)&amp;"-"&amp;VLOOKUP(D1934,FORMATO!A:D,4,FALSE)&amp;"-"&amp;VLOOKUP(B1934,LABORATORIO!A:D,4,FALSE)</f>
        <v>HT-0147-01-007-0194</v>
      </c>
      <c r="I1934">
        <f>COUNTIF($H$2:H1934,H1934)</f>
        <v>1</v>
      </c>
      <c r="J1934" t="str">
        <f t="shared" si="61"/>
        <v>HT-0147-01-007-0194-01</v>
      </c>
    </row>
    <row r="1935" spans="1:10" hidden="1" x14ac:dyDescent="0.35">
      <c r="A1935" s="11" t="s">
        <v>2811</v>
      </c>
      <c r="B1935" s="11" t="s">
        <v>2877</v>
      </c>
      <c r="C1935" s="11" t="s">
        <v>2922</v>
      </c>
      <c r="D1935" s="11" t="s">
        <v>2941</v>
      </c>
      <c r="E1935" s="11">
        <v>200</v>
      </c>
      <c r="F1935" s="11" t="s">
        <v>3195</v>
      </c>
      <c r="G1935" t="str">
        <f t="shared" si="60"/>
        <v>SALBURAMOLFAES FARMAINHALATORIAAEROSOL200100MCG</v>
      </c>
      <c r="H1935" t="str">
        <f>VLOOKUP(A1935,'PRINCIPIO ACTIVO'!A:D,4,)&amp;"-"&amp;VLOOKUP(C1935,'VIA ADMINISTRACION'!A:D,4,FALSE)&amp;"-"&amp;VLOOKUP(D1935,FORMATO!A:D,4,FALSE)&amp;"-"&amp;VLOOKUP(B1935,LABORATORIO!A:D,4,FALSE)</f>
        <v>HT-0313-07-011-0091</v>
      </c>
      <c r="I1935">
        <f>COUNTIF($H$2:H1935,H1935)</f>
        <v>1</v>
      </c>
      <c r="J1935" t="str">
        <f t="shared" si="61"/>
        <v>HT-0313-07-011-0091-01</v>
      </c>
    </row>
    <row r="1936" spans="1:10" hidden="1" x14ac:dyDescent="0.35">
      <c r="A1936" s="2" t="s">
        <v>2809</v>
      </c>
      <c r="B1936" s="2" t="s">
        <v>3702</v>
      </c>
      <c r="C1936" s="2" t="s">
        <v>2922</v>
      </c>
      <c r="D1936" s="2" t="s">
        <v>2942</v>
      </c>
      <c r="E1936" s="2">
        <v>1</v>
      </c>
      <c r="F1936" s="2" t="s">
        <v>3188</v>
      </c>
      <c r="G1936" t="str">
        <f t="shared" si="60"/>
        <v>SALBUTAMOLETHONINHALATORIASOLUCION10.5%</v>
      </c>
      <c r="H1936" t="str">
        <f>VLOOKUP(A1936,'PRINCIPIO ACTIVO'!A:D,4,)&amp;"-"&amp;VLOOKUP(C1936,'VIA ADMINISTRACION'!A:D,4,FALSE)&amp;"-"&amp;VLOOKUP(D1936,FORMATO!A:D,4,FALSE)&amp;"-"&amp;VLOOKUP(B1936,LABORATORIO!A:D,4,FALSE)</f>
        <v>HT-0148-07-012-0086</v>
      </c>
      <c r="I1936">
        <f>COUNTIF($H$2:H1936,H1936)</f>
        <v>1</v>
      </c>
      <c r="J1936" t="str">
        <f t="shared" si="61"/>
        <v>HT-0148-07-012-0086-01</v>
      </c>
    </row>
    <row r="1937" spans="1:10" hidden="1" x14ac:dyDescent="0.35">
      <c r="A1937" s="2" t="s">
        <v>2809</v>
      </c>
      <c r="B1937" s="2" t="s">
        <v>1439</v>
      </c>
      <c r="C1937" s="2" t="s">
        <v>2924</v>
      </c>
      <c r="D1937" s="2" t="s">
        <v>2939</v>
      </c>
      <c r="E1937" s="2">
        <v>5</v>
      </c>
      <c r="F1937" s="2" t="s">
        <v>3007</v>
      </c>
      <c r="G1937" t="str">
        <f t="shared" si="60"/>
        <v>SALBUTAMOL-PARENTERALAMPOLLA50.5MG</v>
      </c>
      <c r="H1937" t="e">
        <f>VLOOKUP(A1937,'PRINCIPIO ACTIVO'!A:D,4,)&amp;"-"&amp;VLOOKUP(C1937,'VIA ADMINISTRACION'!A:D,4,FALSE)&amp;"-"&amp;VLOOKUP(D1937,FORMATO!A:D,4,FALSE)&amp;"-"&amp;VLOOKUP(B1937,LABORATORIO!A:D,4,FALSE)</f>
        <v>#N/A</v>
      </c>
      <c r="I1937">
        <f>COUNTIF($H$2:H1937,H1937)</f>
        <v>158</v>
      </c>
      <c r="J1937" t="e">
        <f t="shared" si="61"/>
        <v>#N/A</v>
      </c>
    </row>
    <row r="1938" spans="1:10" hidden="1" x14ac:dyDescent="0.35">
      <c r="A1938" s="11" t="s">
        <v>2809</v>
      </c>
      <c r="B1938" s="11" t="s">
        <v>2871</v>
      </c>
      <c r="C1938" s="11" t="s">
        <v>2922</v>
      </c>
      <c r="D1938" s="11" t="s">
        <v>2941</v>
      </c>
      <c r="E1938" s="11">
        <v>200</v>
      </c>
      <c r="F1938" s="11" t="s">
        <v>3195</v>
      </c>
      <c r="G1938" t="str">
        <f t="shared" si="60"/>
        <v>SALBUTAMOLHOSPIFARMAINHALATORIAAEROSOL200100MCG</v>
      </c>
      <c r="H1938" t="str">
        <f>VLOOKUP(A1938,'PRINCIPIO ACTIVO'!A:D,4,)&amp;"-"&amp;VLOOKUP(C1938,'VIA ADMINISTRACION'!A:D,4,FALSE)&amp;"-"&amp;VLOOKUP(D1938,FORMATO!A:D,4,FALSE)&amp;"-"&amp;VLOOKUP(B1938,LABORATORIO!A:D,4,FALSE)</f>
        <v>HT-0148-07-011-0151</v>
      </c>
      <c r="I1938">
        <f>COUNTIF($H$2:H1938,H1938)</f>
        <v>1</v>
      </c>
      <c r="J1938" t="str">
        <f t="shared" si="61"/>
        <v>HT-0148-07-011-0151-01</v>
      </c>
    </row>
    <row r="1939" spans="1:10" hidden="1" x14ac:dyDescent="0.35">
      <c r="A1939" s="11" t="s">
        <v>2809</v>
      </c>
      <c r="B1939" s="11" t="s">
        <v>2875</v>
      </c>
      <c r="C1939" s="11" t="s">
        <v>2922</v>
      </c>
      <c r="D1939" s="11" t="s">
        <v>2941</v>
      </c>
      <c r="E1939" s="11">
        <v>200</v>
      </c>
      <c r="F1939" s="11" t="s">
        <v>3195</v>
      </c>
      <c r="G1939" t="str">
        <f t="shared" si="60"/>
        <v>SALBUTAMOLETEXINHALATORIAAEROSOL200100MCG</v>
      </c>
      <c r="H1939" t="str">
        <f>VLOOKUP(A1939,'PRINCIPIO ACTIVO'!A:D,4,)&amp;"-"&amp;VLOOKUP(C1939,'VIA ADMINISTRACION'!A:D,4,FALSE)&amp;"-"&amp;VLOOKUP(D1939,FORMATO!A:D,4,FALSE)&amp;"-"&amp;VLOOKUP(B1939,LABORATORIO!A:D,4,FALSE)</f>
        <v>HT-0148-07-011-0085</v>
      </c>
      <c r="I1939">
        <f>COUNTIF($H$2:H1939,H1939)</f>
        <v>1</v>
      </c>
      <c r="J1939" t="str">
        <f t="shared" si="61"/>
        <v>HT-0148-07-011-0085-01</v>
      </c>
    </row>
    <row r="1940" spans="1:10" hidden="1" x14ac:dyDescent="0.35">
      <c r="A1940" s="11" t="s">
        <v>2809</v>
      </c>
      <c r="B1940" s="11" t="s">
        <v>2866</v>
      </c>
      <c r="C1940" s="11" t="s">
        <v>2922</v>
      </c>
      <c r="D1940" s="11" t="s">
        <v>2941</v>
      </c>
      <c r="E1940" s="11">
        <v>200</v>
      </c>
      <c r="F1940" s="11" t="s">
        <v>3195</v>
      </c>
      <c r="G1940" t="str">
        <f t="shared" si="60"/>
        <v>SALBUTAMOLGLAXOSMITHKLINEINHALATORIAAEROSOL200100MCG</v>
      </c>
      <c r="H1940" t="str">
        <f>VLOOKUP(A1940,'PRINCIPIO ACTIVO'!A:D,4,)&amp;"-"&amp;VLOOKUP(C1940,'VIA ADMINISTRACION'!A:D,4,FALSE)&amp;"-"&amp;VLOOKUP(D1940,FORMATO!A:D,4,FALSE)&amp;"-"&amp;VLOOKUP(B1940,LABORATORIO!A:D,4,FALSE)</f>
        <v>HT-0148-07-011-0113</v>
      </c>
      <c r="I1940">
        <f>COUNTIF($H$2:H1940,H1940)</f>
        <v>1</v>
      </c>
      <c r="J1940" t="str">
        <f t="shared" si="61"/>
        <v>HT-0148-07-011-0113-01</v>
      </c>
    </row>
    <row r="1941" spans="1:10" hidden="1" x14ac:dyDescent="0.35">
      <c r="A1941" s="11" t="s">
        <v>2809</v>
      </c>
      <c r="B1941" s="11" t="s">
        <v>2878</v>
      </c>
      <c r="C1941" s="11" t="s">
        <v>2922</v>
      </c>
      <c r="D1941" s="11" t="s">
        <v>2941</v>
      </c>
      <c r="E1941" s="11">
        <v>250</v>
      </c>
      <c r="F1941" s="11" t="s">
        <v>3195</v>
      </c>
      <c r="G1941" t="str">
        <f t="shared" si="60"/>
        <v>SALBUTAMOLD&amp;M PHARMAINHALATORIAAEROSOL250100MCG</v>
      </c>
      <c r="H1941" t="str">
        <f>VLOOKUP(A1941,'PRINCIPIO ACTIVO'!A:D,4,)&amp;"-"&amp;VLOOKUP(C1941,'VIA ADMINISTRACION'!A:D,4,FALSE)&amp;"-"&amp;VLOOKUP(D1941,FORMATO!A:D,4,FALSE)&amp;"-"&amp;VLOOKUP(B1941,LABORATORIO!A:D,4,FALSE)</f>
        <v>HT-0148-07-011-0149</v>
      </c>
      <c r="I1941">
        <f>COUNTIF($H$2:H1941,H1941)</f>
        <v>1</v>
      </c>
      <c r="J1941" t="str">
        <f t="shared" si="61"/>
        <v>HT-0148-07-011-0149-01</v>
      </c>
    </row>
    <row r="1942" spans="1:10" hidden="1" x14ac:dyDescent="0.35">
      <c r="A1942" s="11" t="s">
        <v>2809</v>
      </c>
      <c r="B1942" s="11" t="s">
        <v>2868</v>
      </c>
      <c r="C1942" s="11" t="s">
        <v>2922</v>
      </c>
      <c r="D1942" s="11" t="s">
        <v>2941</v>
      </c>
      <c r="E1942" s="11">
        <v>200</v>
      </c>
      <c r="F1942" s="11" t="s">
        <v>3195</v>
      </c>
      <c r="G1942" t="str">
        <f t="shared" si="60"/>
        <v>SALBUTAMOLLAFIINHALATORIAAEROSOL200100MCG</v>
      </c>
      <c r="H1942" t="str">
        <f>VLOOKUP(A1942,'PRINCIPIO ACTIVO'!A:D,4,)&amp;"-"&amp;VLOOKUP(C1942,'VIA ADMINISTRACION'!A:D,4,FALSE)&amp;"-"&amp;VLOOKUP(D1942,FORMATO!A:D,4,FALSE)&amp;"-"&amp;VLOOKUP(B1942,LABORATORIO!A:D,4,FALSE)</f>
        <v>HT-0148-07-011-0166</v>
      </c>
      <c r="I1942">
        <f>COUNTIF($H$2:H1942,H1942)</f>
        <v>1</v>
      </c>
      <c r="J1942" t="str">
        <f t="shared" si="61"/>
        <v>HT-0148-07-011-0166-01</v>
      </c>
    </row>
    <row r="1943" spans="1:10" hidden="1" x14ac:dyDescent="0.35">
      <c r="A1943" s="11" t="s">
        <v>2809</v>
      </c>
      <c r="B1943" s="11" t="s">
        <v>2838</v>
      </c>
      <c r="C1943" s="11" t="s">
        <v>2922</v>
      </c>
      <c r="D1943" s="11" t="s">
        <v>2941</v>
      </c>
      <c r="E1943" s="11">
        <v>1</v>
      </c>
      <c r="F1943" s="11" t="s">
        <v>3195</v>
      </c>
      <c r="G1943" t="str">
        <f t="shared" si="60"/>
        <v>SALBUTAMOLLABORATORIO CHILEINHALATORIAAEROSOL1100MCG</v>
      </c>
      <c r="H1943" t="str">
        <f>VLOOKUP(A1943,'PRINCIPIO ACTIVO'!A:D,4,)&amp;"-"&amp;VLOOKUP(C1943,'VIA ADMINISTRACION'!A:D,4,FALSE)&amp;"-"&amp;VLOOKUP(D1943,FORMATO!A:D,4,FALSE)&amp;"-"&amp;VLOOKUP(B1943,LABORATORIO!A:D,4,FALSE)</f>
        <v>HT-0148-07-011-0148</v>
      </c>
      <c r="I1943">
        <f>COUNTIF($H$2:H1943,H1943)</f>
        <v>1</v>
      </c>
      <c r="J1943" t="str">
        <f t="shared" si="61"/>
        <v>HT-0148-07-011-0148-01</v>
      </c>
    </row>
    <row r="1944" spans="1:10" hidden="1" x14ac:dyDescent="0.35">
      <c r="A1944" s="2" t="s">
        <v>2809</v>
      </c>
      <c r="B1944" s="2" t="s">
        <v>2834</v>
      </c>
      <c r="C1944" s="2" t="s">
        <v>2922</v>
      </c>
      <c r="D1944" s="2" t="s">
        <v>2941</v>
      </c>
      <c r="E1944" s="2">
        <v>1</v>
      </c>
      <c r="F1944" s="2" t="s">
        <v>3195</v>
      </c>
      <c r="G1944" t="str">
        <f t="shared" si="60"/>
        <v>SALBUTAMOLMINTLABINHALATORIAAEROSOL1100MCG</v>
      </c>
      <c r="H1944" t="str">
        <f>VLOOKUP(A1944,'PRINCIPIO ACTIVO'!A:D,4,)&amp;"-"&amp;VLOOKUP(C1944,'VIA ADMINISTRACION'!A:D,4,FALSE)&amp;"-"&amp;VLOOKUP(D1944,FORMATO!A:D,4,FALSE)&amp;"-"&amp;VLOOKUP(B1944,LABORATORIO!A:D,4,FALSE)</f>
        <v>HT-0148-07-011-0197</v>
      </c>
      <c r="I1944">
        <f>COUNTIF($H$2:H1944,H1944)</f>
        <v>1</v>
      </c>
      <c r="J1944" t="str">
        <f t="shared" si="61"/>
        <v>HT-0148-07-011-0197-01</v>
      </c>
    </row>
    <row r="1945" spans="1:10" hidden="1" x14ac:dyDescent="0.35">
      <c r="A1945" s="2" t="s">
        <v>2809</v>
      </c>
      <c r="B1945" s="2" t="s">
        <v>2849</v>
      </c>
      <c r="C1945" s="2" t="s">
        <v>2922</v>
      </c>
      <c r="D1945" s="2" t="s">
        <v>2941</v>
      </c>
      <c r="E1945" s="2">
        <v>250</v>
      </c>
      <c r="F1945" s="2" t="s">
        <v>3195</v>
      </c>
      <c r="G1945" t="str">
        <f t="shared" si="60"/>
        <v>SALBUTAMOLCHEMOPHARMAINHALATORIAAEROSOL250100MCG</v>
      </c>
      <c r="H1945" t="str">
        <f>VLOOKUP(A1945,'PRINCIPIO ACTIVO'!A:D,4,)&amp;"-"&amp;VLOOKUP(C1945,'VIA ADMINISTRACION'!A:D,4,FALSE)&amp;"-"&amp;VLOOKUP(D1945,FORMATO!A:D,4,FALSE)&amp;"-"&amp;VLOOKUP(B1945,LABORATORIO!A:D,4,FALSE)</f>
        <v>HT-0148-07-011-0044</v>
      </c>
      <c r="I1945">
        <f>COUNTIF($H$2:H1945,H1945)</f>
        <v>1</v>
      </c>
      <c r="J1945" t="str">
        <f t="shared" si="61"/>
        <v>HT-0148-07-011-0044-01</v>
      </c>
    </row>
    <row r="1946" spans="1:10" hidden="1" x14ac:dyDescent="0.35">
      <c r="A1946" s="2" t="s">
        <v>2809</v>
      </c>
      <c r="B1946" s="2" t="s">
        <v>3703</v>
      </c>
      <c r="C1946" s="2" t="s">
        <v>2922</v>
      </c>
      <c r="D1946" s="2" t="s">
        <v>2941</v>
      </c>
      <c r="E1946" s="2">
        <v>200</v>
      </c>
      <c r="F1946" s="2" t="s">
        <v>3195</v>
      </c>
      <c r="G1946" t="str">
        <f t="shared" si="60"/>
        <v>SALBUTAMOLBIOSYNTECINHALATORIAAEROSOL200100MCG</v>
      </c>
      <c r="H1946" t="str">
        <f>VLOOKUP(A1946,'PRINCIPIO ACTIVO'!A:D,4,)&amp;"-"&amp;VLOOKUP(C1946,'VIA ADMINISTRACION'!A:D,4,FALSE)&amp;"-"&amp;VLOOKUP(D1946,FORMATO!A:D,4,FALSE)&amp;"-"&amp;VLOOKUP(B1946,LABORATORIO!A:D,4,FALSE)</f>
        <v>HT-0148-07-011-0032</v>
      </c>
      <c r="I1946">
        <f>COUNTIF($H$2:H1946,H1946)</f>
        <v>1</v>
      </c>
      <c r="J1946" t="str">
        <f t="shared" si="61"/>
        <v>HT-0148-07-011-0032-01</v>
      </c>
    </row>
    <row r="1947" spans="1:10" hidden="1" x14ac:dyDescent="0.35">
      <c r="A1947" s="11" t="s">
        <v>2809</v>
      </c>
      <c r="B1947" s="11" t="s">
        <v>2878</v>
      </c>
      <c r="C1947" s="11" t="s">
        <v>2922</v>
      </c>
      <c r="D1947" s="11" t="s">
        <v>2941</v>
      </c>
      <c r="E1947" s="11">
        <v>250</v>
      </c>
      <c r="F1947" s="11" t="s">
        <v>3255</v>
      </c>
      <c r="G1947" t="str">
        <f t="shared" si="60"/>
        <v>SALBUTAMOLD&amp;M PHARMAINHALATORIAAEROSOL250100MCH</v>
      </c>
      <c r="H1947" t="str">
        <f>VLOOKUP(A1947,'PRINCIPIO ACTIVO'!A:D,4,)&amp;"-"&amp;VLOOKUP(C1947,'VIA ADMINISTRACION'!A:D,4,FALSE)&amp;"-"&amp;VLOOKUP(D1947,FORMATO!A:D,4,FALSE)&amp;"-"&amp;VLOOKUP(B1947,LABORATORIO!A:D,4,FALSE)</f>
        <v>HT-0148-07-011-0149</v>
      </c>
      <c r="I1947">
        <f>COUNTIF($H$2:H1947,H1947)</f>
        <v>2</v>
      </c>
      <c r="J1947" t="str">
        <f t="shared" si="61"/>
        <v>HT-0148-07-011-0149-02</v>
      </c>
    </row>
    <row r="1948" spans="1:10" hidden="1" x14ac:dyDescent="0.35">
      <c r="A1948" s="2" t="s">
        <v>2809</v>
      </c>
      <c r="B1948" s="2" t="s">
        <v>1439</v>
      </c>
      <c r="C1948" s="2" t="s">
        <v>2919</v>
      </c>
      <c r="D1948" s="2" t="s">
        <v>2933</v>
      </c>
      <c r="E1948" s="2">
        <v>20</v>
      </c>
      <c r="F1948" s="2" t="s">
        <v>3078</v>
      </c>
      <c r="G1948" t="str">
        <f t="shared" si="60"/>
        <v>SALBUTAMOL-ORALCOMPRIMIDO202MG</v>
      </c>
      <c r="H1948" t="e">
        <f>VLOOKUP(A1948,'PRINCIPIO ACTIVO'!A:D,4,)&amp;"-"&amp;VLOOKUP(C1948,'VIA ADMINISTRACION'!A:D,4,FALSE)&amp;"-"&amp;VLOOKUP(D1948,FORMATO!A:D,4,FALSE)&amp;"-"&amp;VLOOKUP(B1948,LABORATORIO!A:D,4,FALSE)</f>
        <v>#N/A</v>
      </c>
      <c r="I1948">
        <f>COUNTIF($H$2:H1948,H1948)</f>
        <v>159</v>
      </c>
      <c r="J1948" t="e">
        <f t="shared" si="61"/>
        <v>#N/A</v>
      </c>
    </row>
    <row r="1949" spans="1:10" hidden="1" x14ac:dyDescent="0.35">
      <c r="A1949" s="2" t="s">
        <v>2809</v>
      </c>
      <c r="B1949" s="2" t="s">
        <v>2834</v>
      </c>
      <c r="C1949" s="2" t="s">
        <v>2919</v>
      </c>
      <c r="D1949" s="2" t="s">
        <v>2932</v>
      </c>
      <c r="E1949" s="2">
        <v>1</v>
      </c>
      <c r="F1949" s="2" t="s">
        <v>3097</v>
      </c>
      <c r="G1949" t="str">
        <f t="shared" si="60"/>
        <v>SALBUTAMOLMINTLABORALJARABE12MG/5ML</v>
      </c>
      <c r="H1949" t="str">
        <f>VLOOKUP(A1949,'PRINCIPIO ACTIVO'!A:D,4,)&amp;"-"&amp;VLOOKUP(C1949,'VIA ADMINISTRACION'!A:D,4,FALSE)&amp;"-"&amp;VLOOKUP(D1949,FORMATO!A:D,4,FALSE)&amp;"-"&amp;VLOOKUP(B1949,LABORATORIO!A:D,4,FALSE)</f>
        <v>HT-0148-01-002-0197</v>
      </c>
      <c r="I1949">
        <f>COUNTIF($H$2:H1949,H1949)</f>
        <v>1</v>
      </c>
      <c r="J1949" t="str">
        <f t="shared" si="61"/>
        <v>HT-0148-01-002-0197-01</v>
      </c>
    </row>
    <row r="1950" spans="1:10" hidden="1" x14ac:dyDescent="0.35">
      <c r="A1950" s="2" t="s">
        <v>2809</v>
      </c>
      <c r="B1950" s="2" t="s">
        <v>1439</v>
      </c>
      <c r="C1950" s="2" t="s">
        <v>2919</v>
      </c>
      <c r="D1950" s="2" t="s">
        <v>2933</v>
      </c>
      <c r="E1950" s="2">
        <v>20</v>
      </c>
      <c r="F1950" s="2" t="s">
        <v>3079</v>
      </c>
      <c r="G1950" t="str">
        <f t="shared" si="60"/>
        <v>SALBUTAMOL-ORALCOMPRIMIDO204MG</v>
      </c>
      <c r="H1950" t="e">
        <f>VLOOKUP(A1950,'PRINCIPIO ACTIVO'!A:D,4,)&amp;"-"&amp;VLOOKUP(C1950,'VIA ADMINISTRACION'!A:D,4,FALSE)&amp;"-"&amp;VLOOKUP(D1950,FORMATO!A:D,4,FALSE)&amp;"-"&amp;VLOOKUP(B1950,LABORATORIO!A:D,4,FALSE)</f>
        <v>#N/A</v>
      </c>
      <c r="I1950">
        <f>COUNTIF($H$2:H1950,H1950)</f>
        <v>160</v>
      </c>
      <c r="J1950" t="e">
        <f t="shared" si="61"/>
        <v>#N/A</v>
      </c>
    </row>
    <row r="1951" spans="1:10" hidden="1" x14ac:dyDescent="0.35">
      <c r="A1951" s="11" t="s">
        <v>2809</v>
      </c>
      <c r="B1951" s="11" t="s">
        <v>2866</v>
      </c>
      <c r="C1951" s="11" t="s">
        <v>2922</v>
      </c>
      <c r="D1951" s="11" t="s">
        <v>2942</v>
      </c>
      <c r="E1951" s="11">
        <v>1</v>
      </c>
      <c r="F1951" s="11" t="s">
        <v>2998</v>
      </c>
      <c r="G1951" t="str">
        <f t="shared" si="60"/>
        <v>SALBUTAMOLGLAXOSMITHKLINEINHALATORIASOLUCION15MG</v>
      </c>
      <c r="H1951" t="str">
        <f>VLOOKUP(A1951,'PRINCIPIO ACTIVO'!A:D,4,)&amp;"-"&amp;VLOOKUP(C1951,'VIA ADMINISTRACION'!A:D,4,FALSE)&amp;"-"&amp;VLOOKUP(D1951,FORMATO!A:D,4,FALSE)&amp;"-"&amp;VLOOKUP(B1951,LABORATORIO!A:D,4,FALSE)</f>
        <v>HT-0148-07-012-0113</v>
      </c>
      <c r="I1951">
        <f>COUNTIF($H$2:H1951,H1951)</f>
        <v>1</v>
      </c>
      <c r="J1951" t="str">
        <f t="shared" si="61"/>
        <v>HT-0148-07-012-0113-01</v>
      </c>
    </row>
    <row r="1952" spans="1:10" hidden="1" x14ac:dyDescent="0.35">
      <c r="A1952" s="11" t="s">
        <v>2810</v>
      </c>
      <c r="B1952" s="11" t="s">
        <v>2849</v>
      </c>
      <c r="C1952" s="11" t="s">
        <v>2922</v>
      </c>
      <c r="D1952" s="11" t="s">
        <v>2941</v>
      </c>
      <c r="E1952" s="11">
        <v>200</v>
      </c>
      <c r="F1952" s="11" t="s">
        <v>3254</v>
      </c>
      <c r="G1952" t="str">
        <f t="shared" si="60"/>
        <v>SALBUTAMOL-BECLOMETASONACHEMOPHARMAINHALATORIAAEROSOL200100MCG/50MCG</v>
      </c>
      <c r="H1952" t="e">
        <f>VLOOKUP(A1952,'PRINCIPIO ACTIVO'!A:D,4,)&amp;"-"&amp;VLOOKUP(C1952,'VIA ADMINISTRACION'!A:D,4,FALSE)&amp;"-"&amp;VLOOKUP(D1952,FORMATO!A:D,4,FALSE)&amp;"-"&amp;VLOOKUP(B1952,LABORATORIO!A:D,4,FALSE)</f>
        <v>#N/A</v>
      </c>
      <c r="I1952">
        <f>COUNTIF($H$2:H1952,H1952)</f>
        <v>161</v>
      </c>
      <c r="J1952" t="e">
        <f t="shared" si="61"/>
        <v>#N/A</v>
      </c>
    </row>
    <row r="1953" spans="1:10" hidden="1" x14ac:dyDescent="0.35">
      <c r="A1953" s="11" t="s">
        <v>2813</v>
      </c>
      <c r="B1953" s="11" t="s">
        <v>2878</v>
      </c>
      <c r="C1953" s="11" t="s">
        <v>2922</v>
      </c>
      <c r="D1953" s="11" t="s">
        <v>2941</v>
      </c>
      <c r="E1953" s="11">
        <v>250</v>
      </c>
      <c r="F1953" s="11" t="s">
        <v>3257</v>
      </c>
      <c r="G1953" t="str">
        <f t="shared" si="60"/>
        <v>SALBUTAMOL-BROMUROD&amp;M PHARMAINHALATORIAAEROSOL250100MCG/20MCG</v>
      </c>
      <c r="H1953" t="e">
        <f>VLOOKUP(A1953,'PRINCIPIO ACTIVO'!A:D,4,)&amp;"-"&amp;VLOOKUP(C1953,'VIA ADMINISTRACION'!A:D,4,FALSE)&amp;"-"&amp;VLOOKUP(D1953,FORMATO!A:D,4,FALSE)&amp;"-"&amp;VLOOKUP(B1953,LABORATORIO!A:D,4,FALSE)</f>
        <v>#N/A</v>
      </c>
      <c r="I1953">
        <f>COUNTIF($H$2:H1953,H1953)</f>
        <v>162</v>
      </c>
      <c r="J1953" t="e">
        <f t="shared" si="61"/>
        <v>#N/A</v>
      </c>
    </row>
    <row r="1954" spans="1:10" hidden="1" x14ac:dyDescent="0.35">
      <c r="A1954" s="11" t="s">
        <v>2709</v>
      </c>
      <c r="B1954" s="11" t="s">
        <v>2840</v>
      </c>
      <c r="C1954" s="11" t="s">
        <v>2919</v>
      </c>
      <c r="D1954" s="11" t="s">
        <v>2933</v>
      </c>
      <c r="E1954" s="11">
        <v>28</v>
      </c>
      <c r="F1954" s="11" t="s">
        <v>2998</v>
      </c>
      <c r="G1954" t="str">
        <f t="shared" si="60"/>
        <v>SAXAGLIPTINAASTRAZENECAORALCOMPRIMIDO285MG</v>
      </c>
      <c r="H1954" t="str">
        <f>VLOOKUP(A1954,'PRINCIPIO ACTIVO'!A:D,4,)&amp;"-"&amp;VLOOKUP(C1954,'VIA ADMINISTRACION'!A:D,4,FALSE)&amp;"-"&amp;VLOOKUP(D1954,FORMATO!A:D,4,FALSE)&amp;"-"&amp;VLOOKUP(B1954,LABORATORIO!A:D,4,FALSE)</f>
        <v>HT-0257-01-003-0020</v>
      </c>
      <c r="I1954">
        <f>COUNTIF($H$2:H1954,H1954)</f>
        <v>1</v>
      </c>
      <c r="J1954" t="str">
        <f t="shared" si="61"/>
        <v>HT-0257-01-003-0020-01</v>
      </c>
    </row>
    <row r="1955" spans="1:10" hidden="1" x14ac:dyDescent="0.35">
      <c r="A1955" s="11" t="s">
        <v>2713</v>
      </c>
      <c r="B1955" s="11" t="s">
        <v>2840</v>
      </c>
      <c r="C1955" s="11" t="s">
        <v>2919</v>
      </c>
      <c r="D1955" s="11" t="s">
        <v>2933</v>
      </c>
      <c r="E1955" s="11">
        <v>56</v>
      </c>
      <c r="F1955" s="11" t="s">
        <v>3163</v>
      </c>
      <c r="G1955" t="str">
        <f t="shared" si="60"/>
        <v>SAXAGLIPTINA-METFORMINAASTRAZENECAORALCOMPRIMIDO562.5MG/1000MG</v>
      </c>
      <c r="H1955" t="e">
        <f>VLOOKUP(A1955,'PRINCIPIO ACTIVO'!A:D,4,)&amp;"-"&amp;VLOOKUP(C1955,'VIA ADMINISTRACION'!A:D,4,FALSE)&amp;"-"&amp;VLOOKUP(D1955,FORMATO!A:D,4,FALSE)&amp;"-"&amp;VLOOKUP(B1955,LABORATORIO!A:D,4,FALSE)</f>
        <v>#N/A</v>
      </c>
      <c r="I1955">
        <f>COUNTIF($H$2:H1955,H1955)</f>
        <v>163</v>
      </c>
      <c r="J1955" t="e">
        <f t="shared" si="61"/>
        <v>#N/A</v>
      </c>
    </row>
    <row r="1956" spans="1:10" hidden="1" x14ac:dyDescent="0.35">
      <c r="A1956" s="11" t="s">
        <v>2713</v>
      </c>
      <c r="B1956" s="11" t="s">
        <v>2840</v>
      </c>
      <c r="C1956" s="11" t="s">
        <v>2919</v>
      </c>
      <c r="D1956" s="11" t="s">
        <v>2933</v>
      </c>
      <c r="E1956" s="11">
        <v>28</v>
      </c>
      <c r="F1956" s="11" t="s">
        <v>3165</v>
      </c>
      <c r="G1956" t="str">
        <f t="shared" si="60"/>
        <v>SAXAGLIPTINA-METFORMINAASTRAZENECAORALCOMPRIMIDO285MG/1000MG</v>
      </c>
      <c r="H1956" t="e">
        <f>VLOOKUP(A1956,'PRINCIPIO ACTIVO'!A:D,4,)&amp;"-"&amp;VLOOKUP(C1956,'VIA ADMINISTRACION'!A:D,4,FALSE)&amp;"-"&amp;VLOOKUP(D1956,FORMATO!A:D,4,FALSE)&amp;"-"&amp;VLOOKUP(B1956,LABORATORIO!A:D,4,FALSE)</f>
        <v>#N/A</v>
      </c>
      <c r="I1956">
        <f>COUNTIF($H$2:H1956,H1956)</f>
        <v>164</v>
      </c>
      <c r="J1956" t="e">
        <f t="shared" si="61"/>
        <v>#N/A</v>
      </c>
    </row>
    <row r="1957" spans="1:10" hidden="1" x14ac:dyDescent="0.35">
      <c r="A1957" s="11" t="s">
        <v>2814</v>
      </c>
      <c r="B1957" s="11" t="s">
        <v>2855</v>
      </c>
      <c r="C1957" s="11" t="s">
        <v>2919</v>
      </c>
      <c r="D1957" s="11" t="s">
        <v>2933</v>
      </c>
      <c r="E1957" s="11">
        <v>30</v>
      </c>
      <c r="F1957" s="11" t="s">
        <v>2977</v>
      </c>
      <c r="G1957" t="str">
        <f t="shared" si="60"/>
        <v>SERTRALINAEXELTISORALCOMPRIMIDO30100MG</v>
      </c>
      <c r="H1957" t="str">
        <f>VLOOKUP(A1957,'PRINCIPIO ACTIVO'!A:D,4,)&amp;"-"&amp;VLOOKUP(C1957,'VIA ADMINISTRACION'!A:D,4,FALSE)&amp;"-"&amp;VLOOKUP(D1957,FORMATO!A:D,4,FALSE)&amp;"-"&amp;VLOOKUP(B1957,LABORATORIO!A:D,4,FALSE)</f>
        <v>HT-0149-01-003-0089</v>
      </c>
      <c r="I1957">
        <f>COUNTIF($H$2:H1957,H1957)</f>
        <v>1</v>
      </c>
      <c r="J1957" t="str">
        <f t="shared" si="61"/>
        <v>HT-0149-01-003-0089-01</v>
      </c>
    </row>
    <row r="1958" spans="1:10" hidden="1" x14ac:dyDescent="0.35">
      <c r="A1958" s="11" t="s">
        <v>2814</v>
      </c>
      <c r="B1958" s="11" t="s">
        <v>2837</v>
      </c>
      <c r="C1958" s="11" t="s">
        <v>2919</v>
      </c>
      <c r="D1958" s="11" t="s">
        <v>2933</v>
      </c>
      <c r="E1958" s="11">
        <v>30</v>
      </c>
      <c r="F1958" s="11" t="s">
        <v>2977</v>
      </c>
      <c r="G1958" t="str">
        <f t="shared" si="60"/>
        <v>SERTRALINASAVALORALCOMPRIMIDO30100MG</v>
      </c>
      <c r="H1958" t="str">
        <f>VLOOKUP(A1958,'PRINCIPIO ACTIVO'!A:D,4,)&amp;"-"&amp;VLOOKUP(C1958,'VIA ADMINISTRACION'!A:D,4,FALSE)&amp;"-"&amp;VLOOKUP(D1958,FORMATO!A:D,4,FALSE)&amp;"-"&amp;VLOOKUP(B1958,LABORATORIO!A:D,4,FALSE)</f>
        <v>HT-0149-01-003-0174</v>
      </c>
      <c r="I1958">
        <f>COUNTIF($H$2:H1958,H1958)</f>
        <v>1</v>
      </c>
      <c r="J1958" t="str">
        <f t="shared" si="61"/>
        <v>HT-0149-01-003-0174-01</v>
      </c>
    </row>
    <row r="1959" spans="1:10" hidden="1" x14ac:dyDescent="0.35">
      <c r="A1959" s="11" t="s">
        <v>2814</v>
      </c>
      <c r="B1959" s="11" t="s">
        <v>2868</v>
      </c>
      <c r="C1959" s="11" t="s">
        <v>2919</v>
      </c>
      <c r="D1959" s="11" t="s">
        <v>2933</v>
      </c>
      <c r="E1959" s="11">
        <v>30</v>
      </c>
      <c r="F1959" s="11" t="s">
        <v>2977</v>
      </c>
      <c r="G1959" t="str">
        <f t="shared" si="60"/>
        <v>SERTRALINALAFIORALCOMPRIMIDO30100MG</v>
      </c>
      <c r="H1959" t="str">
        <f>VLOOKUP(A1959,'PRINCIPIO ACTIVO'!A:D,4,)&amp;"-"&amp;VLOOKUP(C1959,'VIA ADMINISTRACION'!A:D,4,FALSE)&amp;"-"&amp;VLOOKUP(D1959,FORMATO!A:D,4,FALSE)&amp;"-"&amp;VLOOKUP(B1959,LABORATORIO!A:D,4,FALSE)</f>
        <v>HT-0149-01-003-0166</v>
      </c>
      <c r="I1959">
        <f>COUNTIF($H$2:H1959,H1959)</f>
        <v>1</v>
      </c>
      <c r="J1959" t="str">
        <f t="shared" si="61"/>
        <v>HT-0149-01-003-0166-01</v>
      </c>
    </row>
    <row r="1960" spans="1:10" hidden="1" x14ac:dyDescent="0.35">
      <c r="A1960" s="11" t="s">
        <v>2814</v>
      </c>
      <c r="B1960" s="11" t="s">
        <v>2914</v>
      </c>
      <c r="C1960" s="11" t="s">
        <v>2919</v>
      </c>
      <c r="D1960" s="11" t="s">
        <v>2933</v>
      </c>
      <c r="E1960" s="11">
        <v>30</v>
      </c>
      <c r="F1960" s="11" t="s">
        <v>2977</v>
      </c>
      <c r="G1960" t="str">
        <f t="shared" si="60"/>
        <v>SERTRALINAROERIGORALCOMPRIMIDO30100MG</v>
      </c>
      <c r="H1960" t="str">
        <f>VLOOKUP(A1960,'PRINCIPIO ACTIVO'!A:D,4,)&amp;"-"&amp;VLOOKUP(C1960,'VIA ADMINISTRACION'!A:D,4,FALSE)&amp;"-"&amp;VLOOKUP(D1960,FORMATO!A:D,4,FALSE)&amp;"-"&amp;VLOOKUP(B1960,LABORATORIO!A:D,4,FALSE)</f>
        <v>HT-0149-01-003-0241</v>
      </c>
      <c r="I1960">
        <f>COUNTIF($H$2:H1960,H1960)</f>
        <v>1</v>
      </c>
      <c r="J1960" t="str">
        <f t="shared" si="61"/>
        <v>HT-0149-01-003-0241-01</v>
      </c>
    </row>
    <row r="1961" spans="1:10" hidden="1" x14ac:dyDescent="0.35">
      <c r="A1961" s="11" t="s">
        <v>2814</v>
      </c>
      <c r="B1961" s="11" t="s">
        <v>2857</v>
      </c>
      <c r="C1961" s="11" t="s">
        <v>2919</v>
      </c>
      <c r="D1961" s="11" t="s">
        <v>2933</v>
      </c>
      <c r="E1961" s="11">
        <v>30</v>
      </c>
      <c r="F1961" s="11" t="s">
        <v>2977</v>
      </c>
      <c r="G1961" t="str">
        <f t="shared" si="60"/>
        <v>SERTRALINAANDROMACOORALCOMPRIMIDO30100MG</v>
      </c>
      <c r="H1961" t="str">
        <f>VLOOKUP(A1961,'PRINCIPIO ACTIVO'!A:D,4,)&amp;"-"&amp;VLOOKUP(C1961,'VIA ADMINISTRACION'!A:D,4,FALSE)&amp;"-"&amp;VLOOKUP(D1961,FORMATO!A:D,4,FALSE)&amp;"-"&amp;VLOOKUP(B1961,LABORATORIO!A:D,4,FALSE)</f>
        <v>HT-0149-01-003-0161</v>
      </c>
      <c r="I1961">
        <f>COUNTIF($H$2:H1961,H1961)</f>
        <v>1</v>
      </c>
      <c r="J1961" t="str">
        <f t="shared" si="61"/>
        <v>HT-0149-01-003-0161-01</v>
      </c>
    </row>
    <row r="1962" spans="1:10" hidden="1" x14ac:dyDescent="0.35">
      <c r="A1962" s="2" t="s">
        <v>2814</v>
      </c>
      <c r="B1962" s="2" t="s">
        <v>2838</v>
      </c>
      <c r="C1962" s="2" t="s">
        <v>2919</v>
      </c>
      <c r="D1962" s="2" t="s">
        <v>2933</v>
      </c>
      <c r="E1962" s="2">
        <v>30</v>
      </c>
      <c r="F1962" s="2" t="s">
        <v>2977</v>
      </c>
      <c r="G1962" t="str">
        <f t="shared" si="60"/>
        <v>SERTRALINALABORATORIO CHILEORALCOMPRIMIDO30100MG</v>
      </c>
      <c r="H1962" t="str">
        <f>VLOOKUP(A1962,'PRINCIPIO ACTIVO'!A:D,4,)&amp;"-"&amp;VLOOKUP(C1962,'VIA ADMINISTRACION'!A:D,4,FALSE)&amp;"-"&amp;VLOOKUP(D1962,FORMATO!A:D,4,FALSE)&amp;"-"&amp;VLOOKUP(B1962,LABORATORIO!A:D,4,FALSE)</f>
        <v>HT-0149-01-003-0148</v>
      </c>
      <c r="I1962">
        <f>COUNTIF($H$2:H1962,H1962)</f>
        <v>1</v>
      </c>
      <c r="J1962" t="str">
        <f t="shared" si="61"/>
        <v>HT-0149-01-003-0148-01</v>
      </c>
    </row>
    <row r="1963" spans="1:10" hidden="1" x14ac:dyDescent="0.35">
      <c r="A1963" s="11" t="s">
        <v>2814</v>
      </c>
      <c r="B1963" s="11" t="s">
        <v>2855</v>
      </c>
      <c r="C1963" s="11" t="s">
        <v>2919</v>
      </c>
      <c r="D1963" s="11" t="s">
        <v>2933</v>
      </c>
      <c r="E1963" s="11">
        <v>30</v>
      </c>
      <c r="F1963" s="11" t="s">
        <v>3046</v>
      </c>
      <c r="G1963" t="str">
        <f t="shared" si="60"/>
        <v>SERTRALINAEXELTISORALCOMPRIMIDO3050MG</v>
      </c>
      <c r="H1963" t="str">
        <f>VLOOKUP(A1963,'PRINCIPIO ACTIVO'!A:D,4,)&amp;"-"&amp;VLOOKUP(C1963,'VIA ADMINISTRACION'!A:D,4,FALSE)&amp;"-"&amp;VLOOKUP(D1963,FORMATO!A:D,4,FALSE)&amp;"-"&amp;VLOOKUP(B1963,LABORATORIO!A:D,4,FALSE)</f>
        <v>HT-0149-01-003-0089</v>
      </c>
      <c r="I1963">
        <f>COUNTIF($H$2:H1963,H1963)</f>
        <v>2</v>
      </c>
      <c r="J1963" t="str">
        <f t="shared" si="61"/>
        <v>HT-0149-01-003-0089-02</v>
      </c>
    </row>
    <row r="1964" spans="1:10" hidden="1" x14ac:dyDescent="0.35">
      <c r="A1964" s="11" t="s">
        <v>2814</v>
      </c>
      <c r="B1964" s="11" t="s">
        <v>2861</v>
      </c>
      <c r="C1964" s="11" t="s">
        <v>2919</v>
      </c>
      <c r="D1964" s="11" t="s">
        <v>2933</v>
      </c>
      <c r="E1964" s="11">
        <v>30</v>
      </c>
      <c r="F1964" s="11" t="s">
        <v>3046</v>
      </c>
      <c r="G1964" t="str">
        <f t="shared" si="60"/>
        <v>SERTRALINATECNOFARMAORALCOMPRIMIDO3050MG</v>
      </c>
      <c r="H1964" t="str">
        <f>VLOOKUP(A1964,'PRINCIPIO ACTIVO'!A:D,4,)&amp;"-"&amp;VLOOKUP(C1964,'VIA ADMINISTRACION'!A:D,4,FALSE)&amp;"-"&amp;VLOOKUP(D1964,FORMATO!A:D,4,FALSE)&amp;"-"&amp;VLOOKUP(B1964,LABORATORIO!A:D,4,FALSE)</f>
        <v>HT-0149-01-003-0274</v>
      </c>
      <c r="I1964">
        <f>COUNTIF($H$2:H1964,H1964)</f>
        <v>1</v>
      </c>
      <c r="J1964" t="str">
        <f t="shared" si="61"/>
        <v>HT-0149-01-003-0274-01</v>
      </c>
    </row>
    <row r="1965" spans="1:10" hidden="1" x14ac:dyDescent="0.35">
      <c r="A1965" s="11" t="s">
        <v>2814</v>
      </c>
      <c r="B1965" s="11" t="s">
        <v>2868</v>
      </c>
      <c r="C1965" s="11" t="s">
        <v>2919</v>
      </c>
      <c r="D1965" s="11" t="s">
        <v>2933</v>
      </c>
      <c r="E1965" s="11">
        <v>60</v>
      </c>
      <c r="F1965" s="11" t="s">
        <v>3046</v>
      </c>
      <c r="G1965" t="str">
        <f t="shared" si="60"/>
        <v>SERTRALINALAFIORALCOMPRIMIDO6050MG</v>
      </c>
      <c r="H1965" t="str">
        <f>VLOOKUP(A1965,'PRINCIPIO ACTIVO'!A:D,4,)&amp;"-"&amp;VLOOKUP(C1965,'VIA ADMINISTRACION'!A:D,4,FALSE)&amp;"-"&amp;VLOOKUP(D1965,FORMATO!A:D,4,FALSE)&amp;"-"&amp;VLOOKUP(B1965,LABORATORIO!A:D,4,FALSE)</f>
        <v>HT-0149-01-003-0166</v>
      </c>
      <c r="I1965">
        <f>COUNTIF($H$2:H1965,H1965)</f>
        <v>2</v>
      </c>
      <c r="J1965" t="str">
        <f t="shared" si="61"/>
        <v>HT-0149-01-003-0166-02</v>
      </c>
    </row>
    <row r="1966" spans="1:10" hidden="1" x14ac:dyDescent="0.35">
      <c r="A1966" s="11" t="s">
        <v>2814</v>
      </c>
      <c r="B1966" s="11" t="s">
        <v>2837</v>
      </c>
      <c r="C1966" s="11" t="s">
        <v>2919</v>
      </c>
      <c r="D1966" s="11" t="s">
        <v>2933</v>
      </c>
      <c r="E1966" s="11">
        <v>30</v>
      </c>
      <c r="F1966" s="11" t="s">
        <v>3046</v>
      </c>
      <c r="G1966" t="str">
        <f t="shared" si="60"/>
        <v>SERTRALINASAVALORALCOMPRIMIDO3050MG</v>
      </c>
      <c r="H1966" t="str">
        <f>VLOOKUP(A1966,'PRINCIPIO ACTIVO'!A:D,4,)&amp;"-"&amp;VLOOKUP(C1966,'VIA ADMINISTRACION'!A:D,4,FALSE)&amp;"-"&amp;VLOOKUP(D1966,FORMATO!A:D,4,FALSE)&amp;"-"&amp;VLOOKUP(B1966,LABORATORIO!A:D,4,FALSE)</f>
        <v>HT-0149-01-003-0174</v>
      </c>
      <c r="I1966">
        <f>COUNTIF($H$2:H1966,H1966)</f>
        <v>2</v>
      </c>
      <c r="J1966" t="str">
        <f t="shared" si="61"/>
        <v>HT-0149-01-003-0174-02</v>
      </c>
    </row>
    <row r="1967" spans="1:10" hidden="1" x14ac:dyDescent="0.35">
      <c r="A1967" s="11" t="s">
        <v>2814</v>
      </c>
      <c r="B1967" s="11" t="s">
        <v>2837</v>
      </c>
      <c r="C1967" s="11" t="s">
        <v>2919</v>
      </c>
      <c r="D1967" s="11" t="s">
        <v>2933</v>
      </c>
      <c r="E1967" s="11">
        <v>60</v>
      </c>
      <c r="F1967" s="11" t="s">
        <v>3046</v>
      </c>
      <c r="G1967" t="str">
        <f t="shared" si="60"/>
        <v>SERTRALINASAVALORALCOMPRIMIDO6050MG</v>
      </c>
      <c r="H1967" t="str">
        <f>VLOOKUP(A1967,'PRINCIPIO ACTIVO'!A:D,4,)&amp;"-"&amp;VLOOKUP(C1967,'VIA ADMINISTRACION'!A:D,4,FALSE)&amp;"-"&amp;VLOOKUP(D1967,FORMATO!A:D,4,FALSE)&amp;"-"&amp;VLOOKUP(B1967,LABORATORIO!A:D,4,FALSE)</f>
        <v>HT-0149-01-003-0174</v>
      </c>
      <c r="I1967">
        <f>COUNTIF($H$2:H1967,H1967)</f>
        <v>3</v>
      </c>
      <c r="J1967" t="str">
        <f t="shared" si="61"/>
        <v>HT-0149-01-003-0174-03</v>
      </c>
    </row>
    <row r="1968" spans="1:10" hidden="1" x14ac:dyDescent="0.35">
      <c r="A1968" s="2" t="s">
        <v>2814</v>
      </c>
      <c r="B1968" s="2" t="s">
        <v>2838</v>
      </c>
      <c r="C1968" s="2" t="s">
        <v>2919</v>
      </c>
      <c r="D1968" s="2" t="s">
        <v>2933</v>
      </c>
      <c r="E1968" s="2">
        <v>30</v>
      </c>
      <c r="F1968" s="2" t="s">
        <v>3046</v>
      </c>
      <c r="G1968" t="str">
        <f t="shared" si="60"/>
        <v>SERTRALINALABORATORIO CHILEORALCOMPRIMIDO3050MG</v>
      </c>
      <c r="H1968" t="str">
        <f>VLOOKUP(A1968,'PRINCIPIO ACTIVO'!A:D,4,)&amp;"-"&amp;VLOOKUP(C1968,'VIA ADMINISTRACION'!A:D,4,FALSE)&amp;"-"&amp;VLOOKUP(D1968,FORMATO!A:D,4,FALSE)&amp;"-"&amp;VLOOKUP(B1968,LABORATORIO!A:D,4,FALSE)</f>
        <v>HT-0149-01-003-0148</v>
      </c>
      <c r="I1968">
        <f>COUNTIF($H$2:H1968,H1968)</f>
        <v>2</v>
      </c>
      <c r="J1968" t="str">
        <f t="shared" si="61"/>
        <v>HT-0149-01-003-0148-02</v>
      </c>
    </row>
    <row r="1969" spans="1:10" hidden="1" x14ac:dyDescent="0.35">
      <c r="A1969" s="5" t="s">
        <v>2814</v>
      </c>
      <c r="B1969" s="5" t="s">
        <v>2857</v>
      </c>
      <c r="C1969" s="5" t="s">
        <v>2919</v>
      </c>
      <c r="D1969" s="5" t="s">
        <v>2933</v>
      </c>
      <c r="E1969" s="5">
        <v>30</v>
      </c>
      <c r="F1969" s="5" t="s">
        <v>3046</v>
      </c>
      <c r="G1969" t="str">
        <f t="shared" si="60"/>
        <v>SERTRALINAANDROMACOORALCOMPRIMIDO3050MG</v>
      </c>
      <c r="H1969" t="str">
        <f>VLOOKUP(A1969,'PRINCIPIO ACTIVO'!A:D,4,)&amp;"-"&amp;VLOOKUP(C1969,'VIA ADMINISTRACION'!A:D,4,FALSE)&amp;"-"&amp;VLOOKUP(D1969,FORMATO!A:D,4,FALSE)&amp;"-"&amp;VLOOKUP(B1969,LABORATORIO!A:D,4,FALSE)</f>
        <v>HT-0149-01-003-0161</v>
      </c>
      <c r="I1969">
        <f>COUNTIF($H$2:H1969,H1969)</f>
        <v>2</v>
      </c>
      <c r="J1969" t="str">
        <f t="shared" si="61"/>
        <v>HT-0149-01-003-0161-02</v>
      </c>
    </row>
    <row r="1970" spans="1:10" hidden="1" x14ac:dyDescent="0.35">
      <c r="A1970" s="5" t="s">
        <v>2814</v>
      </c>
      <c r="B1970" s="5" t="s">
        <v>2914</v>
      </c>
      <c r="C1970" s="5" t="s">
        <v>2919</v>
      </c>
      <c r="D1970" s="5" t="s">
        <v>2933</v>
      </c>
      <c r="E1970" s="5">
        <v>60</v>
      </c>
      <c r="F1970" s="5" t="s">
        <v>3046</v>
      </c>
      <c r="G1970" t="str">
        <f t="shared" si="60"/>
        <v>SERTRALINAROERIGORALCOMPRIMIDO6050MG</v>
      </c>
      <c r="H1970" t="str">
        <f>VLOOKUP(A1970,'PRINCIPIO ACTIVO'!A:D,4,)&amp;"-"&amp;VLOOKUP(C1970,'VIA ADMINISTRACION'!A:D,4,FALSE)&amp;"-"&amp;VLOOKUP(D1970,FORMATO!A:D,4,FALSE)&amp;"-"&amp;VLOOKUP(B1970,LABORATORIO!A:D,4,FALSE)</f>
        <v>HT-0149-01-003-0241</v>
      </c>
      <c r="I1970">
        <f>COUNTIF($H$2:H1970,H1970)</f>
        <v>2</v>
      </c>
      <c r="J1970" t="str">
        <f t="shared" si="61"/>
        <v>HT-0149-01-003-0241-02</v>
      </c>
    </row>
    <row r="1971" spans="1:10" hidden="1" x14ac:dyDescent="0.35">
      <c r="A1971" s="5" t="s">
        <v>2814</v>
      </c>
      <c r="B1971" s="5" t="s">
        <v>2914</v>
      </c>
      <c r="C1971" s="5" t="s">
        <v>2919</v>
      </c>
      <c r="D1971" s="5" t="s">
        <v>2933</v>
      </c>
      <c r="E1971" s="5">
        <v>30</v>
      </c>
      <c r="F1971" s="5" t="s">
        <v>3046</v>
      </c>
      <c r="G1971" t="str">
        <f t="shared" si="60"/>
        <v>SERTRALINAROERIGORALCOMPRIMIDO3050MG</v>
      </c>
      <c r="H1971" t="str">
        <f>VLOOKUP(A1971,'PRINCIPIO ACTIVO'!A:D,4,)&amp;"-"&amp;VLOOKUP(C1971,'VIA ADMINISTRACION'!A:D,4,FALSE)&amp;"-"&amp;VLOOKUP(D1971,FORMATO!A:D,4,FALSE)&amp;"-"&amp;VLOOKUP(B1971,LABORATORIO!A:D,4,FALSE)</f>
        <v>HT-0149-01-003-0241</v>
      </c>
      <c r="I1971">
        <f>COUNTIF($H$2:H1971,H1971)</f>
        <v>3</v>
      </c>
      <c r="J1971" t="str">
        <f t="shared" si="61"/>
        <v>HT-0149-01-003-0241-03</v>
      </c>
    </row>
    <row r="1972" spans="1:10" hidden="1" x14ac:dyDescent="0.35">
      <c r="A1972" s="2" t="s">
        <v>3691</v>
      </c>
      <c r="B1972" s="2" t="s">
        <v>2909</v>
      </c>
      <c r="C1972" s="2" t="s">
        <v>2919</v>
      </c>
      <c r="D1972" s="2" t="s">
        <v>2935</v>
      </c>
      <c r="E1972" s="2">
        <v>1</v>
      </c>
      <c r="F1972" s="4">
        <v>0.04</v>
      </c>
      <c r="G1972" t="str">
        <f t="shared" si="60"/>
        <v>SIMETICONASILESIAORALSUSPENSION10,04</v>
      </c>
      <c r="H1972" t="str">
        <f>VLOOKUP(A1972,'PRINCIPIO ACTIVO'!A:D,4,)&amp;"-"&amp;VLOOKUP(C1972,'VIA ADMINISTRACION'!A:D,4,FALSE)&amp;"-"&amp;VLOOKUP(D1972,FORMATO!A:D,4,FALSE)&amp;"-"&amp;VLOOKUP(B1972,LABORATORIO!A:D,4,FALSE)</f>
        <v>HT-0150-01-005-0175</v>
      </c>
      <c r="I1972">
        <f>COUNTIF($H$2:H1972,H1972)</f>
        <v>1</v>
      </c>
      <c r="J1972" t="str">
        <f t="shared" si="61"/>
        <v>HT-0150-01-005-0175-01</v>
      </c>
    </row>
    <row r="1973" spans="1:10" hidden="1" x14ac:dyDescent="0.35">
      <c r="A1973" s="11" t="s">
        <v>2677</v>
      </c>
      <c r="B1973" s="11" t="s">
        <v>2854</v>
      </c>
      <c r="C1973" s="11" t="s">
        <v>2919</v>
      </c>
      <c r="D1973" s="11" t="s">
        <v>2933</v>
      </c>
      <c r="E1973" s="11">
        <v>30</v>
      </c>
      <c r="F1973" s="11" t="s">
        <v>3132</v>
      </c>
      <c r="G1973" t="str">
        <f t="shared" si="60"/>
        <v>SIMVASTATINA-FENOFIBRATOABBOTTORALCOMPRIMIDO3040MG/145MG</v>
      </c>
      <c r="H1973" t="e">
        <f>VLOOKUP(A1973,'PRINCIPIO ACTIVO'!A:D,4,)&amp;"-"&amp;VLOOKUP(C1973,'VIA ADMINISTRACION'!A:D,4,FALSE)&amp;"-"&amp;VLOOKUP(D1973,FORMATO!A:D,4,FALSE)&amp;"-"&amp;VLOOKUP(B1973,LABORATORIO!A:D,4,FALSE)</f>
        <v>#N/A</v>
      </c>
      <c r="I1973">
        <f>COUNTIF($H$2:H1973,H1973)</f>
        <v>165</v>
      </c>
      <c r="J1973" t="e">
        <f t="shared" si="61"/>
        <v>#N/A</v>
      </c>
    </row>
    <row r="1974" spans="1:10" hidden="1" x14ac:dyDescent="0.35">
      <c r="A1974" s="11" t="s">
        <v>2817</v>
      </c>
      <c r="B1974" s="11" t="s">
        <v>2863</v>
      </c>
      <c r="C1974" s="11" t="s">
        <v>2919</v>
      </c>
      <c r="D1974" s="11" t="s">
        <v>2933</v>
      </c>
      <c r="E1974" s="11">
        <v>28</v>
      </c>
      <c r="F1974" s="11" t="s">
        <v>2977</v>
      </c>
      <c r="G1974" t="str">
        <f t="shared" si="60"/>
        <v>SITAGLIPTINAMERCKORALCOMPRIMIDO28100MG</v>
      </c>
      <c r="H1974" t="str">
        <f>VLOOKUP(A1974,'PRINCIPIO ACTIVO'!A:D,4,)&amp;"-"&amp;VLOOKUP(C1974,'VIA ADMINISTRACION'!A:D,4,FALSE)&amp;"-"&amp;VLOOKUP(D1974,FORMATO!A:D,4,FALSE)&amp;"-"&amp;VLOOKUP(B1974,LABORATORIO!A:D,4,FALSE)</f>
        <v>HT-0152-01-003-0195</v>
      </c>
      <c r="I1974">
        <f>COUNTIF($H$2:H1974,H1974)</f>
        <v>1</v>
      </c>
      <c r="J1974" t="str">
        <f t="shared" si="61"/>
        <v>HT-0152-01-003-0195-01</v>
      </c>
    </row>
    <row r="1975" spans="1:10" hidden="1" x14ac:dyDescent="0.35">
      <c r="A1975" s="11" t="s">
        <v>2817</v>
      </c>
      <c r="B1975" s="11" t="s">
        <v>2863</v>
      </c>
      <c r="C1975" s="11" t="s">
        <v>2919</v>
      </c>
      <c r="D1975" s="11" t="s">
        <v>2933</v>
      </c>
      <c r="E1975" s="11">
        <v>28</v>
      </c>
      <c r="F1975" s="11" t="s">
        <v>3046</v>
      </c>
      <c r="G1975" t="str">
        <f t="shared" si="60"/>
        <v>SITAGLIPTINAMERCKORALCOMPRIMIDO2850MG</v>
      </c>
      <c r="H1975" t="str">
        <f>VLOOKUP(A1975,'PRINCIPIO ACTIVO'!A:D,4,)&amp;"-"&amp;VLOOKUP(C1975,'VIA ADMINISTRACION'!A:D,4,FALSE)&amp;"-"&amp;VLOOKUP(D1975,FORMATO!A:D,4,FALSE)&amp;"-"&amp;VLOOKUP(B1975,LABORATORIO!A:D,4,FALSE)</f>
        <v>HT-0152-01-003-0195</v>
      </c>
      <c r="I1975">
        <f>COUNTIF($H$2:H1975,H1975)</f>
        <v>2</v>
      </c>
      <c r="J1975" t="str">
        <f t="shared" si="61"/>
        <v>HT-0152-01-003-0195-02</v>
      </c>
    </row>
    <row r="1976" spans="1:10" hidden="1" x14ac:dyDescent="0.35">
      <c r="A1976" s="11" t="s">
        <v>2758</v>
      </c>
      <c r="B1976" s="11" t="s">
        <v>2870</v>
      </c>
      <c r="C1976" s="11" t="s">
        <v>2919</v>
      </c>
      <c r="D1976" s="11" t="s">
        <v>2933</v>
      </c>
      <c r="E1976" s="11">
        <v>28</v>
      </c>
      <c r="F1976" s="11" t="s">
        <v>3220</v>
      </c>
      <c r="G1976" t="str">
        <f t="shared" si="60"/>
        <v>SITAGLIPTINA-METFORMINAMSDORALCOMPRIMIDO28100MG/1000MG</v>
      </c>
      <c r="H1976" t="e">
        <f>VLOOKUP(A1976,'PRINCIPIO ACTIVO'!A:D,4,)&amp;"-"&amp;VLOOKUP(C1976,'VIA ADMINISTRACION'!A:D,4,FALSE)&amp;"-"&amp;VLOOKUP(D1976,FORMATO!A:D,4,FALSE)&amp;"-"&amp;VLOOKUP(B1976,LABORATORIO!A:D,4,FALSE)</f>
        <v>#N/A</v>
      </c>
      <c r="I1976">
        <f>COUNTIF($H$2:H1976,H1976)</f>
        <v>166</v>
      </c>
      <c r="J1976" t="e">
        <f t="shared" si="61"/>
        <v>#N/A</v>
      </c>
    </row>
    <row r="1977" spans="1:10" hidden="1" x14ac:dyDescent="0.35">
      <c r="A1977" s="11" t="s">
        <v>2758</v>
      </c>
      <c r="B1977" s="11" t="s">
        <v>2870</v>
      </c>
      <c r="C1977" s="11" t="s">
        <v>2919</v>
      </c>
      <c r="D1977" s="11" t="s">
        <v>2933</v>
      </c>
      <c r="E1977" s="11">
        <v>56</v>
      </c>
      <c r="F1977" s="11" t="s">
        <v>3100</v>
      </c>
      <c r="G1977" t="str">
        <f t="shared" si="60"/>
        <v>SITAGLIPTINA-METFORMINAMSDORALCOMPRIMIDO5650MG/1000MG</v>
      </c>
      <c r="H1977" t="e">
        <f>VLOOKUP(A1977,'PRINCIPIO ACTIVO'!A:D,4,)&amp;"-"&amp;VLOOKUP(C1977,'VIA ADMINISTRACION'!A:D,4,FALSE)&amp;"-"&amp;VLOOKUP(D1977,FORMATO!A:D,4,FALSE)&amp;"-"&amp;VLOOKUP(B1977,LABORATORIO!A:D,4,FALSE)</f>
        <v>#N/A</v>
      </c>
      <c r="I1977">
        <f>COUNTIF($H$2:H1977,H1977)</f>
        <v>167</v>
      </c>
      <c r="J1977" t="e">
        <f t="shared" si="61"/>
        <v>#N/A</v>
      </c>
    </row>
    <row r="1978" spans="1:10" hidden="1" x14ac:dyDescent="0.35">
      <c r="A1978" s="11" t="s">
        <v>2758</v>
      </c>
      <c r="B1978" s="11" t="s">
        <v>2870</v>
      </c>
      <c r="C1978" s="11" t="s">
        <v>2919</v>
      </c>
      <c r="D1978" s="11" t="s">
        <v>2933</v>
      </c>
      <c r="E1978" s="11">
        <v>28</v>
      </c>
      <c r="F1978" s="11" t="s">
        <v>3100</v>
      </c>
      <c r="G1978" t="str">
        <f t="shared" si="60"/>
        <v>SITAGLIPTINA-METFORMINAMSDORALCOMPRIMIDO2850MG/1000MG</v>
      </c>
      <c r="H1978" t="e">
        <f>VLOOKUP(A1978,'PRINCIPIO ACTIVO'!A:D,4,)&amp;"-"&amp;VLOOKUP(C1978,'VIA ADMINISTRACION'!A:D,4,FALSE)&amp;"-"&amp;VLOOKUP(D1978,FORMATO!A:D,4,FALSE)&amp;"-"&amp;VLOOKUP(B1978,LABORATORIO!A:D,4,FALSE)</f>
        <v>#N/A</v>
      </c>
      <c r="I1978">
        <f>COUNTIF($H$2:H1978,H1978)</f>
        <v>168</v>
      </c>
      <c r="J1978" t="e">
        <f t="shared" si="61"/>
        <v>#N/A</v>
      </c>
    </row>
    <row r="1979" spans="1:10" hidden="1" x14ac:dyDescent="0.35">
      <c r="A1979" s="11" t="s">
        <v>2758</v>
      </c>
      <c r="B1979" s="11" t="s">
        <v>2870</v>
      </c>
      <c r="C1979" s="11" t="s">
        <v>2919</v>
      </c>
      <c r="D1979" s="11" t="s">
        <v>2933</v>
      </c>
      <c r="E1979" s="11">
        <v>28</v>
      </c>
      <c r="F1979" s="11" t="s">
        <v>3162</v>
      </c>
      <c r="G1979" t="str">
        <f t="shared" si="60"/>
        <v>SITAGLIPTINA-METFORMINAMSDORALCOMPRIMIDO2850MG/500MG</v>
      </c>
      <c r="H1979" t="e">
        <f>VLOOKUP(A1979,'PRINCIPIO ACTIVO'!A:D,4,)&amp;"-"&amp;VLOOKUP(C1979,'VIA ADMINISTRACION'!A:D,4,FALSE)&amp;"-"&amp;VLOOKUP(D1979,FORMATO!A:D,4,FALSE)&amp;"-"&amp;VLOOKUP(B1979,LABORATORIO!A:D,4,FALSE)</f>
        <v>#N/A</v>
      </c>
      <c r="I1979">
        <f>COUNTIF($H$2:H1979,H1979)</f>
        <v>169</v>
      </c>
      <c r="J1979" t="e">
        <f t="shared" si="61"/>
        <v>#N/A</v>
      </c>
    </row>
    <row r="1980" spans="1:10" hidden="1" x14ac:dyDescent="0.35">
      <c r="A1980" s="11" t="s">
        <v>2758</v>
      </c>
      <c r="B1980" s="11" t="s">
        <v>2870</v>
      </c>
      <c r="C1980" s="11" t="s">
        <v>2919</v>
      </c>
      <c r="D1980" s="11" t="s">
        <v>2933</v>
      </c>
      <c r="E1980" s="11">
        <v>56</v>
      </c>
      <c r="F1980" s="11" t="s">
        <v>3162</v>
      </c>
      <c r="G1980" t="str">
        <f t="shared" si="60"/>
        <v>SITAGLIPTINA-METFORMINAMSDORALCOMPRIMIDO5650MG/500MG</v>
      </c>
      <c r="H1980" t="e">
        <f>VLOOKUP(A1980,'PRINCIPIO ACTIVO'!A:D,4,)&amp;"-"&amp;VLOOKUP(C1980,'VIA ADMINISTRACION'!A:D,4,FALSE)&amp;"-"&amp;VLOOKUP(D1980,FORMATO!A:D,4,FALSE)&amp;"-"&amp;VLOOKUP(B1980,LABORATORIO!A:D,4,FALSE)</f>
        <v>#N/A</v>
      </c>
      <c r="I1980">
        <f>COUNTIF($H$2:H1980,H1980)</f>
        <v>170</v>
      </c>
      <c r="J1980" t="e">
        <f t="shared" si="61"/>
        <v>#N/A</v>
      </c>
    </row>
    <row r="1981" spans="1:10" hidden="1" x14ac:dyDescent="0.35">
      <c r="A1981" s="11" t="s">
        <v>2758</v>
      </c>
      <c r="B1981" s="11" t="s">
        <v>2870</v>
      </c>
      <c r="C1981" s="11" t="s">
        <v>2919</v>
      </c>
      <c r="D1981" s="11" t="s">
        <v>2933</v>
      </c>
      <c r="E1981" s="11">
        <v>28</v>
      </c>
      <c r="F1981" s="11" t="s">
        <v>3099</v>
      </c>
      <c r="G1981" t="str">
        <f t="shared" si="60"/>
        <v>SITAGLIPTINA-METFORMINAMSDORALCOMPRIMIDO2850MG/850MG</v>
      </c>
      <c r="H1981" t="e">
        <f>VLOOKUP(A1981,'PRINCIPIO ACTIVO'!A:D,4,)&amp;"-"&amp;VLOOKUP(C1981,'VIA ADMINISTRACION'!A:D,4,FALSE)&amp;"-"&amp;VLOOKUP(D1981,FORMATO!A:D,4,FALSE)&amp;"-"&amp;VLOOKUP(B1981,LABORATORIO!A:D,4,FALSE)</f>
        <v>#N/A</v>
      </c>
      <c r="I1981">
        <f>COUNTIF($H$2:H1981,H1981)</f>
        <v>171</v>
      </c>
      <c r="J1981" t="e">
        <f t="shared" si="61"/>
        <v>#N/A</v>
      </c>
    </row>
    <row r="1982" spans="1:10" hidden="1" x14ac:dyDescent="0.35">
      <c r="A1982" s="11" t="s">
        <v>2758</v>
      </c>
      <c r="B1982" s="11" t="s">
        <v>2870</v>
      </c>
      <c r="C1982" s="11" t="s">
        <v>2919</v>
      </c>
      <c r="D1982" s="11" t="s">
        <v>2933</v>
      </c>
      <c r="E1982" s="11">
        <v>56</v>
      </c>
      <c r="F1982" s="11" t="s">
        <v>3099</v>
      </c>
      <c r="G1982" t="str">
        <f t="shared" si="60"/>
        <v>SITAGLIPTINA-METFORMINAMSDORALCOMPRIMIDO5650MG/850MG</v>
      </c>
      <c r="H1982" t="e">
        <f>VLOOKUP(A1982,'PRINCIPIO ACTIVO'!A:D,4,)&amp;"-"&amp;VLOOKUP(C1982,'VIA ADMINISTRACION'!A:D,4,FALSE)&amp;"-"&amp;VLOOKUP(D1982,FORMATO!A:D,4,FALSE)&amp;"-"&amp;VLOOKUP(B1982,LABORATORIO!A:D,4,FALSE)</f>
        <v>#N/A</v>
      </c>
      <c r="I1982">
        <f>COUNTIF($H$2:H1982,H1982)</f>
        <v>172</v>
      </c>
      <c r="J1982" t="e">
        <f t="shared" si="61"/>
        <v>#N/A</v>
      </c>
    </row>
    <row r="1983" spans="1:10" hidden="1" x14ac:dyDescent="0.35">
      <c r="A1983" s="5" t="s">
        <v>6526</v>
      </c>
      <c r="B1983" s="5" t="s">
        <v>2851</v>
      </c>
      <c r="C1983" s="5" t="s">
        <v>2920</v>
      </c>
      <c r="D1983" s="5" t="s">
        <v>2956</v>
      </c>
      <c r="E1983" s="5">
        <v>1</v>
      </c>
      <c r="F1983" s="5" t="s">
        <v>1439</v>
      </c>
      <c r="G1983" t="str">
        <f t="shared" si="60"/>
        <v>SODIO MONOBASICOPRATERTOPICOGEL1-</v>
      </c>
      <c r="H1983" t="str">
        <f>VLOOKUP(A1983,'PRINCIPIO ACTIVO'!A:D,4,)&amp;"-"&amp;VLOOKUP(C1983,'VIA ADMINISTRACION'!A:D,4,FALSE)&amp;"-"&amp;VLOOKUP(D1983,FORMATO!A:D,4,FALSE)&amp;"-"&amp;VLOOKUP(B1983,LABORATORIO!A:D,4,FALSE)</f>
        <v>HT-0154-04-026-0169</v>
      </c>
      <c r="I1983">
        <f>COUNTIF($H$2:H1983,H1983)</f>
        <v>1</v>
      </c>
      <c r="J1983" t="str">
        <f t="shared" si="61"/>
        <v>HT-0154-04-026-0169-01</v>
      </c>
    </row>
    <row r="1984" spans="1:10" hidden="1" x14ac:dyDescent="0.35">
      <c r="A1984" s="2" t="s">
        <v>3692</v>
      </c>
      <c r="B1984" s="2" t="s">
        <v>2898</v>
      </c>
      <c r="C1984" s="2" t="s">
        <v>2928</v>
      </c>
      <c r="D1984" s="2" t="s">
        <v>2942</v>
      </c>
      <c r="E1984" s="2">
        <v>1</v>
      </c>
      <c r="F1984" s="2" t="s">
        <v>3726</v>
      </c>
      <c r="G1984" t="str">
        <f t="shared" si="60"/>
        <v>SODIO MONOBASICO-SODIO DIBASICOBPHRECTALSOLUCION116GR/6GR</v>
      </c>
      <c r="H1984" t="e">
        <f>VLOOKUP(A1984,'PRINCIPIO ACTIVO'!A:D,4,)&amp;"-"&amp;VLOOKUP(C1984,'VIA ADMINISTRACION'!A:D,4,FALSE)&amp;"-"&amp;VLOOKUP(D1984,FORMATO!A:D,4,FALSE)&amp;"-"&amp;VLOOKUP(B1984,LABORATORIO!A:D,4,FALSE)</f>
        <v>#N/A</v>
      </c>
      <c r="I1984">
        <f>COUNTIF($H$2:H1984,H1984)</f>
        <v>173</v>
      </c>
      <c r="J1984" t="e">
        <f t="shared" si="61"/>
        <v>#N/A</v>
      </c>
    </row>
    <row r="1985" spans="1:10" hidden="1" x14ac:dyDescent="0.35">
      <c r="A1985" s="2" t="s">
        <v>3692</v>
      </c>
      <c r="B1985" s="2" t="s">
        <v>2877</v>
      </c>
      <c r="C1985" s="2" t="s">
        <v>2928</v>
      </c>
      <c r="D1985" s="2" t="s">
        <v>2942</v>
      </c>
      <c r="E1985" s="2">
        <v>1</v>
      </c>
      <c r="F1985" s="2" t="s">
        <v>3727</v>
      </c>
      <c r="G1985" t="str">
        <f t="shared" si="60"/>
        <v>SODIO MONOBASICO-SODIO DIBASICOFAES FARMARECTALSOLUCION119GR/7GR</v>
      </c>
      <c r="H1985" t="e">
        <f>VLOOKUP(A1985,'PRINCIPIO ACTIVO'!A:D,4,)&amp;"-"&amp;VLOOKUP(C1985,'VIA ADMINISTRACION'!A:D,4,FALSE)&amp;"-"&amp;VLOOKUP(D1985,FORMATO!A:D,4,FALSE)&amp;"-"&amp;VLOOKUP(B1985,LABORATORIO!A:D,4,FALSE)</f>
        <v>#N/A</v>
      </c>
      <c r="I1985">
        <f>COUNTIF($H$2:H1985,H1985)</f>
        <v>174</v>
      </c>
      <c r="J1985" t="e">
        <f t="shared" si="61"/>
        <v>#N/A</v>
      </c>
    </row>
    <row r="1986" spans="1:10" hidden="1" x14ac:dyDescent="0.35">
      <c r="A1986" s="2" t="s">
        <v>3693</v>
      </c>
      <c r="B1986" s="2" t="s">
        <v>2834</v>
      </c>
      <c r="C1986" s="2" t="s">
        <v>2919</v>
      </c>
      <c r="D1986" s="2" t="s">
        <v>2935</v>
      </c>
      <c r="E1986" s="2">
        <v>1</v>
      </c>
      <c r="F1986" s="2" t="s">
        <v>3730</v>
      </c>
      <c r="G1986" t="str">
        <f t="shared" ref="G1986:G2049" si="62">_xlfn.CONCAT(A1986:F1986)</f>
        <v>SULFAMETOXAZOL-TRIMETOPRIMAMINTLABORALSUSPENSION1200MG/40MG/5ML</v>
      </c>
      <c r="H1986" t="str">
        <f>VLOOKUP(A1986,'PRINCIPIO ACTIVO'!A:D,4,)&amp;"-"&amp;VLOOKUP(C1986,'VIA ADMINISTRACION'!A:D,4,FALSE)&amp;"-"&amp;VLOOKUP(D1986,FORMATO!A:D,4,FALSE)&amp;"-"&amp;VLOOKUP(B1986,LABORATORIO!A:D,4,FALSE)</f>
        <v>HT-0158-01-005-0197</v>
      </c>
      <c r="I1986">
        <f>COUNTIF($H$2:H1986,H1986)</f>
        <v>1</v>
      </c>
      <c r="J1986" t="str">
        <f t="shared" ref="J1986:J2049" si="63">H1986&amp;"-"&amp;TEXT(I1986,"00")</f>
        <v>HT-0158-01-005-0197-01</v>
      </c>
    </row>
    <row r="1987" spans="1:10" hidden="1" x14ac:dyDescent="0.35">
      <c r="A1987" s="5" t="s">
        <v>3693</v>
      </c>
      <c r="B1987" s="5" t="s">
        <v>2857</v>
      </c>
      <c r="C1987" s="5" t="s">
        <v>2919</v>
      </c>
      <c r="D1987" s="5" t="s">
        <v>2933</v>
      </c>
      <c r="E1987" s="5">
        <v>10</v>
      </c>
      <c r="F1987" s="5" t="s">
        <v>6689</v>
      </c>
      <c r="G1987" t="str">
        <f t="shared" si="62"/>
        <v>SULFAMETOXAZOL-TRIMETOPRIMAANDROMACOORALCOMPRIMIDO10400MG/160MG</v>
      </c>
      <c r="H1987" t="str">
        <f>VLOOKUP(A1987,'PRINCIPIO ACTIVO'!A:D,4,)&amp;"-"&amp;VLOOKUP(C1987,'VIA ADMINISTRACION'!A:D,4,FALSE)&amp;"-"&amp;VLOOKUP(D1987,FORMATO!A:D,4,FALSE)&amp;"-"&amp;VLOOKUP(B1987,LABORATORIO!A:D,4,FALSE)</f>
        <v>HT-0158-01-003-0161</v>
      </c>
      <c r="I1987">
        <f>COUNTIF($H$2:H1987,H1987)</f>
        <v>1</v>
      </c>
      <c r="J1987" t="str">
        <f t="shared" si="63"/>
        <v>HT-0158-01-003-0161-01</v>
      </c>
    </row>
    <row r="1988" spans="1:10" hidden="1" x14ac:dyDescent="0.35">
      <c r="A1988" s="2" t="s">
        <v>3693</v>
      </c>
      <c r="B1988" s="2" t="s">
        <v>2834</v>
      </c>
      <c r="C1988" s="2" t="s">
        <v>2919</v>
      </c>
      <c r="D1988" s="2" t="s">
        <v>2933</v>
      </c>
      <c r="E1988" s="2">
        <v>20</v>
      </c>
      <c r="F1988" s="2" t="s">
        <v>3728</v>
      </c>
      <c r="G1988" t="str">
        <f t="shared" si="62"/>
        <v>SULFAMETOXAZOL-TRIMETOPRIMAMINTLABORALCOMPRIMIDO20400MG/80MG</v>
      </c>
      <c r="H1988" t="str">
        <f>VLOOKUP(A1988,'PRINCIPIO ACTIVO'!A:D,4,)&amp;"-"&amp;VLOOKUP(C1988,'VIA ADMINISTRACION'!A:D,4,FALSE)&amp;"-"&amp;VLOOKUP(D1988,FORMATO!A:D,4,FALSE)&amp;"-"&amp;VLOOKUP(B1988,LABORATORIO!A:D,4,FALSE)</f>
        <v>HT-0158-01-003-0197</v>
      </c>
      <c r="I1988">
        <f>COUNTIF($H$2:H1988,H1988)</f>
        <v>1</v>
      </c>
      <c r="J1988" t="str">
        <f t="shared" si="63"/>
        <v>HT-0158-01-003-0197-01</v>
      </c>
    </row>
    <row r="1989" spans="1:10" hidden="1" x14ac:dyDescent="0.35">
      <c r="A1989" s="5" t="s">
        <v>3693</v>
      </c>
      <c r="B1989" s="5" t="s">
        <v>2857</v>
      </c>
      <c r="C1989" s="5" t="s">
        <v>2919</v>
      </c>
      <c r="D1989" s="5" t="s">
        <v>2935</v>
      </c>
      <c r="E1989" s="5">
        <v>1</v>
      </c>
      <c r="F1989" s="5" t="s">
        <v>6690</v>
      </c>
      <c r="G1989" t="str">
        <f t="shared" si="62"/>
        <v>SULFAMETOXAZOL-TRIMETOPRIMAANDROMACOORALSUSPENSION1400MG/80MG/5ML</v>
      </c>
      <c r="H1989" t="str">
        <f>VLOOKUP(A1989,'PRINCIPIO ACTIVO'!A:D,4,)&amp;"-"&amp;VLOOKUP(C1989,'VIA ADMINISTRACION'!A:D,4,FALSE)&amp;"-"&amp;VLOOKUP(D1989,FORMATO!A:D,4,FALSE)&amp;"-"&amp;VLOOKUP(B1989,LABORATORIO!A:D,4,FALSE)</f>
        <v>HT-0158-01-005-0161</v>
      </c>
      <c r="I1989">
        <f>COUNTIF($H$2:H1989,H1989)</f>
        <v>1</v>
      </c>
      <c r="J1989" t="str">
        <f t="shared" si="63"/>
        <v>HT-0158-01-005-0161-01</v>
      </c>
    </row>
    <row r="1990" spans="1:10" hidden="1" x14ac:dyDescent="0.35">
      <c r="A1990" s="2" t="s">
        <v>3693</v>
      </c>
      <c r="B1990" s="2" t="s">
        <v>2857</v>
      </c>
      <c r="C1990" s="2" t="s">
        <v>2919</v>
      </c>
      <c r="D1990" s="2" t="s">
        <v>2933</v>
      </c>
      <c r="E1990" s="2">
        <v>10</v>
      </c>
      <c r="F1990" s="2" t="s">
        <v>3729</v>
      </c>
      <c r="G1990" t="str">
        <f t="shared" si="62"/>
        <v>SULFAMETOXAZOL-TRIMETOPRIMAANDROMACOORALCOMPRIMIDO10800MG/160MG</v>
      </c>
      <c r="H1990" t="str">
        <f>VLOOKUP(A1990,'PRINCIPIO ACTIVO'!A:D,4,)&amp;"-"&amp;VLOOKUP(C1990,'VIA ADMINISTRACION'!A:D,4,FALSE)&amp;"-"&amp;VLOOKUP(D1990,FORMATO!A:D,4,FALSE)&amp;"-"&amp;VLOOKUP(B1990,LABORATORIO!A:D,4,FALSE)</f>
        <v>HT-0158-01-003-0161</v>
      </c>
      <c r="I1990">
        <f>COUNTIF($H$2:H1990,H1990)</f>
        <v>2</v>
      </c>
      <c r="J1990" t="str">
        <f t="shared" si="63"/>
        <v>HT-0158-01-003-0161-02</v>
      </c>
    </row>
    <row r="1991" spans="1:10" hidden="1" x14ac:dyDescent="0.35">
      <c r="A1991" s="5" t="s">
        <v>3693</v>
      </c>
      <c r="B1991" s="5" t="s">
        <v>2915</v>
      </c>
      <c r="C1991" s="5" t="s">
        <v>2919</v>
      </c>
      <c r="D1991" s="5" t="s">
        <v>2933</v>
      </c>
      <c r="E1991" s="5">
        <v>10</v>
      </c>
      <c r="F1991" s="5" t="s">
        <v>3729</v>
      </c>
      <c r="G1991" t="str">
        <f t="shared" si="62"/>
        <v>SULFAMETOXAZOL-TRIMETOPRIMAASPENORALCOMPRIMIDO10800MG/160MG</v>
      </c>
      <c r="H1991" t="str">
        <f>VLOOKUP(A1991,'PRINCIPIO ACTIVO'!A:D,4,)&amp;"-"&amp;VLOOKUP(C1991,'VIA ADMINISTRACION'!A:D,4,FALSE)&amp;"-"&amp;VLOOKUP(D1991,FORMATO!A:D,4,FALSE)&amp;"-"&amp;VLOOKUP(B1991,LABORATORIO!A:D,4,FALSE)</f>
        <v>HT-0158-01-003-0019</v>
      </c>
      <c r="I1991">
        <f>COUNTIF($H$2:H1991,H1991)</f>
        <v>1</v>
      </c>
      <c r="J1991" t="str">
        <f t="shared" si="63"/>
        <v>HT-0158-01-003-0019-01</v>
      </c>
    </row>
    <row r="1992" spans="1:10" hidden="1" x14ac:dyDescent="0.35">
      <c r="A1992" s="5" t="s">
        <v>3693</v>
      </c>
      <c r="B1992" s="5" t="s">
        <v>2854</v>
      </c>
      <c r="C1992" s="5" t="s">
        <v>2919</v>
      </c>
      <c r="D1992" s="5" t="s">
        <v>2935</v>
      </c>
      <c r="E1992" s="5">
        <v>1</v>
      </c>
      <c r="F1992" s="5" t="s">
        <v>6687</v>
      </c>
      <c r="G1992" t="str">
        <f t="shared" si="62"/>
        <v>SULFAMETOXAZOL-TRIMETOPRIMAABBOTTORALSUSPENSION1800MG/160MG/5ML</v>
      </c>
      <c r="H1992" t="str">
        <f>VLOOKUP(A1992,'PRINCIPIO ACTIVO'!A:D,4,)&amp;"-"&amp;VLOOKUP(C1992,'VIA ADMINISTRACION'!A:D,4,FALSE)&amp;"-"&amp;VLOOKUP(D1992,FORMATO!A:D,4,FALSE)&amp;"-"&amp;VLOOKUP(B1992,LABORATORIO!A:D,4,FALSE)</f>
        <v>HT-0158-01-005-0002</v>
      </c>
      <c r="I1992">
        <f>COUNTIF($H$2:H1992,H1992)</f>
        <v>1</v>
      </c>
      <c r="J1992" t="str">
        <f t="shared" si="63"/>
        <v>HT-0158-01-005-0002-01</v>
      </c>
    </row>
    <row r="1993" spans="1:10" hidden="1" x14ac:dyDescent="0.35">
      <c r="A1993" s="5" t="s">
        <v>3693</v>
      </c>
      <c r="B1993" s="5" t="s">
        <v>2834</v>
      </c>
      <c r="C1993" s="5" t="s">
        <v>2919</v>
      </c>
      <c r="D1993" s="5" t="s">
        <v>2933</v>
      </c>
      <c r="E1993" s="5">
        <v>10</v>
      </c>
      <c r="F1993" s="5" t="s">
        <v>6686</v>
      </c>
      <c r="G1993" t="str">
        <f t="shared" si="62"/>
        <v>SULFAMETOXAZOL-TRIMETOPRIMAMINTLABORALCOMPRIMIDO1080MG/160MG</v>
      </c>
      <c r="H1993" t="str">
        <f>VLOOKUP(A1993,'PRINCIPIO ACTIVO'!A:D,4,)&amp;"-"&amp;VLOOKUP(C1993,'VIA ADMINISTRACION'!A:D,4,FALSE)&amp;"-"&amp;VLOOKUP(D1993,FORMATO!A:D,4,FALSE)&amp;"-"&amp;VLOOKUP(B1993,LABORATORIO!A:D,4,FALSE)</f>
        <v>HT-0158-01-003-0197</v>
      </c>
      <c r="I1993">
        <f>COUNTIF($H$2:H1993,H1993)</f>
        <v>2</v>
      </c>
      <c r="J1993" t="str">
        <f t="shared" si="63"/>
        <v>HT-0158-01-003-0197-02</v>
      </c>
    </row>
    <row r="1994" spans="1:10" hidden="1" x14ac:dyDescent="0.35">
      <c r="A1994" s="5" t="s">
        <v>3693</v>
      </c>
      <c r="B1994" s="5" t="s">
        <v>2834</v>
      </c>
      <c r="C1994" s="5" t="s">
        <v>2919</v>
      </c>
      <c r="D1994" s="5" t="s">
        <v>2933</v>
      </c>
      <c r="E1994" s="5">
        <v>20</v>
      </c>
      <c r="F1994" s="5" t="s">
        <v>6688</v>
      </c>
      <c r="G1994" t="str">
        <f t="shared" si="62"/>
        <v>SULFAMETOXAZOL-TRIMETOPRIMAMINTLABORALCOMPRIMIDO2080MG/400MG</v>
      </c>
      <c r="H1994" t="str">
        <f>VLOOKUP(A1994,'PRINCIPIO ACTIVO'!A:D,4,)&amp;"-"&amp;VLOOKUP(C1994,'VIA ADMINISTRACION'!A:D,4,FALSE)&amp;"-"&amp;VLOOKUP(D1994,FORMATO!A:D,4,FALSE)&amp;"-"&amp;VLOOKUP(B1994,LABORATORIO!A:D,4,FALSE)</f>
        <v>HT-0158-01-003-0197</v>
      </c>
      <c r="I1994">
        <f>COUNTIF($H$2:H1994,H1994)</f>
        <v>3</v>
      </c>
      <c r="J1994" t="str">
        <f t="shared" si="63"/>
        <v>HT-0158-01-003-0197-03</v>
      </c>
    </row>
    <row r="1995" spans="1:10" hidden="1" x14ac:dyDescent="0.35">
      <c r="A1995" s="11" t="s">
        <v>2819</v>
      </c>
      <c r="B1995" s="11" t="s">
        <v>2847</v>
      </c>
      <c r="C1995" s="11" t="s">
        <v>2919</v>
      </c>
      <c r="D1995" s="11" t="s">
        <v>2942</v>
      </c>
      <c r="E1995" s="11">
        <v>1</v>
      </c>
      <c r="F1995" s="11" t="s">
        <v>3261</v>
      </c>
      <c r="G1995" t="str">
        <f t="shared" si="62"/>
        <v>SULFATO FERROSOPASTEURORALSOLUCION112.5G/100ML</v>
      </c>
      <c r="H1995" t="str">
        <f>VLOOKUP(A1995,'PRINCIPIO ACTIVO'!A:D,4,)&amp;"-"&amp;VLOOKUP(C1995,'VIA ADMINISTRACION'!A:D,4,FALSE)&amp;"-"&amp;VLOOKUP(D1995,FORMATO!A:D,4,FALSE)&amp;"-"&amp;VLOOKUP(B1995,LABORATORIO!A:D,4,FALSE)</f>
        <v>HT-0159-01-012-0155</v>
      </c>
      <c r="I1995">
        <f>COUNTIF($H$2:H1995,H1995)</f>
        <v>1</v>
      </c>
      <c r="J1995" t="str">
        <f t="shared" si="63"/>
        <v>HT-0159-01-012-0155-01</v>
      </c>
    </row>
    <row r="1996" spans="1:10" hidden="1" x14ac:dyDescent="0.35">
      <c r="A1996" s="2" t="s">
        <v>2819</v>
      </c>
      <c r="B1996" s="2" t="s">
        <v>2847</v>
      </c>
      <c r="C1996" s="2" t="s">
        <v>2919</v>
      </c>
      <c r="D1996" s="2" t="s">
        <v>2942</v>
      </c>
      <c r="E1996" s="2">
        <v>1</v>
      </c>
      <c r="F1996" s="2" t="s">
        <v>3731</v>
      </c>
      <c r="G1996" t="str">
        <f t="shared" si="62"/>
        <v>SULFATO FERROSOPASTEURORALSOLUCION1125MG/ML</v>
      </c>
      <c r="H1996" t="str">
        <f>VLOOKUP(A1996,'PRINCIPIO ACTIVO'!A:D,4,)&amp;"-"&amp;VLOOKUP(C1996,'VIA ADMINISTRACION'!A:D,4,FALSE)&amp;"-"&amp;VLOOKUP(D1996,FORMATO!A:D,4,FALSE)&amp;"-"&amp;VLOOKUP(B1996,LABORATORIO!A:D,4,FALSE)</f>
        <v>HT-0159-01-012-0155</v>
      </c>
      <c r="I1996">
        <f>COUNTIF($H$2:H1996,H1996)</f>
        <v>2</v>
      </c>
      <c r="J1996" t="str">
        <f t="shared" si="63"/>
        <v>HT-0159-01-012-0155-02</v>
      </c>
    </row>
    <row r="1997" spans="1:10" hidden="1" x14ac:dyDescent="0.35">
      <c r="A1997" s="2" t="s">
        <v>2819</v>
      </c>
      <c r="B1997" s="2" t="s">
        <v>2898</v>
      </c>
      <c r="C1997" s="2" t="s">
        <v>2919</v>
      </c>
      <c r="D1997" s="2" t="s">
        <v>2942</v>
      </c>
      <c r="E1997" s="2">
        <v>1</v>
      </c>
      <c r="F1997" s="2" t="s">
        <v>3731</v>
      </c>
      <c r="G1997" t="str">
        <f t="shared" si="62"/>
        <v>SULFATO FERROSOBPHORALSOLUCION1125MG/ML</v>
      </c>
      <c r="H1997" t="str">
        <f>VLOOKUP(A1997,'PRINCIPIO ACTIVO'!A:D,4,)&amp;"-"&amp;VLOOKUP(C1997,'VIA ADMINISTRACION'!A:D,4,FALSE)&amp;"-"&amp;VLOOKUP(D1997,FORMATO!A:D,4,FALSE)&amp;"-"&amp;VLOOKUP(B1997,LABORATORIO!A:D,4,FALSE)</f>
        <v>HT-0159-01-012-0036</v>
      </c>
      <c r="I1997">
        <f>COUNTIF($H$2:H1997,H1997)</f>
        <v>1</v>
      </c>
      <c r="J1997" t="str">
        <f t="shared" si="63"/>
        <v>HT-0159-01-012-0036-01</v>
      </c>
    </row>
    <row r="1998" spans="1:10" hidden="1" x14ac:dyDescent="0.35">
      <c r="A1998" s="11" t="s">
        <v>2819</v>
      </c>
      <c r="B1998" s="11" t="s">
        <v>2899</v>
      </c>
      <c r="C1998" s="11" t="s">
        <v>2919</v>
      </c>
      <c r="D1998" s="11" t="s">
        <v>2933</v>
      </c>
      <c r="E1998" s="11">
        <v>20</v>
      </c>
      <c r="F1998" s="11" t="s">
        <v>2978</v>
      </c>
      <c r="G1998" t="str">
        <f t="shared" si="62"/>
        <v>SULFATO FERROSOVALMAORALCOMPRIMIDO20200MG</v>
      </c>
      <c r="H1998" t="str">
        <f>VLOOKUP(A1998,'PRINCIPIO ACTIVO'!A:D,4,)&amp;"-"&amp;VLOOKUP(C1998,'VIA ADMINISTRACION'!A:D,4,FALSE)&amp;"-"&amp;VLOOKUP(D1998,FORMATO!A:D,4,FALSE)&amp;"-"&amp;VLOOKUP(B1998,LABORATORIO!A:D,4,FALSE)</f>
        <v>HT-0159-01-003-0159</v>
      </c>
      <c r="I1998">
        <f>COUNTIF($H$2:H1998,H1998)</f>
        <v>1</v>
      </c>
      <c r="J1998" t="str">
        <f t="shared" si="63"/>
        <v>HT-0159-01-003-0159-01</v>
      </c>
    </row>
    <row r="1999" spans="1:10" hidden="1" x14ac:dyDescent="0.35">
      <c r="A1999" s="5" t="s">
        <v>2819</v>
      </c>
      <c r="B1999" s="5" t="s">
        <v>2847</v>
      </c>
      <c r="C1999" s="5" t="s">
        <v>2919</v>
      </c>
      <c r="D1999" s="5" t="s">
        <v>2942</v>
      </c>
      <c r="E1999" s="5">
        <v>1</v>
      </c>
      <c r="F1999" s="5" t="s">
        <v>6691</v>
      </c>
      <c r="G1999" t="str">
        <f t="shared" si="62"/>
        <v>SULFATO FERROSOPASTEURORALSOLUCION125MG/ML</v>
      </c>
      <c r="H1999" t="str">
        <f>VLOOKUP(A1999,'PRINCIPIO ACTIVO'!A:D,4,)&amp;"-"&amp;VLOOKUP(C1999,'VIA ADMINISTRACION'!A:D,4,FALSE)&amp;"-"&amp;VLOOKUP(D1999,FORMATO!A:D,4,FALSE)&amp;"-"&amp;VLOOKUP(B1999,LABORATORIO!A:D,4,FALSE)</f>
        <v>HT-0159-01-012-0155</v>
      </c>
      <c r="I1999">
        <f>COUNTIF($H$2:H1999,H1999)</f>
        <v>3</v>
      </c>
      <c r="J1999" t="str">
        <f t="shared" si="63"/>
        <v>HT-0159-01-012-0155-03</v>
      </c>
    </row>
    <row r="2000" spans="1:10" hidden="1" x14ac:dyDescent="0.35">
      <c r="A2000" s="11" t="s">
        <v>2820</v>
      </c>
      <c r="B2000" s="11" t="s">
        <v>2838</v>
      </c>
      <c r="C2000" s="11" t="s">
        <v>2919</v>
      </c>
      <c r="D2000" s="11" t="s">
        <v>2937</v>
      </c>
      <c r="E2000" s="11">
        <v>30</v>
      </c>
      <c r="F2000" s="11" t="s">
        <v>3262</v>
      </c>
      <c r="G2000" t="str">
        <f t="shared" si="62"/>
        <v>TAMSULOSINALABORATORIO CHILEORALCAPSULA300.4MG</v>
      </c>
      <c r="H2000" t="str">
        <f>VLOOKUP(A2000,'PRINCIPIO ACTIVO'!A:D,4,)&amp;"-"&amp;VLOOKUP(C2000,'VIA ADMINISTRACION'!A:D,4,FALSE)&amp;"-"&amp;VLOOKUP(D2000,FORMATO!A:D,4,FALSE)&amp;"-"&amp;VLOOKUP(B2000,LABORATORIO!A:D,4,FALSE)</f>
        <v>HT-0160-01-007-0148</v>
      </c>
      <c r="I2000">
        <f>COUNTIF($H$2:H2000,H2000)</f>
        <v>1</v>
      </c>
      <c r="J2000" t="str">
        <f t="shared" si="63"/>
        <v>HT-0160-01-007-0148-01</v>
      </c>
    </row>
    <row r="2001" spans="1:10" hidden="1" x14ac:dyDescent="0.35">
      <c r="A2001" s="11" t="s">
        <v>2820</v>
      </c>
      <c r="B2001" s="11" t="s">
        <v>2832</v>
      </c>
      <c r="C2001" s="11" t="s">
        <v>2919</v>
      </c>
      <c r="D2001" s="11" t="s">
        <v>2933</v>
      </c>
      <c r="E2001" s="11">
        <v>60</v>
      </c>
      <c r="F2001" s="11" t="s">
        <v>3262</v>
      </c>
      <c r="G2001" t="str">
        <f t="shared" si="62"/>
        <v>TAMSULOSINARECALCINEORALCOMPRIMIDO600.4MG</v>
      </c>
      <c r="H2001" t="str">
        <f>VLOOKUP(A2001,'PRINCIPIO ACTIVO'!A:D,4,)&amp;"-"&amp;VLOOKUP(C2001,'VIA ADMINISTRACION'!A:D,4,FALSE)&amp;"-"&amp;VLOOKUP(D2001,FORMATO!A:D,4,FALSE)&amp;"-"&amp;VLOOKUP(B2001,LABORATORIO!A:D,4,FALSE)</f>
        <v>HT-0160-01-003-0171</v>
      </c>
      <c r="I2001">
        <f>COUNTIF($H$2:H2001,H2001)</f>
        <v>1</v>
      </c>
      <c r="J2001" t="str">
        <f t="shared" si="63"/>
        <v>HT-0160-01-003-0171-01</v>
      </c>
    </row>
    <row r="2002" spans="1:10" hidden="1" x14ac:dyDescent="0.35">
      <c r="A2002" s="11" t="s">
        <v>2820</v>
      </c>
      <c r="B2002" s="11" t="s">
        <v>2832</v>
      </c>
      <c r="C2002" s="11" t="s">
        <v>2919</v>
      </c>
      <c r="D2002" s="11" t="s">
        <v>2933</v>
      </c>
      <c r="E2002" s="11">
        <v>30</v>
      </c>
      <c r="F2002" s="11" t="s">
        <v>3262</v>
      </c>
      <c r="G2002" t="str">
        <f t="shared" si="62"/>
        <v>TAMSULOSINARECALCINEORALCOMPRIMIDO300.4MG</v>
      </c>
      <c r="H2002" t="str">
        <f>VLOOKUP(A2002,'PRINCIPIO ACTIVO'!A:D,4,)&amp;"-"&amp;VLOOKUP(C2002,'VIA ADMINISTRACION'!A:D,4,FALSE)&amp;"-"&amp;VLOOKUP(D2002,FORMATO!A:D,4,FALSE)&amp;"-"&amp;VLOOKUP(B2002,LABORATORIO!A:D,4,FALSE)</f>
        <v>HT-0160-01-003-0171</v>
      </c>
      <c r="I2002">
        <f>COUNTIF($H$2:H2002,H2002)</f>
        <v>2</v>
      </c>
      <c r="J2002" t="str">
        <f t="shared" si="63"/>
        <v>HT-0160-01-003-0171-02</v>
      </c>
    </row>
    <row r="2003" spans="1:10" hidden="1" x14ac:dyDescent="0.35">
      <c r="A2003" s="11" t="s">
        <v>2820</v>
      </c>
      <c r="B2003" s="11" t="s">
        <v>2853</v>
      </c>
      <c r="C2003" s="11" t="s">
        <v>2919</v>
      </c>
      <c r="D2003" s="11" t="s">
        <v>2933</v>
      </c>
      <c r="E2003" s="11">
        <v>30</v>
      </c>
      <c r="F2003" s="11" t="s">
        <v>3262</v>
      </c>
      <c r="G2003" t="str">
        <f t="shared" si="62"/>
        <v>TAMSULOSINAITF-LABOMEDORALCOMPRIMIDO300.4MG</v>
      </c>
      <c r="H2003" t="str">
        <f>VLOOKUP(A2003,'PRINCIPIO ACTIVO'!A:D,4,)&amp;"-"&amp;VLOOKUP(C2003,'VIA ADMINISTRACION'!A:D,4,FALSE)&amp;"-"&amp;VLOOKUP(D2003,FORMATO!A:D,4,FALSE)&amp;"-"&amp;VLOOKUP(B2003,LABORATORIO!A:D,4,FALSE)</f>
        <v>HT-0160-01-003-0139</v>
      </c>
      <c r="I2003">
        <f>COUNTIF($H$2:H2003,H2003)</f>
        <v>1</v>
      </c>
      <c r="J2003" t="str">
        <f t="shared" si="63"/>
        <v>HT-0160-01-003-0139-01</v>
      </c>
    </row>
    <row r="2004" spans="1:10" hidden="1" x14ac:dyDescent="0.35">
      <c r="A2004" s="11" t="s">
        <v>2820</v>
      </c>
      <c r="B2004" s="11" t="s">
        <v>2835</v>
      </c>
      <c r="C2004" s="11" t="s">
        <v>2919</v>
      </c>
      <c r="D2004" s="11" t="s">
        <v>2937</v>
      </c>
      <c r="E2004" s="11">
        <v>30</v>
      </c>
      <c r="F2004" s="11" t="s">
        <v>3262</v>
      </c>
      <c r="G2004" t="str">
        <f t="shared" si="62"/>
        <v>TAMSULOSINAASCENDORALCAPSULA300.4MG</v>
      </c>
      <c r="H2004" t="str">
        <f>VLOOKUP(A2004,'PRINCIPIO ACTIVO'!A:D,4,)&amp;"-"&amp;VLOOKUP(C2004,'VIA ADMINISTRACION'!A:D,4,FALSE)&amp;"-"&amp;VLOOKUP(D2004,FORMATO!A:D,4,FALSE)&amp;"-"&amp;VLOOKUP(B2004,LABORATORIO!A:D,4,FALSE)</f>
        <v>HT-0160-01-007-0016</v>
      </c>
      <c r="I2004">
        <f>COUNTIF($H$2:H2004,H2004)</f>
        <v>1</v>
      </c>
      <c r="J2004" t="str">
        <f t="shared" si="63"/>
        <v>HT-0160-01-007-0016-01</v>
      </c>
    </row>
    <row r="2005" spans="1:10" hidden="1" x14ac:dyDescent="0.35">
      <c r="A2005" s="11" t="s">
        <v>2820</v>
      </c>
      <c r="B2005" s="11" t="s">
        <v>2853</v>
      </c>
      <c r="C2005" s="11" t="s">
        <v>2919</v>
      </c>
      <c r="D2005" s="11" t="s">
        <v>2937</v>
      </c>
      <c r="E2005" s="11">
        <v>50</v>
      </c>
      <c r="F2005" s="11" t="s">
        <v>3262</v>
      </c>
      <c r="G2005" t="str">
        <f t="shared" si="62"/>
        <v>TAMSULOSINAITF-LABOMEDORALCAPSULA500.4MG</v>
      </c>
      <c r="H2005" t="str">
        <f>VLOOKUP(A2005,'PRINCIPIO ACTIVO'!A:D,4,)&amp;"-"&amp;VLOOKUP(C2005,'VIA ADMINISTRACION'!A:D,4,FALSE)&amp;"-"&amp;VLOOKUP(D2005,FORMATO!A:D,4,FALSE)&amp;"-"&amp;VLOOKUP(B2005,LABORATORIO!A:D,4,FALSE)</f>
        <v>HT-0160-01-007-0139</v>
      </c>
      <c r="I2005">
        <f>COUNTIF($H$2:H2005,H2005)</f>
        <v>1</v>
      </c>
      <c r="J2005" t="str">
        <f t="shared" si="63"/>
        <v>HT-0160-01-007-0139-01</v>
      </c>
    </row>
    <row r="2006" spans="1:10" hidden="1" x14ac:dyDescent="0.35">
      <c r="A2006" s="11" t="s">
        <v>2820</v>
      </c>
      <c r="B2006" s="11" t="s">
        <v>2861</v>
      </c>
      <c r="C2006" s="11" t="s">
        <v>2919</v>
      </c>
      <c r="D2006" s="11" t="s">
        <v>2937</v>
      </c>
      <c r="E2006" s="11">
        <v>30</v>
      </c>
      <c r="F2006" s="11" t="s">
        <v>3262</v>
      </c>
      <c r="G2006" t="str">
        <f t="shared" si="62"/>
        <v>TAMSULOSINATECNOFARMAORALCAPSULA300.4MG</v>
      </c>
      <c r="H2006" t="str">
        <f>VLOOKUP(A2006,'PRINCIPIO ACTIVO'!A:D,4,)&amp;"-"&amp;VLOOKUP(C2006,'VIA ADMINISTRACION'!A:D,4,FALSE)&amp;"-"&amp;VLOOKUP(D2006,FORMATO!A:D,4,FALSE)&amp;"-"&amp;VLOOKUP(B2006,LABORATORIO!A:D,4,FALSE)</f>
        <v>HT-0160-01-007-0274</v>
      </c>
      <c r="I2006">
        <f>COUNTIF($H$2:H2006,H2006)</f>
        <v>1</v>
      </c>
      <c r="J2006" t="str">
        <f t="shared" si="63"/>
        <v>HT-0160-01-007-0274-01</v>
      </c>
    </row>
    <row r="2007" spans="1:10" hidden="1" x14ac:dyDescent="0.35">
      <c r="A2007" s="11" t="s">
        <v>2820</v>
      </c>
      <c r="B2007" s="11" t="s">
        <v>2852</v>
      </c>
      <c r="C2007" s="11" t="s">
        <v>2919</v>
      </c>
      <c r="D2007" s="11" t="s">
        <v>2937</v>
      </c>
      <c r="E2007" s="11">
        <v>60</v>
      </c>
      <c r="F2007" s="11" t="s">
        <v>3262</v>
      </c>
      <c r="G2007" t="str">
        <f t="shared" si="62"/>
        <v>TAMSULOSINASYNTHONORALCAPSULA600.4MG</v>
      </c>
      <c r="H2007" t="str">
        <f>VLOOKUP(A2007,'PRINCIPIO ACTIVO'!A:D,4,)&amp;"-"&amp;VLOOKUP(C2007,'VIA ADMINISTRACION'!A:D,4,FALSE)&amp;"-"&amp;VLOOKUP(D2007,FORMATO!A:D,4,FALSE)&amp;"-"&amp;VLOOKUP(B2007,LABORATORIO!A:D,4,FALSE)</f>
        <v>HT-0160-01-007-0269</v>
      </c>
      <c r="I2007">
        <f>COUNTIF($H$2:H2007,H2007)</f>
        <v>1</v>
      </c>
      <c r="J2007" t="str">
        <f t="shared" si="63"/>
        <v>HT-0160-01-007-0269-01</v>
      </c>
    </row>
    <row r="2008" spans="1:10" hidden="1" x14ac:dyDescent="0.35">
      <c r="A2008" s="11" t="s">
        <v>2820</v>
      </c>
      <c r="B2008" s="11" t="s">
        <v>2852</v>
      </c>
      <c r="C2008" s="11" t="s">
        <v>2919</v>
      </c>
      <c r="D2008" s="11" t="s">
        <v>2937</v>
      </c>
      <c r="E2008" s="11">
        <v>30</v>
      </c>
      <c r="F2008" s="11" t="s">
        <v>3262</v>
      </c>
      <c r="G2008" t="str">
        <f t="shared" si="62"/>
        <v>TAMSULOSINASYNTHONORALCAPSULA300.4MG</v>
      </c>
      <c r="H2008" t="str">
        <f>VLOOKUP(A2008,'PRINCIPIO ACTIVO'!A:D,4,)&amp;"-"&amp;VLOOKUP(C2008,'VIA ADMINISTRACION'!A:D,4,FALSE)&amp;"-"&amp;VLOOKUP(D2008,FORMATO!A:D,4,FALSE)&amp;"-"&amp;VLOOKUP(B2008,LABORATORIO!A:D,4,FALSE)</f>
        <v>HT-0160-01-007-0269</v>
      </c>
      <c r="I2008">
        <f>COUNTIF($H$2:H2008,H2008)</f>
        <v>2</v>
      </c>
      <c r="J2008" t="str">
        <f t="shared" si="63"/>
        <v>HT-0160-01-007-0269-02</v>
      </c>
    </row>
    <row r="2009" spans="1:10" hidden="1" x14ac:dyDescent="0.35">
      <c r="A2009" s="5" t="s">
        <v>2820</v>
      </c>
      <c r="B2009" s="5" t="s">
        <v>2834</v>
      </c>
      <c r="C2009" s="5" t="s">
        <v>2919</v>
      </c>
      <c r="D2009" s="5" t="s">
        <v>2937</v>
      </c>
      <c r="E2009" s="5">
        <v>30</v>
      </c>
      <c r="F2009" s="5" t="s">
        <v>3262</v>
      </c>
      <c r="G2009" t="str">
        <f t="shared" si="62"/>
        <v>TAMSULOSINAMINTLABORALCAPSULA300.4MG</v>
      </c>
      <c r="H2009" t="str">
        <f>VLOOKUP(A2009,'PRINCIPIO ACTIVO'!A:D,4,)&amp;"-"&amp;VLOOKUP(C2009,'VIA ADMINISTRACION'!A:D,4,FALSE)&amp;"-"&amp;VLOOKUP(D2009,FORMATO!A:D,4,FALSE)&amp;"-"&amp;VLOOKUP(B2009,LABORATORIO!A:D,4,FALSE)</f>
        <v>HT-0160-01-007-0197</v>
      </c>
      <c r="I2009">
        <f>COUNTIF($H$2:H2009,H2009)</f>
        <v>1</v>
      </c>
      <c r="J2009" t="str">
        <f t="shared" si="63"/>
        <v>HT-0160-01-007-0197-01</v>
      </c>
    </row>
    <row r="2010" spans="1:10" hidden="1" x14ac:dyDescent="0.35">
      <c r="A2010" s="5" t="s">
        <v>2820</v>
      </c>
      <c r="B2010" s="5" t="s">
        <v>2853</v>
      </c>
      <c r="C2010" s="5" t="s">
        <v>2919</v>
      </c>
      <c r="D2010" s="5" t="s">
        <v>2933</v>
      </c>
      <c r="E2010" s="5">
        <v>50</v>
      </c>
      <c r="F2010" s="5" t="s">
        <v>3262</v>
      </c>
      <c r="G2010" t="str">
        <f t="shared" si="62"/>
        <v>TAMSULOSINAITF-LABOMEDORALCOMPRIMIDO500.4MG</v>
      </c>
      <c r="H2010" t="str">
        <f>VLOOKUP(A2010,'PRINCIPIO ACTIVO'!A:D,4,)&amp;"-"&amp;VLOOKUP(C2010,'VIA ADMINISTRACION'!A:D,4,FALSE)&amp;"-"&amp;VLOOKUP(D2010,FORMATO!A:D,4,FALSE)&amp;"-"&amp;VLOOKUP(B2010,LABORATORIO!A:D,4,FALSE)</f>
        <v>HT-0160-01-003-0139</v>
      </c>
      <c r="I2010">
        <f>COUNTIF($H$2:H2010,H2010)</f>
        <v>2</v>
      </c>
      <c r="J2010" t="str">
        <f t="shared" si="63"/>
        <v>HT-0160-01-003-0139-02</v>
      </c>
    </row>
    <row r="2011" spans="1:10" hidden="1" x14ac:dyDescent="0.35">
      <c r="A2011" s="5" t="s">
        <v>2820</v>
      </c>
      <c r="B2011" s="5" t="s">
        <v>2853</v>
      </c>
      <c r="C2011" s="5" t="s">
        <v>2919</v>
      </c>
      <c r="D2011" s="5" t="s">
        <v>2937</v>
      </c>
      <c r="E2011" s="5">
        <v>30</v>
      </c>
      <c r="F2011" s="5" t="s">
        <v>3262</v>
      </c>
      <c r="G2011" t="str">
        <f t="shared" si="62"/>
        <v>TAMSULOSINAITF-LABOMEDORALCAPSULA300.4MG</v>
      </c>
      <c r="H2011" t="str">
        <f>VLOOKUP(A2011,'PRINCIPIO ACTIVO'!A:D,4,)&amp;"-"&amp;VLOOKUP(C2011,'VIA ADMINISTRACION'!A:D,4,FALSE)&amp;"-"&amp;VLOOKUP(D2011,FORMATO!A:D,4,FALSE)&amp;"-"&amp;VLOOKUP(B2011,LABORATORIO!A:D,4,FALSE)</f>
        <v>HT-0160-01-007-0139</v>
      </c>
      <c r="I2011">
        <f>COUNTIF($H$2:H2011,H2011)</f>
        <v>2</v>
      </c>
      <c r="J2011" t="str">
        <f t="shared" si="63"/>
        <v>HT-0160-01-007-0139-02</v>
      </c>
    </row>
    <row r="2012" spans="1:10" hidden="1" x14ac:dyDescent="0.35">
      <c r="A2012" s="5" t="s">
        <v>2820</v>
      </c>
      <c r="B2012" s="5" t="s">
        <v>2845</v>
      </c>
      <c r="C2012" s="5" t="s">
        <v>2919</v>
      </c>
      <c r="D2012" s="5" t="s">
        <v>2937</v>
      </c>
      <c r="E2012" s="5">
        <v>30</v>
      </c>
      <c r="F2012" s="5" t="s">
        <v>3262</v>
      </c>
      <c r="G2012" t="str">
        <f t="shared" si="62"/>
        <v>TAMSULOSINAMEGALABSORALCAPSULA300.4MG</v>
      </c>
      <c r="H2012" t="str">
        <f>VLOOKUP(A2012,'PRINCIPIO ACTIVO'!A:D,4,)&amp;"-"&amp;VLOOKUP(C2012,'VIA ADMINISTRACION'!A:D,4,FALSE)&amp;"-"&amp;VLOOKUP(D2012,FORMATO!A:D,4,FALSE)&amp;"-"&amp;VLOOKUP(B2012,LABORATORIO!A:D,4,FALSE)</f>
        <v>HT-0160-01-007-0194</v>
      </c>
      <c r="I2012">
        <f>COUNTIF($H$2:H2012,H2012)</f>
        <v>1</v>
      </c>
      <c r="J2012" t="str">
        <f t="shared" si="63"/>
        <v>HT-0160-01-007-0194-01</v>
      </c>
    </row>
    <row r="2013" spans="1:10" hidden="1" x14ac:dyDescent="0.35">
      <c r="A2013" s="5" t="s">
        <v>2820</v>
      </c>
      <c r="B2013" s="5" t="s">
        <v>2861</v>
      </c>
      <c r="C2013" s="5" t="s">
        <v>2919</v>
      </c>
      <c r="D2013" s="5" t="s">
        <v>2937</v>
      </c>
      <c r="E2013" s="5">
        <v>30</v>
      </c>
      <c r="F2013" s="5" t="s">
        <v>3007</v>
      </c>
      <c r="G2013" t="str">
        <f t="shared" si="62"/>
        <v>TAMSULOSINATECNOFARMAORALCAPSULA300.5MG</v>
      </c>
      <c r="H2013" t="str">
        <f>VLOOKUP(A2013,'PRINCIPIO ACTIVO'!A:D,4,)&amp;"-"&amp;VLOOKUP(C2013,'VIA ADMINISTRACION'!A:D,4,FALSE)&amp;"-"&amp;VLOOKUP(D2013,FORMATO!A:D,4,FALSE)&amp;"-"&amp;VLOOKUP(B2013,LABORATORIO!A:D,4,FALSE)</f>
        <v>HT-0160-01-007-0274</v>
      </c>
      <c r="I2013">
        <f>COUNTIF($H$2:H2013,H2013)</f>
        <v>2</v>
      </c>
      <c r="J2013" t="str">
        <f t="shared" si="63"/>
        <v>HT-0160-01-007-0274-02</v>
      </c>
    </row>
    <row r="2014" spans="1:10" hidden="1" x14ac:dyDescent="0.35">
      <c r="A2014" s="5" t="s">
        <v>6528</v>
      </c>
      <c r="B2014" s="5" t="s">
        <v>2858</v>
      </c>
      <c r="C2014" s="5" t="s">
        <v>2919</v>
      </c>
      <c r="D2014" s="5" t="s">
        <v>2933</v>
      </c>
      <c r="E2014" s="5">
        <v>10</v>
      </c>
      <c r="F2014" s="5" t="s">
        <v>2977</v>
      </c>
      <c r="G2014" t="str">
        <f t="shared" si="62"/>
        <v>TAPENTADOLGRUNENTHALORALCOMPRIMIDO10100MG</v>
      </c>
      <c r="H2014" t="str">
        <f>VLOOKUP(A2014,'PRINCIPIO ACTIVO'!A:D,4,)&amp;"-"&amp;VLOOKUP(C2014,'VIA ADMINISTRACION'!A:D,4,FALSE)&amp;"-"&amp;VLOOKUP(D2014,FORMATO!A:D,4,FALSE)&amp;"-"&amp;VLOOKUP(B2014,LABORATORIO!A:D,4,FALSE)</f>
        <v>HT-0161-01-003-0116</v>
      </c>
      <c r="I2014">
        <f>COUNTIF($H$2:H2014,H2014)</f>
        <v>1</v>
      </c>
      <c r="J2014" t="str">
        <f t="shared" si="63"/>
        <v>HT-0161-01-003-0116-01</v>
      </c>
    </row>
    <row r="2015" spans="1:10" hidden="1" x14ac:dyDescent="0.35">
      <c r="A2015" s="5" t="s">
        <v>6528</v>
      </c>
      <c r="B2015" s="5" t="s">
        <v>2858</v>
      </c>
      <c r="C2015" s="5" t="s">
        <v>2919</v>
      </c>
      <c r="D2015" s="5" t="s">
        <v>2933</v>
      </c>
      <c r="E2015" s="5">
        <v>10</v>
      </c>
      <c r="F2015" s="5" t="s">
        <v>3046</v>
      </c>
      <c r="G2015" t="str">
        <f t="shared" si="62"/>
        <v>TAPENTADOLGRUNENTHALORALCOMPRIMIDO1050MG</v>
      </c>
      <c r="H2015" t="str">
        <f>VLOOKUP(A2015,'PRINCIPIO ACTIVO'!A:D,4,)&amp;"-"&amp;VLOOKUP(C2015,'VIA ADMINISTRACION'!A:D,4,FALSE)&amp;"-"&amp;VLOOKUP(D2015,FORMATO!A:D,4,FALSE)&amp;"-"&amp;VLOOKUP(B2015,LABORATORIO!A:D,4,FALSE)</f>
        <v>HT-0161-01-003-0116</v>
      </c>
      <c r="I2015">
        <f>COUNTIF($H$2:H2015,H2015)</f>
        <v>2</v>
      </c>
      <c r="J2015" t="str">
        <f t="shared" si="63"/>
        <v>HT-0161-01-003-0116-02</v>
      </c>
    </row>
    <row r="2016" spans="1:10" hidden="1" x14ac:dyDescent="0.35">
      <c r="A2016" s="11" t="s">
        <v>2699</v>
      </c>
      <c r="B2016" s="11" t="s">
        <v>2865</v>
      </c>
      <c r="C2016" s="11" t="s">
        <v>2919</v>
      </c>
      <c r="D2016" s="11" t="s">
        <v>2933</v>
      </c>
      <c r="E2016" s="11">
        <v>28</v>
      </c>
      <c r="F2016" s="11" t="s">
        <v>3149</v>
      </c>
      <c r="G2016" t="str">
        <f t="shared" si="62"/>
        <v>TELMISARTAN-HIDROCLOROTIAZIDABOEHRINGER INGELHEIMORALCOMPRIMIDO2840MG/12.5MG</v>
      </c>
      <c r="H2016" t="e">
        <f>VLOOKUP(A2016,'PRINCIPIO ACTIVO'!A:D,4,)&amp;"-"&amp;VLOOKUP(C2016,'VIA ADMINISTRACION'!A:D,4,FALSE)&amp;"-"&amp;VLOOKUP(D2016,FORMATO!A:D,4,FALSE)&amp;"-"&amp;VLOOKUP(B2016,LABORATORIO!A:D,4,FALSE)</f>
        <v>#N/A</v>
      </c>
      <c r="I2016">
        <f>COUNTIF($H$2:H2016,H2016)</f>
        <v>175</v>
      </c>
      <c r="J2016" t="e">
        <f t="shared" si="63"/>
        <v>#N/A</v>
      </c>
    </row>
    <row r="2017" spans="1:10" hidden="1" x14ac:dyDescent="0.35">
      <c r="A2017" s="11" t="s">
        <v>2699</v>
      </c>
      <c r="B2017" s="11" t="s">
        <v>2837</v>
      </c>
      <c r="C2017" s="11" t="s">
        <v>2919</v>
      </c>
      <c r="D2017" s="11" t="s">
        <v>2933</v>
      </c>
      <c r="E2017" s="11">
        <v>30</v>
      </c>
      <c r="F2017" s="11" t="s">
        <v>3149</v>
      </c>
      <c r="G2017" t="str">
        <f t="shared" si="62"/>
        <v>TELMISARTAN-HIDROCLOROTIAZIDASAVALORALCOMPRIMIDO3040MG/12.5MG</v>
      </c>
      <c r="H2017" t="e">
        <f>VLOOKUP(A2017,'PRINCIPIO ACTIVO'!A:D,4,)&amp;"-"&amp;VLOOKUP(C2017,'VIA ADMINISTRACION'!A:D,4,FALSE)&amp;"-"&amp;VLOOKUP(D2017,FORMATO!A:D,4,FALSE)&amp;"-"&amp;VLOOKUP(B2017,LABORATORIO!A:D,4,FALSE)</f>
        <v>#N/A</v>
      </c>
      <c r="I2017">
        <f>COUNTIF($H$2:H2017,H2017)</f>
        <v>176</v>
      </c>
      <c r="J2017" t="e">
        <f t="shared" si="63"/>
        <v>#N/A</v>
      </c>
    </row>
    <row r="2018" spans="1:10" hidden="1" x14ac:dyDescent="0.35">
      <c r="A2018" s="11" t="s">
        <v>2699</v>
      </c>
      <c r="B2018" s="11" t="s">
        <v>2837</v>
      </c>
      <c r="C2018" s="11" t="s">
        <v>2919</v>
      </c>
      <c r="D2018" s="11" t="s">
        <v>2933</v>
      </c>
      <c r="E2018" s="11">
        <v>30</v>
      </c>
      <c r="F2018" s="11" t="s">
        <v>3144</v>
      </c>
      <c r="G2018" t="str">
        <f t="shared" si="62"/>
        <v>TELMISARTAN-HIDROCLOROTIAZIDASAVALORALCOMPRIMIDO3080MG/12.5MG</v>
      </c>
      <c r="H2018" t="e">
        <f>VLOOKUP(A2018,'PRINCIPIO ACTIVO'!A:D,4,)&amp;"-"&amp;VLOOKUP(C2018,'VIA ADMINISTRACION'!A:D,4,FALSE)&amp;"-"&amp;VLOOKUP(D2018,FORMATO!A:D,4,FALSE)&amp;"-"&amp;VLOOKUP(B2018,LABORATORIO!A:D,4,FALSE)</f>
        <v>#N/A</v>
      </c>
      <c r="I2018">
        <f>COUNTIF($H$2:H2018,H2018)</f>
        <v>177</v>
      </c>
      <c r="J2018" t="e">
        <f t="shared" si="63"/>
        <v>#N/A</v>
      </c>
    </row>
    <row r="2019" spans="1:10" hidden="1" x14ac:dyDescent="0.35">
      <c r="A2019" s="11" t="s">
        <v>2699</v>
      </c>
      <c r="B2019" s="11" t="s">
        <v>2838</v>
      </c>
      <c r="C2019" s="11" t="s">
        <v>2919</v>
      </c>
      <c r="D2019" s="11" t="s">
        <v>2933</v>
      </c>
      <c r="E2019" s="11">
        <v>30</v>
      </c>
      <c r="F2019" s="11" t="s">
        <v>3144</v>
      </c>
      <c r="G2019" t="str">
        <f t="shared" si="62"/>
        <v>TELMISARTAN-HIDROCLOROTIAZIDALABORATORIO CHILEORALCOMPRIMIDO3080MG/12.5MG</v>
      </c>
      <c r="H2019" t="e">
        <f>VLOOKUP(A2019,'PRINCIPIO ACTIVO'!A:D,4,)&amp;"-"&amp;VLOOKUP(C2019,'VIA ADMINISTRACION'!A:D,4,FALSE)&amp;"-"&amp;VLOOKUP(D2019,FORMATO!A:D,4,FALSE)&amp;"-"&amp;VLOOKUP(B2019,LABORATORIO!A:D,4,FALSE)</f>
        <v>#N/A</v>
      </c>
      <c r="I2019">
        <f>COUNTIF($H$2:H2019,H2019)</f>
        <v>178</v>
      </c>
      <c r="J2019" t="e">
        <f t="shared" si="63"/>
        <v>#N/A</v>
      </c>
    </row>
    <row r="2020" spans="1:10" hidden="1" x14ac:dyDescent="0.35">
      <c r="A2020" s="11" t="s">
        <v>2699</v>
      </c>
      <c r="B2020" s="11" t="s">
        <v>2865</v>
      </c>
      <c r="C2020" s="11" t="s">
        <v>2919</v>
      </c>
      <c r="D2020" s="11" t="s">
        <v>2933</v>
      </c>
      <c r="E2020" s="11">
        <v>28</v>
      </c>
      <c r="F2020" s="11" t="s">
        <v>3144</v>
      </c>
      <c r="G2020" t="str">
        <f t="shared" si="62"/>
        <v>TELMISARTAN-HIDROCLOROTIAZIDABOEHRINGER INGELHEIMORALCOMPRIMIDO2880MG/12.5MG</v>
      </c>
      <c r="H2020" t="e">
        <f>VLOOKUP(A2020,'PRINCIPIO ACTIVO'!A:D,4,)&amp;"-"&amp;VLOOKUP(C2020,'VIA ADMINISTRACION'!A:D,4,FALSE)&amp;"-"&amp;VLOOKUP(D2020,FORMATO!A:D,4,FALSE)&amp;"-"&amp;VLOOKUP(B2020,LABORATORIO!A:D,4,FALSE)</f>
        <v>#N/A</v>
      </c>
      <c r="I2020">
        <f>COUNTIF($H$2:H2020,H2020)</f>
        <v>179</v>
      </c>
      <c r="J2020" t="e">
        <f t="shared" si="63"/>
        <v>#N/A</v>
      </c>
    </row>
    <row r="2021" spans="1:10" hidden="1" x14ac:dyDescent="0.35">
      <c r="A2021" s="11" t="s">
        <v>2699</v>
      </c>
      <c r="B2021" s="11" t="s">
        <v>2832</v>
      </c>
      <c r="C2021" s="11" t="s">
        <v>2919</v>
      </c>
      <c r="D2021" s="11" t="s">
        <v>2933</v>
      </c>
      <c r="E2021" s="11">
        <v>30</v>
      </c>
      <c r="F2021" s="11" t="s">
        <v>3144</v>
      </c>
      <c r="G2021" t="str">
        <f t="shared" si="62"/>
        <v>TELMISARTAN-HIDROCLOROTIAZIDARECALCINEORALCOMPRIMIDO3080MG/12.5MG</v>
      </c>
      <c r="H2021" t="e">
        <f>VLOOKUP(A2021,'PRINCIPIO ACTIVO'!A:D,4,)&amp;"-"&amp;VLOOKUP(C2021,'VIA ADMINISTRACION'!A:D,4,FALSE)&amp;"-"&amp;VLOOKUP(D2021,FORMATO!A:D,4,FALSE)&amp;"-"&amp;VLOOKUP(B2021,LABORATORIO!A:D,4,FALSE)</f>
        <v>#N/A</v>
      </c>
      <c r="I2021">
        <f>COUNTIF($H$2:H2021,H2021)</f>
        <v>180</v>
      </c>
      <c r="J2021" t="e">
        <f t="shared" si="63"/>
        <v>#N/A</v>
      </c>
    </row>
    <row r="2022" spans="1:10" hidden="1" x14ac:dyDescent="0.35">
      <c r="A2022" s="11" t="s">
        <v>2823</v>
      </c>
      <c r="B2022" s="11" t="s">
        <v>2835</v>
      </c>
      <c r="C2022" s="11" t="s">
        <v>2920</v>
      </c>
      <c r="D2022" s="11" t="s">
        <v>2934</v>
      </c>
      <c r="E2022" s="11">
        <v>1</v>
      </c>
      <c r="F2022" s="13">
        <v>0.01</v>
      </c>
      <c r="G2022" t="str">
        <f t="shared" si="62"/>
        <v>TERBINAFINAASCENDTOPICOCREMA10,01</v>
      </c>
      <c r="H2022" t="str">
        <f>VLOOKUP(A2022,'PRINCIPIO ACTIVO'!A:D,4,)&amp;"-"&amp;VLOOKUP(C2022,'VIA ADMINISTRACION'!A:D,4,FALSE)&amp;"-"&amp;VLOOKUP(D2022,FORMATO!A:D,4,FALSE)&amp;"-"&amp;VLOOKUP(B2022,LABORATORIO!A:D,4,FALSE)</f>
        <v>HT-0162-04-004-0016</v>
      </c>
      <c r="I2022">
        <f>COUNTIF($H$2:H2022,H2022)</f>
        <v>1</v>
      </c>
      <c r="J2022" t="str">
        <f t="shared" si="63"/>
        <v>HT-0162-04-004-0016-01</v>
      </c>
    </row>
    <row r="2023" spans="1:10" hidden="1" x14ac:dyDescent="0.35">
      <c r="A2023" s="11" t="s">
        <v>2823</v>
      </c>
      <c r="B2023" s="11" t="s">
        <v>2883</v>
      </c>
      <c r="C2023" s="11" t="s">
        <v>2920</v>
      </c>
      <c r="D2023" s="11" t="s">
        <v>2934</v>
      </c>
      <c r="E2023" s="11">
        <v>1</v>
      </c>
      <c r="F2023" s="13">
        <v>0.01</v>
      </c>
      <c r="G2023" t="str">
        <f t="shared" si="62"/>
        <v>TERBINAFINABAGOTOPICOCREMA10,01</v>
      </c>
      <c r="H2023" t="str">
        <f>VLOOKUP(A2023,'PRINCIPIO ACTIVO'!A:D,4,)&amp;"-"&amp;VLOOKUP(C2023,'VIA ADMINISTRACION'!A:D,4,FALSE)&amp;"-"&amp;VLOOKUP(D2023,FORMATO!A:D,4,FALSE)&amp;"-"&amp;VLOOKUP(B2023,LABORATORIO!A:D,4,FALSE)</f>
        <v>HT-0162-04-004-0143</v>
      </c>
      <c r="I2023">
        <f>COUNTIF($H$2:H2023,H2023)</f>
        <v>1</v>
      </c>
      <c r="J2023" t="str">
        <f t="shared" si="63"/>
        <v>HT-0162-04-004-0143-01</v>
      </c>
    </row>
    <row r="2024" spans="1:10" hidden="1" x14ac:dyDescent="0.35">
      <c r="A2024" s="11" t="s">
        <v>2823</v>
      </c>
      <c r="B2024" s="11" t="s">
        <v>2845</v>
      </c>
      <c r="C2024" s="11" t="s">
        <v>2920</v>
      </c>
      <c r="D2024" s="11" t="s">
        <v>2942</v>
      </c>
      <c r="E2024" s="11">
        <v>1</v>
      </c>
      <c r="F2024" s="13">
        <v>0.01</v>
      </c>
      <c r="G2024" t="str">
        <f t="shared" si="62"/>
        <v>TERBINAFINAMEGALABSTOPICOSOLUCION10,01</v>
      </c>
      <c r="H2024" t="str">
        <f>VLOOKUP(A2024,'PRINCIPIO ACTIVO'!A:D,4,)&amp;"-"&amp;VLOOKUP(C2024,'VIA ADMINISTRACION'!A:D,4,FALSE)&amp;"-"&amp;VLOOKUP(D2024,FORMATO!A:D,4,FALSE)&amp;"-"&amp;VLOOKUP(B2024,LABORATORIO!A:D,4,FALSE)</f>
        <v>HT-0162-04-012-0194</v>
      </c>
      <c r="I2024">
        <f>COUNTIF($H$2:H2024,H2024)</f>
        <v>1</v>
      </c>
      <c r="J2024" t="str">
        <f t="shared" si="63"/>
        <v>HT-0162-04-012-0194-01</v>
      </c>
    </row>
    <row r="2025" spans="1:10" hidden="1" x14ac:dyDescent="0.35">
      <c r="A2025" s="11" t="s">
        <v>2823</v>
      </c>
      <c r="B2025" s="11" t="s">
        <v>2838</v>
      </c>
      <c r="C2025" s="11" t="s">
        <v>2920</v>
      </c>
      <c r="D2025" s="11" t="s">
        <v>2934</v>
      </c>
      <c r="E2025" s="11">
        <v>1</v>
      </c>
      <c r="F2025" s="13">
        <v>0.01</v>
      </c>
      <c r="G2025" t="str">
        <f t="shared" si="62"/>
        <v>TERBINAFINALABORATORIO CHILETOPICOCREMA10,01</v>
      </c>
      <c r="H2025" t="str">
        <f>VLOOKUP(A2025,'PRINCIPIO ACTIVO'!A:D,4,)&amp;"-"&amp;VLOOKUP(C2025,'VIA ADMINISTRACION'!A:D,4,FALSE)&amp;"-"&amp;VLOOKUP(D2025,FORMATO!A:D,4,FALSE)&amp;"-"&amp;VLOOKUP(B2025,LABORATORIO!A:D,4,FALSE)</f>
        <v>HT-0162-04-004-0148</v>
      </c>
      <c r="I2025">
        <f>COUNTIF($H$2:H2025,H2025)</f>
        <v>1</v>
      </c>
      <c r="J2025" t="str">
        <f t="shared" si="63"/>
        <v>HT-0162-04-004-0148-01</v>
      </c>
    </row>
    <row r="2026" spans="1:10" hidden="1" x14ac:dyDescent="0.35">
      <c r="A2026" s="11" t="s">
        <v>2823</v>
      </c>
      <c r="B2026" s="11" t="s">
        <v>2845</v>
      </c>
      <c r="C2026" s="11" t="s">
        <v>2920</v>
      </c>
      <c r="D2026" s="11" t="s">
        <v>2934</v>
      </c>
      <c r="E2026" s="11">
        <v>1</v>
      </c>
      <c r="F2026" s="13">
        <v>0.01</v>
      </c>
      <c r="G2026" t="str">
        <f t="shared" si="62"/>
        <v>TERBINAFINAMEGALABSTOPICOCREMA10,01</v>
      </c>
      <c r="H2026" t="str">
        <f>VLOOKUP(A2026,'PRINCIPIO ACTIVO'!A:D,4,)&amp;"-"&amp;VLOOKUP(C2026,'VIA ADMINISTRACION'!A:D,4,FALSE)&amp;"-"&amp;VLOOKUP(D2026,FORMATO!A:D,4,FALSE)&amp;"-"&amp;VLOOKUP(B2026,LABORATORIO!A:D,4,FALSE)</f>
        <v>HT-0162-04-004-0194</v>
      </c>
      <c r="I2026">
        <f>COUNTIF($H$2:H2026,H2026)</f>
        <v>1</v>
      </c>
      <c r="J2026" t="str">
        <f t="shared" si="63"/>
        <v>HT-0162-04-004-0194-01</v>
      </c>
    </row>
    <row r="2027" spans="1:10" hidden="1" x14ac:dyDescent="0.35">
      <c r="A2027" s="11" t="s">
        <v>2823</v>
      </c>
      <c r="B2027" s="11" t="s">
        <v>2851</v>
      </c>
      <c r="C2027" s="11" t="s">
        <v>2920</v>
      </c>
      <c r="D2027" s="11" t="s">
        <v>2934</v>
      </c>
      <c r="E2027" s="11">
        <v>1</v>
      </c>
      <c r="F2027" s="13">
        <v>0.01</v>
      </c>
      <c r="G2027" t="str">
        <f t="shared" si="62"/>
        <v>TERBINAFINAPRATERTOPICOCREMA10,01</v>
      </c>
      <c r="H2027" t="str">
        <f>VLOOKUP(A2027,'PRINCIPIO ACTIVO'!A:D,4,)&amp;"-"&amp;VLOOKUP(C2027,'VIA ADMINISTRACION'!A:D,4,FALSE)&amp;"-"&amp;VLOOKUP(D2027,FORMATO!A:D,4,FALSE)&amp;"-"&amp;VLOOKUP(B2027,LABORATORIO!A:D,4,FALSE)</f>
        <v>HT-0162-04-004-0169</v>
      </c>
      <c r="I2027">
        <f>COUNTIF($H$2:H2027,H2027)</f>
        <v>1</v>
      </c>
      <c r="J2027" t="str">
        <f t="shared" si="63"/>
        <v>HT-0162-04-004-0169-01</v>
      </c>
    </row>
    <row r="2028" spans="1:10" hidden="1" x14ac:dyDescent="0.35">
      <c r="A2028" s="11" t="s">
        <v>2823</v>
      </c>
      <c r="B2028" s="11" t="s">
        <v>2851</v>
      </c>
      <c r="C2028" s="11" t="s">
        <v>2920</v>
      </c>
      <c r="D2028" s="11" t="s">
        <v>2941</v>
      </c>
      <c r="E2028" s="11">
        <v>1</v>
      </c>
      <c r="F2028" s="13">
        <v>0.01</v>
      </c>
      <c r="G2028" t="str">
        <f t="shared" si="62"/>
        <v>TERBINAFINAPRATERTOPICOAEROSOL10,01</v>
      </c>
      <c r="H2028" t="str">
        <f>VLOOKUP(A2028,'PRINCIPIO ACTIVO'!A:D,4,)&amp;"-"&amp;VLOOKUP(C2028,'VIA ADMINISTRACION'!A:D,4,FALSE)&amp;"-"&amp;VLOOKUP(D2028,FORMATO!A:D,4,FALSE)&amp;"-"&amp;VLOOKUP(B2028,LABORATORIO!A:D,4,FALSE)</f>
        <v>HT-0162-04-011-0169</v>
      </c>
      <c r="I2028">
        <f>COUNTIF($H$2:H2028,H2028)</f>
        <v>1</v>
      </c>
      <c r="J2028" t="str">
        <f t="shared" si="63"/>
        <v>HT-0162-04-011-0169-01</v>
      </c>
    </row>
    <row r="2029" spans="1:10" hidden="1" x14ac:dyDescent="0.35">
      <c r="A2029" s="11" t="s">
        <v>2823</v>
      </c>
      <c r="B2029" s="11" t="s">
        <v>2851</v>
      </c>
      <c r="C2029" s="11" t="s">
        <v>2920</v>
      </c>
      <c r="D2029" s="11" t="s">
        <v>2942</v>
      </c>
      <c r="E2029" s="11">
        <v>1</v>
      </c>
      <c r="F2029" s="13">
        <v>0.01</v>
      </c>
      <c r="G2029" t="str">
        <f t="shared" si="62"/>
        <v>TERBINAFINAPRATERTOPICOSOLUCION10,01</v>
      </c>
      <c r="H2029" t="str">
        <f>VLOOKUP(A2029,'PRINCIPIO ACTIVO'!A:D,4,)&amp;"-"&amp;VLOOKUP(C2029,'VIA ADMINISTRACION'!A:D,4,FALSE)&amp;"-"&amp;VLOOKUP(D2029,FORMATO!A:D,4,FALSE)&amp;"-"&amp;VLOOKUP(B2029,LABORATORIO!A:D,4,FALSE)</f>
        <v>HT-0162-04-012-0169</v>
      </c>
      <c r="I2029">
        <f>COUNTIF($H$2:H2029,H2029)</f>
        <v>1</v>
      </c>
      <c r="J2029" t="str">
        <f t="shared" si="63"/>
        <v>HT-0162-04-012-0169-01</v>
      </c>
    </row>
    <row r="2030" spans="1:10" hidden="1" x14ac:dyDescent="0.35">
      <c r="A2030" s="2" t="s">
        <v>2823</v>
      </c>
      <c r="B2030" s="2" t="s">
        <v>2851</v>
      </c>
      <c r="C2030" s="2" t="s">
        <v>2920</v>
      </c>
      <c r="D2030" s="2" t="s">
        <v>2942</v>
      </c>
      <c r="E2030" s="2">
        <v>1</v>
      </c>
      <c r="F2030" s="2" t="s">
        <v>3711</v>
      </c>
      <c r="G2030" t="str">
        <f t="shared" si="62"/>
        <v>TERBINAFINAPRATERTOPICOSOLUCION11.0%</v>
      </c>
      <c r="H2030" t="str">
        <f>VLOOKUP(A2030,'PRINCIPIO ACTIVO'!A:D,4,)&amp;"-"&amp;VLOOKUP(C2030,'VIA ADMINISTRACION'!A:D,4,FALSE)&amp;"-"&amp;VLOOKUP(D2030,FORMATO!A:D,4,FALSE)&amp;"-"&amp;VLOOKUP(B2030,LABORATORIO!A:D,4,FALSE)</f>
        <v>HT-0162-04-012-0169</v>
      </c>
      <c r="I2030">
        <f>COUNTIF($H$2:H2030,H2030)</f>
        <v>2</v>
      </c>
      <c r="J2030" t="str">
        <f t="shared" si="63"/>
        <v>HT-0162-04-012-0169-02</v>
      </c>
    </row>
    <row r="2031" spans="1:10" hidden="1" x14ac:dyDescent="0.35">
      <c r="A2031" s="2" t="s">
        <v>2823</v>
      </c>
      <c r="B2031" s="2" t="s">
        <v>2851</v>
      </c>
      <c r="C2031" s="2" t="s">
        <v>2920</v>
      </c>
      <c r="D2031" s="2" t="s">
        <v>2934</v>
      </c>
      <c r="E2031" s="2">
        <v>1</v>
      </c>
      <c r="F2031" s="2" t="s">
        <v>3711</v>
      </c>
      <c r="G2031" t="str">
        <f t="shared" si="62"/>
        <v>TERBINAFINAPRATERTOPICOCREMA11.0%</v>
      </c>
      <c r="H2031" t="str">
        <f>VLOOKUP(A2031,'PRINCIPIO ACTIVO'!A:D,4,)&amp;"-"&amp;VLOOKUP(C2031,'VIA ADMINISTRACION'!A:D,4,FALSE)&amp;"-"&amp;VLOOKUP(D2031,FORMATO!A:D,4,FALSE)&amp;"-"&amp;VLOOKUP(B2031,LABORATORIO!A:D,4,FALSE)</f>
        <v>HT-0162-04-004-0169</v>
      </c>
      <c r="I2031">
        <f>COUNTIF($H$2:H2031,H2031)</f>
        <v>2</v>
      </c>
      <c r="J2031" t="str">
        <f t="shared" si="63"/>
        <v>HT-0162-04-004-0169-02</v>
      </c>
    </row>
    <row r="2032" spans="1:10" hidden="1" x14ac:dyDescent="0.35">
      <c r="A2032" s="5" t="s">
        <v>2823</v>
      </c>
      <c r="B2032" s="5" t="s">
        <v>2834</v>
      </c>
      <c r="C2032" s="5" t="s">
        <v>2920</v>
      </c>
      <c r="D2032" s="5" t="s">
        <v>2934</v>
      </c>
      <c r="E2032" s="5">
        <v>1</v>
      </c>
      <c r="F2032" s="5" t="s">
        <v>3711</v>
      </c>
      <c r="G2032" t="str">
        <f t="shared" si="62"/>
        <v>TERBINAFINAMINTLABTOPICOCREMA11.0%</v>
      </c>
      <c r="H2032" t="str">
        <f>VLOOKUP(A2032,'PRINCIPIO ACTIVO'!A:D,4,)&amp;"-"&amp;VLOOKUP(C2032,'VIA ADMINISTRACION'!A:D,4,FALSE)&amp;"-"&amp;VLOOKUP(D2032,FORMATO!A:D,4,FALSE)&amp;"-"&amp;VLOOKUP(B2032,LABORATORIO!A:D,4,FALSE)</f>
        <v>HT-0162-04-004-0197</v>
      </c>
      <c r="I2032">
        <f>COUNTIF($H$2:H2032,H2032)</f>
        <v>1</v>
      </c>
      <c r="J2032" t="str">
        <f t="shared" si="63"/>
        <v>HT-0162-04-004-0197-01</v>
      </c>
    </row>
    <row r="2033" spans="1:10" hidden="1" x14ac:dyDescent="0.35">
      <c r="A2033" s="5" t="s">
        <v>2823</v>
      </c>
      <c r="B2033" s="5" t="s">
        <v>2883</v>
      </c>
      <c r="C2033" s="5" t="s">
        <v>2920</v>
      </c>
      <c r="D2033" s="5" t="s">
        <v>2934</v>
      </c>
      <c r="E2033" s="5">
        <v>1</v>
      </c>
      <c r="F2033" s="5" t="s">
        <v>3711</v>
      </c>
      <c r="G2033" t="str">
        <f t="shared" si="62"/>
        <v>TERBINAFINABAGOTOPICOCREMA11.0%</v>
      </c>
      <c r="H2033" t="str">
        <f>VLOOKUP(A2033,'PRINCIPIO ACTIVO'!A:D,4,)&amp;"-"&amp;VLOOKUP(C2033,'VIA ADMINISTRACION'!A:D,4,FALSE)&amp;"-"&amp;VLOOKUP(D2033,FORMATO!A:D,4,FALSE)&amp;"-"&amp;VLOOKUP(B2033,LABORATORIO!A:D,4,FALSE)</f>
        <v>HT-0162-04-004-0143</v>
      </c>
      <c r="I2033">
        <f>COUNTIF($H$2:H2033,H2033)</f>
        <v>2</v>
      </c>
      <c r="J2033" t="str">
        <f t="shared" si="63"/>
        <v>HT-0162-04-004-0143-02</v>
      </c>
    </row>
    <row r="2034" spans="1:10" hidden="1" x14ac:dyDescent="0.35">
      <c r="A2034" s="5" t="s">
        <v>2823</v>
      </c>
      <c r="B2034" s="5" t="s">
        <v>2845</v>
      </c>
      <c r="C2034" s="5" t="s">
        <v>2920</v>
      </c>
      <c r="D2034" s="5" t="s">
        <v>2934</v>
      </c>
      <c r="E2034" s="5">
        <v>1</v>
      </c>
      <c r="F2034" s="5" t="s">
        <v>3711</v>
      </c>
      <c r="G2034" t="str">
        <f t="shared" si="62"/>
        <v>TERBINAFINAMEGALABSTOPICOCREMA11.0%</v>
      </c>
      <c r="H2034" t="str">
        <f>VLOOKUP(A2034,'PRINCIPIO ACTIVO'!A:D,4,)&amp;"-"&amp;VLOOKUP(C2034,'VIA ADMINISTRACION'!A:D,4,FALSE)&amp;"-"&amp;VLOOKUP(D2034,FORMATO!A:D,4,FALSE)&amp;"-"&amp;VLOOKUP(B2034,LABORATORIO!A:D,4,FALSE)</f>
        <v>HT-0162-04-004-0194</v>
      </c>
      <c r="I2034">
        <f>COUNTIF($H$2:H2034,H2034)</f>
        <v>2</v>
      </c>
      <c r="J2034" t="str">
        <f t="shared" si="63"/>
        <v>HT-0162-04-004-0194-02</v>
      </c>
    </row>
    <row r="2035" spans="1:10" hidden="1" x14ac:dyDescent="0.35">
      <c r="A2035" s="5" t="s">
        <v>2823</v>
      </c>
      <c r="B2035" s="5" t="s">
        <v>2845</v>
      </c>
      <c r="C2035" s="5" t="s">
        <v>2920</v>
      </c>
      <c r="D2035" s="5" t="s">
        <v>2942</v>
      </c>
      <c r="E2035" s="5">
        <v>1</v>
      </c>
      <c r="F2035" s="5" t="s">
        <v>3711</v>
      </c>
      <c r="G2035" t="str">
        <f t="shared" si="62"/>
        <v>TERBINAFINAMEGALABSTOPICOSOLUCION11.0%</v>
      </c>
      <c r="H2035" t="str">
        <f>VLOOKUP(A2035,'PRINCIPIO ACTIVO'!A:D,4,)&amp;"-"&amp;VLOOKUP(C2035,'VIA ADMINISTRACION'!A:D,4,FALSE)&amp;"-"&amp;VLOOKUP(D2035,FORMATO!A:D,4,FALSE)&amp;"-"&amp;VLOOKUP(B2035,LABORATORIO!A:D,4,FALSE)</f>
        <v>HT-0162-04-012-0194</v>
      </c>
      <c r="I2035">
        <f>COUNTIF($H$2:H2035,H2035)</f>
        <v>2</v>
      </c>
      <c r="J2035" t="str">
        <f t="shared" si="63"/>
        <v>HT-0162-04-012-0194-02</v>
      </c>
    </row>
    <row r="2036" spans="1:10" hidden="1" x14ac:dyDescent="0.35">
      <c r="A2036" s="5" t="s">
        <v>2823</v>
      </c>
      <c r="B2036" s="5" t="s">
        <v>2916</v>
      </c>
      <c r="C2036" s="5" t="s">
        <v>2920</v>
      </c>
      <c r="D2036" s="5" t="s">
        <v>2934</v>
      </c>
      <c r="E2036" s="5">
        <v>1</v>
      </c>
      <c r="F2036" s="5" t="s">
        <v>3711</v>
      </c>
      <c r="G2036" t="str">
        <f t="shared" si="62"/>
        <v>TERBINAFINAEUROLABTOPICOCREMA11.0%</v>
      </c>
      <c r="H2036" t="str">
        <f>VLOOKUP(A2036,'PRINCIPIO ACTIVO'!A:D,4,)&amp;"-"&amp;VLOOKUP(C2036,'VIA ADMINISTRACION'!A:D,4,FALSE)&amp;"-"&amp;VLOOKUP(D2036,FORMATO!A:D,4,FALSE)&amp;"-"&amp;VLOOKUP(B2036,LABORATORIO!A:D,4,FALSE)</f>
        <v>HT-0162-04-004-0088</v>
      </c>
      <c r="I2036">
        <f>COUNTIF($H$2:H2036,H2036)</f>
        <v>1</v>
      </c>
      <c r="J2036" t="str">
        <f t="shared" si="63"/>
        <v>HT-0162-04-004-0088-01</v>
      </c>
    </row>
    <row r="2037" spans="1:10" hidden="1" x14ac:dyDescent="0.35">
      <c r="A2037" s="11" t="s">
        <v>2823</v>
      </c>
      <c r="B2037" s="11" t="s">
        <v>2916</v>
      </c>
      <c r="C2037" s="11" t="s">
        <v>2920</v>
      </c>
      <c r="D2037" s="11" t="s">
        <v>2934</v>
      </c>
      <c r="E2037" s="11">
        <v>1</v>
      </c>
      <c r="F2037" s="11" t="s">
        <v>3264</v>
      </c>
      <c r="G2037" t="str">
        <f t="shared" si="62"/>
        <v>TERBINAFINAEUROLABTOPICOCREMA1100G</v>
      </c>
      <c r="H2037" t="str">
        <f>VLOOKUP(A2037,'PRINCIPIO ACTIVO'!A:D,4,)&amp;"-"&amp;VLOOKUP(C2037,'VIA ADMINISTRACION'!A:D,4,FALSE)&amp;"-"&amp;VLOOKUP(D2037,FORMATO!A:D,4,FALSE)&amp;"-"&amp;VLOOKUP(B2037,LABORATORIO!A:D,4,FALSE)</f>
        <v>HT-0162-04-004-0088</v>
      </c>
      <c r="I2037">
        <f>COUNTIF($H$2:H2037,H2037)</f>
        <v>2</v>
      </c>
      <c r="J2037" t="str">
        <f t="shared" si="63"/>
        <v>HT-0162-04-004-0088-02</v>
      </c>
    </row>
    <row r="2038" spans="1:10" hidden="1" x14ac:dyDescent="0.35">
      <c r="A2038" s="11" t="s">
        <v>2823</v>
      </c>
      <c r="B2038" s="11" t="s">
        <v>2916</v>
      </c>
      <c r="C2038" s="11" t="s">
        <v>2919</v>
      </c>
      <c r="D2038" s="11" t="s">
        <v>2933</v>
      </c>
      <c r="E2038" s="11">
        <v>28</v>
      </c>
      <c r="F2038" s="11" t="s">
        <v>3265</v>
      </c>
      <c r="G2038" t="str">
        <f t="shared" si="62"/>
        <v>TERBINAFINAEUROLABORALCOMPRIMIDO28250G</v>
      </c>
      <c r="H2038" t="str">
        <f>VLOOKUP(A2038,'PRINCIPIO ACTIVO'!A:D,4,)&amp;"-"&amp;VLOOKUP(C2038,'VIA ADMINISTRACION'!A:D,4,FALSE)&amp;"-"&amp;VLOOKUP(D2038,FORMATO!A:D,4,FALSE)&amp;"-"&amp;VLOOKUP(B2038,LABORATORIO!A:D,4,FALSE)</f>
        <v>HT-0162-01-003-0088</v>
      </c>
      <c r="I2038">
        <f>COUNTIF($H$2:H2038,H2038)</f>
        <v>1</v>
      </c>
      <c r="J2038" t="str">
        <f t="shared" si="63"/>
        <v>HT-0162-01-003-0088-01</v>
      </c>
    </row>
    <row r="2039" spans="1:10" hidden="1" x14ac:dyDescent="0.35">
      <c r="A2039" s="11" t="s">
        <v>2823</v>
      </c>
      <c r="B2039" s="11" t="s">
        <v>2883</v>
      </c>
      <c r="C2039" s="11" t="s">
        <v>2919</v>
      </c>
      <c r="D2039" s="11" t="s">
        <v>2933</v>
      </c>
      <c r="E2039" s="11">
        <v>28</v>
      </c>
      <c r="F2039" s="11" t="s">
        <v>3265</v>
      </c>
      <c r="G2039" t="str">
        <f t="shared" si="62"/>
        <v>TERBINAFINABAGOORALCOMPRIMIDO28250G</v>
      </c>
      <c r="H2039" t="str">
        <f>VLOOKUP(A2039,'PRINCIPIO ACTIVO'!A:D,4,)&amp;"-"&amp;VLOOKUP(C2039,'VIA ADMINISTRACION'!A:D,4,FALSE)&amp;"-"&amp;VLOOKUP(D2039,FORMATO!A:D,4,FALSE)&amp;"-"&amp;VLOOKUP(B2039,LABORATORIO!A:D,4,FALSE)</f>
        <v>HT-0162-01-003-0143</v>
      </c>
      <c r="I2039">
        <f>COUNTIF($H$2:H2039,H2039)</f>
        <v>1</v>
      </c>
      <c r="J2039" t="str">
        <f t="shared" si="63"/>
        <v>HT-0162-01-003-0143-01</v>
      </c>
    </row>
    <row r="2040" spans="1:10" hidden="1" x14ac:dyDescent="0.35">
      <c r="A2040" s="11" t="s">
        <v>2823</v>
      </c>
      <c r="B2040" s="11" t="s">
        <v>2851</v>
      </c>
      <c r="C2040" s="11" t="s">
        <v>2919</v>
      </c>
      <c r="D2040" s="11" t="s">
        <v>2933</v>
      </c>
      <c r="E2040" s="11">
        <v>30</v>
      </c>
      <c r="F2040" s="11" t="s">
        <v>3265</v>
      </c>
      <c r="G2040" t="str">
        <f t="shared" si="62"/>
        <v>TERBINAFINAPRATERORALCOMPRIMIDO30250G</v>
      </c>
      <c r="H2040" t="str">
        <f>VLOOKUP(A2040,'PRINCIPIO ACTIVO'!A:D,4,)&amp;"-"&amp;VLOOKUP(C2040,'VIA ADMINISTRACION'!A:D,4,FALSE)&amp;"-"&amp;VLOOKUP(D2040,FORMATO!A:D,4,FALSE)&amp;"-"&amp;VLOOKUP(B2040,LABORATORIO!A:D,4,FALSE)</f>
        <v>HT-0162-01-003-0169</v>
      </c>
      <c r="I2040">
        <f>COUNTIF($H$2:H2040,H2040)</f>
        <v>1</v>
      </c>
      <c r="J2040" t="str">
        <f t="shared" si="63"/>
        <v>HT-0162-01-003-0169-01</v>
      </c>
    </row>
    <row r="2041" spans="1:10" hidden="1" x14ac:dyDescent="0.35">
      <c r="A2041" s="2" t="s">
        <v>2823</v>
      </c>
      <c r="B2041" s="2" t="s">
        <v>2838</v>
      </c>
      <c r="C2041" s="2" t="s">
        <v>2919</v>
      </c>
      <c r="D2041" s="2" t="s">
        <v>2933</v>
      </c>
      <c r="E2041" s="2">
        <v>28</v>
      </c>
      <c r="F2041" s="2" t="s">
        <v>3003</v>
      </c>
      <c r="G2041" t="str">
        <f t="shared" si="62"/>
        <v>TERBINAFINALABORATORIO CHILEORALCOMPRIMIDO28250MG</v>
      </c>
      <c r="H2041" t="str">
        <f>VLOOKUP(A2041,'PRINCIPIO ACTIVO'!A:D,4,)&amp;"-"&amp;VLOOKUP(C2041,'VIA ADMINISTRACION'!A:D,4,FALSE)&amp;"-"&amp;VLOOKUP(D2041,FORMATO!A:D,4,FALSE)&amp;"-"&amp;VLOOKUP(B2041,LABORATORIO!A:D,4,FALSE)</f>
        <v>HT-0162-01-003-0148</v>
      </c>
      <c r="I2041">
        <f>COUNTIF($H$2:H2041,H2041)</f>
        <v>1</v>
      </c>
      <c r="J2041" t="str">
        <f t="shared" si="63"/>
        <v>HT-0162-01-003-0148-01</v>
      </c>
    </row>
    <row r="2042" spans="1:10" hidden="1" x14ac:dyDescent="0.35">
      <c r="A2042" s="2" t="s">
        <v>2823</v>
      </c>
      <c r="B2042" s="2" t="s">
        <v>2851</v>
      </c>
      <c r="C2042" s="2" t="s">
        <v>2919</v>
      </c>
      <c r="D2042" s="2" t="s">
        <v>2933</v>
      </c>
      <c r="E2042" s="2">
        <v>30</v>
      </c>
      <c r="F2042" s="2" t="s">
        <v>3003</v>
      </c>
      <c r="G2042" t="str">
        <f t="shared" si="62"/>
        <v>TERBINAFINAPRATERORALCOMPRIMIDO30250MG</v>
      </c>
      <c r="H2042" t="str">
        <f>VLOOKUP(A2042,'PRINCIPIO ACTIVO'!A:D,4,)&amp;"-"&amp;VLOOKUP(C2042,'VIA ADMINISTRACION'!A:D,4,FALSE)&amp;"-"&amp;VLOOKUP(D2042,FORMATO!A:D,4,FALSE)&amp;"-"&amp;VLOOKUP(B2042,LABORATORIO!A:D,4,FALSE)</f>
        <v>HT-0162-01-003-0169</v>
      </c>
      <c r="I2042">
        <f>COUNTIF($H$2:H2042,H2042)</f>
        <v>2</v>
      </c>
      <c r="J2042" t="str">
        <f t="shared" si="63"/>
        <v>HT-0162-01-003-0169-02</v>
      </c>
    </row>
    <row r="2043" spans="1:10" hidden="1" x14ac:dyDescent="0.35">
      <c r="A2043" s="5" t="s">
        <v>2823</v>
      </c>
      <c r="B2043" s="5" t="s">
        <v>2883</v>
      </c>
      <c r="C2043" s="5" t="s">
        <v>2919</v>
      </c>
      <c r="D2043" s="5" t="s">
        <v>2933</v>
      </c>
      <c r="E2043" s="5">
        <v>28</v>
      </c>
      <c r="F2043" s="5" t="s">
        <v>3003</v>
      </c>
      <c r="G2043" t="str">
        <f t="shared" si="62"/>
        <v>TERBINAFINABAGOORALCOMPRIMIDO28250MG</v>
      </c>
      <c r="H2043" t="str">
        <f>VLOOKUP(A2043,'PRINCIPIO ACTIVO'!A:D,4,)&amp;"-"&amp;VLOOKUP(C2043,'VIA ADMINISTRACION'!A:D,4,FALSE)&amp;"-"&amp;VLOOKUP(D2043,FORMATO!A:D,4,FALSE)&amp;"-"&amp;VLOOKUP(B2043,LABORATORIO!A:D,4,FALSE)</f>
        <v>HT-0162-01-003-0143</v>
      </c>
      <c r="I2043">
        <f>COUNTIF($H$2:H2043,H2043)</f>
        <v>2</v>
      </c>
      <c r="J2043" t="str">
        <f t="shared" si="63"/>
        <v>HT-0162-01-003-0143-02</v>
      </c>
    </row>
    <row r="2044" spans="1:10" hidden="1" x14ac:dyDescent="0.35">
      <c r="A2044" s="5" t="s">
        <v>2823</v>
      </c>
      <c r="B2044" s="5" t="s">
        <v>2916</v>
      </c>
      <c r="C2044" s="5" t="s">
        <v>2919</v>
      </c>
      <c r="D2044" s="5" t="s">
        <v>2933</v>
      </c>
      <c r="E2044" s="5">
        <v>28</v>
      </c>
      <c r="F2044" s="5" t="s">
        <v>3003</v>
      </c>
      <c r="G2044" t="str">
        <f t="shared" si="62"/>
        <v>TERBINAFINAEUROLABORALCOMPRIMIDO28250MG</v>
      </c>
      <c r="H2044" t="str">
        <f>VLOOKUP(A2044,'PRINCIPIO ACTIVO'!A:D,4,)&amp;"-"&amp;VLOOKUP(C2044,'VIA ADMINISTRACION'!A:D,4,FALSE)&amp;"-"&amp;VLOOKUP(D2044,FORMATO!A:D,4,FALSE)&amp;"-"&amp;VLOOKUP(B2044,LABORATORIO!A:D,4,FALSE)</f>
        <v>HT-0162-01-003-0088</v>
      </c>
      <c r="I2044">
        <f>COUNTIF($H$2:H2044,H2044)</f>
        <v>2</v>
      </c>
      <c r="J2044" t="str">
        <f t="shared" si="63"/>
        <v>HT-0162-01-003-0088-02</v>
      </c>
    </row>
    <row r="2045" spans="1:10" hidden="1" x14ac:dyDescent="0.35">
      <c r="A2045" s="5" t="s">
        <v>6510</v>
      </c>
      <c r="B2045" s="5" t="s">
        <v>2847</v>
      </c>
      <c r="C2045" s="5" t="s">
        <v>2926</v>
      </c>
      <c r="D2045" s="5" t="s">
        <v>2951</v>
      </c>
      <c r="E2045" s="5">
        <v>10</v>
      </c>
      <c r="F2045" s="5" t="s">
        <v>6663</v>
      </c>
      <c r="G2045" t="str">
        <f t="shared" si="62"/>
        <v>TINIDAZOL-MICONAZOLPASTEURINTRAVAGINALOVULO10150MG/100MG</v>
      </c>
      <c r="H2045" t="e">
        <f>VLOOKUP(A2045,'PRINCIPIO ACTIVO'!A:D,4,)&amp;"-"&amp;VLOOKUP(C2045,'VIA ADMINISTRACION'!A:D,4,FALSE)&amp;"-"&amp;VLOOKUP(D2045,FORMATO!A:D,4,FALSE)&amp;"-"&amp;VLOOKUP(B2045,LABORATORIO!A:D,4,FALSE)</f>
        <v>#N/A</v>
      </c>
      <c r="I2045">
        <f>COUNTIF($H$2:H2045,H2045)</f>
        <v>181</v>
      </c>
      <c r="J2045" t="e">
        <f t="shared" si="63"/>
        <v>#N/A</v>
      </c>
    </row>
    <row r="2046" spans="1:10" hidden="1" x14ac:dyDescent="0.35">
      <c r="A2046" s="5" t="s">
        <v>6510</v>
      </c>
      <c r="B2046" s="5" t="s">
        <v>2838</v>
      </c>
      <c r="C2046" s="5" t="s">
        <v>2926</v>
      </c>
      <c r="D2046" s="5" t="s">
        <v>2951</v>
      </c>
      <c r="E2046" s="5">
        <v>10</v>
      </c>
      <c r="F2046" s="5" t="s">
        <v>6663</v>
      </c>
      <c r="G2046" t="str">
        <f t="shared" si="62"/>
        <v>TINIDAZOL-MICONAZOLLABORATORIO CHILEINTRAVAGINALOVULO10150MG/100MG</v>
      </c>
      <c r="H2046" t="e">
        <f>VLOOKUP(A2046,'PRINCIPIO ACTIVO'!A:D,4,)&amp;"-"&amp;VLOOKUP(C2046,'VIA ADMINISTRACION'!A:D,4,FALSE)&amp;"-"&amp;VLOOKUP(D2046,FORMATO!A:D,4,FALSE)&amp;"-"&amp;VLOOKUP(B2046,LABORATORIO!A:D,4,FALSE)</f>
        <v>#N/A</v>
      </c>
      <c r="I2046">
        <f>COUNTIF($H$2:H2046,H2046)</f>
        <v>182</v>
      </c>
      <c r="J2046" t="e">
        <f t="shared" si="63"/>
        <v>#N/A</v>
      </c>
    </row>
    <row r="2047" spans="1:10" hidden="1" x14ac:dyDescent="0.35">
      <c r="A2047" s="5" t="s">
        <v>6510</v>
      </c>
      <c r="B2047" s="5" t="s">
        <v>2867</v>
      </c>
      <c r="C2047" s="5" t="s">
        <v>2926</v>
      </c>
      <c r="D2047" s="5" t="s">
        <v>2959</v>
      </c>
      <c r="E2047" s="5">
        <v>10</v>
      </c>
      <c r="F2047" s="5" t="s">
        <v>6663</v>
      </c>
      <c r="G2047" t="str">
        <f t="shared" si="62"/>
        <v>TINIDAZOL-MICONAZOLEUROFARMAINTRAVAGINALAPLICADOR10150MG/100MG</v>
      </c>
      <c r="H2047" t="e">
        <f>VLOOKUP(A2047,'PRINCIPIO ACTIVO'!A:D,4,)&amp;"-"&amp;VLOOKUP(C2047,'VIA ADMINISTRACION'!A:D,4,FALSE)&amp;"-"&amp;VLOOKUP(D2047,FORMATO!A:D,4,FALSE)&amp;"-"&amp;VLOOKUP(B2047,LABORATORIO!A:D,4,FALSE)</f>
        <v>#N/A</v>
      </c>
      <c r="I2047">
        <f>COUNTIF($H$2:H2047,H2047)</f>
        <v>183</v>
      </c>
      <c r="J2047" t="e">
        <f t="shared" si="63"/>
        <v>#N/A</v>
      </c>
    </row>
    <row r="2048" spans="1:10" hidden="1" x14ac:dyDescent="0.35">
      <c r="A2048" s="11" t="s">
        <v>2664</v>
      </c>
      <c r="B2048" s="11" t="s">
        <v>2845</v>
      </c>
      <c r="C2048" s="11" t="s">
        <v>2921</v>
      </c>
      <c r="D2048" s="11" t="s">
        <v>2935</v>
      </c>
      <c r="E2048" s="11">
        <v>1</v>
      </c>
      <c r="F2048" s="11" t="s">
        <v>3122</v>
      </c>
      <c r="G2048" t="str">
        <f t="shared" si="62"/>
        <v>TOBRAMICINA-DEXAMETASONAMEGALABSOFTALMICASUSPENSION1300MG/100MG/ML</v>
      </c>
      <c r="H2048" t="e">
        <f>VLOOKUP(A2048,'PRINCIPIO ACTIVO'!A:D,4,)&amp;"-"&amp;VLOOKUP(C2048,'VIA ADMINISTRACION'!A:D,4,FALSE)&amp;"-"&amp;VLOOKUP(D2048,FORMATO!A:D,4,FALSE)&amp;"-"&amp;VLOOKUP(B2048,LABORATORIO!A:D,4,FALSE)</f>
        <v>#N/A</v>
      </c>
      <c r="I2048">
        <f>COUNTIF($H$2:H2048,H2048)</f>
        <v>184</v>
      </c>
      <c r="J2048" t="e">
        <f t="shared" si="63"/>
        <v>#N/A</v>
      </c>
    </row>
    <row r="2049" spans="1:10" hidden="1" x14ac:dyDescent="0.35">
      <c r="A2049" s="11" t="s">
        <v>2664</v>
      </c>
      <c r="B2049" s="11" t="s">
        <v>2893</v>
      </c>
      <c r="C2049" s="11" t="s">
        <v>2921</v>
      </c>
      <c r="D2049" s="11" t="s">
        <v>2935</v>
      </c>
      <c r="E2049" s="11">
        <v>1</v>
      </c>
      <c r="F2049" s="11" t="s">
        <v>3122</v>
      </c>
      <c r="G2049" t="str">
        <f t="shared" si="62"/>
        <v>TOBRAMICINA-DEXAMETASONAALLERGANOFTALMICASUSPENSION1300MG/100MG/ML</v>
      </c>
      <c r="H2049" t="e">
        <f>VLOOKUP(A2049,'PRINCIPIO ACTIVO'!A:D,4,)&amp;"-"&amp;VLOOKUP(C2049,'VIA ADMINISTRACION'!A:D,4,FALSE)&amp;"-"&amp;VLOOKUP(D2049,FORMATO!A:D,4,FALSE)&amp;"-"&amp;VLOOKUP(B2049,LABORATORIO!A:D,4,FALSE)</f>
        <v>#N/A</v>
      </c>
      <c r="I2049">
        <f>COUNTIF($H$2:H2049,H2049)</f>
        <v>185</v>
      </c>
      <c r="J2049" t="e">
        <f t="shared" si="63"/>
        <v>#N/A</v>
      </c>
    </row>
    <row r="2050" spans="1:10" hidden="1" x14ac:dyDescent="0.35">
      <c r="A2050" s="11" t="s">
        <v>2664</v>
      </c>
      <c r="B2050" s="11" t="s">
        <v>2892</v>
      </c>
      <c r="C2050" s="11" t="s">
        <v>2921</v>
      </c>
      <c r="D2050" s="11" t="s">
        <v>2936</v>
      </c>
      <c r="E2050" s="11">
        <v>1</v>
      </c>
      <c r="F2050" s="11" t="s">
        <v>3124</v>
      </c>
      <c r="G2050" t="str">
        <f t="shared" ref="G2050:G2113" si="64">_xlfn.CONCAT(A2050:F2050)</f>
        <v>TOBRAMICINA-DEXAMETASONAGLOBAL MERCURYOFTALMICAUNGUENTO1450MG/100MG</v>
      </c>
      <c r="H2050" t="e">
        <f>VLOOKUP(A2050,'PRINCIPIO ACTIVO'!A:D,4,)&amp;"-"&amp;VLOOKUP(C2050,'VIA ADMINISTRACION'!A:D,4,FALSE)&amp;"-"&amp;VLOOKUP(D2050,FORMATO!A:D,4,FALSE)&amp;"-"&amp;VLOOKUP(B2050,LABORATORIO!A:D,4,FALSE)</f>
        <v>#N/A</v>
      </c>
      <c r="I2050">
        <f>COUNTIF($H$2:H2050,H2050)</f>
        <v>186</v>
      </c>
      <c r="J2050" t="e">
        <f t="shared" ref="J2050:J2113" si="65">H2050&amp;"-"&amp;TEXT(I2050,"00")</f>
        <v>#N/A</v>
      </c>
    </row>
    <row r="2051" spans="1:10" hidden="1" x14ac:dyDescent="0.35">
      <c r="A2051" s="11" t="s">
        <v>2718</v>
      </c>
      <c r="B2051" s="11" t="s">
        <v>2898</v>
      </c>
      <c r="C2051" s="11" t="s">
        <v>2919</v>
      </c>
      <c r="D2051" s="11" t="s">
        <v>2933</v>
      </c>
      <c r="E2051" s="11">
        <v>20</v>
      </c>
      <c r="F2051" s="11" t="s">
        <v>2984</v>
      </c>
      <c r="G2051" t="str">
        <f t="shared" si="64"/>
        <v>TOLBUTAMIDABPHORALCOMPRIMIDO20500MG</v>
      </c>
      <c r="H2051" t="str">
        <f>VLOOKUP(A2051,'PRINCIPIO ACTIVO'!A:D,4,)&amp;"-"&amp;VLOOKUP(C2051,'VIA ADMINISTRACION'!A:D,4,FALSE)&amp;"-"&amp;VLOOKUP(D2051,FORMATO!A:D,4,FALSE)&amp;"-"&amp;VLOOKUP(B2051,LABORATORIO!A:D,4,FALSE)</f>
        <v>HT-0266-01-003-0036</v>
      </c>
      <c r="I2051">
        <f>COUNTIF($H$2:H2051,H2051)</f>
        <v>1</v>
      </c>
      <c r="J2051" t="str">
        <f t="shared" si="65"/>
        <v>HT-0266-01-003-0036-01</v>
      </c>
    </row>
    <row r="2052" spans="1:10" hidden="1" x14ac:dyDescent="0.35">
      <c r="A2052" s="11" t="s">
        <v>2824</v>
      </c>
      <c r="B2052" s="11" t="s">
        <v>2853</v>
      </c>
      <c r="C2052" s="11" t="s">
        <v>2919</v>
      </c>
      <c r="D2052" s="11" t="s">
        <v>2937</v>
      </c>
      <c r="E2052" s="11">
        <v>10</v>
      </c>
      <c r="F2052" s="11" t="s">
        <v>2977</v>
      </c>
      <c r="G2052" t="str">
        <f t="shared" si="64"/>
        <v>TRAMADOLITF-LABOMEDORALCAPSULA10100MG</v>
      </c>
      <c r="H2052" t="str">
        <f>VLOOKUP(A2052,'PRINCIPIO ACTIVO'!A:D,4,)&amp;"-"&amp;VLOOKUP(C2052,'VIA ADMINISTRACION'!A:D,4,FALSE)&amp;"-"&amp;VLOOKUP(D2052,FORMATO!A:D,4,FALSE)&amp;"-"&amp;VLOOKUP(B2052,LABORATORIO!A:D,4,FALSE)</f>
        <v>HT-0163-01-007-0139</v>
      </c>
      <c r="I2052">
        <f>COUNTIF($H$2:H2052,H2052)</f>
        <v>1</v>
      </c>
      <c r="J2052" t="str">
        <f t="shared" si="65"/>
        <v>HT-0163-01-007-0139-01</v>
      </c>
    </row>
    <row r="2053" spans="1:10" hidden="1" x14ac:dyDescent="0.35">
      <c r="A2053" s="11" t="s">
        <v>2824</v>
      </c>
      <c r="B2053" s="11" t="s">
        <v>2869</v>
      </c>
      <c r="C2053" s="11" t="s">
        <v>2919</v>
      </c>
      <c r="D2053" s="11" t="s">
        <v>2942</v>
      </c>
      <c r="E2053" s="11">
        <v>1</v>
      </c>
      <c r="F2053" s="11" t="s">
        <v>3174</v>
      </c>
      <c r="G2053" t="str">
        <f t="shared" si="64"/>
        <v>TRAMADOLOPKOORALSOLUCION1100MG/ML</v>
      </c>
      <c r="H2053" t="str">
        <f>VLOOKUP(A2053,'PRINCIPIO ACTIVO'!A:D,4,)&amp;"-"&amp;VLOOKUP(C2053,'VIA ADMINISTRACION'!A:D,4,FALSE)&amp;"-"&amp;VLOOKUP(D2053,FORMATO!A:D,4,FALSE)&amp;"-"&amp;VLOOKUP(B2053,LABORATORIO!A:D,4,FALSE)</f>
        <v>HT-0163-01-012-0208</v>
      </c>
      <c r="I2053">
        <f>COUNTIF($H$2:H2053,H2053)</f>
        <v>1</v>
      </c>
      <c r="J2053" t="str">
        <f t="shared" si="65"/>
        <v>HT-0163-01-012-0208-01</v>
      </c>
    </row>
    <row r="2054" spans="1:10" hidden="1" x14ac:dyDescent="0.35">
      <c r="A2054" s="2" t="s">
        <v>2824</v>
      </c>
      <c r="B2054" s="2" t="s">
        <v>2847</v>
      </c>
      <c r="C2054" s="2" t="s">
        <v>2919</v>
      </c>
      <c r="D2054" s="2" t="s">
        <v>2942</v>
      </c>
      <c r="E2054" s="2">
        <v>1</v>
      </c>
      <c r="F2054" s="2" t="s">
        <v>3174</v>
      </c>
      <c r="G2054" t="str">
        <f t="shared" si="64"/>
        <v>TRAMADOLPASTEURORALSOLUCION1100MG/ML</v>
      </c>
      <c r="H2054" t="str">
        <f>VLOOKUP(A2054,'PRINCIPIO ACTIVO'!A:D,4,)&amp;"-"&amp;VLOOKUP(C2054,'VIA ADMINISTRACION'!A:D,4,FALSE)&amp;"-"&amp;VLOOKUP(D2054,FORMATO!A:D,4,FALSE)&amp;"-"&amp;VLOOKUP(B2054,LABORATORIO!A:D,4,FALSE)</f>
        <v>HT-0163-01-012-0155</v>
      </c>
      <c r="I2054">
        <f>COUNTIF($H$2:H2054,H2054)</f>
        <v>1</v>
      </c>
      <c r="J2054" t="str">
        <f t="shared" si="65"/>
        <v>HT-0163-01-012-0155-01</v>
      </c>
    </row>
    <row r="2055" spans="1:10" hidden="1" x14ac:dyDescent="0.35">
      <c r="A2055" s="5" t="s">
        <v>2824</v>
      </c>
      <c r="B2055" s="5" t="s">
        <v>2858</v>
      </c>
      <c r="C2055" s="5" t="s">
        <v>2919</v>
      </c>
      <c r="D2055" s="5" t="s">
        <v>2942</v>
      </c>
      <c r="E2055" s="5">
        <v>1</v>
      </c>
      <c r="F2055" s="5" t="s">
        <v>3174</v>
      </c>
      <c r="G2055" t="str">
        <f t="shared" si="64"/>
        <v>TRAMADOLGRUNENTHALORALSOLUCION1100MG/ML</v>
      </c>
      <c r="H2055" t="str">
        <f>VLOOKUP(A2055,'PRINCIPIO ACTIVO'!A:D,4,)&amp;"-"&amp;VLOOKUP(C2055,'VIA ADMINISTRACION'!A:D,4,FALSE)&amp;"-"&amp;VLOOKUP(D2055,FORMATO!A:D,4,FALSE)&amp;"-"&amp;VLOOKUP(B2055,LABORATORIO!A:D,4,FALSE)</f>
        <v>HT-0163-01-012-0116</v>
      </c>
      <c r="I2055">
        <f>COUNTIF($H$2:H2055,H2055)</f>
        <v>1</v>
      </c>
      <c r="J2055" t="str">
        <f t="shared" si="65"/>
        <v>HT-0163-01-012-0116-01</v>
      </c>
    </row>
    <row r="2056" spans="1:10" hidden="1" x14ac:dyDescent="0.35">
      <c r="A2056" s="5" t="s">
        <v>2824</v>
      </c>
      <c r="B2056" s="5" t="s">
        <v>2834</v>
      </c>
      <c r="C2056" s="5" t="s">
        <v>2919</v>
      </c>
      <c r="D2056" s="5" t="s">
        <v>2942</v>
      </c>
      <c r="E2056" s="5">
        <v>1</v>
      </c>
      <c r="F2056" s="5" t="s">
        <v>3174</v>
      </c>
      <c r="G2056" t="str">
        <f t="shared" si="64"/>
        <v>TRAMADOLMINTLABORALSOLUCION1100MG/ML</v>
      </c>
      <c r="H2056" t="str">
        <f>VLOOKUP(A2056,'PRINCIPIO ACTIVO'!A:D,4,)&amp;"-"&amp;VLOOKUP(C2056,'VIA ADMINISTRACION'!A:D,4,FALSE)&amp;"-"&amp;VLOOKUP(D2056,FORMATO!A:D,4,FALSE)&amp;"-"&amp;VLOOKUP(B2056,LABORATORIO!A:D,4,FALSE)</f>
        <v>HT-0163-01-012-0197</v>
      </c>
      <c r="I2056">
        <f>COUNTIF($H$2:H2056,H2056)</f>
        <v>1</v>
      </c>
      <c r="J2056" t="str">
        <f t="shared" si="65"/>
        <v>HT-0163-01-012-0197-01</v>
      </c>
    </row>
    <row r="2057" spans="1:10" hidden="1" x14ac:dyDescent="0.35">
      <c r="A2057" s="11" t="s">
        <v>2824</v>
      </c>
      <c r="B2057" s="11" t="s">
        <v>2858</v>
      </c>
      <c r="C2057" s="11" t="s">
        <v>2919</v>
      </c>
      <c r="D2057" s="11" t="s">
        <v>2933</v>
      </c>
      <c r="E2057" s="11">
        <v>10</v>
      </c>
      <c r="F2057" s="11" t="s">
        <v>3110</v>
      </c>
      <c r="G2057" t="str">
        <f t="shared" si="64"/>
        <v>TRAMADOLGRUNENTHALORALCOMPRIMIDO10150MG</v>
      </c>
      <c r="H2057" t="str">
        <f>VLOOKUP(A2057,'PRINCIPIO ACTIVO'!A:D,4,)&amp;"-"&amp;VLOOKUP(C2057,'VIA ADMINISTRACION'!A:D,4,FALSE)&amp;"-"&amp;VLOOKUP(D2057,FORMATO!A:D,4,FALSE)&amp;"-"&amp;VLOOKUP(B2057,LABORATORIO!A:D,4,FALSE)</f>
        <v>HT-0163-01-003-0116</v>
      </c>
      <c r="I2057">
        <f>COUNTIF($H$2:H2057,H2057)</f>
        <v>1</v>
      </c>
      <c r="J2057" t="str">
        <f t="shared" si="65"/>
        <v>HT-0163-01-003-0116-01</v>
      </c>
    </row>
    <row r="2058" spans="1:10" hidden="1" x14ac:dyDescent="0.35">
      <c r="A2058" s="5" t="s">
        <v>2824</v>
      </c>
      <c r="B2058" s="5" t="s">
        <v>2853</v>
      </c>
      <c r="C2058" s="5" t="s">
        <v>2919</v>
      </c>
      <c r="D2058" s="5" t="s">
        <v>2937</v>
      </c>
      <c r="E2058" s="5">
        <v>10</v>
      </c>
      <c r="F2058" s="5" t="s">
        <v>3110</v>
      </c>
      <c r="G2058" t="str">
        <f t="shared" si="64"/>
        <v>TRAMADOLITF-LABOMEDORALCAPSULA10150MG</v>
      </c>
      <c r="H2058" t="str">
        <f>VLOOKUP(A2058,'PRINCIPIO ACTIVO'!A:D,4,)&amp;"-"&amp;VLOOKUP(C2058,'VIA ADMINISTRACION'!A:D,4,FALSE)&amp;"-"&amp;VLOOKUP(D2058,FORMATO!A:D,4,FALSE)&amp;"-"&amp;VLOOKUP(B2058,LABORATORIO!A:D,4,FALSE)</f>
        <v>HT-0163-01-007-0139</v>
      </c>
      <c r="I2058">
        <f>COUNTIF($H$2:H2058,H2058)</f>
        <v>2</v>
      </c>
      <c r="J2058" t="str">
        <f t="shared" si="65"/>
        <v>HT-0163-01-007-0139-02</v>
      </c>
    </row>
    <row r="2059" spans="1:10" hidden="1" x14ac:dyDescent="0.35">
      <c r="A2059" s="11" t="s">
        <v>2824</v>
      </c>
      <c r="B2059" s="11" t="s">
        <v>2858</v>
      </c>
      <c r="C2059" s="11" t="s">
        <v>2919</v>
      </c>
      <c r="D2059" s="11" t="s">
        <v>2933</v>
      </c>
      <c r="E2059" s="11">
        <v>10</v>
      </c>
      <c r="F2059" s="11" t="s">
        <v>2978</v>
      </c>
      <c r="G2059" t="str">
        <f t="shared" si="64"/>
        <v>TRAMADOLGRUNENTHALORALCOMPRIMIDO10200MG</v>
      </c>
      <c r="H2059" t="str">
        <f>VLOOKUP(A2059,'PRINCIPIO ACTIVO'!A:D,4,)&amp;"-"&amp;VLOOKUP(C2059,'VIA ADMINISTRACION'!A:D,4,FALSE)&amp;"-"&amp;VLOOKUP(D2059,FORMATO!A:D,4,FALSE)&amp;"-"&amp;VLOOKUP(B2059,LABORATORIO!A:D,4,FALSE)</f>
        <v>HT-0163-01-003-0116</v>
      </c>
      <c r="I2059">
        <f>COUNTIF($H$2:H2059,H2059)</f>
        <v>2</v>
      </c>
      <c r="J2059" t="str">
        <f t="shared" si="65"/>
        <v>HT-0163-01-003-0116-02</v>
      </c>
    </row>
    <row r="2060" spans="1:10" hidden="1" x14ac:dyDescent="0.35">
      <c r="A2060" s="5" t="s">
        <v>2824</v>
      </c>
      <c r="B2060" s="5" t="s">
        <v>2853</v>
      </c>
      <c r="C2060" s="5" t="s">
        <v>2919</v>
      </c>
      <c r="D2060" s="5" t="s">
        <v>2937</v>
      </c>
      <c r="E2060" s="5">
        <v>10</v>
      </c>
      <c r="F2060" s="5" t="s">
        <v>2978</v>
      </c>
      <c r="G2060" t="str">
        <f t="shared" si="64"/>
        <v>TRAMADOLITF-LABOMEDORALCAPSULA10200MG</v>
      </c>
      <c r="H2060" t="str">
        <f>VLOOKUP(A2060,'PRINCIPIO ACTIVO'!A:D,4,)&amp;"-"&amp;VLOOKUP(C2060,'VIA ADMINISTRACION'!A:D,4,FALSE)&amp;"-"&amp;VLOOKUP(D2060,FORMATO!A:D,4,FALSE)&amp;"-"&amp;VLOOKUP(B2060,LABORATORIO!A:D,4,FALSE)</f>
        <v>HT-0163-01-007-0139</v>
      </c>
      <c r="I2060">
        <f>COUNTIF($H$2:H2060,H2060)</f>
        <v>3</v>
      </c>
      <c r="J2060" t="str">
        <f t="shared" si="65"/>
        <v>HT-0163-01-007-0139-03</v>
      </c>
    </row>
    <row r="2061" spans="1:10" hidden="1" x14ac:dyDescent="0.35">
      <c r="A2061" s="11" t="s">
        <v>2824</v>
      </c>
      <c r="B2061" s="11" t="s">
        <v>2858</v>
      </c>
      <c r="C2061" s="11" t="s">
        <v>2919</v>
      </c>
      <c r="D2061" s="11" t="s">
        <v>2933</v>
      </c>
      <c r="E2061" s="11">
        <v>20</v>
      </c>
      <c r="F2061" s="11" t="s">
        <v>3267</v>
      </c>
      <c r="G2061" t="str">
        <f t="shared" si="64"/>
        <v>TRAMADOLGRUNENTHALORALCOMPRIMIDO20325MG/37.50MG</v>
      </c>
      <c r="H2061" t="str">
        <f>VLOOKUP(A2061,'PRINCIPIO ACTIVO'!A:D,4,)&amp;"-"&amp;VLOOKUP(C2061,'VIA ADMINISTRACION'!A:D,4,FALSE)&amp;"-"&amp;VLOOKUP(D2061,FORMATO!A:D,4,FALSE)&amp;"-"&amp;VLOOKUP(B2061,LABORATORIO!A:D,4,FALSE)</f>
        <v>HT-0163-01-003-0116</v>
      </c>
      <c r="I2061">
        <f>COUNTIF($H$2:H2061,H2061)</f>
        <v>3</v>
      </c>
      <c r="J2061" t="str">
        <f t="shared" si="65"/>
        <v>HT-0163-01-003-0116-03</v>
      </c>
    </row>
    <row r="2062" spans="1:10" hidden="1" x14ac:dyDescent="0.35">
      <c r="A2062" s="11" t="s">
        <v>2824</v>
      </c>
      <c r="B2062" s="11" t="s">
        <v>2858</v>
      </c>
      <c r="C2062" s="11" t="s">
        <v>2919</v>
      </c>
      <c r="D2062" s="11" t="s">
        <v>2933</v>
      </c>
      <c r="E2062" s="11">
        <v>10</v>
      </c>
      <c r="F2062" s="11" t="s">
        <v>3267</v>
      </c>
      <c r="G2062" t="str">
        <f t="shared" si="64"/>
        <v>TRAMADOLGRUNENTHALORALCOMPRIMIDO10325MG/37.50MG</v>
      </c>
      <c r="H2062" t="str">
        <f>VLOOKUP(A2062,'PRINCIPIO ACTIVO'!A:D,4,)&amp;"-"&amp;VLOOKUP(C2062,'VIA ADMINISTRACION'!A:D,4,FALSE)&amp;"-"&amp;VLOOKUP(D2062,FORMATO!A:D,4,FALSE)&amp;"-"&amp;VLOOKUP(B2062,LABORATORIO!A:D,4,FALSE)</f>
        <v>HT-0163-01-003-0116</v>
      </c>
      <c r="I2062">
        <f>COUNTIF($H$2:H2062,H2062)</f>
        <v>4</v>
      </c>
      <c r="J2062" t="str">
        <f t="shared" si="65"/>
        <v>HT-0163-01-003-0116-04</v>
      </c>
    </row>
    <row r="2063" spans="1:10" hidden="1" x14ac:dyDescent="0.35">
      <c r="A2063" s="11" t="s">
        <v>2824</v>
      </c>
      <c r="B2063" s="11" t="s">
        <v>2834</v>
      </c>
      <c r="C2063" s="11" t="s">
        <v>2919</v>
      </c>
      <c r="D2063" s="11" t="s">
        <v>2937</v>
      </c>
      <c r="E2063" s="11">
        <v>10</v>
      </c>
      <c r="F2063" s="11" t="s">
        <v>3046</v>
      </c>
      <c r="G2063" t="str">
        <f t="shared" si="64"/>
        <v>TRAMADOLMINTLABORALCAPSULA1050MG</v>
      </c>
      <c r="H2063" t="str">
        <f>VLOOKUP(A2063,'PRINCIPIO ACTIVO'!A:D,4,)&amp;"-"&amp;VLOOKUP(C2063,'VIA ADMINISTRACION'!A:D,4,FALSE)&amp;"-"&amp;VLOOKUP(D2063,FORMATO!A:D,4,FALSE)&amp;"-"&amp;VLOOKUP(B2063,LABORATORIO!A:D,4,FALSE)</f>
        <v>HT-0163-01-007-0197</v>
      </c>
      <c r="I2063">
        <f>COUNTIF($H$2:H2063,H2063)</f>
        <v>1</v>
      </c>
      <c r="J2063" t="str">
        <f t="shared" si="65"/>
        <v>HT-0163-01-007-0197-01</v>
      </c>
    </row>
    <row r="2064" spans="1:10" hidden="1" x14ac:dyDescent="0.35">
      <c r="A2064" s="11" t="s">
        <v>2824</v>
      </c>
      <c r="B2064" s="11" t="s">
        <v>2858</v>
      </c>
      <c r="C2064" s="11" t="s">
        <v>2919</v>
      </c>
      <c r="D2064" s="11" t="s">
        <v>2933</v>
      </c>
      <c r="E2064" s="11">
        <v>10</v>
      </c>
      <c r="F2064" s="11" t="s">
        <v>3046</v>
      </c>
      <c r="G2064" t="str">
        <f t="shared" si="64"/>
        <v>TRAMADOLGRUNENTHALORALCOMPRIMIDO1050MG</v>
      </c>
      <c r="H2064" t="str">
        <f>VLOOKUP(A2064,'PRINCIPIO ACTIVO'!A:D,4,)&amp;"-"&amp;VLOOKUP(C2064,'VIA ADMINISTRACION'!A:D,4,FALSE)&amp;"-"&amp;VLOOKUP(D2064,FORMATO!A:D,4,FALSE)&amp;"-"&amp;VLOOKUP(B2064,LABORATORIO!A:D,4,FALSE)</f>
        <v>HT-0163-01-003-0116</v>
      </c>
      <c r="I2064">
        <f>COUNTIF($H$2:H2064,H2064)</f>
        <v>5</v>
      </c>
      <c r="J2064" t="str">
        <f t="shared" si="65"/>
        <v>HT-0163-01-003-0116-05</v>
      </c>
    </row>
    <row r="2065" spans="1:10" hidden="1" x14ac:dyDescent="0.35">
      <c r="A2065" s="5" t="s">
        <v>2824</v>
      </c>
      <c r="B2065" s="5" t="s">
        <v>2858</v>
      </c>
      <c r="C2065" s="5" t="s">
        <v>2919</v>
      </c>
      <c r="D2065" s="5" t="s">
        <v>2933</v>
      </c>
      <c r="E2065" s="5">
        <v>20</v>
      </c>
      <c r="F2065" s="5" t="s">
        <v>3046</v>
      </c>
      <c r="G2065" t="str">
        <f t="shared" si="64"/>
        <v>TRAMADOLGRUNENTHALORALCOMPRIMIDO2050MG</v>
      </c>
      <c r="H2065" t="str">
        <f>VLOOKUP(A2065,'PRINCIPIO ACTIVO'!A:D,4,)&amp;"-"&amp;VLOOKUP(C2065,'VIA ADMINISTRACION'!A:D,4,FALSE)&amp;"-"&amp;VLOOKUP(D2065,FORMATO!A:D,4,FALSE)&amp;"-"&amp;VLOOKUP(B2065,LABORATORIO!A:D,4,FALSE)</f>
        <v>HT-0163-01-003-0116</v>
      </c>
      <c r="I2065">
        <f>COUNTIF($H$2:H2065,H2065)</f>
        <v>6</v>
      </c>
      <c r="J2065" t="str">
        <f t="shared" si="65"/>
        <v>HT-0163-01-003-0116-06</v>
      </c>
    </row>
    <row r="2066" spans="1:10" hidden="1" x14ac:dyDescent="0.35">
      <c r="A2066" s="11" t="s">
        <v>2824</v>
      </c>
      <c r="B2066" s="11" t="s">
        <v>2916</v>
      </c>
      <c r="C2066" s="11" t="s">
        <v>2919</v>
      </c>
      <c r="D2066" s="11" t="s">
        <v>2942</v>
      </c>
      <c r="E2066" s="11">
        <v>1</v>
      </c>
      <c r="F2066" s="11" t="s">
        <v>3266</v>
      </c>
      <c r="G2066" t="str">
        <f t="shared" si="64"/>
        <v>TRAMADOLEUROLABORALSOLUCION150MG/ML</v>
      </c>
      <c r="H2066" t="str">
        <f>VLOOKUP(A2066,'PRINCIPIO ACTIVO'!A:D,4,)&amp;"-"&amp;VLOOKUP(C2066,'VIA ADMINISTRACION'!A:D,4,FALSE)&amp;"-"&amp;VLOOKUP(D2066,FORMATO!A:D,4,FALSE)&amp;"-"&amp;VLOOKUP(B2066,LABORATORIO!A:D,4,FALSE)</f>
        <v>HT-0163-01-012-0088</v>
      </c>
      <c r="I2066">
        <f>COUNTIF($H$2:H2066,H2066)</f>
        <v>1</v>
      </c>
      <c r="J2066" t="str">
        <f t="shared" si="65"/>
        <v>HT-0163-01-012-0088-01</v>
      </c>
    </row>
    <row r="2067" spans="1:10" hidden="1" x14ac:dyDescent="0.35">
      <c r="A2067" s="11" t="s">
        <v>2725</v>
      </c>
      <c r="B2067" s="11" t="s">
        <v>2880</v>
      </c>
      <c r="C2067" s="11" t="s">
        <v>2919</v>
      </c>
      <c r="D2067" s="11" t="s">
        <v>2933</v>
      </c>
      <c r="E2067" s="11">
        <v>30</v>
      </c>
      <c r="F2067" s="11" t="s">
        <v>3178</v>
      </c>
      <c r="G2067" t="str">
        <f t="shared" si="64"/>
        <v>TRAMADOL-PARACETAMOLMEDIPHARMORALCOMPRIMIDO30325MG/37.5MG</v>
      </c>
      <c r="H2067" t="e">
        <f>VLOOKUP(A2067,'PRINCIPIO ACTIVO'!A:D,4,)&amp;"-"&amp;VLOOKUP(C2067,'VIA ADMINISTRACION'!A:D,4,FALSE)&amp;"-"&amp;VLOOKUP(D2067,FORMATO!A:D,4,FALSE)&amp;"-"&amp;VLOOKUP(B2067,LABORATORIO!A:D,4,FALSE)</f>
        <v>#N/A</v>
      </c>
      <c r="I2067">
        <f>COUNTIF($H$2:H2067,H2067)</f>
        <v>187</v>
      </c>
      <c r="J2067" t="e">
        <f t="shared" si="65"/>
        <v>#N/A</v>
      </c>
    </row>
    <row r="2068" spans="1:10" hidden="1" x14ac:dyDescent="0.35">
      <c r="A2068" s="11" t="s">
        <v>2725</v>
      </c>
      <c r="B2068" s="11" t="s">
        <v>2832</v>
      </c>
      <c r="C2068" s="11" t="s">
        <v>2919</v>
      </c>
      <c r="D2068" s="11" t="s">
        <v>2933</v>
      </c>
      <c r="E2068" s="11">
        <v>20</v>
      </c>
      <c r="F2068" s="11" t="s">
        <v>3178</v>
      </c>
      <c r="G2068" t="str">
        <f t="shared" si="64"/>
        <v>TRAMADOL-PARACETAMOLRECALCINEORALCOMPRIMIDO20325MG/37.5MG</v>
      </c>
      <c r="H2068" t="e">
        <f>VLOOKUP(A2068,'PRINCIPIO ACTIVO'!A:D,4,)&amp;"-"&amp;VLOOKUP(C2068,'VIA ADMINISTRACION'!A:D,4,FALSE)&amp;"-"&amp;VLOOKUP(D2068,FORMATO!A:D,4,FALSE)&amp;"-"&amp;VLOOKUP(B2068,LABORATORIO!A:D,4,FALSE)</f>
        <v>#N/A</v>
      </c>
      <c r="I2068">
        <f>COUNTIF($H$2:H2068,H2068)</f>
        <v>188</v>
      </c>
      <c r="J2068" t="e">
        <f t="shared" si="65"/>
        <v>#N/A</v>
      </c>
    </row>
    <row r="2069" spans="1:10" hidden="1" x14ac:dyDescent="0.35">
      <c r="A2069" s="11" t="s">
        <v>2725</v>
      </c>
      <c r="B2069" s="11" t="s">
        <v>2916</v>
      </c>
      <c r="C2069" s="11" t="s">
        <v>2919</v>
      </c>
      <c r="D2069" s="11" t="s">
        <v>2933</v>
      </c>
      <c r="E2069" s="11">
        <v>14</v>
      </c>
      <c r="F2069" s="11" t="s">
        <v>3178</v>
      </c>
      <c r="G2069" t="str">
        <f t="shared" si="64"/>
        <v>TRAMADOL-PARACETAMOLEUROLABORALCOMPRIMIDO14325MG/37.5MG</v>
      </c>
      <c r="H2069" t="e">
        <f>VLOOKUP(A2069,'PRINCIPIO ACTIVO'!A:D,4,)&amp;"-"&amp;VLOOKUP(C2069,'VIA ADMINISTRACION'!A:D,4,FALSE)&amp;"-"&amp;VLOOKUP(D2069,FORMATO!A:D,4,FALSE)&amp;"-"&amp;VLOOKUP(B2069,LABORATORIO!A:D,4,FALSE)</f>
        <v>#N/A</v>
      </c>
      <c r="I2069">
        <f>COUNTIF($H$2:H2069,H2069)</f>
        <v>189</v>
      </c>
      <c r="J2069" t="e">
        <f t="shared" si="65"/>
        <v>#N/A</v>
      </c>
    </row>
    <row r="2070" spans="1:10" hidden="1" x14ac:dyDescent="0.35">
      <c r="A2070" s="5" t="s">
        <v>6529</v>
      </c>
      <c r="B2070" s="5" t="s">
        <v>2917</v>
      </c>
      <c r="C2070" s="5" t="s">
        <v>2924</v>
      </c>
      <c r="D2070" s="5" t="s">
        <v>2939</v>
      </c>
      <c r="E2070" s="5">
        <v>5</v>
      </c>
      <c r="F2070" s="5" t="s">
        <v>1439</v>
      </c>
      <c r="G2070" t="str">
        <f t="shared" si="64"/>
        <v>TRAUMEELHEELPARENTERALAMPOLLA5-</v>
      </c>
      <c r="H2070" t="str">
        <f>VLOOKUP(A2070,'PRINCIPIO ACTIVO'!A:D,4,)&amp;"-"&amp;VLOOKUP(C2070,'VIA ADMINISTRACION'!A:D,4,FALSE)&amp;"-"&amp;VLOOKUP(D2070,FORMATO!A:D,4,FALSE)&amp;"-"&amp;VLOOKUP(B2070,LABORATORIO!A:D,4,FALSE)</f>
        <v>HT-0164-02-009-0290</v>
      </c>
      <c r="I2070">
        <f>COUNTIF($H$2:H2070,H2070)</f>
        <v>1</v>
      </c>
      <c r="J2070" t="str">
        <f t="shared" si="65"/>
        <v>HT-0164-02-009-0290-01</v>
      </c>
    </row>
    <row r="2071" spans="1:10" hidden="1" x14ac:dyDescent="0.35">
      <c r="A2071" s="5" t="s">
        <v>6529</v>
      </c>
      <c r="B2071" s="5" t="s">
        <v>2917</v>
      </c>
      <c r="C2071" s="5" t="s">
        <v>2919</v>
      </c>
      <c r="D2071" s="5" t="s">
        <v>2938</v>
      </c>
      <c r="E2071" s="5">
        <v>5</v>
      </c>
      <c r="F2071" s="5" t="s">
        <v>1439</v>
      </c>
      <c r="G2071" t="str">
        <f t="shared" si="64"/>
        <v>TRAUMEELHEELORALGOTAS5-</v>
      </c>
      <c r="H2071" t="str">
        <f>VLOOKUP(A2071,'PRINCIPIO ACTIVO'!A:D,4,)&amp;"-"&amp;VLOOKUP(C2071,'VIA ADMINISTRACION'!A:D,4,FALSE)&amp;"-"&amp;VLOOKUP(D2071,FORMATO!A:D,4,FALSE)&amp;"-"&amp;VLOOKUP(B2071,LABORATORIO!A:D,4,FALSE)</f>
        <v>HT-0164-01-008-0290</v>
      </c>
      <c r="I2071">
        <f>COUNTIF($H$2:H2071,H2071)</f>
        <v>1</v>
      </c>
      <c r="J2071" t="str">
        <f t="shared" si="65"/>
        <v>HT-0164-01-008-0290-01</v>
      </c>
    </row>
    <row r="2072" spans="1:10" hidden="1" x14ac:dyDescent="0.35">
      <c r="A2072" s="5" t="s">
        <v>6529</v>
      </c>
      <c r="B2072" s="5" t="s">
        <v>2917</v>
      </c>
      <c r="C2072" s="5" t="s">
        <v>2919</v>
      </c>
      <c r="D2072" s="5" t="s">
        <v>2933</v>
      </c>
      <c r="E2072" s="5">
        <v>50</v>
      </c>
      <c r="F2072" s="5" t="s">
        <v>3127</v>
      </c>
      <c r="G2072" t="str">
        <f t="shared" si="64"/>
        <v>TRAUMEELHEELORALCOMPRIMIDO5015MG</v>
      </c>
      <c r="H2072" t="str">
        <f>VLOOKUP(A2072,'PRINCIPIO ACTIVO'!A:D,4,)&amp;"-"&amp;VLOOKUP(C2072,'VIA ADMINISTRACION'!A:D,4,FALSE)&amp;"-"&amp;VLOOKUP(D2072,FORMATO!A:D,4,FALSE)&amp;"-"&amp;VLOOKUP(B2072,LABORATORIO!A:D,4,FALSE)</f>
        <v>HT-0164-01-003-0290</v>
      </c>
      <c r="I2072">
        <f>COUNTIF($H$2:H2072,H2072)</f>
        <v>1</v>
      </c>
      <c r="J2072" t="str">
        <f t="shared" si="65"/>
        <v>HT-0164-01-003-0290-01</v>
      </c>
    </row>
    <row r="2073" spans="1:10" hidden="1" x14ac:dyDescent="0.35">
      <c r="A2073" s="5" t="s">
        <v>6529</v>
      </c>
      <c r="B2073" s="5" t="s">
        <v>2917</v>
      </c>
      <c r="C2073" s="5" t="s">
        <v>2920</v>
      </c>
      <c r="D2073" s="5" t="s">
        <v>2945</v>
      </c>
      <c r="E2073" s="5">
        <v>1</v>
      </c>
      <c r="F2073" s="5" t="s">
        <v>6692</v>
      </c>
      <c r="G2073" t="str">
        <f t="shared" si="64"/>
        <v>TRAUMEELHEELTOPICOPOMADA150G</v>
      </c>
      <c r="H2073" t="str">
        <f>VLOOKUP(A2073,'PRINCIPIO ACTIVO'!A:D,4,)&amp;"-"&amp;VLOOKUP(C2073,'VIA ADMINISTRACION'!A:D,4,FALSE)&amp;"-"&amp;VLOOKUP(D2073,FORMATO!A:D,4,FALSE)&amp;"-"&amp;VLOOKUP(B2073,LABORATORIO!A:D,4,FALSE)</f>
        <v>HT-0164-04-015-0290</v>
      </c>
      <c r="I2073">
        <f>COUNTIF($H$2:H2073,H2073)</f>
        <v>1</v>
      </c>
      <c r="J2073" t="str">
        <f t="shared" si="65"/>
        <v>HT-0164-04-015-0290-01</v>
      </c>
    </row>
    <row r="2074" spans="1:10" hidden="1" x14ac:dyDescent="0.35">
      <c r="A2074" s="11" t="s">
        <v>2825</v>
      </c>
      <c r="B2074" s="11" t="s">
        <v>2838</v>
      </c>
      <c r="C2074" s="11" t="s">
        <v>2919</v>
      </c>
      <c r="D2074" s="11" t="s">
        <v>2933</v>
      </c>
      <c r="E2074" s="11">
        <v>20</v>
      </c>
      <c r="F2074" s="11" t="s">
        <v>2977</v>
      </c>
      <c r="G2074" t="str">
        <f t="shared" si="64"/>
        <v>TRAZODONALABORATORIO CHILEORALCOMPRIMIDO20100MG</v>
      </c>
      <c r="H2074" t="str">
        <f>VLOOKUP(A2074,'PRINCIPIO ACTIVO'!A:D,4,)&amp;"-"&amp;VLOOKUP(C2074,'VIA ADMINISTRACION'!A:D,4,FALSE)&amp;"-"&amp;VLOOKUP(D2074,FORMATO!A:D,4,FALSE)&amp;"-"&amp;VLOOKUP(B2074,LABORATORIO!A:D,4,FALSE)</f>
        <v>HT-0165-01-003-0148</v>
      </c>
      <c r="I2074">
        <f>COUNTIF($H$1:H2075,H2074)</f>
        <v>1</v>
      </c>
      <c r="J2074" t="str">
        <f t="shared" si="65"/>
        <v>HT-0165-01-003-0148-01</v>
      </c>
    </row>
    <row r="2075" spans="1:10" hidden="1" x14ac:dyDescent="0.35">
      <c r="A2075" s="11" t="s">
        <v>2825</v>
      </c>
      <c r="B2075" s="11" t="s">
        <v>2880</v>
      </c>
      <c r="C2075" s="11" t="s">
        <v>2919</v>
      </c>
      <c r="D2075" s="11" t="s">
        <v>2933</v>
      </c>
      <c r="E2075" s="11">
        <v>20</v>
      </c>
      <c r="F2075" s="11" t="s">
        <v>2977</v>
      </c>
      <c r="G2075" t="str">
        <f t="shared" si="64"/>
        <v>TRAZODONAMEDIPHARMORALCOMPRIMIDO20100MG</v>
      </c>
      <c r="H2075" t="str">
        <f>VLOOKUP(A2075,'PRINCIPIO ACTIVO'!A:D,4,)&amp;"-"&amp;VLOOKUP(C2075,'VIA ADMINISTRACION'!A:D,4,FALSE)&amp;"-"&amp;VLOOKUP(D2075,FORMATO!A:D,4,FALSE)&amp;"-"&amp;VLOOKUP(B2075,LABORATORIO!A:D,4,FALSE)</f>
        <v>HT-0165-01-003-0192</v>
      </c>
      <c r="I2075">
        <f>COUNTIF($H$2:H2075,H2075)</f>
        <v>1</v>
      </c>
      <c r="J2075" t="str">
        <f t="shared" si="65"/>
        <v>HT-0165-01-003-0192-01</v>
      </c>
    </row>
    <row r="2076" spans="1:10" hidden="1" x14ac:dyDescent="0.35">
      <c r="A2076" s="5" t="s">
        <v>2825</v>
      </c>
      <c r="B2076" s="5" t="s">
        <v>2838</v>
      </c>
      <c r="C2076" s="5" t="s">
        <v>2919</v>
      </c>
      <c r="D2076" s="5" t="s">
        <v>2933</v>
      </c>
      <c r="E2076" s="5">
        <v>20</v>
      </c>
      <c r="F2076" s="5" t="s">
        <v>3110</v>
      </c>
      <c r="G2076" t="str">
        <f t="shared" si="64"/>
        <v>TRAZODONALABORATORIO CHILEORALCOMPRIMIDO20150MG</v>
      </c>
      <c r="H2076" t="str">
        <f>VLOOKUP(A2076,'PRINCIPIO ACTIVO'!A:D,4,)&amp;"-"&amp;VLOOKUP(C2076,'VIA ADMINISTRACION'!A:D,4,FALSE)&amp;"-"&amp;VLOOKUP(D2076,FORMATO!A:D,4,FALSE)&amp;"-"&amp;VLOOKUP(B2076,LABORATORIO!A:D,4,FALSE)</f>
        <v>HT-0165-01-003-0148</v>
      </c>
      <c r="I2076">
        <f>COUNTIF($H$2:H2076,H2076)</f>
        <v>2</v>
      </c>
      <c r="J2076" t="str">
        <f t="shared" si="65"/>
        <v>HT-0165-01-003-0148-02</v>
      </c>
    </row>
    <row r="2077" spans="1:10" hidden="1" x14ac:dyDescent="0.35">
      <c r="A2077" s="11" t="s">
        <v>2825</v>
      </c>
      <c r="B2077" s="11" t="s">
        <v>2838</v>
      </c>
      <c r="C2077" s="11" t="s">
        <v>2919</v>
      </c>
      <c r="D2077" s="11" t="s">
        <v>2937</v>
      </c>
      <c r="E2077" s="11">
        <v>20</v>
      </c>
      <c r="F2077" s="11" t="s">
        <v>3002</v>
      </c>
      <c r="G2077" t="str">
        <f t="shared" si="64"/>
        <v>TRAZODONALABORATORIO CHILEORALCAPSULA2025MG</v>
      </c>
      <c r="H2077" t="str">
        <f>VLOOKUP(A2077,'PRINCIPIO ACTIVO'!A:D,4,)&amp;"-"&amp;VLOOKUP(C2077,'VIA ADMINISTRACION'!A:D,4,FALSE)&amp;"-"&amp;VLOOKUP(D2077,FORMATO!A:D,4,FALSE)&amp;"-"&amp;VLOOKUP(B2077,LABORATORIO!A:D,4,FALSE)</f>
        <v>HT-0165-01-007-0148</v>
      </c>
      <c r="I2077">
        <f>COUNTIF($H$2:H2077,H2077)</f>
        <v>1</v>
      </c>
      <c r="J2077" t="str">
        <f t="shared" si="65"/>
        <v>HT-0165-01-007-0148-01</v>
      </c>
    </row>
    <row r="2078" spans="1:10" hidden="1" x14ac:dyDescent="0.35">
      <c r="A2078" s="11" t="s">
        <v>2825</v>
      </c>
      <c r="B2078" s="11" t="s">
        <v>2838</v>
      </c>
      <c r="C2078" s="11" t="s">
        <v>2919</v>
      </c>
      <c r="D2078" s="11" t="s">
        <v>2933</v>
      </c>
      <c r="E2078" s="11">
        <v>20</v>
      </c>
      <c r="F2078" s="11" t="s">
        <v>3002</v>
      </c>
      <c r="G2078" t="str">
        <f t="shared" si="64"/>
        <v>TRAZODONALABORATORIO CHILEORALCOMPRIMIDO2025MG</v>
      </c>
      <c r="H2078" t="str">
        <f>VLOOKUP(A2078,'PRINCIPIO ACTIVO'!A:D,4,)&amp;"-"&amp;VLOOKUP(C2078,'VIA ADMINISTRACION'!A:D,4,FALSE)&amp;"-"&amp;VLOOKUP(D2078,FORMATO!A:D,4,FALSE)&amp;"-"&amp;VLOOKUP(B2078,LABORATORIO!A:D,4,FALSE)</f>
        <v>HT-0165-01-003-0148</v>
      </c>
      <c r="I2078">
        <f>COUNTIF($H$2:H2078,H2078)</f>
        <v>3</v>
      </c>
      <c r="J2078" t="str">
        <f t="shared" si="65"/>
        <v>HT-0165-01-003-0148-03</v>
      </c>
    </row>
    <row r="2079" spans="1:10" hidden="1" x14ac:dyDescent="0.35">
      <c r="A2079" s="11" t="s">
        <v>2693</v>
      </c>
      <c r="B2079" s="11" t="s">
        <v>2838</v>
      </c>
      <c r="C2079" s="11" t="s">
        <v>2919</v>
      </c>
      <c r="D2079" s="11" t="s">
        <v>2933</v>
      </c>
      <c r="E2079" s="11">
        <v>24</v>
      </c>
      <c r="F2079" s="11" t="s">
        <v>3139</v>
      </c>
      <c r="G2079" t="str">
        <f t="shared" si="64"/>
        <v>TRIAMTERENE-HIDROCLOROTIAZIDALABORATORIO CHILEORALCOMPRIMIDO2450MG/25MG</v>
      </c>
      <c r="H2079" t="e">
        <f>VLOOKUP(A2079,'PRINCIPIO ACTIVO'!A:D,4,)&amp;"-"&amp;VLOOKUP(C2079,'VIA ADMINISTRACION'!A:D,4,FALSE)&amp;"-"&amp;VLOOKUP(D2079,FORMATO!A:D,4,FALSE)&amp;"-"&amp;VLOOKUP(B2079,LABORATORIO!A:D,4,FALSE)</f>
        <v>#N/A</v>
      </c>
      <c r="I2079">
        <f>COUNTIF($H$2:H2079,H2079)</f>
        <v>190</v>
      </c>
      <c r="J2079" t="e">
        <f t="shared" si="65"/>
        <v>#N/A</v>
      </c>
    </row>
    <row r="2080" spans="1:10" hidden="1" x14ac:dyDescent="0.35">
      <c r="A2080" s="11" t="s">
        <v>2693</v>
      </c>
      <c r="B2080" s="11" t="s">
        <v>2853</v>
      </c>
      <c r="C2080" s="11" t="s">
        <v>2919</v>
      </c>
      <c r="D2080" s="11" t="s">
        <v>2933</v>
      </c>
      <c r="E2080" s="11">
        <v>24</v>
      </c>
      <c r="F2080" s="11" t="s">
        <v>3139</v>
      </c>
      <c r="G2080" t="str">
        <f t="shared" si="64"/>
        <v>TRIAMTERENE-HIDROCLOROTIAZIDAITF-LABOMEDORALCOMPRIMIDO2450MG/25MG</v>
      </c>
      <c r="H2080" t="e">
        <f>VLOOKUP(A2080,'PRINCIPIO ACTIVO'!A:D,4,)&amp;"-"&amp;VLOOKUP(C2080,'VIA ADMINISTRACION'!A:D,4,FALSE)&amp;"-"&amp;VLOOKUP(D2080,FORMATO!A:D,4,FALSE)&amp;"-"&amp;VLOOKUP(B2080,LABORATORIO!A:D,4,FALSE)</f>
        <v>#N/A</v>
      </c>
      <c r="I2080">
        <f>COUNTIF($H$2:H2080,H2080)</f>
        <v>191</v>
      </c>
      <c r="J2080" t="e">
        <f t="shared" si="65"/>
        <v>#N/A</v>
      </c>
    </row>
    <row r="2081" spans="1:10" hidden="1" x14ac:dyDescent="0.35">
      <c r="A2081" s="11" t="s">
        <v>2693</v>
      </c>
      <c r="B2081" s="11" t="s">
        <v>2853</v>
      </c>
      <c r="C2081" s="11" t="s">
        <v>2919</v>
      </c>
      <c r="D2081" s="11" t="s">
        <v>2933</v>
      </c>
      <c r="E2081" s="11">
        <v>60</v>
      </c>
      <c r="F2081" s="11" t="s">
        <v>3139</v>
      </c>
      <c r="G2081" t="str">
        <f t="shared" si="64"/>
        <v>TRIAMTERENE-HIDROCLOROTIAZIDAITF-LABOMEDORALCOMPRIMIDO6050MG/25MG</v>
      </c>
      <c r="H2081" t="e">
        <f>VLOOKUP(A2081,'PRINCIPIO ACTIVO'!A:D,4,)&amp;"-"&amp;VLOOKUP(C2081,'VIA ADMINISTRACION'!A:D,4,FALSE)&amp;"-"&amp;VLOOKUP(D2081,FORMATO!A:D,4,FALSE)&amp;"-"&amp;VLOOKUP(B2081,LABORATORIO!A:D,4,FALSE)</f>
        <v>#N/A</v>
      </c>
      <c r="I2081">
        <f>COUNTIF($H$2:H2081,H2081)</f>
        <v>192</v>
      </c>
      <c r="J2081" t="e">
        <f t="shared" si="65"/>
        <v>#N/A</v>
      </c>
    </row>
    <row r="2082" spans="1:10" hidden="1" x14ac:dyDescent="0.35">
      <c r="A2082" s="11" t="s">
        <v>2802</v>
      </c>
      <c r="B2082" s="11" t="s">
        <v>2841</v>
      </c>
      <c r="C2082" s="11" t="s">
        <v>2920</v>
      </c>
      <c r="D2082" s="11" t="s">
        <v>2934</v>
      </c>
      <c r="E2082" s="11">
        <v>1</v>
      </c>
      <c r="F2082" s="11" t="s">
        <v>3253</v>
      </c>
      <c r="G2082" t="str">
        <f t="shared" si="64"/>
        <v>TRIBENOSIDO-LIDOCAINAMAVERTOPICOCREMA15G/2G/100G</v>
      </c>
      <c r="H2082" t="e">
        <f>VLOOKUP(A2082,'PRINCIPIO ACTIVO'!A:D,4,)&amp;"-"&amp;VLOOKUP(C2082,'VIA ADMINISTRACION'!A:D,4,FALSE)&amp;"-"&amp;VLOOKUP(D2082,FORMATO!A:D,4,FALSE)&amp;"-"&amp;VLOOKUP(B2082,LABORATORIO!A:D,4,FALSE)</f>
        <v>#N/A</v>
      </c>
      <c r="I2082">
        <f>COUNTIF($H$2:H2082,H2082)</f>
        <v>193</v>
      </c>
      <c r="J2082" t="e">
        <f t="shared" si="65"/>
        <v>#N/A</v>
      </c>
    </row>
    <row r="2083" spans="1:10" hidden="1" x14ac:dyDescent="0.35">
      <c r="A2083" s="11" t="s">
        <v>2826</v>
      </c>
      <c r="B2083" s="11" t="s">
        <v>2834</v>
      </c>
      <c r="C2083" s="11" t="s">
        <v>2919</v>
      </c>
      <c r="D2083" s="11" t="s">
        <v>2933</v>
      </c>
      <c r="E2083" s="11">
        <v>20</v>
      </c>
      <c r="F2083" s="11" t="s">
        <v>2977</v>
      </c>
      <c r="G2083" t="str">
        <f t="shared" si="64"/>
        <v>TRIMEBUTINOMINTLABORALCOMPRIMIDO20100MG</v>
      </c>
      <c r="H2083" t="str">
        <f>VLOOKUP(A2083,'PRINCIPIO ACTIVO'!A:D,4,)&amp;"-"&amp;VLOOKUP(C2083,'VIA ADMINISTRACION'!A:D,4,FALSE)&amp;"-"&amp;VLOOKUP(D2083,FORMATO!A:D,4,FALSE)&amp;"-"&amp;VLOOKUP(B2083,LABORATORIO!A:D,4,FALSE)</f>
        <v>HT-0166-01-003-0197</v>
      </c>
      <c r="I2083">
        <f>COUNTIF($H$2:H2083,H2083)</f>
        <v>1</v>
      </c>
      <c r="J2083" t="str">
        <f t="shared" si="65"/>
        <v>HT-0166-01-003-0197-01</v>
      </c>
    </row>
    <row r="2084" spans="1:10" hidden="1" x14ac:dyDescent="0.35">
      <c r="A2084" s="11" t="s">
        <v>2826</v>
      </c>
      <c r="B2084" s="11" t="s">
        <v>2847</v>
      </c>
      <c r="C2084" s="11" t="s">
        <v>2919</v>
      </c>
      <c r="D2084" s="11" t="s">
        <v>2933</v>
      </c>
      <c r="E2084" s="11">
        <v>30</v>
      </c>
      <c r="F2084" s="11" t="s">
        <v>2978</v>
      </c>
      <c r="G2084" t="str">
        <f t="shared" si="64"/>
        <v>TRIMEBUTINOPASTEURORALCOMPRIMIDO30200MG</v>
      </c>
      <c r="H2084" t="str">
        <f>VLOOKUP(A2084,'PRINCIPIO ACTIVO'!A:D,4,)&amp;"-"&amp;VLOOKUP(C2084,'VIA ADMINISTRACION'!A:D,4,FALSE)&amp;"-"&amp;VLOOKUP(D2084,FORMATO!A:D,4,FALSE)&amp;"-"&amp;VLOOKUP(B2084,LABORATORIO!A:D,4,FALSE)</f>
        <v>HT-0166-01-003-0155</v>
      </c>
      <c r="I2084">
        <f>COUNTIF($H$2:H2084,H2084)</f>
        <v>1</v>
      </c>
      <c r="J2084" t="str">
        <f t="shared" si="65"/>
        <v>HT-0166-01-003-0155-01</v>
      </c>
    </row>
    <row r="2085" spans="1:10" hidden="1" x14ac:dyDescent="0.35">
      <c r="A2085" s="5" t="s">
        <v>2826</v>
      </c>
      <c r="B2085" s="5" t="s">
        <v>2847</v>
      </c>
      <c r="C2085" s="5" t="s">
        <v>2919</v>
      </c>
      <c r="D2085" s="5" t="s">
        <v>2933</v>
      </c>
      <c r="E2085" s="5">
        <v>10</v>
      </c>
      <c r="F2085" s="5" t="s">
        <v>2978</v>
      </c>
      <c r="G2085" t="str">
        <f t="shared" si="64"/>
        <v>TRIMEBUTINOPASTEURORALCOMPRIMIDO10200MG</v>
      </c>
      <c r="H2085" t="str">
        <f>VLOOKUP(A2085,'PRINCIPIO ACTIVO'!A:D,4,)&amp;"-"&amp;VLOOKUP(C2085,'VIA ADMINISTRACION'!A:D,4,FALSE)&amp;"-"&amp;VLOOKUP(D2085,FORMATO!A:D,4,FALSE)&amp;"-"&amp;VLOOKUP(B2085,LABORATORIO!A:D,4,FALSE)</f>
        <v>HT-0166-01-003-0155</v>
      </c>
      <c r="I2085">
        <f>COUNTIF($H$2:H2085,H2085)</f>
        <v>2</v>
      </c>
      <c r="J2085" t="str">
        <f t="shared" si="65"/>
        <v>HT-0166-01-003-0155-02</v>
      </c>
    </row>
    <row r="2086" spans="1:10" hidden="1" x14ac:dyDescent="0.35">
      <c r="A2086" s="5" t="s">
        <v>2826</v>
      </c>
      <c r="B2086" s="5" t="s">
        <v>2847</v>
      </c>
      <c r="C2086" s="5" t="s">
        <v>2919</v>
      </c>
      <c r="D2086" s="5" t="s">
        <v>2933</v>
      </c>
      <c r="E2086" s="5">
        <v>50</v>
      </c>
      <c r="F2086" s="5" t="s">
        <v>2978</v>
      </c>
      <c r="G2086" t="str">
        <f t="shared" si="64"/>
        <v>TRIMEBUTINOPASTEURORALCOMPRIMIDO50200MG</v>
      </c>
      <c r="H2086" t="str">
        <f>VLOOKUP(A2086,'PRINCIPIO ACTIVO'!A:D,4,)&amp;"-"&amp;VLOOKUP(C2086,'VIA ADMINISTRACION'!A:D,4,FALSE)&amp;"-"&amp;VLOOKUP(D2086,FORMATO!A:D,4,FALSE)&amp;"-"&amp;VLOOKUP(B2086,LABORATORIO!A:D,4,FALSE)</f>
        <v>HT-0166-01-003-0155</v>
      </c>
      <c r="I2086">
        <f>COUNTIF($H$2:H2086,H2086)</f>
        <v>3</v>
      </c>
      <c r="J2086" t="str">
        <f t="shared" si="65"/>
        <v>HT-0166-01-003-0155-03</v>
      </c>
    </row>
    <row r="2087" spans="1:10" hidden="1" x14ac:dyDescent="0.35">
      <c r="A2087" s="11" t="s">
        <v>2826</v>
      </c>
      <c r="B2087" s="11" t="s">
        <v>2864</v>
      </c>
      <c r="C2087" s="11" t="s">
        <v>2919</v>
      </c>
      <c r="D2087" s="11" t="s">
        <v>2933</v>
      </c>
      <c r="E2087" s="11">
        <v>30</v>
      </c>
      <c r="F2087" s="11" t="s">
        <v>3006</v>
      </c>
      <c r="G2087" t="str">
        <f t="shared" si="64"/>
        <v>TRIMEBUTINOPFIZERORALCOMPRIMIDO30300MG</v>
      </c>
      <c r="H2087" t="str">
        <f>VLOOKUP(A2087,'PRINCIPIO ACTIVO'!A:D,4,)&amp;"-"&amp;VLOOKUP(C2087,'VIA ADMINISTRACION'!A:D,4,FALSE)&amp;"-"&amp;VLOOKUP(D2087,FORMATO!A:D,4,FALSE)&amp;"-"&amp;VLOOKUP(B2087,LABORATORIO!A:D,4,FALSE)</f>
        <v>HT-0166-01-003-0212</v>
      </c>
      <c r="I2087">
        <f>COUNTIF($H$2:H2087,H2087)</f>
        <v>1</v>
      </c>
      <c r="J2087" t="str">
        <f t="shared" si="65"/>
        <v>HT-0166-01-003-0212-01</v>
      </c>
    </row>
    <row r="2088" spans="1:10" hidden="1" x14ac:dyDescent="0.35">
      <c r="A2088" s="11" t="s">
        <v>2826</v>
      </c>
      <c r="B2088" s="11" t="s">
        <v>2837</v>
      </c>
      <c r="C2088" s="11" t="s">
        <v>2919</v>
      </c>
      <c r="D2088" s="11" t="s">
        <v>2933</v>
      </c>
      <c r="E2088" s="11">
        <v>10</v>
      </c>
      <c r="F2088" s="11" t="s">
        <v>3006</v>
      </c>
      <c r="G2088" t="str">
        <f t="shared" si="64"/>
        <v>TRIMEBUTINOSAVALORALCOMPRIMIDO10300MG</v>
      </c>
      <c r="H2088" t="str">
        <f>VLOOKUP(A2088,'PRINCIPIO ACTIVO'!A:D,4,)&amp;"-"&amp;VLOOKUP(C2088,'VIA ADMINISTRACION'!A:D,4,FALSE)&amp;"-"&amp;VLOOKUP(D2088,FORMATO!A:D,4,FALSE)&amp;"-"&amp;VLOOKUP(B2088,LABORATORIO!A:D,4,FALSE)</f>
        <v>HT-0166-01-003-0174</v>
      </c>
      <c r="I2088">
        <f>COUNTIF($H$2:H2088,H2088)</f>
        <v>1</v>
      </c>
      <c r="J2088" t="str">
        <f t="shared" si="65"/>
        <v>HT-0166-01-003-0174-01</v>
      </c>
    </row>
    <row r="2089" spans="1:10" hidden="1" x14ac:dyDescent="0.35">
      <c r="A2089" s="5" t="s">
        <v>2826</v>
      </c>
      <c r="B2089" s="5" t="s">
        <v>2837</v>
      </c>
      <c r="C2089" s="5" t="s">
        <v>2919</v>
      </c>
      <c r="D2089" s="5" t="s">
        <v>2933</v>
      </c>
      <c r="E2089" s="5">
        <v>30</v>
      </c>
      <c r="F2089" s="5" t="s">
        <v>3006</v>
      </c>
      <c r="G2089" t="str">
        <f t="shared" si="64"/>
        <v>TRIMEBUTINOSAVALORALCOMPRIMIDO30300MG</v>
      </c>
      <c r="H2089" t="str">
        <f>VLOOKUP(A2089,'PRINCIPIO ACTIVO'!A:D,4,)&amp;"-"&amp;VLOOKUP(C2089,'VIA ADMINISTRACION'!A:D,4,FALSE)&amp;"-"&amp;VLOOKUP(D2089,FORMATO!A:D,4,FALSE)&amp;"-"&amp;VLOOKUP(B2089,LABORATORIO!A:D,4,FALSE)</f>
        <v>HT-0166-01-003-0174</v>
      </c>
      <c r="I2089">
        <f>COUNTIF($H$2:H2089,H2089)</f>
        <v>2</v>
      </c>
      <c r="J2089" t="str">
        <f t="shared" si="65"/>
        <v>HT-0166-01-003-0174-02</v>
      </c>
    </row>
    <row r="2090" spans="1:10" hidden="1" x14ac:dyDescent="0.35">
      <c r="A2090" s="11" t="s">
        <v>2818</v>
      </c>
      <c r="B2090" s="11" t="s">
        <v>2915</v>
      </c>
      <c r="C2090" s="11" t="s">
        <v>2919</v>
      </c>
      <c r="D2090" s="11" t="s">
        <v>2933</v>
      </c>
      <c r="E2090" s="11">
        <v>14</v>
      </c>
      <c r="F2090" s="11" t="s">
        <v>3108</v>
      </c>
      <c r="G2090" t="str">
        <f t="shared" si="64"/>
        <v>TRIMETOPRIMA-SULFAMETOXAZOLASPENORALCOMPRIMIDO14160MG/800MG</v>
      </c>
      <c r="H2090" t="e">
        <f>VLOOKUP(A2090,'PRINCIPIO ACTIVO'!A:D,4,)&amp;"-"&amp;VLOOKUP(C2090,'VIA ADMINISTRACION'!A:D,4,FALSE)&amp;"-"&amp;VLOOKUP(D2090,FORMATO!A:D,4,FALSE)&amp;"-"&amp;VLOOKUP(B2090,LABORATORIO!A:D,4,FALSE)</f>
        <v>#N/A</v>
      </c>
      <c r="I2090">
        <f>COUNTIF($H$2:H2090,H2090)</f>
        <v>194</v>
      </c>
      <c r="J2090" t="e">
        <f t="shared" si="65"/>
        <v>#N/A</v>
      </c>
    </row>
    <row r="2091" spans="1:10" hidden="1" x14ac:dyDescent="0.35">
      <c r="A2091" s="11" t="s">
        <v>2818</v>
      </c>
      <c r="B2091" s="11" t="s">
        <v>2832</v>
      </c>
      <c r="C2091" s="11" t="s">
        <v>2919</v>
      </c>
      <c r="D2091" s="11" t="s">
        <v>2935</v>
      </c>
      <c r="E2091" s="11">
        <v>1</v>
      </c>
      <c r="F2091" s="11" t="s">
        <v>3260</v>
      </c>
      <c r="G2091" t="str">
        <f t="shared" si="64"/>
        <v>TRIMETOPRIMA-SULFAMETOXAZOLRECALCINEORALSUSPENSION1160MG/800MG/5ML</v>
      </c>
      <c r="H2091" t="e">
        <f>VLOOKUP(A2091,'PRINCIPIO ACTIVO'!A:D,4,)&amp;"-"&amp;VLOOKUP(C2091,'VIA ADMINISTRACION'!A:D,4,FALSE)&amp;"-"&amp;VLOOKUP(D2091,FORMATO!A:D,4,FALSE)&amp;"-"&amp;VLOOKUP(B2091,LABORATORIO!A:D,4,FALSE)</f>
        <v>#N/A</v>
      </c>
      <c r="I2091">
        <f>COUNTIF($H$2:H2091,H2091)</f>
        <v>195</v>
      </c>
      <c r="J2091" t="e">
        <f t="shared" si="65"/>
        <v>#N/A</v>
      </c>
    </row>
    <row r="2092" spans="1:10" hidden="1" x14ac:dyDescent="0.35">
      <c r="A2092" s="11" t="s">
        <v>2653</v>
      </c>
      <c r="B2092" s="11" t="s">
        <v>2857</v>
      </c>
      <c r="C2092" s="11" t="s">
        <v>2919</v>
      </c>
      <c r="D2092" s="11" t="s">
        <v>2933</v>
      </c>
      <c r="E2092" s="11">
        <v>10</v>
      </c>
      <c r="F2092" s="11" t="s">
        <v>3108</v>
      </c>
      <c r="G2092" t="str">
        <f t="shared" si="64"/>
        <v>TRIMETOPRIM-SULFAMETOXAZOLANDROMACOORALCOMPRIMIDO10160MG/800MG</v>
      </c>
      <c r="H2092" t="e">
        <f>VLOOKUP(A2092,'PRINCIPIO ACTIVO'!A:D,4,)&amp;"-"&amp;VLOOKUP(C2092,'VIA ADMINISTRACION'!A:D,4,FALSE)&amp;"-"&amp;VLOOKUP(D2092,FORMATO!A:D,4,FALSE)&amp;"-"&amp;VLOOKUP(B2092,LABORATORIO!A:D,4,FALSE)</f>
        <v>#N/A</v>
      </c>
      <c r="I2092">
        <f>COUNTIF($H$2:H2092,H2092)</f>
        <v>196</v>
      </c>
      <c r="J2092" t="e">
        <f t="shared" si="65"/>
        <v>#N/A</v>
      </c>
    </row>
    <row r="2093" spans="1:10" hidden="1" x14ac:dyDescent="0.35">
      <c r="A2093" s="11" t="s">
        <v>2599</v>
      </c>
      <c r="B2093" s="11" t="s">
        <v>2837</v>
      </c>
      <c r="C2093" s="11" t="s">
        <v>2919</v>
      </c>
      <c r="D2093" s="11" t="s">
        <v>2933</v>
      </c>
      <c r="E2093" s="11">
        <v>30</v>
      </c>
      <c r="F2093" s="11" t="s">
        <v>3026</v>
      </c>
      <c r="G2093" t="str">
        <f t="shared" si="64"/>
        <v>VALSARTAN-AMLODIPINO-HIDROCLOROTIAZIDASAVALORALCOMPRIMIDO30160MG/5MG/12.5MG</v>
      </c>
      <c r="H2093" t="e">
        <f>VLOOKUP(A2093,'PRINCIPIO ACTIVO'!A:D,4,)&amp;"-"&amp;VLOOKUP(C2093,'VIA ADMINISTRACION'!A:D,4,FALSE)&amp;"-"&amp;VLOOKUP(D2093,FORMATO!A:D,4,FALSE)&amp;"-"&amp;VLOOKUP(B2093,LABORATORIO!A:D,4,FALSE)</f>
        <v>#N/A</v>
      </c>
      <c r="I2093">
        <f>COUNTIF($H$2:H2093,H2093)</f>
        <v>197</v>
      </c>
      <c r="J2093" t="e">
        <f t="shared" si="65"/>
        <v>#N/A</v>
      </c>
    </row>
    <row r="2094" spans="1:10" hidden="1" x14ac:dyDescent="0.35">
      <c r="A2094" s="11" t="s">
        <v>2700</v>
      </c>
      <c r="B2094" s="11" t="s">
        <v>2838</v>
      </c>
      <c r="C2094" s="11" t="s">
        <v>2919</v>
      </c>
      <c r="D2094" s="11" t="s">
        <v>2933</v>
      </c>
      <c r="E2094" s="11">
        <v>30</v>
      </c>
      <c r="F2094" s="11" t="s">
        <v>3148</v>
      </c>
      <c r="G2094" t="str">
        <f t="shared" si="64"/>
        <v>VALSARTAN-HIDROCLOROTIAZIDALABORATORIO CHILEORALCOMPRIMIDO30160MG/12.5MG</v>
      </c>
      <c r="H2094" t="e">
        <f>VLOOKUP(A2094,'PRINCIPIO ACTIVO'!A:D,4,)&amp;"-"&amp;VLOOKUP(C2094,'VIA ADMINISTRACION'!A:D,4,FALSE)&amp;"-"&amp;VLOOKUP(D2094,FORMATO!A:D,4,FALSE)&amp;"-"&amp;VLOOKUP(B2094,LABORATORIO!A:D,4,FALSE)</f>
        <v>#N/A</v>
      </c>
      <c r="I2094">
        <f>COUNTIF($H$2:H2094,H2094)</f>
        <v>198</v>
      </c>
      <c r="J2094" t="e">
        <f t="shared" si="65"/>
        <v>#N/A</v>
      </c>
    </row>
    <row r="2095" spans="1:10" hidden="1" x14ac:dyDescent="0.35">
      <c r="A2095" s="11" t="s">
        <v>2700</v>
      </c>
      <c r="B2095" s="11" t="s">
        <v>2844</v>
      </c>
      <c r="C2095" s="11" t="s">
        <v>2919</v>
      </c>
      <c r="D2095" s="11" t="s">
        <v>2933</v>
      </c>
      <c r="E2095" s="11">
        <v>56</v>
      </c>
      <c r="F2095" s="11" t="s">
        <v>3148</v>
      </c>
      <c r="G2095" t="str">
        <f t="shared" si="64"/>
        <v>VALSARTAN-HIDROCLOROTIAZIDANOVARTISORALCOMPRIMIDO56160MG/12.5MG</v>
      </c>
      <c r="H2095" t="e">
        <f>VLOOKUP(A2095,'PRINCIPIO ACTIVO'!A:D,4,)&amp;"-"&amp;VLOOKUP(C2095,'VIA ADMINISTRACION'!A:D,4,FALSE)&amp;"-"&amp;VLOOKUP(D2095,FORMATO!A:D,4,FALSE)&amp;"-"&amp;VLOOKUP(B2095,LABORATORIO!A:D,4,FALSE)</f>
        <v>#N/A</v>
      </c>
      <c r="I2095">
        <f>COUNTIF($H$2:H2095,H2095)</f>
        <v>199</v>
      </c>
      <c r="J2095" t="e">
        <f t="shared" si="65"/>
        <v>#N/A</v>
      </c>
    </row>
    <row r="2096" spans="1:10" hidden="1" x14ac:dyDescent="0.35">
      <c r="A2096" s="11" t="s">
        <v>2700</v>
      </c>
      <c r="B2096" s="11" t="s">
        <v>2837</v>
      </c>
      <c r="C2096" s="11" t="s">
        <v>2919</v>
      </c>
      <c r="D2096" s="11" t="s">
        <v>2933</v>
      </c>
      <c r="E2096" s="11">
        <v>30</v>
      </c>
      <c r="F2096" s="11" t="s">
        <v>3148</v>
      </c>
      <c r="G2096" t="str">
        <f t="shared" si="64"/>
        <v>VALSARTAN-HIDROCLOROTIAZIDASAVALORALCOMPRIMIDO30160MG/12.5MG</v>
      </c>
      <c r="H2096" t="e">
        <f>VLOOKUP(A2096,'PRINCIPIO ACTIVO'!A:D,4,)&amp;"-"&amp;VLOOKUP(C2096,'VIA ADMINISTRACION'!A:D,4,FALSE)&amp;"-"&amp;VLOOKUP(D2096,FORMATO!A:D,4,FALSE)&amp;"-"&amp;VLOOKUP(B2096,LABORATORIO!A:D,4,FALSE)</f>
        <v>#N/A</v>
      </c>
      <c r="I2096">
        <f>COUNTIF($H$2:H2096,H2096)</f>
        <v>200</v>
      </c>
      <c r="J2096" t="e">
        <f t="shared" si="65"/>
        <v>#N/A</v>
      </c>
    </row>
    <row r="2097" spans="1:10" hidden="1" x14ac:dyDescent="0.35">
      <c r="A2097" s="11" t="s">
        <v>2700</v>
      </c>
      <c r="B2097" s="11" t="s">
        <v>2844</v>
      </c>
      <c r="C2097" s="11" t="s">
        <v>2919</v>
      </c>
      <c r="D2097" s="11" t="s">
        <v>2933</v>
      </c>
      <c r="E2097" s="11">
        <v>28</v>
      </c>
      <c r="F2097" s="11" t="s">
        <v>3148</v>
      </c>
      <c r="G2097" t="str">
        <f t="shared" si="64"/>
        <v>VALSARTAN-HIDROCLOROTIAZIDANOVARTISORALCOMPRIMIDO28160MG/12.5MG</v>
      </c>
      <c r="H2097" t="e">
        <f>VLOOKUP(A2097,'PRINCIPIO ACTIVO'!A:D,4,)&amp;"-"&amp;VLOOKUP(C2097,'VIA ADMINISTRACION'!A:D,4,FALSE)&amp;"-"&amp;VLOOKUP(D2097,FORMATO!A:D,4,FALSE)&amp;"-"&amp;VLOOKUP(B2097,LABORATORIO!A:D,4,FALSE)</f>
        <v>#N/A</v>
      </c>
      <c r="I2097">
        <f>COUNTIF($H$2:H2097,H2097)</f>
        <v>201</v>
      </c>
      <c r="J2097" t="e">
        <f t="shared" si="65"/>
        <v>#N/A</v>
      </c>
    </row>
    <row r="2098" spans="1:10" hidden="1" x14ac:dyDescent="0.35">
      <c r="A2098" s="11" t="s">
        <v>2700</v>
      </c>
      <c r="B2098" s="11" t="s">
        <v>2837</v>
      </c>
      <c r="C2098" s="11" t="s">
        <v>2919</v>
      </c>
      <c r="D2098" s="11" t="s">
        <v>2933</v>
      </c>
      <c r="E2098" s="11">
        <v>30</v>
      </c>
      <c r="F2098" s="11" t="s">
        <v>3146</v>
      </c>
      <c r="G2098" t="str">
        <f t="shared" si="64"/>
        <v>VALSARTAN-HIDROCLOROTIAZIDASAVALORALCOMPRIMIDO30160MG/25MG</v>
      </c>
      <c r="H2098" t="e">
        <f>VLOOKUP(A2098,'PRINCIPIO ACTIVO'!A:D,4,)&amp;"-"&amp;VLOOKUP(C2098,'VIA ADMINISTRACION'!A:D,4,FALSE)&amp;"-"&amp;VLOOKUP(D2098,FORMATO!A:D,4,FALSE)&amp;"-"&amp;VLOOKUP(B2098,LABORATORIO!A:D,4,FALSE)</f>
        <v>#N/A</v>
      </c>
      <c r="I2098">
        <f>COUNTIF($H$2:H2098,H2098)</f>
        <v>202</v>
      </c>
      <c r="J2098" t="e">
        <f t="shared" si="65"/>
        <v>#N/A</v>
      </c>
    </row>
    <row r="2099" spans="1:10" hidden="1" x14ac:dyDescent="0.35">
      <c r="A2099" s="11" t="s">
        <v>2700</v>
      </c>
      <c r="B2099" s="11" t="s">
        <v>2838</v>
      </c>
      <c r="C2099" s="11" t="s">
        <v>2919</v>
      </c>
      <c r="D2099" s="11" t="s">
        <v>2933</v>
      </c>
      <c r="E2099" s="11">
        <v>30</v>
      </c>
      <c r="F2099" s="11" t="s">
        <v>3146</v>
      </c>
      <c r="G2099" t="str">
        <f t="shared" si="64"/>
        <v>VALSARTAN-HIDROCLOROTIAZIDALABORATORIO CHILEORALCOMPRIMIDO30160MG/25MG</v>
      </c>
      <c r="H2099" t="e">
        <f>VLOOKUP(A2099,'PRINCIPIO ACTIVO'!A:D,4,)&amp;"-"&amp;VLOOKUP(C2099,'VIA ADMINISTRACION'!A:D,4,FALSE)&amp;"-"&amp;VLOOKUP(D2099,FORMATO!A:D,4,FALSE)&amp;"-"&amp;VLOOKUP(B2099,LABORATORIO!A:D,4,FALSE)</f>
        <v>#N/A</v>
      </c>
      <c r="I2099">
        <f>COUNTIF($H$2:H2099,H2099)</f>
        <v>203</v>
      </c>
      <c r="J2099" t="e">
        <f t="shared" si="65"/>
        <v>#N/A</v>
      </c>
    </row>
    <row r="2100" spans="1:10" hidden="1" x14ac:dyDescent="0.35">
      <c r="A2100" s="11" t="s">
        <v>2700</v>
      </c>
      <c r="B2100" s="11" t="s">
        <v>2844</v>
      </c>
      <c r="C2100" s="11" t="s">
        <v>2919</v>
      </c>
      <c r="D2100" s="11" t="s">
        <v>2933</v>
      </c>
      <c r="E2100" s="11">
        <v>28</v>
      </c>
      <c r="F2100" s="11" t="s">
        <v>3146</v>
      </c>
      <c r="G2100" t="str">
        <f t="shared" si="64"/>
        <v>VALSARTAN-HIDROCLOROTIAZIDANOVARTISORALCOMPRIMIDO28160MG/25MG</v>
      </c>
      <c r="H2100" t="e">
        <f>VLOOKUP(A2100,'PRINCIPIO ACTIVO'!A:D,4,)&amp;"-"&amp;VLOOKUP(C2100,'VIA ADMINISTRACION'!A:D,4,FALSE)&amp;"-"&amp;VLOOKUP(D2100,FORMATO!A:D,4,FALSE)&amp;"-"&amp;VLOOKUP(B2100,LABORATORIO!A:D,4,FALSE)</f>
        <v>#N/A</v>
      </c>
      <c r="I2100">
        <f>COUNTIF($H$2:H2100,H2100)</f>
        <v>204</v>
      </c>
      <c r="J2100" t="e">
        <f t="shared" si="65"/>
        <v>#N/A</v>
      </c>
    </row>
    <row r="2101" spans="1:10" hidden="1" x14ac:dyDescent="0.35">
      <c r="A2101" s="11" t="s">
        <v>2700</v>
      </c>
      <c r="B2101" s="11" t="s">
        <v>2844</v>
      </c>
      <c r="C2101" s="11" t="s">
        <v>2919</v>
      </c>
      <c r="D2101" s="11" t="s">
        <v>2933</v>
      </c>
      <c r="E2101" s="11">
        <v>28</v>
      </c>
      <c r="F2101" s="11" t="s">
        <v>3150</v>
      </c>
      <c r="G2101" t="str">
        <f t="shared" si="64"/>
        <v>VALSARTAN-HIDROCLOROTIAZIDANOVARTISORALCOMPRIMIDO28320MG/12.5MG</v>
      </c>
      <c r="H2101" t="e">
        <f>VLOOKUP(A2101,'PRINCIPIO ACTIVO'!A:D,4,)&amp;"-"&amp;VLOOKUP(C2101,'VIA ADMINISTRACION'!A:D,4,FALSE)&amp;"-"&amp;VLOOKUP(D2101,FORMATO!A:D,4,FALSE)&amp;"-"&amp;VLOOKUP(B2101,LABORATORIO!A:D,4,FALSE)</f>
        <v>#N/A</v>
      </c>
      <c r="I2101">
        <f>COUNTIF($H$2:H2101,H2101)</f>
        <v>205</v>
      </c>
      <c r="J2101" t="e">
        <f t="shared" si="65"/>
        <v>#N/A</v>
      </c>
    </row>
    <row r="2102" spans="1:10" hidden="1" x14ac:dyDescent="0.35">
      <c r="A2102" s="11" t="s">
        <v>2700</v>
      </c>
      <c r="B2102" s="11" t="s">
        <v>2844</v>
      </c>
      <c r="C2102" s="11" t="s">
        <v>2919</v>
      </c>
      <c r="D2102" s="11" t="s">
        <v>2933</v>
      </c>
      <c r="E2102" s="11">
        <v>28</v>
      </c>
      <c r="F2102" s="11" t="s">
        <v>3153</v>
      </c>
      <c r="G2102" t="str">
        <f t="shared" si="64"/>
        <v>VALSARTAN-HIDROCLOROTIAZIDANOVARTISORALCOMPRIMIDO28320MG/25MG</v>
      </c>
      <c r="H2102" t="e">
        <f>VLOOKUP(A2102,'PRINCIPIO ACTIVO'!A:D,4,)&amp;"-"&amp;VLOOKUP(C2102,'VIA ADMINISTRACION'!A:D,4,FALSE)&amp;"-"&amp;VLOOKUP(D2102,FORMATO!A:D,4,FALSE)&amp;"-"&amp;VLOOKUP(B2102,LABORATORIO!A:D,4,FALSE)</f>
        <v>#N/A</v>
      </c>
      <c r="I2102">
        <f>COUNTIF($H$2:H2102,H2102)</f>
        <v>206</v>
      </c>
      <c r="J2102" t="e">
        <f t="shared" si="65"/>
        <v>#N/A</v>
      </c>
    </row>
    <row r="2103" spans="1:10" hidden="1" x14ac:dyDescent="0.35">
      <c r="A2103" s="11" t="s">
        <v>2700</v>
      </c>
      <c r="B2103" s="11" t="s">
        <v>2844</v>
      </c>
      <c r="C2103" s="11" t="s">
        <v>2919</v>
      </c>
      <c r="D2103" s="11" t="s">
        <v>2933</v>
      </c>
      <c r="E2103" s="11">
        <v>56</v>
      </c>
      <c r="F2103" s="11" t="s">
        <v>3144</v>
      </c>
      <c r="G2103" t="str">
        <f t="shared" si="64"/>
        <v>VALSARTAN-HIDROCLOROTIAZIDANOVARTISORALCOMPRIMIDO5680MG/12.5MG</v>
      </c>
      <c r="H2103" t="e">
        <f>VLOOKUP(A2103,'PRINCIPIO ACTIVO'!A:D,4,)&amp;"-"&amp;VLOOKUP(C2103,'VIA ADMINISTRACION'!A:D,4,FALSE)&amp;"-"&amp;VLOOKUP(D2103,FORMATO!A:D,4,FALSE)&amp;"-"&amp;VLOOKUP(B2103,LABORATORIO!A:D,4,FALSE)</f>
        <v>#N/A</v>
      </c>
      <c r="I2103">
        <f>COUNTIF($H$2:H2103,H2103)</f>
        <v>207</v>
      </c>
      <c r="J2103" t="e">
        <f t="shared" si="65"/>
        <v>#N/A</v>
      </c>
    </row>
    <row r="2104" spans="1:10" hidden="1" x14ac:dyDescent="0.35">
      <c r="A2104" s="11" t="s">
        <v>2700</v>
      </c>
      <c r="B2104" s="11" t="s">
        <v>2838</v>
      </c>
      <c r="C2104" s="11" t="s">
        <v>2919</v>
      </c>
      <c r="D2104" s="11" t="s">
        <v>2933</v>
      </c>
      <c r="E2104" s="11">
        <v>30</v>
      </c>
      <c r="F2104" s="11" t="s">
        <v>3144</v>
      </c>
      <c r="G2104" t="str">
        <f t="shared" si="64"/>
        <v>VALSARTAN-HIDROCLOROTIAZIDALABORATORIO CHILEORALCOMPRIMIDO3080MG/12.5MG</v>
      </c>
      <c r="H2104" t="e">
        <f>VLOOKUP(A2104,'PRINCIPIO ACTIVO'!A:D,4,)&amp;"-"&amp;VLOOKUP(C2104,'VIA ADMINISTRACION'!A:D,4,FALSE)&amp;"-"&amp;VLOOKUP(D2104,FORMATO!A:D,4,FALSE)&amp;"-"&amp;VLOOKUP(B2104,LABORATORIO!A:D,4,FALSE)</f>
        <v>#N/A</v>
      </c>
      <c r="I2104">
        <f>COUNTIF($H$2:H2104,H2104)</f>
        <v>208</v>
      </c>
      <c r="J2104" t="e">
        <f t="shared" si="65"/>
        <v>#N/A</v>
      </c>
    </row>
    <row r="2105" spans="1:10" hidden="1" x14ac:dyDescent="0.35">
      <c r="A2105" s="11" t="s">
        <v>2700</v>
      </c>
      <c r="B2105" s="11" t="s">
        <v>2844</v>
      </c>
      <c r="C2105" s="11" t="s">
        <v>2919</v>
      </c>
      <c r="D2105" s="11" t="s">
        <v>2933</v>
      </c>
      <c r="E2105" s="11">
        <v>28</v>
      </c>
      <c r="F2105" s="11" t="s">
        <v>3144</v>
      </c>
      <c r="G2105" t="str">
        <f t="shared" si="64"/>
        <v>VALSARTAN-HIDROCLOROTIAZIDANOVARTISORALCOMPRIMIDO2880MG/12.5MG</v>
      </c>
      <c r="H2105" t="e">
        <f>VLOOKUP(A2105,'PRINCIPIO ACTIVO'!A:D,4,)&amp;"-"&amp;VLOOKUP(C2105,'VIA ADMINISTRACION'!A:D,4,FALSE)&amp;"-"&amp;VLOOKUP(D2105,FORMATO!A:D,4,FALSE)&amp;"-"&amp;VLOOKUP(B2105,LABORATORIO!A:D,4,FALSE)</f>
        <v>#N/A</v>
      </c>
      <c r="I2105">
        <f>COUNTIF($H$2:H2105,H2105)</f>
        <v>209</v>
      </c>
      <c r="J2105" t="e">
        <f t="shared" si="65"/>
        <v>#N/A</v>
      </c>
    </row>
    <row r="2106" spans="1:10" hidden="1" x14ac:dyDescent="0.35">
      <c r="A2106" s="11" t="s">
        <v>2711</v>
      </c>
      <c r="B2106" s="11" t="s">
        <v>2844</v>
      </c>
      <c r="C2106" s="11" t="s">
        <v>2919</v>
      </c>
      <c r="D2106" s="11" t="s">
        <v>2933</v>
      </c>
      <c r="E2106" s="11">
        <v>28</v>
      </c>
      <c r="F2106" s="11" t="s">
        <v>3046</v>
      </c>
      <c r="G2106" t="str">
        <f t="shared" si="64"/>
        <v>VILDAGLIPTINANOVARTISORALCOMPRIMIDO2850MG</v>
      </c>
      <c r="H2106" t="str">
        <f>VLOOKUP(A2106,'PRINCIPIO ACTIVO'!A:D,4,)&amp;"-"&amp;VLOOKUP(C2106,'VIA ADMINISTRACION'!A:D,4,FALSE)&amp;"-"&amp;VLOOKUP(D2106,FORMATO!A:D,4,FALSE)&amp;"-"&amp;VLOOKUP(B2106,LABORATORIO!A:D,4,FALSE)</f>
        <v>HT-0259-01-003-0204</v>
      </c>
      <c r="I2106">
        <f>COUNTIF($H$2:H2106,H2106)</f>
        <v>1</v>
      </c>
      <c r="J2106" t="str">
        <f t="shared" si="65"/>
        <v>HT-0259-01-003-0204-01</v>
      </c>
    </row>
    <row r="2107" spans="1:10" hidden="1" x14ac:dyDescent="0.35">
      <c r="A2107" s="11" t="s">
        <v>2711</v>
      </c>
      <c r="B2107" s="11" t="s">
        <v>2844</v>
      </c>
      <c r="C2107" s="11" t="s">
        <v>2919</v>
      </c>
      <c r="D2107" s="11" t="s">
        <v>2933</v>
      </c>
      <c r="E2107" s="11">
        <v>56</v>
      </c>
      <c r="F2107" s="11" t="s">
        <v>3046</v>
      </c>
      <c r="G2107" t="str">
        <f t="shared" si="64"/>
        <v>VILDAGLIPTINANOVARTISORALCOMPRIMIDO5650MG</v>
      </c>
      <c r="H2107" t="str">
        <f>VLOOKUP(A2107,'PRINCIPIO ACTIVO'!A:D,4,)&amp;"-"&amp;VLOOKUP(C2107,'VIA ADMINISTRACION'!A:D,4,FALSE)&amp;"-"&amp;VLOOKUP(D2107,FORMATO!A:D,4,FALSE)&amp;"-"&amp;VLOOKUP(B2107,LABORATORIO!A:D,4,FALSE)</f>
        <v>HT-0259-01-003-0204</v>
      </c>
      <c r="I2107">
        <f>COUNTIF($H$2:H2107,H2107)</f>
        <v>2</v>
      </c>
      <c r="J2107" t="str">
        <f t="shared" si="65"/>
        <v>HT-0259-01-003-0204-02</v>
      </c>
    </row>
    <row r="2108" spans="1:10" hidden="1" x14ac:dyDescent="0.35">
      <c r="A2108" s="11" t="s">
        <v>2644</v>
      </c>
      <c r="B2108" s="11" t="s">
        <v>2844</v>
      </c>
      <c r="C2108" s="11" t="s">
        <v>2919</v>
      </c>
      <c r="D2108" s="11" t="s">
        <v>2933</v>
      </c>
      <c r="E2108" s="11">
        <v>56</v>
      </c>
      <c r="F2108" s="11" t="s">
        <v>3100</v>
      </c>
      <c r="G2108" t="str">
        <f t="shared" si="64"/>
        <v>VILDAGLIPTINA-METFORMINANOVARTISORALCOMPRIMIDO5650MG/1000MG</v>
      </c>
      <c r="H2108" t="e">
        <f>VLOOKUP(A2108,'PRINCIPIO ACTIVO'!A:D,4,)&amp;"-"&amp;VLOOKUP(C2108,'VIA ADMINISTRACION'!A:D,4,FALSE)&amp;"-"&amp;VLOOKUP(D2108,FORMATO!A:D,4,FALSE)&amp;"-"&amp;VLOOKUP(B2108,LABORATORIO!A:D,4,FALSE)</f>
        <v>#N/A</v>
      </c>
      <c r="I2108">
        <f>COUNTIF($H$2:H2108,H2108)</f>
        <v>210</v>
      </c>
      <c r="J2108" t="e">
        <f t="shared" si="65"/>
        <v>#N/A</v>
      </c>
    </row>
    <row r="2109" spans="1:10" hidden="1" x14ac:dyDescent="0.35">
      <c r="A2109" s="11" t="s">
        <v>2644</v>
      </c>
      <c r="B2109" s="11" t="s">
        <v>2844</v>
      </c>
      <c r="C2109" s="11" t="s">
        <v>2919</v>
      </c>
      <c r="D2109" s="11" t="s">
        <v>2933</v>
      </c>
      <c r="E2109" s="11">
        <v>28</v>
      </c>
      <c r="F2109" s="11" t="s">
        <v>3100</v>
      </c>
      <c r="G2109" t="str">
        <f t="shared" si="64"/>
        <v>VILDAGLIPTINA-METFORMINANOVARTISORALCOMPRIMIDO2850MG/1000MG</v>
      </c>
      <c r="H2109" t="e">
        <f>VLOOKUP(A2109,'PRINCIPIO ACTIVO'!A:D,4,)&amp;"-"&amp;VLOOKUP(C2109,'VIA ADMINISTRACION'!A:D,4,FALSE)&amp;"-"&amp;VLOOKUP(D2109,FORMATO!A:D,4,FALSE)&amp;"-"&amp;VLOOKUP(B2109,LABORATORIO!A:D,4,FALSE)</f>
        <v>#N/A</v>
      </c>
      <c r="I2109">
        <f>COUNTIF($H$2:H2109,H2109)</f>
        <v>211</v>
      </c>
      <c r="J2109" t="e">
        <f t="shared" si="65"/>
        <v>#N/A</v>
      </c>
    </row>
    <row r="2110" spans="1:10" hidden="1" x14ac:dyDescent="0.35">
      <c r="A2110" s="11" t="s">
        <v>2644</v>
      </c>
      <c r="B2110" s="11" t="s">
        <v>2844</v>
      </c>
      <c r="C2110" s="11" t="s">
        <v>2919</v>
      </c>
      <c r="D2110" s="11" t="s">
        <v>2933</v>
      </c>
      <c r="E2110" s="11">
        <v>28</v>
      </c>
      <c r="F2110" s="11" t="s">
        <v>3162</v>
      </c>
      <c r="G2110" t="str">
        <f t="shared" si="64"/>
        <v>VILDAGLIPTINA-METFORMINANOVARTISORALCOMPRIMIDO2850MG/500MG</v>
      </c>
      <c r="H2110" t="e">
        <f>VLOOKUP(A2110,'PRINCIPIO ACTIVO'!A:D,4,)&amp;"-"&amp;VLOOKUP(C2110,'VIA ADMINISTRACION'!A:D,4,FALSE)&amp;"-"&amp;VLOOKUP(D2110,FORMATO!A:D,4,FALSE)&amp;"-"&amp;VLOOKUP(B2110,LABORATORIO!A:D,4,FALSE)</f>
        <v>#N/A</v>
      </c>
      <c r="I2110">
        <f>COUNTIF($H$2:H2110,H2110)</f>
        <v>212</v>
      </c>
      <c r="J2110" t="e">
        <f t="shared" si="65"/>
        <v>#N/A</v>
      </c>
    </row>
    <row r="2111" spans="1:10" hidden="1" x14ac:dyDescent="0.35">
      <c r="A2111" s="11" t="s">
        <v>2644</v>
      </c>
      <c r="B2111" s="11" t="s">
        <v>2844</v>
      </c>
      <c r="C2111" s="11" t="s">
        <v>2919</v>
      </c>
      <c r="D2111" s="11" t="s">
        <v>2933</v>
      </c>
      <c r="E2111" s="11">
        <v>56</v>
      </c>
      <c r="F2111" s="11" t="s">
        <v>3162</v>
      </c>
      <c r="G2111" t="str">
        <f t="shared" si="64"/>
        <v>VILDAGLIPTINA-METFORMINANOVARTISORALCOMPRIMIDO5650MG/500MG</v>
      </c>
      <c r="H2111" t="e">
        <f>VLOOKUP(A2111,'PRINCIPIO ACTIVO'!A:D,4,)&amp;"-"&amp;VLOOKUP(C2111,'VIA ADMINISTRACION'!A:D,4,FALSE)&amp;"-"&amp;VLOOKUP(D2111,FORMATO!A:D,4,FALSE)&amp;"-"&amp;VLOOKUP(B2111,LABORATORIO!A:D,4,FALSE)</f>
        <v>#N/A</v>
      </c>
      <c r="I2111">
        <f>COUNTIF($H$2:H2111,H2111)</f>
        <v>213</v>
      </c>
      <c r="J2111" t="e">
        <f t="shared" si="65"/>
        <v>#N/A</v>
      </c>
    </row>
    <row r="2112" spans="1:10" hidden="1" x14ac:dyDescent="0.35">
      <c r="A2112" s="11" t="s">
        <v>2644</v>
      </c>
      <c r="B2112" s="11" t="s">
        <v>2844</v>
      </c>
      <c r="C2112" s="11" t="s">
        <v>2919</v>
      </c>
      <c r="D2112" s="11" t="s">
        <v>2933</v>
      </c>
      <c r="E2112" s="11">
        <v>56</v>
      </c>
      <c r="F2112" s="11" t="s">
        <v>3099</v>
      </c>
      <c r="G2112" t="str">
        <f t="shared" si="64"/>
        <v>VILDAGLIPTINA-METFORMINANOVARTISORALCOMPRIMIDO5650MG/850MG</v>
      </c>
      <c r="H2112" t="e">
        <f>VLOOKUP(A2112,'PRINCIPIO ACTIVO'!A:D,4,)&amp;"-"&amp;VLOOKUP(C2112,'VIA ADMINISTRACION'!A:D,4,FALSE)&amp;"-"&amp;VLOOKUP(D2112,FORMATO!A:D,4,FALSE)&amp;"-"&amp;VLOOKUP(B2112,LABORATORIO!A:D,4,FALSE)</f>
        <v>#N/A</v>
      </c>
      <c r="I2112">
        <f>COUNTIF($H$2:H2112,H2112)</f>
        <v>214</v>
      </c>
      <c r="J2112" t="e">
        <f t="shared" si="65"/>
        <v>#N/A</v>
      </c>
    </row>
    <row r="2113" spans="1:10" hidden="1" x14ac:dyDescent="0.35">
      <c r="A2113" s="11" t="s">
        <v>2644</v>
      </c>
      <c r="B2113" s="11" t="s">
        <v>2844</v>
      </c>
      <c r="C2113" s="11" t="s">
        <v>2919</v>
      </c>
      <c r="D2113" s="11" t="s">
        <v>2933</v>
      </c>
      <c r="E2113" s="11">
        <v>28</v>
      </c>
      <c r="F2113" s="11" t="s">
        <v>3099</v>
      </c>
      <c r="G2113" t="str">
        <f t="shared" si="64"/>
        <v>VILDAGLIPTINA-METFORMINANOVARTISORALCOMPRIMIDO2850MG/850MG</v>
      </c>
      <c r="H2113" t="e">
        <f>VLOOKUP(A2113,'PRINCIPIO ACTIVO'!A:D,4,)&amp;"-"&amp;VLOOKUP(C2113,'VIA ADMINISTRACION'!A:D,4,FALSE)&amp;"-"&amp;VLOOKUP(D2113,FORMATO!A:D,4,FALSE)&amp;"-"&amp;VLOOKUP(B2113,LABORATORIO!A:D,4,FALSE)</f>
        <v>#N/A</v>
      </c>
      <c r="I2113">
        <f>COUNTIF($H$2:H2113,H2113)</f>
        <v>215</v>
      </c>
      <c r="J2113" t="e">
        <f t="shared" si="65"/>
        <v>#N/A</v>
      </c>
    </row>
    <row r="2114" spans="1:10" hidden="1" x14ac:dyDescent="0.35">
      <c r="A2114" s="2" t="s">
        <v>3686</v>
      </c>
      <c r="B2114" s="2" t="s">
        <v>1439</v>
      </c>
      <c r="C2114" s="2" t="s">
        <v>2919</v>
      </c>
      <c r="D2114" s="2" t="s">
        <v>2937</v>
      </c>
      <c r="E2114" s="2">
        <v>30</v>
      </c>
      <c r="F2114" s="2" t="s">
        <v>1439</v>
      </c>
      <c r="G2114" t="str">
        <f t="shared" ref="G2114:G2136" si="66">_xlfn.CONCAT(A2114:F2114)</f>
        <v>VITAMINA B-ORALCAPSULA30-</v>
      </c>
      <c r="H2114" t="e">
        <f>VLOOKUP(A2114,'PRINCIPIO ACTIVO'!A:D,4,)&amp;"-"&amp;VLOOKUP(C2114,'VIA ADMINISTRACION'!A:D,4,FALSE)&amp;"-"&amp;VLOOKUP(D2114,FORMATO!A:D,4,FALSE)&amp;"-"&amp;VLOOKUP(B2114,LABORATORIO!A:D,4,FALSE)</f>
        <v>#N/A</v>
      </c>
      <c r="I2114">
        <f>COUNTIF($H$2:H2114,H2114)</f>
        <v>216</v>
      </c>
      <c r="J2114" t="e">
        <f t="shared" ref="J2114:J2136" si="67">H2114&amp;"-"&amp;TEXT(I2114,"00")</f>
        <v>#N/A</v>
      </c>
    </row>
    <row r="2115" spans="1:10" hidden="1" x14ac:dyDescent="0.35">
      <c r="A2115" s="2" t="s">
        <v>3685</v>
      </c>
      <c r="B2115" s="2" t="s">
        <v>2907</v>
      </c>
      <c r="C2115" s="2" t="s">
        <v>2919</v>
      </c>
      <c r="D2115" s="2" t="s">
        <v>2933</v>
      </c>
      <c r="E2115" s="2">
        <v>30</v>
      </c>
      <c r="F2115" s="2" t="s">
        <v>1439</v>
      </c>
      <c r="G2115" t="str">
        <f t="shared" si="66"/>
        <v>VITAMINA C-VITAMINA B-VITAMINA D3NUTRAPHARMORALCOMPRIMIDO30-</v>
      </c>
      <c r="H2115" t="e">
        <f>VLOOKUP(A2115,'PRINCIPIO ACTIVO'!A:D,4,)&amp;"-"&amp;VLOOKUP(C2115,'VIA ADMINISTRACION'!A:D,4,FALSE)&amp;"-"&amp;VLOOKUP(D2115,FORMATO!A:D,4,FALSE)&amp;"-"&amp;VLOOKUP(B2115,LABORATORIO!A:D,4,FALSE)</f>
        <v>#N/A</v>
      </c>
      <c r="I2115">
        <f>COUNTIF($H$2:H2115,H2115)</f>
        <v>217</v>
      </c>
      <c r="J2115" t="e">
        <f t="shared" si="67"/>
        <v>#N/A</v>
      </c>
    </row>
    <row r="2116" spans="1:10" hidden="1" x14ac:dyDescent="0.35">
      <c r="A2116" s="5" t="s">
        <v>3694</v>
      </c>
      <c r="B2116" s="5" t="s">
        <v>2857</v>
      </c>
      <c r="C2116" s="5" t="s">
        <v>2919</v>
      </c>
      <c r="D2116" s="5" t="s">
        <v>2938</v>
      </c>
      <c r="E2116" s="5">
        <v>4</v>
      </c>
      <c r="F2116" s="5" t="s">
        <v>6695</v>
      </c>
      <c r="G2116" t="str">
        <f t="shared" si="66"/>
        <v>VITAMINA D3ANDROMACOORALGOTAS4200UI</v>
      </c>
      <c r="H2116" t="str">
        <f>VLOOKUP(A2116,'PRINCIPIO ACTIVO'!A:D,4,)&amp;"-"&amp;VLOOKUP(C2116,'VIA ADMINISTRACION'!A:D,4,FALSE)&amp;"-"&amp;VLOOKUP(D2116,FORMATO!A:D,4,FALSE)&amp;"-"&amp;VLOOKUP(B2116,LABORATORIO!A:D,4,FALSE)</f>
        <v>HT-0168-01-008-0161</v>
      </c>
      <c r="I2116">
        <f>COUNTIF($H$2:H2116,H2116)</f>
        <v>1</v>
      </c>
      <c r="J2116" t="str">
        <f t="shared" si="67"/>
        <v>HT-0168-01-008-0161-01</v>
      </c>
    </row>
    <row r="2117" spans="1:10" hidden="1" x14ac:dyDescent="0.35">
      <c r="A2117" s="5" t="s">
        <v>3694</v>
      </c>
      <c r="B2117" s="5" t="s">
        <v>2847</v>
      </c>
      <c r="C2117" s="5" t="s">
        <v>2919</v>
      </c>
      <c r="D2117" s="5" t="s">
        <v>2938</v>
      </c>
      <c r="E2117" s="5">
        <v>60</v>
      </c>
      <c r="F2117" s="5" t="s">
        <v>6694</v>
      </c>
      <c r="G2117" t="str">
        <f t="shared" si="66"/>
        <v>VITAMINA D3PASTEURORALGOTAS60300000UI</v>
      </c>
      <c r="H2117" t="str">
        <f>VLOOKUP(A2117,'PRINCIPIO ACTIVO'!A:D,4,)&amp;"-"&amp;VLOOKUP(C2117,'VIA ADMINISTRACION'!A:D,4,FALSE)&amp;"-"&amp;VLOOKUP(D2117,FORMATO!A:D,4,FALSE)&amp;"-"&amp;VLOOKUP(B2117,LABORATORIO!A:D,4,FALSE)</f>
        <v>HT-0168-01-008-0155</v>
      </c>
      <c r="I2117">
        <f>COUNTIF($H$2:H2117,H2117)</f>
        <v>1</v>
      </c>
      <c r="J2117" t="str">
        <f t="shared" si="67"/>
        <v>HT-0168-01-008-0155-01</v>
      </c>
    </row>
    <row r="2118" spans="1:10" hidden="1" x14ac:dyDescent="0.35">
      <c r="A2118" s="2" t="s">
        <v>3694</v>
      </c>
      <c r="B2118" s="2" t="s">
        <v>2851</v>
      </c>
      <c r="C2118" s="2" t="s">
        <v>2919</v>
      </c>
      <c r="D2118" s="2" t="s">
        <v>2942</v>
      </c>
      <c r="E2118" s="2">
        <v>1</v>
      </c>
      <c r="F2118" s="2" t="s">
        <v>3733</v>
      </c>
      <c r="G2118" t="str">
        <f t="shared" si="66"/>
        <v>VITAMINA D3PRATERORALSOLUCION1800UI</v>
      </c>
      <c r="H2118" t="str">
        <f>VLOOKUP(A2118,'PRINCIPIO ACTIVO'!A:D,4,)&amp;"-"&amp;VLOOKUP(C2118,'VIA ADMINISTRACION'!A:D,4,FALSE)&amp;"-"&amp;VLOOKUP(D2118,FORMATO!A:D,4,FALSE)&amp;"-"&amp;VLOOKUP(B2118,LABORATORIO!A:D,4,FALSE)</f>
        <v>HT-0168-01-012-0169</v>
      </c>
      <c r="I2118">
        <f>COUNTIF($H$2:H2118,H2118)</f>
        <v>1</v>
      </c>
      <c r="J2118" t="str">
        <f t="shared" si="67"/>
        <v>HT-0168-01-012-0169-01</v>
      </c>
    </row>
    <row r="2119" spans="1:10" hidden="1" x14ac:dyDescent="0.35">
      <c r="A2119" s="5" t="s">
        <v>3694</v>
      </c>
      <c r="B2119" s="5" t="s">
        <v>2834</v>
      </c>
      <c r="C2119" s="5" t="s">
        <v>2919</v>
      </c>
      <c r="D2119" s="5" t="s">
        <v>2938</v>
      </c>
      <c r="E2119" s="5">
        <v>4</v>
      </c>
      <c r="F2119" s="5" t="s">
        <v>3733</v>
      </c>
      <c r="G2119" t="str">
        <f t="shared" si="66"/>
        <v>VITAMINA D3MINTLABORALGOTAS4800UI</v>
      </c>
      <c r="H2119" t="str">
        <f>VLOOKUP(A2119,'PRINCIPIO ACTIVO'!A:D,4,)&amp;"-"&amp;VLOOKUP(C2119,'VIA ADMINISTRACION'!A:D,4,FALSE)&amp;"-"&amp;VLOOKUP(D2119,FORMATO!A:D,4,FALSE)&amp;"-"&amp;VLOOKUP(B2119,LABORATORIO!A:D,4,FALSE)</f>
        <v>HT-0168-01-008-0197</v>
      </c>
      <c r="I2119">
        <f>COUNTIF($H$2:H2119,H2119)</f>
        <v>1</v>
      </c>
      <c r="J2119" t="str">
        <f t="shared" si="67"/>
        <v>HT-0168-01-008-0197-01</v>
      </c>
    </row>
    <row r="2120" spans="1:10" hidden="1" x14ac:dyDescent="0.35">
      <c r="A2120" s="5" t="s">
        <v>3694</v>
      </c>
      <c r="B2120" s="5" t="s">
        <v>2847</v>
      </c>
      <c r="C2120" s="5" t="s">
        <v>2919</v>
      </c>
      <c r="D2120" s="5" t="s">
        <v>2938</v>
      </c>
      <c r="E2120" s="5">
        <v>4</v>
      </c>
      <c r="F2120" s="5" t="s">
        <v>3733</v>
      </c>
      <c r="G2120" t="str">
        <f t="shared" si="66"/>
        <v>VITAMINA D3PASTEURORALGOTAS4800UI</v>
      </c>
      <c r="H2120" t="str">
        <f>VLOOKUP(A2120,'PRINCIPIO ACTIVO'!A:D,4,)&amp;"-"&amp;VLOOKUP(C2120,'VIA ADMINISTRACION'!A:D,4,FALSE)&amp;"-"&amp;VLOOKUP(D2120,FORMATO!A:D,4,FALSE)&amp;"-"&amp;VLOOKUP(B2120,LABORATORIO!A:D,4,FALSE)</f>
        <v>HT-0168-01-008-0155</v>
      </c>
      <c r="I2120">
        <f>COUNTIF($H$2:H2120,H2120)</f>
        <v>2</v>
      </c>
      <c r="J2120" t="str">
        <f t="shared" si="67"/>
        <v>HT-0168-01-008-0155-02</v>
      </c>
    </row>
    <row r="2121" spans="1:10" hidden="1" x14ac:dyDescent="0.35">
      <c r="A2121" s="11" t="s">
        <v>2770</v>
      </c>
      <c r="B2121" s="11" t="s">
        <v>2837</v>
      </c>
      <c r="C2121" s="11" t="s">
        <v>2919</v>
      </c>
      <c r="D2121" s="11" t="s">
        <v>2942</v>
      </c>
      <c r="E2121" s="11">
        <v>1</v>
      </c>
      <c r="F2121" s="11" t="s">
        <v>1439</v>
      </c>
      <c r="G2121" t="str">
        <f t="shared" si="66"/>
        <v>VITAMINAS B1-B6-B12SAVALORALSOLUCION1-</v>
      </c>
      <c r="H2121" t="str">
        <f>VLOOKUP(A2121,'PRINCIPIO ACTIVO'!A:D,4,)&amp;"-"&amp;VLOOKUP(C2121,'VIA ADMINISTRACION'!A:D,4,FALSE)&amp;"-"&amp;VLOOKUP(D2121,FORMATO!A:D,4,FALSE)&amp;"-"&amp;VLOOKUP(B2121,LABORATORIO!A:D,4,FALSE)</f>
        <v>HT-0290-01-012-0174</v>
      </c>
      <c r="I2121">
        <f>COUNTIF($H$2:H2121,H2121)</f>
        <v>1</v>
      </c>
      <c r="J2121" t="str">
        <f t="shared" si="67"/>
        <v>HT-0290-01-012-0174-01</v>
      </c>
    </row>
    <row r="2122" spans="1:10" hidden="1" x14ac:dyDescent="0.35">
      <c r="A2122" s="11" t="s">
        <v>2829</v>
      </c>
      <c r="B2122" s="11" t="s">
        <v>2916</v>
      </c>
      <c r="C2122" s="11" t="s">
        <v>2919</v>
      </c>
      <c r="D2122" s="11" t="s">
        <v>2933</v>
      </c>
      <c r="E2122" s="11">
        <v>30</v>
      </c>
      <c r="F2122" s="11" t="s">
        <v>3013</v>
      </c>
      <c r="G2122" t="str">
        <f t="shared" si="66"/>
        <v>ZOLPIDEMEUROLABORALCOMPRIMIDO3010MG</v>
      </c>
      <c r="H2122" t="str">
        <f>VLOOKUP(A2122,'PRINCIPIO ACTIVO'!A:D,4,)&amp;"-"&amp;VLOOKUP(C2122,'VIA ADMINISTRACION'!A:D,4,FALSE)&amp;"-"&amp;VLOOKUP(D2122,FORMATO!A:D,4,FALSE)&amp;"-"&amp;VLOOKUP(B2122,LABORATORIO!A:D,4,FALSE)</f>
        <v>HT-0169-01-003-0088</v>
      </c>
      <c r="I2122">
        <f>COUNTIF($H$2:H2122,H2122)</f>
        <v>1</v>
      </c>
      <c r="J2122" t="str">
        <f t="shared" si="67"/>
        <v>HT-0169-01-003-0088-01</v>
      </c>
    </row>
    <row r="2123" spans="1:10" hidden="1" x14ac:dyDescent="0.35">
      <c r="A2123" s="5" t="s">
        <v>2829</v>
      </c>
      <c r="B2123" s="5" t="s">
        <v>2845</v>
      </c>
      <c r="C2123" s="5" t="s">
        <v>2919</v>
      </c>
      <c r="D2123" s="5" t="s">
        <v>2933</v>
      </c>
      <c r="E2123" s="5">
        <v>30</v>
      </c>
      <c r="F2123" s="5" t="s">
        <v>3013</v>
      </c>
      <c r="G2123" t="str">
        <f t="shared" si="66"/>
        <v>ZOLPIDEMMEGALABSORALCOMPRIMIDO3010MG</v>
      </c>
      <c r="H2123" t="str">
        <f>VLOOKUP(A2123,'PRINCIPIO ACTIVO'!A:D,4,)&amp;"-"&amp;VLOOKUP(C2123,'VIA ADMINISTRACION'!A:D,4,FALSE)&amp;"-"&amp;VLOOKUP(D2123,FORMATO!A:D,4,FALSE)&amp;"-"&amp;VLOOKUP(B2123,LABORATORIO!A:D,4,FALSE)</f>
        <v>HT-0169-01-003-0194</v>
      </c>
      <c r="I2123">
        <f>COUNTIF($H$2:H2123,H2123)</f>
        <v>1</v>
      </c>
      <c r="J2123" t="str">
        <f t="shared" si="67"/>
        <v>HT-0169-01-003-0194-01</v>
      </c>
    </row>
    <row r="2124" spans="1:10" hidden="1" x14ac:dyDescent="0.35">
      <c r="A2124" s="5" t="s">
        <v>2829</v>
      </c>
      <c r="B2124" s="5" t="s">
        <v>2861</v>
      </c>
      <c r="C2124" s="5" t="s">
        <v>2919</v>
      </c>
      <c r="D2124" s="5" t="s">
        <v>2933</v>
      </c>
      <c r="E2124" s="5">
        <v>30</v>
      </c>
      <c r="F2124" s="5" t="s">
        <v>3013</v>
      </c>
      <c r="G2124" t="str">
        <f t="shared" si="66"/>
        <v>ZOLPIDEMTECNOFARMAORALCOMPRIMIDO3010MG</v>
      </c>
      <c r="H2124" t="str">
        <f>VLOOKUP(A2124,'PRINCIPIO ACTIVO'!A:D,4,)&amp;"-"&amp;VLOOKUP(C2124,'VIA ADMINISTRACION'!A:D,4,FALSE)&amp;"-"&amp;VLOOKUP(D2124,FORMATO!A:D,4,FALSE)&amp;"-"&amp;VLOOKUP(B2124,LABORATORIO!A:D,4,FALSE)</f>
        <v>HT-0169-01-003-0274</v>
      </c>
      <c r="I2124">
        <f>COUNTIF($H$2:H2124,H2124)</f>
        <v>1</v>
      </c>
      <c r="J2124" t="str">
        <f t="shared" si="67"/>
        <v>HT-0169-01-003-0274-01</v>
      </c>
    </row>
    <row r="2125" spans="1:10" hidden="1" x14ac:dyDescent="0.35">
      <c r="A2125" s="5" t="s">
        <v>2829</v>
      </c>
      <c r="B2125" s="5" t="s">
        <v>2883</v>
      </c>
      <c r="C2125" s="5" t="s">
        <v>2919</v>
      </c>
      <c r="D2125" s="5" t="s">
        <v>2933</v>
      </c>
      <c r="E2125" s="5">
        <v>30</v>
      </c>
      <c r="F2125" s="5" t="s">
        <v>3013</v>
      </c>
      <c r="G2125" t="str">
        <f t="shared" si="66"/>
        <v>ZOLPIDEMBAGOORALCOMPRIMIDO3010MG</v>
      </c>
      <c r="H2125" t="str">
        <f>VLOOKUP(A2125,'PRINCIPIO ACTIVO'!A:D,4,)&amp;"-"&amp;VLOOKUP(C2125,'VIA ADMINISTRACION'!A:D,4,FALSE)&amp;"-"&amp;VLOOKUP(D2125,FORMATO!A:D,4,FALSE)&amp;"-"&amp;VLOOKUP(B2125,LABORATORIO!A:D,4,FALSE)</f>
        <v>HT-0169-01-003-0143</v>
      </c>
      <c r="I2125">
        <f>COUNTIF($H$2:H2125,H2125)</f>
        <v>1</v>
      </c>
      <c r="J2125" t="str">
        <f t="shared" si="67"/>
        <v>HT-0169-01-003-0143-01</v>
      </c>
    </row>
    <row r="2126" spans="1:10" hidden="1" x14ac:dyDescent="0.35">
      <c r="A2126" s="11" t="s">
        <v>2829</v>
      </c>
      <c r="B2126" s="11" t="s">
        <v>2832</v>
      </c>
      <c r="C2126" s="11" t="s">
        <v>2919</v>
      </c>
      <c r="D2126" s="11" t="s">
        <v>2933</v>
      </c>
      <c r="E2126" s="11">
        <v>30</v>
      </c>
      <c r="F2126" s="11" t="s">
        <v>3272</v>
      </c>
      <c r="G2126" t="str">
        <f t="shared" si="66"/>
        <v>ZOLPIDEMRECALCINEORALCOMPRIMIDO3012.5MG</v>
      </c>
      <c r="H2126" t="str">
        <f>VLOOKUP(A2126,'PRINCIPIO ACTIVO'!A:D,4,)&amp;"-"&amp;VLOOKUP(C2126,'VIA ADMINISTRACION'!A:D,4,FALSE)&amp;"-"&amp;VLOOKUP(D2126,FORMATO!A:D,4,FALSE)&amp;"-"&amp;VLOOKUP(B2126,LABORATORIO!A:D,4,FALSE)</f>
        <v>HT-0169-01-003-0171</v>
      </c>
      <c r="I2126">
        <f>COUNTIF($H$2:H2126,H2126)</f>
        <v>1</v>
      </c>
      <c r="J2126" t="str">
        <f t="shared" si="67"/>
        <v>HT-0169-01-003-0171-01</v>
      </c>
    </row>
    <row r="2127" spans="1:10" hidden="1" x14ac:dyDescent="0.35">
      <c r="A2127" s="11" t="s">
        <v>2829</v>
      </c>
      <c r="B2127" s="11" t="s">
        <v>2916</v>
      </c>
      <c r="C2127" s="11" t="s">
        <v>2919</v>
      </c>
      <c r="D2127" s="11" t="s">
        <v>2933</v>
      </c>
      <c r="E2127" s="11">
        <v>30</v>
      </c>
      <c r="F2127" s="11" t="s">
        <v>3272</v>
      </c>
      <c r="G2127" t="str">
        <f t="shared" si="66"/>
        <v>ZOLPIDEMEUROLABORALCOMPRIMIDO3012.5MG</v>
      </c>
      <c r="H2127" t="str">
        <f>VLOOKUP(A2127,'PRINCIPIO ACTIVO'!A:D,4,)&amp;"-"&amp;VLOOKUP(C2127,'VIA ADMINISTRACION'!A:D,4,FALSE)&amp;"-"&amp;VLOOKUP(D2127,FORMATO!A:D,4,FALSE)&amp;"-"&amp;VLOOKUP(B2127,LABORATORIO!A:D,4,FALSE)</f>
        <v>HT-0169-01-003-0088</v>
      </c>
      <c r="I2127">
        <f>COUNTIF($H$2:H2127,H2127)</f>
        <v>2</v>
      </c>
      <c r="J2127" t="str">
        <f t="shared" si="67"/>
        <v>HT-0169-01-003-0088-02</v>
      </c>
    </row>
    <row r="2128" spans="1:10" hidden="1" x14ac:dyDescent="0.35">
      <c r="A2128" s="5" t="s">
        <v>2829</v>
      </c>
      <c r="B2128" s="5" t="s">
        <v>2891</v>
      </c>
      <c r="C2128" s="5" t="s">
        <v>2919</v>
      </c>
      <c r="D2128" s="5" t="s">
        <v>2933</v>
      </c>
      <c r="E2128" s="5">
        <v>30</v>
      </c>
      <c r="F2128" s="5" t="s">
        <v>3272</v>
      </c>
      <c r="G2128" t="str">
        <f t="shared" si="66"/>
        <v>ZOLPIDEMGADORORALCOMPRIMIDO3012.5MG</v>
      </c>
      <c r="H2128" t="str">
        <f>VLOOKUP(A2128,'PRINCIPIO ACTIVO'!A:D,4,)&amp;"-"&amp;VLOOKUP(C2128,'VIA ADMINISTRACION'!A:D,4,FALSE)&amp;"-"&amp;VLOOKUP(D2128,FORMATO!A:D,4,FALSE)&amp;"-"&amp;VLOOKUP(B2128,LABORATORIO!A:D,4,FALSE)</f>
        <v>HT-0169-01-003-0106</v>
      </c>
      <c r="I2128">
        <f>COUNTIF($H$2:H2128,H2128)</f>
        <v>1</v>
      </c>
      <c r="J2128" t="str">
        <f t="shared" si="67"/>
        <v>HT-0169-01-003-0106-01</v>
      </c>
    </row>
    <row r="2129" spans="1:10" hidden="1" x14ac:dyDescent="0.35">
      <c r="A2129" s="5" t="s">
        <v>2829</v>
      </c>
      <c r="B2129" s="5" t="s">
        <v>2845</v>
      </c>
      <c r="C2129" s="5" t="s">
        <v>2919</v>
      </c>
      <c r="D2129" s="5" t="s">
        <v>2933</v>
      </c>
      <c r="E2129" s="5">
        <v>30</v>
      </c>
      <c r="F2129" s="5" t="s">
        <v>3272</v>
      </c>
      <c r="G2129" t="str">
        <f t="shared" si="66"/>
        <v>ZOLPIDEMMEGALABSORALCOMPRIMIDO3012.5MG</v>
      </c>
      <c r="H2129" t="str">
        <f>VLOOKUP(A2129,'PRINCIPIO ACTIVO'!A:D,4,)&amp;"-"&amp;VLOOKUP(C2129,'VIA ADMINISTRACION'!A:D,4,FALSE)&amp;"-"&amp;VLOOKUP(D2129,FORMATO!A:D,4,FALSE)&amp;"-"&amp;VLOOKUP(B2129,LABORATORIO!A:D,4,FALSE)</f>
        <v>HT-0169-01-003-0194</v>
      </c>
      <c r="I2129">
        <f>COUNTIF($H$2:H2129,H2129)</f>
        <v>2</v>
      </c>
      <c r="J2129" t="str">
        <f t="shared" si="67"/>
        <v>HT-0169-01-003-0194-02</v>
      </c>
    </row>
    <row r="2130" spans="1:10" hidden="1" x14ac:dyDescent="0.35">
      <c r="A2130" s="11" t="s">
        <v>2829</v>
      </c>
      <c r="B2130" s="11" t="s">
        <v>2916</v>
      </c>
      <c r="C2130" s="11" t="s">
        <v>2919</v>
      </c>
      <c r="D2130" s="11" t="s">
        <v>2933</v>
      </c>
      <c r="E2130" s="11">
        <v>30</v>
      </c>
      <c r="F2130" s="11" t="s">
        <v>2998</v>
      </c>
      <c r="G2130" t="str">
        <f t="shared" si="66"/>
        <v>ZOLPIDEMEUROLABORALCOMPRIMIDO305MG</v>
      </c>
      <c r="H2130" t="str">
        <f>VLOOKUP(A2130,'PRINCIPIO ACTIVO'!A:D,4,)&amp;"-"&amp;VLOOKUP(C2130,'VIA ADMINISTRACION'!A:D,4,FALSE)&amp;"-"&amp;VLOOKUP(D2130,FORMATO!A:D,4,FALSE)&amp;"-"&amp;VLOOKUP(B2130,LABORATORIO!A:D,4,FALSE)</f>
        <v>HT-0169-01-003-0088</v>
      </c>
      <c r="I2130">
        <f>COUNTIF($H$2:H2130,H2130)</f>
        <v>3</v>
      </c>
      <c r="J2130" t="str">
        <f t="shared" si="67"/>
        <v>HT-0169-01-003-0088-03</v>
      </c>
    </row>
    <row r="2131" spans="1:10" hidden="1" x14ac:dyDescent="0.35">
      <c r="A2131" s="11" t="s">
        <v>2829</v>
      </c>
      <c r="B2131" s="11" t="s">
        <v>2832</v>
      </c>
      <c r="C2131" s="11" t="s">
        <v>2919</v>
      </c>
      <c r="D2131" s="11" t="s">
        <v>2933</v>
      </c>
      <c r="E2131" s="11">
        <v>30</v>
      </c>
      <c r="F2131" s="11" t="s">
        <v>3271</v>
      </c>
      <c r="G2131" t="str">
        <f t="shared" si="66"/>
        <v>ZOLPIDEMRECALCINEORALCOMPRIMIDO306.25MG</v>
      </c>
      <c r="H2131" t="str">
        <f>VLOOKUP(A2131,'PRINCIPIO ACTIVO'!A:D,4,)&amp;"-"&amp;VLOOKUP(C2131,'VIA ADMINISTRACION'!A:D,4,FALSE)&amp;"-"&amp;VLOOKUP(D2131,FORMATO!A:D,4,FALSE)&amp;"-"&amp;VLOOKUP(B2131,LABORATORIO!A:D,4,FALSE)</f>
        <v>HT-0169-01-003-0171</v>
      </c>
      <c r="I2131">
        <f>COUNTIF($H$2:H2131,H2131)</f>
        <v>2</v>
      </c>
      <c r="J2131" t="str">
        <f t="shared" si="67"/>
        <v>HT-0169-01-003-0171-02</v>
      </c>
    </row>
    <row r="2132" spans="1:10" hidden="1" x14ac:dyDescent="0.35">
      <c r="A2132" s="11" t="s">
        <v>2830</v>
      </c>
      <c r="B2132" s="11" t="s">
        <v>2838</v>
      </c>
      <c r="C2132" s="11" t="s">
        <v>2919</v>
      </c>
      <c r="D2132" s="11" t="s">
        <v>2933</v>
      </c>
      <c r="E2132" s="11">
        <v>30</v>
      </c>
      <c r="F2132" s="11" t="s">
        <v>3213</v>
      </c>
      <c r="G2132" t="str">
        <f t="shared" si="66"/>
        <v>ZOPICLONALABORATORIO CHILEORALCOMPRIMIDO307.5MG</v>
      </c>
      <c r="H2132" t="str">
        <f>VLOOKUP(A2132,'PRINCIPIO ACTIVO'!A:D,4,)&amp;"-"&amp;VLOOKUP(C2132,'VIA ADMINISTRACION'!A:D,4,FALSE)&amp;"-"&amp;VLOOKUP(D2132,FORMATO!A:D,4,FALSE)&amp;"-"&amp;VLOOKUP(B2132,LABORATORIO!A:D,4,FALSE)</f>
        <v>HT-0170-01-003-0148</v>
      </c>
      <c r="I2132">
        <f>COUNTIF($H$2:H2132,H2132)</f>
        <v>1</v>
      </c>
      <c r="J2132" t="str">
        <f t="shared" si="67"/>
        <v>HT-0170-01-003-0148-01</v>
      </c>
    </row>
    <row r="2133" spans="1:10" hidden="1" x14ac:dyDescent="0.35">
      <c r="A2133" s="11" t="s">
        <v>2830</v>
      </c>
      <c r="B2133" s="11" t="s">
        <v>2867</v>
      </c>
      <c r="C2133" s="11" t="s">
        <v>2919</v>
      </c>
      <c r="D2133" s="11" t="s">
        <v>2933</v>
      </c>
      <c r="E2133" s="11">
        <v>30</v>
      </c>
      <c r="F2133" s="11" t="s">
        <v>3213</v>
      </c>
      <c r="G2133" t="str">
        <f t="shared" si="66"/>
        <v>ZOPICLONAEUROFARMAORALCOMPRIMIDO307.5MG</v>
      </c>
      <c r="H2133" t="str">
        <f>VLOOKUP(A2133,'PRINCIPIO ACTIVO'!A:D,4,)&amp;"-"&amp;VLOOKUP(C2133,'VIA ADMINISTRACION'!A:D,4,FALSE)&amp;"-"&amp;VLOOKUP(D2133,FORMATO!A:D,4,FALSE)&amp;"-"&amp;VLOOKUP(B2133,LABORATORIO!A:D,4,FALSE)</f>
        <v>HT-0170-01-003-0087</v>
      </c>
      <c r="I2133">
        <f>COUNTIF($H$2:H2133,H2133)</f>
        <v>1</v>
      </c>
      <c r="J2133" t="str">
        <f t="shared" si="67"/>
        <v>HT-0170-01-003-0087-01</v>
      </c>
    </row>
    <row r="2134" spans="1:10" hidden="1" x14ac:dyDescent="0.35">
      <c r="A2134" s="11" t="s">
        <v>2830</v>
      </c>
      <c r="B2134" s="11" t="s">
        <v>2880</v>
      </c>
      <c r="C2134" s="11" t="s">
        <v>2919</v>
      </c>
      <c r="D2134" s="11" t="s">
        <v>2933</v>
      </c>
      <c r="E2134" s="11">
        <v>30</v>
      </c>
      <c r="F2134" s="11" t="s">
        <v>3213</v>
      </c>
      <c r="G2134" t="str">
        <f t="shared" si="66"/>
        <v>ZOPICLONAMEDIPHARMORALCOMPRIMIDO307.5MG</v>
      </c>
      <c r="H2134" t="str">
        <f>VLOOKUP(A2134,'PRINCIPIO ACTIVO'!A:D,4,)&amp;"-"&amp;VLOOKUP(C2134,'VIA ADMINISTRACION'!A:D,4,FALSE)&amp;"-"&amp;VLOOKUP(D2134,FORMATO!A:D,4,FALSE)&amp;"-"&amp;VLOOKUP(B2134,LABORATORIO!A:D,4,FALSE)</f>
        <v>HT-0170-01-003-0192</v>
      </c>
      <c r="I2134">
        <f>COUNTIF($H$2:H2134,H2134)</f>
        <v>1</v>
      </c>
      <c r="J2134" t="str">
        <f t="shared" si="67"/>
        <v>HT-0170-01-003-0192-01</v>
      </c>
    </row>
    <row r="2135" spans="1:10" hidden="1" x14ac:dyDescent="0.35">
      <c r="A2135" s="11" t="s">
        <v>2830</v>
      </c>
      <c r="B2135" s="11" t="s">
        <v>2849</v>
      </c>
      <c r="C2135" s="11" t="s">
        <v>2919</v>
      </c>
      <c r="D2135" s="11" t="s">
        <v>2933</v>
      </c>
      <c r="E2135" s="11">
        <v>30</v>
      </c>
      <c r="F2135" s="11" t="s">
        <v>3213</v>
      </c>
      <c r="G2135" t="str">
        <f t="shared" si="66"/>
        <v>ZOPICLONACHEMOPHARMAORALCOMPRIMIDO307.5MG</v>
      </c>
      <c r="H2135" t="str">
        <f>VLOOKUP(A2135,'PRINCIPIO ACTIVO'!A:D,4,)&amp;"-"&amp;VLOOKUP(C2135,'VIA ADMINISTRACION'!A:D,4,FALSE)&amp;"-"&amp;VLOOKUP(D2135,FORMATO!A:D,4,FALSE)&amp;"-"&amp;VLOOKUP(B2135,LABORATORIO!A:D,4,FALSE)</f>
        <v>HT-0170-01-003-0044</v>
      </c>
      <c r="I2135">
        <f>COUNTIF($H$2:H2135,H2135)</f>
        <v>1</v>
      </c>
      <c r="J2135" t="str">
        <f t="shared" si="67"/>
        <v>HT-0170-01-003-0044-01</v>
      </c>
    </row>
    <row r="2136" spans="1:10" hidden="1" x14ac:dyDescent="0.35">
      <c r="A2136" s="5" t="s">
        <v>2830</v>
      </c>
      <c r="B2136" s="5" t="s">
        <v>2834</v>
      </c>
      <c r="C2136" s="5" t="s">
        <v>2919</v>
      </c>
      <c r="D2136" s="5" t="s">
        <v>2933</v>
      </c>
      <c r="E2136" s="5">
        <v>30</v>
      </c>
      <c r="F2136" s="5" t="s">
        <v>3213</v>
      </c>
      <c r="G2136" t="str">
        <f t="shared" si="66"/>
        <v>ZOPICLONAMINTLABORALCOMPRIMIDO307.5MG</v>
      </c>
      <c r="H2136" t="str">
        <f>VLOOKUP(A2136,'PRINCIPIO ACTIVO'!A:D,4,)&amp;"-"&amp;VLOOKUP(C2136,'VIA ADMINISTRACION'!A:D,4,FALSE)&amp;"-"&amp;VLOOKUP(D2136,FORMATO!A:D,4,FALSE)&amp;"-"&amp;VLOOKUP(B2136,LABORATORIO!A:D,4,FALSE)</f>
        <v>HT-0170-01-003-0197</v>
      </c>
      <c r="I2136">
        <f>COUNTIF($H$2:H2136,H2136)</f>
        <v>1</v>
      </c>
      <c r="J2136" t="str">
        <f t="shared" si="67"/>
        <v>HT-0170-01-003-0197-01</v>
      </c>
    </row>
  </sheetData>
  <autoFilter ref="A1:J2136" xr:uid="{615D25F7-F5E1-44BB-95E7-E29A2249E38C}">
    <filterColumn colId="0">
      <filters>
        <filter val="MIDAZOLAM"/>
      </filters>
    </filterColumn>
  </autoFilter>
  <sortState xmlns:xlrd2="http://schemas.microsoft.com/office/spreadsheetml/2017/richdata2" ref="A2:G2136">
    <sortCondition ref="A2:A2136"/>
  </sortState>
  <conditionalFormatting sqref="J1:J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471A-D993-4891-86B1-3017E1985D36}">
  <dimension ref="A1:D361"/>
  <sheetViews>
    <sheetView workbookViewId="0">
      <selection activeCell="A359" sqref="A359"/>
    </sheetView>
  </sheetViews>
  <sheetFormatPr defaultRowHeight="14.5" x14ac:dyDescent="0.35"/>
  <cols>
    <col min="1" max="1" width="18.26953125" customWidth="1"/>
    <col min="2" max="2" width="13.54296875" customWidth="1"/>
    <col min="3" max="3" width="12.1796875" customWidth="1"/>
    <col min="4" max="4" width="8.7265625" style="10"/>
  </cols>
  <sheetData>
    <row r="1" spans="1:4" x14ac:dyDescent="0.35">
      <c r="A1" s="8" t="s">
        <v>6697</v>
      </c>
      <c r="B1" s="8" t="s">
        <v>6698</v>
      </c>
      <c r="C1" s="8" t="s">
        <v>6699</v>
      </c>
      <c r="D1" s="9" t="s">
        <v>6700</v>
      </c>
    </row>
    <row r="2" spans="1:4" x14ac:dyDescent="0.35">
      <c r="A2" t="s">
        <v>2736</v>
      </c>
      <c r="B2">
        <v>1</v>
      </c>
      <c r="C2">
        <v>275</v>
      </c>
      <c r="D2" s="10" t="str">
        <f t="shared" ref="D2:D65" si="0">"HT-"&amp;TEXT(C2,"0000")</f>
        <v>HT-0275</v>
      </c>
    </row>
    <row r="3" spans="1:4" x14ac:dyDescent="0.35">
      <c r="A3" t="s">
        <v>6512</v>
      </c>
      <c r="B3">
        <v>1</v>
      </c>
      <c r="C3">
        <v>349</v>
      </c>
      <c r="D3" s="10" t="str">
        <f t="shared" si="0"/>
        <v>HT-0349</v>
      </c>
    </row>
    <row r="4" spans="1:4" x14ac:dyDescent="0.35">
      <c r="A4" t="s">
        <v>6515</v>
      </c>
      <c r="B4">
        <v>1</v>
      </c>
      <c r="C4">
        <v>352</v>
      </c>
      <c r="D4" s="10" t="str">
        <f t="shared" si="0"/>
        <v>HT-0352</v>
      </c>
    </row>
    <row r="5" spans="1:4" x14ac:dyDescent="0.35">
      <c r="A5" t="s">
        <v>2567</v>
      </c>
      <c r="B5">
        <v>1</v>
      </c>
      <c r="C5">
        <v>1</v>
      </c>
      <c r="D5" t="str">
        <f t="shared" si="0"/>
        <v>HT-0001</v>
      </c>
    </row>
    <row r="6" spans="1:4" x14ac:dyDescent="0.35">
      <c r="A6" t="s">
        <v>6701</v>
      </c>
      <c r="B6">
        <v>1</v>
      </c>
      <c r="C6">
        <v>2</v>
      </c>
      <c r="D6" t="str">
        <f t="shared" si="0"/>
        <v>HT-0002</v>
      </c>
    </row>
    <row r="7" spans="1:4" x14ac:dyDescent="0.35">
      <c r="A7" t="s">
        <v>2568</v>
      </c>
      <c r="B7">
        <v>1</v>
      </c>
      <c r="C7">
        <v>3</v>
      </c>
      <c r="D7" t="str">
        <f t="shared" si="0"/>
        <v>HT-0003</v>
      </c>
    </row>
    <row r="8" spans="1:4" x14ac:dyDescent="0.35">
      <c r="A8" t="s">
        <v>2569</v>
      </c>
      <c r="B8">
        <v>1</v>
      </c>
      <c r="C8">
        <v>4</v>
      </c>
      <c r="D8" t="str">
        <f t="shared" si="0"/>
        <v>HT-0004</v>
      </c>
    </row>
    <row r="9" spans="1:4" x14ac:dyDescent="0.35">
      <c r="A9" t="s">
        <v>6453</v>
      </c>
      <c r="B9">
        <v>1</v>
      </c>
      <c r="C9">
        <v>181</v>
      </c>
      <c r="D9" s="10" t="str">
        <f t="shared" si="0"/>
        <v>HT-0181</v>
      </c>
    </row>
    <row r="10" spans="1:4" x14ac:dyDescent="0.35">
      <c r="A10" t="s">
        <v>2570</v>
      </c>
      <c r="B10">
        <v>1</v>
      </c>
      <c r="C10">
        <v>179</v>
      </c>
      <c r="D10" s="10" t="str">
        <f t="shared" si="0"/>
        <v>HT-0179</v>
      </c>
    </row>
    <row r="11" spans="1:4" x14ac:dyDescent="0.35">
      <c r="A11" t="s">
        <v>2572</v>
      </c>
      <c r="B11">
        <v>1</v>
      </c>
      <c r="C11">
        <v>180</v>
      </c>
      <c r="D11" s="10" t="str">
        <f t="shared" si="0"/>
        <v>HT-0180</v>
      </c>
    </row>
    <row r="12" spans="1:4" x14ac:dyDescent="0.35">
      <c r="A12" t="s">
        <v>6454</v>
      </c>
      <c r="B12">
        <v>1</v>
      </c>
      <c r="C12">
        <v>183</v>
      </c>
      <c r="D12" s="10" t="str">
        <f t="shared" si="0"/>
        <v>HT-0183</v>
      </c>
    </row>
    <row r="13" spans="1:4" x14ac:dyDescent="0.35">
      <c r="A13" t="s">
        <v>2578</v>
      </c>
      <c r="B13">
        <v>1</v>
      </c>
      <c r="C13">
        <v>184</v>
      </c>
      <c r="D13" s="10" t="str">
        <f t="shared" si="0"/>
        <v>HT-0184</v>
      </c>
    </row>
    <row r="14" spans="1:4" x14ac:dyDescent="0.35">
      <c r="A14" t="s">
        <v>2768</v>
      </c>
      <c r="B14">
        <v>1</v>
      </c>
      <c r="C14">
        <v>288</v>
      </c>
      <c r="D14" s="10" t="str">
        <f t="shared" si="0"/>
        <v>HT-0288</v>
      </c>
    </row>
    <row r="15" spans="1:4" x14ac:dyDescent="0.35">
      <c r="A15" t="s">
        <v>7102</v>
      </c>
      <c r="B15">
        <v>1</v>
      </c>
      <c r="C15">
        <v>307</v>
      </c>
      <c r="D15" s="10" t="str">
        <f t="shared" si="0"/>
        <v>HT-0307</v>
      </c>
    </row>
    <row r="16" spans="1:4" x14ac:dyDescent="0.35">
      <c r="A16" t="s">
        <v>6463</v>
      </c>
      <c r="B16">
        <v>1</v>
      </c>
      <c r="C16">
        <v>14</v>
      </c>
      <c r="D16" s="10" t="str">
        <f t="shared" si="0"/>
        <v>HT-0014</v>
      </c>
    </row>
    <row r="17" spans="1:4" x14ac:dyDescent="0.35">
      <c r="A17" t="s">
        <v>2576</v>
      </c>
      <c r="B17">
        <v>1</v>
      </c>
      <c r="C17">
        <v>5</v>
      </c>
      <c r="D17" t="str">
        <f t="shared" si="0"/>
        <v>HT-0005</v>
      </c>
    </row>
    <row r="18" spans="1:4" x14ac:dyDescent="0.35">
      <c r="A18" t="s">
        <v>6456</v>
      </c>
      <c r="B18">
        <v>1</v>
      </c>
      <c r="C18">
        <v>328</v>
      </c>
      <c r="D18" s="10" t="str">
        <f t="shared" si="0"/>
        <v>HT-0328</v>
      </c>
    </row>
    <row r="19" spans="1:4" x14ac:dyDescent="0.35">
      <c r="A19" t="s">
        <v>6455</v>
      </c>
      <c r="B19">
        <v>1</v>
      </c>
      <c r="C19">
        <v>327</v>
      </c>
      <c r="D19" s="10" t="str">
        <f t="shared" si="0"/>
        <v>HT-0327</v>
      </c>
    </row>
    <row r="20" spans="1:4" x14ac:dyDescent="0.35">
      <c r="A20" t="s">
        <v>7007</v>
      </c>
      <c r="B20">
        <v>1</v>
      </c>
      <c r="C20">
        <v>186</v>
      </c>
      <c r="D20" s="10" t="str">
        <f t="shared" si="0"/>
        <v>HT-0186</v>
      </c>
    </row>
    <row r="21" spans="1:4" x14ac:dyDescent="0.35">
      <c r="A21" t="s">
        <v>7009</v>
      </c>
      <c r="B21">
        <v>1</v>
      </c>
      <c r="C21">
        <v>188</v>
      </c>
      <c r="D21" s="10" t="str">
        <f t="shared" si="0"/>
        <v>HT-0188</v>
      </c>
    </row>
    <row r="22" spans="1:4" x14ac:dyDescent="0.35">
      <c r="A22" t="s">
        <v>2583</v>
      </c>
      <c r="B22">
        <v>1</v>
      </c>
      <c r="C22">
        <v>6</v>
      </c>
      <c r="D22" t="str">
        <f t="shared" si="0"/>
        <v>HT-0006</v>
      </c>
    </row>
    <row r="23" spans="1:4" x14ac:dyDescent="0.35">
      <c r="A23" t="s">
        <v>2584</v>
      </c>
      <c r="B23">
        <v>1</v>
      </c>
      <c r="C23">
        <v>7</v>
      </c>
      <c r="D23" t="str">
        <f t="shared" si="0"/>
        <v>HT-0007</v>
      </c>
    </row>
    <row r="24" spans="1:4" x14ac:dyDescent="0.35">
      <c r="A24" t="s">
        <v>7032</v>
      </c>
      <c r="B24">
        <v>1</v>
      </c>
      <c r="C24">
        <v>350</v>
      </c>
      <c r="D24" s="10" t="str">
        <f t="shared" si="0"/>
        <v>HT-0350</v>
      </c>
    </row>
    <row r="25" spans="1:4" x14ac:dyDescent="0.35">
      <c r="A25" t="s">
        <v>2793</v>
      </c>
      <c r="B25">
        <v>1</v>
      </c>
      <c r="C25">
        <v>305</v>
      </c>
      <c r="D25" s="10" t="str">
        <f t="shared" si="0"/>
        <v>HT-0305</v>
      </c>
    </row>
    <row r="26" spans="1:4" x14ac:dyDescent="0.35">
      <c r="A26" t="s">
        <v>7031</v>
      </c>
      <c r="B26">
        <v>1</v>
      </c>
      <c r="C26">
        <v>285</v>
      </c>
      <c r="D26" s="10" t="str">
        <f t="shared" si="0"/>
        <v>HT-0285</v>
      </c>
    </row>
    <row r="27" spans="1:4" x14ac:dyDescent="0.35">
      <c r="A27" t="s">
        <v>2586</v>
      </c>
      <c r="B27">
        <v>1</v>
      </c>
      <c r="C27">
        <v>8</v>
      </c>
      <c r="D27" t="str">
        <f t="shared" si="0"/>
        <v>HT-0008</v>
      </c>
    </row>
    <row r="28" spans="1:4" x14ac:dyDescent="0.35">
      <c r="A28" t="s">
        <v>2587</v>
      </c>
      <c r="B28">
        <v>1</v>
      </c>
      <c r="C28">
        <v>9</v>
      </c>
      <c r="D28" t="str">
        <f t="shared" si="0"/>
        <v>HT-0009</v>
      </c>
    </row>
    <row r="29" spans="1:4" x14ac:dyDescent="0.35">
      <c r="A29" t="s">
        <v>2815</v>
      </c>
      <c r="B29">
        <v>1</v>
      </c>
      <c r="C29">
        <v>315</v>
      </c>
      <c r="D29" s="10" t="str">
        <f t="shared" si="0"/>
        <v>HT-0315</v>
      </c>
    </row>
    <row r="30" spans="1:4" x14ac:dyDescent="0.35">
      <c r="A30" t="s">
        <v>2588</v>
      </c>
      <c r="B30">
        <v>1</v>
      </c>
      <c r="C30">
        <v>10</v>
      </c>
      <c r="D30" t="str">
        <f t="shared" si="0"/>
        <v>HT-0010</v>
      </c>
    </row>
    <row r="31" spans="1:4" x14ac:dyDescent="0.35">
      <c r="A31" t="s">
        <v>2685</v>
      </c>
      <c r="B31">
        <v>1</v>
      </c>
      <c r="C31">
        <v>242</v>
      </c>
      <c r="D31" s="10" t="str">
        <f t="shared" si="0"/>
        <v>HT-0242</v>
      </c>
    </row>
    <row r="32" spans="1:4" x14ac:dyDescent="0.35">
      <c r="A32" t="s">
        <v>2590</v>
      </c>
      <c r="B32">
        <v>1</v>
      </c>
      <c r="C32">
        <v>11</v>
      </c>
      <c r="D32" t="str">
        <f t="shared" si="0"/>
        <v>HT-0011</v>
      </c>
    </row>
    <row r="33" spans="1:4" x14ac:dyDescent="0.35">
      <c r="A33" t="s">
        <v>2591</v>
      </c>
      <c r="B33">
        <v>1</v>
      </c>
      <c r="C33">
        <v>190</v>
      </c>
      <c r="D33" s="10" t="str">
        <f t="shared" si="0"/>
        <v>HT-0190</v>
      </c>
    </row>
    <row r="34" spans="1:4" x14ac:dyDescent="0.35">
      <c r="A34" t="s">
        <v>2592</v>
      </c>
      <c r="B34">
        <v>1</v>
      </c>
      <c r="C34">
        <v>12</v>
      </c>
      <c r="D34" t="str">
        <f t="shared" si="0"/>
        <v>HT-0012</v>
      </c>
    </row>
    <row r="35" spans="1:4" x14ac:dyDescent="0.35">
      <c r="A35" t="s">
        <v>6461</v>
      </c>
      <c r="B35">
        <v>1</v>
      </c>
      <c r="C35">
        <v>329</v>
      </c>
      <c r="D35" s="10" t="str">
        <f t="shared" si="0"/>
        <v>HT-0329</v>
      </c>
    </row>
    <row r="36" spans="1:4" x14ac:dyDescent="0.35">
      <c r="A36" t="s">
        <v>6458</v>
      </c>
      <c r="B36">
        <v>1</v>
      </c>
      <c r="C36">
        <v>194</v>
      </c>
      <c r="D36" s="10" t="str">
        <f t="shared" si="0"/>
        <v>HT-0194</v>
      </c>
    </row>
    <row r="37" spans="1:4" x14ac:dyDescent="0.35">
      <c r="A37" t="s">
        <v>6460</v>
      </c>
      <c r="B37">
        <v>1</v>
      </c>
      <c r="C37">
        <v>197</v>
      </c>
      <c r="D37" s="10" t="str">
        <f t="shared" si="0"/>
        <v>HT-0197</v>
      </c>
    </row>
    <row r="38" spans="1:4" x14ac:dyDescent="0.35">
      <c r="A38" t="s">
        <v>6462</v>
      </c>
      <c r="B38">
        <v>1</v>
      </c>
      <c r="C38">
        <v>195</v>
      </c>
      <c r="D38" s="10" t="str">
        <f t="shared" si="0"/>
        <v>HT-0195</v>
      </c>
    </row>
    <row r="39" spans="1:4" x14ac:dyDescent="0.35">
      <c r="A39" t="s">
        <v>6457</v>
      </c>
      <c r="B39">
        <v>1</v>
      </c>
      <c r="C39">
        <v>192</v>
      </c>
      <c r="D39" s="10" t="str">
        <f t="shared" si="0"/>
        <v>HT-0192</v>
      </c>
    </row>
    <row r="40" spans="1:4" x14ac:dyDescent="0.35">
      <c r="A40" t="s">
        <v>6459</v>
      </c>
      <c r="B40">
        <v>1</v>
      </c>
      <c r="C40">
        <v>193</v>
      </c>
      <c r="D40" s="10" t="str">
        <f t="shared" si="0"/>
        <v>HT-0193</v>
      </c>
    </row>
    <row r="41" spans="1:4" x14ac:dyDescent="0.35">
      <c r="A41" t="s">
        <v>2598</v>
      </c>
      <c r="B41">
        <v>1</v>
      </c>
      <c r="C41">
        <v>196</v>
      </c>
      <c r="D41" s="10" t="str">
        <f t="shared" si="0"/>
        <v>HT-0196</v>
      </c>
    </row>
    <row r="42" spans="1:4" x14ac:dyDescent="0.35">
      <c r="A42" t="s">
        <v>2593</v>
      </c>
      <c r="B42">
        <v>1</v>
      </c>
      <c r="C42">
        <v>191</v>
      </c>
      <c r="D42" s="10" t="str">
        <f t="shared" si="0"/>
        <v>HT-0191</v>
      </c>
    </row>
    <row r="43" spans="1:4" x14ac:dyDescent="0.35">
      <c r="A43" t="s">
        <v>2602</v>
      </c>
      <c r="B43">
        <v>1</v>
      </c>
      <c r="C43">
        <v>13</v>
      </c>
      <c r="D43" t="str">
        <f t="shared" si="0"/>
        <v>HT-0013</v>
      </c>
    </row>
    <row r="44" spans="1:4" x14ac:dyDescent="0.35">
      <c r="A44" t="s">
        <v>2601</v>
      </c>
      <c r="B44">
        <v>1</v>
      </c>
      <c r="C44">
        <v>14</v>
      </c>
      <c r="D44" t="str">
        <f t="shared" si="0"/>
        <v>HT-0014</v>
      </c>
    </row>
    <row r="45" spans="1:4" x14ac:dyDescent="0.35">
      <c r="A45" t="s">
        <v>6464</v>
      </c>
      <c r="B45">
        <v>1</v>
      </c>
      <c r="C45">
        <v>201</v>
      </c>
      <c r="D45" s="10" t="str">
        <f t="shared" si="0"/>
        <v>HT-0201</v>
      </c>
    </row>
    <row r="46" spans="1:4" x14ac:dyDescent="0.35">
      <c r="A46" t="s">
        <v>6465</v>
      </c>
      <c r="B46">
        <v>1</v>
      </c>
      <c r="C46">
        <v>200</v>
      </c>
      <c r="D46" s="10" t="str">
        <f t="shared" si="0"/>
        <v>HT-0200</v>
      </c>
    </row>
    <row r="47" spans="1:4" x14ac:dyDescent="0.35">
      <c r="A47" t="s">
        <v>2603</v>
      </c>
      <c r="B47">
        <v>1</v>
      </c>
      <c r="C47">
        <v>15</v>
      </c>
      <c r="D47" t="str">
        <f t="shared" si="0"/>
        <v>HT-0015</v>
      </c>
    </row>
    <row r="48" spans="1:4" x14ac:dyDescent="0.35">
      <c r="A48" t="s">
        <v>2604</v>
      </c>
      <c r="B48">
        <v>1</v>
      </c>
      <c r="C48">
        <v>16</v>
      </c>
      <c r="D48" t="str">
        <f t="shared" si="0"/>
        <v>HT-0016</v>
      </c>
    </row>
    <row r="49" spans="1:4" x14ac:dyDescent="0.35">
      <c r="A49" t="s">
        <v>2605</v>
      </c>
      <c r="B49">
        <v>1</v>
      </c>
      <c r="C49">
        <v>202</v>
      </c>
      <c r="D49" s="10" t="str">
        <f t="shared" si="0"/>
        <v>HT-0202</v>
      </c>
    </row>
    <row r="50" spans="1:4" x14ac:dyDescent="0.35">
      <c r="A50" t="s">
        <v>6492</v>
      </c>
      <c r="B50">
        <v>1</v>
      </c>
      <c r="C50">
        <v>337</v>
      </c>
      <c r="D50" s="10" t="str">
        <f t="shared" si="0"/>
        <v>HT-0337</v>
      </c>
    </row>
    <row r="51" spans="1:4" x14ac:dyDescent="0.35">
      <c r="A51" t="s">
        <v>2608</v>
      </c>
      <c r="B51">
        <v>1</v>
      </c>
      <c r="C51">
        <v>17</v>
      </c>
      <c r="D51" t="str">
        <f t="shared" si="0"/>
        <v>HT-0017</v>
      </c>
    </row>
    <row r="52" spans="1:4" x14ac:dyDescent="0.35">
      <c r="A52" t="s">
        <v>7017</v>
      </c>
      <c r="B52">
        <v>1</v>
      </c>
      <c r="C52">
        <v>291</v>
      </c>
      <c r="D52" s="10" t="str">
        <f t="shared" si="0"/>
        <v>HT-0291</v>
      </c>
    </row>
    <row r="53" spans="1:4" x14ac:dyDescent="0.35">
      <c r="A53" t="s">
        <v>2779</v>
      </c>
      <c r="B53">
        <v>1</v>
      </c>
      <c r="C53">
        <v>297</v>
      </c>
      <c r="D53" s="10" t="str">
        <f t="shared" si="0"/>
        <v>HT-0297</v>
      </c>
    </row>
    <row r="54" spans="1:4" x14ac:dyDescent="0.35">
      <c r="A54" t="s">
        <v>6516</v>
      </c>
      <c r="B54">
        <v>1</v>
      </c>
      <c r="C54">
        <v>301</v>
      </c>
      <c r="D54" s="10" t="str">
        <f t="shared" si="0"/>
        <v>HT-0301</v>
      </c>
    </row>
    <row r="55" spans="1:4" x14ac:dyDescent="0.35">
      <c r="A55" t="s">
        <v>7022</v>
      </c>
      <c r="B55">
        <v>1</v>
      </c>
      <c r="C55">
        <v>309</v>
      </c>
      <c r="D55" s="10" t="str">
        <f t="shared" si="0"/>
        <v>HT-0309</v>
      </c>
    </row>
    <row r="56" spans="1:4" x14ac:dyDescent="0.35">
      <c r="A56" t="s">
        <v>2812</v>
      </c>
      <c r="B56">
        <v>1</v>
      </c>
      <c r="C56">
        <v>312</v>
      </c>
      <c r="D56" s="10" t="str">
        <f t="shared" si="0"/>
        <v>HT-0312</v>
      </c>
    </row>
    <row r="57" spans="1:4" x14ac:dyDescent="0.35">
      <c r="A57" t="s">
        <v>6477</v>
      </c>
      <c r="B57">
        <v>1</v>
      </c>
      <c r="C57">
        <v>331</v>
      </c>
      <c r="D57" s="10" t="str">
        <f t="shared" si="0"/>
        <v>HT-0331</v>
      </c>
    </row>
    <row r="58" spans="1:4" x14ac:dyDescent="0.35">
      <c r="A58" t="s">
        <v>6472</v>
      </c>
      <c r="B58">
        <v>1</v>
      </c>
      <c r="C58">
        <v>222</v>
      </c>
      <c r="D58" s="10" t="str">
        <f t="shared" si="0"/>
        <v>HT-0222</v>
      </c>
    </row>
    <row r="59" spans="1:4" x14ac:dyDescent="0.35">
      <c r="A59" t="s">
        <v>6482</v>
      </c>
      <c r="B59">
        <v>1</v>
      </c>
      <c r="C59">
        <v>228</v>
      </c>
      <c r="D59" s="10" t="str">
        <f t="shared" si="0"/>
        <v>HT-0228</v>
      </c>
    </row>
    <row r="60" spans="1:4" x14ac:dyDescent="0.35">
      <c r="A60" t="s">
        <v>6503</v>
      </c>
      <c r="B60">
        <v>1</v>
      </c>
      <c r="C60">
        <v>280</v>
      </c>
      <c r="D60" s="10" t="str">
        <f t="shared" si="0"/>
        <v>HT-0280</v>
      </c>
    </row>
    <row r="61" spans="1:4" x14ac:dyDescent="0.35">
      <c r="A61" t="s">
        <v>2780</v>
      </c>
      <c r="B61">
        <v>1</v>
      </c>
      <c r="C61">
        <v>298</v>
      </c>
      <c r="D61" s="10" t="str">
        <f t="shared" si="0"/>
        <v>HT-0298</v>
      </c>
    </row>
    <row r="62" spans="1:4" x14ac:dyDescent="0.35">
      <c r="A62" t="s">
        <v>7019</v>
      </c>
      <c r="B62">
        <v>1</v>
      </c>
      <c r="C62">
        <v>300</v>
      </c>
      <c r="D62" s="10" t="str">
        <f t="shared" si="0"/>
        <v>HT-0300</v>
      </c>
    </row>
    <row r="63" spans="1:4" x14ac:dyDescent="0.35">
      <c r="A63" t="s">
        <v>6702</v>
      </c>
      <c r="B63">
        <v>1</v>
      </c>
      <c r="C63">
        <v>18</v>
      </c>
      <c r="D63" t="str">
        <f t="shared" si="0"/>
        <v>HT-0018</v>
      </c>
    </row>
    <row r="64" spans="1:4" x14ac:dyDescent="0.35">
      <c r="A64" t="s">
        <v>2609</v>
      </c>
      <c r="B64">
        <v>1</v>
      </c>
      <c r="C64">
        <v>19</v>
      </c>
      <c r="D64" t="str">
        <f t="shared" si="0"/>
        <v>HT-0019</v>
      </c>
    </row>
    <row r="65" spans="1:4" x14ac:dyDescent="0.35">
      <c r="A65" t="s">
        <v>2611</v>
      </c>
      <c r="B65">
        <v>1</v>
      </c>
      <c r="C65">
        <v>20</v>
      </c>
      <c r="D65" t="str">
        <f t="shared" si="0"/>
        <v>HT-0020</v>
      </c>
    </row>
    <row r="66" spans="1:4" x14ac:dyDescent="0.35">
      <c r="A66" t="s">
        <v>2610</v>
      </c>
      <c r="B66">
        <v>1</v>
      </c>
      <c r="C66">
        <v>205</v>
      </c>
      <c r="D66" s="10" t="str">
        <f t="shared" ref="D66:D129" si="1">"HT-"&amp;TEXT(C66,"0000")</f>
        <v>HT-0205</v>
      </c>
    </row>
    <row r="67" spans="1:4" x14ac:dyDescent="0.35">
      <c r="A67" t="s">
        <v>6703</v>
      </c>
      <c r="B67">
        <v>1</v>
      </c>
      <c r="C67">
        <v>21</v>
      </c>
      <c r="D67" t="str">
        <f t="shared" si="1"/>
        <v>HT-0021</v>
      </c>
    </row>
    <row r="68" spans="1:4" x14ac:dyDescent="0.35">
      <c r="A68" t="s">
        <v>6704</v>
      </c>
      <c r="B68">
        <v>1</v>
      </c>
      <c r="C68">
        <v>22</v>
      </c>
      <c r="D68" t="str">
        <f t="shared" si="1"/>
        <v>HT-0022</v>
      </c>
    </row>
    <row r="69" spans="1:4" x14ac:dyDescent="0.35">
      <c r="A69" t="s">
        <v>6705</v>
      </c>
      <c r="B69">
        <v>1</v>
      </c>
      <c r="C69">
        <v>23</v>
      </c>
      <c r="D69" t="str">
        <f t="shared" si="1"/>
        <v>HT-0023</v>
      </c>
    </row>
    <row r="70" spans="1:4" x14ac:dyDescent="0.35">
      <c r="A70" t="s">
        <v>2589</v>
      </c>
      <c r="B70">
        <v>1</v>
      </c>
      <c r="C70">
        <v>189</v>
      </c>
      <c r="D70" s="10" t="str">
        <f t="shared" si="1"/>
        <v>HT-0189</v>
      </c>
    </row>
    <row r="71" spans="1:4" x14ac:dyDescent="0.35">
      <c r="A71" t="s">
        <v>6706</v>
      </c>
      <c r="B71">
        <v>1</v>
      </c>
      <c r="C71">
        <v>24</v>
      </c>
      <c r="D71" t="str">
        <f t="shared" si="1"/>
        <v>HT-0024</v>
      </c>
    </row>
    <row r="72" spans="1:4" x14ac:dyDescent="0.35">
      <c r="A72" t="s">
        <v>2614</v>
      </c>
      <c r="B72">
        <v>1</v>
      </c>
      <c r="C72">
        <v>25</v>
      </c>
      <c r="D72" t="str">
        <f t="shared" si="1"/>
        <v>HT-0025</v>
      </c>
    </row>
    <row r="73" spans="1:4" x14ac:dyDescent="0.35">
      <c r="A73" t="s">
        <v>6467</v>
      </c>
      <c r="B73">
        <v>1</v>
      </c>
      <c r="C73">
        <v>208</v>
      </c>
      <c r="D73" s="10" t="str">
        <f t="shared" si="1"/>
        <v>HT-0208</v>
      </c>
    </row>
    <row r="74" spans="1:4" x14ac:dyDescent="0.35">
      <c r="A74" t="s">
        <v>6466</v>
      </c>
      <c r="B74">
        <v>1</v>
      </c>
      <c r="C74">
        <v>314</v>
      </c>
      <c r="D74" s="10" t="str">
        <f t="shared" si="1"/>
        <v>HT-0314</v>
      </c>
    </row>
    <row r="75" spans="1:4" x14ac:dyDescent="0.35">
      <c r="A75" t="s">
        <v>2616</v>
      </c>
      <c r="B75">
        <v>1</v>
      </c>
      <c r="C75">
        <v>26</v>
      </c>
      <c r="D75" t="str">
        <f t="shared" si="1"/>
        <v>HT-0026</v>
      </c>
    </row>
    <row r="76" spans="1:4" x14ac:dyDescent="0.35">
      <c r="A76" t="s">
        <v>2617</v>
      </c>
      <c r="B76">
        <v>1</v>
      </c>
      <c r="C76">
        <v>209</v>
      </c>
      <c r="D76" s="10" t="str">
        <f t="shared" si="1"/>
        <v>HT-0209</v>
      </c>
    </row>
    <row r="77" spans="1:4" x14ac:dyDescent="0.35">
      <c r="A77" t="s">
        <v>6468</v>
      </c>
      <c r="B77">
        <v>1</v>
      </c>
      <c r="C77">
        <v>27</v>
      </c>
      <c r="D77" t="str">
        <f t="shared" si="1"/>
        <v>HT-0027</v>
      </c>
    </row>
    <row r="78" spans="1:4" x14ac:dyDescent="0.35">
      <c r="A78" t="s">
        <v>6470</v>
      </c>
      <c r="B78">
        <v>1</v>
      </c>
      <c r="C78">
        <v>220</v>
      </c>
      <c r="D78" s="10" t="str">
        <f t="shared" si="1"/>
        <v>HT-0220</v>
      </c>
    </row>
    <row r="79" spans="1:4" x14ac:dyDescent="0.35">
      <c r="A79" t="s">
        <v>6471</v>
      </c>
      <c r="B79">
        <v>1</v>
      </c>
      <c r="C79">
        <v>218</v>
      </c>
      <c r="D79" s="10" t="str">
        <f t="shared" si="1"/>
        <v>HT-0218</v>
      </c>
    </row>
    <row r="80" spans="1:4" x14ac:dyDescent="0.35">
      <c r="A80" t="s">
        <v>7016</v>
      </c>
      <c r="B80">
        <v>1</v>
      </c>
      <c r="C80">
        <v>282</v>
      </c>
      <c r="D80" s="10" t="str">
        <f t="shared" si="1"/>
        <v>HT-0282</v>
      </c>
    </row>
    <row r="81" spans="1:4" x14ac:dyDescent="0.35">
      <c r="A81" t="s">
        <v>6449</v>
      </c>
      <c r="B81">
        <v>1</v>
      </c>
      <c r="C81">
        <v>271</v>
      </c>
      <c r="D81" s="10" t="str">
        <f t="shared" si="1"/>
        <v>HT-0271</v>
      </c>
    </row>
    <row r="82" spans="1:4" x14ac:dyDescent="0.35">
      <c r="A82" t="s">
        <v>6737</v>
      </c>
      <c r="B82">
        <v>1</v>
      </c>
      <c r="C82">
        <v>218</v>
      </c>
      <c r="D82" s="10" t="str">
        <f t="shared" si="1"/>
        <v>HT-0218</v>
      </c>
    </row>
    <row r="83" spans="1:4" x14ac:dyDescent="0.35">
      <c r="A83" t="s">
        <v>6525</v>
      </c>
      <c r="B83">
        <v>1</v>
      </c>
      <c r="C83">
        <v>359</v>
      </c>
      <c r="D83" s="10" t="str">
        <f t="shared" si="1"/>
        <v>HT-0359</v>
      </c>
    </row>
    <row r="84" spans="1:4" x14ac:dyDescent="0.35">
      <c r="A84" t="s">
        <v>6740</v>
      </c>
      <c r="B84">
        <v>1</v>
      </c>
      <c r="C84">
        <v>330</v>
      </c>
      <c r="D84" s="10" t="str">
        <f t="shared" si="1"/>
        <v>HT-0330</v>
      </c>
    </row>
    <row r="85" spans="1:4" x14ac:dyDescent="0.35">
      <c r="A85" t="s">
        <v>6743</v>
      </c>
      <c r="B85">
        <v>1</v>
      </c>
      <c r="C85">
        <v>348</v>
      </c>
      <c r="D85" s="10" t="str">
        <f t="shared" si="1"/>
        <v>HT-0348</v>
      </c>
    </row>
    <row r="86" spans="1:4" x14ac:dyDescent="0.35">
      <c r="A86" t="s">
        <v>2619</v>
      </c>
      <c r="B86">
        <v>1</v>
      </c>
      <c r="C86">
        <v>28</v>
      </c>
      <c r="D86" t="str">
        <f t="shared" si="1"/>
        <v>HT-0028</v>
      </c>
    </row>
    <row r="87" spans="1:4" x14ac:dyDescent="0.35">
      <c r="A87" t="s">
        <v>2618</v>
      </c>
      <c r="B87">
        <v>1</v>
      </c>
      <c r="C87">
        <v>210</v>
      </c>
      <c r="D87" s="10" t="str">
        <f t="shared" si="1"/>
        <v>HT-0210</v>
      </c>
    </row>
    <row r="88" spans="1:4" x14ac:dyDescent="0.35">
      <c r="A88" t="s">
        <v>6742</v>
      </c>
      <c r="B88">
        <v>1</v>
      </c>
      <c r="C88">
        <v>343</v>
      </c>
      <c r="D88" s="10" t="str">
        <f t="shared" si="1"/>
        <v>HT-0343</v>
      </c>
    </row>
    <row r="89" spans="1:4" x14ac:dyDescent="0.35">
      <c r="A89" t="s">
        <v>7028</v>
      </c>
      <c r="B89">
        <v>1</v>
      </c>
      <c r="C89">
        <v>338</v>
      </c>
      <c r="D89" s="10" t="str">
        <f t="shared" si="1"/>
        <v>HT-0338</v>
      </c>
    </row>
    <row r="90" spans="1:4" x14ac:dyDescent="0.35">
      <c r="A90" t="s">
        <v>2620</v>
      </c>
      <c r="B90">
        <v>1</v>
      </c>
      <c r="C90">
        <v>29</v>
      </c>
      <c r="D90" t="str">
        <f t="shared" si="1"/>
        <v>HT-0029</v>
      </c>
    </row>
    <row r="91" spans="1:4" x14ac:dyDescent="0.35">
      <c r="A91" t="s">
        <v>2621</v>
      </c>
      <c r="B91">
        <v>1</v>
      </c>
      <c r="C91">
        <v>30</v>
      </c>
      <c r="D91" t="str">
        <f t="shared" si="1"/>
        <v>HT-0030</v>
      </c>
    </row>
    <row r="92" spans="1:4" x14ac:dyDescent="0.35">
      <c r="A92" t="s">
        <v>2622</v>
      </c>
      <c r="B92">
        <v>1</v>
      </c>
      <c r="C92">
        <v>211</v>
      </c>
      <c r="D92" s="10" t="str">
        <f t="shared" si="1"/>
        <v>HT-0211</v>
      </c>
    </row>
    <row r="93" spans="1:4" x14ac:dyDescent="0.35">
      <c r="A93" t="s">
        <v>2623</v>
      </c>
      <c r="B93">
        <v>1</v>
      </c>
      <c r="C93">
        <v>31</v>
      </c>
      <c r="D93" t="str">
        <f t="shared" si="1"/>
        <v>HT-0031</v>
      </c>
    </row>
    <row r="94" spans="1:4" x14ac:dyDescent="0.35">
      <c r="A94" t="s">
        <v>2642</v>
      </c>
      <c r="B94">
        <v>1</v>
      </c>
      <c r="C94">
        <v>224</v>
      </c>
      <c r="D94" s="10" t="str">
        <f t="shared" si="1"/>
        <v>HT-0224</v>
      </c>
    </row>
    <row r="95" spans="1:4" x14ac:dyDescent="0.35">
      <c r="A95" t="s">
        <v>6514</v>
      </c>
      <c r="B95">
        <v>1</v>
      </c>
      <c r="C95">
        <v>351</v>
      </c>
      <c r="D95" s="10" t="str">
        <f t="shared" si="1"/>
        <v>HT-0351</v>
      </c>
    </row>
    <row r="96" spans="1:4" x14ac:dyDescent="0.35">
      <c r="A96" t="s">
        <v>2624</v>
      </c>
      <c r="B96">
        <v>1</v>
      </c>
      <c r="C96">
        <v>32</v>
      </c>
      <c r="D96" t="str">
        <f t="shared" si="1"/>
        <v>HT-0032</v>
      </c>
    </row>
    <row r="97" spans="1:4" x14ac:dyDescent="0.35">
      <c r="A97" t="s">
        <v>2661</v>
      </c>
      <c r="B97">
        <v>1</v>
      </c>
      <c r="C97">
        <v>235</v>
      </c>
      <c r="D97" s="10" t="str">
        <f t="shared" si="1"/>
        <v>HT-0235</v>
      </c>
    </row>
    <row r="98" spans="1:4" x14ac:dyDescent="0.35">
      <c r="A98" t="s">
        <v>6707</v>
      </c>
      <c r="B98">
        <v>1</v>
      </c>
      <c r="C98">
        <v>33</v>
      </c>
      <c r="D98" t="str">
        <f t="shared" si="1"/>
        <v>HT-0033</v>
      </c>
    </row>
    <row r="99" spans="1:4" x14ac:dyDescent="0.35">
      <c r="A99" t="s">
        <v>2625</v>
      </c>
      <c r="B99">
        <v>1</v>
      </c>
      <c r="C99">
        <v>34</v>
      </c>
      <c r="D99" t="str">
        <f t="shared" si="1"/>
        <v>HT-0034</v>
      </c>
    </row>
    <row r="100" spans="1:4" x14ac:dyDescent="0.35">
      <c r="A100" t="s">
        <v>2626</v>
      </c>
      <c r="B100">
        <v>1</v>
      </c>
      <c r="C100">
        <v>35</v>
      </c>
      <c r="D100" t="str">
        <f t="shared" si="1"/>
        <v>HT-0035</v>
      </c>
    </row>
    <row r="101" spans="1:4" x14ac:dyDescent="0.35">
      <c r="A101" t="s">
        <v>2627</v>
      </c>
      <c r="B101">
        <v>1</v>
      </c>
      <c r="C101">
        <v>36</v>
      </c>
      <c r="D101" t="str">
        <f t="shared" si="1"/>
        <v>HT-0036</v>
      </c>
    </row>
    <row r="102" spans="1:4" x14ac:dyDescent="0.35">
      <c r="A102" t="s">
        <v>2652</v>
      </c>
      <c r="B102">
        <v>1</v>
      </c>
      <c r="C102">
        <v>232</v>
      </c>
      <c r="D102" s="10" t="str">
        <f t="shared" si="1"/>
        <v>HT-0232</v>
      </c>
    </row>
    <row r="103" spans="1:4" x14ac:dyDescent="0.35">
      <c r="A103" t="s">
        <v>2628</v>
      </c>
      <c r="B103">
        <v>1</v>
      </c>
      <c r="C103">
        <v>37</v>
      </c>
      <c r="D103" t="str">
        <f t="shared" si="1"/>
        <v>HT-0037</v>
      </c>
    </row>
    <row r="104" spans="1:4" x14ac:dyDescent="0.35">
      <c r="A104" t="s">
        <v>2775</v>
      </c>
      <c r="B104">
        <v>1</v>
      </c>
      <c r="C104">
        <v>294</v>
      </c>
      <c r="D104" s="10" t="str">
        <f t="shared" si="1"/>
        <v>HT-0294</v>
      </c>
    </row>
    <row r="105" spans="1:4" x14ac:dyDescent="0.35">
      <c r="A105" t="s">
        <v>2777</v>
      </c>
      <c r="B105">
        <v>1</v>
      </c>
      <c r="C105">
        <v>296</v>
      </c>
      <c r="D105" s="10" t="str">
        <f t="shared" si="1"/>
        <v>HT-0296</v>
      </c>
    </row>
    <row r="106" spans="1:4" x14ac:dyDescent="0.35">
      <c r="A106" t="s">
        <v>2776</v>
      </c>
      <c r="B106">
        <v>1</v>
      </c>
      <c r="C106">
        <v>295</v>
      </c>
      <c r="D106" s="10" t="str">
        <f t="shared" si="1"/>
        <v>HT-0295</v>
      </c>
    </row>
    <row r="107" spans="1:4" x14ac:dyDescent="0.35">
      <c r="A107" t="s">
        <v>6469</v>
      </c>
      <c r="B107">
        <v>1</v>
      </c>
      <c r="C107">
        <v>38</v>
      </c>
      <c r="D107" t="str">
        <f t="shared" si="1"/>
        <v>HT-0038</v>
      </c>
    </row>
    <row r="108" spans="1:4" x14ac:dyDescent="0.35">
      <c r="A108" t="s">
        <v>2774</v>
      </c>
      <c r="B108">
        <v>1</v>
      </c>
      <c r="C108">
        <v>293</v>
      </c>
      <c r="D108" s="10" t="str">
        <f t="shared" si="1"/>
        <v>HT-0293</v>
      </c>
    </row>
    <row r="109" spans="1:4" x14ac:dyDescent="0.35">
      <c r="A109" t="s">
        <v>2575</v>
      </c>
      <c r="B109">
        <v>1</v>
      </c>
      <c r="C109">
        <v>182</v>
      </c>
      <c r="D109" s="10" t="str">
        <f t="shared" si="1"/>
        <v>HT-0182</v>
      </c>
    </row>
    <row r="110" spans="1:4" x14ac:dyDescent="0.35">
      <c r="A110" t="s">
        <v>6509</v>
      </c>
      <c r="B110">
        <v>1</v>
      </c>
      <c r="C110">
        <v>151</v>
      </c>
      <c r="D110" s="10" t="str">
        <f t="shared" si="1"/>
        <v>HT-0151</v>
      </c>
    </row>
    <row r="111" spans="1:4" x14ac:dyDescent="0.35">
      <c r="A111" t="s">
        <v>2629</v>
      </c>
      <c r="B111">
        <v>1</v>
      </c>
      <c r="C111">
        <v>39</v>
      </c>
      <c r="D111" t="str">
        <f t="shared" si="1"/>
        <v>HT-0039</v>
      </c>
    </row>
    <row r="112" spans="1:4" x14ac:dyDescent="0.35">
      <c r="A112" t="s">
        <v>6473</v>
      </c>
      <c r="B112">
        <v>1</v>
      </c>
      <c r="C112">
        <v>216</v>
      </c>
      <c r="D112" s="10" t="str">
        <f t="shared" si="1"/>
        <v>HT-0216</v>
      </c>
    </row>
    <row r="113" spans="1:4" x14ac:dyDescent="0.35">
      <c r="A113" t="s">
        <v>2638</v>
      </c>
      <c r="B113">
        <v>1</v>
      </c>
      <c r="C113">
        <v>221</v>
      </c>
      <c r="D113" s="10" t="str">
        <f t="shared" si="1"/>
        <v>HT-0221</v>
      </c>
    </row>
    <row r="114" spans="1:4" x14ac:dyDescent="0.35">
      <c r="A114" t="s">
        <v>6474</v>
      </c>
      <c r="B114">
        <v>1</v>
      </c>
      <c r="C114">
        <v>219</v>
      </c>
      <c r="D114" s="10" t="str">
        <f t="shared" si="1"/>
        <v>HT-0219</v>
      </c>
    </row>
    <row r="115" spans="1:4" x14ac:dyDescent="0.35">
      <c r="A115" t="s">
        <v>2631</v>
      </c>
      <c r="B115">
        <v>1</v>
      </c>
      <c r="C115">
        <v>213</v>
      </c>
      <c r="D115" s="10" t="str">
        <f t="shared" si="1"/>
        <v>HT-0213</v>
      </c>
    </row>
    <row r="116" spans="1:4" x14ac:dyDescent="0.35">
      <c r="A116" t="s">
        <v>6450</v>
      </c>
      <c r="B116">
        <v>1</v>
      </c>
      <c r="C116">
        <v>212</v>
      </c>
      <c r="D116" s="10" t="str">
        <f t="shared" si="1"/>
        <v>HT-0212</v>
      </c>
    </row>
    <row r="117" spans="1:4" x14ac:dyDescent="0.35">
      <c r="A117" t="s">
        <v>2634</v>
      </c>
      <c r="B117">
        <v>1</v>
      </c>
      <c r="C117">
        <v>217</v>
      </c>
      <c r="D117" s="10" t="str">
        <f t="shared" si="1"/>
        <v>HT-0217</v>
      </c>
    </row>
    <row r="118" spans="1:4" x14ac:dyDescent="0.35">
      <c r="A118" t="s">
        <v>2636</v>
      </c>
      <c r="B118">
        <v>1</v>
      </c>
      <c r="C118">
        <v>219</v>
      </c>
      <c r="D118" s="10" t="str">
        <f t="shared" si="1"/>
        <v>HT-0219</v>
      </c>
    </row>
    <row r="119" spans="1:4" x14ac:dyDescent="0.35">
      <c r="A119" t="s">
        <v>2630</v>
      </c>
      <c r="B119">
        <v>1</v>
      </c>
      <c r="C119">
        <v>212</v>
      </c>
      <c r="D119" s="10" t="str">
        <f t="shared" si="1"/>
        <v>HT-0212</v>
      </c>
    </row>
    <row r="120" spans="1:4" x14ac:dyDescent="0.35">
      <c r="A120" t="s">
        <v>2632</v>
      </c>
      <c r="B120">
        <v>1</v>
      </c>
      <c r="C120">
        <v>214</v>
      </c>
      <c r="D120" s="10" t="str">
        <f t="shared" si="1"/>
        <v>HT-0214</v>
      </c>
    </row>
    <row r="121" spans="1:4" x14ac:dyDescent="0.35">
      <c r="A121" t="s">
        <v>7015</v>
      </c>
      <c r="B121">
        <v>1</v>
      </c>
      <c r="C121">
        <v>215</v>
      </c>
      <c r="D121" s="10" t="str">
        <f t="shared" si="1"/>
        <v>HT-0215</v>
      </c>
    </row>
    <row r="122" spans="1:4" x14ac:dyDescent="0.35">
      <c r="A122" t="s">
        <v>6738</v>
      </c>
      <c r="B122">
        <v>1</v>
      </c>
      <c r="C122">
        <v>273</v>
      </c>
      <c r="D122" s="10" t="str">
        <f t="shared" si="1"/>
        <v>HT-0273</v>
      </c>
    </row>
    <row r="123" spans="1:4" x14ac:dyDescent="0.35">
      <c r="A123" t="s">
        <v>2641</v>
      </c>
      <c r="B123">
        <v>1</v>
      </c>
      <c r="C123">
        <v>40</v>
      </c>
      <c r="D123" t="str">
        <f t="shared" si="1"/>
        <v>HT-0040</v>
      </c>
    </row>
    <row r="124" spans="1:4" x14ac:dyDescent="0.35">
      <c r="A124" t="s">
        <v>2640</v>
      </c>
      <c r="B124">
        <v>1</v>
      </c>
      <c r="C124">
        <v>223</v>
      </c>
      <c r="D124" s="10" t="str">
        <f t="shared" si="1"/>
        <v>HT-0223</v>
      </c>
    </row>
    <row r="125" spans="1:4" x14ac:dyDescent="0.35">
      <c r="A125" t="s">
        <v>2643</v>
      </c>
      <c r="B125">
        <v>1</v>
      </c>
      <c r="C125">
        <v>225</v>
      </c>
      <c r="D125" s="10" t="str">
        <f t="shared" si="1"/>
        <v>HT-0225</v>
      </c>
    </row>
    <row r="126" spans="1:4" x14ac:dyDescent="0.35">
      <c r="A126" t="s">
        <v>6708</v>
      </c>
      <c r="B126">
        <v>1</v>
      </c>
      <c r="C126">
        <v>41</v>
      </c>
      <c r="D126" t="str">
        <f t="shared" si="1"/>
        <v>HT-0041</v>
      </c>
    </row>
    <row r="127" spans="1:4" x14ac:dyDescent="0.35">
      <c r="A127" t="s">
        <v>6483</v>
      </c>
      <c r="B127">
        <v>1</v>
      </c>
      <c r="C127">
        <v>335</v>
      </c>
      <c r="D127" s="10" t="str">
        <f t="shared" si="1"/>
        <v>HT-0335</v>
      </c>
    </row>
    <row r="128" spans="1:4" x14ac:dyDescent="0.35">
      <c r="A128" t="s">
        <v>2755</v>
      </c>
      <c r="B128">
        <v>1</v>
      </c>
      <c r="C128">
        <v>252</v>
      </c>
      <c r="D128" s="10" t="str">
        <f t="shared" si="1"/>
        <v>HT-0252</v>
      </c>
    </row>
    <row r="129" spans="1:4" x14ac:dyDescent="0.35">
      <c r="A129" t="s">
        <v>6499</v>
      </c>
      <c r="B129">
        <v>1</v>
      </c>
      <c r="C129">
        <v>344</v>
      </c>
      <c r="D129" s="10" t="str">
        <f t="shared" si="1"/>
        <v>HT-0344</v>
      </c>
    </row>
    <row r="130" spans="1:4" x14ac:dyDescent="0.35">
      <c r="A130" t="s">
        <v>2646</v>
      </c>
      <c r="B130">
        <v>1</v>
      </c>
      <c r="C130">
        <v>42</v>
      </c>
      <c r="D130" t="str">
        <f t="shared" ref="D130:D193" si="2">"HT-"&amp;TEXT(C130,"0000")</f>
        <v>HT-0042</v>
      </c>
    </row>
    <row r="131" spans="1:4" x14ac:dyDescent="0.35">
      <c r="A131" t="s">
        <v>2647</v>
      </c>
      <c r="B131">
        <v>1</v>
      </c>
      <c r="C131">
        <v>227</v>
      </c>
      <c r="D131" s="10" t="str">
        <f t="shared" si="2"/>
        <v>HT-0227</v>
      </c>
    </row>
    <row r="132" spans="1:4" x14ac:dyDescent="0.35">
      <c r="A132" t="s">
        <v>6478</v>
      </c>
      <c r="B132">
        <v>1</v>
      </c>
      <c r="C132">
        <v>332</v>
      </c>
      <c r="D132" s="10" t="str">
        <f t="shared" si="2"/>
        <v>HT-0332</v>
      </c>
    </row>
    <row r="133" spans="1:4" x14ac:dyDescent="0.35">
      <c r="A133" t="s">
        <v>7026</v>
      </c>
      <c r="B133">
        <v>1</v>
      </c>
      <c r="C133">
        <v>333</v>
      </c>
      <c r="D133" s="10" t="str">
        <f t="shared" si="2"/>
        <v>HT-0333</v>
      </c>
    </row>
    <row r="134" spans="1:4" x14ac:dyDescent="0.35">
      <c r="A134" t="s">
        <v>7027</v>
      </c>
      <c r="B134">
        <v>1</v>
      </c>
      <c r="C134">
        <v>334</v>
      </c>
      <c r="D134" s="10" t="str">
        <f t="shared" si="2"/>
        <v>HT-0334</v>
      </c>
    </row>
    <row r="135" spans="1:4" x14ac:dyDescent="0.35">
      <c r="A135" t="s">
        <v>2722</v>
      </c>
      <c r="B135">
        <v>1</v>
      </c>
      <c r="C135">
        <v>269</v>
      </c>
      <c r="D135" s="10" t="str">
        <f t="shared" si="2"/>
        <v>HT-0269</v>
      </c>
    </row>
    <row r="136" spans="1:4" x14ac:dyDescent="0.35">
      <c r="A136" t="s">
        <v>2648</v>
      </c>
      <c r="B136">
        <v>1</v>
      </c>
      <c r="C136">
        <v>43</v>
      </c>
      <c r="D136" t="str">
        <f t="shared" si="2"/>
        <v>HT-0043</v>
      </c>
    </row>
    <row r="137" spans="1:4" x14ac:dyDescent="0.35">
      <c r="A137" t="s">
        <v>2649</v>
      </c>
      <c r="B137">
        <v>1</v>
      </c>
      <c r="C137">
        <v>44</v>
      </c>
      <c r="D137" t="str">
        <f t="shared" si="2"/>
        <v>HT-0044</v>
      </c>
    </row>
    <row r="138" spans="1:4" x14ac:dyDescent="0.35">
      <c r="A138" t="s">
        <v>2651</v>
      </c>
      <c r="B138">
        <v>1</v>
      </c>
      <c r="C138">
        <v>229</v>
      </c>
      <c r="D138" s="10" t="str">
        <f t="shared" si="2"/>
        <v>HT-0229</v>
      </c>
    </row>
    <row r="139" spans="1:4" x14ac:dyDescent="0.35">
      <c r="A139" t="s">
        <v>6709</v>
      </c>
      <c r="B139">
        <v>1</v>
      </c>
      <c r="C139">
        <v>45</v>
      </c>
      <c r="D139" t="str">
        <f t="shared" si="2"/>
        <v>HT-0045</v>
      </c>
    </row>
    <row r="140" spans="1:4" x14ac:dyDescent="0.35">
      <c r="A140" t="s">
        <v>6451</v>
      </c>
      <c r="B140">
        <v>1</v>
      </c>
      <c r="C140">
        <v>325</v>
      </c>
      <c r="D140" s="10" t="str">
        <f t="shared" si="2"/>
        <v>HT-0325</v>
      </c>
    </row>
    <row r="141" spans="1:4" x14ac:dyDescent="0.35">
      <c r="A141" t="s">
        <v>6710</v>
      </c>
      <c r="B141">
        <v>1</v>
      </c>
      <c r="C141">
        <v>46</v>
      </c>
      <c r="D141" t="str">
        <f t="shared" si="2"/>
        <v>HT-0046</v>
      </c>
    </row>
    <row r="142" spans="1:4" x14ac:dyDescent="0.35">
      <c r="A142" t="s">
        <v>6711</v>
      </c>
      <c r="B142">
        <v>1</v>
      </c>
      <c r="C142">
        <v>47</v>
      </c>
      <c r="D142" t="str">
        <f t="shared" si="2"/>
        <v>HT-0047</v>
      </c>
    </row>
    <row r="143" spans="1:4" x14ac:dyDescent="0.35">
      <c r="A143" t="s">
        <v>6712</v>
      </c>
      <c r="B143">
        <v>1</v>
      </c>
      <c r="C143">
        <v>48</v>
      </c>
      <c r="D143" t="str">
        <f t="shared" si="2"/>
        <v>HT-0048</v>
      </c>
    </row>
    <row r="144" spans="1:4" x14ac:dyDescent="0.35">
      <c r="A144" t="s">
        <v>2654</v>
      </c>
      <c r="B144">
        <v>1</v>
      </c>
      <c r="C144">
        <v>49</v>
      </c>
      <c r="D144" t="str">
        <f t="shared" si="2"/>
        <v>HT-0049</v>
      </c>
    </row>
    <row r="145" spans="1:4" x14ac:dyDescent="0.35">
      <c r="A145" t="s">
        <v>2720</v>
      </c>
      <c r="B145">
        <v>1</v>
      </c>
      <c r="C145">
        <v>267</v>
      </c>
      <c r="D145" s="10" t="str">
        <f t="shared" si="2"/>
        <v>HT-0267</v>
      </c>
    </row>
    <row r="146" spans="1:4" x14ac:dyDescent="0.35">
      <c r="A146" t="s">
        <v>2759</v>
      </c>
      <c r="B146">
        <v>1</v>
      </c>
      <c r="C146">
        <v>284</v>
      </c>
      <c r="D146" s="10" t="str">
        <f t="shared" si="2"/>
        <v>HT-0284</v>
      </c>
    </row>
    <row r="147" spans="1:4" x14ac:dyDescent="0.35">
      <c r="A147" t="s">
        <v>2800</v>
      </c>
      <c r="B147">
        <v>1</v>
      </c>
      <c r="C147">
        <v>310</v>
      </c>
      <c r="D147" s="10" t="str">
        <f t="shared" si="2"/>
        <v>HT-0310</v>
      </c>
    </row>
    <row r="148" spans="1:4" x14ac:dyDescent="0.35">
      <c r="A148" t="s">
        <v>2655</v>
      </c>
      <c r="B148">
        <v>1</v>
      </c>
      <c r="C148">
        <v>50</v>
      </c>
      <c r="D148" t="str">
        <f t="shared" si="2"/>
        <v>HT-0050</v>
      </c>
    </row>
    <row r="149" spans="1:4" x14ac:dyDescent="0.35">
      <c r="A149" t="s">
        <v>2657</v>
      </c>
      <c r="B149">
        <v>1</v>
      </c>
      <c r="C149">
        <v>233</v>
      </c>
      <c r="D149" s="10" t="str">
        <f t="shared" si="2"/>
        <v>HT-0233</v>
      </c>
    </row>
    <row r="150" spans="1:4" x14ac:dyDescent="0.35">
      <c r="A150" t="s">
        <v>2659</v>
      </c>
      <c r="B150">
        <v>1</v>
      </c>
      <c r="C150">
        <v>51</v>
      </c>
      <c r="D150" t="str">
        <f t="shared" si="2"/>
        <v>HT-0051</v>
      </c>
    </row>
    <row r="151" spans="1:4" x14ac:dyDescent="0.35">
      <c r="A151" t="s">
        <v>2665</v>
      </c>
      <c r="B151">
        <v>1</v>
      </c>
      <c r="C151">
        <v>52</v>
      </c>
      <c r="D151" t="str">
        <f t="shared" si="2"/>
        <v>HT-0052</v>
      </c>
    </row>
    <row r="152" spans="1:4" x14ac:dyDescent="0.35">
      <c r="A152" t="s">
        <v>2660</v>
      </c>
      <c r="B152">
        <v>1</v>
      </c>
      <c r="C152">
        <v>234</v>
      </c>
      <c r="D152" s="10" t="str">
        <f t="shared" si="2"/>
        <v>HT-0234</v>
      </c>
    </row>
    <row r="153" spans="1:4" x14ac:dyDescent="0.35">
      <c r="A153" t="s">
        <v>2662</v>
      </c>
      <c r="B153">
        <v>1</v>
      </c>
      <c r="C153">
        <v>236</v>
      </c>
      <c r="D153" s="10" t="str">
        <f t="shared" si="2"/>
        <v>HT-0236</v>
      </c>
    </row>
    <row r="154" spans="1:4" x14ac:dyDescent="0.35">
      <c r="A154" t="s">
        <v>2687</v>
      </c>
      <c r="B154">
        <v>1</v>
      </c>
      <c r="C154">
        <v>243</v>
      </c>
      <c r="D154" s="10" t="str">
        <f t="shared" si="2"/>
        <v>HT-0243</v>
      </c>
    </row>
    <row r="155" spans="1:4" x14ac:dyDescent="0.35">
      <c r="A155" t="s">
        <v>6479</v>
      </c>
      <c r="B155">
        <v>1</v>
      </c>
      <c r="C155">
        <v>227</v>
      </c>
      <c r="D155" s="10" t="str">
        <f t="shared" si="2"/>
        <v>HT-0227</v>
      </c>
    </row>
    <row r="156" spans="1:4" x14ac:dyDescent="0.35">
      <c r="A156" t="s">
        <v>2666</v>
      </c>
      <c r="B156">
        <v>1</v>
      </c>
      <c r="C156">
        <v>53</v>
      </c>
      <c r="D156" t="str">
        <f t="shared" si="2"/>
        <v>HT-0053</v>
      </c>
    </row>
    <row r="157" spans="1:4" x14ac:dyDescent="0.35">
      <c r="A157" t="s">
        <v>7029</v>
      </c>
      <c r="B157">
        <v>1</v>
      </c>
      <c r="C157">
        <v>341</v>
      </c>
      <c r="D157" s="10" t="str">
        <f t="shared" si="2"/>
        <v>HT-0341</v>
      </c>
    </row>
    <row r="158" spans="1:4" x14ac:dyDescent="0.35">
      <c r="A158" t="s">
        <v>2667</v>
      </c>
      <c r="B158">
        <v>1</v>
      </c>
      <c r="C158">
        <v>54</v>
      </c>
      <c r="D158" t="str">
        <f t="shared" si="2"/>
        <v>HT-0054</v>
      </c>
    </row>
    <row r="159" spans="1:4" x14ac:dyDescent="0.35">
      <c r="A159" t="s">
        <v>2668</v>
      </c>
      <c r="B159">
        <v>1</v>
      </c>
      <c r="C159">
        <v>55</v>
      </c>
      <c r="D159" t="str">
        <f t="shared" si="2"/>
        <v>HT-0055</v>
      </c>
    </row>
    <row r="160" spans="1:4" x14ac:dyDescent="0.35">
      <c r="A160" t="s">
        <v>6527</v>
      </c>
      <c r="B160">
        <v>1</v>
      </c>
      <c r="C160">
        <v>317</v>
      </c>
      <c r="D160" s="10" t="str">
        <f t="shared" si="2"/>
        <v>HT-0317</v>
      </c>
    </row>
    <row r="161" spans="1:4" x14ac:dyDescent="0.35">
      <c r="A161" t="s">
        <v>2822</v>
      </c>
      <c r="B161">
        <v>1</v>
      </c>
      <c r="C161">
        <v>318</v>
      </c>
      <c r="D161" s="10" t="str">
        <f t="shared" si="2"/>
        <v>HT-0318</v>
      </c>
    </row>
    <row r="162" spans="1:4" x14ac:dyDescent="0.35">
      <c r="A162" t="s">
        <v>2821</v>
      </c>
      <c r="B162">
        <v>1</v>
      </c>
      <c r="C162">
        <v>317</v>
      </c>
      <c r="D162" s="10" t="str">
        <f t="shared" si="2"/>
        <v>HT-0317</v>
      </c>
    </row>
    <row r="163" spans="1:4" x14ac:dyDescent="0.35">
      <c r="A163" t="s">
        <v>2717</v>
      </c>
      <c r="B163">
        <v>1</v>
      </c>
      <c r="C163">
        <v>265</v>
      </c>
      <c r="D163" s="10" t="str">
        <f t="shared" si="2"/>
        <v>HT-0265</v>
      </c>
    </row>
    <row r="164" spans="1:4" x14ac:dyDescent="0.35">
      <c r="A164" t="s">
        <v>2716</v>
      </c>
      <c r="B164">
        <v>1</v>
      </c>
      <c r="C164">
        <v>264</v>
      </c>
      <c r="D164" s="10" t="str">
        <f t="shared" si="2"/>
        <v>HT-0264</v>
      </c>
    </row>
    <row r="165" spans="1:4" x14ac:dyDescent="0.35">
      <c r="A165" t="s">
        <v>2692</v>
      </c>
      <c r="B165">
        <v>1</v>
      </c>
      <c r="C165">
        <v>245</v>
      </c>
      <c r="D165" s="10" t="str">
        <f t="shared" si="2"/>
        <v>HT-0245</v>
      </c>
    </row>
    <row r="166" spans="1:4" x14ac:dyDescent="0.35">
      <c r="A166" t="s">
        <v>2669</v>
      </c>
      <c r="B166">
        <v>1</v>
      </c>
      <c r="C166">
        <v>56</v>
      </c>
      <c r="D166" t="str">
        <f t="shared" si="2"/>
        <v>HT-0056</v>
      </c>
    </row>
    <row r="167" spans="1:4" x14ac:dyDescent="0.35">
      <c r="A167" t="s">
        <v>2670</v>
      </c>
      <c r="B167">
        <v>1</v>
      </c>
      <c r="C167">
        <v>57</v>
      </c>
      <c r="D167" t="str">
        <f t="shared" si="2"/>
        <v>HT-0057</v>
      </c>
    </row>
    <row r="168" spans="1:4" x14ac:dyDescent="0.35">
      <c r="A168" t="s">
        <v>3681</v>
      </c>
      <c r="B168">
        <v>1</v>
      </c>
      <c r="C168">
        <v>58</v>
      </c>
      <c r="D168" t="str">
        <f t="shared" si="2"/>
        <v>HT-0058</v>
      </c>
    </row>
    <row r="169" spans="1:4" x14ac:dyDescent="0.35">
      <c r="A169" t="s">
        <v>6484</v>
      </c>
      <c r="B169">
        <v>1</v>
      </c>
      <c r="C169">
        <v>336</v>
      </c>
      <c r="D169" s="10" t="str">
        <f t="shared" si="2"/>
        <v>HT-0336</v>
      </c>
    </row>
    <row r="170" spans="1:4" x14ac:dyDescent="0.35">
      <c r="A170" t="s">
        <v>2571</v>
      </c>
      <c r="B170">
        <v>1</v>
      </c>
      <c r="C170">
        <v>59</v>
      </c>
      <c r="D170" t="str">
        <f t="shared" si="2"/>
        <v>HT-0059</v>
      </c>
    </row>
    <row r="171" spans="1:4" x14ac:dyDescent="0.35">
      <c r="A171" t="s">
        <v>7011</v>
      </c>
      <c r="B171">
        <v>1</v>
      </c>
      <c r="C171">
        <v>237</v>
      </c>
      <c r="D171" s="10" t="str">
        <f t="shared" si="2"/>
        <v>HT-0237</v>
      </c>
    </row>
    <row r="172" spans="1:4" x14ac:dyDescent="0.35">
      <c r="A172" t="s">
        <v>2673</v>
      </c>
      <c r="B172">
        <v>1</v>
      </c>
      <c r="C172">
        <v>60</v>
      </c>
      <c r="D172" t="str">
        <f t="shared" si="2"/>
        <v>HT-0060</v>
      </c>
    </row>
    <row r="173" spans="1:4" x14ac:dyDescent="0.35">
      <c r="A173" t="s">
        <v>2674</v>
      </c>
      <c r="B173">
        <v>1</v>
      </c>
      <c r="C173">
        <v>61</v>
      </c>
      <c r="D173" t="str">
        <f t="shared" si="2"/>
        <v>HT-0061</v>
      </c>
    </row>
    <row r="174" spans="1:4" x14ac:dyDescent="0.35">
      <c r="A174" t="s">
        <v>2675</v>
      </c>
      <c r="B174">
        <v>1</v>
      </c>
      <c r="C174">
        <v>62</v>
      </c>
      <c r="D174" t="str">
        <f t="shared" si="2"/>
        <v>HT-0062</v>
      </c>
    </row>
    <row r="175" spans="1:4" x14ac:dyDescent="0.35">
      <c r="A175" t="s">
        <v>2607</v>
      </c>
      <c r="B175">
        <v>1</v>
      </c>
      <c r="C175">
        <v>204</v>
      </c>
      <c r="D175" s="10" t="str">
        <f t="shared" si="2"/>
        <v>HT-0204</v>
      </c>
    </row>
    <row r="176" spans="1:4" x14ac:dyDescent="0.35">
      <c r="A176" t="s">
        <v>2746</v>
      </c>
      <c r="B176">
        <v>1</v>
      </c>
      <c r="C176">
        <v>278</v>
      </c>
      <c r="D176" s="10" t="str">
        <f t="shared" si="2"/>
        <v>HT-0278</v>
      </c>
    </row>
    <row r="177" spans="1:4" x14ac:dyDescent="0.35">
      <c r="A177" t="s">
        <v>6498</v>
      </c>
      <c r="B177">
        <v>1</v>
      </c>
      <c r="C177">
        <v>254</v>
      </c>
      <c r="D177" s="10" t="str">
        <f t="shared" si="2"/>
        <v>HT-0254</v>
      </c>
    </row>
    <row r="178" spans="1:4" x14ac:dyDescent="0.35">
      <c r="A178" t="s">
        <v>2676</v>
      </c>
      <c r="B178">
        <v>1</v>
      </c>
      <c r="C178">
        <v>63</v>
      </c>
      <c r="D178" t="str">
        <f t="shared" si="2"/>
        <v>HT-0063</v>
      </c>
    </row>
    <row r="179" spans="1:4" x14ac:dyDescent="0.35">
      <c r="A179" t="s">
        <v>2678</v>
      </c>
      <c r="B179">
        <v>1</v>
      </c>
      <c r="C179">
        <v>64</v>
      </c>
      <c r="D179" t="str">
        <f t="shared" si="2"/>
        <v>HT-0064</v>
      </c>
    </row>
    <row r="180" spans="1:4" x14ac:dyDescent="0.35">
      <c r="A180" t="s">
        <v>2679</v>
      </c>
      <c r="B180">
        <v>1</v>
      </c>
      <c r="C180">
        <v>240</v>
      </c>
      <c r="D180" s="10" t="str">
        <f t="shared" si="2"/>
        <v>HT-0240</v>
      </c>
    </row>
    <row r="181" spans="1:4" x14ac:dyDescent="0.35">
      <c r="A181" t="s">
        <v>6485</v>
      </c>
      <c r="B181">
        <v>1</v>
      </c>
      <c r="C181">
        <v>238</v>
      </c>
      <c r="D181" s="10" t="str">
        <f t="shared" si="2"/>
        <v>HT-0238</v>
      </c>
    </row>
    <row r="182" spans="1:4" x14ac:dyDescent="0.35">
      <c r="A182" t="s">
        <v>2615</v>
      </c>
      <c r="B182">
        <v>1</v>
      </c>
      <c r="C182">
        <v>208</v>
      </c>
      <c r="D182" s="10" t="str">
        <f t="shared" si="2"/>
        <v>HT-0208</v>
      </c>
    </row>
    <row r="183" spans="1:4" x14ac:dyDescent="0.35">
      <c r="A183" t="s">
        <v>6713</v>
      </c>
      <c r="B183">
        <v>1</v>
      </c>
      <c r="C183">
        <v>65</v>
      </c>
      <c r="D183" t="str">
        <f t="shared" si="2"/>
        <v>HT-0065</v>
      </c>
    </row>
    <row r="184" spans="1:4" x14ac:dyDescent="0.35">
      <c r="A184" t="s">
        <v>2680</v>
      </c>
      <c r="B184">
        <v>1</v>
      </c>
      <c r="C184">
        <v>66</v>
      </c>
      <c r="D184" t="str">
        <f t="shared" si="2"/>
        <v>HT-0066</v>
      </c>
    </row>
    <row r="185" spans="1:4" x14ac:dyDescent="0.35">
      <c r="A185" t="s">
        <v>2681</v>
      </c>
      <c r="B185">
        <v>1</v>
      </c>
      <c r="C185">
        <v>239</v>
      </c>
      <c r="D185" s="10" t="str">
        <f t="shared" si="2"/>
        <v>HT-0239</v>
      </c>
    </row>
    <row r="186" spans="1:4" x14ac:dyDescent="0.35">
      <c r="A186" t="s">
        <v>6486</v>
      </c>
      <c r="B186">
        <v>1</v>
      </c>
      <c r="C186">
        <v>67</v>
      </c>
      <c r="D186" t="str">
        <f t="shared" si="2"/>
        <v>HT-0067</v>
      </c>
    </row>
    <row r="187" spans="1:4" x14ac:dyDescent="0.35">
      <c r="A187" t="s">
        <v>2612</v>
      </c>
      <c r="B187">
        <v>1</v>
      </c>
      <c r="C187">
        <v>206</v>
      </c>
      <c r="D187" s="10" t="str">
        <f t="shared" si="2"/>
        <v>HT-0206</v>
      </c>
    </row>
    <row r="188" spans="1:4" x14ac:dyDescent="0.35">
      <c r="A188" t="s">
        <v>2682</v>
      </c>
      <c r="B188">
        <v>1</v>
      </c>
      <c r="C188">
        <v>68</v>
      </c>
      <c r="D188" t="str">
        <f t="shared" si="2"/>
        <v>HT-0068</v>
      </c>
    </row>
    <row r="189" spans="1:4" x14ac:dyDescent="0.35">
      <c r="A189" t="s">
        <v>2683</v>
      </c>
      <c r="B189">
        <v>1</v>
      </c>
      <c r="C189">
        <v>69</v>
      </c>
      <c r="D189" t="str">
        <f t="shared" si="2"/>
        <v>HT-0069</v>
      </c>
    </row>
    <row r="190" spans="1:4" x14ac:dyDescent="0.35">
      <c r="A190" t="s">
        <v>2786</v>
      </c>
      <c r="B190">
        <v>1</v>
      </c>
      <c r="C190">
        <v>302</v>
      </c>
      <c r="D190" s="10" t="str">
        <f t="shared" si="2"/>
        <v>HT-0302</v>
      </c>
    </row>
    <row r="191" spans="1:4" x14ac:dyDescent="0.35">
      <c r="A191" t="s">
        <v>6497</v>
      </c>
      <c r="B191">
        <v>1</v>
      </c>
      <c r="C191">
        <v>342</v>
      </c>
      <c r="D191" s="10" t="str">
        <f t="shared" si="2"/>
        <v>HT-0342</v>
      </c>
    </row>
    <row r="192" spans="1:4" x14ac:dyDescent="0.35">
      <c r="A192" t="s">
        <v>2613</v>
      </c>
      <c r="B192">
        <v>1</v>
      </c>
      <c r="C192">
        <v>207</v>
      </c>
      <c r="D192" s="10" t="str">
        <f t="shared" si="2"/>
        <v>HT-0207</v>
      </c>
    </row>
    <row r="193" spans="1:4" x14ac:dyDescent="0.35">
      <c r="A193" t="s">
        <v>2684</v>
      </c>
      <c r="B193">
        <v>1</v>
      </c>
      <c r="C193">
        <v>70</v>
      </c>
      <c r="D193" t="str">
        <f t="shared" si="2"/>
        <v>HT-0070</v>
      </c>
    </row>
    <row r="194" spans="1:4" x14ac:dyDescent="0.35">
      <c r="A194" t="s">
        <v>2606</v>
      </c>
      <c r="B194">
        <v>1</v>
      </c>
      <c r="C194">
        <v>203</v>
      </c>
      <c r="D194" s="10" t="str">
        <f t="shared" ref="D194:D257" si="3">"HT-"&amp;TEXT(C194,"0000")</f>
        <v>HT-0203</v>
      </c>
    </row>
    <row r="195" spans="1:4" x14ac:dyDescent="0.35">
      <c r="A195" t="s">
        <v>7014</v>
      </c>
      <c r="B195">
        <v>1</v>
      </c>
      <c r="C195">
        <v>262</v>
      </c>
      <c r="D195" s="10" t="str">
        <f t="shared" si="3"/>
        <v>HT-0262</v>
      </c>
    </row>
    <row r="196" spans="1:4" x14ac:dyDescent="0.35">
      <c r="A196" t="s">
        <v>2827</v>
      </c>
      <c r="B196">
        <v>1</v>
      </c>
      <c r="C196">
        <v>319</v>
      </c>
      <c r="D196" s="10" t="str">
        <f t="shared" si="3"/>
        <v>HT-0319</v>
      </c>
    </row>
    <row r="197" spans="1:4" x14ac:dyDescent="0.35">
      <c r="A197" t="s">
        <v>7023</v>
      </c>
      <c r="B197">
        <v>1</v>
      </c>
      <c r="C197">
        <v>320</v>
      </c>
      <c r="D197" s="10" t="str">
        <f t="shared" si="3"/>
        <v>HT-0320</v>
      </c>
    </row>
    <row r="198" spans="1:4" x14ac:dyDescent="0.35">
      <c r="A198" t="s">
        <v>2715</v>
      </c>
      <c r="B198">
        <v>1</v>
      </c>
      <c r="C198">
        <v>263</v>
      </c>
      <c r="D198" s="10" t="str">
        <f t="shared" si="3"/>
        <v>HT-0263</v>
      </c>
    </row>
    <row r="199" spans="1:4" x14ac:dyDescent="0.35">
      <c r="A199" t="s">
        <v>2719</v>
      </c>
      <c r="B199">
        <v>1</v>
      </c>
      <c r="C199">
        <v>360</v>
      </c>
      <c r="D199" s="10" t="str">
        <f t="shared" si="3"/>
        <v>HT-0360</v>
      </c>
    </row>
    <row r="200" spans="1:4" x14ac:dyDescent="0.35">
      <c r="A200" t="s">
        <v>2686</v>
      </c>
      <c r="B200">
        <v>1</v>
      </c>
      <c r="C200">
        <v>71</v>
      </c>
      <c r="D200" t="str">
        <f t="shared" si="3"/>
        <v>HT-0071</v>
      </c>
    </row>
    <row r="201" spans="1:4" x14ac:dyDescent="0.35">
      <c r="A201" t="s">
        <v>6487</v>
      </c>
      <c r="B201">
        <v>1</v>
      </c>
      <c r="C201">
        <v>72</v>
      </c>
      <c r="D201" t="str">
        <f t="shared" si="3"/>
        <v>HT-0072</v>
      </c>
    </row>
    <row r="202" spans="1:4" x14ac:dyDescent="0.35">
      <c r="A202" t="s">
        <v>7018</v>
      </c>
      <c r="B202">
        <v>1</v>
      </c>
      <c r="C202">
        <v>299</v>
      </c>
      <c r="D202" s="10" t="str">
        <f t="shared" si="3"/>
        <v>HT-0299</v>
      </c>
    </row>
    <row r="203" spans="1:4" x14ac:dyDescent="0.35">
      <c r="A203" t="s">
        <v>2688</v>
      </c>
      <c r="B203">
        <v>1</v>
      </c>
      <c r="C203">
        <v>73</v>
      </c>
      <c r="D203" t="str">
        <f t="shared" si="3"/>
        <v>HT-0073</v>
      </c>
    </row>
    <row r="204" spans="1:4" x14ac:dyDescent="0.35">
      <c r="A204" t="s">
        <v>2689</v>
      </c>
      <c r="B204">
        <v>1</v>
      </c>
      <c r="C204">
        <v>74</v>
      </c>
      <c r="D204" t="str">
        <f t="shared" si="3"/>
        <v>HT-0074</v>
      </c>
    </row>
    <row r="205" spans="1:4" x14ac:dyDescent="0.35">
      <c r="A205" t="s">
        <v>2691</v>
      </c>
      <c r="B205">
        <v>1</v>
      </c>
      <c r="C205">
        <v>75</v>
      </c>
      <c r="D205" t="str">
        <f t="shared" si="3"/>
        <v>HT-0075</v>
      </c>
    </row>
    <row r="206" spans="1:4" x14ac:dyDescent="0.35">
      <c r="A206" t="s">
        <v>6489</v>
      </c>
      <c r="B206">
        <v>1</v>
      </c>
      <c r="C206">
        <v>251</v>
      </c>
      <c r="D206" s="10" t="str">
        <f t="shared" si="3"/>
        <v>HT-0251</v>
      </c>
    </row>
    <row r="207" spans="1:4" x14ac:dyDescent="0.35">
      <c r="A207" t="s">
        <v>6491</v>
      </c>
      <c r="B207">
        <v>1</v>
      </c>
      <c r="C207">
        <v>249</v>
      </c>
      <c r="D207" s="10" t="str">
        <f t="shared" si="3"/>
        <v>HT-0249</v>
      </c>
    </row>
    <row r="208" spans="1:4" x14ac:dyDescent="0.35">
      <c r="A208" t="s">
        <v>2690</v>
      </c>
      <c r="B208">
        <v>1</v>
      </c>
      <c r="C208">
        <v>244</v>
      </c>
      <c r="D208" s="10" t="str">
        <f t="shared" si="3"/>
        <v>HT-0244</v>
      </c>
    </row>
    <row r="209" spans="1:4" x14ac:dyDescent="0.35">
      <c r="A209" t="s">
        <v>2695</v>
      </c>
      <c r="B209">
        <v>1</v>
      </c>
      <c r="C209">
        <v>121</v>
      </c>
      <c r="D209" s="10" t="str">
        <f t="shared" si="3"/>
        <v>HT-0121</v>
      </c>
    </row>
    <row r="210" spans="1:4" x14ac:dyDescent="0.35">
      <c r="A210" t="s">
        <v>7013</v>
      </c>
      <c r="B210">
        <v>1</v>
      </c>
      <c r="C210">
        <v>248</v>
      </c>
      <c r="D210" s="10" t="str">
        <f t="shared" si="3"/>
        <v>HT-0248</v>
      </c>
    </row>
    <row r="211" spans="1:4" x14ac:dyDescent="0.35">
      <c r="A211" t="s">
        <v>2694</v>
      </c>
      <c r="B211">
        <v>1</v>
      </c>
      <c r="C211">
        <v>247</v>
      </c>
      <c r="D211" s="10" t="str">
        <f t="shared" si="3"/>
        <v>HT-0247</v>
      </c>
    </row>
    <row r="212" spans="1:4" x14ac:dyDescent="0.35">
      <c r="A212" t="s">
        <v>7012</v>
      </c>
      <c r="B212">
        <v>1</v>
      </c>
      <c r="C212">
        <v>246</v>
      </c>
      <c r="D212" s="10" t="str">
        <f t="shared" si="3"/>
        <v>HT-0246</v>
      </c>
    </row>
    <row r="213" spans="1:4" x14ac:dyDescent="0.35">
      <c r="A213" t="s">
        <v>6490</v>
      </c>
      <c r="B213">
        <v>1</v>
      </c>
      <c r="C213">
        <v>246</v>
      </c>
      <c r="D213" s="10" t="str">
        <f t="shared" si="3"/>
        <v>HT-0246</v>
      </c>
    </row>
    <row r="214" spans="1:4" x14ac:dyDescent="0.35">
      <c r="A214" t="s">
        <v>6488</v>
      </c>
      <c r="B214">
        <v>1</v>
      </c>
      <c r="C214">
        <v>250</v>
      </c>
      <c r="D214" s="10" t="str">
        <f t="shared" si="3"/>
        <v>HT-0250</v>
      </c>
    </row>
    <row r="215" spans="1:4" x14ac:dyDescent="0.35">
      <c r="A215" t="s">
        <v>6714</v>
      </c>
      <c r="B215">
        <v>1</v>
      </c>
      <c r="C215">
        <v>76</v>
      </c>
      <c r="D215" t="str">
        <f t="shared" si="3"/>
        <v>HT-0076</v>
      </c>
    </row>
    <row r="216" spans="1:4" x14ac:dyDescent="0.35">
      <c r="A216" t="s">
        <v>6496</v>
      </c>
      <c r="B216">
        <v>1</v>
      </c>
      <c r="C216">
        <v>340</v>
      </c>
      <c r="D216" s="10" t="str">
        <f t="shared" si="3"/>
        <v>HT-0340</v>
      </c>
    </row>
    <row r="217" spans="1:4" x14ac:dyDescent="0.35">
      <c r="A217" t="s">
        <v>2767</v>
      </c>
      <c r="B217">
        <v>1</v>
      </c>
      <c r="C217">
        <v>287</v>
      </c>
      <c r="D217" s="10" t="str">
        <f t="shared" si="3"/>
        <v>HT-0287</v>
      </c>
    </row>
    <row r="218" spans="1:4" x14ac:dyDescent="0.35">
      <c r="A218" t="s">
        <v>3682</v>
      </c>
      <c r="B218">
        <v>1</v>
      </c>
      <c r="C218">
        <v>77</v>
      </c>
      <c r="D218" t="str">
        <f t="shared" si="3"/>
        <v>HT-0077</v>
      </c>
    </row>
    <row r="219" spans="1:4" x14ac:dyDescent="0.35">
      <c r="A219" t="s">
        <v>6494</v>
      </c>
      <c r="B219">
        <v>1</v>
      </c>
      <c r="C219">
        <v>339</v>
      </c>
      <c r="D219" s="10" t="str">
        <f t="shared" si="3"/>
        <v>HT-0339</v>
      </c>
    </row>
    <row r="220" spans="1:4" x14ac:dyDescent="0.35">
      <c r="A220" t="s">
        <v>6745</v>
      </c>
      <c r="B220">
        <v>1</v>
      </c>
      <c r="C220">
        <v>339</v>
      </c>
      <c r="D220" s="10" t="str">
        <f t="shared" si="3"/>
        <v>HT-0339</v>
      </c>
    </row>
    <row r="221" spans="1:4" x14ac:dyDescent="0.35">
      <c r="A221" t="s">
        <v>6715</v>
      </c>
      <c r="B221">
        <v>1</v>
      </c>
      <c r="C221">
        <v>78</v>
      </c>
      <c r="D221" t="str">
        <f t="shared" si="3"/>
        <v>HT-0078</v>
      </c>
    </row>
    <row r="222" spans="1:4" x14ac:dyDescent="0.35">
      <c r="A222" t="s">
        <v>7008</v>
      </c>
      <c r="B222">
        <v>1</v>
      </c>
      <c r="C222">
        <v>187</v>
      </c>
      <c r="D222" s="10" t="str">
        <f t="shared" si="3"/>
        <v>HT-0187</v>
      </c>
    </row>
    <row r="223" spans="1:4" x14ac:dyDescent="0.35">
      <c r="A223" t="s">
        <v>2703</v>
      </c>
      <c r="B223">
        <v>1</v>
      </c>
      <c r="C223">
        <v>79</v>
      </c>
      <c r="D223" t="str">
        <f t="shared" si="3"/>
        <v>HT-0079</v>
      </c>
    </row>
    <row r="224" spans="1:4" x14ac:dyDescent="0.35">
      <c r="A224" t="s">
        <v>2705</v>
      </c>
      <c r="B224">
        <v>1</v>
      </c>
      <c r="C224">
        <v>254</v>
      </c>
      <c r="D224" s="10" t="str">
        <f t="shared" si="3"/>
        <v>HT-0254</v>
      </c>
    </row>
    <row r="225" spans="1:4" x14ac:dyDescent="0.35">
      <c r="A225" t="s">
        <v>2728</v>
      </c>
      <c r="B225">
        <v>1</v>
      </c>
      <c r="C225">
        <v>255</v>
      </c>
      <c r="D225" s="10" t="str">
        <f t="shared" si="3"/>
        <v>HT-0255</v>
      </c>
    </row>
    <row r="226" spans="1:4" x14ac:dyDescent="0.35">
      <c r="A226" t="s">
        <v>2706</v>
      </c>
      <c r="B226">
        <v>1</v>
      </c>
      <c r="C226">
        <v>253</v>
      </c>
      <c r="D226" s="10" t="str">
        <f t="shared" si="3"/>
        <v>HT-0253</v>
      </c>
    </row>
    <row r="227" spans="1:4" x14ac:dyDescent="0.35">
      <c r="A227" t="s">
        <v>2708</v>
      </c>
      <c r="B227">
        <v>1</v>
      </c>
      <c r="C227">
        <v>80</v>
      </c>
      <c r="D227" t="str">
        <f t="shared" si="3"/>
        <v>HT-0080</v>
      </c>
    </row>
    <row r="228" spans="1:4" x14ac:dyDescent="0.35">
      <c r="A228" t="s">
        <v>6716</v>
      </c>
      <c r="B228">
        <v>1</v>
      </c>
      <c r="C228">
        <v>81</v>
      </c>
      <c r="D228" t="str">
        <f t="shared" si="3"/>
        <v>HT-0081</v>
      </c>
    </row>
    <row r="229" spans="1:4" x14ac:dyDescent="0.35">
      <c r="A229" t="s">
        <v>6500</v>
      </c>
      <c r="B229">
        <v>1</v>
      </c>
      <c r="C229">
        <v>345</v>
      </c>
      <c r="D229" s="10" t="str">
        <f t="shared" si="3"/>
        <v>HT-0345</v>
      </c>
    </row>
    <row r="230" spans="1:4" x14ac:dyDescent="0.35">
      <c r="A230" t="s">
        <v>3683</v>
      </c>
      <c r="B230">
        <v>1</v>
      </c>
      <c r="C230">
        <v>82</v>
      </c>
      <c r="D230" t="str">
        <f t="shared" si="3"/>
        <v>HT-0082</v>
      </c>
    </row>
    <row r="231" spans="1:4" x14ac:dyDescent="0.35">
      <c r="A231" t="s">
        <v>2730</v>
      </c>
      <c r="B231">
        <v>1</v>
      </c>
      <c r="C231">
        <v>83</v>
      </c>
      <c r="D231" t="str">
        <f t="shared" si="3"/>
        <v>HT-0083</v>
      </c>
    </row>
    <row r="232" spans="1:4" x14ac:dyDescent="0.35">
      <c r="A232" t="s">
        <v>2731</v>
      </c>
      <c r="B232">
        <v>1</v>
      </c>
      <c r="C232">
        <v>84</v>
      </c>
      <c r="D232" t="str">
        <f t="shared" si="3"/>
        <v>HT-0084</v>
      </c>
    </row>
    <row r="233" spans="1:4" x14ac:dyDescent="0.35">
      <c r="A233" t="s">
        <v>2732</v>
      </c>
      <c r="B233">
        <v>1</v>
      </c>
      <c r="C233">
        <v>274</v>
      </c>
      <c r="D233" s="10" t="str">
        <f t="shared" si="3"/>
        <v>HT-0274</v>
      </c>
    </row>
    <row r="234" spans="1:4" x14ac:dyDescent="0.35">
      <c r="A234" t="s">
        <v>3684</v>
      </c>
      <c r="B234">
        <v>1</v>
      </c>
      <c r="C234">
        <v>85</v>
      </c>
      <c r="D234" t="str">
        <f t="shared" si="3"/>
        <v>HT-0085</v>
      </c>
    </row>
    <row r="235" spans="1:4" x14ac:dyDescent="0.35">
      <c r="A235" t="s">
        <v>2733</v>
      </c>
      <c r="B235">
        <v>1</v>
      </c>
      <c r="C235">
        <v>86</v>
      </c>
      <c r="D235" t="str">
        <f t="shared" si="3"/>
        <v>HT-0086</v>
      </c>
    </row>
    <row r="236" spans="1:4" x14ac:dyDescent="0.35">
      <c r="A236" t="s">
        <v>2734</v>
      </c>
      <c r="B236">
        <v>1</v>
      </c>
      <c r="C236">
        <v>87</v>
      </c>
      <c r="D236" t="str">
        <f t="shared" si="3"/>
        <v>HT-0087</v>
      </c>
    </row>
    <row r="237" spans="1:4" x14ac:dyDescent="0.35">
      <c r="A237" t="s">
        <v>6717</v>
      </c>
      <c r="B237">
        <v>1</v>
      </c>
      <c r="C237">
        <v>88</v>
      </c>
      <c r="D237" t="str">
        <f t="shared" si="3"/>
        <v>HT-0088</v>
      </c>
    </row>
    <row r="238" spans="1:4" x14ac:dyDescent="0.35">
      <c r="A238" t="s">
        <v>2737</v>
      </c>
      <c r="B238">
        <v>1</v>
      </c>
      <c r="C238">
        <v>89</v>
      </c>
      <c r="D238" t="str">
        <f t="shared" si="3"/>
        <v>HT-0089</v>
      </c>
    </row>
    <row r="239" spans="1:4" x14ac:dyDescent="0.35">
      <c r="A239" t="s">
        <v>2738</v>
      </c>
      <c r="B239">
        <v>1</v>
      </c>
      <c r="C239">
        <v>90</v>
      </c>
      <c r="D239" t="str">
        <f t="shared" si="3"/>
        <v>HT-0090</v>
      </c>
    </row>
    <row r="240" spans="1:4" x14ac:dyDescent="0.35">
      <c r="A240" t="s">
        <v>2739</v>
      </c>
      <c r="B240">
        <v>1</v>
      </c>
      <c r="C240">
        <v>91</v>
      </c>
      <c r="D240" t="str">
        <f t="shared" si="3"/>
        <v>HT-0091</v>
      </c>
    </row>
    <row r="241" spans="1:4" x14ac:dyDescent="0.35">
      <c r="A241" t="s">
        <v>2740</v>
      </c>
      <c r="B241">
        <v>1</v>
      </c>
      <c r="C241">
        <v>92</v>
      </c>
      <c r="D241" t="str">
        <f t="shared" si="3"/>
        <v>HT-0092</v>
      </c>
    </row>
    <row r="242" spans="1:4" x14ac:dyDescent="0.35">
      <c r="A242" t="s">
        <v>2741</v>
      </c>
      <c r="B242">
        <v>1</v>
      </c>
      <c r="C242">
        <v>93</v>
      </c>
      <c r="D242" t="str">
        <f t="shared" si="3"/>
        <v>HT-0093</v>
      </c>
    </row>
    <row r="243" spans="1:4" x14ac:dyDescent="0.35">
      <c r="A243" t="s">
        <v>2742</v>
      </c>
      <c r="B243">
        <v>1</v>
      </c>
      <c r="C243">
        <v>94</v>
      </c>
      <c r="D243" t="str">
        <f t="shared" si="3"/>
        <v>HT-0094</v>
      </c>
    </row>
    <row r="244" spans="1:4" x14ac:dyDescent="0.35">
      <c r="A244" t="s">
        <v>6501</v>
      </c>
      <c r="B244">
        <v>1</v>
      </c>
      <c r="C244">
        <v>347</v>
      </c>
      <c r="D244" s="10" t="str">
        <f t="shared" si="3"/>
        <v>HT-0347</v>
      </c>
    </row>
    <row r="245" spans="1:4" x14ac:dyDescent="0.35">
      <c r="A245" t="s">
        <v>2744</v>
      </c>
      <c r="B245">
        <v>1</v>
      </c>
      <c r="C245">
        <v>95</v>
      </c>
      <c r="D245" t="str">
        <f t="shared" si="3"/>
        <v>HT-0095</v>
      </c>
    </row>
    <row r="246" spans="1:4" x14ac:dyDescent="0.35">
      <c r="A246" t="s">
        <v>6502</v>
      </c>
      <c r="B246">
        <v>1</v>
      </c>
      <c r="C246">
        <v>276</v>
      </c>
      <c r="D246" s="10" t="str">
        <f t="shared" si="3"/>
        <v>HT-0276</v>
      </c>
    </row>
    <row r="247" spans="1:4" x14ac:dyDescent="0.35">
      <c r="A247" t="s">
        <v>2745</v>
      </c>
      <c r="B247">
        <v>1</v>
      </c>
      <c r="C247">
        <v>277</v>
      </c>
      <c r="D247" s="10" t="str">
        <f t="shared" si="3"/>
        <v>HT-0277</v>
      </c>
    </row>
    <row r="248" spans="1:4" x14ac:dyDescent="0.35">
      <c r="A248" t="s">
        <v>6523</v>
      </c>
      <c r="B248">
        <v>1</v>
      </c>
      <c r="C248">
        <v>279</v>
      </c>
      <c r="D248" s="10" t="str">
        <f t="shared" si="3"/>
        <v>HT-0279</v>
      </c>
    </row>
    <row r="249" spans="1:4" x14ac:dyDescent="0.35">
      <c r="A249" t="s">
        <v>2712</v>
      </c>
      <c r="B249">
        <v>1</v>
      </c>
      <c r="C249">
        <v>260</v>
      </c>
      <c r="D249" s="10" t="str">
        <f t="shared" si="3"/>
        <v>HT-0260</v>
      </c>
    </row>
    <row r="250" spans="1:4" x14ac:dyDescent="0.35">
      <c r="A250" t="s">
        <v>2710</v>
      </c>
      <c r="B250">
        <v>1</v>
      </c>
      <c r="C250">
        <v>258</v>
      </c>
      <c r="D250" s="10" t="str">
        <f t="shared" si="3"/>
        <v>HT-0258</v>
      </c>
    </row>
    <row r="251" spans="1:4" x14ac:dyDescent="0.35">
      <c r="A251" t="s">
        <v>6718</v>
      </c>
      <c r="B251">
        <v>1</v>
      </c>
      <c r="C251">
        <v>96</v>
      </c>
      <c r="D251" t="str">
        <f t="shared" si="3"/>
        <v>HT-0096</v>
      </c>
    </row>
    <row r="252" spans="1:4" x14ac:dyDescent="0.35">
      <c r="A252" t="s">
        <v>2707</v>
      </c>
      <c r="B252">
        <v>1</v>
      </c>
      <c r="C252">
        <v>256</v>
      </c>
      <c r="D252" s="10" t="str">
        <f t="shared" si="3"/>
        <v>HT-0256</v>
      </c>
    </row>
    <row r="253" spans="1:4" x14ac:dyDescent="0.35">
      <c r="A253" t="s">
        <v>2748</v>
      </c>
      <c r="B253">
        <v>1</v>
      </c>
      <c r="C253">
        <v>97</v>
      </c>
      <c r="D253" t="str">
        <f t="shared" si="3"/>
        <v>HT-0097</v>
      </c>
    </row>
    <row r="254" spans="1:4" x14ac:dyDescent="0.35">
      <c r="A254" t="s">
        <v>2658</v>
      </c>
      <c r="B254">
        <v>1</v>
      </c>
      <c r="C254">
        <v>98</v>
      </c>
      <c r="D254" t="str">
        <f t="shared" si="3"/>
        <v>HT-0098</v>
      </c>
    </row>
    <row r="255" spans="1:4" x14ac:dyDescent="0.35">
      <c r="A255" t="s">
        <v>2656</v>
      </c>
      <c r="B255">
        <v>1</v>
      </c>
      <c r="C255">
        <v>231</v>
      </c>
      <c r="D255" s="10" t="str">
        <f t="shared" si="3"/>
        <v>HT-0231</v>
      </c>
    </row>
    <row r="256" spans="1:4" x14ac:dyDescent="0.35">
      <c r="A256" t="s">
        <v>2749</v>
      </c>
      <c r="B256">
        <v>1</v>
      </c>
      <c r="C256">
        <v>99</v>
      </c>
      <c r="D256" t="str">
        <f t="shared" si="3"/>
        <v>HT-0099</v>
      </c>
    </row>
    <row r="257" spans="1:4" x14ac:dyDescent="0.35">
      <c r="A257" t="s">
        <v>2750</v>
      </c>
      <c r="B257">
        <v>1</v>
      </c>
      <c r="C257">
        <v>100</v>
      </c>
      <c r="D257" t="str">
        <f t="shared" si="3"/>
        <v>HT-0100</v>
      </c>
    </row>
    <row r="258" spans="1:4" x14ac:dyDescent="0.35">
      <c r="A258" t="s">
        <v>6719</v>
      </c>
      <c r="B258">
        <v>1</v>
      </c>
      <c r="C258">
        <v>101</v>
      </c>
      <c r="D258" t="str">
        <f t="shared" ref="D258:D321" si="4">"HT-"&amp;TEXT(C258,"0000")</f>
        <v>HT-0101</v>
      </c>
    </row>
    <row r="259" spans="1:4" x14ac:dyDescent="0.35">
      <c r="A259" t="s">
        <v>6521</v>
      </c>
      <c r="B259">
        <v>1</v>
      </c>
      <c r="C259">
        <v>356</v>
      </c>
      <c r="D259" s="10" t="str">
        <f t="shared" si="4"/>
        <v>HT-0356</v>
      </c>
    </row>
    <row r="260" spans="1:4" x14ac:dyDescent="0.35">
      <c r="A260" t="s">
        <v>6522</v>
      </c>
      <c r="B260">
        <v>1</v>
      </c>
      <c r="C260">
        <v>357</v>
      </c>
      <c r="D260" s="10" t="str">
        <f t="shared" si="4"/>
        <v>HT-0357</v>
      </c>
    </row>
    <row r="261" spans="1:4" x14ac:dyDescent="0.35">
      <c r="A261" t="s">
        <v>6720</v>
      </c>
      <c r="B261">
        <v>1</v>
      </c>
      <c r="C261">
        <v>102</v>
      </c>
      <c r="D261" t="str">
        <f t="shared" si="4"/>
        <v>HT-0102</v>
      </c>
    </row>
    <row r="262" spans="1:4" x14ac:dyDescent="0.35">
      <c r="A262" t="s">
        <v>2816</v>
      </c>
      <c r="B262">
        <v>1</v>
      </c>
      <c r="C262">
        <v>316</v>
      </c>
      <c r="D262" s="10" t="str">
        <f t="shared" si="4"/>
        <v>HT-0316</v>
      </c>
    </row>
    <row r="263" spans="1:4" x14ac:dyDescent="0.35">
      <c r="A263" t="s">
        <v>6524</v>
      </c>
      <c r="B263">
        <v>1</v>
      </c>
      <c r="C263">
        <v>358</v>
      </c>
      <c r="D263" s="10" t="str">
        <f t="shared" si="4"/>
        <v>HT-0358</v>
      </c>
    </row>
    <row r="264" spans="1:4" x14ac:dyDescent="0.35">
      <c r="A264" t="s">
        <v>2751</v>
      </c>
      <c r="B264">
        <v>1</v>
      </c>
      <c r="C264">
        <v>103</v>
      </c>
      <c r="D264" t="str">
        <f t="shared" si="4"/>
        <v>HT-0103</v>
      </c>
    </row>
    <row r="265" spans="1:4" x14ac:dyDescent="0.35">
      <c r="A265" t="s">
        <v>2752</v>
      </c>
      <c r="B265">
        <v>1</v>
      </c>
      <c r="C265">
        <v>104</v>
      </c>
      <c r="D265" t="str">
        <f t="shared" si="4"/>
        <v>HT-0104</v>
      </c>
    </row>
    <row r="266" spans="1:4" x14ac:dyDescent="0.35">
      <c r="A266" t="s">
        <v>2753</v>
      </c>
      <c r="B266">
        <v>1</v>
      </c>
      <c r="C266">
        <v>105</v>
      </c>
      <c r="D266" t="str">
        <f t="shared" si="4"/>
        <v>HT-0105</v>
      </c>
    </row>
    <row r="267" spans="1:4" x14ac:dyDescent="0.35">
      <c r="A267" t="s">
        <v>6448</v>
      </c>
      <c r="B267">
        <v>1</v>
      </c>
      <c r="C267">
        <v>324</v>
      </c>
      <c r="D267" s="10" t="str">
        <f t="shared" si="4"/>
        <v>HT-0324</v>
      </c>
    </row>
    <row r="268" spans="1:4" x14ac:dyDescent="0.35">
      <c r="A268" t="s">
        <v>6721</v>
      </c>
      <c r="B268">
        <v>1</v>
      </c>
      <c r="C268">
        <v>106</v>
      </c>
      <c r="D268" t="str">
        <f t="shared" si="4"/>
        <v>HT-0106</v>
      </c>
    </row>
    <row r="269" spans="1:4" x14ac:dyDescent="0.35">
      <c r="A269" t="s">
        <v>2754</v>
      </c>
      <c r="B269">
        <v>1</v>
      </c>
      <c r="C269">
        <v>107</v>
      </c>
      <c r="D269" t="str">
        <f t="shared" si="4"/>
        <v>HT-0107</v>
      </c>
    </row>
    <row r="270" spans="1:4" x14ac:dyDescent="0.35">
      <c r="A270" t="s">
        <v>6505</v>
      </c>
      <c r="B270">
        <v>1</v>
      </c>
      <c r="C270">
        <v>281</v>
      </c>
      <c r="D270" s="10" t="str">
        <f t="shared" si="4"/>
        <v>HT-0281</v>
      </c>
    </row>
    <row r="271" spans="1:4" x14ac:dyDescent="0.35">
      <c r="A271" t="s">
        <v>2645</v>
      </c>
      <c r="B271">
        <v>1</v>
      </c>
      <c r="C271">
        <v>108</v>
      </c>
      <c r="D271" t="str">
        <f t="shared" si="4"/>
        <v>HT-0108</v>
      </c>
    </row>
    <row r="272" spans="1:4" x14ac:dyDescent="0.35">
      <c r="A272" t="s">
        <v>6741</v>
      </c>
      <c r="B272">
        <v>2</v>
      </c>
      <c r="C272">
        <v>258</v>
      </c>
      <c r="D272" s="10" t="str">
        <f t="shared" si="4"/>
        <v>HT-0258</v>
      </c>
    </row>
    <row r="273" spans="1:4" x14ac:dyDescent="0.35">
      <c r="A273" t="s">
        <v>6506</v>
      </c>
      <c r="B273">
        <v>1</v>
      </c>
      <c r="C273">
        <v>261</v>
      </c>
      <c r="D273" s="10" t="str">
        <f t="shared" si="4"/>
        <v>HT-0261</v>
      </c>
    </row>
    <row r="274" spans="1:4" x14ac:dyDescent="0.35">
      <c r="A274" t="s">
        <v>6476</v>
      </c>
      <c r="B274">
        <v>1</v>
      </c>
      <c r="C274">
        <v>283</v>
      </c>
      <c r="D274" s="10" t="str">
        <f t="shared" si="4"/>
        <v>HT-0283</v>
      </c>
    </row>
    <row r="275" spans="1:4" x14ac:dyDescent="0.35">
      <c r="A275" t="s">
        <v>6475</v>
      </c>
      <c r="B275">
        <v>1</v>
      </c>
      <c r="C275">
        <v>226</v>
      </c>
      <c r="D275" s="10" t="str">
        <f t="shared" si="4"/>
        <v>HT-0226</v>
      </c>
    </row>
    <row r="276" spans="1:4" x14ac:dyDescent="0.35">
      <c r="A276" t="s">
        <v>2743</v>
      </c>
      <c r="B276">
        <v>1</v>
      </c>
      <c r="C276">
        <v>276</v>
      </c>
      <c r="D276" s="10" t="str">
        <f t="shared" si="4"/>
        <v>HT-0276</v>
      </c>
    </row>
    <row r="277" spans="1:4" x14ac:dyDescent="0.35">
      <c r="A277" t="s">
        <v>2760</v>
      </c>
      <c r="B277">
        <v>1</v>
      </c>
      <c r="C277">
        <v>109</v>
      </c>
      <c r="D277" t="str">
        <f t="shared" si="4"/>
        <v>HT-0109</v>
      </c>
    </row>
    <row r="278" spans="1:4" x14ac:dyDescent="0.35">
      <c r="A278" t="s">
        <v>2763</v>
      </c>
      <c r="B278">
        <v>1</v>
      </c>
      <c r="C278">
        <v>110</v>
      </c>
      <c r="D278" t="str">
        <f t="shared" si="4"/>
        <v>HT-0110</v>
      </c>
    </row>
    <row r="279" spans="1:4" x14ac:dyDescent="0.35">
      <c r="A279" t="s">
        <v>2762</v>
      </c>
      <c r="B279">
        <v>1</v>
      </c>
      <c r="C279">
        <v>286</v>
      </c>
      <c r="D279" s="10" t="str">
        <f t="shared" si="4"/>
        <v>HT-0286</v>
      </c>
    </row>
    <row r="280" spans="1:4" x14ac:dyDescent="0.35">
      <c r="A280" t="s">
        <v>2764</v>
      </c>
      <c r="B280">
        <v>1</v>
      </c>
      <c r="C280">
        <v>111</v>
      </c>
      <c r="D280" t="str">
        <f t="shared" si="4"/>
        <v>HT-0111</v>
      </c>
    </row>
    <row r="281" spans="1:4" x14ac:dyDescent="0.35">
      <c r="A281" t="s">
        <v>2765</v>
      </c>
      <c r="B281">
        <v>1</v>
      </c>
      <c r="C281">
        <v>112</v>
      </c>
      <c r="D281" t="str">
        <f t="shared" si="4"/>
        <v>HT-0112</v>
      </c>
    </row>
    <row r="282" spans="1:4" x14ac:dyDescent="0.35">
      <c r="A282" t="s">
        <v>2766</v>
      </c>
      <c r="B282">
        <v>1</v>
      </c>
      <c r="C282">
        <v>113</v>
      </c>
      <c r="D282" t="str">
        <f t="shared" si="4"/>
        <v>HT-0113</v>
      </c>
    </row>
    <row r="283" spans="1:4" x14ac:dyDescent="0.35">
      <c r="A283" t="s">
        <v>6722</v>
      </c>
      <c r="B283">
        <v>1</v>
      </c>
      <c r="C283">
        <v>114</v>
      </c>
      <c r="D283" t="str">
        <f t="shared" si="4"/>
        <v>HT-0114</v>
      </c>
    </row>
    <row r="284" spans="1:4" x14ac:dyDescent="0.35">
      <c r="A284" t="s">
        <v>2769</v>
      </c>
      <c r="B284">
        <v>1</v>
      </c>
      <c r="C284">
        <v>289</v>
      </c>
      <c r="D284" s="10" t="str">
        <f t="shared" si="4"/>
        <v>HT-0289</v>
      </c>
    </row>
    <row r="285" spans="1:4" x14ac:dyDescent="0.35">
      <c r="A285" t="s">
        <v>2579</v>
      </c>
      <c r="B285">
        <v>1</v>
      </c>
      <c r="C285">
        <v>115</v>
      </c>
      <c r="D285" t="str">
        <f t="shared" si="4"/>
        <v>HT-0115</v>
      </c>
    </row>
    <row r="286" spans="1:4" x14ac:dyDescent="0.35">
      <c r="A286" t="s">
        <v>6736</v>
      </c>
      <c r="B286">
        <v>1</v>
      </c>
      <c r="C286">
        <v>185</v>
      </c>
      <c r="D286" s="10" t="str">
        <f t="shared" si="4"/>
        <v>HT-0185</v>
      </c>
    </row>
    <row r="287" spans="1:4" x14ac:dyDescent="0.35">
      <c r="A287" t="s">
        <v>2772</v>
      </c>
      <c r="B287">
        <v>1</v>
      </c>
      <c r="C287">
        <v>292</v>
      </c>
      <c r="D287" s="10" t="str">
        <f t="shared" si="4"/>
        <v>HT-0292</v>
      </c>
    </row>
    <row r="288" spans="1:4" x14ac:dyDescent="0.35">
      <c r="A288" t="s">
        <v>2773</v>
      </c>
      <c r="B288">
        <v>1</v>
      </c>
      <c r="C288">
        <v>116</v>
      </c>
      <c r="D288" t="str">
        <f t="shared" si="4"/>
        <v>HT-0116</v>
      </c>
    </row>
    <row r="289" spans="1:4" x14ac:dyDescent="0.35">
      <c r="A289" t="s">
        <v>6723</v>
      </c>
      <c r="B289">
        <v>1</v>
      </c>
      <c r="C289">
        <v>117</v>
      </c>
      <c r="D289" t="str">
        <f t="shared" si="4"/>
        <v>HT-0117</v>
      </c>
    </row>
    <row r="290" spans="1:4" x14ac:dyDescent="0.35">
      <c r="A290" t="s">
        <v>2778</v>
      </c>
      <c r="B290">
        <v>1</v>
      </c>
      <c r="C290">
        <v>118</v>
      </c>
      <c r="D290" t="str">
        <f t="shared" si="4"/>
        <v>HT-0118</v>
      </c>
    </row>
    <row r="291" spans="1:4" x14ac:dyDescent="0.35">
      <c r="A291" t="s">
        <v>2784</v>
      </c>
      <c r="B291">
        <v>1</v>
      </c>
      <c r="C291">
        <v>119</v>
      </c>
      <c r="D291" t="str">
        <f t="shared" si="4"/>
        <v>HT-0119</v>
      </c>
    </row>
    <row r="292" spans="1:4" x14ac:dyDescent="0.35">
      <c r="A292" t="s">
        <v>2785</v>
      </c>
      <c r="B292">
        <v>1</v>
      </c>
      <c r="C292">
        <v>120</v>
      </c>
      <c r="D292" t="str">
        <f t="shared" si="4"/>
        <v>HT-0120</v>
      </c>
    </row>
    <row r="293" spans="1:4" x14ac:dyDescent="0.35">
      <c r="A293" t="s">
        <v>6744</v>
      </c>
      <c r="B293">
        <v>1</v>
      </c>
      <c r="C293">
        <v>353</v>
      </c>
      <c r="D293" s="10" t="str">
        <f t="shared" si="4"/>
        <v>HT-0353</v>
      </c>
    </row>
    <row r="294" spans="1:4" x14ac:dyDescent="0.35">
      <c r="A294" t="s">
        <v>2787</v>
      </c>
      <c r="B294">
        <v>1</v>
      </c>
      <c r="C294">
        <v>122</v>
      </c>
      <c r="D294" t="str">
        <f t="shared" si="4"/>
        <v>HT-0122</v>
      </c>
    </row>
    <row r="295" spans="1:4" x14ac:dyDescent="0.35">
      <c r="A295" t="s">
        <v>2788</v>
      </c>
      <c r="B295">
        <v>1</v>
      </c>
      <c r="C295">
        <v>123</v>
      </c>
      <c r="D295" t="str">
        <f t="shared" si="4"/>
        <v>HT-0123</v>
      </c>
    </row>
    <row r="296" spans="1:4" x14ac:dyDescent="0.35">
      <c r="A296" t="s">
        <v>2577</v>
      </c>
      <c r="B296">
        <v>1</v>
      </c>
      <c r="C296">
        <v>9999</v>
      </c>
      <c r="D296" s="10" t="str">
        <f t="shared" si="4"/>
        <v>HT-9999</v>
      </c>
    </row>
    <row r="297" spans="1:4" x14ac:dyDescent="0.35">
      <c r="A297" t="s">
        <v>6517</v>
      </c>
      <c r="B297">
        <v>1</v>
      </c>
      <c r="C297">
        <v>124</v>
      </c>
      <c r="D297" t="str">
        <f t="shared" si="4"/>
        <v>HT-0124</v>
      </c>
    </row>
    <row r="298" spans="1:4" x14ac:dyDescent="0.35">
      <c r="A298" t="s">
        <v>6452</v>
      </c>
      <c r="B298">
        <v>1</v>
      </c>
      <c r="C298">
        <v>326</v>
      </c>
      <c r="D298" s="10" t="str">
        <f t="shared" si="4"/>
        <v>HT-0326</v>
      </c>
    </row>
    <row r="299" spans="1:4" x14ac:dyDescent="0.35">
      <c r="A299" t="s">
        <v>2789</v>
      </c>
      <c r="B299">
        <v>1</v>
      </c>
      <c r="C299">
        <v>125</v>
      </c>
      <c r="D299" t="str">
        <f t="shared" si="4"/>
        <v>HT-0125</v>
      </c>
    </row>
    <row r="300" spans="1:4" x14ac:dyDescent="0.35">
      <c r="A300" t="s">
        <v>2790</v>
      </c>
      <c r="B300">
        <v>1</v>
      </c>
      <c r="C300">
        <v>303</v>
      </c>
      <c r="D300" s="10" t="str">
        <f t="shared" si="4"/>
        <v>HT-0303</v>
      </c>
    </row>
    <row r="301" spans="1:4" x14ac:dyDescent="0.35">
      <c r="A301" t="s">
        <v>2791</v>
      </c>
      <c r="B301">
        <v>1</v>
      </c>
      <c r="C301">
        <v>304</v>
      </c>
      <c r="D301" s="10" t="str">
        <f t="shared" si="4"/>
        <v>HT-0304</v>
      </c>
    </row>
    <row r="302" spans="1:4" x14ac:dyDescent="0.35">
      <c r="A302" t="s">
        <v>2721</v>
      </c>
      <c r="B302">
        <v>1</v>
      </c>
      <c r="C302">
        <v>126</v>
      </c>
      <c r="D302" t="str">
        <f t="shared" si="4"/>
        <v>HT-0126</v>
      </c>
    </row>
    <row r="303" spans="1:4" x14ac:dyDescent="0.35">
      <c r="A303" t="s">
        <v>2723</v>
      </c>
      <c r="B303">
        <v>1</v>
      </c>
      <c r="C303">
        <v>270</v>
      </c>
      <c r="D303" s="10" t="str">
        <f t="shared" si="4"/>
        <v>HT-0270</v>
      </c>
    </row>
    <row r="304" spans="1:4" x14ac:dyDescent="0.35">
      <c r="A304" t="s">
        <v>2729</v>
      </c>
      <c r="B304">
        <v>1</v>
      </c>
      <c r="C304">
        <v>272</v>
      </c>
      <c r="D304" s="10" t="str">
        <f t="shared" si="4"/>
        <v>HT-0272</v>
      </c>
    </row>
    <row r="305" spans="1:4" x14ac:dyDescent="0.35">
      <c r="A305" t="s">
        <v>2726</v>
      </c>
      <c r="B305">
        <v>1</v>
      </c>
      <c r="C305">
        <v>268</v>
      </c>
      <c r="D305" s="10" t="str">
        <f t="shared" si="4"/>
        <v>HT-0268</v>
      </c>
    </row>
    <row r="306" spans="1:4" x14ac:dyDescent="0.35">
      <c r="A306" t="s">
        <v>6724</v>
      </c>
      <c r="B306">
        <v>1</v>
      </c>
      <c r="C306">
        <v>127</v>
      </c>
      <c r="D306" t="str">
        <f t="shared" si="4"/>
        <v>HT-0127</v>
      </c>
    </row>
    <row r="307" spans="1:4" x14ac:dyDescent="0.35">
      <c r="A307" t="s">
        <v>6725</v>
      </c>
      <c r="B307">
        <v>1</v>
      </c>
      <c r="C307">
        <v>128</v>
      </c>
      <c r="D307" t="str">
        <f t="shared" si="4"/>
        <v>HT-0128</v>
      </c>
    </row>
    <row r="308" spans="1:4" x14ac:dyDescent="0.35">
      <c r="A308" t="s">
        <v>2792</v>
      </c>
      <c r="B308">
        <v>1</v>
      </c>
      <c r="C308">
        <v>129</v>
      </c>
      <c r="D308" t="str">
        <f t="shared" si="4"/>
        <v>HT-0129</v>
      </c>
    </row>
    <row r="309" spans="1:4" x14ac:dyDescent="0.35">
      <c r="A309" t="s">
        <v>6739</v>
      </c>
      <c r="B309">
        <v>1</v>
      </c>
      <c r="C309">
        <v>306</v>
      </c>
      <c r="D309" s="10" t="str">
        <f t="shared" si="4"/>
        <v>HT-0306</v>
      </c>
    </row>
    <row r="310" spans="1:4" x14ac:dyDescent="0.35">
      <c r="A310" t="s">
        <v>6520</v>
      </c>
      <c r="B310">
        <v>1</v>
      </c>
      <c r="C310">
        <v>130</v>
      </c>
      <c r="D310" t="str">
        <f t="shared" si="4"/>
        <v>HT-0130</v>
      </c>
    </row>
    <row r="311" spans="1:4" x14ac:dyDescent="0.35">
      <c r="A311" t="s">
        <v>3688</v>
      </c>
      <c r="B311">
        <v>1</v>
      </c>
      <c r="C311">
        <v>322</v>
      </c>
      <c r="D311" s="10" t="str">
        <f t="shared" si="4"/>
        <v>HT-0322</v>
      </c>
    </row>
    <row r="312" spans="1:4" x14ac:dyDescent="0.35">
      <c r="A312" t="s">
        <v>6726</v>
      </c>
      <c r="B312">
        <v>1</v>
      </c>
      <c r="C312">
        <v>131</v>
      </c>
      <c r="D312" t="str">
        <f t="shared" si="4"/>
        <v>HT-0131</v>
      </c>
    </row>
    <row r="313" spans="1:4" x14ac:dyDescent="0.35">
      <c r="A313" t="s">
        <v>2794</v>
      </c>
      <c r="B313">
        <v>1</v>
      </c>
      <c r="C313">
        <v>132</v>
      </c>
      <c r="D313" t="str">
        <f t="shared" si="4"/>
        <v>HT-0132</v>
      </c>
    </row>
    <row r="314" spans="1:4" x14ac:dyDescent="0.35">
      <c r="A314" t="s">
        <v>2796</v>
      </c>
      <c r="B314">
        <v>1</v>
      </c>
      <c r="C314">
        <v>133</v>
      </c>
      <c r="D314" t="str">
        <f t="shared" si="4"/>
        <v>HT-0133</v>
      </c>
    </row>
    <row r="315" spans="1:4" x14ac:dyDescent="0.35">
      <c r="A315" t="s">
        <v>6727</v>
      </c>
      <c r="B315">
        <v>1</v>
      </c>
      <c r="C315">
        <v>134</v>
      </c>
      <c r="D315" t="str">
        <f t="shared" si="4"/>
        <v>HT-0134</v>
      </c>
    </row>
    <row r="316" spans="1:4" x14ac:dyDescent="0.35">
      <c r="A316" t="s">
        <v>2797</v>
      </c>
      <c r="B316">
        <v>1</v>
      </c>
      <c r="C316">
        <v>308</v>
      </c>
      <c r="D316" s="10" t="str">
        <f t="shared" si="4"/>
        <v>HT-0308</v>
      </c>
    </row>
    <row r="317" spans="1:4" x14ac:dyDescent="0.35">
      <c r="A317" t="s">
        <v>6728</v>
      </c>
      <c r="B317">
        <v>1</v>
      </c>
      <c r="C317">
        <v>135</v>
      </c>
      <c r="D317" t="str">
        <f t="shared" si="4"/>
        <v>HT-0135</v>
      </c>
    </row>
    <row r="318" spans="1:4" x14ac:dyDescent="0.35">
      <c r="A318" t="s">
        <v>2799</v>
      </c>
      <c r="B318">
        <v>1</v>
      </c>
      <c r="C318">
        <v>136</v>
      </c>
      <c r="D318" t="str">
        <f t="shared" si="4"/>
        <v>HT-0136</v>
      </c>
    </row>
    <row r="319" spans="1:4" x14ac:dyDescent="0.35">
      <c r="A319" t="s">
        <v>2801</v>
      </c>
      <c r="B319">
        <v>1</v>
      </c>
      <c r="C319">
        <v>137</v>
      </c>
      <c r="D319" t="str">
        <f t="shared" si="4"/>
        <v>HT-0137</v>
      </c>
    </row>
    <row r="320" spans="1:4" x14ac:dyDescent="0.35">
      <c r="A320" t="s">
        <v>6729</v>
      </c>
      <c r="B320">
        <v>1</v>
      </c>
      <c r="C320">
        <v>138</v>
      </c>
      <c r="D320" t="str">
        <f t="shared" si="4"/>
        <v>HT-0138</v>
      </c>
    </row>
    <row r="321" spans="1:4" x14ac:dyDescent="0.35">
      <c r="A321" t="s">
        <v>3689</v>
      </c>
      <c r="B321">
        <v>1</v>
      </c>
      <c r="C321">
        <v>139</v>
      </c>
      <c r="D321" t="str">
        <f t="shared" si="4"/>
        <v>HT-0139</v>
      </c>
    </row>
    <row r="322" spans="1:4" x14ac:dyDescent="0.35">
      <c r="A322" t="s">
        <v>2803</v>
      </c>
      <c r="B322">
        <v>1</v>
      </c>
      <c r="C322">
        <v>311</v>
      </c>
      <c r="D322" s="10" t="str">
        <f t="shared" ref="D322:D385" si="5">"HT-"&amp;TEXT(C322,"0000")</f>
        <v>HT-0311</v>
      </c>
    </row>
    <row r="323" spans="1:4" x14ac:dyDescent="0.35">
      <c r="A323" t="s">
        <v>6730</v>
      </c>
      <c r="B323">
        <v>1</v>
      </c>
      <c r="C323">
        <v>140</v>
      </c>
      <c r="D323" t="str">
        <f t="shared" si="5"/>
        <v>HT-0140</v>
      </c>
    </row>
    <row r="324" spans="1:4" x14ac:dyDescent="0.35">
      <c r="A324" t="s">
        <v>2585</v>
      </c>
      <c r="B324">
        <v>1</v>
      </c>
      <c r="C324">
        <v>141</v>
      </c>
      <c r="D324" t="str">
        <f t="shared" si="5"/>
        <v>HT-0141</v>
      </c>
    </row>
    <row r="325" spans="1:4" x14ac:dyDescent="0.35">
      <c r="A325" t="s">
        <v>3690</v>
      </c>
      <c r="B325">
        <v>1</v>
      </c>
      <c r="C325">
        <v>142</v>
      </c>
      <c r="D325" t="str">
        <f t="shared" si="5"/>
        <v>HT-0142</v>
      </c>
    </row>
    <row r="326" spans="1:4" x14ac:dyDescent="0.35">
      <c r="A326" t="s">
        <v>2804</v>
      </c>
      <c r="B326">
        <v>1</v>
      </c>
      <c r="C326">
        <v>143</v>
      </c>
      <c r="D326" t="str">
        <f t="shared" si="5"/>
        <v>HT-0143</v>
      </c>
    </row>
    <row r="327" spans="1:4" x14ac:dyDescent="0.35">
      <c r="A327" t="s">
        <v>2805</v>
      </c>
      <c r="B327">
        <v>1</v>
      </c>
      <c r="C327">
        <v>144</v>
      </c>
      <c r="D327" t="str">
        <f t="shared" si="5"/>
        <v>HT-0144</v>
      </c>
    </row>
    <row r="328" spans="1:4" x14ac:dyDescent="0.35">
      <c r="A328" t="s">
        <v>2806</v>
      </c>
      <c r="B328">
        <v>1</v>
      </c>
      <c r="C328">
        <v>145</v>
      </c>
      <c r="D328" t="str">
        <f t="shared" si="5"/>
        <v>HT-0145</v>
      </c>
    </row>
    <row r="329" spans="1:4" x14ac:dyDescent="0.35">
      <c r="A329" t="s">
        <v>6518</v>
      </c>
      <c r="B329">
        <v>1</v>
      </c>
      <c r="C329">
        <v>354</v>
      </c>
      <c r="D329" s="10" t="str">
        <f t="shared" si="5"/>
        <v>HT-0354</v>
      </c>
    </row>
    <row r="330" spans="1:4" x14ac:dyDescent="0.35">
      <c r="A330" t="s">
        <v>2807</v>
      </c>
      <c r="B330">
        <v>1</v>
      </c>
      <c r="C330">
        <v>146</v>
      </c>
      <c r="D330" t="str">
        <f t="shared" si="5"/>
        <v>HT-0146</v>
      </c>
    </row>
    <row r="331" spans="1:4" x14ac:dyDescent="0.35">
      <c r="A331" t="s">
        <v>6519</v>
      </c>
      <c r="B331">
        <v>1</v>
      </c>
      <c r="C331">
        <v>355</v>
      </c>
      <c r="D331" s="10" t="str">
        <f t="shared" si="5"/>
        <v>HT-0355</v>
      </c>
    </row>
    <row r="332" spans="1:4" x14ac:dyDescent="0.35">
      <c r="A332" t="s">
        <v>2808</v>
      </c>
      <c r="B332">
        <v>1</v>
      </c>
      <c r="C332">
        <v>147</v>
      </c>
      <c r="D332" t="str">
        <f t="shared" si="5"/>
        <v>HT-0147</v>
      </c>
    </row>
    <row r="333" spans="1:4" x14ac:dyDescent="0.35">
      <c r="A333" t="s">
        <v>2811</v>
      </c>
      <c r="B333">
        <v>1</v>
      </c>
      <c r="C333">
        <v>313</v>
      </c>
      <c r="D333" s="10" t="str">
        <f t="shared" si="5"/>
        <v>HT-0313</v>
      </c>
    </row>
    <row r="334" spans="1:4" x14ac:dyDescent="0.35">
      <c r="A334" t="s">
        <v>2809</v>
      </c>
      <c r="B334">
        <v>1</v>
      </c>
      <c r="C334">
        <v>148</v>
      </c>
      <c r="D334" t="str">
        <f t="shared" si="5"/>
        <v>HT-0148</v>
      </c>
    </row>
    <row r="335" spans="1:4" x14ac:dyDescent="0.35">
      <c r="A335" t="s">
        <v>2709</v>
      </c>
      <c r="B335">
        <v>1</v>
      </c>
      <c r="C335">
        <v>257</v>
      </c>
      <c r="D335" s="10" t="str">
        <f t="shared" si="5"/>
        <v>HT-0257</v>
      </c>
    </row>
    <row r="336" spans="1:4" x14ac:dyDescent="0.35">
      <c r="A336" t="s">
        <v>2814</v>
      </c>
      <c r="B336">
        <v>1</v>
      </c>
      <c r="C336">
        <v>149</v>
      </c>
      <c r="D336" t="str">
        <f t="shared" si="5"/>
        <v>HT-0149</v>
      </c>
    </row>
    <row r="337" spans="1:4" x14ac:dyDescent="0.35">
      <c r="A337" t="s">
        <v>3691</v>
      </c>
      <c r="B337">
        <v>1</v>
      </c>
      <c r="C337">
        <v>150</v>
      </c>
      <c r="D337" t="str">
        <f t="shared" si="5"/>
        <v>HT-0150</v>
      </c>
    </row>
    <row r="338" spans="1:4" x14ac:dyDescent="0.35">
      <c r="A338" t="s">
        <v>2817</v>
      </c>
      <c r="B338">
        <v>1</v>
      </c>
      <c r="C338">
        <v>152</v>
      </c>
      <c r="D338" t="str">
        <f t="shared" si="5"/>
        <v>HT-0152</v>
      </c>
    </row>
    <row r="339" spans="1:4" x14ac:dyDescent="0.35">
      <c r="A339" t="s">
        <v>6731</v>
      </c>
      <c r="B339">
        <v>1</v>
      </c>
      <c r="C339">
        <v>153</v>
      </c>
      <c r="D339" t="str">
        <f t="shared" si="5"/>
        <v>HT-0153</v>
      </c>
    </row>
    <row r="340" spans="1:4" x14ac:dyDescent="0.35">
      <c r="A340" t="s">
        <v>7025</v>
      </c>
      <c r="B340">
        <v>1</v>
      </c>
      <c r="C340">
        <v>323</v>
      </c>
      <c r="D340" s="10" t="str">
        <f t="shared" si="5"/>
        <v>HT-0323</v>
      </c>
    </row>
    <row r="341" spans="1:4" x14ac:dyDescent="0.35">
      <c r="A341" t="s">
        <v>6526</v>
      </c>
      <c r="B341">
        <v>1</v>
      </c>
      <c r="C341">
        <v>154</v>
      </c>
      <c r="D341" t="str">
        <f t="shared" si="5"/>
        <v>HT-0154</v>
      </c>
    </row>
    <row r="342" spans="1:4" x14ac:dyDescent="0.35">
      <c r="A342" t="s">
        <v>6732</v>
      </c>
      <c r="B342">
        <v>1</v>
      </c>
      <c r="C342">
        <v>155</v>
      </c>
      <c r="D342" t="str">
        <f t="shared" si="5"/>
        <v>HT-0155</v>
      </c>
    </row>
    <row r="343" spans="1:4" x14ac:dyDescent="0.35">
      <c r="A343" t="s">
        <v>6733</v>
      </c>
      <c r="B343">
        <v>1</v>
      </c>
      <c r="C343">
        <v>156</v>
      </c>
      <c r="D343" t="str">
        <f t="shared" si="5"/>
        <v>HT-0156</v>
      </c>
    </row>
    <row r="344" spans="1:4" x14ac:dyDescent="0.35">
      <c r="A344" t="s">
        <v>6734</v>
      </c>
      <c r="B344">
        <v>1</v>
      </c>
      <c r="C344">
        <v>157</v>
      </c>
      <c r="D344" t="str">
        <f t="shared" si="5"/>
        <v>HT-0157</v>
      </c>
    </row>
    <row r="345" spans="1:4" x14ac:dyDescent="0.35">
      <c r="A345" t="s">
        <v>3693</v>
      </c>
      <c r="B345">
        <v>1</v>
      </c>
      <c r="C345">
        <v>158</v>
      </c>
      <c r="D345" t="str">
        <f t="shared" si="5"/>
        <v>HT-0158</v>
      </c>
    </row>
    <row r="346" spans="1:4" x14ac:dyDescent="0.35">
      <c r="A346" t="s">
        <v>2819</v>
      </c>
      <c r="B346">
        <v>1</v>
      </c>
      <c r="C346">
        <v>159</v>
      </c>
      <c r="D346" t="str">
        <f t="shared" si="5"/>
        <v>HT-0159</v>
      </c>
    </row>
    <row r="347" spans="1:4" x14ac:dyDescent="0.35">
      <c r="A347" t="s">
        <v>2820</v>
      </c>
      <c r="B347">
        <v>1</v>
      </c>
      <c r="C347">
        <v>160</v>
      </c>
      <c r="D347" t="str">
        <f t="shared" si="5"/>
        <v>HT-0160</v>
      </c>
    </row>
    <row r="348" spans="1:4" x14ac:dyDescent="0.35">
      <c r="A348" t="s">
        <v>6528</v>
      </c>
      <c r="B348">
        <v>1</v>
      </c>
      <c r="C348">
        <v>161</v>
      </c>
      <c r="D348" t="str">
        <f t="shared" si="5"/>
        <v>HT-0161</v>
      </c>
    </row>
    <row r="349" spans="1:4" x14ac:dyDescent="0.35">
      <c r="A349" t="s">
        <v>2823</v>
      </c>
      <c r="B349">
        <v>1</v>
      </c>
      <c r="C349">
        <v>162</v>
      </c>
      <c r="D349" t="str">
        <f t="shared" si="5"/>
        <v>HT-0162</v>
      </c>
    </row>
    <row r="350" spans="1:4" x14ac:dyDescent="0.35">
      <c r="A350" t="s">
        <v>2718</v>
      </c>
      <c r="B350">
        <v>1</v>
      </c>
      <c r="C350">
        <v>266</v>
      </c>
      <c r="D350" s="10" t="str">
        <f t="shared" si="5"/>
        <v>HT-0266</v>
      </c>
    </row>
    <row r="351" spans="1:4" x14ac:dyDescent="0.35">
      <c r="A351" t="s">
        <v>2824</v>
      </c>
      <c r="B351">
        <v>1</v>
      </c>
      <c r="C351">
        <v>163</v>
      </c>
      <c r="D351" t="str">
        <f t="shared" si="5"/>
        <v>HT-0163</v>
      </c>
    </row>
    <row r="352" spans="1:4" x14ac:dyDescent="0.35">
      <c r="A352" t="s">
        <v>6529</v>
      </c>
      <c r="B352">
        <v>1</v>
      </c>
      <c r="C352">
        <v>164</v>
      </c>
      <c r="D352" t="str">
        <f t="shared" si="5"/>
        <v>HT-0164</v>
      </c>
    </row>
    <row r="353" spans="1:4" x14ac:dyDescent="0.35">
      <c r="A353" t="s">
        <v>2825</v>
      </c>
      <c r="B353">
        <v>1</v>
      </c>
      <c r="C353">
        <v>165</v>
      </c>
      <c r="D353" t="str">
        <f t="shared" si="5"/>
        <v>HT-0165</v>
      </c>
    </row>
    <row r="354" spans="1:4" x14ac:dyDescent="0.35">
      <c r="A354" t="s">
        <v>2826</v>
      </c>
      <c r="B354">
        <v>1</v>
      </c>
      <c r="C354">
        <v>166</v>
      </c>
      <c r="D354" t="str">
        <f t="shared" si="5"/>
        <v>HT-0166</v>
      </c>
    </row>
    <row r="355" spans="1:4" x14ac:dyDescent="0.35">
      <c r="A355" t="s">
        <v>6735</v>
      </c>
      <c r="B355">
        <v>1</v>
      </c>
      <c r="C355">
        <v>167</v>
      </c>
      <c r="D355" t="str">
        <f t="shared" si="5"/>
        <v>HT-0167</v>
      </c>
    </row>
    <row r="356" spans="1:4" x14ac:dyDescent="0.35">
      <c r="A356" t="s">
        <v>2711</v>
      </c>
      <c r="B356">
        <v>1</v>
      </c>
      <c r="C356">
        <v>259</v>
      </c>
      <c r="D356" s="10" t="str">
        <f t="shared" si="5"/>
        <v>HT-0259</v>
      </c>
    </row>
    <row r="357" spans="1:4" x14ac:dyDescent="0.35">
      <c r="A357" t="s">
        <v>7024</v>
      </c>
      <c r="B357">
        <v>1</v>
      </c>
      <c r="C357">
        <v>321</v>
      </c>
      <c r="D357" s="10" t="str">
        <f t="shared" si="5"/>
        <v>HT-0321</v>
      </c>
    </row>
    <row r="358" spans="1:4" x14ac:dyDescent="0.35">
      <c r="A358" t="s">
        <v>3694</v>
      </c>
      <c r="B358">
        <v>1</v>
      </c>
      <c r="C358">
        <v>168</v>
      </c>
      <c r="D358" t="str">
        <f t="shared" si="5"/>
        <v>HT-0168</v>
      </c>
    </row>
    <row r="359" spans="1:4" x14ac:dyDescent="0.35">
      <c r="A359" t="s">
        <v>2770</v>
      </c>
      <c r="B359">
        <v>1</v>
      </c>
      <c r="C359">
        <v>290</v>
      </c>
      <c r="D359" s="10" t="str">
        <f t="shared" si="5"/>
        <v>HT-0290</v>
      </c>
    </row>
    <row r="360" spans="1:4" x14ac:dyDescent="0.35">
      <c r="A360" t="s">
        <v>2829</v>
      </c>
      <c r="B360">
        <v>1</v>
      </c>
      <c r="C360">
        <v>169</v>
      </c>
      <c r="D360" t="str">
        <f t="shared" si="5"/>
        <v>HT-0169</v>
      </c>
    </row>
    <row r="361" spans="1:4" x14ac:dyDescent="0.35">
      <c r="A361" t="s">
        <v>2830</v>
      </c>
      <c r="B361">
        <v>1</v>
      </c>
      <c r="C361">
        <v>170</v>
      </c>
      <c r="D361" t="str">
        <f t="shared" si="5"/>
        <v>HT-0170</v>
      </c>
    </row>
  </sheetData>
  <autoFilter ref="A1:D361" xr:uid="{7EC9471A-D993-4891-86B1-3017E1985D36}">
    <sortState xmlns:xlrd2="http://schemas.microsoft.com/office/spreadsheetml/2017/richdata2" ref="A2:D361">
      <sortCondition ref="A1:A36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694E-736F-421C-9C17-C40D4DC90C93}">
  <dimension ref="A1:D13"/>
  <sheetViews>
    <sheetView workbookViewId="0">
      <selection activeCell="F5" sqref="F5"/>
    </sheetView>
  </sheetViews>
  <sheetFormatPr defaultRowHeight="14.5" x14ac:dyDescent="0.35"/>
  <sheetData>
    <row r="1" spans="1:4" x14ac:dyDescent="0.35">
      <c r="A1" s="8" t="s">
        <v>6746</v>
      </c>
      <c r="B1" s="8" t="s">
        <v>6698</v>
      </c>
      <c r="C1" s="8" t="s">
        <v>6699</v>
      </c>
      <c r="D1" s="8" t="s">
        <v>6700</v>
      </c>
    </row>
    <row r="2" spans="1:4" x14ac:dyDescent="0.35">
      <c r="A2" t="s">
        <v>2919</v>
      </c>
      <c r="B2">
        <v>1</v>
      </c>
      <c r="C2">
        <v>1</v>
      </c>
      <c r="D2" t="str">
        <f>TEXT(B2,"00")</f>
        <v>01</v>
      </c>
    </row>
    <row r="3" spans="1:4" x14ac:dyDescent="0.35">
      <c r="A3" t="s">
        <v>2924</v>
      </c>
      <c r="B3">
        <v>1</v>
      </c>
      <c r="C3">
        <v>2</v>
      </c>
      <c r="D3" t="str">
        <f t="shared" ref="D3:D13" si="0">TEXT(C3,"00")</f>
        <v>02</v>
      </c>
    </row>
    <row r="4" spans="1:4" x14ac:dyDescent="0.35">
      <c r="A4" t="s">
        <v>2928</v>
      </c>
      <c r="B4">
        <v>1</v>
      </c>
      <c r="C4">
        <v>3</v>
      </c>
      <c r="D4" t="str">
        <f t="shared" si="0"/>
        <v>03</v>
      </c>
    </row>
    <row r="5" spans="1:4" x14ac:dyDescent="0.35">
      <c r="A5" t="s">
        <v>2920</v>
      </c>
      <c r="B5">
        <v>1</v>
      </c>
      <c r="C5">
        <v>4</v>
      </c>
      <c r="D5" t="str">
        <f t="shared" si="0"/>
        <v>04</v>
      </c>
    </row>
    <row r="6" spans="1:4" x14ac:dyDescent="0.35">
      <c r="A6" t="s">
        <v>2921</v>
      </c>
      <c r="B6">
        <v>1</v>
      </c>
      <c r="C6">
        <v>5</v>
      </c>
      <c r="D6" t="str">
        <f t="shared" si="0"/>
        <v>05</v>
      </c>
    </row>
    <row r="7" spans="1:4" x14ac:dyDescent="0.35">
      <c r="A7" t="s">
        <v>2926</v>
      </c>
      <c r="B7">
        <v>1</v>
      </c>
      <c r="C7">
        <v>6</v>
      </c>
      <c r="D7" t="str">
        <f t="shared" si="0"/>
        <v>06</v>
      </c>
    </row>
    <row r="8" spans="1:4" x14ac:dyDescent="0.35">
      <c r="A8" t="s">
        <v>2922</v>
      </c>
      <c r="B8">
        <v>1</v>
      </c>
      <c r="C8">
        <v>7</v>
      </c>
      <c r="D8" t="str">
        <f t="shared" si="0"/>
        <v>07</v>
      </c>
    </row>
    <row r="9" spans="1:4" x14ac:dyDescent="0.35">
      <c r="A9" t="s">
        <v>2929</v>
      </c>
      <c r="B9">
        <v>1</v>
      </c>
      <c r="C9">
        <v>8</v>
      </c>
      <c r="D9" t="str">
        <f t="shared" si="0"/>
        <v>08</v>
      </c>
    </row>
    <row r="10" spans="1:4" x14ac:dyDescent="0.35">
      <c r="A10" t="s">
        <v>6531</v>
      </c>
      <c r="B10">
        <v>1</v>
      </c>
      <c r="C10">
        <v>9</v>
      </c>
      <c r="D10" t="str">
        <f t="shared" si="0"/>
        <v>09</v>
      </c>
    </row>
    <row r="11" spans="1:4" x14ac:dyDescent="0.35">
      <c r="A11" t="s">
        <v>2927</v>
      </c>
      <c r="B11">
        <v>1</v>
      </c>
      <c r="C11">
        <v>10</v>
      </c>
      <c r="D11" t="str">
        <f t="shared" si="0"/>
        <v>10</v>
      </c>
    </row>
    <row r="12" spans="1:4" x14ac:dyDescent="0.35">
      <c r="A12" t="s">
        <v>2923</v>
      </c>
      <c r="B12">
        <v>1</v>
      </c>
      <c r="C12">
        <v>11</v>
      </c>
      <c r="D12" t="str">
        <f t="shared" si="0"/>
        <v>11</v>
      </c>
    </row>
    <row r="13" spans="1:4" x14ac:dyDescent="0.35">
      <c r="A13" t="s">
        <v>2925</v>
      </c>
      <c r="B13">
        <v>1</v>
      </c>
      <c r="C13">
        <v>12</v>
      </c>
      <c r="D13" t="str">
        <f t="shared" si="0"/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2E3E-9BBC-4D4F-B249-A82394E00C6D}">
  <dimension ref="A1:D291"/>
  <sheetViews>
    <sheetView topLeftCell="A107" workbookViewId="0">
      <selection activeCell="H110" sqref="H110"/>
    </sheetView>
  </sheetViews>
  <sheetFormatPr defaultRowHeight="14.5" x14ac:dyDescent="0.35"/>
  <sheetData>
    <row r="1" spans="1:4" x14ac:dyDescent="0.35">
      <c r="A1" t="s">
        <v>6747</v>
      </c>
      <c r="B1" t="s">
        <v>6698</v>
      </c>
      <c r="C1" t="s">
        <v>6699</v>
      </c>
      <c r="D1" t="s">
        <v>6700</v>
      </c>
    </row>
    <row r="2" spans="1:4" x14ac:dyDescent="0.35">
      <c r="A2" t="s">
        <v>6748</v>
      </c>
      <c r="B2">
        <v>1</v>
      </c>
      <c r="C2">
        <v>1</v>
      </c>
      <c r="D2" t="str">
        <f>TEXT(C2,"0000")</f>
        <v>0001</v>
      </c>
    </row>
    <row r="3" spans="1:4" x14ac:dyDescent="0.35">
      <c r="A3" t="s">
        <v>2854</v>
      </c>
      <c r="B3">
        <v>1</v>
      </c>
      <c r="C3">
        <v>2</v>
      </c>
      <c r="D3" t="str">
        <f t="shared" ref="D3:D66" si="0">TEXT(C3,"0000")</f>
        <v>0002</v>
      </c>
    </row>
    <row r="4" spans="1:4" x14ac:dyDescent="0.35">
      <c r="A4" t="s">
        <v>6749</v>
      </c>
      <c r="B4">
        <v>1</v>
      </c>
      <c r="C4">
        <v>3</v>
      </c>
      <c r="D4" t="str">
        <f t="shared" si="0"/>
        <v>0003</v>
      </c>
    </row>
    <row r="5" spans="1:4" x14ac:dyDescent="0.35">
      <c r="A5" t="s">
        <v>6750</v>
      </c>
      <c r="B5">
        <v>1</v>
      </c>
      <c r="C5">
        <v>4</v>
      </c>
      <c r="D5" t="str">
        <f t="shared" si="0"/>
        <v>0004</v>
      </c>
    </row>
    <row r="6" spans="1:4" x14ac:dyDescent="0.35">
      <c r="A6" t="s">
        <v>6751</v>
      </c>
      <c r="B6">
        <v>1</v>
      </c>
      <c r="C6">
        <v>5</v>
      </c>
      <c r="D6" t="str">
        <f t="shared" si="0"/>
        <v>0005</v>
      </c>
    </row>
    <row r="7" spans="1:4" x14ac:dyDescent="0.35">
      <c r="A7" t="s">
        <v>6752</v>
      </c>
      <c r="B7">
        <v>1</v>
      </c>
      <c r="C7">
        <v>6</v>
      </c>
      <c r="D7" t="str">
        <f t="shared" si="0"/>
        <v>0006</v>
      </c>
    </row>
    <row r="8" spans="1:4" x14ac:dyDescent="0.35">
      <c r="A8" t="s">
        <v>2888</v>
      </c>
      <c r="B8">
        <v>1</v>
      </c>
      <c r="C8">
        <v>7</v>
      </c>
      <c r="D8" t="str">
        <f t="shared" si="0"/>
        <v>0007</v>
      </c>
    </row>
    <row r="9" spans="1:4" x14ac:dyDescent="0.35">
      <c r="A9" t="s">
        <v>6753</v>
      </c>
      <c r="B9">
        <v>1</v>
      </c>
      <c r="C9">
        <v>8</v>
      </c>
      <c r="D9" t="str">
        <f t="shared" si="0"/>
        <v>0008</v>
      </c>
    </row>
    <row r="10" spans="1:4" x14ac:dyDescent="0.35">
      <c r="A10" t="s">
        <v>2893</v>
      </c>
      <c r="B10">
        <v>1</v>
      </c>
      <c r="C10">
        <v>9</v>
      </c>
      <c r="D10" t="str">
        <f t="shared" si="0"/>
        <v>0009</v>
      </c>
    </row>
    <row r="11" spans="1:4" x14ac:dyDescent="0.35">
      <c r="A11" t="s">
        <v>6754</v>
      </c>
      <c r="B11">
        <v>1</v>
      </c>
      <c r="C11">
        <v>10</v>
      </c>
      <c r="D11" t="str">
        <f t="shared" si="0"/>
        <v>0010</v>
      </c>
    </row>
    <row r="12" spans="1:4" x14ac:dyDescent="0.35">
      <c r="A12" t="s">
        <v>2910</v>
      </c>
      <c r="B12">
        <v>1</v>
      </c>
      <c r="C12">
        <v>11</v>
      </c>
      <c r="D12" t="str">
        <f t="shared" si="0"/>
        <v>0011</v>
      </c>
    </row>
    <row r="13" spans="1:4" x14ac:dyDescent="0.35">
      <c r="A13" t="s">
        <v>6755</v>
      </c>
      <c r="B13">
        <v>1</v>
      </c>
      <c r="C13">
        <v>12</v>
      </c>
      <c r="D13" t="str">
        <f t="shared" si="0"/>
        <v>0012</v>
      </c>
    </row>
    <row r="14" spans="1:4" x14ac:dyDescent="0.35">
      <c r="A14" t="s">
        <v>6756</v>
      </c>
      <c r="B14">
        <v>1</v>
      </c>
      <c r="C14">
        <v>13</v>
      </c>
      <c r="D14" t="str">
        <f t="shared" si="0"/>
        <v>0013</v>
      </c>
    </row>
    <row r="15" spans="1:4" x14ac:dyDescent="0.35">
      <c r="A15" t="s">
        <v>2902</v>
      </c>
      <c r="B15">
        <v>1</v>
      </c>
      <c r="C15">
        <v>14</v>
      </c>
      <c r="D15" t="str">
        <f t="shared" si="0"/>
        <v>0014</v>
      </c>
    </row>
    <row r="16" spans="1:4" x14ac:dyDescent="0.35">
      <c r="A16" t="s">
        <v>6757</v>
      </c>
      <c r="B16">
        <v>1</v>
      </c>
      <c r="C16">
        <v>15</v>
      </c>
      <c r="D16" t="str">
        <f t="shared" si="0"/>
        <v>0015</v>
      </c>
    </row>
    <row r="17" spans="1:4" x14ac:dyDescent="0.35">
      <c r="A17" t="s">
        <v>2835</v>
      </c>
      <c r="B17">
        <v>1</v>
      </c>
      <c r="C17">
        <v>16</v>
      </c>
      <c r="D17" t="str">
        <f t="shared" si="0"/>
        <v>0016</v>
      </c>
    </row>
    <row r="18" spans="1:4" x14ac:dyDescent="0.35">
      <c r="A18" t="s">
        <v>6758</v>
      </c>
      <c r="B18">
        <v>1</v>
      </c>
      <c r="C18">
        <v>17</v>
      </c>
      <c r="D18" t="str">
        <f t="shared" si="0"/>
        <v>0017</v>
      </c>
    </row>
    <row r="19" spans="1:4" x14ac:dyDescent="0.35">
      <c r="A19" t="s">
        <v>6759</v>
      </c>
      <c r="B19">
        <v>1</v>
      </c>
      <c r="C19">
        <v>18</v>
      </c>
      <c r="D19" t="str">
        <f t="shared" si="0"/>
        <v>0018</v>
      </c>
    </row>
    <row r="20" spans="1:4" x14ac:dyDescent="0.35">
      <c r="A20" t="s">
        <v>2915</v>
      </c>
      <c r="B20">
        <v>1</v>
      </c>
      <c r="C20">
        <v>19</v>
      </c>
      <c r="D20" t="str">
        <f t="shared" si="0"/>
        <v>0019</v>
      </c>
    </row>
    <row r="21" spans="1:4" x14ac:dyDescent="0.35">
      <c r="A21" t="s">
        <v>2840</v>
      </c>
      <c r="B21">
        <v>1</v>
      </c>
      <c r="C21">
        <v>20</v>
      </c>
      <c r="D21" t="str">
        <f t="shared" si="0"/>
        <v>0020</v>
      </c>
    </row>
    <row r="22" spans="1:4" x14ac:dyDescent="0.35">
      <c r="A22" t="s">
        <v>6760</v>
      </c>
      <c r="B22">
        <v>1</v>
      </c>
      <c r="C22">
        <v>21</v>
      </c>
      <c r="D22" t="str">
        <f t="shared" si="0"/>
        <v>0021</v>
      </c>
    </row>
    <row r="23" spans="1:4" x14ac:dyDescent="0.35">
      <c r="A23" t="s">
        <v>6761</v>
      </c>
      <c r="B23">
        <v>1</v>
      </c>
      <c r="C23">
        <v>22</v>
      </c>
      <c r="D23" t="str">
        <f t="shared" si="0"/>
        <v>0022</v>
      </c>
    </row>
    <row r="24" spans="1:4" x14ac:dyDescent="0.35">
      <c r="A24" t="s">
        <v>2901</v>
      </c>
      <c r="B24">
        <v>1</v>
      </c>
      <c r="C24">
        <v>23</v>
      </c>
      <c r="D24" t="str">
        <f t="shared" si="0"/>
        <v>0023</v>
      </c>
    </row>
    <row r="25" spans="1:4" x14ac:dyDescent="0.35">
      <c r="A25" t="s">
        <v>3696</v>
      </c>
      <c r="B25">
        <v>1</v>
      </c>
      <c r="C25">
        <v>24</v>
      </c>
      <c r="D25" t="str">
        <f t="shared" si="0"/>
        <v>0024</v>
      </c>
    </row>
    <row r="26" spans="1:4" x14ac:dyDescent="0.35">
      <c r="A26" t="s">
        <v>6762</v>
      </c>
      <c r="B26">
        <v>1</v>
      </c>
      <c r="C26">
        <v>25</v>
      </c>
      <c r="D26" t="str">
        <f t="shared" si="0"/>
        <v>0025</v>
      </c>
    </row>
    <row r="27" spans="1:4" x14ac:dyDescent="0.35">
      <c r="A27" t="s">
        <v>6763</v>
      </c>
      <c r="B27">
        <v>1</v>
      </c>
      <c r="C27">
        <v>26</v>
      </c>
      <c r="D27" t="str">
        <f t="shared" si="0"/>
        <v>0026</v>
      </c>
    </row>
    <row r="28" spans="1:4" x14ac:dyDescent="0.35">
      <c r="A28" t="s">
        <v>6764</v>
      </c>
      <c r="B28">
        <v>1</v>
      </c>
      <c r="C28">
        <v>27</v>
      </c>
      <c r="D28" t="str">
        <f t="shared" si="0"/>
        <v>0027</v>
      </c>
    </row>
    <row r="29" spans="1:4" x14ac:dyDescent="0.35">
      <c r="A29" t="s">
        <v>2839</v>
      </c>
      <c r="B29">
        <v>1</v>
      </c>
      <c r="C29">
        <v>28</v>
      </c>
      <c r="D29" t="str">
        <f t="shared" si="0"/>
        <v>0028</v>
      </c>
    </row>
    <row r="30" spans="1:4" x14ac:dyDescent="0.35">
      <c r="A30" t="s">
        <v>6765</v>
      </c>
      <c r="B30">
        <v>1</v>
      </c>
      <c r="C30">
        <v>29</v>
      </c>
      <c r="D30" t="str">
        <f t="shared" si="0"/>
        <v>0029</v>
      </c>
    </row>
    <row r="31" spans="1:4" x14ac:dyDescent="0.35">
      <c r="A31" t="s">
        <v>6766</v>
      </c>
      <c r="B31">
        <v>1</v>
      </c>
      <c r="C31">
        <v>30</v>
      </c>
      <c r="D31" t="str">
        <f t="shared" si="0"/>
        <v>0030</v>
      </c>
    </row>
    <row r="32" spans="1:4" x14ac:dyDescent="0.35">
      <c r="A32" t="s">
        <v>6767</v>
      </c>
      <c r="B32">
        <v>1</v>
      </c>
      <c r="C32">
        <v>31</v>
      </c>
      <c r="D32" t="str">
        <f t="shared" si="0"/>
        <v>0031</v>
      </c>
    </row>
    <row r="33" spans="1:4" x14ac:dyDescent="0.35">
      <c r="A33" t="s">
        <v>3703</v>
      </c>
      <c r="B33">
        <v>1</v>
      </c>
      <c r="C33">
        <v>32</v>
      </c>
      <c r="D33" t="str">
        <f t="shared" si="0"/>
        <v>0032</v>
      </c>
    </row>
    <row r="34" spans="1:4" x14ac:dyDescent="0.35">
      <c r="A34" t="s">
        <v>6768</v>
      </c>
      <c r="B34">
        <v>1</v>
      </c>
      <c r="C34">
        <v>33</v>
      </c>
      <c r="D34" t="str">
        <f t="shared" si="0"/>
        <v>0033</v>
      </c>
    </row>
    <row r="35" spans="1:4" x14ac:dyDescent="0.35">
      <c r="A35" t="s">
        <v>6769</v>
      </c>
      <c r="B35">
        <v>1</v>
      </c>
      <c r="C35">
        <v>34</v>
      </c>
      <c r="D35" t="str">
        <f t="shared" si="0"/>
        <v>0034</v>
      </c>
    </row>
    <row r="36" spans="1:4" x14ac:dyDescent="0.35">
      <c r="A36" t="s">
        <v>2865</v>
      </c>
      <c r="B36">
        <v>1</v>
      </c>
      <c r="C36">
        <v>35</v>
      </c>
      <c r="D36" t="str">
        <f t="shared" si="0"/>
        <v>0035</v>
      </c>
    </row>
    <row r="37" spans="1:4" x14ac:dyDescent="0.35">
      <c r="A37" t="s">
        <v>2898</v>
      </c>
      <c r="B37">
        <v>1</v>
      </c>
      <c r="C37">
        <v>36</v>
      </c>
      <c r="D37" t="str">
        <f t="shared" si="0"/>
        <v>0036</v>
      </c>
    </row>
    <row r="38" spans="1:4" x14ac:dyDescent="0.35">
      <c r="A38" t="s">
        <v>6770</v>
      </c>
      <c r="B38">
        <v>1</v>
      </c>
      <c r="C38">
        <v>37</v>
      </c>
      <c r="D38" t="str">
        <f t="shared" si="0"/>
        <v>0037</v>
      </c>
    </row>
    <row r="39" spans="1:4" x14ac:dyDescent="0.35">
      <c r="A39" t="s">
        <v>6771</v>
      </c>
      <c r="B39">
        <v>1</v>
      </c>
      <c r="C39">
        <v>38</v>
      </c>
      <c r="D39" t="str">
        <f t="shared" si="0"/>
        <v>0038</v>
      </c>
    </row>
    <row r="40" spans="1:4" x14ac:dyDescent="0.35">
      <c r="A40" t="s">
        <v>6772</v>
      </c>
      <c r="B40">
        <v>1</v>
      </c>
      <c r="C40">
        <v>39</v>
      </c>
      <c r="D40" t="str">
        <f t="shared" si="0"/>
        <v>0039</v>
      </c>
    </row>
    <row r="41" spans="1:4" x14ac:dyDescent="0.35">
      <c r="A41" t="s">
        <v>6773</v>
      </c>
      <c r="B41">
        <v>1</v>
      </c>
      <c r="C41">
        <v>40</v>
      </c>
      <c r="D41" t="str">
        <f t="shared" si="0"/>
        <v>0040</v>
      </c>
    </row>
    <row r="42" spans="1:4" x14ac:dyDescent="0.35">
      <c r="A42" t="s">
        <v>6774</v>
      </c>
      <c r="B42">
        <v>1</v>
      </c>
      <c r="C42">
        <v>41</v>
      </c>
      <c r="D42" t="str">
        <f t="shared" si="0"/>
        <v>0041</v>
      </c>
    </row>
    <row r="43" spans="1:4" x14ac:dyDescent="0.35">
      <c r="A43" t="s">
        <v>6775</v>
      </c>
      <c r="B43">
        <v>1</v>
      </c>
      <c r="C43">
        <v>42</v>
      </c>
      <c r="D43" t="str">
        <f t="shared" si="0"/>
        <v>0042</v>
      </c>
    </row>
    <row r="44" spans="1:4" x14ac:dyDescent="0.35">
      <c r="A44" t="s">
        <v>6776</v>
      </c>
      <c r="B44">
        <v>1</v>
      </c>
      <c r="C44">
        <v>43</v>
      </c>
      <c r="D44" t="str">
        <f t="shared" si="0"/>
        <v>0043</v>
      </c>
    </row>
    <row r="45" spans="1:4" x14ac:dyDescent="0.35">
      <c r="A45" t="s">
        <v>2849</v>
      </c>
      <c r="B45">
        <v>1</v>
      </c>
      <c r="C45">
        <v>44</v>
      </c>
      <c r="D45" t="str">
        <f t="shared" si="0"/>
        <v>0044</v>
      </c>
    </row>
    <row r="46" spans="1:4" x14ac:dyDescent="0.35">
      <c r="A46" t="s">
        <v>6777</v>
      </c>
      <c r="B46">
        <v>1</v>
      </c>
      <c r="C46">
        <v>45</v>
      </c>
      <c r="D46" t="str">
        <f t="shared" si="0"/>
        <v>0045</v>
      </c>
    </row>
    <row r="47" spans="1:4" x14ac:dyDescent="0.35">
      <c r="A47" t="s">
        <v>6778</v>
      </c>
      <c r="B47">
        <v>1</v>
      </c>
      <c r="C47">
        <v>46</v>
      </c>
      <c r="D47" t="str">
        <f t="shared" si="0"/>
        <v>0046</v>
      </c>
    </row>
    <row r="48" spans="1:4" x14ac:dyDescent="0.35">
      <c r="A48" t="s">
        <v>6779</v>
      </c>
      <c r="B48">
        <v>1</v>
      </c>
      <c r="C48">
        <v>47</v>
      </c>
      <c r="D48" t="str">
        <f t="shared" si="0"/>
        <v>0047</v>
      </c>
    </row>
    <row r="49" spans="1:4" x14ac:dyDescent="0.35">
      <c r="A49" t="s">
        <v>6780</v>
      </c>
      <c r="B49">
        <v>1</v>
      </c>
      <c r="C49">
        <v>48</v>
      </c>
      <c r="D49" t="str">
        <f t="shared" si="0"/>
        <v>0048</v>
      </c>
    </row>
    <row r="50" spans="1:4" x14ac:dyDescent="0.35">
      <c r="A50" t="s">
        <v>6781</v>
      </c>
      <c r="B50">
        <v>1</v>
      </c>
      <c r="C50">
        <v>49</v>
      </c>
      <c r="D50" t="str">
        <f t="shared" si="0"/>
        <v>0049</v>
      </c>
    </row>
    <row r="51" spans="1:4" x14ac:dyDescent="0.35">
      <c r="A51" t="s">
        <v>6782</v>
      </c>
      <c r="B51">
        <v>1</v>
      </c>
      <c r="C51">
        <v>50</v>
      </c>
      <c r="D51" t="str">
        <f t="shared" si="0"/>
        <v>0050</v>
      </c>
    </row>
    <row r="52" spans="1:4" x14ac:dyDescent="0.35">
      <c r="A52" t="s">
        <v>6783</v>
      </c>
      <c r="B52">
        <v>1</v>
      </c>
      <c r="C52">
        <v>51</v>
      </c>
      <c r="D52" t="str">
        <f t="shared" si="0"/>
        <v>0051</v>
      </c>
    </row>
    <row r="53" spans="1:4" x14ac:dyDescent="0.35">
      <c r="A53" t="s">
        <v>6784</v>
      </c>
      <c r="B53">
        <v>1</v>
      </c>
      <c r="C53">
        <v>52</v>
      </c>
      <c r="D53" t="str">
        <f t="shared" si="0"/>
        <v>0052</v>
      </c>
    </row>
    <row r="54" spans="1:4" x14ac:dyDescent="0.35">
      <c r="A54" t="s">
        <v>6785</v>
      </c>
      <c r="B54">
        <v>1</v>
      </c>
      <c r="C54">
        <v>53</v>
      </c>
      <c r="D54" t="str">
        <f t="shared" si="0"/>
        <v>0053</v>
      </c>
    </row>
    <row r="55" spans="1:4" x14ac:dyDescent="0.35">
      <c r="A55" t="s">
        <v>6786</v>
      </c>
      <c r="B55">
        <v>1</v>
      </c>
      <c r="C55">
        <v>54</v>
      </c>
      <c r="D55" t="str">
        <f t="shared" si="0"/>
        <v>0054</v>
      </c>
    </row>
    <row r="56" spans="1:4" x14ac:dyDescent="0.35">
      <c r="A56" t="s">
        <v>6787</v>
      </c>
      <c r="B56">
        <v>1</v>
      </c>
      <c r="C56">
        <v>55</v>
      </c>
      <c r="D56" t="str">
        <f t="shared" si="0"/>
        <v>0055</v>
      </c>
    </row>
    <row r="57" spans="1:4" x14ac:dyDescent="0.35">
      <c r="A57" t="s">
        <v>6788</v>
      </c>
      <c r="B57">
        <v>1</v>
      </c>
      <c r="C57">
        <v>56</v>
      </c>
      <c r="D57" t="str">
        <f t="shared" si="0"/>
        <v>0056</v>
      </c>
    </row>
    <row r="58" spans="1:4" x14ac:dyDescent="0.35">
      <c r="A58" t="s">
        <v>6789</v>
      </c>
      <c r="B58">
        <v>1</v>
      </c>
      <c r="C58">
        <v>57</v>
      </c>
      <c r="D58" t="str">
        <f t="shared" si="0"/>
        <v>0057</v>
      </c>
    </row>
    <row r="59" spans="1:4" x14ac:dyDescent="0.35">
      <c r="A59" t="s">
        <v>2848</v>
      </c>
      <c r="B59">
        <v>1</v>
      </c>
      <c r="C59">
        <v>58</v>
      </c>
      <c r="D59" t="str">
        <f t="shared" si="0"/>
        <v>0058</v>
      </c>
    </row>
    <row r="60" spans="1:4" x14ac:dyDescent="0.35">
      <c r="A60" t="s">
        <v>6790</v>
      </c>
      <c r="B60">
        <v>1</v>
      </c>
      <c r="C60">
        <v>59</v>
      </c>
      <c r="D60" t="str">
        <f t="shared" si="0"/>
        <v>0059</v>
      </c>
    </row>
    <row r="61" spans="1:4" x14ac:dyDescent="0.35">
      <c r="A61" t="s">
        <v>6791</v>
      </c>
      <c r="B61">
        <v>1</v>
      </c>
      <c r="C61">
        <v>60</v>
      </c>
      <c r="D61" t="str">
        <f t="shared" si="0"/>
        <v>0060</v>
      </c>
    </row>
    <row r="62" spans="1:4" x14ac:dyDescent="0.35">
      <c r="A62" t="s">
        <v>6792</v>
      </c>
      <c r="B62">
        <v>1</v>
      </c>
      <c r="C62">
        <v>61</v>
      </c>
      <c r="D62" t="str">
        <f t="shared" si="0"/>
        <v>0061</v>
      </c>
    </row>
    <row r="63" spans="1:4" x14ac:dyDescent="0.35">
      <c r="A63" t="s">
        <v>6793</v>
      </c>
      <c r="B63">
        <v>1</v>
      </c>
      <c r="C63">
        <v>62</v>
      </c>
      <c r="D63" t="str">
        <f t="shared" si="0"/>
        <v>0062</v>
      </c>
    </row>
    <row r="64" spans="1:4" x14ac:dyDescent="0.35">
      <c r="A64" t="s">
        <v>6794</v>
      </c>
      <c r="B64">
        <v>1</v>
      </c>
      <c r="C64">
        <v>63</v>
      </c>
      <c r="D64" t="str">
        <f t="shared" si="0"/>
        <v>0063</v>
      </c>
    </row>
    <row r="65" spans="1:4" x14ac:dyDescent="0.35">
      <c r="A65" t="s">
        <v>6795</v>
      </c>
      <c r="B65">
        <v>1</v>
      </c>
      <c r="C65">
        <v>64</v>
      </c>
      <c r="D65" t="str">
        <f t="shared" si="0"/>
        <v>0064</v>
      </c>
    </row>
    <row r="66" spans="1:4" x14ac:dyDescent="0.35">
      <c r="A66" t="s">
        <v>6796</v>
      </c>
      <c r="B66">
        <v>1</v>
      </c>
      <c r="C66">
        <v>65</v>
      </c>
      <c r="D66" t="str">
        <f t="shared" si="0"/>
        <v>0065</v>
      </c>
    </row>
    <row r="67" spans="1:4" x14ac:dyDescent="0.35">
      <c r="A67" t="s">
        <v>6797</v>
      </c>
      <c r="B67">
        <v>1</v>
      </c>
      <c r="C67">
        <v>66</v>
      </c>
      <c r="D67" t="str">
        <f t="shared" ref="D67:D130" si="1">TEXT(C67,"0000")</f>
        <v>0066</v>
      </c>
    </row>
    <row r="68" spans="1:4" x14ac:dyDescent="0.35">
      <c r="A68" t="s">
        <v>2833</v>
      </c>
      <c r="B68">
        <v>1</v>
      </c>
      <c r="C68">
        <v>67</v>
      </c>
      <c r="D68" t="str">
        <f t="shared" si="1"/>
        <v>0067</v>
      </c>
    </row>
    <row r="69" spans="1:4" x14ac:dyDescent="0.35">
      <c r="A69" t="s">
        <v>2913</v>
      </c>
      <c r="B69">
        <v>1</v>
      </c>
      <c r="C69">
        <v>68</v>
      </c>
      <c r="D69" t="str">
        <f t="shared" si="1"/>
        <v>0068</v>
      </c>
    </row>
    <row r="70" spans="1:4" x14ac:dyDescent="0.35">
      <c r="A70" t="s">
        <v>6798</v>
      </c>
      <c r="B70">
        <v>1</v>
      </c>
      <c r="C70">
        <v>69</v>
      </c>
      <c r="D70" t="str">
        <f t="shared" si="1"/>
        <v>0069</v>
      </c>
    </row>
    <row r="71" spans="1:4" x14ac:dyDescent="0.35">
      <c r="A71" t="s">
        <v>6799</v>
      </c>
      <c r="B71">
        <v>1</v>
      </c>
      <c r="C71">
        <v>70</v>
      </c>
      <c r="D71" t="str">
        <f t="shared" si="1"/>
        <v>0070</v>
      </c>
    </row>
    <row r="72" spans="1:4" x14ac:dyDescent="0.35">
      <c r="A72" t="s">
        <v>6800</v>
      </c>
      <c r="B72">
        <v>1</v>
      </c>
      <c r="C72">
        <v>71</v>
      </c>
      <c r="D72" t="str">
        <f t="shared" si="1"/>
        <v>0071</v>
      </c>
    </row>
    <row r="73" spans="1:4" x14ac:dyDescent="0.35">
      <c r="A73" t="s">
        <v>6801</v>
      </c>
      <c r="B73">
        <v>1</v>
      </c>
      <c r="C73">
        <v>72</v>
      </c>
      <c r="D73" t="str">
        <f t="shared" si="1"/>
        <v>0072</v>
      </c>
    </row>
    <row r="74" spans="1:4" x14ac:dyDescent="0.35">
      <c r="A74" t="s">
        <v>2906</v>
      </c>
      <c r="B74">
        <v>1</v>
      </c>
      <c r="C74">
        <v>73</v>
      </c>
      <c r="D74" t="str">
        <f t="shared" si="1"/>
        <v>0073</v>
      </c>
    </row>
    <row r="75" spans="1:4" x14ac:dyDescent="0.35">
      <c r="A75" t="s">
        <v>6802</v>
      </c>
      <c r="B75">
        <v>1</v>
      </c>
      <c r="C75">
        <v>74</v>
      </c>
      <c r="D75" t="str">
        <f t="shared" si="1"/>
        <v>0074</v>
      </c>
    </row>
    <row r="76" spans="1:4" x14ac:dyDescent="0.35">
      <c r="A76" t="s">
        <v>2856</v>
      </c>
      <c r="B76">
        <v>1</v>
      </c>
      <c r="C76">
        <v>75</v>
      </c>
      <c r="D76" t="str">
        <f t="shared" si="1"/>
        <v>0075</v>
      </c>
    </row>
    <row r="77" spans="1:4" x14ac:dyDescent="0.35">
      <c r="A77" t="s">
        <v>6803</v>
      </c>
      <c r="B77">
        <v>1</v>
      </c>
      <c r="C77">
        <v>76</v>
      </c>
      <c r="D77" t="str">
        <f t="shared" si="1"/>
        <v>0076</v>
      </c>
    </row>
    <row r="78" spans="1:4" x14ac:dyDescent="0.35">
      <c r="A78" t="s">
        <v>6804</v>
      </c>
      <c r="B78">
        <v>1</v>
      </c>
      <c r="C78">
        <v>77</v>
      </c>
      <c r="D78" t="str">
        <f t="shared" si="1"/>
        <v>0077</v>
      </c>
    </row>
    <row r="79" spans="1:4" x14ac:dyDescent="0.35">
      <c r="A79" t="s">
        <v>6805</v>
      </c>
      <c r="B79">
        <v>1</v>
      </c>
      <c r="C79">
        <v>78</v>
      </c>
      <c r="D79" t="str">
        <f t="shared" si="1"/>
        <v>0078</v>
      </c>
    </row>
    <row r="80" spans="1:4" x14ac:dyDescent="0.35">
      <c r="A80" t="s">
        <v>6806</v>
      </c>
      <c r="B80">
        <v>1</v>
      </c>
      <c r="C80">
        <v>79</v>
      </c>
      <c r="D80" t="str">
        <f t="shared" si="1"/>
        <v>0079</v>
      </c>
    </row>
    <row r="81" spans="1:4" x14ac:dyDescent="0.35">
      <c r="A81" t="s">
        <v>6807</v>
      </c>
      <c r="B81">
        <v>1</v>
      </c>
      <c r="C81">
        <v>80</v>
      </c>
      <c r="D81" t="str">
        <f t="shared" si="1"/>
        <v>0080</v>
      </c>
    </row>
    <row r="82" spans="1:4" x14ac:dyDescent="0.35">
      <c r="A82" t="s">
        <v>2894</v>
      </c>
      <c r="B82">
        <v>1</v>
      </c>
      <c r="C82">
        <v>81</v>
      </c>
      <c r="D82" t="str">
        <f t="shared" si="1"/>
        <v>0081</v>
      </c>
    </row>
    <row r="83" spans="1:4" x14ac:dyDescent="0.35">
      <c r="A83" t="s">
        <v>6808</v>
      </c>
      <c r="B83">
        <v>1</v>
      </c>
      <c r="C83">
        <v>82</v>
      </c>
      <c r="D83" t="str">
        <f t="shared" si="1"/>
        <v>0082</v>
      </c>
    </row>
    <row r="84" spans="1:4" x14ac:dyDescent="0.35">
      <c r="A84" t="s">
        <v>6809</v>
      </c>
      <c r="B84">
        <v>1</v>
      </c>
      <c r="C84">
        <v>83</v>
      </c>
      <c r="D84" t="str">
        <f t="shared" si="1"/>
        <v>0083</v>
      </c>
    </row>
    <row r="85" spans="1:4" x14ac:dyDescent="0.35">
      <c r="A85" t="s">
        <v>6810</v>
      </c>
      <c r="B85">
        <v>1</v>
      </c>
      <c r="C85">
        <v>84</v>
      </c>
      <c r="D85" t="str">
        <f t="shared" si="1"/>
        <v>0084</v>
      </c>
    </row>
    <row r="86" spans="1:4" x14ac:dyDescent="0.35">
      <c r="A86" t="s">
        <v>2875</v>
      </c>
      <c r="B86">
        <v>1</v>
      </c>
      <c r="C86">
        <v>85</v>
      </c>
      <c r="D86" t="str">
        <f t="shared" si="1"/>
        <v>0085</v>
      </c>
    </row>
    <row r="87" spans="1:4" x14ac:dyDescent="0.35">
      <c r="A87" t="s">
        <v>3702</v>
      </c>
      <c r="B87">
        <v>1</v>
      </c>
      <c r="C87">
        <v>86</v>
      </c>
      <c r="D87" t="str">
        <f t="shared" si="1"/>
        <v>0086</v>
      </c>
    </row>
    <row r="88" spans="1:4" x14ac:dyDescent="0.35">
      <c r="A88" t="s">
        <v>2867</v>
      </c>
      <c r="B88">
        <v>1</v>
      </c>
      <c r="C88">
        <v>87</v>
      </c>
      <c r="D88" t="str">
        <f t="shared" si="1"/>
        <v>0087</v>
      </c>
    </row>
    <row r="89" spans="1:4" x14ac:dyDescent="0.35">
      <c r="A89" t="s">
        <v>2916</v>
      </c>
      <c r="B89">
        <v>1</v>
      </c>
      <c r="C89">
        <v>88</v>
      </c>
      <c r="D89" t="str">
        <f t="shared" si="1"/>
        <v>0088</v>
      </c>
    </row>
    <row r="90" spans="1:4" x14ac:dyDescent="0.35">
      <c r="A90" t="s">
        <v>2855</v>
      </c>
      <c r="B90">
        <v>1</v>
      </c>
      <c r="C90">
        <v>89</v>
      </c>
      <c r="D90" t="str">
        <f t="shared" si="1"/>
        <v>0089</v>
      </c>
    </row>
    <row r="91" spans="1:4" x14ac:dyDescent="0.35">
      <c r="A91" t="s">
        <v>3695</v>
      </c>
      <c r="B91">
        <v>1</v>
      </c>
      <c r="C91">
        <v>90</v>
      </c>
      <c r="D91" t="str">
        <f t="shared" si="1"/>
        <v>0090</v>
      </c>
    </row>
    <row r="92" spans="1:4" x14ac:dyDescent="0.35">
      <c r="A92" t="s">
        <v>2877</v>
      </c>
      <c r="B92">
        <v>1</v>
      </c>
      <c r="C92">
        <v>91</v>
      </c>
      <c r="D92" t="str">
        <f t="shared" si="1"/>
        <v>0091</v>
      </c>
    </row>
    <row r="93" spans="1:4" x14ac:dyDescent="0.35">
      <c r="A93" t="s">
        <v>6811</v>
      </c>
      <c r="B93">
        <v>1</v>
      </c>
      <c r="C93">
        <v>92</v>
      </c>
      <c r="D93" t="str">
        <f t="shared" si="1"/>
        <v>0092</v>
      </c>
    </row>
    <row r="94" spans="1:4" x14ac:dyDescent="0.35">
      <c r="A94" t="s">
        <v>6812</v>
      </c>
      <c r="B94">
        <v>1</v>
      </c>
      <c r="C94">
        <v>93</v>
      </c>
      <c r="D94" t="str">
        <f t="shared" si="1"/>
        <v>0093</v>
      </c>
    </row>
    <row r="95" spans="1:4" x14ac:dyDescent="0.35">
      <c r="A95" t="s">
        <v>6813</v>
      </c>
      <c r="B95">
        <v>1</v>
      </c>
      <c r="C95">
        <v>94</v>
      </c>
      <c r="D95" t="str">
        <f t="shared" si="1"/>
        <v>0094</v>
      </c>
    </row>
    <row r="96" spans="1:4" x14ac:dyDescent="0.35">
      <c r="A96" t="s">
        <v>6814</v>
      </c>
      <c r="B96">
        <v>1</v>
      </c>
      <c r="C96">
        <v>95</v>
      </c>
      <c r="D96" t="str">
        <f t="shared" si="1"/>
        <v>0095</v>
      </c>
    </row>
    <row r="97" spans="1:4" x14ac:dyDescent="0.35">
      <c r="A97" t="s">
        <v>6815</v>
      </c>
      <c r="B97">
        <v>1</v>
      </c>
      <c r="C97">
        <v>96</v>
      </c>
      <c r="D97" t="str">
        <f t="shared" si="1"/>
        <v>0096</v>
      </c>
    </row>
    <row r="98" spans="1:4" x14ac:dyDescent="0.35">
      <c r="A98" t="s">
        <v>6816</v>
      </c>
      <c r="B98">
        <v>1</v>
      </c>
      <c r="C98">
        <v>97</v>
      </c>
      <c r="D98" t="str">
        <f t="shared" si="1"/>
        <v>0097</v>
      </c>
    </row>
    <row r="99" spans="1:4" x14ac:dyDescent="0.35">
      <c r="A99" t="s">
        <v>6817</v>
      </c>
      <c r="B99">
        <v>1</v>
      </c>
      <c r="C99">
        <v>98</v>
      </c>
      <c r="D99" t="str">
        <f t="shared" si="1"/>
        <v>0098</v>
      </c>
    </row>
    <row r="100" spans="1:4" x14ac:dyDescent="0.35">
      <c r="A100" t="s">
        <v>6818</v>
      </c>
      <c r="B100">
        <v>1</v>
      </c>
      <c r="C100">
        <v>99</v>
      </c>
      <c r="D100" t="str">
        <f t="shared" si="1"/>
        <v>0099</v>
      </c>
    </row>
    <row r="101" spans="1:4" x14ac:dyDescent="0.35">
      <c r="A101" t="s">
        <v>6819</v>
      </c>
      <c r="B101">
        <v>1</v>
      </c>
      <c r="C101">
        <v>100</v>
      </c>
      <c r="D101" t="str">
        <f t="shared" si="1"/>
        <v>0100</v>
      </c>
    </row>
    <row r="102" spans="1:4" x14ac:dyDescent="0.35">
      <c r="A102" t="s">
        <v>2842</v>
      </c>
      <c r="B102">
        <v>1</v>
      </c>
      <c r="C102">
        <v>101</v>
      </c>
      <c r="D102" t="str">
        <f t="shared" si="1"/>
        <v>0101</v>
      </c>
    </row>
    <row r="103" spans="1:4" x14ac:dyDescent="0.35">
      <c r="A103" t="s">
        <v>2912</v>
      </c>
      <c r="B103">
        <v>1</v>
      </c>
      <c r="C103">
        <v>102</v>
      </c>
      <c r="D103" t="str">
        <f t="shared" si="1"/>
        <v>0102</v>
      </c>
    </row>
    <row r="104" spans="1:4" x14ac:dyDescent="0.35">
      <c r="A104" t="s">
        <v>6820</v>
      </c>
      <c r="B104">
        <v>1</v>
      </c>
      <c r="C104">
        <v>103</v>
      </c>
      <c r="D104" t="str">
        <f t="shared" si="1"/>
        <v>0103</v>
      </c>
    </row>
    <row r="105" spans="1:4" x14ac:dyDescent="0.35">
      <c r="A105" t="s">
        <v>6821</v>
      </c>
      <c r="B105">
        <v>1</v>
      </c>
      <c r="C105">
        <v>104</v>
      </c>
      <c r="D105" t="str">
        <f t="shared" si="1"/>
        <v>0104</v>
      </c>
    </row>
    <row r="106" spans="1:4" x14ac:dyDescent="0.35">
      <c r="A106" t="s">
        <v>2887</v>
      </c>
      <c r="B106">
        <v>1</v>
      </c>
      <c r="C106">
        <v>105</v>
      </c>
      <c r="D106" t="str">
        <f t="shared" si="1"/>
        <v>0105</v>
      </c>
    </row>
    <row r="107" spans="1:4" x14ac:dyDescent="0.35">
      <c r="A107" t="s">
        <v>2891</v>
      </c>
      <c r="B107">
        <v>1</v>
      </c>
      <c r="C107">
        <v>106</v>
      </c>
      <c r="D107" t="str">
        <f t="shared" si="1"/>
        <v>0106</v>
      </c>
    </row>
    <row r="108" spans="1:4" x14ac:dyDescent="0.35">
      <c r="A108" t="s">
        <v>2885</v>
      </c>
      <c r="B108">
        <v>1</v>
      </c>
      <c r="C108">
        <v>107</v>
      </c>
      <c r="D108" t="str">
        <f t="shared" si="1"/>
        <v>0107</v>
      </c>
    </row>
    <row r="109" spans="1:4" x14ac:dyDescent="0.35">
      <c r="A109" t="s">
        <v>2895</v>
      </c>
      <c r="B109">
        <v>1</v>
      </c>
      <c r="C109">
        <v>108</v>
      </c>
      <c r="D109" t="str">
        <f t="shared" si="1"/>
        <v>0108</v>
      </c>
    </row>
    <row r="110" spans="1:4" x14ac:dyDescent="0.35">
      <c r="A110" t="s">
        <v>6822</v>
      </c>
      <c r="B110">
        <v>1</v>
      </c>
      <c r="C110">
        <v>109</v>
      </c>
      <c r="D110" t="str">
        <f t="shared" si="1"/>
        <v>0109</v>
      </c>
    </row>
    <row r="111" spans="1:4" x14ac:dyDescent="0.35">
      <c r="A111" t="s">
        <v>6823</v>
      </c>
      <c r="B111">
        <v>1</v>
      </c>
      <c r="C111">
        <v>110</v>
      </c>
      <c r="D111" t="str">
        <f t="shared" si="1"/>
        <v>0110</v>
      </c>
    </row>
    <row r="112" spans="1:4" x14ac:dyDescent="0.35">
      <c r="A112" t="s">
        <v>6824</v>
      </c>
      <c r="B112">
        <v>1</v>
      </c>
      <c r="C112">
        <v>111</v>
      </c>
      <c r="D112" t="str">
        <f t="shared" si="1"/>
        <v>0111</v>
      </c>
    </row>
    <row r="113" spans="1:4" x14ac:dyDescent="0.35">
      <c r="A113" t="s">
        <v>2846</v>
      </c>
      <c r="B113">
        <v>1</v>
      </c>
      <c r="C113">
        <v>112</v>
      </c>
      <c r="D113" t="str">
        <f t="shared" si="1"/>
        <v>0112</v>
      </c>
    </row>
    <row r="114" spans="1:4" x14ac:dyDescent="0.35">
      <c r="A114" t="s">
        <v>2866</v>
      </c>
      <c r="B114">
        <v>1</v>
      </c>
      <c r="C114">
        <v>113</v>
      </c>
      <c r="D114" t="str">
        <f t="shared" si="1"/>
        <v>0113</v>
      </c>
    </row>
    <row r="115" spans="1:4" x14ac:dyDescent="0.35">
      <c r="A115" t="s">
        <v>2892</v>
      </c>
      <c r="B115">
        <v>1</v>
      </c>
      <c r="C115">
        <v>114</v>
      </c>
      <c r="D115" t="str">
        <f t="shared" si="1"/>
        <v>0114</v>
      </c>
    </row>
    <row r="116" spans="1:4" x14ac:dyDescent="0.35">
      <c r="A116" t="s">
        <v>6825</v>
      </c>
      <c r="B116">
        <v>1</v>
      </c>
      <c r="C116">
        <v>115</v>
      </c>
      <c r="D116" t="str">
        <f t="shared" si="1"/>
        <v>0115</v>
      </c>
    </row>
    <row r="117" spans="1:4" x14ac:dyDescent="0.35">
      <c r="A117" t="s">
        <v>2858</v>
      </c>
      <c r="B117">
        <v>1</v>
      </c>
      <c r="C117">
        <v>116</v>
      </c>
      <c r="D117" t="str">
        <f t="shared" si="1"/>
        <v>0116</v>
      </c>
    </row>
    <row r="118" spans="1:4" x14ac:dyDescent="0.35">
      <c r="A118" t="s">
        <v>6826</v>
      </c>
      <c r="B118">
        <v>1</v>
      </c>
      <c r="C118">
        <v>117</v>
      </c>
      <c r="D118" t="str">
        <f t="shared" si="1"/>
        <v>0117</v>
      </c>
    </row>
    <row r="119" spans="1:4" x14ac:dyDescent="0.35">
      <c r="A119" t="s">
        <v>6827</v>
      </c>
      <c r="B119">
        <v>1</v>
      </c>
      <c r="C119">
        <v>118</v>
      </c>
      <c r="D119" t="str">
        <f t="shared" si="1"/>
        <v>0118</v>
      </c>
    </row>
    <row r="120" spans="1:4" x14ac:dyDescent="0.35">
      <c r="A120" t="s">
        <v>6828</v>
      </c>
      <c r="B120">
        <v>1</v>
      </c>
      <c r="C120">
        <v>119</v>
      </c>
      <c r="D120" t="str">
        <f t="shared" si="1"/>
        <v>0119</v>
      </c>
    </row>
    <row r="121" spans="1:4" x14ac:dyDescent="0.35">
      <c r="A121" t="s">
        <v>6829</v>
      </c>
      <c r="B121">
        <v>1</v>
      </c>
      <c r="C121">
        <v>120</v>
      </c>
      <c r="D121" t="str">
        <f t="shared" si="1"/>
        <v>0120</v>
      </c>
    </row>
    <row r="122" spans="1:4" x14ac:dyDescent="0.35">
      <c r="A122" t="s">
        <v>6830</v>
      </c>
      <c r="B122">
        <v>1</v>
      </c>
      <c r="C122">
        <v>121</v>
      </c>
      <c r="D122" t="str">
        <f t="shared" si="1"/>
        <v>0121</v>
      </c>
    </row>
    <row r="123" spans="1:4" x14ac:dyDescent="0.35">
      <c r="A123" t="s">
        <v>6831</v>
      </c>
      <c r="B123">
        <v>1</v>
      </c>
      <c r="C123">
        <v>122</v>
      </c>
      <c r="D123" t="str">
        <f t="shared" si="1"/>
        <v>0122</v>
      </c>
    </row>
    <row r="124" spans="1:4" x14ac:dyDescent="0.35">
      <c r="A124" t="s">
        <v>6832</v>
      </c>
      <c r="B124">
        <v>1</v>
      </c>
      <c r="C124">
        <v>123</v>
      </c>
      <c r="D124" t="str">
        <f t="shared" si="1"/>
        <v>0123</v>
      </c>
    </row>
    <row r="125" spans="1:4" x14ac:dyDescent="0.35">
      <c r="A125" t="s">
        <v>2900</v>
      </c>
      <c r="B125">
        <v>1</v>
      </c>
      <c r="C125">
        <v>124</v>
      </c>
      <c r="D125" t="str">
        <f t="shared" si="1"/>
        <v>0124</v>
      </c>
    </row>
    <row r="126" spans="1:4" x14ac:dyDescent="0.35">
      <c r="A126" t="s">
        <v>6833</v>
      </c>
      <c r="B126">
        <v>1</v>
      </c>
      <c r="C126">
        <v>125</v>
      </c>
      <c r="D126" t="str">
        <f t="shared" si="1"/>
        <v>0125</v>
      </c>
    </row>
    <row r="127" spans="1:4" x14ac:dyDescent="0.35">
      <c r="A127" t="s">
        <v>6834</v>
      </c>
      <c r="B127">
        <v>1</v>
      </c>
      <c r="C127">
        <v>126</v>
      </c>
      <c r="D127" t="str">
        <f t="shared" si="1"/>
        <v>0126</v>
      </c>
    </row>
    <row r="128" spans="1:4" x14ac:dyDescent="0.35">
      <c r="A128" t="s">
        <v>6835</v>
      </c>
      <c r="B128">
        <v>1</v>
      </c>
      <c r="C128">
        <v>127</v>
      </c>
      <c r="D128" t="str">
        <f t="shared" si="1"/>
        <v>0127</v>
      </c>
    </row>
    <row r="129" spans="1:4" x14ac:dyDescent="0.35">
      <c r="A129" t="s">
        <v>6836</v>
      </c>
      <c r="B129">
        <v>1</v>
      </c>
      <c r="C129">
        <v>128</v>
      </c>
      <c r="D129" t="str">
        <f t="shared" si="1"/>
        <v>0128</v>
      </c>
    </row>
    <row r="130" spans="1:4" x14ac:dyDescent="0.35">
      <c r="A130" t="s">
        <v>6837</v>
      </c>
      <c r="B130">
        <v>1</v>
      </c>
      <c r="C130">
        <v>129</v>
      </c>
      <c r="D130" t="str">
        <f t="shared" si="1"/>
        <v>0129</v>
      </c>
    </row>
    <row r="131" spans="1:4" x14ac:dyDescent="0.35">
      <c r="A131" t="s">
        <v>6838</v>
      </c>
      <c r="B131">
        <v>1</v>
      </c>
      <c r="C131">
        <v>130</v>
      </c>
      <c r="D131" t="str">
        <f t="shared" ref="D131:D194" si="2">TEXT(C131,"0000")</f>
        <v>0130</v>
      </c>
    </row>
    <row r="132" spans="1:4" x14ac:dyDescent="0.35">
      <c r="A132" t="s">
        <v>6839</v>
      </c>
      <c r="B132">
        <v>1</v>
      </c>
      <c r="C132">
        <v>131</v>
      </c>
      <c r="D132" t="str">
        <f t="shared" si="2"/>
        <v>0131</v>
      </c>
    </row>
    <row r="133" spans="1:4" x14ac:dyDescent="0.35">
      <c r="A133" t="s">
        <v>6840</v>
      </c>
      <c r="B133">
        <v>1</v>
      </c>
      <c r="C133">
        <v>132</v>
      </c>
      <c r="D133" t="str">
        <f t="shared" si="2"/>
        <v>0132</v>
      </c>
    </row>
    <row r="134" spans="1:4" x14ac:dyDescent="0.35">
      <c r="A134" t="s">
        <v>2850</v>
      </c>
      <c r="B134">
        <v>1</v>
      </c>
      <c r="C134">
        <v>133</v>
      </c>
      <c r="D134" t="str">
        <f t="shared" si="2"/>
        <v>0133</v>
      </c>
    </row>
    <row r="135" spans="1:4" x14ac:dyDescent="0.35">
      <c r="A135" t="s">
        <v>6841</v>
      </c>
      <c r="B135">
        <v>1</v>
      </c>
      <c r="C135">
        <v>134</v>
      </c>
      <c r="D135" t="str">
        <f t="shared" si="2"/>
        <v>0134</v>
      </c>
    </row>
    <row r="136" spans="1:4" x14ac:dyDescent="0.35">
      <c r="A136" t="s">
        <v>2873</v>
      </c>
      <c r="B136">
        <v>1</v>
      </c>
      <c r="C136">
        <v>135</v>
      </c>
      <c r="D136" t="str">
        <f t="shared" si="2"/>
        <v>0135</v>
      </c>
    </row>
    <row r="137" spans="1:4" x14ac:dyDescent="0.35">
      <c r="A137" t="s">
        <v>6842</v>
      </c>
      <c r="B137">
        <v>1</v>
      </c>
      <c r="C137">
        <v>136</v>
      </c>
      <c r="D137" t="str">
        <f t="shared" si="2"/>
        <v>0136</v>
      </c>
    </row>
    <row r="138" spans="1:4" x14ac:dyDescent="0.35">
      <c r="A138" t="s">
        <v>6843</v>
      </c>
      <c r="B138">
        <v>1</v>
      </c>
      <c r="C138">
        <v>137</v>
      </c>
      <c r="D138" t="str">
        <f t="shared" si="2"/>
        <v>0137</v>
      </c>
    </row>
    <row r="139" spans="1:4" x14ac:dyDescent="0.35">
      <c r="A139" t="s">
        <v>2904</v>
      </c>
      <c r="B139">
        <v>1</v>
      </c>
      <c r="C139">
        <v>138</v>
      </c>
      <c r="D139" t="str">
        <f t="shared" si="2"/>
        <v>0138</v>
      </c>
    </row>
    <row r="140" spans="1:4" x14ac:dyDescent="0.35">
      <c r="A140" t="s">
        <v>2853</v>
      </c>
      <c r="B140">
        <v>1</v>
      </c>
      <c r="C140">
        <v>139</v>
      </c>
      <c r="D140" t="str">
        <f t="shared" si="2"/>
        <v>0139</v>
      </c>
    </row>
    <row r="141" spans="1:4" x14ac:dyDescent="0.35">
      <c r="A141" t="s">
        <v>2896</v>
      </c>
      <c r="B141">
        <v>1</v>
      </c>
      <c r="C141">
        <v>140</v>
      </c>
      <c r="D141" t="str">
        <f t="shared" si="2"/>
        <v>0140</v>
      </c>
    </row>
    <row r="142" spans="1:4" x14ac:dyDescent="0.35">
      <c r="A142" t="s">
        <v>6844</v>
      </c>
      <c r="B142">
        <v>1</v>
      </c>
      <c r="C142">
        <v>141</v>
      </c>
      <c r="D142" t="str">
        <f t="shared" si="2"/>
        <v>0141</v>
      </c>
    </row>
    <row r="143" spans="1:4" x14ac:dyDescent="0.35">
      <c r="A143" t="s">
        <v>6845</v>
      </c>
      <c r="B143">
        <v>1</v>
      </c>
      <c r="C143">
        <v>142</v>
      </c>
      <c r="D143" t="str">
        <f t="shared" si="2"/>
        <v>0142</v>
      </c>
    </row>
    <row r="144" spans="1:4" x14ac:dyDescent="0.35">
      <c r="A144" t="s">
        <v>2883</v>
      </c>
      <c r="B144">
        <v>1</v>
      </c>
      <c r="C144">
        <v>143</v>
      </c>
      <c r="D144" t="str">
        <f t="shared" si="2"/>
        <v>0143</v>
      </c>
    </row>
    <row r="145" spans="1:4" x14ac:dyDescent="0.35">
      <c r="A145" t="s">
        <v>2903</v>
      </c>
      <c r="B145">
        <v>1</v>
      </c>
      <c r="C145">
        <v>144</v>
      </c>
      <c r="D145" t="str">
        <f t="shared" si="2"/>
        <v>0144</v>
      </c>
    </row>
    <row r="146" spans="1:4" x14ac:dyDescent="0.35">
      <c r="A146" t="s">
        <v>2890</v>
      </c>
      <c r="B146">
        <v>1</v>
      </c>
      <c r="C146">
        <v>145</v>
      </c>
      <c r="D146" t="str">
        <f t="shared" si="2"/>
        <v>0145</v>
      </c>
    </row>
    <row r="147" spans="1:4" x14ac:dyDescent="0.35">
      <c r="A147" t="s">
        <v>2879</v>
      </c>
      <c r="B147">
        <v>1</v>
      </c>
      <c r="C147">
        <v>146</v>
      </c>
      <c r="D147" t="str">
        <f t="shared" si="2"/>
        <v>0146</v>
      </c>
    </row>
    <row r="148" spans="1:4" x14ac:dyDescent="0.35">
      <c r="A148" t="s">
        <v>6846</v>
      </c>
      <c r="B148">
        <v>1</v>
      </c>
      <c r="C148">
        <v>147</v>
      </c>
      <c r="D148" t="str">
        <f t="shared" si="2"/>
        <v>0147</v>
      </c>
    </row>
    <row r="149" spans="1:4" x14ac:dyDescent="0.35">
      <c r="A149" t="s">
        <v>2838</v>
      </c>
      <c r="B149">
        <v>1</v>
      </c>
      <c r="C149">
        <v>148</v>
      </c>
      <c r="D149" t="str">
        <f t="shared" si="2"/>
        <v>0148</v>
      </c>
    </row>
    <row r="150" spans="1:4" x14ac:dyDescent="0.35">
      <c r="A150" t="s">
        <v>2878</v>
      </c>
      <c r="B150">
        <v>1</v>
      </c>
      <c r="C150">
        <v>149</v>
      </c>
      <c r="D150" t="str">
        <f t="shared" si="2"/>
        <v>0149</v>
      </c>
    </row>
    <row r="151" spans="1:4" x14ac:dyDescent="0.35">
      <c r="A151" t="s">
        <v>6847</v>
      </c>
      <c r="B151">
        <v>1</v>
      </c>
      <c r="C151">
        <v>150</v>
      </c>
      <c r="D151" t="str">
        <f t="shared" si="2"/>
        <v>0150</v>
      </c>
    </row>
    <row r="152" spans="1:4" x14ac:dyDescent="0.35">
      <c r="A152" t="s">
        <v>2871</v>
      </c>
      <c r="B152">
        <v>1</v>
      </c>
      <c r="C152">
        <v>151</v>
      </c>
      <c r="D152" t="str">
        <f t="shared" si="2"/>
        <v>0151</v>
      </c>
    </row>
    <row r="153" spans="1:4" x14ac:dyDescent="0.35">
      <c r="A153" t="s">
        <v>6848</v>
      </c>
      <c r="B153">
        <v>1</v>
      </c>
      <c r="C153">
        <v>152</v>
      </c>
      <c r="D153" t="str">
        <f t="shared" si="2"/>
        <v>0152</v>
      </c>
    </row>
    <row r="154" spans="1:4" x14ac:dyDescent="0.35">
      <c r="A154" t="s">
        <v>6099</v>
      </c>
      <c r="B154">
        <v>1</v>
      </c>
      <c r="C154">
        <v>153</v>
      </c>
      <c r="D154" t="str">
        <f t="shared" si="2"/>
        <v>0153</v>
      </c>
    </row>
    <row r="155" spans="1:4" x14ac:dyDescent="0.35">
      <c r="A155" t="s">
        <v>2841</v>
      </c>
      <c r="B155">
        <v>1</v>
      </c>
      <c r="C155">
        <v>154</v>
      </c>
      <c r="D155" t="str">
        <f t="shared" si="2"/>
        <v>0154</v>
      </c>
    </row>
    <row r="156" spans="1:4" x14ac:dyDescent="0.35">
      <c r="A156" t="s">
        <v>2847</v>
      </c>
      <c r="B156">
        <v>1</v>
      </c>
      <c r="C156">
        <v>155</v>
      </c>
      <c r="D156" t="str">
        <f t="shared" si="2"/>
        <v>0155</v>
      </c>
    </row>
    <row r="157" spans="1:4" x14ac:dyDescent="0.35">
      <c r="A157" t="s">
        <v>2889</v>
      </c>
      <c r="B157">
        <v>1</v>
      </c>
      <c r="C157">
        <v>156</v>
      </c>
      <c r="D157" t="str">
        <f t="shared" si="2"/>
        <v>0156</v>
      </c>
    </row>
    <row r="158" spans="1:4" x14ac:dyDescent="0.35">
      <c r="A158" t="s">
        <v>6849</v>
      </c>
      <c r="B158">
        <v>1</v>
      </c>
      <c r="C158">
        <v>157</v>
      </c>
      <c r="D158" t="str">
        <f t="shared" si="2"/>
        <v>0157</v>
      </c>
    </row>
    <row r="159" spans="1:4" x14ac:dyDescent="0.35">
      <c r="A159" t="s">
        <v>2862</v>
      </c>
      <c r="B159">
        <v>1</v>
      </c>
      <c r="C159">
        <v>158</v>
      </c>
      <c r="D159" t="str">
        <f t="shared" si="2"/>
        <v>0158</v>
      </c>
    </row>
    <row r="160" spans="1:4" x14ac:dyDescent="0.35">
      <c r="A160" t="s">
        <v>2899</v>
      </c>
      <c r="B160">
        <v>1</v>
      </c>
      <c r="C160">
        <v>159</v>
      </c>
      <c r="D160" t="str">
        <f t="shared" si="2"/>
        <v>0159</v>
      </c>
    </row>
    <row r="161" spans="1:4" x14ac:dyDescent="0.35">
      <c r="A161" t="s">
        <v>6850</v>
      </c>
      <c r="B161">
        <v>1</v>
      </c>
      <c r="C161">
        <v>160</v>
      </c>
      <c r="D161" t="str">
        <f t="shared" si="2"/>
        <v>0160</v>
      </c>
    </row>
    <row r="162" spans="1:4" x14ac:dyDescent="0.35">
      <c r="A162" t="s">
        <v>2857</v>
      </c>
      <c r="B162">
        <v>1</v>
      </c>
      <c r="C162">
        <v>161</v>
      </c>
      <c r="D162" t="str">
        <f t="shared" si="2"/>
        <v>0161</v>
      </c>
    </row>
    <row r="163" spans="1:4" x14ac:dyDescent="0.35">
      <c r="A163" t="s">
        <v>6851</v>
      </c>
      <c r="B163">
        <v>1</v>
      </c>
      <c r="C163">
        <v>162</v>
      </c>
      <c r="D163" t="str">
        <f t="shared" si="2"/>
        <v>0162</v>
      </c>
    </row>
    <row r="164" spans="1:4" x14ac:dyDescent="0.35">
      <c r="A164" t="s">
        <v>2886</v>
      </c>
      <c r="B164">
        <v>1</v>
      </c>
      <c r="C164">
        <v>163</v>
      </c>
      <c r="D164" t="str">
        <f t="shared" si="2"/>
        <v>0163</v>
      </c>
    </row>
    <row r="165" spans="1:4" x14ac:dyDescent="0.35">
      <c r="A165" t="s">
        <v>3701</v>
      </c>
      <c r="B165">
        <v>1</v>
      </c>
      <c r="C165">
        <v>164</v>
      </c>
      <c r="D165" t="str">
        <f t="shared" si="2"/>
        <v>0164</v>
      </c>
    </row>
    <row r="166" spans="1:4" x14ac:dyDescent="0.35">
      <c r="A166" t="s">
        <v>6852</v>
      </c>
      <c r="B166">
        <v>1</v>
      </c>
      <c r="C166">
        <v>165</v>
      </c>
      <c r="D166" t="str">
        <f t="shared" si="2"/>
        <v>0165</v>
      </c>
    </row>
    <row r="167" spans="1:4" x14ac:dyDescent="0.35">
      <c r="A167" t="s">
        <v>2868</v>
      </c>
      <c r="B167">
        <v>1</v>
      </c>
      <c r="C167">
        <v>166</v>
      </c>
      <c r="D167" t="str">
        <f t="shared" si="2"/>
        <v>0166</v>
      </c>
    </row>
    <row r="168" spans="1:4" x14ac:dyDescent="0.35">
      <c r="A168" t="s">
        <v>2860</v>
      </c>
      <c r="B168">
        <v>1</v>
      </c>
      <c r="C168">
        <v>167</v>
      </c>
      <c r="D168" t="str">
        <f t="shared" si="2"/>
        <v>0167</v>
      </c>
    </row>
    <row r="169" spans="1:4" x14ac:dyDescent="0.35">
      <c r="A169" t="s">
        <v>6853</v>
      </c>
      <c r="B169">
        <v>1</v>
      </c>
      <c r="C169">
        <v>168</v>
      </c>
      <c r="D169" t="str">
        <f t="shared" si="2"/>
        <v>0168</v>
      </c>
    </row>
    <row r="170" spans="1:4" x14ac:dyDescent="0.35">
      <c r="A170" t="s">
        <v>2851</v>
      </c>
      <c r="B170">
        <v>1</v>
      </c>
      <c r="C170">
        <v>169</v>
      </c>
      <c r="D170" t="str">
        <f t="shared" si="2"/>
        <v>0169</v>
      </c>
    </row>
    <row r="171" spans="1:4" x14ac:dyDescent="0.35">
      <c r="A171" t="s">
        <v>2905</v>
      </c>
      <c r="B171">
        <v>1</v>
      </c>
      <c r="C171">
        <v>170</v>
      </c>
      <c r="D171" t="str">
        <f t="shared" si="2"/>
        <v>0170</v>
      </c>
    </row>
    <row r="172" spans="1:4" x14ac:dyDescent="0.35">
      <c r="A172" t="s">
        <v>2832</v>
      </c>
      <c r="B172">
        <v>1</v>
      </c>
      <c r="C172">
        <v>171</v>
      </c>
      <c r="D172" t="str">
        <f t="shared" si="2"/>
        <v>0171</v>
      </c>
    </row>
    <row r="173" spans="1:4" x14ac:dyDescent="0.35">
      <c r="A173" t="s">
        <v>6854</v>
      </c>
      <c r="B173">
        <v>1</v>
      </c>
      <c r="C173">
        <v>172</v>
      </c>
      <c r="D173" t="str">
        <f t="shared" si="2"/>
        <v>0172</v>
      </c>
    </row>
    <row r="174" spans="1:4" x14ac:dyDescent="0.35">
      <c r="A174" t="s">
        <v>6855</v>
      </c>
      <c r="B174">
        <v>1</v>
      </c>
      <c r="C174">
        <v>173</v>
      </c>
      <c r="D174" t="str">
        <f t="shared" si="2"/>
        <v>0173</v>
      </c>
    </row>
    <row r="175" spans="1:4" x14ac:dyDescent="0.35">
      <c r="A175" t="s">
        <v>2837</v>
      </c>
      <c r="B175">
        <v>1</v>
      </c>
      <c r="C175">
        <v>174</v>
      </c>
      <c r="D175" t="str">
        <f t="shared" si="2"/>
        <v>0174</v>
      </c>
    </row>
    <row r="176" spans="1:4" x14ac:dyDescent="0.35">
      <c r="A176" t="s">
        <v>2909</v>
      </c>
      <c r="B176">
        <v>1</v>
      </c>
      <c r="C176">
        <v>175</v>
      </c>
      <c r="D176" t="str">
        <f t="shared" si="2"/>
        <v>0175</v>
      </c>
    </row>
    <row r="177" spans="1:4" x14ac:dyDescent="0.35">
      <c r="A177" t="s">
        <v>6856</v>
      </c>
      <c r="B177">
        <v>1</v>
      </c>
      <c r="C177">
        <v>176</v>
      </c>
      <c r="D177" t="str">
        <f t="shared" si="2"/>
        <v>0176</v>
      </c>
    </row>
    <row r="178" spans="1:4" x14ac:dyDescent="0.35">
      <c r="A178" t="s">
        <v>6857</v>
      </c>
      <c r="B178">
        <v>1</v>
      </c>
      <c r="C178">
        <v>177</v>
      </c>
      <c r="D178" t="str">
        <f t="shared" si="2"/>
        <v>0177</v>
      </c>
    </row>
    <row r="179" spans="1:4" x14ac:dyDescent="0.35">
      <c r="A179" t="s">
        <v>2882</v>
      </c>
      <c r="B179">
        <v>1</v>
      </c>
      <c r="C179">
        <v>178</v>
      </c>
      <c r="D179" t="str">
        <f t="shared" si="2"/>
        <v>0178</v>
      </c>
    </row>
    <row r="180" spans="1:4" x14ac:dyDescent="0.35">
      <c r="A180" t="s">
        <v>6858</v>
      </c>
      <c r="B180">
        <v>1</v>
      </c>
      <c r="C180">
        <v>179</v>
      </c>
      <c r="D180" t="str">
        <f t="shared" si="2"/>
        <v>0179</v>
      </c>
    </row>
    <row r="181" spans="1:4" x14ac:dyDescent="0.35">
      <c r="A181" t="s">
        <v>6859</v>
      </c>
      <c r="B181">
        <v>1</v>
      </c>
      <c r="C181">
        <v>180</v>
      </c>
      <c r="D181" t="str">
        <f t="shared" si="2"/>
        <v>0180</v>
      </c>
    </row>
    <row r="182" spans="1:4" x14ac:dyDescent="0.35">
      <c r="A182" t="s">
        <v>6860</v>
      </c>
      <c r="B182">
        <v>1</v>
      </c>
      <c r="C182">
        <v>181</v>
      </c>
      <c r="D182" t="str">
        <f t="shared" si="2"/>
        <v>0181</v>
      </c>
    </row>
    <row r="183" spans="1:4" x14ac:dyDescent="0.35">
      <c r="A183" t="s">
        <v>2884</v>
      </c>
      <c r="B183">
        <v>1</v>
      </c>
      <c r="C183">
        <v>182</v>
      </c>
      <c r="D183" t="str">
        <f t="shared" si="2"/>
        <v>0182</v>
      </c>
    </row>
    <row r="184" spans="1:4" x14ac:dyDescent="0.35">
      <c r="A184" t="s">
        <v>2876</v>
      </c>
      <c r="B184">
        <v>1</v>
      </c>
      <c r="C184">
        <v>183</v>
      </c>
      <c r="D184" t="str">
        <f t="shared" si="2"/>
        <v>0183</v>
      </c>
    </row>
    <row r="185" spans="1:4" x14ac:dyDescent="0.35">
      <c r="A185" t="s">
        <v>6861</v>
      </c>
      <c r="B185">
        <v>1</v>
      </c>
      <c r="C185">
        <v>184</v>
      </c>
      <c r="D185" t="str">
        <f t="shared" si="2"/>
        <v>0184</v>
      </c>
    </row>
    <row r="186" spans="1:4" x14ac:dyDescent="0.35">
      <c r="A186" t="s">
        <v>6862</v>
      </c>
      <c r="B186">
        <v>1</v>
      </c>
      <c r="C186">
        <v>185</v>
      </c>
      <c r="D186" t="str">
        <f t="shared" si="2"/>
        <v>0185</v>
      </c>
    </row>
    <row r="187" spans="1:4" x14ac:dyDescent="0.35">
      <c r="A187" t="s">
        <v>6863</v>
      </c>
      <c r="B187">
        <v>1</v>
      </c>
      <c r="C187">
        <v>186</v>
      </c>
      <c r="D187" t="str">
        <f t="shared" si="2"/>
        <v>0186</v>
      </c>
    </row>
    <row r="188" spans="1:4" x14ac:dyDescent="0.35">
      <c r="A188" t="s">
        <v>6864</v>
      </c>
      <c r="B188">
        <v>1</v>
      </c>
      <c r="C188">
        <v>187</v>
      </c>
      <c r="D188" t="str">
        <f t="shared" si="2"/>
        <v>0187</v>
      </c>
    </row>
    <row r="189" spans="1:4" x14ac:dyDescent="0.35">
      <c r="A189" t="s">
        <v>3698</v>
      </c>
      <c r="B189">
        <v>1</v>
      </c>
      <c r="C189">
        <v>188</v>
      </c>
      <c r="D189" t="str">
        <f t="shared" si="2"/>
        <v>0188</v>
      </c>
    </row>
    <row r="190" spans="1:4" x14ac:dyDescent="0.35">
      <c r="A190" t="s">
        <v>6865</v>
      </c>
      <c r="B190">
        <v>1</v>
      </c>
      <c r="C190">
        <v>189</v>
      </c>
      <c r="D190" t="str">
        <f t="shared" si="2"/>
        <v>0189</v>
      </c>
    </row>
    <row r="191" spans="1:4" x14ac:dyDescent="0.35">
      <c r="A191" t="s">
        <v>6866</v>
      </c>
      <c r="B191">
        <v>1</v>
      </c>
      <c r="C191">
        <v>190</v>
      </c>
      <c r="D191" t="str">
        <f t="shared" si="2"/>
        <v>0190</v>
      </c>
    </row>
    <row r="192" spans="1:4" x14ac:dyDescent="0.35">
      <c r="A192" t="s">
        <v>3700</v>
      </c>
      <c r="B192">
        <v>1</v>
      </c>
      <c r="C192">
        <v>191</v>
      </c>
      <c r="D192" t="str">
        <f t="shared" si="2"/>
        <v>0191</v>
      </c>
    </row>
    <row r="193" spans="1:4" x14ac:dyDescent="0.35">
      <c r="A193" t="s">
        <v>2880</v>
      </c>
      <c r="B193">
        <v>1</v>
      </c>
      <c r="C193">
        <v>192</v>
      </c>
      <c r="D193" t="str">
        <f t="shared" si="2"/>
        <v>0192</v>
      </c>
    </row>
    <row r="194" spans="1:4" x14ac:dyDescent="0.35">
      <c r="A194" t="s">
        <v>6867</v>
      </c>
      <c r="B194">
        <v>1</v>
      </c>
      <c r="C194">
        <v>193</v>
      </c>
      <c r="D194" t="str">
        <f t="shared" si="2"/>
        <v>0193</v>
      </c>
    </row>
    <row r="195" spans="1:4" x14ac:dyDescent="0.35">
      <c r="A195" t="s">
        <v>2845</v>
      </c>
      <c r="B195">
        <v>1</v>
      </c>
      <c r="C195">
        <v>194</v>
      </c>
      <c r="D195" t="str">
        <f t="shared" ref="D195:D258" si="3">TEXT(C195,"0000")</f>
        <v>0194</v>
      </c>
    </row>
    <row r="196" spans="1:4" x14ac:dyDescent="0.35">
      <c r="A196" t="s">
        <v>2863</v>
      </c>
      <c r="B196">
        <v>1</v>
      </c>
      <c r="C196">
        <v>195</v>
      </c>
      <c r="D196" t="str">
        <f t="shared" si="3"/>
        <v>0195</v>
      </c>
    </row>
    <row r="197" spans="1:4" x14ac:dyDescent="0.35">
      <c r="A197" t="s">
        <v>2870</v>
      </c>
      <c r="B197">
        <v>1</v>
      </c>
      <c r="C197">
        <v>196</v>
      </c>
      <c r="D197" t="str">
        <f t="shared" si="3"/>
        <v>0196</v>
      </c>
    </row>
    <row r="198" spans="1:4" x14ac:dyDescent="0.35">
      <c r="A198" t="s">
        <v>2834</v>
      </c>
      <c r="B198">
        <v>1</v>
      </c>
      <c r="C198">
        <v>197</v>
      </c>
      <c r="D198" t="str">
        <f t="shared" si="3"/>
        <v>0197</v>
      </c>
    </row>
    <row r="199" spans="1:4" x14ac:dyDescent="0.35">
      <c r="A199" t="s">
        <v>6868</v>
      </c>
      <c r="B199">
        <v>1</v>
      </c>
      <c r="C199">
        <v>198</v>
      </c>
      <c r="D199" t="str">
        <f t="shared" si="3"/>
        <v>0198</v>
      </c>
    </row>
    <row r="200" spans="1:4" x14ac:dyDescent="0.35">
      <c r="A200" t="s">
        <v>6869</v>
      </c>
      <c r="B200">
        <v>1</v>
      </c>
      <c r="C200">
        <v>199</v>
      </c>
      <c r="D200" t="str">
        <f t="shared" si="3"/>
        <v>0199</v>
      </c>
    </row>
    <row r="201" spans="1:4" x14ac:dyDescent="0.35">
      <c r="A201" t="s">
        <v>6870</v>
      </c>
      <c r="B201">
        <v>1</v>
      </c>
      <c r="C201">
        <v>200</v>
      </c>
      <c r="D201" t="str">
        <f t="shared" si="3"/>
        <v>0200</v>
      </c>
    </row>
    <row r="202" spans="1:4" x14ac:dyDescent="0.35">
      <c r="A202" t="s">
        <v>6871</v>
      </c>
      <c r="B202">
        <v>1</v>
      </c>
      <c r="C202">
        <v>201</v>
      </c>
      <c r="D202" t="str">
        <f t="shared" si="3"/>
        <v>0201</v>
      </c>
    </row>
    <row r="203" spans="1:4" x14ac:dyDescent="0.35">
      <c r="A203" t="s">
        <v>6872</v>
      </c>
      <c r="B203">
        <v>1</v>
      </c>
      <c r="C203">
        <v>202</v>
      </c>
      <c r="D203" t="str">
        <f t="shared" si="3"/>
        <v>0202</v>
      </c>
    </row>
    <row r="204" spans="1:4" x14ac:dyDescent="0.35">
      <c r="A204" t="s">
        <v>6873</v>
      </c>
      <c r="B204">
        <v>1</v>
      </c>
      <c r="C204">
        <v>203</v>
      </c>
      <c r="D204" t="str">
        <f t="shared" si="3"/>
        <v>0203</v>
      </c>
    </row>
    <row r="205" spans="1:4" x14ac:dyDescent="0.35">
      <c r="A205" t="s">
        <v>2844</v>
      </c>
      <c r="B205">
        <v>1</v>
      </c>
      <c r="C205">
        <v>204</v>
      </c>
      <c r="D205" t="str">
        <f t="shared" si="3"/>
        <v>0204</v>
      </c>
    </row>
    <row r="206" spans="1:4" x14ac:dyDescent="0.35">
      <c r="A206" t="s">
        <v>2897</v>
      </c>
      <c r="B206">
        <v>1</v>
      </c>
      <c r="C206">
        <v>205</v>
      </c>
      <c r="D206" t="str">
        <f t="shared" si="3"/>
        <v>0205</v>
      </c>
    </row>
    <row r="207" spans="1:4" x14ac:dyDescent="0.35">
      <c r="A207" t="s">
        <v>2907</v>
      </c>
      <c r="B207">
        <v>1</v>
      </c>
      <c r="C207">
        <v>206</v>
      </c>
      <c r="D207" t="str">
        <f t="shared" si="3"/>
        <v>0206</v>
      </c>
    </row>
    <row r="208" spans="1:4" x14ac:dyDescent="0.35">
      <c r="A208" t="s">
        <v>6874</v>
      </c>
      <c r="B208">
        <v>1</v>
      </c>
      <c r="C208">
        <v>207</v>
      </c>
      <c r="D208" t="str">
        <f t="shared" si="3"/>
        <v>0207</v>
      </c>
    </row>
    <row r="209" spans="1:4" x14ac:dyDescent="0.35">
      <c r="A209" t="s">
        <v>2869</v>
      </c>
      <c r="B209">
        <v>1</v>
      </c>
      <c r="C209">
        <v>208</v>
      </c>
      <c r="D209" t="str">
        <f t="shared" si="3"/>
        <v>0208</v>
      </c>
    </row>
    <row r="210" spans="1:4" x14ac:dyDescent="0.35">
      <c r="A210" t="s">
        <v>6875</v>
      </c>
      <c r="B210">
        <v>1</v>
      </c>
      <c r="C210">
        <v>209</v>
      </c>
      <c r="D210" t="str">
        <f t="shared" si="3"/>
        <v>0209</v>
      </c>
    </row>
    <row r="211" spans="1:4" x14ac:dyDescent="0.35">
      <c r="A211" t="s">
        <v>6876</v>
      </c>
      <c r="B211">
        <v>1</v>
      </c>
      <c r="C211">
        <v>210</v>
      </c>
      <c r="D211" t="str">
        <f t="shared" si="3"/>
        <v>0210</v>
      </c>
    </row>
    <row r="212" spans="1:4" x14ac:dyDescent="0.35">
      <c r="A212" t="s">
        <v>6877</v>
      </c>
      <c r="B212">
        <v>1</v>
      </c>
      <c r="C212">
        <v>211</v>
      </c>
      <c r="D212" t="str">
        <f t="shared" si="3"/>
        <v>0211</v>
      </c>
    </row>
    <row r="213" spans="1:4" x14ac:dyDescent="0.35">
      <c r="A213" t="s">
        <v>2864</v>
      </c>
      <c r="B213">
        <v>1</v>
      </c>
      <c r="C213">
        <v>212</v>
      </c>
      <c r="D213" t="str">
        <f t="shared" si="3"/>
        <v>0212</v>
      </c>
    </row>
    <row r="214" spans="1:4" x14ac:dyDescent="0.35">
      <c r="A214" t="s">
        <v>6878</v>
      </c>
      <c r="B214">
        <v>1</v>
      </c>
      <c r="C214">
        <v>213</v>
      </c>
      <c r="D214" t="str">
        <f t="shared" si="3"/>
        <v>0213</v>
      </c>
    </row>
    <row r="215" spans="1:4" x14ac:dyDescent="0.35">
      <c r="A215" t="s">
        <v>6879</v>
      </c>
      <c r="B215">
        <v>1</v>
      </c>
      <c r="C215">
        <v>214</v>
      </c>
      <c r="D215" t="str">
        <f t="shared" si="3"/>
        <v>0214</v>
      </c>
    </row>
    <row r="216" spans="1:4" x14ac:dyDescent="0.35">
      <c r="A216" t="s">
        <v>6880</v>
      </c>
      <c r="B216">
        <v>1</v>
      </c>
      <c r="C216">
        <v>215</v>
      </c>
      <c r="D216" t="str">
        <f t="shared" si="3"/>
        <v>0215</v>
      </c>
    </row>
    <row r="217" spans="1:4" x14ac:dyDescent="0.35">
      <c r="A217" t="s">
        <v>2874</v>
      </c>
      <c r="B217">
        <v>1</v>
      </c>
      <c r="C217">
        <v>216</v>
      </c>
      <c r="D217" t="str">
        <f t="shared" si="3"/>
        <v>0216</v>
      </c>
    </row>
    <row r="218" spans="1:4" x14ac:dyDescent="0.35">
      <c r="A218" t="s">
        <v>3699</v>
      </c>
      <c r="B218">
        <v>1</v>
      </c>
      <c r="C218">
        <v>217</v>
      </c>
      <c r="D218" t="str">
        <f t="shared" si="3"/>
        <v>0217</v>
      </c>
    </row>
    <row r="219" spans="1:4" x14ac:dyDescent="0.35">
      <c r="A219" t="s">
        <v>6881</v>
      </c>
      <c r="B219">
        <v>1</v>
      </c>
      <c r="C219">
        <v>218</v>
      </c>
      <c r="D219" t="str">
        <f t="shared" si="3"/>
        <v>0218</v>
      </c>
    </row>
    <row r="220" spans="1:4" x14ac:dyDescent="0.35">
      <c r="A220" t="s">
        <v>6882</v>
      </c>
      <c r="B220">
        <v>1</v>
      </c>
      <c r="C220">
        <v>219</v>
      </c>
      <c r="D220" t="str">
        <f t="shared" si="3"/>
        <v>0219</v>
      </c>
    </row>
    <row r="221" spans="1:4" x14ac:dyDescent="0.35">
      <c r="A221" t="s">
        <v>6883</v>
      </c>
      <c r="B221">
        <v>1</v>
      </c>
      <c r="C221">
        <v>220</v>
      </c>
      <c r="D221" t="str">
        <f t="shared" si="3"/>
        <v>0220</v>
      </c>
    </row>
    <row r="222" spans="1:4" x14ac:dyDescent="0.35">
      <c r="A222" t="s">
        <v>6884</v>
      </c>
      <c r="B222">
        <v>1</v>
      </c>
      <c r="C222">
        <v>221</v>
      </c>
      <c r="D222" t="str">
        <f t="shared" si="3"/>
        <v>0221</v>
      </c>
    </row>
    <row r="223" spans="1:4" x14ac:dyDescent="0.35">
      <c r="A223" t="s">
        <v>6885</v>
      </c>
      <c r="B223">
        <v>1</v>
      </c>
      <c r="C223">
        <v>222</v>
      </c>
      <c r="D223" t="str">
        <f t="shared" si="3"/>
        <v>0222</v>
      </c>
    </row>
    <row r="224" spans="1:4" x14ac:dyDescent="0.35">
      <c r="A224" t="s">
        <v>6886</v>
      </c>
      <c r="B224">
        <v>1</v>
      </c>
      <c r="C224">
        <v>223</v>
      </c>
      <c r="D224" t="str">
        <f t="shared" si="3"/>
        <v>0223</v>
      </c>
    </row>
    <row r="225" spans="1:4" x14ac:dyDescent="0.35">
      <c r="A225" t="s">
        <v>2908</v>
      </c>
      <c r="B225">
        <v>1</v>
      </c>
      <c r="C225">
        <v>224</v>
      </c>
      <c r="D225" t="str">
        <f t="shared" si="3"/>
        <v>0224</v>
      </c>
    </row>
    <row r="226" spans="1:4" x14ac:dyDescent="0.35">
      <c r="A226" t="s">
        <v>6887</v>
      </c>
      <c r="B226">
        <v>1</v>
      </c>
      <c r="C226">
        <v>225</v>
      </c>
      <c r="D226" t="str">
        <f t="shared" si="3"/>
        <v>0225</v>
      </c>
    </row>
    <row r="227" spans="1:4" x14ac:dyDescent="0.35">
      <c r="A227" t="s">
        <v>6888</v>
      </c>
      <c r="B227">
        <v>1</v>
      </c>
      <c r="C227">
        <v>226</v>
      </c>
      <c r="D227" t="str">
        <f t="shared" si="3"/>
        <v>0226</v>
      </c>
    </row>
    <row r="228" spans="1:4" x14ac:dyDescent="0.35">
      <c r="A228" t="s">
        <v>6889</v>
      </c>
      <c r="B228">
        <v>1</v>
      </c>
      <c r="C228">
        <v>227</v>
      </c>
      <c r="D228" t="str">
        <f t="shared" si="3"/>
        <v>0227</v>
      </c>
    </row>
    <row r="229" spans="1:4" x14ac:dyDescent="0.35">
      <c r="A229" t="s">
        <v>6890</v>
      </c>
      <c r="B229">
        <v>1</v>
      </c>
      <c r="C229">
        <v>228</v>
      </c>
      <c r="D229" t="str">
        <f t="shared" si="3"/>
        <v>0228</v>
      </c>
    </row>
    <row r="230" spans="1:4" x14ac:dyDescent="0.35">
      <c r="A230" t="s">
        <v>6891</v>
      </c>
      <c r="B230">
        <v>1</v>
      </c>
      <c r="C230">
        <v>229</v>
      </c>
      <c r="D230" t="str">
        <f t="shared" si="3"/>
        <v>0229</v>
      </c>
    </row>
    <row r="231" spans="1:4" x14ac:dyDescent="0.35">
      <c r="A231" t="s">
        <v>6892</v>
      </c>
      <c r="B231">
        <v>1</v>
      </c>
      <c r="C231">
        <v>230</v>
      </c>
      <c r="D231" t="str">
        <f t="shared" si="3"/>
        <v>0230</v>
      </c>
    </row>
    <row r="232" spans="1:4" x14ac:dyDescent="0.35">
      <c r="A232" t="s">
        <v>6893</v>
      </c>
      <c r="B232">
        <v>1</v>
      </c>
      <c r="C232">
        <v>231</v>
      </c>
      <c r="D232" t="str">
        <f t="shared" si="3"/>
        <v>0231</v>
      </c>
    </row>
    <row r="233" spans="1:4" x14ac:dyDescent="0.35">
      <c r="A233" t="s">
        <v>6894</v>
      </c>
      <c r="B233">
        <v>1</v>
      </c>
      <c r="C233">
        <v>232</v>
      </c>
      <c r="D233" t="str">
        <f t="shared" si="3"/>
        <v>0232</v>
      </c>
    </row>
    <row r="234" spans="1:4" x14ac:dyDescent="0.35">
      <c r="A234" t="s">
        <v>6895</v>
      </c>
      <c r="B234">
        <v>1</v>
      </c>
      <c r="C234">
        <v>233</v>
      </c>
      <c r="D234" t="str">
        <f t="shared" si="3"/>
        <v>0233</v>
      </c>
    </row>
    <row r="235" spans="1:4" x14ac:dyDescent="0.35">
      <c r="A235" t="s">
        <v>6896</v>
      </c>
      <c r="B235">
        <v>1</v>
      </c>
      <c r="C235">
        <v>234</v>
      </c>
      <c r="D235" t="str">
        <f t="shared" si="3"/>
        <v>0234</v>
      </c>
    </row>
    <row r="236" spans="1:4" x14ac:dyDescent="0.35">
      <c r="A236" t="s">
        <v>6897</v>
      </c>
      <c r="B236">
        <v>1</v>
      </c>
      <c r="C236">
        <v>235</v>
      </c>
      <c r="D236" t="str">
        <f t="shared" si="3"/>
        <v>0235</v>
      </c>
    </row>
    <row r="237" spans="1:4" x14ac:dyDescent="0.35">
      <c r="A237" t="s">
        <v>6898</v>
      </c>
      <c r="B237">
        <v>1</v>
      </c>
      <c r="C237">
        <v>236</v>
      </c>
      <c r="D237" t="str">
        <f t="shared" si="3"/>
        <v>0236</v>
      </c>
    </row>
    <row r="238" spans="1:4" x14ac:dyDescent="0.35">
      <c r="A238" t="s">
        <v>6100</v>
      </c>
      <c r="B238">
        <v>1</v>
      </c>
      <c r="C238">
        <v>237</v>
      </c>
      <c r="D238" t="str">
        <f t="shared" si="3"/>
        <v>0237</v>
      </c>
    </row>
    <row r="239" spans="1:4" x14ac:dyDescent="0.35">
      <c r="A239" t="s">
        <v>6899</v>
      </c>
      <c r="B239">
        <v>1</v>
      </c>
      <c r="C239">
        <v>238</v>
      </c>
      <c r="D239" t="str">
        <f t="shared" si="3"/>
        <v>0238</v>
      </c>
    </row>
    <row r="240" spans="1:4" x14ac:dyDescent="0.35">
      <c r="A240" t="s">
        <v>3697</v>
      </c>
      <c r="B240">
        <v>1</v>
      </c>
      <c r="C240">
        <v>239</v>
      </c>
      <c r="D240" t="str">
        <f t="shared" si="3"/>
        <v>0239</v>
      </c>
    </row>
    <row r="241" spans="1:4" x14ac:dyDescent="0.35">
      <c r="A241" t="s">
        <v>2881</v>
      </c>
      <c r="B241">
        <v>1</v>
      </c>
      <c r="C241">
        <v>240</v>
      </c>
      <c r="D241" t="str">
        <f t="shared" si="3"/>
        <v>0240</v>
      </c>
    </row>
    <row r="242" spans="1:4" x14ac:dyDescent="0.35">
      <c r="A242" t="s">
        <v>2914</v>
      </c>
      <c r="B242">
        <v>1</v>
      </c>
      <c r="C242">
        <v>241</v>
      </c>
      <c r="D242" t="str">
        <f t="shared" si="3"/>
        <v>0241</v>
      </c>
    </row>
    <row r="243" spans="1:4" x14ac:dyDescent="0.35">
      <c r="A243" t="s">
        <v>6900</v>
      </c>
      <c r="B243">
        <v>1</v>
      </c>
      <c r="C243">
        <v>242</v>
      </c>
      <c r="D243" t="str">
        <f t="shared" si="3"/>
        <v>0242</v>
      </c>
    </row>
    <row r="244" spans="1:4" x14ac:dyDescent="0.35">
      <c r="A244" t="s">
        <v>6901</v>
      </c>
      <c r="B244">
        <v>1</v>
      </c>
      <c r="C244">
        <v>243</v>
      </c>
      <c r="D244" t="str">
        <f t="shared" si="3"/>
        <v>0243</v>
      </c>
    </row>
    <row r="245" spans="1:4" x14ac:dyDescent="0.35">
      <c r="A245" t="s">
        <v>6902</v>
      </c>
      <c r="B245">
        <v>1</v>
      </c>
      <c r="C245">
        <v>244</v>
      </c>
      <c r="D245" t="str">
        <f t="shared" si="3"/>
        <v>0244</v>
      </c>
    </row>
    <row r="246" spans="1:4" x14ac:dyDescent="0.35">
      <c r="A246" t="s">
        <v>6903</v>
      </c>
      <c r="B246">
        <v>1</v>
      </c>
      <c r="C246">
        <v>245</v>
      </c>
      <c r="D246" t="str">
        <f t="shared" si="3"/>
        <v>0245</v>
      </c>
    </row>
    <row r="247" spans="1:4" x14ac:dyDescent="0.35">
      <c r="A247" t="s">
        <v>2843</v>
      </c>
      <c r="B247">
        <v>1</v>
      </c>
      <c r="C247">
        <v>246</v>
      </c>
      <c r="D247" t="str">
        <f t="shared" si="3"/>
        <v>0246</v>
      </c>
    </row>
    <row r="248" spans="1:4" x14ac:dyDescent="0.35">
      <c r="A248" t="s">
        <v>6904</v>
      </c>
      <c r="B248">
        <v>1</v>
      </c>
      <c r="C248">
        <v>247</v>
      </c>
      <c r="D248" t="str">
        <f t="shared" si="3"/>
        <v>0247</v>
      </c>
    </row>
    <row r="249" spans="1:4" x14ac:dyDescent="0.35">
      <c r="A249" t="s">
        <v>6905</v>
      </c>
      <c r="B249">
        <v>1</v>
      </c>
      <c r="C249">
        <v>248</v>
      </c>
      <c r="D249" t="str">
        <f t="shared" si="3"/>
        <v>0248</v>
      </c>
    </row>
    <row r="250" spans="1:4" x14ac:dyDescent="0.35">
      <c r="A250" t="s">
        <v>6906</v>
      </c>
      <c r="B250">
        <v>1</v>
      </c>
      <c r="C250">
        <v>249</v>
      </c>
      <c r="D250" t="str">
        <f t="shared" si="3"/>
        <v>0249</v>
      </c>
    </row>
    <row r="251" spans="1:4" x14ac:dyDescent="0.35">
      <c r="A251" t="s">
        <v>2836</v>
      </c>
      <c r="B251">
        <v>1</v>
      </c>
      <c r="C251">
        <v>250</v>
      </c>
      <c r="D251" t="str">
        <f t="shared" si="3"/>
        <v>0250</v>
      </c>
    </row>
    <row r="252" spans="1:4" x14ac:dyDescent="0.35">
      <c r="A252" t="s">
        <v>6907</v>
      </c>
      <c r="B252">
        <v>1</v>
      </c>
      <c r="C252">
        <v>251</v>
      </c>
      <c r="D252" t="str">
        <f t="shared" si="3"/>
        <v>0251</v>
      </c>
    </row>
    <row r="253" spans="1:4" x14ac:dyDescent="0.35">
      <c r="A253" t="s">
        <v>6908</v>
      </c>
      <c r="B253">
        <v>1</v>
      </c>
      <c r="C253">
        <v>252</v>
      </c>
      <c r="D253" t="str">
        <f t="shared" si="3"/>
        <v>0252</v>
      </c>
    </row>
    <row r="254" spans="1:4" x14ac:dyDescent="0.35">
      <c r="A254" t="s">
        <v>6909</v>
      </c>
      <c r="B254">
        <v>1</v>
      </c>
      <c r="C254">
        <v>253</v>
      </c>
      <c r="D254" t="str">
        <f t="shared" si="3"/>
        <v>0253</v>
      </c>
    </row>
    <row r="255" spans="1:4" x14ac:dyDescent="0.35">
      <c r="A255" t="s">
        <v>6910</v>
      </c>
      <c r="B255">
        <v>1</v>
      </c>
      <c r="C255">
        <v>254</v>
      </c>
      <c r="D255" t="str">
        <f t="shared" si="3"/>
        <v>0254</v>
      </c>
    </row>
    <row r="256" spans="1:4" x14ac:dyDescent="0.35">
      <c r="A256" t="s">
        <v>6911</v>
      </c>
      <c r="B256">
        <v>1</v>
      </c>
      <c r="C256">
        <v>255</v>
      </c>
      <c r="D256" t="str">
        <f t="shared" si="3"/>
        <v>0255</v>
      </c>
    </row>
    <row r="257" spans="1:4" x14ac:dyDescent="0.35">
      <c r="A257" t="s">
        <v>6912</v>
      </c>
      <c r="B257">
        <v>1</v>
      </c>
      <c r="C257">
        <v>256</v>
      </c>
      <c r="D257" t="str">
        <f t="shared" si="3"/>
        <v>0256</v>
      </c>
    </row>
    <row r="258" spans="1:4" x14ac:dyDescent="0.35">
      <c r="A258" t="s">
        <v>6913</v>
      </c>
      <c r="B258">
        <v>1</v>
      </c>
      <c r="C258">
        <v>257</v>
      </c>
      <c r="D258" t="str">
        <f t="shared" si="3"/>
        <v>0257</v>
      </c>
    </row>
    <row r="259" spans="1:4" x14ac:dyDescent="0.35">
      <c r="A259" t="s">
        <v>6914</v>
      </c>
      <c r="B259">
        <v>1</v>
      </c>
      <c r="C259">
        <v>258</v>
      </c>
      <c r="D259" t="str">
        <f t="shared" ref="D259:D291" si="4">TEXT(C259,"0000")</f>
        <v>0258</v>
      </c>
    </row>
    <row r="260" spans="1:4" x14ac:dyDescent="0.35">
      <c r="A260" t="s">
        <v>6915</v>
      </c>
      <c r="B260">
        <v>1</v>
      </c>
      <c r="C260">
        <v>259</v>
      </c>
      <c r="D260" t="str">
        <f t="shared" si="4"/>
        <v>0259</v>
      </c>
    </row>
    <row r="261" spans="1:4" x14ac:dyDescent="0.35">
      <c r="A261" t="s">
        <v>6916</v>
      </c>
      <c r="B261">
        <v>1</v>
      </c>
      <c r="C261">
        <v>260</v>
      </c>
      <c r="D261" t="str">
        <f t="shared" si="4"/>
        <v>0260</v>
      </c>
    </row>
    <row r="262" spans="1:4" x14ac:dyDescent="0.35">
      <c r="A262" t="s">
        <v>6917</v>
      </c>
      <c r="B262">
        <v>1</v>
      </c>
      <c r="C262">
        <v>261</v>
      </c>
      <c r="D262" t="str">
        <f t="shared" si="4"/>
        <v>0261</v>
      </c>
    </row>
    <row r="263" spans="1:4" x14ac:dyDescent="0.35">
      <c r="A263" t="s">
        <v>6918</v>
      </c>
      <c r="B263">
        <v>1</v>
      </c>
      <c r="C263">
        <v>262</v>
      </c>
      <c r="D263" t="str">
        <f t="shared" si="4"/>
        <v>0262</v>
      </c>
    </row>
    <row r="264" spans="1:4" x14ac:dyDescent="0.35">
      <c r="A264" t="s">
        <v>6919</v>
      </c>
      <c r="B264">
        <v>1</v>
      </c>
      <c r="C264">
        <v>263</v>
      </c>
      <c r="D264" t="str">
        <f t="shared" si="4"/>
        <v>0263</v>
      </c>
    </row>
    <row r="265" spans="1:4" x14ac:dyDescent="0.35">
      <c r="A265" t="s">
        <v>6920</v>
      </c>
      <c r="B265">
        <v>1</v>
      </c>
      <c r="C265">
        <v>264</v>
      </c>
      <c r="D265" t="str">
        <f t="shared" si="4"/>
        <v>0264</v>
      </c>
    </row>
    <row r="266" spans="1:4" x14ac:dyDescent="0.35">
      <c r="A266" t="s">
        <v>6921</v>
      </c>
      <c r="B266">
        <v>1</v>
      </c>
      <c r="C266">
        <v>265</v>
      </c>
      <c r="D266" t="str">
        <f t="shared" si="4"/>
        <v>0265</v>
      </c>
    </row>
    <row r="267" spans="1:4" x14ac:dyDescent="0.35">
      <c r="A267" t="s">
        <v>6922</v>
      </c>
      <c r="B267">
        <v>1</v>
      </c>
      <c r="C267">
        <v>266</v>
      </c>
      <c r="D267" t="str">
        <f t="shared" si="4"/>
        <v>0266</v>
      </c>
    </row>
    <row r="268" spans="1:4" x14ac:dyDescent="0.35">
      <c r="A268" t="s">
        <v>6923</v>
      </c>
      <c r="B268">
        <v>1</v>
      </c>
      <c r="C268">
        <v>267</v>
      </c>
      <c r="D268" t="str">
        <f t="shared" si="4"/>
        <v>0267</v>
      </c>
    </row>
    <row r="269" spans="1:4" x14ac:dyDescent="0.35">
      <c r="A269" t="s">
        <v>6924</v>
      </c>
      <c r="B269">
        <v>1</v>
      </c>
      <c r="C269">
        <v>268</v>
      </c>
      <c r="D269" t="str">
        <f t="shared" si="4"/>
        <v>0268</v>
      </c>
    </row>
    <row r="270" spans="1:4" x14ac:dyDescent="0.35">
      <c r="A270" t="s">
        <v>2852</v>
      </c>
      <c r="B270">
        <v>1</v>
      </c>
      <c r="C270">
        <v>269</v>
      </c>
      <c r="D270" t="str">
        <f t="shared" si="4"/>
        <v>0269</v>
      </c>
    </row>
    <row r="271" spans="1:4" x14ac:dyDescent="0.35">
      <c r="A271" t="s">
        <v>6925</v>
      </c>
      <c r="B271">
        <v>1</v>
      </c>
      <c r="C271">
        <v>270</v>
      </c>
      <c r="D271" t="str">
        <f t="shared" si="4"/>
        <v>0270</v>
      </c>
    </row>
    <row r="272" spans="1:4" x14ac:dyDescent="0.35">
      <c r="A272" t="s">
        <v>6926</v>
      </c>
      <c r="B272">
        <v>1</v>
      </c>
      <c r="C272">
        <v>271</v>
      </c>
      <c r="D272" t="str">
        <f t="shared" si="4"/>
        <v>0271</v>
      </c>
    </row>
    <row r="273" spans="1:4" x14ac:dyDescent="0.35">
      <c r="A273" t="s">
        <v>6927</v>
      </c>
      <c r="B273">
        <v>1</v>
      </c>
      <c r="C273">
        <v>272</v>
      </c>
      <c r="D273" t="str">
        <f t="shared" si="4"/>
        <v>0272</v>
      </c>
    </row>
    <row r="274" spans="1:4" x14ac:dyDescent="0.35">
      <c r="A274" t="s">
        <v>6928</v>
      </c>
      <c r="B274">
        <v>1</v>
      </c>
      <c r="C274">
        <v>273</v>
      </c>
      <c r="D274" t="str">
        <f t="shared" si="4"/>
        <v>0273</v>
      </c>
    </row>
    <row r="275" spans="1:4" x14ac:dyDescent="0.35">
      <c r="A275" t="s">
        <v>2861</v>
      </c>
      <c r="B275">
        <v>1</v>
      </c>
      <c r="C275">
        <v>274</v>
      </c>
      <c r="D275" t="str">
        <f t="shared" si="4"/>
        <v>0274</v>
      </c>
    </row>
    <row r="276" spans="1:4" x14ac:dyDescent="0.35">
      <c r="A276" t="s">
        <v>2872</v>
      </c>
      <c r="B276">
        <v>1</v>
      </c>
      <c r="C276">
        <v>275</v>
      </c>
      <c r="D276" t="str">
        <f t="shared" si="4"/>
        <v>0275</v>
      </c>
    </row>
    <row r="277" spans="1:4" x14ac:dyDescent="0.35">
      <c r="A277" t="s">
        <v>6929</v>
      </c>
      <c r="B277">
        <v>1</v>
      </c>
      <c r="C277">
        <v>276</v>
      </c>
      <c r="D277" t="str">
        <f t="shared" si="4"/>
        <v>0276</v>
      </c>
    </row>
    <row r="278" spans="1:4" x14ac:dyDescent="0.35">
      <c r="A278" t="s">
        <v>6930</v>
      </c>
      <c r="B278">
        <v>1</v>
      </c>
      <c r="C278">
        <v>277</v>
      </c>
      <c r="D278" t="str">
        <f t="shared" si="4"/>
        <v>0277</v>
      </c>
    </row>
    <row r="279" spans="1:4" x14ac:dyDescent="0.35">
      <c r="A279" t="s">
        <v>6931</v>
      </c>
      <c r="B279">
        <v>1</v>
      </c>
      <c r="C279">
        <v>278</v>
      </c>
      <c r="D279" t="str">
        <f t="shared" si="4"/>
        <v>0278</v>
      </c>
    </row>
    <row r="280" spans="1:4" x14ac:dyDescent="0.35">
      <c r="A280" t="s">
        <v>6932</v>
      </c>
      <c r="B280">
        <v>1</v>
      </c>
      <c r="C280">
        <v>279</v>
      </c>
      <c r="D280" t="str">
        <f t="shared" si="4"/>
        <v>0279</v>
      </c>
    </row>
    <row r="281" spans="1:4" x14ac:dyDescent="0.35">
      <c r="A281" t="s">
        <v>6933</v>
      </c>
      <c r="B281">
        <v>1</v>
      </c>
      <c r="C281">
        <v>280</v>
      </c>
      <c r="D281" t="str">
        <f t="shared" si="4"/>
        <v>0280</v>
      </c>
    </row>
    <row r="282" spans="1:4" x14ac:dyDescent="0.35">
      <c r="A282" t="s">
        <v>6934</v>
      </c>
      <c r="B282">
        <v>1</v>
      </c>
      <c r="C282">
        <v>281</v>
      </c>
      <c r="D282" t="str">
        <f t="shared" si="4"/>
        <v>0281</v>
      </c>
    </row>
    <row r="283" spans="1:4" x14ac:dyDescent="0.35">
      <c r="A283" t="s">
        <v>6935</v>
      </c>
      <c r="B283">
        <v>1</v>
      </c>
      <c r="C283">
        <v>282</v>
      </c>
      <c r="D283" t="str">
        <f t="shared" si="4"/>
        <v>0282</v>
      </c>
    </row>
    <row r="284" spans="1:4" x14ac:dyDescent="0.35">
      <c r="A284" t="s">
        <v>6936</v>
      </c>
      <c r="B284">
        <v>1</v>
      </c>
      <c r="C284">
        <v>283</v>
      </c>
      <c r="D284" t="str">
        <f t="shared" si="4"/>
        <v>0283</v>
      </c>
    </row>
    <row r="285" spans="1:4" x14ac:dyDescent="0.35">
      <c r="A285" t="s">
        <v>6937</v>
      </c>
      <c r="B285">
        <v>1</v>
      </c>
      <c r="C285">
        <v>284</v>
      </c>
      <c r="D285" t="str">
        <f t="shared" si="4"/>
        <v>0284</v>
      </c>
    </row>
    <row r="286" spans="1:4" x14ac:dyDescent="0.35">
      <c r="A286" t="s">
        <v>6938</v>
      </c>
      <c r="B286">
        <v>1</v>
      </c>
      <c r="C286">
        <v>285</v>
      </c>
      <c r="D286" t="str">
        <f t="shared" si="4"/>
        <v>0285</v>
      </c>
    </row>
    <row r="287" spans="1:4" x14ac:dyDescent="0.35">
      <c r="A287" t="s">
        <v>6939</v>
      </c>
      <c r="B287">
        <v>1</v>
      </c>
      <c r="C287">
        <v>286</v>
      </c>
      <c r="D287" t="str">
        <f t="shared" si="4"/>
        <v>0286</v>
      </c>
    </row>
    <row r="288" spans="1:4" x14ac:dyDescent="0.35">
      <c r="A288" t="s">
        <v>6940</v>
      </c>
      <c r="B288">
        <v>1</v>
      </c>
      <c r="C288">
        <v>287</v>
      </c>
      <c r="D288" t="str">
        <f t="shared" si="4"/>
        <v>0287</v>
      </c>
    </row>
    <row r="289" spans="1:4" x14ac:dyDescent="0.35">
      <c r="A289" t="s">
        <v>6941</v>
      </c>
      <c r="B289">
        <v>1</v>
      </c>
      <c r="C289">
        <v>288</v>
      </c>
      <c r="D289" t="str">
        <f t="shared" si="4"/>
        <v>0288</v>
      </c>
    </row>
    <row r="290" spans="1:4" x14ac:dyDescent="0.35">
      <c r="A290" t="s">
        <v>2911</v>
      </c>
      <c r="B290">
        <v>1</v>
      </c>
      <c r="C290">
        <v>289</v>
      </c>
      <c r="D290" t="str">
        <f t="shared" si="4"/>
        <v>0289</v>
      </c>
    </row>
    <row r="291" spans="1:4" x14ac:dyDescent="0.35">
      <c r="A291" t="s">
        <v>2917</v>
      </c>
      <c r="B291">
        <v>1</v>
      </c>
      <c r="C291">
        <v>290</v>
      </c>
      <c r="D291" t="str">
        <f t="shared" si="4"/>
        <v>0290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C8D3-0147-4130-9150-70899147DA8D}">
  <dimension ref="A1:D49"/>
  <sheetViews>
    <sheetView workbookViewId="0">
      <selection activeCell="D21" sqref="D21"/>
    </sheetView>
  </sheetViews>
  <sheetFormatPr defaultRowHeight="14.5" x14ac:dyDescent="0.35"/>
  <sheetData>
    <row r="1" spans="1:4" x14ac:dyDescent="0.35">
      <c r="A1" s="8" t="s">
        <v>6942</v>
      </c>
      <c r="B1" s="8" t="s">
        <v>6698</v>
      </c>
      <c r="C1" s="8" t="s">
        <v>6699</v>
      </c>
      <c r="D1" s="8" t="s">
        <v>6700</v>
      </c>
    </row>
    <row r="2" spans="1:4" x14ac:dyDescent="0.35">
      <c r="A2" t="s">
        <v>2931</v>
      </c>
      <c r="B2">
        <v>1</v>
      </c>
      <c r="C2">
        <v>1</v>
      </c>
      <c r="D2" t="str">
        <f>TEXT(C2,"000")</f>
        <v>001</v>
      </c>
    </row>
    <row r="3" spans="1:4" x14ac:dyDescent="0.35">
      <c r="A3" t="s">
        <v>2932</v>
      </c>
      <c r="B3">
        <v>1</v>
      </c>
      <c r="C3">
        <v>2</v>
      </c>
      <c r="D3" t="str">
        <f t="shared" ref="D3:D49" si="0">TEXT(C3,"000")</f>
        <v>002</v>
      </c>
    </row>
    <row r="4" spans="1:4" x14ac:dyDescent="0.35">
      <c r="A4" t="s">
        <v>2933</v>
      </c>
      <c r="B4">
        <v>1</v>
      </c>
      <c r="C4">
        <v>3</v>
      </c>
      <c r="D4" t="str">
        <f t="shared" si="0"/>
        <v>003</v>
      </c>
    </row>
    <row r="5" spans="1:4" x14ac:dyDescent="0.35">
      <c r="A5" t="s">
        <v>2934</v>
      </c>
      <c r="B5">
        <v>1</v>
      </c>
      <c r="C5">
        <v>4</v>
      </c>
      <c r="D5" t="str">
        <f t="shared" si="0"/>
        <v>004</v>
      </c>
    </row>
    <row r="6" spans="1:4" x14ac:dyDescent="0.35">
      <c r="A6" t="s">
        <v>2935</v>
      </c>
      <c r="B6">
        <v>1</v>
      </c>
      <c r="C6">
        <v>5</v>
      </c>
      <c r="D6" t="str">
        <f t="shared" si="0"/>
        <v>005</v>
      </c>
    </row>
    <row r="7" spans="1:4" x14ac:dyDescent="0.35">
      <c r="A7" t="s">
        <v>2936</v>
      </c>
      <c r="B7">
        <v>1</v>
      </c>
      <c r="C7">
        <v>6</v>
      </c>
      <c r="D7" t="str">
        <f t="shared" si="0"/>
        <v>006</v>
      </c>
    </row>
    <row r="8" spans="1:4" x14ac:dyDescent="0.35">
      <c r="A8" t="s">
        <v>2937</v>
      </c>
      <c r="B8">
        <v>1</v>
      </c>
      <c r="C8">
        <v>7</v>
      </c>
      <c r="D8" t="str">
        <f t="shared" si="0"/>
        <v>007</v>
      </c>
    </row>
    <row r="9" spans="1:4" x14ac:dyDescent="0.35">
      <c r="A9" t="s">
        <v>2938</v>
      </c>
      <c r="B9">
        <v>1</v>
      </c>
      <c r="C9">
        <v>8</v>
      </c>
      <c r="D9" t="str">
        <f t="shared" si="0"/>
        <v>008</v>
      </c>
    </row>
    <row r="10" spans="1:4" x14ac:dyDescent="0.35">
      <c r="A10" t="s">
        <v>2939</v>
      </c>
      <c r="B10">
        <v>1</v>
      </c>
      <c r="C10">
        <v>9</v>
      </c>
      <c r="D10" t="str">
        <f t="shared" si="0"/>
        <v>009</v>
      </c>
    </row>
    <row r="11" spans="1:4" x14ac:dyDescent="0.35">
      <c r="A11" t="s">
        <v>2940</v>
      </c>
      <c r="B11">
        <v>1</v>
      </c>
      <c r="C11">
        <v>10</v>
      </c>
      <c r="D11" t="str">
        <f t="shared" si="0"/>
        <v>010</v>
      </c>
    </row>
    <row r="12" spans="1:4" x14ac:dyDescent="0.35">
      <c r="A12" t="s">
        <v>2941</v>
      </c>
      <c r="B12">
        <v>1</v>
      </c>
      <c r="C12">
        <v>11</v>
      </c>
      <c r="D12" t="str">
        <f t="shared" si="0"/>
        <v>011</v>
      </c>
    </row>
    <row r="13" spans="1:4" x14ac:dyDescent="0.35">
      <c r="A13" t="s">
        <v>2942</v>
      </c>
      <c r="B13">
        <v>1</v>
      </c>
      <c r="C13">
        <v>12</v>
      </c>
      <c r="D13" t="str">
        <f t="shared" si="0"/>
        <v>012</v>
      </c>
    </row>
    <row r="14" spans="1:4" x14ac:dyDescent="0.35">
      <c r="A14" t="s">
        <v>2943</v>
      </c>
      <c r="B14">
        <v>1</v>
      </c>
      <c r="C14">
        <v>13</v>
      </c>
      <c r="D14" t="str">
        <f t="shared" si="0"/>
        <v>013</v>
      </c>
    </row>
    <row r="15" spans="1:4" x14ac:dyDescent="0.35">
      <c r="A15" t="s">
        <v>2944</v>
      </c>
      <c r="B15">
        <v>1</v>
      </c>
      <c r="C15">
        <v>14</v>
      </c>
      <c r="D15" t="str">
        <f t="shared" si="0"/>
        <v>014</v>
      </c>
    </row>
    <row r="16" spans="1:4" x14ac:dyDescent="0.35">
      <c r="A16" t="s">
        <v>2945</v>
      </c>
      <c r="B16">
        <v>1</v>
      </c>
      <c r="C16">
        <v>15</v>
      </c>
      <c r="D16" t="str">
        <f t="shared" si="0"/>
        <v>015</v>
      </c>
    </row>
    <row r="17" spans="1:4" x14ac:dyDescent="0.35">
      <c r="A17" t="s">
        <v>2946</v>
      </c>
      <c r="B17">
        <v>1</v>
      </c>
      <c r="C17">
        <v>16</v>
      </c>
      <c r="D17" t="str">
        <f t="shared" si="0"/>
        <v>016</v>
      </c>
    </row>
    <row r="18" spans="1:4" x14ac:dyDescent="0.35">
      <c r="A18" t="s">
        <v>2947</v>
      </c>
      <c r="B18">
        <v>1</v>
      </c>
      <c r="C18">
        <v>17</v>
      </c>
      <c r="D18" t="str">
        <f t="shared" si="0"/>
        <v>017</v>
      </c>
    </row>
    <row r="19" spans="1:4" x14ac:dyDescent="0.35">
      <c r="A19" t="s">
        <v>2948</v>
      </c>
      <c r="B19">
        <v>1</v>
      </c>
      <c r="C19">
        <v>18</v>
      </c>
      <c r="D19" t="str">
        <f t="shared" si="0"/>
        <v>018</v>
      </c>
    </row>
    <row r="20" spans="1:4" x14ac:dyDescent="0.35">
      <c r="A20" t="s">
        <v>2949</v>
      </c>
      <c r="B20">
        <v>1</v>
      </c>
      <c r="C20">
        <v>19</v>
      </c>
      <c r="D20" t="str">
        <f t="shared" si="0"/>
        <v>019</v>
      </c>
    </row>
    <row r="21" spans="1:4" x14ac:dyDescent="0.35">
      <c r="A21" t="s">
        <v>2950</v>
      </c>
      <c r="B21">
        <v>1</v>
      </c>
      <c r="C21">
        <v>20</v>
      </c>
      <c r="D21" t="str">
        <f t="shared" si="0"/>
        <v>020</v>
      </c>
    </row>
    <row r="22" spans="1:4" x14ac:dyDescent="0.35">
      <c r="A22" t="s">
        <v>2951</v>
      </c>
      <c r="B22">
        <v>1</v>
      </c>
      <c r="C22">
        <v>21</v>
      </c>
      <c r="D22" t="str">
        <f t="shared" si="0"/>
        <v>021</v>
      </c>
    </row>
    <row r="23" spans="1:4" x14ac:dyDescent="0.35">
      <c r="A23" t="s">
        <v>2952</v>
      </c>
      <c r="B23">
        <v>1</v>
      </c>
      <c r="C23">
        <v>22</v>
      </c>
      <c r="D23" t="str">
        <f t="shared" si="0"/>
        <v>022</v>
      </c>
    </row>
    <row r="24" spans="1:4" x14ac:dyDescent="0.35">
      <c r="A24" t="s">
        <v>2953</v>
      </c>
      <c r="B24">
        <v>1</v>
      </c>
      <c r="C24">
        <v>23</v>
      </c>
      <c r="D24" t="str">
        <f t="shared" si="0"/>
        <v>023</v>
      </c>
    </row>
    <row r="25" spans="1:4" x14ac:dyDescent="0.35">
      <c r="A25" t="s">
        <v>2954</v>
      </c>
      <c r="B25">
        <v>1</v>
      </c>
      <c r="C25">
        <v>24</v>
      </c>
      <c r="D25" t="str">
        <f t="shared" si="0"/>
        <v>024</v>
      </c>
    </row>
    <row r="26" spans="1:4" x14ac:dyDescent="0.35">
      <c r="A26" t="s">
        <v>2955</v>
      </c>
      <c r="B26">
        <v>1</v>
      </c>
      <c r="C26">
        <v>25</v>
      </c>
      <c r="D26" t="str">
        <f t="shared" si="0"/>
        <v>025</v>
      </c>
    </row>
    <row r="27" spans="1:4" x14ac:dyDescent="0.35">
      <c r="A27" t="s">
        <v>2956</v>
      </c>
      <c r="B27">
        <v>1</v>
      </c>
      <c r="C27">
        <v>26</v>
      </c>
      <c r="D27" t="str">
        <f t="shared" si="0"/>
        <v>026</v>
      </c>
    </row>
    <row r="28" spans="1:4" x14ac:dyDescent="0.35">
      <c r="A28" t="s">
        <v>2957</v>
      </c>
      <c r="B28">
        <v>1</v>
      </c>
      <c r="C28">
        <v>27</v>
      </c>
      <c r="D28" t="str">
        <f t="shared" si="0"/>
        <v>027</v>
      </c>
    </row>
    <row r="29" spans="1:4" x14ac:dyDescent="0.35">
      <c r="A29" t="s">
        <v>2958</v>
      </c>
      <c r="B29">
        <v>1</v>
      </c>
      <c r="C29">
        <v>28</v>
      </c>
      <c r="D29" t="str">
        <f t="shared" si="0"/>
        <v>028</v>
      </c>
    </row>
    <row r="30" spans="1:4" x14ac:dyDescent="0.35">
      <c r="A30" t="s">
        <v>2959</v>
      </c>
      <c r="B30">
        <v>1</v>
      </c>
      <c r="C30">
        <v>29</v>
      </c>
      <c r="D30" t="str">
        <f t="shared" si="0"/>
        <v>029</v>
      </c>
    </row>
    <row r="31" spans="1:4" x14ac:dyDescent="0.35">
      <c r="A31" t="s">
        <v>2960</v>
      </c>
      <c r="B31">
        <v>1</v>
      </c>
      <c r="C31">
        <v>30</v>
      </c>
      <c r="D31" t="str">
        <f t="shared" si="0"/>
        <v>030</v>
      </c>
    </row>
    <row r="32" spans="1:4" x14ac:dyDescent="0.35">
      <c r="A32" t="s">
        <v>2961</v>
      </c>
      <c r="B32">
        <v>1</v>
      </c>
      <c r="C32">
        <v>31</v>
      </c>
      <c r="D32" t="str">
        <f t="shared" si="0"/>
        <v>031</v>
      </c>
    </row>
    <row r="33" spans="1:4" x14ac:dyDescent="0.35">
      <c r="A33" t="s">
        <v>2962</v>
      </c>
      <c r="B33">
        <v>1</v>
      </c>
      <c r="C33">
        <v>32</v>
      </c>
      <c r="D33" t="str">
        <f t="shared" si="0"/>
        <v>032</v>
      </c>
    </row>
    <row r="34" spans="1:4" x14ac:dyDescent="0.35">
      <c r="A34" t="s">
        <v>2963</v>
      </c>
      <c r="B34">
        <v>1</v>
      </c>
      <c r="C34">
        <v>33</v>
      </c>
      <c r="D34" t="str">
        <f t="shared" si="0"/>
        <v>033</v>
      </c>
    </row>
    <row r="35" spans="1:4" x14ac:dyDescent="0.35">
      <c r="A35" t="s">
        <v>2964</v>
      </c>
      <c r="B35">
        <v>1</v>
      </c>
      <c r="C35">
        <v>34</v>
      </c>
      <c r="D35" t="str">
        <f t="shared" si="0"/>
        <v>034</v>
      </c>
    </row>
    <row r="36" spans="1:4" x14ac:dyDescent="0.35">
      <c r="A36" t="s">
        <v>2965</v>
      </c>
      <c r="B36">
        <v>1</v>
      </c>
      <c r="C36">
        <v>35</v>
      </c>
      <c r="D36" t="str">
        <f t="shared" si="0"/>
        <v>035</v>
      </c>
    </row>
    <row r="37" spans="1:4" x14ac:dyDescent="0.35">
      <c r="A37" t="s">
        <v>2966</v>
      </c>
      <c r="B37">
        <v>1</v>
      </c>
      <c r="C37">
        <v>36</v>
      </c>
      <c r="D37" t="str">
        <f t="shared" si="0"/>
        <v>036</v>
      </c>
    </row>
    <row r="38" spans="1:4" x14ac:dyDescent="0.35">
      <c r="A38" t="s">
        <v>2967</v>
      </c>
      <c r="B38">
        <v>1</v>
      </c>
      <c r="C38">
        <v>37</v>
      </c>
      <c r="D38" t="str">
        <f t="shared" si="0"/>
        <v>037</v>
      </c>
    </row>
    <row r="39" spans="1:4" x14ac:dyDescent="0.35">
      <c r="A39" t="s">
        <v>6943</v>
      </c>
      <c r="B39">
        <v>1</v>
      </c>
      <c r="C39">
        <v>38</v>
      </c>
      <c r="D39" t="str">
        <f t="shared" si="0"/>
        <v>038</v>
      </c>
    </row>
    <row r="40" spans="1:4" x14ac:dyDescent="0.35">
      <c r="A40" t="s">
        <v>6944</v>
      </c>
      <c r="B40">
        <v>1</v>
      </c>
      <c r="C40">
        <v>39</v>
      </c>
      <c r="D40" t="str">
        <f t="shared" si="0"/>
        <v>039</v>
      </c>
    </row>
    <row r="41" spans="1:4" x14ac:dyDescent="0.35">
      <c r="A41" t="s">
        <v>6945</v>
      </c>
      <c r="B41">
        <v>1</v>
      </c>
      <c r="C41">
        <v>40</v>
      </c>
      <c r="D41" t="str">
        <f t="shared" si="0"/>
        <v>040</v>
      </c>
    </row>
    <row r="42" spans="1:4" x14ac:dyDescent="0.35">
      <c r="A42" t="s">
        <v>2969</v>
      </c>
      <c r="B42">
        <v>1</v>
      </c>
      <c r="C42">
        <v>41</v>
      </c>
      <c r="D42" t="str">
        <f t="shared" si="0"/>
        <v>041</v>
      </c>
    </row>
    <row r="43" spans="1:4" x14ac:dyDescent="0.35">
      <c r="A43" t="s">
        <v>2968</v>
      </c>
      <c r="B43">
        <v>1</v>
      </c>
      <c r="C43">
        <v>42</v>
      </c>
      <c r="D43" t="str">
        <f t="shared" si="0"/>
        <v>042</v>
      </c>
    </row>
    <row r="44" spans="1:4" x14ac:dyDescent="0.35">
      <c r="A44" t="s">
        <v>6946</v>
      </c>
      <c r="B44">
        <v>1</v>
      </c>
      <c r="C44">
        <v>43</v>
      </c>
      <c r="D44" t="str">
        <f t="shared" si="0"/>
        <v>043</v>
      </c>
    </row>
    <row r="45" spans="1:4" x14ac:dyDescent="0.35">
      <c r="A45" t="s">
        <v>6947</v>
      </c>
      <c r="B45">
        <v>1</v>
      </c>
      <c r="C45">
        <v>44</v>
      </c>
      <c r="D45" t="str">
        <f t="shared" si="0"/>
        <v>044</v>
      </c>
    </row>
    <row r="46" spans="1:4" x14ac:dyDescent="0.35">
      <c r="A46" t="s">
        <v>2971</v>
      </c>
      <c r="B46">
        <v>1</v>
      </c>
      <c r="C46">
        <v>45</v>
      </c>
      <c r="D46" t="str">
        <f t="shared" si="0"/>
        <v>045</v>
      </c>
    </row>
    <row r="47" spans="1:4" x14ac:dyDescent="0.35">
      <c r="A47" t="s">
        <v>6530</v>
      </c>
      <c r="B47">
        <v>1</v>
      </c>
      <c r="C47">
        <v>46</v>
      </c>
      <c r="D47" t="str">
        <f t="shared" si="0"/>
        <v>046</v>
      </c>
    </row>
    <row r="48" spans="1:4" x14ac:dyDescent="0.35">
      <c r="A48" t="s">
        <v>6532</v>
      </c>
      <c r="B48">
        <v>1</v>
      </c>
      <c r="C48">
        <v>47</v>
      </c>
      <c r="D48" t="str">
        <f t="shared" si="0"/>
        <v>047</v>
      </c>
    </row>
    <row r="49" spans="1:4" x14ac:dyDescent="0.35">
      <c r="A49" t="s">
        <v>6948</v>
      </c>
      <c r="B49">
        <v>1</v>
      </c>
      <c r="C49">
        <v>48</v>
      </c>
      <c r="D49" t="str">
        <f t="shared" si="0"/>
        <v>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MAESTRO TODAS LAS FARMACIAS</vt:lpstr>
      <vt:lpstr>MAESTRO PRODUCTOS-FAR</vt:lpstr>
      <vt:lpstr>MAESTRO DE PRODUCTOS-ISP</vt:lpstr>
      <vt:lpstr>PRINCIPIO ACTIVO</vt:lpstr>
      <vt:lpstr>VIA ADMINISTRACION</vt:lpstr>
      <vt:lpstr>LABORATORIO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Baeza</dc:creator>
  <cp:lastModifiedBy>Antonia Baeza</cp:lastModifiedBy>
  <dcterms:created xsi:type="dcterms:W3CDTF">2021-09-27T16:31:30Z</dcterms:created>
  <dcterms:modified xsi:type="dcterms:W3CDTF">2021-10-22T18:16:43Z</dcterms:modified>
</cp:coreProperties>
</file>