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os\Semestre 8\Poyecto intermedio\"/>
    </mc:Choice>
  </mc:AlternateContent>
  <xr:revisionPtr revIDLastSave="0" documentId="13_ncr:1_{5F4EEA38-6D91-4392-A714-1C976C4D97DC}" xr6:coauthVersionLast="46" xr6:coauthVersionMax="46" xr10:uidLastSave="{00000000-0000-0000-0000-000000000000}"/>
  <bookViews>
    <workbookView xWindow="-120" yWindow="-120" windowWidth="20730" windowHeight="11160" activeTab="2" xr2:uid="{B2E5710A-2B05-4947-BE36-0512AC8C71A4}"/>
  </bookViews>
  <sheets>
    <sheet name="BG" sheetId="1" r:id="rId1"/>
    <sheet name="P&amp;G" sheetId="2" r:id="rId2"/>
    <sheet name="KPI'S" sheetId="4" r:id="rId3"/>
    <sheet name="Proyect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B5" i="3" l="1"/>
  <c r="B7" i="3" s="1"/>
  <c r="B10" i="3" s="1"/>
  <c r="B10" i="2"/>
  <c r="B12" i="2"/>
  <c r="C10" i="2"/>
  <c r="C12" i="2" s="1"/>
  <c r="B6" i="4"/>
  <c r="B9" i="4" s="1"/>
  <c r="B4" i="4"/>
  <c r="C20" i="1"/>
  <c r="B20" i="1"/>
  <c r="C9" i="1"/>
  <c r="B9" i="1"/>
  <c r="C17" i="1"/>
  <c r="B17" i="1"/>
  <c r="B6" i="1"/>
  <c r="C6" i="1"/>
</calcChain>
</file>

<file path=xl/sharedStrings.xml><?xml version="1.0" encoding="utf-8"?>
<sst xmlns="http://schemas.openxmlformats.org/spreadsheetml/2006/main" count="59" uniqueCount="48">
  <si>
    <t>Disponible</t>
  </si>
  <si>
    <t>Inversiones</t>
  </si>
  <si>
    <t>Deudores</t>
  </si>
  <si>
    <t>Inventarios</t>
  </si>
  <si>
    <t>Activos Fijos</t>
  </si>
  <si>
    <t>T. Activos F</t>
  </si>
  <si>
    <t>T. Activo C</t>
  </si>
  <si>
    <t>T.Activos</t>
  </si>
  <si>
    <t>Obligaciones Financieras</t>
  </si>
  <si>
    <t>Proveedores</t>
  </si>
  <si>
    <t>Cuentas por Pagar</t>
  </si>
  <si>
    <t>Impuesto Gravamenes y Tasas</t>
  </si>
  <si>
    <t>Obligaciones LACorales</t>
  </si>
  <si>
    <t>Diferidos</t>
  </si>
  <si>
    <t>Otros Pasivos</t>
  </si>
  <si>
    <t>Total Pasivo Corriente:</t>
  </si>
  <si>
    <t>Total Pasivo a Largo Plazo:</t>
  </si>
  <si>
    <t>T. pasivos</t>
  </si>
  <si>
    <t>BG</t>
  </si>
  <si>
    <t>Año2020</t>
  </si>
  <si>
    <t>Año2019</t>
  </si>
  <si>
    <t>P&amp;G</t>
  </si>
  <si>
    <t xml:space="preserve">Cuota de sostenimiento </t>
  </si>
  <si>
    <t>Patrocinios</t>
  </si>
  <si>
    <t>Eventos</t>
  </si>
  <si>
    <t>Festival de Primavera</t>
  </si>
  <si>
    <t>Traducciones</t>
  </si>
  <si>
    <t>Tramite visa</t>
  </si>
  <si>
    <t xml:space="preserve">Imprevistos </t>
  </si>
  <si>
    <t>Devoluciones</t>
  </si>
  <si>
    <t>Ingresos Netos</t>
  </si>
  <si>
    <t xml:space="preserve">Costo de venta </t>
  </si>
  <si>
    <t xml:space="preserve">Utilidad bruta </t>
  </si>
  <si>
    <t>Kpis</t>
  </si>
  <si>
    <t>Renovaciones</t>
  </si>
  <si>
    <t xml:space="preserve">Desafiliaciones </t>
  </si>
  <si>
    <t xml:space="preserve">Nuevos Afiliados </t>
  </si>
  <si>
    <t>Afiliaciones</t>
  </si>
  <si>
    <t>Eventos y proyectos</t>
  </si>
  <si>
    <t>trad act+No ope</t>
  </si>
  <si>
    <t xml:space="preserve">Total ingresos </t>
  </si>
  <si>
    <t xml:space="preserve">Total Renovaciones </t>
  </si>
  <si>
    <t>Proyecto</t>
  </si>
  <si>
    <t xml:space="preserve">Presupuesto 1 </t>
  </si>
  <si>
    <t>Real Ingresos</t>
  </si>
  <si>
    <t>Presupuestado</t>
  </si>
  <si>
    <t>Presupuesto 2</t>
  </si>
  <si>
    <t>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</si>
</sst>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1" fontId="0" fillId="0" borderId="0" xfId="1" applyFont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A95-1480-4AE8-BE15-5C661EBD59B9}">
  <dimension ref="A1:C21"/>
  <sheetViews>
    <sheetView topLeftCell="A2" workbookViewId="0">
      <selection activeCell="A22" sqref="A22"/>
    </sheetView>
  </sheetViews>
  <sheetFormatPr baseColWidth="10" defaultRowHeight="15" x14ac:dyDescent="0.25"/>
  <cols>
    <col min="1" max="1" width="27.28515625" customWidth="1"/>
    <col min="2" max="3" width="11.42578125" style="2"/>
    <col min="4" max="4" width="13" customWidth="1"/>
    <col min="5" max="5" width="13.42578125" customWidth="1"/>
    <col min="6" max="6" width="14" customWidth="1"/>
    <col min="7" max="7" width="13.85546875" customWidth="1"/>
  </cols>
  <sheetData>
    <row r="1" spans="1:3" ht="15" customHeight="1" x14ac:dyDescent="0.25">
      <c r="A1" t="s">
        <v>18</v>
      </c>
      <c r="B1" s="4" t="s">
        <v>19</v>
      </c>
      <c r="C1" s="4" t="s">
        <v>20</v>
      </c>
    </row>
    <row r="2" spans="1:3" x14ac:dyDescent="0.25">
      <c r="A2" s="5" t="s">
        <v>0</v>
      </c>
      <c r="B2" s="1">
        <v>35892</v>
      </c>
      <c r="C2" s="1">
        <v>25719</v>
      </c>
    </row>
    <row r="3" spans="1:3" x14ac:dyDescent="0.25">
      <c r="A3" s="5" t="s">
        <v>1</v>
      </c>
      <c r="B3" s="1">
        <v>17128</v>
      </c>
      <c r="C3" s="1">
        <v>17128</v>
      </c>
    </row>
    <row r="4" spans="1:3" x14ac:dyDescent="0.25">
      <c r="A4" s="5" t="s">
        <v>2</v>
      </c>
      <c r="B4" s="1">
        <v>78339</v>
      </c>
      <c r="C4" s="1">
        <v>92975</v>
      </c>
    </row>
    <row r="5" spans="1:3" x14ac:dyDescent="0.25">
      <c r="A5" s="5" t="s">
        <v>3</v>
      </c>
      <c r="B5" s="1">
        <v>0</v>
      </c>
      <c r="C5" s="1">
        <v>0</v>
      </c>
    </row>
    <row r="6" spans="1:3" x14ac:dyDescent="0.25">
      <c r="A6" s="5" t="s">
        <v>6</v>
      </c>
      <c r="B6" s="1">
        <f>+SUM(B2:B4)</f>
        <v>131359</v>
      </c>
      <c r="C6" s="1">
        <f>+SUM(C2:C5)</f>
        <v>135822</v>
      </c>
    </row>
    <row r="7" spans="1:3" x14ac:dyDescent="0.25">
      <c r="A7" s="5" t="s">
        <v>4</v>
      </c>
      <c r="B7" s="1">
        <v>1826</v>
      </c>
      <c r="C7" s="1">
        <v>2399</v>
      </c>
    </row>
    <row r="8" spans="1:3" x14ac:dyDescent="0.25">
      <c r="A8" s="5" t="s">
        <v>5</v>
      </c>
      <c r="B8" s="1">
        <v>1826</v>
      </c>
      <c r="C8" s="1">
        <v>2399</v>
      </c>
    </row>
    <row r="9" spans="1:3" x14ac:dyDescent="0.25">
      <c r="A9" s="5" t="s">
        <v>7</v>
      </c>
      <c r="B9" s="3">
        <f>+B6+B8</f>
        <v>133185</v>
      </c>
      <c r="C9" s="3">
        <f>+C6+C8</f>
        <v>138221</v>
      </c>
    </row>
    <row r="10" spans="1:3" x14ac:dyDescent="0.25">
      <c r="A10" s="5" t="s">
        <v>8</v>
      </c>
      <c r="B10" s="1">
        <v>3947</v>
      </c>
      <c r="C10" s="1">
        <v>5653</v>
      </c>
    </row>
    <row r="11" spans="1:3" x14ac:dyDescent="0.25">
      <c r="A11" s="5" t="s">
        <v>9</v>
      </c>
      <c r="B11" s="1">
        <v>0</v>
      </c>
      <c r="C11" s="1">
        <v>0</v>
      </c>
    </row>
    <row r="12" spans="1:3" x14ac:dyDescent="0.25">
      <c r="A12" s="5" t="s">
        <v>10</v>
      </c>
      <c r="B12" s="1">
        <v>9840</v>
      </c>
      <c r="C12" s="1">
        <v>59430</v>
      </c>
    </row>
    <row r="13" spans="1:3" x14ac:dyDescent="0.25">
      <c r="A13" s="5" t="s">
        <v>11</v>
      </c>
      <c r="B13" s="1">
        <v>5378</v>
      </c>
      <c r="C13" s="1">
        <v>4827</v>
      </c>
    </row>
    <row r="14" spans="1:3" x14ac:dyDescent="0.25">
      <c r="A14" s="5" t="s">
        <v>12</v>
      </c>
      <c r="B14" s="1">
        <v>21331</v>
      </c>
      <c r="C14" s="1">
        <v>19638</v>
      </c>
    </row>
    <row r="15" spans="1:3" x14ac:dyDescent="0.25">
      <c r="A15" s="5" t="s">
        <v>13</v>
      </c>
      <c r="B15" s="1">
        <v>1625</v>
      </c>
      <c r="C15" s="1">
        <v>0</v>
      </c>
    </row>
    <row r="16" spans="1:3" x14ac:dyDescent="0.25">
      <c r="A16" s="5" t="s">
        <v>14</v>
      </c>
      <c r="B16" s="1">
        <v>7713</v>
      </c>
      <c r="C16" s="1">
        <v>1365</v>
      </c>
    </row>
    <row r="17" spans="1:3" x14ac:dyDescent="0.25">
      <c r="A17" s="5" t="s">
        <v>15</v>
      </c>
      <c r="B17" s="1">
        <f>+SUM(B10:B16)</f>
        <v>49834</v>
      </c>
      <c r="C17" s="1">
        <f>+SUM(C10:C16)</f>
        <v>90913</v>
      </c>
    </row>
    <row r="18" spans="1:3" x14ac:dyDescent="0.25">
      <c r="A18" s="5" t="s">
        <v>8</v>
      </c>
      <c r="B18" s="3">
        <v>0</v>
      </c>
      <c r="C18" s="3">
        <v>0</v>
      </c>
    </row>
    <row r="19" spans="1:3" x14ac:dyDescent="0.25">
      <c r="A19" s="5" t="s">
        <v>16</v>
      </c>
      <c r="B19" s="3">
        <v>0</v>
      </c>
      <c r="C19" s="3">
        <v>0</v>
      </c>
    </row>
    <row r="20" spans="1:3" x14ac:dyDescent="0.25">
      <c r="A20" s="5" t="s">
        <v>17</v>
      </c>
      <c r="B20" s="3">
        <f>+B17+B19</f>
        <v>49834</v>
      </c>
      <c r="C20" s="3">
        <f>+C17+C19</f>
        <v>90913</v>
      </c>
    </row>
    <row r="21" spans="1:3" x14ac:dyDescent="0.25">
      <c r="A21" s="5" t="s">
        <v>47</v>
      </c>
      <c r="B21" s="3">
        <f>+B9-B20</f>
        <v>83351</v>
      </c>
      <c r="C21" s="3">
        <f>+C9-C20</f>
        <v>47308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F629-636C-4081-B6CD-F62E222C2050}">
  <dimension ref="A1:C12"/>
  <sheetViews>
    <sheetView workbookViewId="0">
      <selection activeCell="B5" sqref="B5"/>
    </sheetView>
  </sheetViews>
  <sheetFormatPr baseColWidth="10" defaultRowHeight="15" x14ac:dyDescent="0.25"/>
  <cols>
    <col min="1" max="1" width="32.7109375" customWidth="1"/>
  </cols>
  <sheetData>
    <row r="1" spans="1:3" x14ac:dyDescent="0.25">
      <c r="A1" t="s">
        <v>21</v>
      </c>
      <c r="B1" s="4" t="s">
        <v>19</v>
      </c>
      <c r="C1" s="4" t="s">
        <v>20</v>
      </c>
    </row>
    <row r="2" spans="1:3" x14ac:dyDescent="0.25">
      <c r="A2" t="s">
        <v>22</v>
      </c>
      <c r="B2">
        <v>238066</v>
      </c>
      <c r="C2">
        <v>330983</v>
      </c>
    </row>
    <row r="3" spans="1:3" x14ac:dyDescent="0.25">
      <c r="A3" t="s">
        <v>23</v>
      </c>
      <c r="B3">
        <v>397689</v>
      </c>
      <c r="C3">
        <v>164862</v>
      </c>
    </row>
    <row r="4" spans="1:3" x14ac:dyDescent="0.25">
      <c r="A4" t="s">
        <v>24</v>
      </c>
      <c r="B4">
        <v>38189</v>
      </c>
      <c r="C4">
        <v>141614</v>
      </c>
    </row>
    <row r="5" spans="1:3" x14ac:dyDescent="0.25">
      <c r="A5" t="s">
        <v>25</v>
      </c>
      <c r="B5">
        <v>0</v>
      </c>
      <c r="C5">
        <v>0</v>
      </c>
    </row>
    <row r="6" spans="1:3" x14ac:dyDescent="0.25">
      <c r="A6" t="s">
        <v>26</v>
      </c>
      <c r="B6">
        <v>9012</v>
      </c>
      <c r="C6">
        <v>6719</v>
      </c>
    </row>
    <row r="7" spans="1:3" x14ac:dyDescent="0.25">
      <c r="A7" t="s">
        <v>27</v>
      </c>
      <c r="B7">
        <v>0</v>
      </c>
      <c r="C7">
        <v>1200</v>
      </c>
    </row>
    <row r="8" spans="1:3" x14ac:dyDescent="0.25">
      <c r="A8" t="s">
        <v>28</v>
      </c>
      <c r="B8">
        <v>116</v>
      </c>
      <c r="C8">
        <v>0</v>
      </c>
    </row>
    <row r="9" spans="1:3" x14ac:dyDescent="0.25">
      <c r="A9" t="s">
        <v>29</v>
      </c>
      <c r="B9">
        <v>-13477</v>
      </c>
      <c r="C9">
        <v>0</v>
      </c>
    </row>
    <row r="10" spans="1:3" x14ac:dyDescent="0.25">
      <c r="A10" t="s">
        <v>30</v>
      </c>
      <c r="B10">
        <f>+SUM(B2:B9)</f>
        <v>669595</v>
      </c>
      <c r="C10">
        <f>+SUM(C2:C9)</f>
        <v>645378</v>
      </c>
    </row>
    <row r="11" spans="1:3" x14ac:dyDescent="0.25">
      <c r="A11" t="s">
        <v>31</v>
      </c>
      <c r="B11">
        <v>0</v>
      </c>
      <c r="C11">
        <v>0</v>
      </c>
    </row>
    <row r="12" spans="1:3" x14ac:dyDescent="0.25">
      <c r="A12" t="s">
        <v>32</v>
      </c>
      <c r="B12">
        <f>+B10</f>
        <v>669595</v>
      </c>
      <c r="C12">
        <f>+C10</f>
        <v>645378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934C-931D-427B-BDB5-8306D22EC005}">
  <dimension ref="A1:C9"/>
  <sheetViews>
    <sheetView tabSelected="1" workbookViewId="0">
      <selection activeCell="I10" sqref="I10"/>
    </sheetView>
  </sheetViews>
  <sheetFormatPr baseColWidth="10" defaultRowHeight="15" x14ac:dyDescent="0.25"/>
  <cols>
    <col min="1" max="1" width="27.7109375" customWidth="1"/>
    <col min="2" max="2" width="15.42578125" customWidth="1"/>
    <col min="3" max="3" width="12.5703125" bestFit="1" customWidth="1"/>
  </cols>
  <sheetData>
    <row r="1" spans="1:3" x14ac:dyDescent="0.25">
      <c r="A1" t="s">
        <v>33</v>
      </c>
      <c r="B1" s="4" t="s">
        <v>19</v>
      </c>
      <c r="C1" s="4"/>
    </row>
    <row r="2" spans="1:3" x14ac:dyDescent="0.25">
      <c r="A2" t="s">
        <v>34</v>
      </c>
      <c r="B2" s="6">
        <v>258036617</v>
      </c>
    </row>
    <row r="3" spans="1:3" x14ac:dyDescent="0.25">
      <c r="A3" t="s">
        <v>35</v>
      </c>
      <c r="B3" s="6">
        <v>92447679</v>
      </c>
    </row>
    <row r="4" spans="1:3" x14ac:dyDescent="0.25">
      <c r="A4" t="s">
        <v>41</v>
      </c>
      <c r="B4" s="6">
        <f>+B2-B3</f>
        <v>165588938</v>
      </c>
    </row>
    <row r="5" spans="1:3" x14ac:dyDescent="0.25">
      <c r="A5" t="s">
        <v>36</v>
      </c>
      <c r="B5" s="6">
        <v>59000000</v>
      </c>
    </row>
    <row r="6" spans="1:3" x14ac:dyDescent="0.25">
      <c r="A6" t="s">
        <v>37</v>
      </c>
      <c r="B6" s="6">
        <f>+B4+B5</f>
        <v>224588938</v>
      </c>
      <c r="C6" s="7"/>
    </row>
    <row r="7" spans="1:3" x14ac:dyDescent="0.25">
      <c r="A7" t="s">
        <v>38</v>
      </c>
      <c r="B7" s="6">
        <v>435963328</v>
      </c>
    </row>
    <row r="8" spans="1:3" x14ac:dyDescent="0.25">
      <c r="A8" t="s">
        <v>39</v>
      </c>
      <c r="B8" s="6">
        <v>49037599</v>
      </c>
    </row>
    <row r="9" spans="1:3" x14ac:dyDescent="0.25">
      <c r="A9" t="s">
        <v>40</v>
      </c>
      <c r="B9" s="6">
        <f>SUM(B6:B8)</f>
        <v>709589865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9E23-D370-406F-9594-FEECD140E111}">
  <dimension ref="A1:C10"/>
  <sheetViews>
    <sheetView workbookViewId="0">
      <selection activeCell="A13" sqref="A13"/>
    </sheetView>
  </sheetViews>
  <sheetFormatPr baseColWidth="10" defaultRowHeight="15" x14ac:dyDescent="0.25"/>
  <cols>
    <col min="1" max="1" width="27" customWidth="1"/>
    <col min="2" max="2" width="13.5703125" customWidth="1"/>
    <col min="3" max="3" width="16" customWidth="1"/>
  </cols>
  <sheetData>
    <row r="1" spans="1:3" x14ac:dyDescent="0.25">
      <c r="A1" t="s">
        <v>42</v>
      </c>
      <c r="B1" t="s">
        <v>43</v>
      </c>
      <c r="C1" t="s">
        <v>46</v>
      </c>
    </row>
    <row r="2" spans="1:3" x14ac:dyDescent="0.25">
      <c r="A2" t="s">
        <v>45</v>
      </c>
      <c r="B2" s="6">
        <v>719559000</v>
      </c>
    </row>
    <row r="3" spans="1:3" x14ac:dyDescent="0.25">
      <c r="A3" t="s">
        <v>34</v>
      </c>
      <c r="B3" s="6">
        <v>258036617</v>
      </c>
    </row>
    <row r="4" spans="1:3" x14ac:dyDescent="0.25">
      <c r="A4" t="s">
        <v>35</v>
      </c>
      <c r="B4" s="6">
        <v>92447679</v>
      </c>
    </row>
    <row r="5" spans="1:3" x14ac:dyDescent="0.25">
      <c r="A5" t="s">
        <v>41</v>
      </c>
      <c r="B5" s="6">
        <f>+B3-B4</f>
        <v>165588938</v>
      </c>
    </row>
    <row r="6" spans="1:3" x14ac:dyDescent="0.25">
      <c r="A6" t="s">
        <v>36</v>
      </c>
      <c r="B6" s="6">
        <v>59000000</v>
      </c>
    </row>
    <row r="7" spans="1:3" x14ac:dyDescent="0.25">
      <c r="A7" t="s">
        <v>37</v>
      </c>
      <c r="B7" s="6">
        <f>+B5+B6</f>
        <v>224588938</v>
      </c>
    </row>
    <row r="8" spans="1:3" x14ac:dyDescent="0.25">
      <c r="A8" t="s">
        <v>38</v>
      </c>
      <c r="B8" s="6">
        <v>435963328</v>
      </c>
    </row>
    <row r="9" spans="1:3" x14ac:dyDescent="0.25">
      <c r="A9" t="s">
        <v>39</v>
      </c>
      <c r="B9" s="6">
        <v>49037599</v>
      </c>
    </row>
    <row r="10" spans="1:3" x14ac:dyDescent="0.25">
      <c r="A10" t="s">
        <v>44</v>
      </c>
      <c r="B10" s="7">
        <f>+SUM(B7:B9)</f>
        <v>709589865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BG</vt:lpstr>
      <vt:lpstr>P&amp;G</vt:lpstr>
      <vt:lpstr>KPI'S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Manuela Orjuela Cárdenas</dc:creator>
  <cp:lastModifiedBy>Laura Manuela Orjuela Cárdenas</cp:lastModifiedBy>
  <dcterms:created xsi:type="dcterms:W3CDTF">2021-03-23T18:49:19Z</dcterms:created>
  <dcterms:modified xsi:type="dcterms:W3CDTF">2021-04-13T22:58:27Z</dcterms:modified>
</cp:coreProperties>
</file>