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iojp0-my.sharepoint.com/personal/ksugisaki_keio_jp/Documents/ドキュメント/QITE_Pawan/4H_Cluster_Integrals/"/>
    </mc:Choice>
  </mc:AlternateContent>
  <xr:revisionPtr revIDLastSave="10" documentId="13_ncr:1_{7EE4F938-7915-4915-8A95-CC32D228346E}" xr6:coauthVersionLast="47" xr6:coauthVersionMax="47" xr10:uidLastSave="{89D88848-E4D6-4980-83DE-088014A20E17}"/>
  <bookViews>
    <workbookView xWindow="-120" yWindow="-120" windowWidth="26010" windowHeight="15720" xr2:uid="{264C2A29-04ED-43B1-8B4E-144F6AC0AAD6}"/>
  </bookViews>
  <sheets>
    <sheet name="D4_cluster_energie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14" i="4"/>
  <c r="L3" i="4"/>
  <c r="F4" i="4"/>
  <c r="G4" i="4" s="1"/>
  <c r="H4" i="4"/>
  <c r="F5" i="4"/>
  <c r="H5" i="4" s="1"/>
  <c r="G5" i="4"/>
  <c r="F6" i="4"/>
  <c r="G6" i="4" s="1"/>
  <c r="H6" i="4"/>
  <c r="F7" i="4"/>
  <c r="G7" i="4"/>
  <c r="H7" i="4"/>
  <c r="F8" i="4"/>
  <c r="G8" i="4" s="1"/>
  <c r="H8" i="4"/>
  <c r="F9" i="4"/>
  <c r="G9" i="4"/>
  <c r="H9" i="4"/>
  <c r="F10" i="4"/>
  <c r="H10" i="4" s="1"/>
  <c r="G10" i="4"/>
  <c r="F11" i="4"/>
  <c r="G11" i="4"/>
  <c r="H11" i="4"/>
  <c r="F12" i="4"/>
  <c r="G12" i="4" s="1"/>
  <c r="H12" i="4"/>
  <c r="F13" i="4"/>
  <c r="G13" i="4"/>
  <c r="H13" i="4"/>
  <c r="F14" i="4"/>
  <c r="G14" i="4" s="1"/>
  <c r="H14" i="4"/>
  <c r="F3" i="4"/>
  <c r="H3" i="4" s="1"/>
  <c r="G3" i="4" l="1"/>
</calcChain>
</file>

<file path=xl/sharedStrings.xml><?xml version="1.0" encoding="utf-8"?>
<sst xmlns="http://schemas.openxmlformats.org/spreadsheetml/2006/main" count="17" uniqueCount="17">
  <si>
    <t>alpha</t>
    <phoneticPr fontId="1"/>
  </si>
  <si>
    <t>E(RHF)/Hartree</t>
    <phoneticPr fontId="1"/>
  </si>
  <si>
    <t>E(BS-UHF)/Hartree</t>
    <phoneticPr fontId="1"/>
  </si>
  <si>
    <t>&lt;S**2&gt;</t>
    <phoneticPr fontId="1"/>
  </si>
  <si>
    <t>n(LUNO)</t>
    <phoneticPr fontId="1"/>
  </si>
  <si>
    <t>E(FCI)/Hartree</t>
    <phoneticPr fontId="1"/>
  </si>
  <si>
    <t>y</t>
    <phoneticPr fontId="1"/>
  </si>
  <si>
    <t>c(20)y</t>
    <phoneticPr fontId="1"/>
  </si>
  <si>
    <t>c(02)y</t>
    <phoneticPr fontId="1"/>
  </si>
  <si>
    <t>GAMESS result</t>
    <phoneticPr fontId="1"/>
  </si>
  <si>
    <t>E(S0)/Hartree</t>
    <phoneticPr fontId="1"/>
  </si>
  <si>
    <t>E(S1)/Hartree</t>
    <phoneticPr fontId="1"/>
  </si>
  <si>
    <t>DE/kcal mol-1</t>
    <phoneticPr fontId="1"/>
  </si>
  <si>
    <t>c(2200)</t>
    <phoneticPr fontId="1"/>
  </si>
  <si>
    <t>c(2020)</t>
    <phoneticPr fontId="1"/>
  </si>
  <si>
    <t>|&lt;FCI|RHF&gt;|^2</t>
    <phoneticPr fontId="1"/>
  </si>
  <si>
    <t>|&lt;FCI|2c&gt;|^2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</si>
</sst>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0000000"/>
    <numFmt numFmtId="178" formatCode="0.0000"/>
    <numFmt numFmtId="179" formatCode="0.0"/>
    <numFmt numFmtId="180" formatCode="0.0000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b/>
      <sz val="11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8" fontId="4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00FF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D4_cluster_energies!$J$2</c:f>
              <c:strCache>
                <c:ptCount val="1"/>
                <c:pt idx="0">
                  <c:v>E(S0)/Hartree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D4_cluster_energies!$A$3:$A$14</c:f>
              <c:numCache>
                <c:formatCode>0.0</c:formatCode>
                <c:ptCount val="12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</c:numCache>
            </c:numRef>
          </c:xVal>
          <c:yVal>
            <c:numRef>
              <c:f>D4_cluster_energies!$J$3:$J$14</c:f>
              <c:numCache>
                <c:formatCode>0.0000000</c:formatCode>
                <c:ptCount val="12"/>
                <c:pt idx="0">
                  <c:v>-1.5391601152000001</c:v>
                </c:pt>
                <c:pt idx="1">
                  <c:v>-1.8415367024</c:v>
                </c:pt>
                <c:pt idx="2">
                  <c:v>-1.9876272457999999</c:v>
                </c:pt>
                <c:pt idx="3">
                  <c:v>-2.0631653371000001</c:v>
                </c:pt>
                <c:pt idx="4">
                  <c:v>-2.1172116773999998</c:v>
                </c:pt>
                <c:pt idx="5">
                  <c:v>-2.1510071427000002</c:v>
                </c:pt>
                <c:pt idx="6">
                  <c:v>-2.1645664656000001</c:v>
                </c:pt>
                <c:pt idx="7">
                  <c:v>-2.1713223899999998</c:v>
                </c:pt>
                <c:pt idx="8">
                  <c:v>-2.1760565823000002</c:v>
                </c:pt>
                <c:pt idx="9">
                  <c:v>-2.1768747230000001</c:v>
                </c:pt>
                <c:pt idx="10">
                  <c:v>-2.1769769266000001</c:v>
                </c:pt>
                <c:pt idx="11">
                  <c:v>-2.1769881867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8-4039-99C7-9128E0578BD9}"/>
            </c:ext>
          </c:extLst>
        </c:ser>
        <c:ser>
          <c:idx val="1"/>
          <c:order val="1"/>
          <c:tx>
            <c:strRef>
              <c:f>D4_cluster_energies!$K$2</c:f>
              <c:strCache>
                <c:ptCount val="1"/>
                <c:pt idx="0">
                  <c:v>E(S1)/Hartree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D4_cluster_energies!$A$3:$A$14</c:f>
              <c:numCache>
                <c:formatCode>0.0</c:formatCode>
                <c:ptCount val="12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</c:numCache>
            </c:numRef>
          </c:xVal>
          <c:yVal>
            <c:numRef>
              <c:f>D4_cluster_energies!$K$3:$K$14</c:f>
              <c:numCache>
                <c:formatCode>0.0000000</c:formatCode>
                <c:ptCount val="12"/>
                <c:pt idx="0">
                  <c:v>-0.98125818819999999</c:v>
                </c:pt>
                <c:pt idx="1">
                  <c:v>-1.3086432380999999</c:v>
                </c:pt>
                <c:pt idx="2">
                  <c:v>-1.4807733475</c:v>
                </c:pt>
                <c:pt idx="3">
                  <c:v>-1.5797714768</c:v>
                </c:pt>
                <c:pt idx="4">
                  <c:v>-1.6568285200999999</c:v>
                </c:pt>
                <c:pt idx="5">
                  <c:v>-1.6892409745000001</c:v>
                </c:pt>
                <c:pt idx="6">
                  <c:v>-1.6674668179000001</c:v>
                </c:pt>
                <c:pt idx="7">
                  <c:v>-1.6296615496</c:v>
                </c:pt>
                <c:pt idx="8">
                  <c:v>-1.5718599502999999</c:v>
                </c:pt>
                <c:pt idx="9">
                  <c:v>-1.5536319085000001</c:v>
                </c:pt>
                <c:pt idx="10">
                  <c:v>-1.5504056006</c:v>
                </c:pt>
                <c:pt idx="11">
                  <c:v>-1.5499274769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8-4039-99C7-9128E0578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511807"/>
        <c:axId val="1828166079"/>
      </c:scatterChart>
      <c:valAx>
        <c:axId val="18255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8166079"/>
        <c:crossesAt val="-2.5"/>
        <c:crossBetween val="midCat"/>
      </c:valAx>
      <c:valAx>
        <c:axId val="18281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551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72837</xdr:colOff>
      <xdr:row>15</xdr:row>
      <xdr:rowOff>20731</xdr:rowOff>
    </xdr:from>
    <xdr:to>
      <xdr:col>11</xdr:col>
      <xdr:colOff>958102</xdr:colOff>
      <xdr:row>30</xdr:row>
      <xdr:rowOff>175372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93E1BFA-27F2-E9FA-72D2-3A130044A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7EC4-A401-4521-982A-6EA9630D30E2}">
  <dimension ref="A1:P15"/>
  <sheetViews>
    <sheetView tabSelected="1" zoomScale="85" zoomScaleNormal="85" workbookViewId="0">
      <selection activeCell="I7" sqref="I7"/>
    </sheetView>
  </sheetViews>
  <sheetFormatPr defaultRowHeight="15" x14ac:dyDescent="0.4"/>
  <cols>
    <col min="1" max="1" width="6.875" style="2" bestFit="1" customWidth="1"/>
    <col min="2" max="2" width="16.875" style="2" bestFit="1" customWidth="1"/>
    <col min="3" max="3" width="20.25" style="2" bestFit="1" customWidth="1"/>
    <col min="4" max="4" width="7.875" style="2" bestFit="1" customWidth="1"/>
    <col min="5" max="5" width="9" style="2"/>
    <col min="6" max="6" width="9" style="9"/>
    <col min="7" max="8" width="9" style="2"/>
    <col min="9" max="9" width="16.875" style="2" bestFit="1" customWidth="1"/>
    <col min="10" max="12" width="15.75" style="2" bestFit="1" customWidth="1"/>
    <col min="13" max="13" width="9.125" style="2" bestFit="1" customWidth="1"/>
    <col min="14" max="14" width="10" style="2" bestFit="1" customWidth="1"/>
    <col min="15" max="15" width="15.75" style="2" bestFit="1" customWidth="1"/>
    <col min="16" max="16" width="14.5" style="2" bestFit="1" customWidth="1"/>
    <col min="17" max="17" width="8.875" style="2" customWidth="1"/>
    <col min="18" max="16384" width="9" style="2"/>
  </cols>
  <sheetData>
    <row r="1" spans="1:16" s="1" customFormat="1" x14ac:dyDescent="0.4">
      <c r="F1" s="9"/>
      <c r="J1" s="8" t="s">
        <v>9</v>
      </c>
      <c r="K1" s="8"/>
    </row>
    <row r="2" spans="1:16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9" t="s">
        <v>6</v>
      </c>
      <c r="G2" s="2" t="s">
        <v>7</v>
      </c>
      <c r="H2" s="2" t="s">
        <v>8</v>
      </c>
      <c r="I2" s="2" t="s">
        <v>5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6" x14ac:dyDescent="0.4">
      <c r="A3" s="6">
        <v>0.6</v>
      </c>
      <c r="B3" s="4">
        <v>-1.425041134</v>
      </c>
      <c r="C3" s="4">
        <v>-1.4967134539</v>
      </c>
      <c r="D3" s="3">
        <v>0.81200000000000006</v>
      </c>
      <c r="E3" s="5">
        <v>0.56469999999999998</v>
      </c>
      <c r="F3" s="10">
        <f>1-2*(1-E3)/(1+(1-E3)*(1-E3))</f>
        <v>0.2680872796082886</v>
      </c>
      <c r="G3" s="5">
        <f>SQRT(1-F3/2)</f>
        <v>0.9305677622805637</v>
      </c>
      <c r="H3" s="5">
        <f>-SQRT(F3/2)</f>
        <v>-0.36611970693223317</v>
      </c>
      <c r="I3" s="4">
        <v>-1.5391605086</v>
      </c>
      <c r="J3" s="7">
        <v>-1.5391601152000001</v>
      </c>
      <c r="K3" s="7">
        <v>-0.98125818819999999</v>
      </c>
      <c r="L3" s="3">
        <f>627.51*(K3-J3)</f>
        <v>350.08903821177006</v>
      </c>
      <c r="M3" s="5">
        <v>0.91073395150000003</v>
      </c>
      <c r="N3" s="5">
        <v>-0.40265852699999999</v>
      </c>
      <c r="O3" s="5">
        <v>0.82943800000000001</v>
      </c>
      <c r="P3" s="5">
        <v>0.99424400000000002</v>
      </c>
    </row>
    <row r="4" spans="1:16" x14ac:dyDescent="0.4">
      <c r="A4" s="6">
        <v>0.8</v>
      </c>
      <c r="B4" s="4">
        <v>-1.7350463644</v>
      </c>
      <c r="C4" s="4">
        <v>-1.7940034249000001</v>
      </c>
      <c r="D4" s="3">
        <v>0.78</v>
      </c>
      <c r="E4" s="5">
        <v>0.52729999999999999</v>
      </c>
      <c r="F4" s="10">
        <f t="shared" ref="F4:F14" si="0">1-2*(1-E4)/(1+(1-E4)*(1-E4))</f>
        <v>0.22726417950409528</v>
      </c>
      <c r="G4" s="5">
        <f t="shared" ref="G4:G14" si="1">SQRT(1-F4/2)</f>
        <v>0.94147114148440703</v>
      </c>
      <c r="H4" s="5">
        <f t="shared" ref="H4:H14" si="2">-SQRT(F4/2)</f>
        <v>-0.33709359197713568</v>
      </c>
      <c r="I4" s="4">
        <v>-1.8415368451</v>
      </c>
      <c r="J4" s="7">
        <v>-1.8415367024</v>
      </c>
      <c r="K4" s="7">
        <v>-1.3086432380999999</v>
      </c>
      <c r="L4" s="3">
        <f t="shared" ref="L4:L14" si="3">627.51*(K4-J4)</f>
        <v>334.39597778289306</v>
      </c>
      <c r="M4" s="5">
        <v>0.91825965499999995</v>
      </c>
      <c r="N4" s="5">
        <v>-0.38219039890000001</v>
      </c>
      <c r="O4" s="5">
        <v>0.84320099999999998</v>
      </c>
      <c r="P4" s="5">
        <v>0.99130399999999996</v>
      </c>
    </row>
    <row r="5" spans="1:16" x14ac:dyDescent="0.4">
      <c r="A5" s="6">
        <v>1</v>
      </c>
      <c r="B5" s="4">
        <v>-1.8894373871000001</v>
      </c>
      <c r="C5" s="4">
        <v>-1.9338603754000001</v>
      </c>
      <c r="D5" s="3">
        <v>0.73</v>
      </c>
      <c r="E5" s="5">
        <v>0.47410000000000002</v>
      </c>
      <c r="F5" s="10">
        <f t="shared" si="0"/>
        <v>0.17607390693822922</v>
      </c>
      <c r="G5" s="5">
        <f t="shared" si="1"/>
        <v>0.9549675630778699</v>
      </c>
      <c r="H5" s="5">
        <f t="shared" si="2"/>
        <v>-0.29671021800590996</v>
      </c>
      <c r="I5" s="4">
        <v>-1.9876261340000001</v>
      </c>
      <c r="J5" s="7">
        <v>-1.9876272457999999</v>
      </c>
      <c r="K5" s="7">
        <v>-1.4807733475</v>
      </c>
      <c r="L5" s="3">
        <f t="shared" si="3"/>
        <v>318.05588972223296</v>
      </c>
      <c r="M5" s="5">
        <v>0.92734853039999998</v>
      </c>
      <c r="N5" s="5">
        <v>-0.35575992789999999</v>
      </c>
      <c r="O5" s="5">
        <v>0.85997599999999996</v>
      </c>
      <c r="P5" s="5">
        <v>0.98658100000000004</v>
      </c>
    </row>
    <row r="6" spans="1:16" x14ac:dyDescent="0.4">
      <c r="A6" s="6">
        <v>1.2</v>
      </c>
      <c r="B6" s="4">
        <v>-1.9727440651000001</v>
      </c>
      <c r="C6" s="4">
        <v>-2.0027567628999998</v>
      </c>
      <c r="D6" s="3">
        <v>0.65600000000000003</v>
      </c>
      <c r="E6" s="5">
        <v>0.40410000000000001</v>
      </c>
      <c r="F6" s="10">
        <f t="shared" si="0"/>
        <v>0.12050564121688112</v>
      </c>
      <c r="G6" s="5">
        <f t="shared" si="1"/>
        <v>0.96940558044172587</v>
      </c>
      <c r="H6" s="5">
        <f t="shared" si="2"/>
        <v>-0.24546449969077108</v>
      </c>
      <c r="I6" s="4">
        <v>-2.0631646362999998</v>
      </c>
      <c r="J6" s="7">
        <v>-2.0631653371000001</v>
      </c>
      <c r="K6" s="7">
        <v>-1.5797714768</v>
      </c>
      <c r="L6" s="3">
        <f t="shared" si="3"/>
        <v>303.33448127685307</v>
      </c>
      <c r="M6" s="5">
        <v>0.93688365929999995</v>
      </c>
      <c r="N6" s="5">
        <v>-0.32496632440000001</v>
      </c>
      <c r="O6" s="5">
        <v>0.87775000000000003</v>
      </c>
      <c r="P6" s="5">
        <v>0.97946599999999995</v>
      </c>
    </row>
    <row r="7" spans="1:16" x14ac:dyDescent="0.4">
      <c r="A7" s="6">
        <v>1.5</v>
      </c>
      <c r="B7" s="4">
        <v>-2.0355572298000002</v>
      </c>
      <c r="C7" s="4">
        <v>-2.0481980773999999</v>
      </c>
      <c r="D7" s="3">
        <v>0.49099999999999999</v>
      </c>
      <c r="E7" s="5">
        <v>0.27379999999999999</v>
      </c>
      <c r="F7" s="10">
        <f t="shared" si="0"/>
        <v>4.9082157389814141E-2</v>
      </c>
      <c r="G7" s="5">
        <f t="shared" si="1"/>
        <v>0.98765323940393823</v>
      </c>
      <c r="H7" s="5">
        <f t="shared" si="2"/>
        <v>-0.15665592454454785</v>
      </c>
      <c r="I7" s="4">
        <v>-2.1172114012000001</v>
      </c>
      <c r="J7" s="7">
        <v>-2.1172116773999998</v>
      </c>
      <c r="K7" s="7">
        <v>-1.6568285200999999</v>
      </c>
      <c r="L7" s="3">
        <f t="shared" si="3"/>
        <v>288.89503503732294</v>
      </c>
      <c r="M7" s="5">
        <v>0.94945849630000001</v>
      </c>
      <c r="N7" s="5">
        <v>-0.27565152230000001</v>
      </c>
      <c r="O7" s="5">
        <v>0.90147100000000002</v>
      </c>
      <c r="P7" s="5">
        <v>0.963893</v>
      </c>
    </row>
    <row r="8" spans="1:16" x14ac:dyDescent="0.4">
      <c r="A8" s="6">
        <v>2</v>
      </c>
      <c r="B8" s="4">
        <v>-2.0752428289</v>
      </c>
      <c r="C8" s="4">
        <v>-2.0756969217000001</v>
      </c>
      <c r="D8" s="3">
        <v>0.114</v>
      </c>
      <c r="E8" s="5">
        <v>5.2699999999999997E-2</v>
      </c>
      <c r="F8" s="10">
        <f t="shared" si="0"/>
        <v>1.4637521038317614E-3</v>
      </c>
      <c r="G8" s="5">
        <f t="shared" si="1"/>
        <v>0.99963399499420991</v>
      </c>
      <c r="H8" s="5">
        <f t="shared" si="2"/>
        <v>-2.7053207793455488E-2</v>
      </c>
      <c r="I8" s="4">
        <v>-2.1510076231999999</v>
      </c>
      <c r="J8" s="7">
        <v>-2.1510071427000002</v>
      </c>
      <c r="K8" s="7">
        <v>-1.6892409745000001</v>
      </c>
      <c r="L8" s="3">
        <f t="shared" si="3"/>
        <v>289.76288820718202</v>
      </c>
      <c r="M8" s="5">
        <v>0.96103174449999995</v>
      </c>
      <c r="N8" s="5">
        <v>-0.2032933203</v>
      </c>
      <c r="O8" s="5">
        <v>0.92358200000000001</v>
      </c>
      <c r="P8" s="5">
        <v>0.93360600000000005</v>
      </c>
    </row>
    <row r="9" spans="1:16" x14ac:dyDescent="0.4">
      <c r="A9" s="6">
        <v>2.5</v>
      </c>
      <c r="B9" s="4">
        <v>-2.0886598061999999</v>
      </c>
      <c r="C9" s="4">
        <v>-2.0886598006999999</v>
      </c>
      <c r="D9" s="3">
        <v>0</v>
      </c>
      <c r="E9" s="5">
        <v>0</v>
      </c>
      <c r="F9" s="10">
        <f t="shared" si="0"/>
        <v>0</v>
      </c>
      <c r="G9" s="5">
        <f t="shared" si="1"/>
        <v>1</v>
      </c>
      <c r="H9" s="5">
        <f t="shared" si="2"/>
        <v>0</v>
      </c>
      <c r="I9" s="4">
        <v>-2.1645676717</v>
      </c>
      <c r="J9" s="7">
        <v>-2.1645664656000001</v>
      </c>
      <c r="K9" s="7">
        <v>-1.6674668179000001</v>
      </c>
      <c r="L9" s="3">
        <f t="shared" si="3"/>
        <v>311.934999928227</v>
      </c>
      <c r="M9" s="5">
        <v>0.96389842100000001</v>
      </c>
      <c r="N9" s="5">
        <v>-0.1546827707</v>
      </c>
      <c r="O9" s="5">
        <v>0.92910099999999995</v>
      </c>
      <c r="P9" s="5"/>
    </row>
    <row r="10" spans="1:16" x14ac:dyDescent="0.4">
      <c r="A10" s="6">
        <v>3</v>
      </c>
      <c r="B10" s="4">
        <v>-2.0941037699999998</v>
      </c>
      <c r="C10" s="4">
        <v>-2.0941037699999998</v>
      </c>
      <c r="D10" s="3">
        <v>0</v>
      </c>
      <c r="E10" s="5">
        <v>0</v>
      </c>
      <c r="F10" s="10">
        <f t="shared" si="0"/>
        <v>0</v>
      </c>
      <c r="G10" s="5">
        <f t="shared" si="1"/>
        <v>1</v>
      </c>
      <c r="H10" s="5">
        <f t="shared" si="2"/>
        <v>0</v>
      </c>
      <c r="I10" s="4">
        <v>-2.1713221853000002</v>
      </c>
      <c r="J10" s="7">
        <v>-2.1713223899999998</v>
      </c>
      <c r="K10" s="7">
        <v>-1.6296615496</v>
      </c>
      <c r="L10" s="3">
        <f t="shared" si="3"/>
        <v>339.89759395940388</v>
      </c>
      <c r="M10" s="5">
        <v>0.96386858040000001</v>
      </c>
      <c r="N10" s="5">
        <v>-0.1269190741</v>
      </c>
      <c r="O10" s="5">
        <v>0.92904299999999995</v>
      </c>
      <c r="P10" s="5"/>
    </row>
    <row r="11" spans="1:16" x14ac:dyDescent="0.4">
      <c r="A11" s="6">
        <v>4</v>
      </c>
      <c r="B11" s="4">
        <v>-2.0975652599000001</v>
      </c>
      <c r="C11" s="4">
        <v>-2.0975652572999999</v>
      </c>
      <c r="D11" s="3">
        <v>0</v>
      </c>
      <c r="E11" s="5">
        <v>0</v>
      </c>
      <c r="F11" s="10">
        <f t="shared" si="0"/>
        <v>0</v>
      </c>
      <c r="G11" s="5">
        <f t="shared" si="1"/>
        <v>1</v>
      </c>
      <c r="H11" s="5">
        <f t="shared" si="2"/>
        <v>0</v>
      </c>
      <c r="I11" s="4">
        <v>-2.1760583420000001</v>
      </c>
      <c r="J11" s="7">
        <v>-2.1760565823000002</v>
      </c>
      <c r="K11" s="7">
        <v>-1.5718599502999999</v>
      </c>
      <c r="L11" s="3">
        <f t="shared" si="3"/>
        <v>379.13942854632018</v>
      </c>
      <c r="M11" s="5">
        <v>0.96319398440000004</v>
      </c>
      <c r="N11" s="5">
        <v>-0.1039303298</v>
      </c>
      <c r="O11" s="5">
        <v>0.92774299999999998</v>
      </c>
      <c r="P11" s="5"/>
    </row>
    <row r="12" spans="1:16" x14ac:dyDescent="0.4">
      <c r="A12" s="6">
        <v>5</v>
      </c>
      <c r="B12" s="4">
        <v>-2.0981902679000002</v>
      </c>
      <c r="C12" s="4">
        <v>-2.0981902655</v>
      </c>
      <c r="D12" s="3">
        <v>0</v>
      </c>
      <c r="E12" s="5">
        <v>0</v>
      </c>
      <c r="F12" s="10">
        <f t="shared" si="0"/>
        <v>0</v>
      </c>
      <c r="G12" s="5">
        <f t="shared" si="1"/>
        <v>1</v>
      </c>
      <c r="H12" s="5">
        <f t="shared" si="2"/>
        <v>0</v>
      </c>
      <c r="I12" s="4">
        <v>-2.1768743490000002</v>
      </c>
      <c r="J12" s="7">
        <v>-2.1768747230000001</v>
      </c>
      <c r="K12" s="7">
        <v>-1.5536319085000001</v>
      </c>
      <c r="L12" s="3">
        <f t="shared" si="3"/>
        <v>391.091098526895</v>
      </c>
      <c r="M12" s="5">
        <v>0.96299835180000004</v>
      </c>
      <c r="N12" s="5">
        <v>-9.7008405199999995E-2</v>
      </c>
      <c r="O12" s="5">
        <v>0.92736600000000002</v>
      </c>
      <c r="P12" s="5"/>
    </row>
    <row r="13" spans="1:16" x14ac:dyDescent="0.4">
      <c r="A13" s="6">
        <v>6</v>
      </c>
      <c r="B13" s="4">
        <v>-2.0982912927999999</v>
      </c>
      <c r="C13" s="4">
        <v>-2.0982912900000001</v>
      </c>
      <c r="D13" s="3">
        <v>0</v>
      </c>
      <c r="E13" s="5">
        <v>0</v>
      </c>
      <c r="F13" s="10">
        <f t="shared" si="0"/>
        <v>0</v>
      </c>
      <c r="G13" s="5">
        <f t="shared" si="1"/>
        <v>1</v>
      </c>
      <c r="H13" s="5">
        <f t="shared" si="2"/>
        <v>0</v>
      </c>
      <c r="I13" s="4">
        <v>-2.1769766122999998</v>
      </c>
      <c r="J13" s="7">
        <v>-2.1769769266000001</v>
      </c>
      <c r="K13" s="7">
        <v>-1.5504056006</v>
      </c>
      <c r="L13" s="3">
        <f t="shared" si="3"/>
        <v>393.17977277826003</v>
      </c>
      <c r="M13" s="5">
        <v>0.96296467330000002</v>
      </c>
      <c r="N13" s="5">
        <v>-9.4770837400000002E-2</v>
      </c>
      <c r="O13" s="5">
        <v>0.92730100000000004</v>
      </c>
      <c r="P13" s="5"/>
    </row>
    <row r="14" spans="1:16" x14ac:dyDescent="0.4">
      <c r="A14" s="6">
        <v>8</v>
      </c>
      <c r="B14" s="4">
        <v>-2.0983256735000002</v>
      </c>
      <c r="C14" s="4">
        <v>-2.0983256702999999</v>
      </c>
      <c r="D14" s="3">
        <v>0</v>
      </c>
      <c r="E14" s="5">
        <v>0</v>
      </c>
      <c r="F14" s="10">
        <f t="shared" si="0"/>
        <v>0</v>
      </c>
      <c r="G14" s="5">
        <f t="shared" si="1"/>
        <v>1</v>
      </c>
      <c r="H14" s="5">
        <f t="shared" si="2"/>
        <v>0</v>
      </c>
      <c r="I14" s="4">
        <v>-2.1769875366</v>
      </c>
      <c r="J14" s="7">
        <v>-2.1769881867</v>
      </c>
      <c r="K14" s="7">
        <v>-1.5499274769</v>
      </c>
      <c r="L14" s="3">
        <f t="shared" si="3"/>
        <v>393.48686600659801</v>
      </c>
      <c r="M14" s="5">
        <v>0.96296161550000003</v>
      </c>
      <c r="N14" s="5">
        <v>-9.5044743299999998E-2</v>
      </c>
      <c r="O14" s="5">
        <v>0.92729499999999998</v>
      </c>
      <c r="P14" s="5"/>
    </row>
    <row r="15" spans="1:16" x14ac:dyDescent="0.4">
      <c r="I15" s="4"/>
    </row>
  </sheetData>
  <mergeCells count="1">
    <mergeCell ref="J1:K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D4_cluster_energies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Sugisaki</dc:creator>
  <cp:lastModifiedBy>ksugisaki@keio.jp</cp:lastModifiedBy>
  <dcterms:created xsi:type="dcterms:W3CDTF">2022-01-07T03:41:50Z</dcterms:created>
  <dcterms:modified xsi:type="dcterms:W3CDTF">2025-01-21T05:51:13Z</dcterms:modified>
</cp:coreProperties>
</file>