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eiojp0-my.sharepoint.com/personal/ksugisaki_keio_jp/Documents/ドキュメント/QITE_Pawan/4H_Cluster_Integrals/"/>
    </mc:Choice>
  </mc:AlternateContent>
  <xr:revisionPtr revIDLastSave="16" documentId="13_ncr:1_{DE0F6EE7-A081-4B9D-834F-AF75657A45CA}" xr6:coauthVersionLast="47" xr6:coauthVersionMax="47" xr10:uidLastSave="{2562B384-D05D-4C7B-A616-902167604FE2}"/>
  <bookViews>
    <workbookView xWindow="-120" yWindow="-120" windowWidth="26010" windowHeight="15720" xr2:uid="{264C2A29-04ED-43B1-8B4E-144F6AC0AAD6}"/>
  </bookViews>
  <sheets>
    <sheet name="H4 cluster_Energie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4" l="1"/>
  <c r="H4" i="4"/>
  <c r="H5" i="4"/>
  <c r="H6" i="4"/>
  <c r="H7" i="4"/>
  <c r="H8" i="4"/>
  <c r="H9" i="4"/>
  <c r="H10" i="4"/>
  <c r="H11" i="4"/>
  <c r="H12" i="4"/>
  <c r="H13" i="4"/>
  <c r="H14" i="4"/>
  <c r="G4" i="4"/>
  <c r="G5" i="4"/>
  <c r="G6" i="4"/>
  <c r="G7" i="4"/>
  <c r="G8" i="4"/>
  <c r="G9" i="4"/>
  <c r="G10" i="4"/>
  <c r="G11" i="4"/>
  <c r="G12" i="4"/>
  <c r="G13" i="4"/>
  <c r="G14" i="4"/>
  <c r="H3" i="4"/>
  <c r="G3" i="4"/>
  <c r="F4" i="4"/>
  <c r="F5" i="4"/>
  <c r="F6" i="4"/>
  <c r="F7" i="4"/>
  <c r="F8" i="4"/>
  <c r="F9" i="4"/>
  <c r="F10" i="4"/>
  <c r="F11" i="4"/>
  <c r="F12" i="4"/>
  <c r="F13" i="4"/>
  <c r="F14" i="4"/>
  <c r="L4" i="4"/>
  <c r="L5" i="4"/>
  <c r="L6" i="4"/>
  <c r="L7" i="4"/>
  <c r="L8" i="4"/>
  <c r="L9" i="4"/>
  <c r="L10" i="4"/>
  <c r="L11" i="4"/>
  <c r="L12" i="4"/>
  <c r="L13" i="4"/>
  <c r="L14" i="4"/>
  <c r="L3" i="4"/>
</calcChain>
</file>

<file path=xl/sharedStrings.xml><?xml version="1.0" encoding="utf-8"?>
<sst xmlns="http://schemas.openxmlformats.org/spreadsheetml/2006/main" count="17" uniqueCount="17">
  <si>
    <t>alpha</t>
    <phoneticPr fontId="1"/>
  </si>
  <si>
    <t>E(RHF)/Hartree</t>
    <phoneticPr fontId="1"/>
  </si>
  <si>
    <t>E(BS-UHF)/Hartree</t>
    <phoneticPr fontId="1"/>
  </si>
  <si>
    <t>&lt;S**2&gt;</t>
    <phoneticPr fontId="1"/>
  </si>
  <si>
    <t>n(LUNO)</t>
    <phoneticPr fontId="1"/>
  </si>
  <si>
    <t>E(FCI)/Hartree</t>
    <phoneticPr fontId="1"/>
  </si>
  <si>
    <t>GAMESS result</t>
    <phoneticPr fontId="1"/>
  </si>
  <si>
    <t>E(S0)/Hartree</t>
    <phoneticPr fontId="1"/>
  </si>
  <si>
    <t>E(S1)/Hartree</t>
    <phoneticPr fontId="1"/>
  </si>
  <si>
    <t>DE/kcal mol-1</t>
    <phoneticPr fontId="1"/>
  </si>
  <si>
    <t>c(2200)</t>
    <phoneticPr fontId="1"/>
  </si>
  <si>
    <t>c(2020)</t>
    <phoneticPr fontId="1"/>
  </si>
  <si>
    <t>y</t>
    <phoneticPr fontId="1"/>
  </si>
  <si>
    <t>c(20)y</t>
    <phoneticPr fontId="1"/>
  </si>
  <si>
    <t>c(02)y</t>
    <phoneticPr fontId="1"/>
  </si>
  <si>
    <t>|&lt;FCI|RHF&gt;|^2</t>
    <phoneticPr fontId="1"/>
  </si>
  <si>
    <t>|&lt;FCI|2c&gt;|^2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</si>
</sst>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"/>
    <numFmt numFmtId="177" formatCode="0.00000000"/>
    <numFmt numFmtId="178" formatCode="0.0000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Consolas"/>
      <family val="3"/>
    </font>
    <font>
      <sz val="11"/>
      <color theme="1"/>
      <name val="Consolas"/>
      <family val="3"/>
    </font>
    <font>
      <b/>
      <sz val="11"/>
      <color rgb="FFFF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177" fontId="3" fillId="0" borderId="0" xfId="0" applyNumberFormat="1" applyFont="1">
      <alignment vertical="center"/>
    </xf>
    <xf numFmtId="178" fontId="3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178" fontId="4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00FF"/>
      <color rgb="FF0080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H4 cluster</a:t>
            </a:r>
            <a:endParaRPr lang="ja-JP" altLang="en-US"/>
          </a:p>
        </c:rich>
      </c:tx>
      <c:layout>
        <c:manualLayout>
          <c:xMode val="edge"/>
          <c:yMode val="edge"/>
          <c:x val="0.33881722546007942"/>
          <c:y val="4.64412862512374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'H4 cluster_Energies'!$J$2</c:f>
              <c:strCache>
                <c:ptCount val="1"/>
                <c:pt idx="0">
                  <c:v>E(S0)/Hartree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'H4 cluster_Energies'!$A$3:$A$14</c:f>
              <c:numCache>
                <c:formatCode>0.000</c:formatCode>
                <c:ptCount val="12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0.02</c:v>
                </c:pt>
                <c:pt idx="4">
                  <c:v>0.05</c:v>
                </c:pt>
                <c:pt idx="5">
                  <c:v>0.1</c:v>
                </c:pt>
                <c:pt idx="6">
                  <c:v>0.15</c:v>
                </c:pt>
                <c:pt idx="7">
                  <c:v>0.2</c:v>
                </c:pt>
                <c:pt idx="8">
                  <c:v>0.25</c:v>
                </c:pt>
                <c:pt idx="9">
                  <c:v>0.3</c:v>
                </c:pt>
                <c:pt idx="10">
                  <c:v>0.4</c:v>
                </c:pt>
                <c:pt idx="11">
                  <c:v>0.5</c:v>
                </c:pt>
              </c:numCache>
            </c:numRef>
          </c:xVal>
          <c:yVal>
            <c:numRef>
              <c:f>'H4 cluster_Energies'!$J$3:$J$14</c:f>
              <c:numCache>
                <c:formatCode>0.00000000</c:formatCode>
                <c:ptCount val="12"/>
                <c:pt idx="0">
                  <c:v>-1.9394316179</c:v>
                </c:pt>
                <c:pt idx="1">
                  <c:v>-1.9429934156999999</c:v>
                </c:pt>
                <c:pt idx="2">
                  <c:v>-1.94788603</c:v>
                </c:pt>
                <c:pt idx="3">
                  <c:v>-1.9605220714</c:v>
                </c:pt>
                <c:pt idx="4">
                  <c:v>-2.0047065996</c:v>
                </c:pt>
                <c:pt idx="5">
                  <c:v>-2.0629891630000001</c:v>
                </c:pt>
                <c:pt idx="6">
                  <c:v>-2.0987318469999998</c:v>
                </c:pt>
                <c:pt idx="7">
                  <c:v>-2.1200605170000002</c:v>
                </c:pt>
                <c:pt idx="8">
                  <c:v>-2.1329803133</c:v>
                </c:pt>
                <c:pt idx="9">
                  <c:v>-2.1409618538999999</c:v>
                </c:pt>
                <c:pt idx="10">
                  <c:v>-2.1489033841</c:v>
                </c:pt>
                <c:pt idx="11">
                  <c:v>-2.1510071427000002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BE-4921-BE8D-5E9BD8EA024D}"/>
            </c:ext>
          </c:extLst>
        </c:ser>
        <c:ser>
          <c:idx val="1"/>
          <c:order val="1"/>
          <c:tx>
            <c:strRef>
              <c:f>'H4 cluster_Energies'!$K$2</c:f>
              <c:strCache>
                <c:ptCount val="1"/>
                <c:pt idx="0">
                  <c:v>E(S1)/Hartree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'H4 cluster_Energies'!$A$3:$A$14</c:f>
              <c:numCache>
                <c:formatCode>0.000</c:formatCode>
                <c:ptCount val="12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0.02</c:v>
                </c:pt>
                <c:pt idx="4">
                  <c:v>0.05</c:v>
                </c:pt>
                <c:pt idx="5">
                  <c:v>0.1</c:v>
                </c:pt>
                <c:pt idx="6">
                  <c:v>0.15</c:v>
                </c:pt>
                <c:pt idx="7">
                  <c:v>0.2</c:v>
                </c:pt>
                <c:pt idx="8">
                  <c:v>0.25</c:v>
                </c:pt>
                <c:pt idx="9">
                  <c:v>0.3</c:v>
                </c:pt>
                <c:pt idx="10">
                  <c:v>0.4</c:v>
                </c:pt>
                <c:pt idx="11">
                  <c:v>0.5</c:v>
                </c:pt>
              </c:numCache>
            </c:numRef>
          </c:xVal>
          <c:yVal>
            <c:numRef>
              <c:f>'H4 cluster_Energies'!$K$3:$K$14</c:f>
              <c:numCache>
                <c:formatCode>0.00000000</c:formatCode>
                <c:ptCount val="12"/>
                <c:pt idx="0">
                  <c:v>-1.7877354805000001</c:v>
                </c:pt>
                <c:pt idx="1">
                  <c:v>-1.7892815273</c:v>
                </c:pt>
                <c:pt idx="2">
                  <c:v>-1.7886242925</c:v>
                </c:pt>
                <c:pt idx="3">
                  <c:v>-1.7823269649</c:v>
                </c:pt>
                <c:pt idx="4">
                  <c:v>-1.7470854229999999</c:v>
                </c:pt>
                <c:pt idx="5">
                  <c:v>-1.6982789203999999</c:v>
                </c:pt>
                <c:pt idx="6">
                  <c:v>-1.6786291779</c:v>
                </c:pt>
                <c:pt idx="7">
                  <c:v>-1.6742813053000001</c:v>
                </c:pt>
                <c:pt idx="8">
                  <c:v>-1.6758435116999999</c:v>
                </c:pt>
                <c:pt idx="9">
                  <c:v>-1.6794418899000001</c:v>
                </c:pt>
                <c:pt idx="10">
                  <c:v>-1.6864815365000001</c:v>
                </c:pt>
                <c:pt idx="11">
                  <c:v>-1.6892409745000001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EBE-4921-BE8D-5E9BD8EA02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5733279"/>
        <c:axId val="872650847"/>
      </c:scatterChart>
      <c:valAx>
        <c:axId val="925733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72650847"/>
        <c:crossesAt val="-2.5"/>
        <c:crossBetween val="midCat"/>
      </c:valAx>
      <c:valAx>
        <c:axId val="872650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257332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240926</xdr:colOff>
      <xdr:row>15</xdr:row>
      <xdr:rowOff>121583</xdr:rowOff>
    </xdr:from>
    <xdr:to>
      <xdr:col>11</xdr:col>
      <xdr:colOff>459442</xdr:colOff>
      <xdr:row>37</xdr:row>
      <xdr:rowOff>128867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F62098B4-7579-1022-E575-543D009041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AE916-54A4-4BF8-A9A3-1EFB1B61C8F9}">
  <dimension ref="A1:P15"/>
  <sheetViews>
    <sheetView tabSelected="1" zoomScale="85" zoomScaleNormal="85" workbookViewId="0">
      <selection activeCell="I5" sqref="I5"/>
    </sheetView>
  </sheetViews>
  <sheetFormatPr defaultRowHeight="15" x14ac:dyDescent="0.4"/>
  <cols>
    <col min="1" max="1" width="6.875" style="2" bestFit="1" customWidth="1"/>
    <col min="2" max="2" width="16.875" style="2" bestFit="1" customWidth="1"/>
    <col min="3" max="3" width="20.25" style="2" bestFit="1" customWidth="1"/>
    <col min="4" max="4" width="7.875" style="2" bestFit="1" customWidth="1"/>
    <col min="5" max="5" width="9" style="2"/>
    <col min="6" max="6" width="9" style="7"/>
    <col min="7" max="8" width="9" style="2"/>
    <col min="9" max="9" width="16.875" style="2" bestFit="1" customWidth="1"/>
    <col min="10" max="12" width="15.75" style="2" bestFit="1" customWidth="1"/>
    <col min="13" max="14" width="9" style="2" bestFit="1" customWidth="1"/>
    <col min="15" max="15" width="15.75" style="2" bestFit="1" customWidth="1"/>
    <col min="16" max="16" width="14.5" style="2" bestFit="1" customWidth="1"/>
    <col min="17" max="16384" width="9" style="2"/>
  </cols>
  <sheetData>
    <row r="1" spans="1:16" s="1" customFormat="1" x14ac:dyDescent="0.4">
      <c r="F1" s="7"/>
      <c r="J1" s="6" t="s">
        <v>6</v>
      </c>
      <c r="K1" s="6"/>
    </row>
    <row r="2" spans="1:16" x14ac:dyDescent="0.4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7" t="s">
        <v>12</v>
      </c>
      <c r="G2" s="2" t="s">
        <v>13</v>
      </c>
      <c r="H2" s="2" t="s">
        <v>14</v>
      </c>
      <c r="I2" s="2" t="s">
        <v>5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15</v>
      </c>
      <c r="P2" s="2" t="s">
        <v>16</v>
      </c>
    </row>
    <row r="3" spans="1:16" x14ac:dyDescent="0.4">
      <c r="A3" s="3">
        <v>0</v>
      </c>
      <c r="B3" s="4">
        <v>-1.776770358</v>
      </c>
      <c r="C3" s="4">
        <v>-1.9097636147999999</v>
      </c>
      <c r="D3" s="3">
        <v>1.095</v>
      </c>
      <c r="E3" s="5">
        <v>1</v>
      </c>
      <c r="F3" s="8">
        <f>1-2*(1-E3)/(1+(1-E3)*(1-E3))</f>
        <v>1</v>
      </c>
      <c r="G3" s="5">
        <f>SQRT(1-F3/2)</f>
        <v>0.70710678118654757</v>
      </c>
      <c r="H3" s="5">
        <f>-SQRT(F3/2)</f>
        <v>-0.70710678118654757</v>
      </c>
      <c r="I3" s="4">
        <v>-1.9394307224</v>
      </c>
      <c r="J3" s="4">
        <v>-1.9394316179</v>
      </c>
      <c r="K3" s="4">
        <v>-1.7877354805000001</v>
      </c>
      <c r="L3" s="3">
        <f>627.51*(K3-J3)</f>
        <v>95.190843179873923</v>
      </c>
      <c r="M3" s="5">
        <v>0.68713105360000004</v>
      </c>
      <c r="N3" s="5">
        <v>-0.68713105360000004</v>
      </c>
      <c r="O3" s="5">
        <v>0.47214899999999999</v>
      </c>
      <c r="P3" s="5">
        <v>0.94427899999999998</v>
      </c>
    </row>
    <row r="4" spans="1:16" x14ac:dyDescent="0.4">
      <c r="A4" s="3">
        <v>5.0000000000000001E-3</v>
      </c>
      <c r="B4" s="4">
        <v>-1.7915855135000001</v>
      </c>
      <c r="C4" s="4">
        <v>-1.9124052867000001</v>
      </c>
      <c r="D4" s="3">
        <v>1.095</v>
      </c>
      <c r="E4" s="5">
        <v>0.94969999999999999</v>
      </c>
      <c r="F4" s="8">
        <f t="shared" ref="F4:F14" si="0">1-2*(1-E4)/(1+(1-E4)*(1-E4))</f>
        <v>0.89965388470285212</v>
      </c>
      <c r="G4" s="5">
        <f t="shared" ref="G4:G14" si="1">SQRT(1-F4/2)</f>
        <v>0.74173651497588677</v>
      </c>
      <c r="H4" s="5">
        <f t="shared" ref="H4:H14" si="2">-SQRT(F4/2)</f>
        <v>-0.67069139129067856</v>
      </c>
      <c r="I4" s="4">
        <v>-1.9429943486000001</v>
      </c>
      <c r="J4" s="4">
        <v>-1.9429934156999999</v>
      </c>
      <c r="K4" s="4">
        <v>-1.7892815273</v>
      </c>
      <c r="L4" s="3">
        <f t="shared" ref="L4:L14" si="3">627.51*(K4-J4)</f>
        <v>96.455747089883957</v>
      </c>
      <c r="M4" s="5">
        <v>0.73675615449999998</v>
      </c>
      <c r="N4" s="5">
        <v>-0.63282432629999996</v>
      </c>
      <c r="O4" s="5">
        <v>0.54281800000000002</v>
      </c>
      <c r="P4" s="5">
        <v>0.94267599999999996</v>
      </c>
    </row>
    <row r="5" spans="1:16" x14ac:dyDescent="0.4">
      <c r="A5" s="3">
        <v>0.01</v>
      </c>
      <c r="B5" s="4">
        <v>-1.8057819425999999</v>
      </c>
      <c r="C5" s="4">
        <v>-1.9154152736000001</v>
      </c>
      <c r="D5" s="3">
        <v>1.089</v>
      </c>
      <c r="E5" s="5">
        <v>0.90110000000000001</v>
      </c>
      <c r="F5" s="8">
        <f t="shared" si="0"/>
        <v>0.80411598270876916</v>
      </c>
      <c r="G5" s="5">
        <f t="shared" si="1"/>
        <v>0.7732671004546976</v>
      </c>
      <c r="H5" s="5">
        <f t="shared" si="2"/>
        <v>-0.63408042972038225</v>
      </c>
      <c r="I5" s="4">
        <v>-1.9478855681</v>
      </c>
      <c r="J5" s="4">
        <v>-1.94788603</v>
      </c>
      <c r="K5" s="4">
        <v>-1.7886242925</v>
      </c>
      <c r="L5" s="3">
        <f t="shared" si="3"/>
        <v>99.938332898625035</v>
      </c>
      <c r="M5" s="5">
        <v>0.77878681289999996</v>
      </c>
      <c r="N5" s="5">
        <v>-0.57962190570000005</v>
      </c>
      <c r="O5" s="5">
        <v>0.60650400000000004</v>
      </c>
      <c r="P5" s="5">
        <v>0.94038200000000005</v>
      </c>
    </row>
    <row r="6" spans="1:16" x14ac:dyDescent="0.4">
      <c r="A6" s="3">
        <v>0.02</v>
      </c>
      <c r="B6" s="4">
        <v>-1.8323830909000001</v>
      </c>
      <c r="C6" s="4">
        <v>-1.9223713558</v>
      </c>
      <c r="D6" s="3">
        <v>1.0629999999999999</v>
      </c>
      <c r="E6" s="5">
        <v>0.80959999999999999</v>
      </c>
      <c r="F6" s="8">
        <f t="shared" si="0"/>
        <v>0.63252187575657259</v>
      </c>
      <c r="G6" s="5">
        <f t="shared" si="1"/>
        <v>0.82688515654939265</v>
      </c>
      <c r="H6" s="5">
        <f t="shared" si="2"/>
        <v>-0.5623708188360117</v>
      </c>
      <c r="I6" s="4">
        <v>-1.9605214859</v>
      </c>
      <c r="J6" s="4">
        <v>-1.9605220714</v>
      </c>
      <c r="K6" s="4">
        <v>-1.7823269649</v>
      </c>
      <c r="L6" s="3">
        <f t="shared" si="3"/>
        <v>111.81921127981502</v>
      </c>
      <c r="M6" s="5">
        <v>0.83964260099999999</v>
      </c>
      <c r="N6" s="5">
        <v>-0.48637464009999998</v>
      </c>
      <c r="O6" s="5">
        <v>0.70500499999999999</v>
      </c>
      <c r="P6" s="5">
        <v>0.93636900000000001</v>
      </c>
    </row>
    <row r="7" spans="1:16" x14ac:dyDescent="0.4">
      <c r="A7" s="3">
        <v>0.05</v>
      </c>
      <c r="B7" s="4">
        <v>-1.8988806862000001</v>
      </c>
      <c r="C7" s="4">
        <v>-1.9477010667000001</v>
      </c>
      <c r="D7" s="3">
        <v>0.91600000000000004</v>
      </c>
      <c r="E7" s="5">
        <v>0.58150000000000002</v>
      </c>
      <c r="F7" s="8">
        <f t="shared" si="0"/>
        <v>0.28774580268899363</v>
      </c>
      <c r="G7" s="5">
        <f t="shared" si="1"/>
        <v>0.92527136487384243</v>
      </c>
      <c r="H7" s="5">
        <f t="shared" si="2"/>
        <v>-0.37930581506812788</v>
      </c>
      <c r="I7" s="4">
        <v>-2.0047062705999998</v>
      </c>
      <c r="J7" s="4">
        <v>-2.0047065996</v>
      </c>
      <c r="K7" s="4">
        <v>-1.7470854229999999</v>
      </c>
      <c r="L7" s="3">
        <f t="shared" si="3"/>
        <v>161.65986452826604</v>
      </c>
      <c r="M7" s="5">
        <v>0.91424727969999997</v>
      </c>
      <c r="N7" s="5">
        <v>-0.32764749170000002</v>
      </c>
      <c r="O7" s="5">
        <v>0.83584800000000004</v>
      </c>
      <c r="P7" s="5">
        <v>0.93958799999999998</v>
      </c>
    </row>
    <row r="8" spans="1:16" x14ac:dyDescent="0.4">
      <c r="A8" s="3">
        <v>0.1</v>
      </c>
      <c r="B8" s="4">
        <v>-1.9730246334999999</v>
      </c>
      <c r="C8" s="4">
        <v>-1.9902537768999999</v>
      </c>
      <c r="D8" s="3">
        <v>0.621</v>
      </c>
      <c r="E8" s="5">
        <v>0.33410000000000001</v>
      </c>
      <c r="F8" s="8">
        <f t="shared" si="0"/>
        <v>7.7332025811619354E-2</v>
      </c>
      <c r="G8" s="5">
        <f t="shared" si="1"/>
        <v>0.98047640822928028</v>
      </c>
      <c r="H8" s="5">
        <f t="shared" si="2"/>
        <v>-0.19663675370034381</v>
      </c>
      <c r="I8" s="4">
        <v>-2.0629884022999998</v>
      </c>
      <c r="J8" s="4">
        <v>-2.0629891630000001</v>
      </c>
      <c r="K8" s="4">
        <v>-1.6982789203999999</v>
      </c>
      <c r="L8" s="3">
        <f t="shared" si="3"/>
        <v>228.85932433392611</v>
      </c>
      <c r="M8" s="5">
        <v>0.94381389149999995</v>
      </c>
      <c r="N8" s="5">
        <v>-0.24408770060000001</v>
      </c>
      <c r="O8" s="5">
        <v>0.89078400000000002</v>
      </c>
      <c r="P8" s="5">
        <v>0.94582100000000002</v>
      </c>
    </row>
    <row r="9" spans="1:16" x14ac:dyDescent="0.4">
      <c r="A9" s="3">
        <v>0.15</v>
      </c>
      <c r="B9" s="4">
        <v>-2.0159321822999998</v>
      </c>
      <c r="C9" s="4">
        <v>-2.0222931668999999</v>
      </c>
      <c r="D9" s="3">
        <v>0.4</v>
      </c>
      <c r="E9" s="5">
        <v>0.19889999999999999</v>
      </c>
      <c r="F9" s="8">
        <f t="shared" si="0"/>
        <v>2.4096811253081052E-2</v>
      </c>
      <c r="G9" s="5">
        <f t="shared" si="1"/>
        <v>0.99395754153457661</v>
      </c>
      <c r="H9" s="5">
        <f t="shared" si="2"/>
        <v>-0.10976522958815567</v>
      </c>
      <c r="I9" s="4">
        <v>-2.0987308655999999</v>
      </c>
      <c r="J9" s="4">
        <v>-2.0987318469999998</v>
      </c>
      <c r="K9" s="4">
        <v>-1.6786291779</v>
      </c>
      <c r="L9" s="3">
        <f t="shared" si="3"/>
        <v>263.61862588694089</v>
      </c>
      <c r="M9" s="5">
        <v>0.95302378060000004</v>
      </c>
      <c r="N9" s="5">
        <v>-0.21878514800000001</v>
      </c>
      <c r="O9" s="5">
        <v>0.90825400000000001</v>
      </c>
      <c r="P9" s="5">
        <v>0.94261399999999995</v>
      </c>
    </row>
    <row r="10" spans="1:16" x14ac:dyDescent="0.4">
      <c r="A10" s="3">
        <v>0.2</v>
      </c>
      <c r="B10" s="4">
        <v>-2.0407538343999998</v>
      </c>
      <c r="C10" s="4">
        <v>-2.0434116051000002</v>
      </c>
      <c r="D10" s="3">
        <v>0.26600000000000001</v>
      </c>
      <c r="E10" s="5">
        <v>0.12720000000000001</v>
      </c>
      <c r="F10" s="8">
        <f t="shared" si="0"/>
        <v>9.1838035789988393E-3</v>
      </c>
      <c r="G10" s="5">
        <f t="shared" si="1"/>
        <v>0.99770140734114465</v>
      </c>
      <c r="H10" s="5">
        <f t="shared" si="2"/>
        <v>-6.7763572732696287E-2</v>
      </c>
      <c r="I10" s="4">
        <v>-2.1200591305000001</v>
      </c>
      <c r="J10" s="4">
        <v>-2.1200605170000002</v>
      </c>
      <c r="K10" s="4">
        <v>-1.6742813053000001</v>
      </c>
      <c r="L10" s="3">
        <f t="shared" si="3"/>
        <v>279.73091313386709</v>
      </c>
      <c r="M10" s="5">
        <v>0.95706100390000004</v>
      </c>
      <c r="N10" s="5">
        <v>-0.20924671380000001</v>
      </c>
      <c r="O10" s="5">
        <v>0.91596599999999995</v>
      </c>
      <c r="P10" s="5">
        <v>0.93876400000000004</v>
      </c>
    </row>
    <row r="11" spans="1:16" x14ac:dyDescent="0.4">
      <c r="A11" s="3">
        <v>0.25</v>
      </c>
      <c r="B11" s="4">
        <v>-2.0554405736999999</v>
      </c>
      <c r="C11" s="4">
        <v>-2.0567719823999999</v>
      </c>
      <c r="D11" s="3">
        <v>0.191</v>
      </c>
      <c r="E11" s="5">
        <v>8.9800000000000005E-2</v>
      </c>
      <c r="F11" s="8">
        <f t="shared" si="0"/>
        <v>4.4102808825269291E-3</v>
      </c>
      <c r="G11" s="5">
        <f t="shared" si="1"/>
        <v>0.99889682127772161</v>
      </c>
      <c r="H11" s="5">
        <f t="shared" si="2"/>
        <v>-4.6958922914217958E-2</v>
      </c>
      <c r="I11" s="4">
        <v>-2.1329805290000001</v>
      </c>
      <c r="J11" s="4">
        <v>-2.1329803133</v>
      </c>
      <c r="K11" s="4">
        <v>-1.6758435116999999</v>
      </c>
      <c r="L11" s="3">
        <f t="shared" si="3"/>
        <v>286.85791437201607</v>
      </c>
      <c r="M11" s="5">
        <v>0.95904328220000001</v>
      </c>
      <c r="N11" s="5">
        <v>-0.20538852969999999</v>
      </c>
      <c r="O11" s="5">
        <v>0.91976400000000003</v>
      </c>
      <c r="P11" s="5">
        <v>0.93624600000000002</v>
      </c>
    </row>
    <row r="12" spans="1:16" x14ac:dyDescent="0.4">
      <c r="A12" s="3">
        <v>0.3</v>
      </c>
      <c r="B12" s="4">
        <v>-2.0643382837000002</v>
      </c>
      <c r="C12" s="4">
        <v>-2.0651543826999998</v>
      </c>
      <c r="D12" s="3">
        <v>0.151</v>
      </c>
      <c r="E12" s="5">
        <v>7.0300000000000001E-2</v>
      </c>
      <c r="F12" s="8">
        <f t="shared" si="0"/>
        <v>2.650849340637973E-3</v>
      </c>
      <c r="G12" s="5">
        <f t="shared" si="1"/>
        <v>0.9993370679253728</v>
      </c>
      <c r="H12" s="5">
        <f t="shared" si="2"/>
        <v>-3.6406382274526902E-2</v>
      </c>
      <c r="I12" s="4">
        <v>-2.1409629875</v>
      </c>
      <c r="J12" s="4">
        <v>-2.1409618538999999</v>
      </c>
      <c r="K12" s="4">
        <v>-1.6794418899000001</v>
      </c>
      <c r="L12" s="3">
        <f t="shared" si="3"/>
        <v>289.60839260963991</v>
      </c>
      <c r="M12" s="5">
        <v>0.96006355809999999</v>
      </c>
      <c r="N12" s="5">
        <v>-0.20386957589999999</v>
      </c>
      <c r="O12" s="5">
        <v>0.92172200000000004</v>
      </c>
      <c r="P12" s="5">
        <v>0.93482500000000002</v>
      </c>
    </row>
    <row r="13" spans="1:16" x14ac:dyDescent="0.4">
      <c r="A13" s="3">
        <v>0.4</v>
      </c>
      <c r="B13" s="4">
        <v>-2.0729964461999999</v>
      </c>
      <c r="C13" s="4">
        <v>-2.0735015552</v>
      </c>
      <c r="D13" s="3">
        <v>0.12</v>
      </c>
      <c r="E13" s="5">
        <v>5.5500000000000001E-2</v>
      </c>
      <c r="F13" s="8">
        <f t="shared" si="0"/>
        <v>1.627970060995021E-3</v>
      </c>
      <c r="G13" s="5">
        <f t="shared" si="1"/>
        <v>0.99959292462957261</v>
      </c>
      <c r="H13" s="5">
        <f t="shared" si="2"/>
        <v>-2.8530422893772719E-2</v>
      </c>
      <c r="I13" s="4">
        <v>-2.1489029467999998</v>
      </c>
      <c r="J13" s="4">
        <v>-2.1489033841</v>
      </c>
      <c r="K13" s="4">
        <v>-1.6864815365000001</v>
      </c>
      <c r="L13" s="3">
        <f t="shared" si="3"/>
        <v>290.17433358747593</v>
      </c>
      <c r="M13" s="5">
        <v>0.96086725279999996</v>
      </c>
      <c r="N13" s="5">
        <v>-0.20325316330000001</v>
      </c>
      <c r="O13" s="5">
        <v>0.92326600000000003</v>
      </c>
      <c r="P13" s="5">
        <v>0.93377600000000005</v>
      </c>
    </row>
    <row r="14" spans="1:16" x14ac:dyDescent="0.4">
      <c r="A14" s="3">
        <v>0.5</v>
      </c>
      <c r="B14" s="4">
        <v>-2.0752428289</v>
      </c>
      <c r="C14" s="4">
        <v>-2.0756969217000001</v>
      </c>
      <c r="D14" s="3">
        <v>0.114</v>
      </c>
      <c r="E14" s="5">
        <v>5.2699999999999997E-2</v>
      </c>
      <c r="F14" s="8">
        <f t="shared" si="0"/>
        <v>1.4637521038317614E-3</v>
      </c>
      <c r="G14" s="5">
        <f t="shared" si="1"/>
        <v>0.99963399499420991</v>
      </c>
      <c r="H14" s="5">
        <f t="shared" si="2"/>
        <v>-2.7053207793455488E-2</v>
      </c>
      <c r="I14" s="4">
        <v>-2.1510076231999999</v>
      </c>
      <c r="J14" s="4">
        <v>-2.1510071427000002</v>
      </c>
      <c r="K14" s="4">
        <v>-1.6892409745000001</v>
      </c>
      <c r="L14" s="3">
        <f t="shared" si="3"/>
        <v>289.76288820718202</v>
      </c>
      <c r="M14" s="5">
        <v>0.96103174449999995</v>
      </c>
      <c r="N14" s="5">
        <v>-0.2032933203</v>
      </c>
      <c r="O14" s="5">
        <v>0.92358200000000001</v>
      </c>
      <c r="P14" s="5">
        <v>0.93360600000000005</v>
      </c>
    </row>
    <row r="15" spans="1:16" x14ac:dyDescent="0.4">
      <c r="I15" s="4"/>
      <c r="M15" s="5"/>
      <c r="N15" s="5"/>
    </row>
  </sheetData>
  <mergeCells count="1">
    <mergeCell ref="J1:K1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H4 cluster_Energies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Kenji Sugisaki</dc:creator>
  <cp:lastModifiedBy>ksugisaki@keio.jp</cp:lastModifiedBy>
  <dcterms:created xsi:type="dcterms:W3CDTF">2022-01-07T03:41:50Z</dcterms:created>
  <dcterms:modified xsi:type="dcterms:W3CDTF">2025-01-21T05:51:33Z</dcterms:modified>
</cp:coreProperties>
</file>