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enadivecha/Desktop/"/>
    </mc:Choice>
  </mc:AlternateContent>
  <xr:revisionPtr revIDLastSave="0" documentId="8_{9C9BF4CD-875B-9A4D-936D-B2E489D26FB2}" xr6:coauthVersionLast="47" xr6:coauthVersionMax="47" xr10:uidLastSave="{00000000-0000-0000-0000-000000000000}"/>
  <bookViews>
    <workbookView xWindow="0" yWindow="500" windowWidth="28800" windowHeight="17500" activeTab="2" xr2:uid="{CD1FF015-2F3F-48C0-BAF6-738726850051}"/>
  </bookViews>
  <sheets>
    <sheet name="Summary" sheetId="1" r:id="rId1"/>
    <sheet name="Chromium cDNA Agilent" sheetId="2" r:id="rId2"/>
    <sheet name="Chromium Library Agil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L4" i="1"/>
  <c r="M4" i="1" s="1"/>
  <c r="L3" i="1"/>
  <c r="M3" i="1" s="1"/>
  <c r="R2" i="1"/>
  <c r="L2" i="1"/>
  <c r="M2" i="1" s="1"/>
</calcChain>
</file>

<file path=xl/sharedStrings.xml><?xml version="1.0" encoding="utf-8"?>
<sst xmlns="http://schemas.openxmlformats.org/spreadsheetml/2006/main" count="182" uniqueCount="66">
  <si>
    <t>Sample #</t>
  </si>
  <si>
    <t>Tissue</t>
  </si>
  <si>
    <t>Brain</t>
  </si>
  <si>
    <t>Nuclei Sorted</t>
  </si>
  <si>
    <t>Nuclei Targeted</t>
  </si>
  <si>
    <t>cDNA Amp Cycle</t>
  </si>
  <si>
    <t>[cDNA] pg/ul</t>
  </si>
  <si>
    <t>Dilution Factor</t>
  </si>
  <si>
    <t>Total cDNA ng</t>
  </si>
  <si>
    <t>cDNA Input</t>
  </si>
  <si>
    <t>SI cycles</t>
  </si>
  <si>
    <t>Ave frag length</t>
  </si>
  <si>
    <t>Agilent [pg/ul]</t>
  </si>
  <si>
    <t>Dilution (1:10)</t>
  </si>
  <si>
    <t>index_name</t>
  </si>
  <si>
    <t>index(i7)</t>
  </si>
  <si>
    <t>index2_workflow_a(i5)</t>
  </si>
  <si>
    <t>index2_workflow_b(i5)</t>
  </si>
  <si>
    <t>DLPFC Mid</t>
  </si>
  <si>
    <t>DLPFC Post</t>
  </si>
  <si>
    <t>8c_k</t>
  </si>
  <si>
    <t>9c_k</t>
  </si>
  <si>
    <t>10c_k</t>
  </si>
  <si>
    <t>11c_k</t>
  </si>
  <si>
    <t>DLPFC Ant</t>
  </si>
  <si>
    <t>LC</t>
  </si>
  <si>
    <t>PI/NeuN</t>
  </si>
  <si>
    <t>PI+NeuN</t>
  </si>
  <si>
    <t>1c_m</t>
  </si>
  <si>
    <t>SI-TT-B1</t>
  </si>
  <si>
    <t>SI-TT-C1</t>
  </si>
  <si>
    <t>SI-TT-D1</t>
  </si>
  <si>
    <t>SI-TT-E1</t>
  </si>
  <si>
    <t>SI-TT-F1</t>
  </si>
  <si>
    <t>12c_k</t>
  </si>
  <si>
    <t>13c_k</t>
  </si>
  <si>
    <t>14c_k</t>
  </si>
  <si>
    <t>15c_k</t>
  </si>
  <si>
    <t>2c_m</t>
  </si>
  <si>
    <t>3c_m</t>
  </si>
  <si>
    <t>SI-TT-F2</t>
  </si>
  <si>
    <t>SI-TT-C2</t>
  </si>
  <si>
    <t>SI-TT-D2</t>
  </si>
  <si>
    <t>SI-TT-E2</t>
  </si>
  <si>
    <t>SI-TT-G2</t>
  </si>
  <si>
    <t>SI-TT-H2</t>
  </si>
  <si>
    <t>Round</t>
  </si>
  <si>
    <t>16c_k</t>
  </si>
  <si>
    <t>17c_k</t>
  </si>
  <si>
    <t>18c_k</t>
  </si>
  <si>
    <t>SI-TT-A3</t>
  </si>
  <si>
    <t>SI-TT-B3</t>
  </si>
  <si>
    <t>SI-TT-C3</t>
  </si>
  <si>
    <t>Deconvolution Round 3</t>
  </si>
  <si>
    <t>Deconvolution Round 4</t>
  </si>
  <si>
    <t>Deconvolution Round 5</t>
  </si>
  <si>
    <t>AAGATTGGAT</t>
  </si>
  <si>
    <t>AGCGGGATTT</t>
  </si>
  <si>
    <t>AAATCCCGCT</t>
  </si>
  <si>
    <t>CATGTGGGTT</t>
  </si>
  <si>
    <t>GATTCCTTTA</t>
  </si>
  <si>
    <t>TAAAGGAATC</t>
  </si>
  <si>
    <t>TAGCATAGTG</t>
  </si>
  <si>
    <t>CGGCTCTGTC</t>
  </si>
  <si>
    <t>GACAGAGCCG</t>
  </si>
  <si>
    <t>Est Read Pairs 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</si>
</sst>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E1D6F6"/>
        <bgColor indexed="64"/>
      </patternFill>
    </fill>
    <fill>
      <patternFill patternType="solid">
        <fgColor rgb="FFFEDEE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EDEEE"/>
      <color rgb="FFE1D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28575</xdr:rowOff>
    </xdr:from>
    <xdr:to>
      <xdr:col>13</xdr:col>
      <xdr:colOff>589568</xdr:colOff>
      <xdr:row>34</xdr:row>
      <xdr:rowOff>161123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B4310C-4AE7-4A66-B795-880594F40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9075"/>
          <a:ext cx="7857143" cy="6419048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0</xdr:row>
      <xdr:rowOff>161925</xdr:rowOff>
    </xdr:from>
    <xdr:to>
      <xdr:col>14</xdr:col>
      <xdr:colOff>0</xdr:colOff>
      <xdr:row>35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06157A-1779-443B-BDA0-CC060DD28C0E}"/>
            </a:ext>
          </a:extLst>
        </xdr:cNvPr>
        <xdr:cNvSpPr/>
      </xdr:nvSpPr>
      <xdr:spPr>
        <a:xfrm>
          <a:off x="8524875" y="161925"/>
          <a:ext cx="7934325" cy="65341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342900</xdr:colOff>
      <xdr:row>2</xdr:row>
      <xdr:rowOff>133350</xdr:rowOff>
    </xdr:from>
    <xdr:to>
      <xdr:col>4</xdr:col>
      <xdr:colOff>409575</xdr:colOff>
      <xdr:row>20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1B2AC2C-2E0A-4128-828B-D05D43A31C39}"/>
            </a:ext>
          </a:extLst>
        </xdr:cNvPr>
        <xdr:cNvSpPr/>
      </xdr:nvSpPr>
      <xdr:spPr>
        <a:xfrm>
          <a:off x="9486900" y="514350"/>
          <a:ext cx="1285875" cy="3305175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342900</xdr:colOff>
      <xdr:row>27</xdr:row>
      <xdr:rowOff>38100</xdr:rowOff>
    </xdr:from>
    <xdr:to>
      <xdr:col>13</xdr:col>
      <xdr:colOff>457200</xdr:colOff>
      <xdr:row>34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6914877-8015-4988-9B47-7779D19CAEFA}"/>
            </a:ext>
          </a:extLst>
        </xdr:cNvPr>
        <xdr:cNvSpPr/>
      </xdr:nvSpPr>
      <xdr:spPr>
        <a:xfrm>
          <a:off x="13754100" y="5181600"/>
          <a:ext cx="2552700" cy="13906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28575</xdr:colOff>
      <xdr:row>1</xdr:row>
      <xdr:rowOff>9525</xdr:rowOff>
    </xdr:from>
    <xdr:to>
      <xdr:col>27</xdr:col>
      <xdr:colOff>589565</xdr:colOff>
      <xdr:row>34</xdr:row>
      <xdr:rowOff>123025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81264-AB7F-4FE9-AD13-CD7AB66B6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97375" y="200025"/>
          <a:ext cx="7876190" cy="6400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171450</xdr:rowOff>
    </xdr:from>
    <xdr:to>
      <xdr:col>28</xdr:col>
      <xdr:colOff>9525</xdr:colOff>
      <xdr:row>35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2AAC0A2-1D05-452A-9D2A-D17EBE888DE1}"/>
            </a:ext>
          </a:extLst>
        </xdr:cNvPr>
        <xdr:cNvSpPr/>
      </xdr:nvSpPr>
      <xdr:spPr>
        <a:xfrm>
          <a:off x="17068800" y="171450"/>
          <a:ext cx="7934325" cy="6534150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219076</xdr:colOff>
      <xdr:row>2</xdr:row>
      <xdr:rowOff>28575</xdr:rowOff>
    </xdr:from>
    <xdr:to>
      <xdr:col>19</xdr:col>
      <xdr:colOff>38100</xdr:colOff>
      <xdr:row>19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BF4F0F8-5DA6-43E1-9742-9C659CC184D9}"/>
            </a:ext>
          </a:extLst>
        </xdr:cNvPr>
        <xdr:cNvSpPr/>
      </xdr:nvSpPr>
      <xdr:spPr>
        <a:xfrm>
          <a:off x="17897476" y="409575"/>
          <a:ext cx="1647824" cy="3381375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19050</xdr:colOff>
      <xdr:row>7</xdr:row>
      <xdr:rowOff>161925</xdr:rowOff>
    </xdr:from>
    <xdr:to>
      <xdr:col>41</xdr:col>
      <xdr:colOff>541945</xdr:colOff>
      <xdr:row>34</xdr:row>
      <xdr:rowOff>37473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C7EC67-6086-425B-925B-2598A313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22250" y="1495425"/>
          <a:ext cx="7838095" cy="5019048"/>
        </a:xfrm>
        <a:prstGeom prst="rect">
          <a:avLst/>
        </a:prstGeom>
      </xdr:spPr>
    </xdr:pic>
    <xdr:clientData/>
  </xdr:twoCellAnchor>
  <xdr:twoCellAnchor>
    <xdr:from>
      <xdr:col>29</xdr:col>
      <xdr:colOff>38101</xdr:colOff>
      <xdr:row>7</xdr:row>
      <xdr:rowOff>142874</xdr:rowOff>
    </xdr:from>
    <xdr:to>
      <xdr:col>41</xdr:col>
      <xdr:colOff>571501</xdr:colOff>
      <xdr:row>34</xdr:row>
      <xdr:rowOff>57149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0B01177-AC29-4C30-B785-E98B41C22846}"/>
            </a:ext>
          </a:extLst>
        </xdr:cNvPr>
        <xdr:cNvSpPr/>
      </xdr:nvSpPr>
      <xdr:spPr>
        <a:xfrm>
          <a:off x="25641301" y="1476374"/>
          <a:ext cx="7848600" cy="5057775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304802</xdr:colOff>
      <xdr:row>9</xdr:row>
      <xdr:rowOff>133349</xdr:rowOff>
    </xdr:from>
    <xdr:to>
      <xdr:col>31</xdr:col>
      <xdr:colOff>504826</xdr:colOff>
      <xdr:row>26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65362C5-359E-40A3-B1DD-97EA5A899DE6}"/>
            </a:ext>
          </a:extLst>
        </xdr:cNvPr>
        <xdr:cNvSpPr/>
      </xdr:nvSpPr>
      <xdr:spPr>
        <a:xfrm>
          <a:off x="26517602" y="1847849"/>
          <a:ext cx="809624" cy="3238501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427645</xdr:colOff>
      <xdr:row>27</xdr:row>
      <xdr:rowOff>94619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601DC-9E49-4C30-A746-51B1E8B4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838095" cy="504761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95250</xdr:rowOff>
    </xdr:from>
    <xdr:to>
      <xdr:col>0</xdr:col>
      <xdr:colOff>0</xdr:colOff>
      <xdr:row>20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4AF31D-5509-45B4-8C9D-CCCA4375D707}"/>
            </a:ext>
          </a:extLst>
        </xdr:cNvPr>
        <xdr:cNvSpPr/>
      </xdr:nvSpPr>
      <xdr:spPr>
        <a:xfrm>
          <a:off x="1400176" y="476250"/>
          <a:ext cx="1162050" cy="3333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4</xdr:col>
      <xdr:colOff>104440</xdr:colOff>
      <xdr:row>34</xdr:row>
      <xdr:rowOff>161750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0EC59-1BBF-4A9A-979D-DAC88808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238750"/>
          <a:ext cx="2676190" cy="140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152400</xdr:rowOff>
    </xdr:from>
    <xdr:to>
      <xdr:col>0</xdr:col>
      <xdr:colOff>0</xdr:colOff>
      <xdr:row>35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71DC6C5-1D70-4FE0-BADA-A9CB2D4FA3A1}"/>
            </a:ext>
          </a:extLst>
        </xdr:cNvPr>
        <xdr:cNvSpPr/>
      </xdr:nvSpPr>
      <xdr:spPr>
        <a:xfrm>
          <a:off x="581025" y="152400"/>
          <a:ext cx="7896225" cy="6534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19050</xdr:colOff>
      <xdr:row>1</xdr:row>
      <xdr:rowOff>19050</xdr:rowOff>
    </xdr:from>
    <xdr:to>
      <xdr:col>12</xdr:col>
      <xdr:colOff>389548</xdr:colOff>
      <xdr:row>34</xdr:row>
      <xdr:rowOff>123026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B2C1CC-E9F6-4624-8E5B-E8672CAEB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0" y="209550"/>
          <a:ext cx="7819048" cy="63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12</xdr:col>
      <xdr:colOff>552450</xdr:colOff>
      <xdr:row>34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D42FA3A-EFBE-4632-BB7A-2E0651A33F1D}"/>
            </a:ext>
          </a:extLst>
        </xdr:cNvPr>
        <xdr:cNvSpPr/>
      </xdr:nvSpPr>
      <xdr:spPr>
        <a:xfrm>
          <a:off x="9124950" y="190500"/>
          <a:ext cx="7886700" cy="6448425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352426</xdr:colOff>
      <xdr:row>27</xdr:row>
      <xdr:rowOff>123826</xdr:rowOff>
    </xdr:from>
    <xdr:to>
      <xdr:col>12</xdr:col>
      <xdr:colOff>485776</xdr:colOff>
      <xdr:row>34</xdr:row>
      <xdr:rowOff>66676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011233-7ED9-4CB0-BBAC-378B373424FD}"/>
            </a:ext>
          </a:extLst>
        </xdr:cNvPr>
        <xdr:cNvSpPr/>
      </xdr:nvSpPr>
      <xdr:spPr>
        <a:xfrm>
          <a:off x="14373226" y="5267326"/>
          <a:ext cx="2571750" cy="127635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285749</xdr:colOff>
      <xdr:row>2</xdr:row>
      <xdr:rowOff>57150</xdr:rowOff>
    </xdr:from>
    <xdr:to>
      <xdr:col>3</xdr:col>
      <xdr:colOff>447674</xdr:colOff>
      <xdr:row>20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9D7AEAA-6762-441C-ACCC-DB9F1D6A4304}"/>
            </a:ext>
          </a:extLst>
        </xdr:cNvPr>
        <xdr:cNvSpPr/>
      </xdr:nvSpPr>
      <xdr:spPr>
        <a:xfrm>
          <a:off x="10039349" y="438150"/>
          <a:ext cx="1381125" cy="34099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9525</xdr:colOff>
      <xdr:row>1</xdr:row>
      <xdr:rowOff>38100</xdr:rowOff>
    </xdr:from>
    <xdr:to>
      <xdr:col>26</xdr:col>
      <xdr:colOff>332400</xdr:colOff>
      <xdr:row>34</xdr:row>
      <xdr:rowOff>142076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D98079-D216-4C15-A593-F0337D233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7925" y="228600"/>
          <a:ext cx="7800000" cy="6390476"/>
        </a:xfrm>
        <a:prstGeom prst="rect">
          <a:avLst/>
        </a:prstGeom>
      </xdr:spPr>
    </xdr:pic>
    <xdr:clientData/>
  </xdr:twoCellAnchor>
  <xdr:twoCellAnchor>
    <xdr:from>
      <xdr:col>13</xdr:col>
      <xdr:colOff>561975</xdr:colOff>
      <xdr:row>1</xdr:row>
      <xdr:rowOff>19050</xdr:rowOff>
    </xdr:from>
    <xdr:to>
      <xdr:col>26</xdr:col>
      <xdr:colOff>523875</xdr:colOff>
      <xdr:row>34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4F36FB9-B479-40DB-90DE-AED62A9C9A4E}"/>
            </a:ext>
          </a:extLst>
        </xdr:cNvPr>
        <xdr:cNvSpPr/>
      </xdr:nvSpPr>
      <xdr:spPr>
        <a:xfrm>
          <a:off x="17630775" y="209550"/>
          <a:ext cx="7886700" cy="6448425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2</xdr:row>
      <xdr:rowOff>142876</xdr:rowOff>
    </xdr:from>
    <xdr:to>
      <xdr:col>18</xdr:col>
      <xdr:colOff>66675</xdr:colOff>
      <xdr:row>20</xdr:row>
      <xdr:rowOff>28576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4D1F43A-9CE4-4BCD-86FF-F593A9DC8061}"/>
            </a:ext>
          </a:extLst>
        </xdr:cNvPr>
        <xdr:cNvSpPr/>
      </xdr:nvSpPr>
      <xdr:spPr>
        <a:xfrm>
          <a:off x="18554700" y="523876"/>
          <a:ext cx="1628775" cy="3314700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28</xdr:col>
      <xdr:colOff>28575</xdr:colOff>
      <xdr:row>8</xdr:row>
      <xdr:rowOff>95250</xdr:rowOff>
    </xdr:from>
    <xdr:to>
      <xdr:col>40</xdr:col>
      <xdr:colOff>332405</xdr:colOff>
      <xdr:row>34</xdr:row>
      <xdr:rowOff>151774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C225D5-765B-4C9E-9E4D-D25671517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41375" y="1619250"/>
          <a:ext cx="7761905" cy="5009524"/>
        </a:xfrm>
        <a:prstGeom prst="rect">
          <a:avLst/>
        </a:prstGeom>
      </xdr:spPr>
    </xdr:pic>
    <xdr:clientData/>
  </xdr:twoCellAnchor>
  <xdr:twoCellAnchor>
    <xdr:from>
      <xdr:col>28</xdr:col>
      <xdr:colOff>9525</xdr:colOff>
      <xdr:row>8</xdr:row>
      <xdr:rowOff>47625</xdr:rowOff>
    </xdr:from>
    <xdr:to>
      <xdr:col>40</xdr:col>
      <xdr:colOff>542925</xdr:colOff>
      <xdr:row>34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F8779E-E4AE-4B0B-B127-05F4D62BC504}"/>
            </a:ext>
          </a:extLst>
        </xdr:cNvPr>
        <xdr:cNvSpPr/>
      </xdr:nvSpPr>
      <xdr:spPr>
        <a:xfrm>
          <a:off x="26222325" y="1571625"/>
          <a:ext cx="7848600" cy="5057775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247650</xdr:colOff>
      <xdr:row>9</xdr:row>
      <xdr:rowOff>133350</xdr:rowOff>
    </xdr:from>
    <xdr:to>
      <xdr:col>30</xdr:col>
      <xdr:colOff>485776</xdr:colOff>
      <xdr:row>27</xdr:row>
      <xdr:rowOff>95250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07D4866-A495-479C-A3E3-B97ABB1848DB}"/>
            </a:ext>
          </a:extLst>
        </xdr:cNvPr>
        <xdr:cNvSpPr/>
      </xdr:nvSpPr>
      <xdr:spPr>
        <a:xfrm>
          <a:off x="27070050" y="1847850"/>
          <a:ext cx="847726" cy="3390900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5CF4-08FC-4734-A306-FBD8539CEC9B}">
  <dimension ref="A1:W5"/>
  <sheetViews>
    <sheetView topLeftCell="O1" workbookViewId="0">
      <selection activeCell="A5" sqref="A5:XFD5"/>
    </sheetView>
  </sheetViews>
  <sheetFormatPr baseColWidth="10" defaultColWidth="8.83203125" defaultRowHeight="15"/>
  <cols>
    <col min="1" max="1" width="13.5" customWidth="1"/>
    <col min="2" max="2" width="14.5" customWidth="1"/>
    <col min="6" max="6" width="12.1640625" customWidth="1"/>
    <col min="7" max="7" width="14.33203125" customWidth="1"/>
    <col min="9" max="9" width="16.1640625" customWidth="1"/>
    <col min="10" max="10" width="14.83203125" customWidth="1"/>
    <col min="11" max="11" width="12.6640625" customWidth="1"/>
    <col min="12" max="12" width="13.5" customWidth="1"/>
    <col min="13" max="13" width="13.33203125" customWidth="1"/>
    <col min="14" max="14" width="14" customWidth="1"/>
    <col min="15" max="15" width="13.5" customWidth="1"/>
    <col min="16" max="16" width="14.1640625" customWidth="1"/>
    <col min="17" max="17" width="14.33203125" customWidth="1"/>
    <col min="18" max="18" width="16.5" customWidth="1"/>
    <col min="19" max="19" width="17.6640625" customWidth="1"/>
    <col min="20" max="20" width="18.1640625" customWidth="1"/>
    <col min="21" max="21" width="17.83203125" customWidth="1"/>
    <col min="22" max="22" width="18.5" customWidth="1"/>
    <col min="23" max="23" width="18.1640625" customWidth="1"/>
  </cols>
  <sheetData>
    <row r="1" spans="1:23" ht="34">
      <c r="A1" s="3" t="s">
        <v>0</v>
      </c>
      <c r="B1" s="3" t="s">
        <v>1</v>
      </c>
      <c r="C1" s="3" t="s">
        <v>2</v>
      </c>
      <c r="D1" s="3" t="s">
        <v>46</v>
      </c>
      <c r="E1" s="3" t="s">
        <v>26</v>
      </c>
      <c r="F1" s="3" t="s">
        <v>3</v>
      </c>
      <c r="G1" s="3" t="s">
        <v>4</v>
      </c>
      <c r="H1" s="3"/>
      <c r="I1" s="3" t="s">
        <v>5</v>
      </c>
      <c r="J1" s="3" t="s">
        <v>6</v>
      </c>
      <c r="K1" s="4" t="s">
        <v>7</v>
      </c>
      <c r="L1" s="4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12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65</v>
      </c>
    </row>
    <row r="2" spans="1:23">
      <c r="A2" s="1" t="s">
        <v>28</v>
      </c>
      <c r="B2" s="1" t="s">
        <v>25</v>
      </c>
      <c r="C2" s="1">
        <v>6522</v>
      </c>
      <c r="D2" s="1">
        <v>3</v>
      </c>
      <c r="E2" s="1" t="s">
        <v>27</v>
      </c>
      <c r="F2" s="1">
        <v>5637</v>
      </c>
      <c r="G2" s="1">
        <v>4000</v>
      </c>
      <c r="H2" s="1"/>
      <c r="I2" s="1">
        <v>12</v>
      </c>
      <c r="J2" s="1">
        <v>228.72</v>
      </c>
      <c r="K2" s="1">
        <v>10</v>
      </c>
      <c r="L2" s="1">
        <f t="shared" ref="L2:L4" si="0">((J2*40*K2)/1000)</f>
        <v>91.488</v>
      </c>
      <c r="M2" s="1">
        <f t="shared" ref="M2:M4" si="1">L2*0.25</f>
        <v>22.872</v>
      </c>
      <c r="N2" s="1">
        <v>14</v>
      </c>
      <c r="O2" s="1">
        <v>442</v>
      </c>
      <c r="P2" s="1">
        <v>3610.95</v>
      </c>
      <c r="Q2" s="1">
        <v>10</v>
      </c>
      <c r="R2" s="1">
        <f t="shared" ref="R2:R4" si="2">P2*Q2</f>
        <v>36109.5</v>
      </c>
      <c r="S2" s="1" t="s">
        <v>33</v>
      </c>
      <c r="T2" s="7" t="s">
        <v>56</v>
      </c>
      <c r="U2" s="7" t="s">
        <v>57</v>
      </c>
      <c r="V2" s="7" t="s">
        <v>58</v>
      </c>
      <c r="W2" s="1">
        <v>300</v>
      </c>
    </row>
    <row r="3" spans="1:23">
      <c r="A3" s="5" t="s">
        <v>38</v>
      </c>
      <c r="B3" s="5" t="s">
        <v>25</v>
      </c>
      <c r="C3" s="5">
        <v>8079</v>
      </c>
      <c r="D3" s="5">
        <v>4</v>
      </c>
      <c r="E3" s="5" t="s">
        <v>27</v>
      </c>
      <c r="F3" s="5">
        <v>8900</v>
      </c>
      <c r="G3" s="5">
        <v>6000</v>
      </c>
      <c r="H3" s="5"/>
      <c r="I3" s="5">
        <v>12</v>
      </c>
      <c r="J3" s="5">
        <v>1409.71</v>
      </c>
      <c r="K3" s="5">
        <v>2.8</v>
      </c>
      <c r="L3" s="5">
        <f t="shared" si="0"/>
        <v>157.88751999999999</v>
      </c>
      <c r="M3" s="5">
        <f t="shared" si="1"/>
        <v>39.471879999999999</v>
      </c>
      <c r="N3" s="5">
        <v>13</v>
      </c>
      <c r="O3" s="5">
        <v>477</v>
      </c>
      <c r="P3" s="5">
        <v>1445.59</v>
      </c>
      <c r="Q3" s="5">
        <v>10</v>
      </c>
      <c r="R3" s="5">
        <f t="shared" si="2"/>
        <v>14455.9</v>
      </c>
      <c r="S3" s="5" t="s">
        <v>44</v>
      </c>
      <c r="T3" s="8" t="s">
        <v>59</v>
      </c>
      <c r="U3" s="5" t="s">
        <v>60</v>
      </c>
      <c r="V3" s="5" t="s">
        <v>61</v>
      </c>
      <c r="W3" s="5">
        <v>300</v>
      </c>
    </row>
    <row r="4" spans="1:23">
      <c r="A4" s="5" t="s">
        <v>39</v>
      </c>
      <c r="B4" s="5" t="s">
        <v>25</v>
      </c>
      <c r="C4" s="5">
        <v>2701</v>
      </c>
      <c r="D4" s="5">
        <v>4</v>
      </c>
      <c r="E4" s="5" t="s">
        <v>27</v>
      </c>
      <c r="F4" s="5">
        <v>8900</v>
      </c>
      <c r="G4" s="5">
        <v>6000</v>
      </c>
      <c r="H4" s="5"/>
      <c r="I4" s="5">
        <v>12</v>
      </c>
      <c r="J4" s="5">
        <v>1835.65</v>
      </c>
      <c r="K4" s="5">
        <v>0.84</v>
      </c>
      <c r="L4" s="5">
        <f t="shared" si="0"/>
        <v>61.677839999999996</v>
      </c>
      <c r="M4" s="5">
        <f t="shared" si="1"/>
        <v>15.419459999999999</v>
      </c>
      <c r="N4" s="5">
        <v>15</v>
      </c>
      <c r="O4" s="5">
        <v>456</v>
      </c>
      <c r="P4" s="5">
        <v>3606.68</v>
      </c>
      <c r="Q4" s="5">
        <v>10</v>
      </c>
      <c r="R4" s="5">
        <f t="shared" si="2"/>
        <v>36066.799999999996</v>
      </c>
      <c r="S4" s="5" t="s">
        <v>45</v>
      </c>
      <c r="T4" s="8" t="s">
        <v>62</v>
      </c>
      <c r="U4" s="5" t="s">
        <v>63</v>
      </c>
      <c r="V4" s="5" t="s">
        <v>64</v>
      </c>
      <c r="W4" s="5">
        <v>300</v>
      </c>
    </row>
    <row r="5" spans="1:2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4ADB-50F9-4924-9CD5-A19C36CB5CE5}">
  <dimension ref="B36:AL43"/>
  <sheetViews>
    <sheetView topLeftCell="A10" workbookViewId="0">
      <selection activeCell="N39" sqref="N39"/>
    </sheetView>
  </sheetViews>
  <sheetFormatPr baseColWidth="10" defaultColWidth="8.83203125" defaultRowHeight="15"/>
  <sheetData>
    <row r="36" spans="2:38" ht="19">
      <c r="B36" s="9" t="s">
        <v>53</v>
      </c>
      <c r="C36" s="9"/>
      <c r="D36" s="9"/>
      <c r="P36" s="9" t="s">
        <v>54</v>
      </c>
      <c r="Q36" s="9"/>
      <c r="R36" s="9"/>
      <c r="AD36" s="9" t="s">
        <v>55</v>
      </c>
      <c r="AE36" s="9"/>
      <c r="AF36" s="9"/>
    </row>
    <row r="37" spans="2:38" ht="29.25" customHeight="1">
      <c r="B37" s="6" t="s">
        <v>0</v>
      </c>
      <c r="C37" s="6" t="s">
        <v>1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7</v>
      </c>
      <c r="J37" s="6" t="s">
        <v>8</v>
      </c>
      <c r="P37" s="6" t="s">
        <v>0</v>
      </c>
      <c r="Q37" s="6" t="s">
        <v>1</v>
      </c>
      <c r="R37" s="6" t="s">
        <v>2</v>
      </c>
      <c r="S37" s="6" t="s">
        <v>3</v>
      </c>
      <c r="T37" s="6" t="s">
        <v>4</v>
      </c>
      <c r="U37" s="6" t="s">
        <v>5</v>
      </c>
      <c r="V37" s="6" t="s">
        <v>6</v>
      </c>
      <c r="W37" s="6" t="s">
        <v>7</v>
      </c>
      <c r="X37" s="6" t="s">
        <v>8</v>
      </c>
      <c r="AD37" s="6" t="s">
        <v>0</v>
      </c>
      <c r="AE37" s="6" t="s">
        <v>1</v>
      </c>
      <c r="AF37" s="6" t="s">
        <v>2</v>
      </c>
      <c r="AG37" s="6" t="s">
        <v>3</v>
      </c>
      <c r="AH37" s="6" t="s">
        <v>4</v>
      </c>
      <c r="AI37" s="6" t="s">
        <v>5</v>
      </c>
      <c r="AJ37" s="6" t="s">
        <v>6</v>
      </c>
      <c r="AK37" s="6" t="s">
        <v>7</v>
      </c>
      <c r="AL37" s="6" t="s">
        <v>8</v>
      </c>
    </row>
    <row r="38" spans="2:38">
      <c r="B38" s="2" t="s">
        <v>20</v>
      </c>
      <c r="C38" s="2" t="s">
        <v>24</v>
      </c>
      <c r="D38" s="2">
        <v>2743</v>
      </c>
      <c r="E38" s="2">
        <v>9000</v>
      </c>
      <c r="F38" s="2">
        <v>6000</v>
      </c>
      <c r="G38" s="2">
        <v>12</v>
      </c>
      <c r="H38" s="2">
        <v>119.88</v>
      </c>
      <c r="I38" s="2">
        <v>10</v>
      </c>
      <c r="J38" s="2">
        <v>47.951999999999998</v>
      </c>
      <c r="P38" s="2" t="s">
        <v>34</v>
      </c>
      <c r="Q38" s="2" t="s">
        <v>19</v>
      </c>
      <c r="R38" s="2">
        <v>6423</v>
      </c>
      <c r="S38" s="2">
        <v>9000</v>
      </c>
      <c r="T38" s="2">
        <v>6000</v>
      </c>
      <c r="U38" s="2">
        <v>12</v>
      </c>
      <c r="V38" s="2">
        <v>1535.17</v>
      </c>
      <c r="W38" s="2">
        <v>6.04</v>
      </c>
      <c r="X38" s="2">
        <v>370.89707199999998</v>
      </c>
      <c r="AD38" s="2" t="s">
        <v>47</v>
      </c>
      <c r="AE38" s="2" t="s">
        <v>24</v>
      </c>
      <c r="AF38" s="2">
        <v>8325</v>
      </c>
      <c r="AG38" s="2">
        <v>9000</v>
      </c>
      <c r="AH38" s="2">
        <v>6000</v>
      </c>
      <c r="AI38" s="2">
        <v>12</v>
      </c>
      <c r="AJ38" s="2">
        <v>2745.53</v>
      </c>
      <c r="AK38" s="2">
        <v>5</v>
      </c>
      <c r="AL38" s="2">
        <v>549.10599999999999</v>
      </c>
    </row>
    <row r="39" spans="2:38">
      <c r="B39" s="2" t="s">
        <v>21</v>
      </c>
      <c r="C39" s="2" t="s">
        <v>19</v>
      </c>
      <c r="D39" s="2">
        <v>2720</v>
      </c>
      <c r="E39" s="2">
        <v>9000</v>
      </c>
      <c r="F39" s="2">
        <v>6000</v>
      </c>
      <c r="G39" s="2">
        <v>12</v>
      </c>
      <c r="H39" s="2">
        <v>210.8</v>
      </c>
      <c r="I39" s="2">
        <v>10</v>
      </c>
      <c r="J39" s="2">
        <v>84.32</v>
      </c>
      <c r="P39" s="2" t="s">
        <v>35</v>
      </c>
      <c r="Q39" s="2" t="s">
        <v>18</v>
      </c>
      <c r="R39" s="2">
        <v>8667</v>
      </c>
      <c r="S39" s="2">
        <v>9000</v>
      </c>
      <c r="T39" s="2">
        <v>6000</v>
      </c>
      <c r="U39" s="2">
        <v>12</v>
      </c>
      <c r="V39" s="2">
        <v>1609.53</v>
      </c>
      <c r="W39" s="2">
        <v>8.08</v>
      </c>
      <c r="X39" s="2">
        <v>520.20009600000003</v>
      </c>
      <c r="AD39" s="2" t="s">
        <v>48</v>
      </c>
      <c r="AE39" s="2" t="s">
        <v>18</v>
      </c>
      <c r="AF39" s="2">
        <v>8325</v>
      </c>
      <c r="AG39" s="2">
        <v>9000</v>
      </c>
      <c r="AH39" s="2">
        <v>6000</v>
      </c>
      <c r="AI39" s="2">
        <v>12</v>
      </c>
      <c r="AJ39" s="2">
        <v>1961.25</v>
      </c>
      <c r="AK39" s="2">
        <v>5</v>
      </c>
      <c r="AL39" s="2">
        <v>392.25</v>
      </c>
    </row>
    <row r="40" spans="2:38">
      <c r="B40" s="2" t="s">
        <v>22</v>
      </c>
      <c r="C40" s="2" t="s">
        <v>18</v>
      </c>
      <c r="D40" s="2">
        <v>8492</v>
      </c>
      <c r="E40" s="2">
        <v>9000</v>
      </c>
      <c r="F40" s="2">
        <v>6000</v>
      </c>
      <c r="G40" s="2">
        <v>12</v>
      </c>
      <c r="H40" s="2">
        <v>432.82</v>
      </c>
      <c r="I40" s="2">
        <v>10</v>
      </c>
      <c r="J40" s="2">
        <v>173.12799999999999</v>
      </c>
      <c r="P40" s="2" t="s">
        <v>36</v>
      </c>
      <c r="Q40" s="2" t="s">
        <v>24</v>
      </c>
      <c r="R40" s="2">
        <v>6423</v>
      </c>
      <c r="S40" s="2">
        <v>9000</v>
      </c>
      <c r="T40" s="2">
        <v>6000</v>
      </c>
      <c r="U40" s="2">
        <v>12</v>
      </c>
      <c r="V40" s="2">
        <v>1368.98</v>
      </c>
      <c r="W40" s="2">
        <v>2.3199999999999998</v>
      </c>
      <c r="X40" s="2">
        <v>127.041344</v>
      </c>
      <c r="AD40" s="2" t="s">
        <v>49</v>
      </c>
      <c r="AE40" s="2" t="s">
        <v>24</v>
      </c>
      <c r="AF40" s="2">
        <v>8667</v>
      </c>
      <c r="AG40" s="2">
        <v>9000</v>
      </c>
      <c r="AH40" s="2">
        <v>6000</v>
      </c>
      <c r="AI40" s="2">
        <v>12</v>
      </c>
      <c r="AJ40" s="2">
        <v>1648.53</v>
      </c>
      <c r="AK40" s="2">
        <v>5</v>
      </c>
      <c r="AL40" s="2">
        <v>329.70600000000002</v>
      </c>
    </row>
    <row r="41" spans="2:38">
      <c r="B41" s="2" t="s">
        <v>23</v>
      </c>
      <c r="C41" s="2" t="s">
        <v>24</v>
      </c>
      <c r="D41" s="2">
        <v>3942</v>
      </c>
      <c r="E41" s="2">
        <v>9000</v>
      </c>
      <c r="F41" s="2">
        <v>6000</v>
      </c>
      <c r="G41" s="2">
        <v>12</v>
      </c>
      <c r="H41" s="2">
        <v>568.24</v>
      </c>
      <c r="I41" s="2">
        <v>10</v>
      </c>
      <c r="J41" s="2">
        <v>227.29599999999999</v>
      </c>
      <c r="P41" s="2" t="s">
        <v>37</v>
      </c>
      <c r="Q41" s="2" t="s">
        <v>18</v>
      </c>
      <c r="R41" s="2">
        <v>3942</v>
      </c>
      <c r="S41" s="2">
        <v>9000</v>
      </c>
      <c r="T41" s="2">
        <v>6000</v>
      </c>
      <c r="U41" s="2">
        <v>12</v>
      </c>
      <c r="V41" s="2">
        <v>1439.28</v>
      </c>
      <c r="W41" s="2">
        <v>9.56</v>
      </c>
      <c r="X41" s="2">
        <v>550.380672</v>
      </c>
    </row>
    <row r="42" spans="2:38">
      <c r="B42" s="2" t="s">
        <v>28</v>
      </c>
      <c r="C42" s="2" t="s">
        <v>25</v>
      </c>
      <c r="D42" s="2">
        <v>6522</v>
      </c>
      <c r="E42" s="2">
        <v>5637</v>
      </c>
      <c r="F42" s="2">
        <v>4000</v>
      </c>
      <c r="G42" s="2">
        <v>12</v>
      </c>
      <c r="H42" s="2">
        <v>228.72</v>
      </c>
      <c r="I42" s="2">
        <v>10</v>
      </c>
      <c r="J42" s="2">
        <v>91.488</v>
      </c>
      <c r="P42" s="2" t="s">
        <v>38</v>
      </c>
      <c r="Q42" s="2" t="s">
        <v>25</v>
      </c>
      <c r="R42" s="2">
        <v>8079</v>
      </c>
      <c r="S42" s="2">
        <v>8900</v>
      </c>
      <c r="T42" s="2">
        <v>6000</v>
      </c>
      <c r="U42" s="2">
        <v>12</v>
      </c>
      <c r="V42" s="2">
        <v>1409.71</v>
      </c>
      <c r="W42" s="2">
        <v>2.8</v>
      </c>
      <c r="X42" s="2">
        <v>157.88751999999999</v>
      </c>
    </row>
    <row r="43" spans="2:38">
      <c r="P43" s="2" t="s">
        <v>39</v>
      </c>
      <c r="Q43" s="2" t="s">
        <v>25</v>
      </c>
      <c r="R43" s="2">
        <v>2701</v>
      </c>
      <c r="S43" s="2">
        <v>8900</v>
      </c>
      <c r="T43" s="2">
        <v>6000</v>
      </c>
      <c r="U43" s="2">
        <v>12</v>
      </c>
      <c r="V43" s="2">
        <v>1835.65</v>
      </c>
      <c r="W43" s="2">
        <v>0.84</v>
      </c>
      <c r="X43" s="2">
        <v>61.677840000000003</v>
      </c>
    </row>
  </sheetData>
  <mergeCells count="3">
    <mergeCell ref="B36:D36"/>
    <mergeCell ref="P36:R36"/>
    <mergeCell ref="AD36:AF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E1DE-29DE-4DC3-9783-1DA5F9BF6DBC}">
  <dimension ref="A36:AN43"/>
  <sheetViews>
    <sheetView tabSelected="1" topLeftCell="A29" workbookViewId="0">
      <selection activeCell="M56" sqref="M56"/>
    </sheetView>
  </sheetViews>
  <sheetFormatPr baseColWidth="10" defaultColWidth="8.83203125" defaultRowHeight="15"/>
  <cols>
    <col min="2" max="2" width="11.1640625" customWidth="1"/>
    <col min="16" max="16" width="11.5" customWidth="1"/>
    <col min="30" max="30" width="11.33203125" customWidth="1"/>
  </cols>
  <sheetData>
    <row r="36" spans="1:40" ht="19">
      <c r="A36" s="10" t="s">
        <v>53</v>
      </c>
      <c r="B36" s="10"/>
      <c r="C36" s="10"/>
      <c r="O36" s="10" t="s">
        <v>54</v>
      </c>
      <c r="P36" s="10"/>
      <c r="Q36" s="10"/>
      <c r="AC36" s="10" t="s">
        <v>55</v>
      </c>
      <c r="AD36" s="10"/>
      <c r="AE36" s="10"/>
    </row>
    <row r="37" spans="1:40" ht="32">
      <c r="A37" s="6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9</v>
      </c>
      <c r="G37" s="6" t="s">
        <v>10</v>
      </c>
      <c r="H37" s="6" t="s">
        <v>11</v>
      </c>
      <c r="I37" s="6" t="s">
        <v>12</v>
      </c>
      <c r="J37" s="6" t="s">
        <v>13</v>
      </c>
      <c r="K37" s="6" t="s">
        <v>12</v>
      </c>
      <c r="L37" s="6" t="s">
        <v>14</v>
      </c>
      <c r="O37" s="6" t="s">
        <v>0</v>
      </c>
      <c r="P37" s="6" t="s">
        <v>1</v>
      </c>
      <c r="Q37" s="6" t="s">
        <v>2</v>
      </c>
      <c r="R37" s="6" t="s">
        <v>3</v>
      </c>
      <c r="S37" s="6" t="s">
        <v>4</v>
      </c>
      <c r="T37" s="6" t="s">
        <v>9</v>
      </c>
      <c r="U37" s="6" t="s">
        <v>10</v>
      </c>
      <c r="V37" s="6" t="s">
        <v>11</v>
      </c>
      <c r="W37" s="6" t="s">
        <v>12</v>
      </c>
      <c r="X37" s="6" t="s">
        <v>13</v>
      </c>
      <c r="Y37" s="6" t="s">
        <v>12</v>
      </c>
      <c r="Z37" s="6" t="s">
        <v>14</v>
      </c>
      <c r="AC37" s="6" t="s">
        <v>0</v>
      </c>
      <c r="AD37" s="6" t="s">
        <v>1</v>
      </c>
      <c r="AE37" s="6" t="s">
        <v>2</v>
      </c>
      <c r="AF37" s="6" t="s">
        <v>3</v>
      </c>
      <c r="AG37" s="6" t="s">
        <v>4</v>
      </c>
      <c r="AH37" s="6" t="s">
        <v>9</v>
      </c>
      <c r="AI37" s="6" t="s">
        <v>10</v>
      </c>
      <c r="AJ37" s="6" t="s">
        <v>11</v>
      </c>
      <c r="AK37" s="6" t="s">
        <v>12</v>
      </c>
      <c r="AL37" s="6" t="s">
        <v>13</v>
      </c>
      <c r="AM37" s="6" t="s">
        <v>12</v>
      </c>
      <c r="AN37" s="6" t="s">
        <v>14</v>
      </c>
    </row>
    <row r="38" spans="1:40">
      <c r="A38" s="2" t="s">
        <v>20</v>
      </c>
      <c r="B38" s="2" t="s">
        <v>24</v>
      </c>
      <c r="C38" s="2">
        <v>2743</v>
      </c>
      <c r="D38" s="2">
        <v>9000</v>
      </c>
      <c r="E38" s="2">
        <v>6000</v>
      </c>
      <c r="F38" s="2">
        <v>11.988</v>
      </c>
      <c r="G38" s="2">
        <v>14</v>
      </c>
      <c r="H38" s="2">
        <v>447</v>
      </c>
      <c r="I38" s="2">
        <v>838.48</v>
      </c>
      <c r="J38" s="2">
        <v>10</v>
      </c>
      <c r="K38" s="2">
        <v>8384.7999999999993</v>
      </c>
      <c r="L38" s="2" t="s">
        <v>29</v>
      </c>
      <c r="O38" s="2" t="s">
        <v>34</v>
      </c>
      <c r="P38" s="2" t="s">
        <v>19</v>
      </c>
      <c r="Q38" s="2">
        <v>6423</v>
      </c>
      <c r="R38" s="2">
        <v>9000</v>
      </c>
      <c r="S38" s="2">
        <v>6000</v>
      </c>
      <c r="T38" s="2">
        <v>92.724268000000009</v>
      </c>
      <c r="U38" s="2">
        <v>13</v>
      </c>
      <c r="V38" s="2">
        <v>514</v>
      </c>
      <c r="W38" s="2">
        <v>1017.21</v>
      </c>
      <c r="X38" s="2">
        <v>10</v>
      </c>
      <c r="Y38" s="2">
        <v>10172.1</v>
      </c>
      <c r="Z38" s="2" t="s">
        <v>41</v>
      </c>
      <c r="AC38" s="2" t="s">
        <v>47</v>
      </c>
      <c r="AD38" s="2" t="s">
        <v>24</v>
      </c>
      <c r="AE38" s="2">
        <v>8325</v>
      </c>
      <c r="AF38" s="2">
        <v>9000</v>
      </c>
      <c r="AG38" s="2">
        <v>6000</v>
      </c>
      <c r="AH38" s="2">
        <v>137.2765</v>
      </c>
      <c r="AI38" s="2">
        <v>13</v>
      </c>
      <c r="AJ38" s="2">
        <v>483</v>
      </c>
      <c r="AK38" s="2">
        <v>2143.2800000000002</v>
      </c>
      <c r="AL38" s="2">
        <v>8.8000000000000007</v>
      </c>
      <c r="AM38" s="2">
        <v>18860.864000000005</v>
      </c>
      <c r="AN38" s="2" t="s">
        <v>50</v>
      </c>
    </row>
    <row r="39" spans="1:40">
      <c r="A39" s="2" t="s">
        <v>21</v>
      </c>
      <c r="B39" s="2" t="s">
        <v>19</v>
      </c>
      <c r="C39" s="2">
        <v>2720</v>
      </c>
      <c r="D39" s="2">
        <v>9000</v>
      </c>
      <c r="E39" s="2">
        <v>6000</v>
      </c>
      <c r="F39" s="2">
        <v>21.08</v>
      </c>
      <c r="G39" s="2">
        <v>14</v>
      </c>
      <c r="H39" s="2">
        <v>441</v>
      </c>
      <c r="I39" s="2">
        <v>1397.23</v>
      </c>
      <c r="J39" s="2">
        <v>10</v>
      </c>
      <c r="K39" s="2">
        <v>13972.3</v>
      </c>
      <c r="L39" s="2" t="s">
        <v>30</v>
      </c>
      <c r="O39" s="2" t="s">
        <v>35</v>
      </c>
      <c r="P39" s="2" t="s">
        <v>18</v>
      </c>
      <c r="Q39" s="2">
        <v>8667</v>
      </c>
      <c r="R39" s="2">
        <v>9000</v>
      </c>
      <c r="S39" s="2">
        <v>6000</v>
      </c>
      <c r="T39" s="2">
        <v>130.05002399999998</v>
      </c>
      <c r="U39" s="2">
        <v>13</v>
      </c>
      <c r="V39" s="2">
        <v>470</v>
      </c>
      <c r="W39" s="2">
        <v>1596.63</v>
      </c>
      <c r="X39" s="2">
        <v>10</v>
      </c>
      <c r="Y39" s="2">
        <v>15966.300000000001</v>
      </c>
      <c r="Z39" s="2" t="s">
        <v>42</v>
      </c>
      <c r="AC39" s="2" t="s">
        <v>48</v>
      </c>
      <c r="AD39" s="2" t="s">
        <v>18</v>
      </c>
      <c r="AE39" s="2">
        <v>8325</v>
      </c>
      <c r="AF39" s="2">
        <v>9000</v>
      </c>
      <c r="AG39" s="2">
        <v>6000</v>
      </c>
      <c r="AH39" s="2">
        <v>98.0625</v>
      </c>
      <c r="AI39" s="2">
        <v>13</v>
      </c>
      <c r="AJ39" s="2">
        <v>504</v>
      </c>
      <c r="AK39" s="2">
        <v>3242.34</v>
      </c>
      <c r="AL39" s="2">
        <v>7.2</v>
      </c>
      <c r="AM39" s="2">
        <v>23344.848000000002</v>
      </c>
      <c r="AN39" s="2" t="s">
        <v>51</v>
      </c>
    </row>
    <row r="40" spans="1:40">
      <c r="A40" s="2" t="s">
        <v>22</v>
      </c>
      <c r="B40" s="2" t="s">
        <v>18</v>
      </c>
      <c r="C40" s="2">
        <v>8492</v>
      </c>
      <c r="D40" s="2">
        <v>9000</v>
      </c>
      <c r="E40" s="2">
        <v>6000</v>
      </c>
      <c r="F40" s="2">
        <v>43.281999999999996</v>
      </c>
      <c r="G40" s="2">
        <v>13</v>
      </c>
      <c r="H40" s="2">
        <v>449</v>
      </c>
      <c r="I40" s="2">
        <v>2867.69</v>
      </c>
      <c r="J40" s="2">
        <v>10</v>
      </c>
      <c r="K40" s="2">
        <v>28676.9</v>
      </c>
      <c r="L40" s="2" t="s">
        <v>31</v>
      </c>
      <c r="O40" s="2" t="s">
        <v>36</v>
      </c>
      <c r="P40" s="2" t="s">
        <v>24</v>
      </c>
      <c r="Q40" s="2">
        <v>6423</v>
      </c>
      <c r="R40" s="2">
        <v>9000</v>
      </c>
      <c r="S40" s="2">
        <v>6000</v>
      </c>
      <c r="T40" s="2">
        <v>31.760335999999995</v>
      </c>
      <c r="U40" s="2">
        <v>13</v>
      </c>
      <c r="V40" s="2">
        <v>498</v>
      </c>
      <c r="W40" s="2">
        <v>815.88</v>
      </c>
      <c r="X40" s="2">
        <v>10</v>
      </c>
      <c r="Y40" s="2">
        <v>8158.8</v>
      </c>
      <c r="Z40" s="2" t="s">
        <v>43</v>
      </c>
      <c r="AC40" s="2" t="s">
        <v>49</v>
      </c>
      <c r="AD40" s="2" t="s">
        <v>24</v>
      </c>
      <c r="AE40" s="2">
        <v>8667</v>
      </c>
      <c r="AF40" s="2">
        <v>9000</v>
      </c>
      <c r="AG40" s="2">
        <v>6000</v>
      </c>
      <c r="AH40" s="2">
        <v>82.426500000000004</v>
      </c>
      <c r="AI40" s="2">
        <v>13</v>
      </c>
      <c r="AJ40" s="2">
        <v>519</v>
      </c>
      <c r="AK40" s="2">
        <v>2461.75</v>
      </c>
      <c r="AL40" s="2">
        <v>6.68</v>
      </c>
      <c r="AM40" s="2">
        <v>16444.489999999998</v>
      </c>
      <c r="AN40" s="2" t="s">
        <v>52</v>
      </c>
    </row>
    <row r="41" spans="1:40">
      <c r="A41" s="2" t="s">
        <v>23</v>
      </c>
      <c r="B41" s="2" t="s">
        <v>24</v>
      </c>
      <c r="C41" s="2">
        <v>3942</v>
      </c>
      <c r="D41" s="2">
        <v>9000</v>
      </c>
      <c r="E41" s="2">
        <v>6000</v>
      </c>
      <c r="F41" s="2">
        <v>56.823999999999998</v>
      </c>
      <c r="G41" s="2">
        <v>13</v>
      </c>
      <c r="H41" s="2">
        <v>449</v>
      </c>
      <c r="I41" s="2">
        <v>2917.64</v>
      </c>
      <c r="J41" s="2">
        <v>10</v>
      </c>
      <c r="K41" s="2">
        <v>29176.399999999998</v>
      </c>
      <c r="L41" s="2" t="s">
        <v>32</v>
      </c>
      <c r="O41" s="2" t="s">
        <v>37</v>
      </c>
      <c r="P41" s="2" t="s">
        <v>18</v>
      </c>
      <c r="Q41" s="2">
        <v>3942</v>
      </c>
      <c r="R41" s="2">
        <v>9000</v>
      </c>
      <c r="S41" s="2">
        <v>6000</v>
      </c>
      <c r="T41" s="2">
        <v>137.595168</v>
      </c>
      <c r="U41" s="2">
        <v>13</v>
      </c>
      <c r="V41" s="2">
        <v>481</v>
      </c>
      <c r="W41" s="2">
        <v>1417.8</v>
      </c>
      <c r="X41" s="2">
        <v>10</v>
      </c>
      <c r="Y41" s="2">
        <v>14178</v>
      </c>
      <c r="Z41" s="2" t="s">
        <v>40</v>
      </c>
    </row>
    <row r="42" spans="1:40">
      <c r="A42" s="2" t="s">
        <v>28</v>
      </c>
      <c r="B42" s="2" t="s">
        <v>25</v>
      </c>
      <c r="C42" s="2">
        <v>6522</v>
      </c>
      <c r="D42" s="2">
        <v>5637</v>
      </c>
      <c r="E42" s="2">
        <v>4000</v>
      </c>
      <c r="F42" s="2">
        <v>22.872</v>
      </c>
      <c r="G42" s="2">
        <v>14</v>
      </c>
      <c r="H42" s="2">
        <v>442</v>
      </c>
      <c r="I42" s="2">
        <v>3610.95</v>
      </c>
      <c r="J42" s="2">
        <v>10</v>
      </c>
      <c r="K42" s="2">
        <v>36109.5</v>
      </c>
      <c r="L42" s="2" t="s">
        <v>33</v>
      </c>
      <c r="O42" s="2" t="s">
        <v>38</v>
      </c>
      <c r="P42" s="2" t="s">
        <v>25</v>
      </c>
      <c r="Q42" s="2">
        <v>8079</v>
      </c>
      <c r="R42" s="2">
        <v>8900</v>
      </c>
      <c r="S42" s="2">
        <v>6000</v>
      </c>
      <c r="T42" s="2">
        <v>39.471879999999999</v>
      </c>
      <c r="U42" s="2">
        <v>13</v>
      </c>
      <c r="V42" s="2">
        <v>477</v>
      </c>
      <c r="W42" s="2">
        <v>1445.59</v>
      </c>
      <c r="X42" s="2">
        <v>10</v>
      </c>
      <c r="Y42" s="2">
        <v>14455.9</v>
      </c>
      <c r="Z42" s="2" t="s">
        <v>44</v>
      </c>
    </row>
    <row r="43" spans="1:40">
      <c r="O43" s="2" t="s">
        <v>39</v>
      </c>
      <c r="P43" s="2" t="s">
        <v>25</v>
      </c>
      <c r="Q43" s="2">
        <v>2701</v>
      </c>
      <c r="R43" s="2">
        <v>8900</v>
      </c>
      <c r="S43" s="2">
        <v>6000</v>
      </c>
      <c r="T43" s="2">
        <v>15.419459999999999</v>
      </c>
      <c r="U43" s="2">
        <v>15</v>
      </c>
      <c r="V43" s="2">
        <v>456</v>
      </c>
      <c r="W43" s="2">
        <v>3606.68</v>
      </c>
      <c r="X43" s="2">
        <v>10</v>
      </c>
      <c r="Y43" s="2">
        <v>36066.799999999996</v>
      </c>
      <c r="Z43" s="2" t="s">
        <v>45</v>
      </c>
    </row>
  </sheetData>
  <mergeCells count="3">
    <mergeCell ref="A36:C36"/>
    <mergeCell ref="O36:Q36"/>
    <mergeCell ref="AC36:AE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Chromium cDNA Agilent</vt:lpstr>
      <vt:lpstr>Chromium Library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Montgomery</dc:creator>
  <cp:lastModifiedBy>Microsoft Office User</cp:lastModifiedBy>
  <dcterms:created xsi:type="dcterms:W3CDTF">2021-10-19T15:12:05Z</dcterms:created>
  <dcterms:modified xsi:type="dcterms:W3CDTF">2022-10-04T18:18:08Z</dcterms:modified>
</cp:coreProperties>
</file>