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almy/Desktop/MIE 2021Winter/APS 502/Computational Assignment/"/>
    </mc:Choice>
  </mc:AlternateContent>
  <xr:revisionPtr revIDLastSave="0" documentId="13_ncr:1_{FB208DD5-AE5D-104D-8AFE-CCDB592F1184}" xr6:coauthVersionLast="47" xr6:coauthVersionMax="47" xr10:uidLastSave="{00000000-0000-0000-0000-000000000000}"/>
  <bookViews>
    <workbookView xWindow="3880" yWindow="660" windowWidth="29320" windowHeight="13080" activeTab="1" xr2:uid="{DA0B970B-E5A7-BB46-87E1-155688FF98C1}"/>
  </bookViews>
  <sheets>
    <sheet name="Part 1" sheetId="1" r:id="rId1"/>
    <sheet name="Par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9" i="1" l="1"/>
  <c r="J99" i="1" s="1"/>
  <c r="F99" i="1"/>
  <c r="I99" i="1"/>
  <c r="E99" i="1"/>
  <c r="H99" i="1" s="1"/>
  <c r="Q4" i="2" l="1"/>
  <c r="Y4" i="2" s="1"/>
  <c r="Q5" i="2"/>
  <c r="Y5" i="2" s="1"/>
  <c r="Q6" i="2"/>
  <c r="Y6" i="2" s="1"/>
  <c r="Q7" i="2"/>
  <c r="Y7" i="2" s="1"/>
  <c r="Q8" i="2"/>
  <c r="Y8" i="2" s="1"/>
  <c r="Q9" i="2"/>
  <c r="Y9" i="2" s="1"/>
  <c r="Q10" i="2"/>
  <c r="Y10" i="2" s="1"/>
  <c r="Q11" i="2"/>
  <c r="Y11" i="2" s="1"/>
  <c r="Q12" i="2"/>
  <c r="Y12" i="2" s="1"/>
  <c r="Q13" i="2"/>
  <c r="Y13" i="2" s="1"/>
  <c r="Q14" i="2"/>
  <c r="Y14" i="2" s="1"/>
  <c r="Q15" i="2"/>
  <c r="Y15" i="2" s="1"/>
  <c r="Q16" i="2"/>
  <c r="Y16" i="2" s="1"/>
  <c r="Q17" i="2"/>
  <c r="Y17" i="2" s="1"/>
  <c r="Q18" i="2"/>
  <c r="Y18" i="2" s="1"/>
  <c r="Q19" i="2"/>
  <c r="Y19" i="2" s="1"/>
  <c r="Q20" i="2"/>
  <c r="Y20" i="2" s="1"/>
  <c r="Q21" i="2"/>
  <c r="Y21" i="2" s="1"/>
  <c r="Q22" i="2"/>
  <c r="Y22" i="2" s="1"/>
  <c r="Q23" i="2"/>
  <c r="Y23" i="2" s="1"/>
  <c r="Q24" i="2"/>
  <c r="Y24" i="2" s="1"/>
  <c r="Q25" i="2"/>
  <c r="Y25" i="2" s="1"/>
  <c r="Q26" i="2"/>
  <c r="Y26" i="2" s="1"/>
  <c r="Q27" i="2"/>
  <c r="Y27" i="2" s="1"/>
  <c r="Q28" i="2"/>
  <c r="Y28" i="2" s="1"/>
  <c r="Q29" i="2"/>
  <c r="Y29" i="2" s="1"/>
  <c r="Q30" i="2"/>
  <c r="Y30" i="2" s="1"/>
  <c r="Q31" i="2"/>
  <c r="Y31" i="2" s="1"/>
  <c r="Q32" i="2"/>
  <c r="Y32" i="2" s="1"/>
  <c r="Q33" i="2"/>
  <c r="Y33" i="2" s="1"/>
  <c r="Q34" i="2"/>
  <c r="Y34" i="2" s="1"/>
  <c r="Q35" i="2"/>
  <c r="Y35" i="2" s="1"/>
  <c r="Q36" i="2"/>
  <c r="Y36" i="2" s="1"/>
  <c r="Q37" i="2"/>
  <c r="Y37" i="2" s="1"/>
  <c r="Q38" i="2"/>
  <c r="Y38" i="2" s="1"/>
  <c r="Q39" i="2"/>
  <c r="Y39" i="2" s="1"/>
  <c r="Q40" i="2"/>
  <c r="Y40" i="2" s="1"/>
  <c r="Q41" i="2"/>
  <c r="Y41" i="2" s="1"/>
  <c r="Q42" i="2"/>
  <c r="Y42" i="2" s="1"/>
  <c r="Q43" i="2"/>
  <c r="Y43" i="2" s="1"/>
  <c r="Q44" i="2"/>
  <c r="Y44" i="2" s="1"/>
  <c r="Q45" i="2"/>
  <c r="Y45" i="2" s="1"/>
  <c r="Q46" i="2"/>
  <c r="Y46" i="2" s="1"/>
  <c r="Q47" i="2"/>
  <c r="Y47" i="2" s="1"/>
  <c r="Q48" i="2"/>
  <c r="Y48" i="2" s="1"/>
  <c r="Q49" i="2"/>
  <c r="Y49" i="2" s="1"/>
  <c r="Q50" i="2"/>
  <c r="Y50" i="2" s="1"/>
  <c r="Q51" i="2"/>
  <c r="Y51" i="2" s="1"/>
  <c r="Q52" i="2"/>
  <c r="Y52" i="2" s="1"/>
  <c r="Q53" i="2"/>
  <c r="Y53" i="2" s="1"/>
  <c r="Q54" i="2"/>
  <c r="Y54" i="2" s="1"/>
  <c r="Q55" i="2"/>
  <c r="Y55" i="2" s="1"/>
  <c r="Q56" i="2"/>
  <c r="Y56" i="2" s="1"/>
  <c r="Q57" i="2"/>
  <c r="Y57" i="2" s="1"/>
  <c r="Q58" i="2"/>
  <c r="Y58" i="2" s="1"/>
  <c r="Q59" i="2"/>
  <c r="Y59" i="2" s="1"/>
  <c r="Q60" i="2"/>
  <c r="Y60" i="2" s="1"/>
  <c r="Q61" i="2"/>
  <c r="Y61" i="2" s="1"/>
  <c r="Q62" i="2"/>
  <c r="Y62" i="2" s="1"/>
  <c r="Q63" i="2"/>
  <c r="Y63" i="2" s="1"/>
  <c r="Q64" i="2"/>
  <c r="Y64" i="2" s="1"/>
  <c r="Q65" i="2"/>
  <c r="Y65" i="2" s="1"/>
  <c r="Q66" i="2"/>
  <c r="Y66" i="2" s="1"/>
  <c r="Q67" i="2"/>
  <c r="Y67" i="2" s="1"/>
  <c r="Q68" i="2"/>
  <c r="Y68" i="2" s="1"/>
  <c r="Q69" i="2"/>
  <c r="Y69" i="2" s="1"/>
  <c r="Q70" i="2"/>
  <c r="Y70" i="2" s="1"/>
  <c r="Q71" i="2"/>
  <c r="Y71" i="2" s="1"/>
  <c r="Q72" i="2"/>
  <c r="Y72" i="2" s="1"/>
  <c r="Q73" i="2"/>
  <c r="Y73" i="2" s="1"/>
  <c r="Q74" i="2"/>
  <c r="Y74" i="2" s="1"/>
  <c r="Q75" i="2"/>
  <c r="Y75" i="2" s="1"/>
  <c r="Q76" i="2"/>
  <c r="Y76" i="2" s="1"/>
  <c r="Q77" i="2"/>
  <c r="Y77" i="2" s="1"/>
  <c r="Q78" i="2"/>
  <c r="Y78" i="2" s="1"/>
  <c r="Q79" i="2"/>
  <c r="Y79" i="2" s="1"/>
  <c r="Q80" i="2"/>
  <c r="Y80" i="2" s="1"/>
  <c r="Q81" i="2"/>
  <c r="Y81" i="2" s="1"/>
  <c r="Q82" i="2"/>
  <c r="Y82" i="2" s="1"/>
  <c r="Q83" i="2"/>
  <c r="Y83" i="2" s="1"/>
  <c r="Q84" i="2"/>
  <c r="Y84" i="2" s="1"/>
  <c r="Q85" i="2"/>
  <c r="Y85" i="2" s="1"/>
  <c r="Q86" i="2"/>
  <c r="Y86" i="2" s="1"/>
  <c r="Q87" i="2"/>
  <c r="Y87" i="2" s="1"/>
  <c r="Q88" i="2"/>
  <c r="Y88" i="2" s="1"/>
  <c r="Q89" i="2"/>
  <c r="Y89" i="2" s="1"/>
  <c r="Q90" i="2"/>
  <c r="Y90" i="2" s="1"/>
  <c r="Q91" i="2"/>
  <c r="Y91" i="2" s="1"/>
  <c r="Q92" i="2"/>
  <c r="Y92" i="2" s="1"/>
  <c r="Q93" i="2"/>
  <c r="Y93" i="2" s="1"/>
  <c r="Q94" i="2"/>
  <c r="Y94" i="2" s="1"/>
  <c r="Q95" i="2"/>
  <c r="Y95" i="2" s="1"/>
  <c r="Q96" i="2"/>
  <c r="Y96" i="2" s="1"/>
  <c r="Q97" i="2"/>
  <c r="Y97" i="2" s="1"/>
  <c r="Q98" i="2"/>
  <c r="Y98" i="2" s="1"/>
  <c r="Q3" i="2"/>
  <c r="P4" i="2"/>
  <c r="X4" i="2" s="1"/>
  <c r="P5" i="2"/>
  <c r="X5" i="2" s="1"/>
  <c r="P6" i="2"/>
  <c r="X6" i="2" s="1"/>
  <c r="P7" i="2"/>
  <c r="X7" i="2" s="1"/>
  <c r="P8" i="2"/>
  <c r="X8" i="2" s="1"/>
  <c r="P9" i="2"/>
  <c r="X9" i="2" s="1"/>
  <c r="P10" i="2"/>
  <c r="X10" i="2" s="1"/>
  <c r="P11" i="2"/>
  <c r="X11" i="2" s="1"/>
  <c r="P12" i="2"/>
  <c r="X12" i="2" s="1"/>
  <c r="P13" i="2"/>
  <c r="X13" i="2" s="1"/>
  <c r="P14" i="2"/>
  <c r="X14" i="2" s="1"/>
  <c r="P15" i="2"/>
  <c r="X15" i="2" s="1"/>
  <c r="P16" i="2"/>
  <c r="X16" i="2" s="1"/>
  <c r="P17" i="2"/>
  <c r="X17" i="2" s="1"/>
  <c r="P18" i="2"/>
  <c r="X18" i="2" s="1"/>
  <c r="P19" i="2"/>
  <c r="X19" i="2" s="1"/>
  <c r="P20" i="2"/>
  <c r="X20" i="2" s="1"/>
  <c r="P21" i="2"/>
  <c r="X21" i="2" s="1"/>
  <c r="P22" i="2"/>
  <c r="X22" i="2" s="1"/>
  <c r="P23" i="2"/>
  <c r="X23" i="2" s="1"/>
  <c r="P24" i="2"/>
  <c r="X24" i="2" s="1"/>
  <c r="P25" i="2"/>
  <c r="X25" i="2" s="1"/>
  <c r="P26" i="2"/>
  <c r="X26" i="2" s="1"/>
  <c r="P27" i="2"/>
  <c r="X27" i="2" s="1"/>
  <c r="P28" i="2"/>
  <c r="X28" i="2" s="1"/>
  <c r="P29" i="2"/>
  <c r="X29" i="2" s="1"/>
  <c r="P30" i="2"/>
  <c r="X30" i="2" s="1"/>
  <c r="P31" i="2"/>
  <c r="X31" i="2" s="1"/>
  <c r="P32" i="2"/>
  <c r="X32" i="2" s="1"/>
  <c r="P33" i="2"/>
  <c r="X33" i="2" s="1"/>
  <c r="P34" i="2"/>
  <c r="X34" i="2" s="1"/>
  <c r="P35" i="2"/>
  <c r="X35" i="2" s="1"/>
  <c r="P36" i="2"/>
  <c r="X36" i="2" s="1"/>
  <c r="P37" i="2"/>
  <c r="X37" i="2" s="1"/>
  <c r="P38" i="2"/>
  <c r="X38" i="2" s="1"/>
  <c r="P39" i="2"/>
  <c r="X39" i="2" s="1"/>
  <c r="P40" i="2"/>
  <c r="X40" i="2" s="1"/>
  <c r="P41" i="2"/>
  <c r="X41" i="2" s="1"/>
  <c r="P42" i="2"/>
  <c r="X42" i="2" s="1"/>
  <c r="P43" i="2"/>
  <c r="X43" i="2" s="1"/>
  <c r="P44" i="2"/>
  <c r="X44" i="2" s="1"/>
  <c r="P45" i="2"/>
  <c r="X45" i="2" s="1"/>
  <c r="P46" i="2"/>
  <c r="X46" i="2" s="1"/>
  <c r="P47" i="2"/>
  <c r="X47" i="2" s="1"/>
  <c r="P48" i="2"/>
  <c r="X48" i="2" s="1"/>
  <c r="P49" i="2"/>
  <c r="X49" i="2" s="1"/>
  <c r="P50" i="2"/>
  <c r="X50" i="2" s="1"/>
  <c r="P51" i="2"/>
  <c r="X51" i="2" s="1"/>
  <c r="P52" i="2"/>
  <c r="X52" i="2" s="1"/>
  <c r="P53" i="2"/>
  <c r="X53" i="2" s="1"/>
  <c r="P54" i="2"/>
  <c r="X54" i="2" s="1"/>
  <c r="P55" i="2"/>
  <c r="X55" i="2" s="1"/>
  <c r="P56" i="2"/>
  <c r="X56" i="2" s="1"/>
  <c r="P57" i="2"/>
  <c r="X57" i="2" s="1"/>
  <c r="P58" i="2"/>
  <c r="X58" i="2" s="1"/>
  <c r="P59" i="2"/>
  <c r="X59" i="2" s="1"/>
  <c r="P60" i="2"/>
  <c r="X60" i="2" s="1"/>
  <c r="P61" i="2"/>
  <c r="X61" i="2" s="1"/>
  <c r="P62" i="2"/>
  <c r="X62" i="2" s="1"/>
  <c r="P63" i="2"/>
  <c r="X63" i="2" s="1"/>
  <c r="P64" i="2"/>
  <c r="X64" i="2" s="1"/>
  <c r="P65" i="2"/>
  <c r="X65" i="2" s="1"/>
  <c r="P66" i="2"/>
  <c r="X66" i="2" s="1"/>
  <c r="P67" i="2"/>
  <c r="X67" i="2" s="1"/>
  <c r="P68" i="2"/>
  <c r="X68" i="2" s="1"/>
  <c r="P69" i="2"/>
  <c r="X69" i="2" s="1"/>
  <c r="P70" i="2"/>
  <c r="X70" i="2" s="1"/>
  <c r="P71" i="2"/>
  <c r="X71" i="2" s="1"/>
  <c r="P72" i="2"/>
  <c r="X72" i="2" s="1"/>
  <c r="P73" i="2"/>
  <c r="X73" i="2" s="1"/>
  <c r="P74" i="2"/>
  <c r="X74" i="2" s="1"/>
  <c r="P75" i="2"/>
  <c r="X75" i="2" s="1"/>
  <c r="P76" i="2"/>
  <c r="X76" i="2" s="1"/>
  <c r="P77" i="2"/>
  <c r="X77" i="2" s="1"/>
  <c r="P78" i="2"/>
  <c r="X78" i="2" s="1"/>
  <c r="P79" i="2"/>
  <c r="X79" i="2" s="1"/>
  <c r="P80" i="2"/>
  <c r="X80" i="2" s="1"/>
  <c r="P81" i="2"/>
  <c r="X81" i="2" s="1"/>
  <c r="P82" i="2"/>
  <c r="X82" i="2" s="1"/>
  <c r="P83" i="2"/>
  <c r="X83" i="2" s="1"/>
  <c r="P84" i="2"/>
  <c r="X84" i="2" s="1"/>
  <c r="P85" i="2"/>
  <c r="X85" i="2" s="1"/>
  <c r="P86" i="2"/>
  <c r="X86" i="2" s="1"/>
  <c r="P87" i="2"/>
  <c r="X87" i="2" s="1"/>
  <c r="P88" i="2"/>
  <c r="X88" i="2" s="1"/>
  <c r="P89" i="2"/>
  <c r="X89" i="2" s="1"/>
  <c r="P90" i="2"/>
  <c r="X90" i="2" s="1"/>
  <c r="P91" i="2"/>
  <c r="X91" i="2" s="1"/>
  <c r="P92" i="2"/>
  <c r="X92" i="2" s="1"/>
  <c r="P93" i="2"/>
  <c r="X93" i="2" s="1"/>
  <c r="P94" i="2"/>
  <c r="X94" i="2" s="1"/>
  <c r="P95" i="2"/>
  <c r="X95" i="2" s="1"/>
  <c r="P96" i="2"/>
  <c r="X96" i="2" s="1"/>
  <c r="P97" i="2"/>
  <c r="X97" i="2" s="1"/>
  <c r="P98" i="2"/>
  <c r="X98" i="2" s="1"/>
  <c r="P3" i="2"/>
  <c r="O4" i="2"/>
  <c r="W4" i="2" s="1"/>
  <c r="O5" i="2"/>
  <c r="W5" i="2" s="1"/>
  <c r="O6" i="2"/>
  <c r="W6" i="2" s="1"/>
  <c r="O7" i="2"/>
  <c r="W7" i="2" s="1"/>
  <c r="O8" i="2"/>
  <c r="W8" i="2" s="1"/>
  <c r="O9" i="2"/>
  <c r="W9" i="2" s="1"/>
  <c r="O10" i="2"/>
  <c r="W10" i="2" s="1"/>
  <c r="O11" i="2"/>
  <c r="W11" i="2" s="1"/>
  <c r="O12" i="2"/>
  <c r="W12" i="2" s="1"/>
  <c r="O13" i="2"/>
  <c r="W13" i="2" s="1"/>
  <c r="O14" i="2"/>
  <c r="W14" i="2" s="1"/>
  <c r="O15" i="2"/>
  <c r="W15" i="2" s="1"/>
  <c r="O16" i="2"/>
  <c r="W16" i="2" s="1"/>
  <c r="O17" i="2"/>
  <c r="W17" i="2" s="1"/>
  <c r="O18" i="2"/>
  <c r="W18" i="2" s="1"/>
  <c r="O19" i="2"/>
  <c r="W19" i="2" s="1"/>
  <c r="O20" i="2"/>
  <c r="W20" i="2" s="1"/>
  <c r="O21" i="2"/>
  <c r="W21" i="2" s="1"/>
  <c r="O22" i="2"/>
  <c r="W22" i="2" s="1"/>
  <c r="O23" i="2"/>
  <c r="W23" i="2" s="1"/>
  <c r="O24" i="2"/>
  <c r="W24" i="2" s="1"/>
  <c r="O25" i="2"/>
  <c r="W25" i="2" s="1"/>
  <c r="O26" i="2"/>
  <c r="W26" i="2" s="1"/>
  <c r="O27" i="2"/>
  <c r="W27" i="2" s="1"/>
  <c r="O28" i="2"/>
  <c r="W28" i="2" s="1"/>
  <c r="O29" i="2"/>
  <c r="W29" i="2" s="1"/>
  <c r="O30" i="2"/>
  <c r="W30" i="2" s="1"/>
  <c r="O31" i="2"/>
  <c r="W31" i="2" s="1"/>
  <c r="O32" i="2"/>
  <c r="W32" i="2" s="1"/>
  <c r="O33" i="2"/>
  <c r="W33" i="2" s="1"/>
  <c r="O34" i="2"/>
  <c r="W34" i="2" s="1"/>
  <c r="O35" i="2"/>
  <c r="W35" i="2" s="1"/>
  <c r="O36" i="2"/>
  <c r="W36" i="2" s="1"/>
  <c r="O37" i="2"/>
  <c r="W37" i="2" s="1"/>
  <c r="O38" i="2"/>
  <c r="W38" i="2" s="1"/>
  <c r="O39" i="2"/>
  <c r="W39" i="2" s="1"/>
  <c r="O40" i="2"/>
  <c r="W40" i="2" s="1"/>
  <c r="O41" i="2"/>
  <c r="W41" i="2" s="1"/>
  <c r="O42" i="2"/>
  <c r="W42" i="2" s="1"/>
  <c r="O43" i="2"/>
  <c r="W43" i="2" s="1"/>
  <c r="O44" i="2"/>
  <c r="W44" i="2" s="1"/>
  <c r="O45" i="2"/>
  <c r="W45" i="2" s="1"/>
  <c r="O46" i="2"/>
  <c r="W46" i="2" s="1"/>
  <c r="O47" i="2"/>
  <c r="W47" i="2" s="1"/>
  <c r="O48" i="2"/>
  <c r="W48" i="2" s="1"/>
  <c r="O49" i="2"/>
  <c r="W49" i="2" s="1"/>
  <c r="O50" i="2"/>
  <c r="W50" i="2" s="1"/>
  <c r="O51" i="2"/>
  <c r="W51" i="2" s="1"/>
  <c r="O52" i="2"/>
  <c r="W52" i="2" s="1"/>
  <c r="O53" i="2"/>
  <c r="W53" i="2" s="1"/>
  <c r="O54" i="2"/>
  <c r="W54" i="2" s="1"/>
  <c r="O55" i="2"/>
  <c r="W55" i="2" s="1"/>
  <c r="O56" i="2"/>
  <c r="W56" i="2" s="1"/>
  <c r="O57" i="2"/>
  <c r="W57" i="2" s="1"/>
  <c r="O58" i="2"/>
  <c r="W58" i="2" s="1"/>
  <c r="O59" i="2"/>
  <c r="W59" i="2" s="1"/>
  <c r="O60" i="2"/>
  <c r="W60" i="2" s="1"/>
  <c r="O61" i="2"/>
  <c r="W61" i="2" s="1"/>
  <c r="O62" i="2"/>
  <c r="W62" i="2" s="1"/>
  <c r="O63" i="2"/>
  <c r="W63" i="2" s="1"/>
  <c r="O64" i="2"/>
  <c r="W64" i="2" s="1"/>
  <c r="O65" i="2"/>
  <c r="W65" i="2" s="1"/>
  <c r="O66" i="2"/>
  <c r="W66" i="2" s="1"/>
  <c r="O67" i="2"/>
  <c r="W67" i="2" s="1"/>
  <c r="O68" i="2"/>
  <c r="W68" i="2" s="1"/>
  <c r="O69" i="2"/>
  <c r="W69" i="2" s="1"/>
  <c r="O70" i="2"/>
  <c r="W70" i="2" s="1"/>
  <c r="O71" i="2"/>
  <c r="W71" i="2" s="1"/>
  <c r="O72" i="2"/>
  <c r="W72" i="2" s="1"/>
  <c r="O73" i="2"/>
  <c r="W73" i="2" s="1"/>
  <c r="O74" i="2"/>
  <c r="W74" i="2" s="1"/>
  <c r="O75" i="2"/>
  <c r="W75" i="2" s="1"/>
  <c r="O76" i="2"/>
  <c r="W76" i="2" s="1"/>
  <c r="O77" i="2"/>
  <c r="W77" i="2" s="1"/>
  <c r="O78" i="2"/>
  <c r="W78" i="2" s="1"/>
  <c r="O79" i="2"/>
  <c r="W79" i="2" s="1"/>
  <c r="O80" i="2"/>
  <c r="W80" i="2" s="1"/>
  <c r="O81" i="2"/>
  <c r="W81" i="2" s="1"/>
  <c r="O82" i="2"/>
  <c r="W82" i="2" s="1"/>
  <c r="O83" i="2"/>
  <c r="W83" i="2" s="1"/>
  <c r="O84" i="2"/>
  <c r="W84" i="2" s="1"/>
  <c r="O85" i="2"/>
  <c r="W85" i="2" s="1"/>
  <c r="O86" i="2"/>
  <c r="W86" i="2" s="1"/>
  <c r="O87" i="2"/>
  <c r="W87" i="2" s="1"/>
  <c r="O88" i="2"/>
  <c r="W88" i="2" s="1"/>
  <c r="O89" i="2"/>
  <c r="W89" i="2" s="1"/>
  <c r="O90" i="2"/>
  <c r="W90" i="2" s="1"/>
  <c r="O91" i="2"/>
  <c r="W91" i="2" s="1"/>
  <c r="O92" i="2"/>
  <c r="W92" i="2" s="1"/>
  <c r="O93" i="2"/>
  <c r="W93" i="2" s="1"/>
  <c r="O94" i="2"/>
  <c r="W94" i="2" s="1"/>
  <c r="O95" i="2"/>
  <c r="W95" i="2" s="1"/>
  <c r="O96" i="2"/>
  <c r="W96" i="2" s="1"/>
  <c r="O97" i="2"/>
  <c r="W97" i="2" s="1"/>
  <c r="O98" i="2"/>
  <c r="W98" i="2" s="1"/>
  <c r="O3" i="2"/>
  <c r="N4" i="2"/>
  <c r="V4" i="2" s="1"/>
  <c r="N5" i="2"/>
  <c r="V5" i="2" s="1"/>
  <c r="N6" i="2"/>
  <c r="V6" i="2" s="1"/>
  <c r="N7" i="2"/>
  <c r="V7" i="2" s="1"/>
  <c r="N8" i="2"/>
  <c r="V8" i="2" s="1"/>
  <c r="N9" i="2"/>
  <c r="V9" i="2" s="1"/>
  <c r="N10" i="2"/>
  <c r="V10" i="2" s="1"/>
  <c r="N11" i="2"/>
  <c r="V11" i="2" s="1"/>
  <c r="N12" i="2"/>
  <c r="V12" i="2" s="1"/>
  <c r="N13" i="2"/>
  <c r="V13" i="2" s="1"/>
  <c r="N14" i="2"/>
  <c r="V14" i="2" s="1"/>
  <c r="N15" i="2"/>
  <c r="V15" i="2" s="1"/>
  <c r="N16" i="2"/>
  <c r="V16" i="2" s="1"/>
  <c r="N17" i="2"/>
  <c r="V17" i="2" s="1"/>
  <c r="N18" i="2"/>
  <c r="V18" i="2" s="1"/>
  <c r="N19" i="2"/>
  <c r="V19" i="2" s="1"/>
  <c r="N20" i="2"/>
  <c r="V20" i="2" s="1"/>
  <c r="N21" i="2"/>
  <c r="V21" i="2" s="1"/>
  <c r="N22" i="2"/>
  <c r="V22" i="2" s="1"/>
  <c r="N23" i="2"/>
  <c r="V23" i="2" s="1"/>
  <c r="N24" i="2"/>
  <c r="V24" i="2" s="1"/>
  <c r="N25" i="2"/>
  <c r="V25" i="2" s="1"/>
  <c r="N26" i="2"/>
  <c r="V26" i="2" s="1"/>
  <c r="N27" i="2"/>
  <c r="V27" i="2" s="1"/>
  <c r="N28" i="2"/>
  <c r="V28" i="2" s="1"/>
  <c r="N29" i="2"/>
  <c r="V29" i="2" s="1"/>
  <c r="N30" i="2"/>
  <c r="V30" i="2" s="1"/>
  <c r="N31" i="2"/>
  <c r="V31" i="2" s="1"/>
  <c r="N32" i="2"/>
  <c r="V32" i="2" s="1"/>
  <c r="N33" i="2"/>
  <c r="V33" i="2" s="1"/>
  <c r="N34" i="2"/>
  <c r="V34" i="2" s="1"/>
  <c r="N35" i="2"/>
  <c r="V35" i="2" s="1"/>
  <c r="N36" i="2"/>
  <c r="V36" i="2" s="1"/>
  <c r="N37" i="2"/>
  <c r="V37" i="2" s="1"/>
  <c r="N38" i="2"/>
  <c r="V38" i="2" s="1"/>
  <c r="N39" i="2"/>
  <c r="V39" i="2" s="1"/>
  <c r="N40" i="2"/>
  <c r="V40" i="2" s="1"/>
  <c r="N41" i="2"/>
  <c r="V41" i="2" s="1"/>
  <c r="N42" i="2"/>
  <c r="V42" i="2" s="1"/>
  <c r="N43" i="2"/>
  <c r="V43" i="2" s="1"/>
  <c r="N44" i="2"/>
  <c r="V44" i="2" s="1"/>
  <c r="N45" i="2"/>
  <c r="V45" i="2" s="1"/>
  <c r="N46" i="2"/>
  <c r="V46" i="2" s="1"/>
  <c r="N47" i="2"/>
  <c r="V47" i="2" s="1"/>
  <c r="N48" i="2"/>
  <c r="V48" i="2" s="1"/>
  <c r="N49" i="2"/>
  <c r="V49" i="2" s="1"/>
  <c r="N50" i="2"/>
  <c r="V50" i="2" s="1"/>
  <c r="N51" i="2"/>
  <c r="V51" i="2" s="1"/>
  <c r="N52" i="2"/>
  <c r="V52" i="2" s="1"/>
  <c r="N53" i="2"/>
  <c r="V53" i="2" s="1"/>
  <c r="N54" i="2"/>
  <c r="V54" i="2" s="1"/>
  <c r="N55" i="2"/>
  <c r="V55" i="2" s="1"/>
  <c r="N56" i="2"/>
  <c r="V56" i="2" s="1"/>
  <c r="N57" i="2"/>
  <c r="V57" i="2" s="1"/>
  <c r="N58" i="2"/>
  <c r="V58" i="2" s="1"/>
  <c r="N59" i="2"/>
  <c r="V59" i="2" s="1"/>
  <c r="N60" i="2"/>
  <c r="V60" i="2" s="1"/>
  <c r="N61" i="2"/>
  <c r="V61" i="2" s="1"/>
  <c r="N62" i="2"/>
  <c r="V62" i="2" s="1"/>
  <c r="N63" i="2"/>
  <c r="V63" i="2" s="1"/>
  <c r="N64" i="2"/>
  <c r="V64" i="2" s="1"/>
  <c r="N65" i="2"/>
  <c r="V65" i="2" s="1"/>
  <c r="N66" i="2"/>
  <c r="V66" i="2" s="1"/>
  <c r="N67" i="2"/>
  <c r="V67" i="2" s="1"/>
  <c r="N68" i="2"/>
  <c r="V68" i="2" s="1"/>
  <c r="N69" i="2"/>
  <c r="V69" i="2" s="1"/>
  <c r="N70" i="2"/>
  <c r="V70" i="2" s="1"/>
  <c r="N71" i="2"/>
  <c r="V71" i="2" s="1"/>
  <c r="N72" i="2"/>
  <c r="V72" i="2" s="1"/>
  <c r="N73" i="2"/>
  <c r="V73" i="2" s="1"/>
  <c r="N74" i="2"/>
  <c r="V74" i="2" s="1"/>
  <c r="N75" i="2"/>
  <c r="V75" i="2" s="1"/>
  <c r="N76" i="2"/>
  <c r="V76" i="2" s="1"/>
  <c r="N77" i="2"/>
  <c r="V77" i="2" s="1"/>
  <c r="N78" i="2"/>
  <c r="V78" i="2" s="1"/>
  <c r="N79" i="2"/>
  <c r="V79" i="2" s="1"/>
  <c r="N80" i="2"/>
  <c r="V80" i="2" s="1"/>
  <c r="N81" i="2"/>
  <c r="V81" i="2" s="1"/>
  <c r="N82" i="2"/>
  <c r="V82" i="2" s="1"/>
  <c r="N83" i="2"/>
  <c r="V83" i="2" s="1"/>
  <c r="N84" i="2"/>
  <c r="V84" i="2" s="1"/>
  <c r="N85" i="2"/>
  <c r="V85" i="2" s="1"/>
  <c r="N86" i="2"/>
  <c r="V86" i="2" s="1"/>
  <c r="N87" i="2"/>
  <c r="V87" i="2" s="1"/>
  <c r="N88" i="2"/>
  <c r="V88" i="2" s="1"/>
  <c r="N89" i="2"/>
  <c r="V89" i="2" s="1"/>
  <c r="N90" i="2"/>
  <c r="V90" i="2" s="1"/>
  <c r="N91" i="2"/>
  <c r="V91" i="2" s="1"/>
  <c r="N92" i="2"/>
  <c r="V92" i="2" s="1"/>
  <c r="N93" i="2"/>
  <c r="V93" i="2" s="1"/>
  <c r="N94" i="2"/>
  <c r="V94" i="2" s="1"/>
  <c r="N95" i="2"/>
  <c r="V95" i="2" s="1"/>
  <c r="N96" i="2"/>
  <c r="V96" i="2" s="1"/>
  <c r="N97" i="2"/>
  <c r="V97" i="2" s="1"/>
  <c r="N98" i="2"/>
  <c r="V98" i="2" s="1"/>
  <c r="N3" i="2"/>
  <c r="M4" i="2"/>
  <c r="U4" i="2" s="1"/>
  <c r="M5" i="2"/>
  <c r="U5" i="2" s="1"/>
  <c r="M6" i="2"/>
  <c r="U6" i="2" s="1"/>
  <c r="M7" i="2"/>
  <c r="U7" i="2" s="1"/>
  <c r="M8" i="2"/>
  <c r="U8" i="2" s="1"/>
  <c r="M9" i="2"/>
  <c r="U9" i="2" s="1"/>
  <c r="M10" i="2"/>
  <c r="U10" i="2" s="1"/>
  <c r="M11" i="2"/>
  <c r="U11" i="2" s="1"/>
  <c r="M12" i="2"/>
  <c r="U12" i="2" s="1"/>
  <c r="M13" i="2"/>
  <c r="U13" i="2" s="1"/>
  <c r="M14" i="2"/>
  <c r="U14" i="2" s="1"/>
  <c r="M15" i="2"/>
  <c r="U15" i="2" s="1"/>
  <c r="M16" i="2"/>
  <c r="U16" i="2" s="1"/>
  <c r="M17" i="2"/>
  <c r="U17" i="2" s="1"/>
  <c r="M18" i="2"/>
  <c r="U18" i="2" s="1"/>
  <c r="M19" i="2"/>
  <c r="U19" i="2" s="1"/>
  <c r="M20" i="2"/>
  <c r="U20" i="2" s="1"/>
  <c r="M21" i="2"/>
  <c r="U21" i="2" s="1"/>
  <c r="M22" i="2"/>
  <c r="U22" i="2" s="1"/>
  <c r="M23" i="2"/>
  <c r="U23" i="2" s="1"/>
  <c r="M24" i="2"/>
  <c r="U24" i="2" s="1"/>
  <c r="M25" i="2"/>
  <c r="U25" i="2" s="1"/>
  <c r="M26" i="2"/>
  <c r="U26" i="2" s="1"/>
  <c r="M27" i="2"/>
  <c r="U27" i="2" s="1"/>
  <c r="M28" i="2"/>
  <c r="U28" i="2" s="1"/>
  <c r="M29" i="2"/>
  <c r="U29" i="2" s="1"/>
  <c r="M30" i="2"/>
  <c r="U30" i="2" s="1"/>
  <c r="M31" i="2"/>
  <c r="U31" i="2" s="1"/>
  <c r="M32" i="2"/>
  <c r="U32" i="2" s="1"/>
  <c r="M33" i="2"/>
  <c r="U33" i="2" s="1"/>
  <c r="M34" i="2"/>
  <c r="U34" i="2" s="1"/>
  <c r="M35" i="2"/>
  <c r="U35" i="2" s="1"/>
  <c r="M36" i="2"/>
  <c r="U36" i="2" s="1"/>
  <c r="M37" i="2"/>
  <c r="U37" i="2" s="1"/>
  <c r="M38" i="2"/>
  <c r="U38" i="2" s="1"/>
  <c r="M39" i="2"/>
  <c r="U39" i="2" s="1"/>
  <c r="M40" i="2"/>
  <c r="U40" i="2" s="1"/>
  <c r="M41" i="2"/>
  <c r="U41" i="2" s="1"/>
  <c r="M42" i="2"/>
  <c r="U42" i="2" s="1"/>
  <c r="M43" i="2"/>
  <c r="U43" i="2" s="1"/>
  <c r="M44" i="2"/>
  <c r="U44" i="2" s="1"/>
  <c r="M45" i="2"/>
  <c r="U45" i="2" s="1"/>
  <c r="M46" i="2"/>
  <c r="U46" i="2" s="1"/>
  <c r="M47" i="2"/>
  <c r="U47" i="2" s="1"/>
  <c r="M48" i="2"/>
  <c r="U48" i="2" s="1"/>
  <c r="M49" i="2"/>
  <c r="U49" i="2" s="1"/>
  <c r="M50" i="2"/>
  <c r="U50" i="2" s="1"/>
  <c r="M51" i="2"/>
  <c r="U51" i="2" s="1"/>
  <c r="M52" i="2"/>
  <c r="U52" i="2" s="1"/>
  <c r="M53" i="2"/>
  <c r="U53" i="2" s="1"/>
  <c r="M54" i="2"/>
  <c r="U54" i="2" s="1"/>
  <c r="M55" i="2"/>
  <c r="U55" i="2" s="1"/>
  <c r="M56" i="2"/>
  <c r="U56" i="2" s="1"/>
  <c r="M57" i="2"/>
  <c r="U57" i="2" s="1"/>
  <c r="M58" i="2"/>
  <c r="U58" i="2" s="1"/>
  <c r="M59" i="2"/>
  <c r="U59" i="2" s="1"/>
  <c r="M60" i="2"/>
  <c r="U60" i="2" s="1"/>
  <c r="M61" i="2"/>
  <c r="U61" i="2" s="1"/>
  <c r="M62" i="2"/>
  <c r="U62" i="2" s="1"/>
  <c r="M63" i="2"/>
  <c r="U63" i="2" s="1"/>
  <c r="M64" i="2"/>
  <c r="U64" i="2" s="1"/>
  <c r="M65" i="2"/>
  <c r="U65" i="2" s="1"/>
  <c r="M66" i="2"/>
  <c r="U66" i="2" s="1"/>
  <c r="M67" i="2"/>
  <c r="U67" i="2" s="1"/>
  <c r="M68" i="2"/>
  <c r="U68" i="2" s="1"/>
  <c r="M69" i="2"/>
  <c r="U69" i="2" s="1"/>
  <c r="M70" i="2"/>
  <c r="U70" i="2" s="1"/>
  <c r="M71" i="2"/>
  <c r="U71" i="2" s="1"/>
  <c r="M72" i="2"/>
  <c r="U72" i="2" s="1"/>
  <c r="M73" i="2"/>
  <c r="U73" i="2" s="1"/>
  <c r="M74" i="2"/>
  <c r="U74" i="2" s="1"/>
  <c r="M75" i="2"/>
  <c r="U75" i="2" s="1"/>
  <c r="M76" i="2"/>
  <c r="U76" i="2" s="1"/>
  <c r="M77" i="2"/>
  <c r="U77" i="2" s="1"/>
  <c r="M78" i="2"/>
  <c r="U78" i="2" s="1"/>
  <c r="M79" i="2"/>
  <c r="U79" i="2" s="1"/>
  <c r="M80" i="2"/>
  <c r="U80" i="2" s="1"/>
  <c r="M81" i="2"/>
  <c r="U81" i="2" s="1"/>
  <c r="M82" i="2"/>
  <c r="U82" i="2" s="1"/>
  <c r="M83" i="2"/>
  <c r="U83" i="2" s="1"/>
  <c r="M84" i="2"/>
  <c r="U84" i="2" s="1"/>
  <c r="M85" i="2"/>
  <c r="U85" i="2" s="1"/>
  <c r="M86" i="2"/>
  <c r="U86" i="2" s="1"/>
  <c r="M87" i="2"/>
  <c r="U87" i="2" s="1"/>
  <c r="M88" i="2"/>
  <c r="U88" i="2" s="1"/>
  <c r="M89" i="2"/>
  <c r="U89" i="2" s="1"/>
  <c r="M90" i="2"/>
  <c r="U90" i="2" s="1"/>
  <c r="M91" i="2"/>
  <c r="U91" i="2" s="1"/>
  <c r="M92" i="2"/>
  <c r="U92" i="2" s="1"/>
  <c r="M93" i="2"/>
  <c r="U93" i="2" s="1"/>
  <c r="M94" i="2"/>
  <c r="U94" i="2" s="1"/>
  <c r="M95" i="2"/>
  <c r="U95" i="2" s="1"/>
  <c r="M96" i="2"/>
  <c r="U96" i="2" s="1"/>
  <c r="M97" i="2"/>
  <c r="U97" i="2" s="1"/>
  <c r="M98" i="2"/>
  <c r="U98" i="2" s="1"/>
  <c r="M3" i="2"/>
  <c r="L4" i="2"/>
  <c r="T4" i="2" s="1"/>
  <c r="L5" i="2"/>
  <c r="T5" i="2" s="1"/>
  <c r="L6" i="2"/>
  <c r="T6" i="2" s="1"/>
  <c r="L7" i="2"/>
  <c r="T7" i="2" s="1"/>
  <c r="L8" i="2"/>
  <c r="T8" i="2" s="1"/>
  <c r="L9" i="2"/>
  <c r="T9" i="2" s="1"/>
  <c r="L10" i="2"/>
  <c r="T10" i="2" s="1"/>
  <c r="L11" i="2"/>
  <c r="T11" i="2" s="1"/>
  <c r="L12" i="2"/>
  <c r="T12" i="2" s="1"/>
  <c r="L13" i="2"/>
  <c r="T13" i="2" s="1"/>
  <c r="L14" i="2"/>
  <c r="T14" i="2" s="1"/>
  <c r="L15" i="2"/>
  <c r="T15" i="2" s="1"/>
  <c r="L16" i="2"/>
  <c r="T16" i="2" s="1"/>
  <c r="L17" i="2"/>
  <c r="T17" i="2" s="1"/>
  <c r="L18" i="2"/>
  <c r="T18" i="2" s="1"/>
  <c r="L19" i="2"/>
  <c r="T19" i="2" s="1"/>
  <c r="L20" i="2"/>
  <c r="T20" i="2" s="1"/>
  <c r="L21" i="2"/>
  <c r="T21" i="2" s="1"/>
  <c r="L22" i="2"/>
  <c r="T22" i="2" s="1"/>
  <c r="L23" i="2"/>
  <c r="T23" i="2" s="1"/>
  <c r="L24" i="2"/>
  <c r="T24" i="2" s="1"/>
  <c r="L25" i="2"/>
  <c r="T25" i="2" s="1"/>
  <c r="L26" i="2"/>
  <c r="T26" i="2" s="1"/>
  <c r="L27" i="2"/>
  <c r="T27" i="2" s="1"/>
  <c r="L28" i="2"/>
  <c r="T28" i="2" s="1"/>
  <c r="L29" i="2"/>
  <c r="T29" i="2" s="1"/>
  <c r="L30" i="2"/>
  <c r="T30" i="2" s="1"/>
  <c r="L31" i="2"/>
  <c r="T31" i="2" s="1"/>
  <c r="L32" i="2"/>
  <c r="T32" i="2" s="1"/>
  <c r="L33" i="2"/>
  <c r="T33" i="2" s="1"/>
  <c r="L34" i="2"/>
  <c r="T34" i="2" s="1"/>
  <c r="L35" i="2"/>
  <c r="T35" i="2" s="1"/>
  <c r="L36" i="2"/>
  <c r="T36" i="2" s="1"/>
  <c r="L37" i="2"/>
  <c r="T37" i="2" s="1"/>
  <c r="L38" i="2"/>
  <c r="T38" i="2" s="1"/>
  <c r="L39" i="2"/>
  <c r="T39" i="2" s="1"/>
  <c r="L40" i="2"/>
  <c r="T40" i="2" s="1"/>
  <c r="L41" i="2"/>
  <c r="T41" i="2" s="1"/>
  <c r="L42" i="2"/>
  <c r="T42" i="2" s="1"/>
  <c r="L43" i="2"/>
  <c r="T43" i="2" s="1"/>
  <c r="L44" i="2"/>
  <c r="T44" i="2" s="1"/>
  <c r="L45" i="2"/>
  <c r="T45" i="2" s="1"/>
  <c r="L46" i="2"/>
  <c r="T46" i="2" s="1"/>
  <c r="L47" i="2"/>
  <c r="T47" i="2" s="1"/>
  <c r="L48" i="2"/>
  <c r="T48" i="2" s="1"/>
  <c r="L49" i="2"/>
  <c r="T49" i="2" s="1"/>
  <c r="L50" i="2"/>
  <c r="T50" i="2" s="1"/>
  <c r="L51" i="2"/>
  <c r="T51" i="2" s="1"/>
  <c r="L52" i="2"/>
  <c r="T52" i="2" s="1"/>
  <c r="L53" i="2"/>
  <c r="T53" i="2" s="1"/>
  <c r="L54" i="2"/>
  <c r="T54" i="2" s="1"/>
  <c r="L55" i="2"/>
  <c r="T55" i="2" s="1"/>
  <c r="L56" i="2"/>
  <c r="T56" i="2" s="1"/>
  <c r="L57" i="2"/>
  <c r="T57" i="2" s="1"/>
  <c r="L58" i="2"/>
  <c r="T58" i="2" s="1"/>
  <c r="L59" i="2"/>
  <c r="T59" i="2" s="1"/>
  <c r="L60" i="2"/>
  <c r="T60" i="2" s="1"/>
  <c r="L61" i="2"/>
  <c r="T61" i="2" s="1"/>
  <c r="L62" i="2"/>
  <c r="T62" i="2" s="1"/>
  <c r="L63" i="2"/>
  <c r="T63" i="2" s="1"/>
  <c r="L64" i="2"/>
  <c r="T64" i="2" s="1"/>
  <c r="L65" i="2"/>
  <c r="T65" i="2" s="1"/>
  <c r="L66" i="2"/>
  <c r="T66" i="2" s="1"/>
  <c r="L67" i="2"/>
  <c r="T67" i="2" s="1"/>
  <c r="L68" i="2"/>
  <c r="T68" i="2" s="1"/>
  <c r="L69" i="2"/>
  <c r="T69" i="2" s="1"/>
  <c r="L70" i="2"/>
  <c r="T70" i="2" s="1"/>
  <c r="L71" i="2"/>
  <c r="T71" i="2" s="1"/>
  <c r="L72" i="2"/>
  <c r="T72" i="2" s="1"/>
  <c r="L73" i="2"/>
  <c r="T73" i="2" s="1"/>
  <c r="L74" i="2"/>
  <c r="T74" i="2" s="1"/>
  <c r="L75" i="2"/>
  <c r="T75" i="2" s="1"/>
  <c r="L76" i="2"/>
  <c r="T76" i="2" s="1"/>
  <c r="L77" i="2"/>
  <c r="T77" i="2" s="1"/>
  <c r="L78" i="2"/>
  <c r="T78" i="2" s="1"/>
  <c r="L79" i="2"/>
  <c r="T79" i="2" s="1"/>
  <c r="L80" i="2"/>
  <c r="T80" i="2" s="1"/>
  <c r="L81" i="2"/>
  <c r="T81" i="2" s="1"/>
  <c r="L82" i="2"/>
  <c r="T82" i="2" s="1"/>
  <c r="L83" i="2"/>
  <c r="T83" i="2" s="1"/>
  <c r="L84" i="2"/>
  <c r="T84" i="2" s="1"/>
  <c r="L85" i="2"/>
  <c r="T85" i="2" s="1"/>
  <c r="L86" i="2"/>
  <c r="T86" i="2" s="1"/>
  <c r="L87" i="2"/>
  <c r="T87" i="2" s="1"/>
  <c r="L88" i="2"/>
  <c r="T88" i="2" s="1"/>
  <c r="L89" i="2"/>
  <c r="T89" i="2" s="1"/>
  <c r="L90" i="2"/>
  <c r="T90" i="2" s="1"/>
  <c r="L91" i="2"/>
  <c r="T91" i="2" s="1"/>
  <c r="L92" i="2"/>
  <c r="T92" i="2" s="1"/>
  <c r="L93" i="2"/>
  <c r="T93" i="2" s="1"/>
  <c r="L94" i="2"/>
  <c r="T94" i="2" s="1"/>
  <c r="L95" i="2"/>
  <c r="T95" i="2" s="1"/>
  <c r="L96" i="2"/>
  <c r="T96" i="2" s="1"/>
  <c r="L97" i="2"/>
  <c r="T97" i="2" s="1"/>
  <c r="L98" i="2"/>
  <c r="T98" i="2" s="1"/>
  <c r="L3" i="2"/>
  <c r="K4" i="2"/>
  <c r="S4" i="2" s="1"/>
  <c r="K5" i="2"/>
  <c r="S5" i="2" s="1"/>
  <c r="K6" i="2"/>
  <c r="S6" i="2" s="1"/>
  <c r="K7" i="2"/>
  <c r="S7" i="2" s="1"/>
  <c r="K8" i="2"/>
  <c r="S8" i="2" s="1"/>
  <c r="K9" i="2"/>
  <c r="S9" i="2" s="1"/>
  <c r="K10" i="2"/>
  <c r="S10" i="2" s="1"/>
  <c r="K11" i="2"/>
  <c r="S11" i="2" s="1"/>
  <c r="K12" i="2"/>
  <c r="S12" i="2" s="1"/>
  <c r="K13" i="2"/>
  <c r="S13" i="2" s="1"/>
  <c r="K14" i="2"/>
  <c r="S14" i="2" s="1"/>
  <c r="K15" i="2"/>
  <c r="S15" i="2" s="1"/>
  <c r="K16" i="2"/>
  <c r="S16" i="2" s="1"/>
  <c r="K17" i="2"/>
  <c r="S17" i="2" s="1"/>
  <c r="K18" i="2"/>
  <c r="S18" i="2" s="1"/>
  <c r="K19" i="2"/>
  <c r="S19" i="2" s="1"/>
  <c r="K20" i="2"/>
  <c r="S20" i="2" s="1"/>
  <c r="K21" i="2"/>
  <c r="S21" i="2" s="1"/>
  <c r="K22" i="2"/>
  <c r="S22" i="2" s="1"/>
  <c r="K23" i="2"/>
  <c r="S23" i="2" s="1"/>
  <c r="K24" i="2"/>
  <c r="S24" i="2" s="1"/>
  <c r="K25" i="2"/>
  <c r="S25" i="2" s="1"/>
  <c r="K26" i="2"/>
  <c r="S26" i="2" s="1"/>
  <c r="K27" i="2"/>
  <c r="S27" i="2" s="1"/>
  <c r="K28" i="2"/>
  <c r="S28" i="2" s="1"/>
  <c r="K29" i="2"/>
  <c r="S29" i="2" s="1"/>
  <c r="K30" i="2"/>
  <c r="S30" i="2" s="1"/>
  <c r="K31" i="2"/>
  <c r="S31" i="2" s="1"/>
  <c r="K32" i="2"/>
  <c r="S32" i="2" s="1"/>
  <c r="K33" i="2"/>
  <c r="S33" i="2" s="1"/>
  <c r="K34" i="2"/>
  <c r="S34" i="2" s="1"/>
  <c r="K35" i="2"/>
  <c r="S35" i="2" s="1"/>
  <c r="K36" i="2"/>
  <c r="S36" i="2" s="1"/>
  <c r="K37" i="2"/>
  <c r="S37" i="2" s="1"/>
  <c r="K38" i="2"/>
  <c r="S38" i="2" s="1"/>
  <c r="K39" i="2"/>
  <c r="S39" i="2" s="1"/>
  <c r="K40" i="2"/>
  <c r="S40" i="2" s="1"/>
  <c r="K41" i="2"/>
  <c r="S41" i="2" s="1"/>
  <c r="K42" i="2"/>
  <c r="S42" i="2" s="1"/>
  <c r="K43" i="2"/>
  <c r="S43" i="2" s="1"/>
  <c r="K44" i="2"/>
  <c r="S44" i="2" s="1"/>
  <c r="K45" i="2"/>
  <c r="S45" i="2" s="1"/>
  <c r="K46" i="2"/>
  <c r="S46" i="2" s="1"/>
  <c r="K47" i="2"/>
  <c r="S47" i="2" s="1"/>
  <c r="K48" i="2"/>
  <c r="S48" i="2" s="1"/>
  <c r="K49" i="2"/>
  <c r="S49" i="2" s="1"/>
  <c r="K50" i="2"/>
  <c r="S50" i="2" s="1"/>
  <c r="K51" i="2"/>
  <c r="S51" i="2" s="1"/>
  <c r="K52" i="2"/>
  <c r="S52" i="2" s="1"/>
  <c r="K53" i="2"/>
  <c r="S53" i="2" s="1"/>
  <c r="K54" i="2"/>
  <c r="S54" i="2" s="1"/>
  <c r="K55" i="2"/>
  <c r="S55" i="2" s="1"/>
  <c r="K56" i="2"/>
  <c r="S56" i="2" s="1"/>
  <c r="K57" i="2"/>
  <c r="S57" i="2" s="1"/>
  <c r="K58" i="2"/>
  <c r="S58" i="2" s="1"/>
  <c r="K59" i="2"/>
  <c r="S59" i="2" s="1"/>
  <c r="K60" i="2"/>
  <c r="S60" i="2" s="1"/>
  <c r="K61" i="2"/>
  <c r="S61" i="2" s="1"/>
  <c r="K62" i="2"/>
  <c r="S62" i="2" s="1"/>
  <c r="K63" i="2"/>
  <c r="S63" i="2" s="1"/>
  <c r="K64" i="2"/>
  <c r="S64" i="2" s="1"/>
  <c r="K65" i="2"/>
  <c r="S65" i="2" s="1"/>
  <c r="K66" i="2"/>
  <c r="S66" i="2" s="1"/>
  <c r="K67" i="2"/>
  <c r="S67" i="2" s="1"/>
  <c r="K68" i="2"/>
  <c r="S68" i="2" s="1"/>
  <c r="K69" i="2"/>
  <c r="S69" i="2" s="1"/>
  <c r="K70" i="2"/>
  <c r="S70" i="2" s="1"/>
  <c r="K71" i="2"/>
  <c r="S71" i="2" s="1"/>
  <c r="K72" i="2"/>
  <c r="S72" i="2" s="1"/>
  <c r="K73" i="2"/>
  <c r="S73" i="2" s="1"/>
  <c r="K74" i="2"/>
  <c r="S74" i="2" s="1"/>
  <c r="K75" i="2"/>
  <c r="S75" i="2" s="1"/>
  <c r="K76" i="2"/>
  <c r="S76" i="2" s="1"/>
  <c r="K77" i="2"/>
  <c r="S77" i="2" s="1"/>
  <c r="K78" i="2"/>
  <c r="S78" i="2" s="1"/>
  <c r="K79" i="2"/>
  <c r="S79" i="2" s="1"/>
  <c r="K80" i="2"/>
  <c r="S80" i="2" s="1"/>
  <c r="K81" i="2"/>
  <c r="S81" i="2" s="1"/>
  <c r="K82" i="2"/>
  <c r="S82" i="2" s="1"/>
  <c r="K83" i="2"/>
  <c r="S83" i="2" s="1"/>
  <c r="K84" i="2"/>
  <c r="S84" i="2" s="1"/>
  <c r="K85" i="2"/>
  <c r="S85" i="2" s="1"/>
  <c r="K86" i="2"/>
  <c r="S86" i="2" s="1"/>
  <c r="K87" i="2"/>
  <c r="S87" i="2" s="1"/>
  <c r="K88" i="2"/>
  <c r="S88" i="2" s="1"/>
  <c r="K89" i="2"/>
  <c r="S89" i="2" s="1"/>
  <c r="K90" i="2"/>
  <c r="S90" i="2" s="1"/>
  <c r="K91" i="2"/>
  <c r="S91" i="2" s="1"/>
  <c r="K92" i="2"/>
  <c r="S92" i="2" s="1"/>
  <c r="K93" i="2"/>
  <c r="S93" i="2" s="1"/>
  <c r="K94" i="2"/>
  <c r="S94" i="2" s="1"/>
  <c r="K95" i="2"/>
  <c r="S95" i="2" s="1"/>
  <c r="K96" i="2"/>
  <c r="S96" i="2" s="1"/>
  <c r="K97" i="2"/>
  <c r="S97" i="2" s="1"/>
  <c r="K98" i="2"/>
  <c r="S98" i="2" s="1"/>
  <c r="K3" i="2"/>
  <c r="J4" i="2"/>
  <c r="R4" i="2" s="1"/>
  <c r="J5" i="2"/>
  <c r="R5" i="2" s="1"/>
  <c r="J6" i="2"/>
  <c r="R6" i="2" s="1"/>
  <c r="J7" i="2"/>
  <c r="R7" i="2" s="1"/>
  <c r="J8" i="2"/>
  <c r="R8" i="2" s="1"/>
  <c r="J9" i="2"/>
  <c r="R9" i="2" s="1"/>
  <c r="J10" i="2"/>
  <c r="R10" i="2" s="1"/>
  <c r="J11" i="2"/>
  <c r="R11" i="2" s="1"/>
  <c r="J12" i="2"/>
  <c r="R12" i="2" s="1"/>
  <c r="J13" i="2"/>
  <c r="R13" i="2" s="1"/>
  <c r="J14" i="2"/>
  <c r="R14" i="2" s="1"/>
  <c r="J15" i="2"/>
  <c r="R15" i="2" s="1"/>
  <c r="J16" i="2"/>
  <c r="R16" i="2" s="1"/>
  <c r="J17" i="2"/>
  <c r="R17" i="2" s="1"/>
  <c r="J18" i="2"/>
  <c r="R18" i="2" s="1"/>
  <c r="J19" i="2"/>
  <c r="R19" i="2" s="1"/>
  <c r="J20" i="2"/>
  <c r="R20" i="2" s="1"/>
  <c r="J21" i="2"/>
  <c r="R21" i="2" s="1"/>
  <c r="J22" i="2"/>
  <c r="R22" i="2" s="1"/>
  <c r="J23" i="2"/>
  <c r="R23" i="2" s="1"/>
  <c r="J24" i="2"/>
  <c r="R24" i="2" s="1"/>
  <c r="J25" i="2"/>
  <c r="R25" i="2" s="1"/>
  <c r="J26" i="2"/>
  <c r="R26" i="2" s="1"/>
  <c r="J27" i="2"/>
  <c r="R27" i="2" s="1"/>
  <c r="J28" i="2"/>
  <c r="R28" i="2" s="1"/>
  <c r="J29" i="2"/>
  <c r="R29" i="2" s="1"/>
  <c r="J30" i="2"/>
  <c r="R30" i="2" s="1"/>
  <c r="J31" i="2"/>
  <c r="R31" i="2" s="1"/>
  <c r="J32" i="2"/>
  <c r="R32" i="2" s="1"/>
  <c r="J33" i="2"/>
  <c r="R33" i="2" s="1"/>
  <c r="J34" i="2"/>
  <c r="R34" i="2" s="1"/>
  <c r="J35" i="2"/>
  <c r="R35" i="2" s="1"/>
  <c r="J36" i="2"/>
  <c r="R36" i="2" s="1"/>
  <c r="J37" i="2"/>
  <c r="R37" i="2" s="1"/>
  <c r="J38" i="2"/>
  <c r="R38" i="2" s="1"/>
  <c r="J39" i="2"/>
  <c r="R39" i="2" s="1"/>
  <c r="J40" i="2"/>
  <c r="R40" i="2" s="1"/>
  <c r="J41" i="2"/>
  <c r="R41" i="2" s="1"/>
  <c r="J42" i="2"/>
  <c r="R42" i="2" s="1"/>
  <c r="J43" i="2"/>
  <c r="R43" i="2" s="1"/>
  <c r="J44" i="2"/>
  <c r="R44" i="2" s="1"/>
  <c r="J45" i="2"/>
  <c r="R45" i="2" s="1"/>
  <c r="J46" i="2"/>
  <c r="R46" i="2" s="1"/>
  <c r="J47" i="2"/>
  <c r="R47" i="2" s="1"/>
  <c r="J48" i="2"/>
  <c r="R48" i="2" s="1"/>
  <c r="J49" i="2"/>
  <c r="R49" i="2" s="1"/>
  <c r="J50" i="2"/>
  <c r="R50" i="2" s="1"/>
  <c r="J51" i="2"/>
  <c r="R51" i="2" s="1"/>
  <c r="J52" i="2"/>
  <c r="R52" i="2" s="1"/>
  <c r="J53" i="2"/>
  <c r="R53" i="2" s="1"/>
  <c r="J54" i="2"/>
  <c r="R54" i="2" s="1"/>
  <c r="J55" i="2"/>
  <c r="R55" i="2" s="1"/>
  <c r="J56" i="2"/>
  <c r="R56" i="2" s="1"/>
  <c r="J57" i="2"/>
  <c r="R57" i="2" s="1"/>
  <c r="J58" i="2"/>
  <c r="R58" i="2" s="1"/>
  <c r="J59" i="2"/>
  <c r="R59" i="2" s="1"/>
  <c r="J60" i="2"/>
  <c r="R60" i="2" s="1"/>
  <c r="J61" i="2"/>
  <c r="R61" i="2" s="1"/>
  <c r="J62" i="2"/>
  <c r="R62" i="2" s="1"/>
  <c r="J63" i="2"/>
  <c r="R63" i="2" s="1"/>
  <c r="J64" i="2"/>
  <c r="R64" i="2" s="1"/>
  <c r="J65" i="2"/>
  <c r="R65" i="2" s="1"/>
  <c r="J66" i="2"/>
  <c r="R66" i="2" s="1"/>
  <c r="J67" i="2"/>
  <c r="R67" i="2" s="1"/>
  <c r="J68" i="2"/>
  <c r="R68" i="2" s="1"/>
  <c r="J69" i="2"/>
  <c r="R69" i="2" s="1"/>
  <c r="J70" i="2"/>
  <c r="R70" i="2" s="1"/>
  <c r="J71" i="2"/>
  <c r="R71" i="2" s="1"/>
  <c r="J72" i="2"/>
  <c r="R72" i="2" s="1"/>
  <c r="J73" i="2"/>
  <c r="R73" i="2" s="1"/>
  <c r="J74" i="2"/>
  <c r="R74" i="2" s="1"/>
  <c r="J75" i="2"/>
  <c r="R75" i="2" s="1"/>
  <c r="J76" i="2"/>
  <c r="R76" i="2" s="1"/>
  <c r="J77" i="2"/>
  <c r="R77" i="2" s="1"/>
  <c r="J78" i="2"/>
  <c r="R78" i="2" s="1"/>
  <c r="J79" i="2"/>
  <c r="R79" i="2" s="1"/>
  <c r="J80" i="2"/>
  <c r="R80" i="2" s="1"/>
  <c r="J81" i="2"/>
  <c r="R81" i="2" s="1"/>
  <c r="J82" i="2"/>
  <c r="R82" i="2" s="1"/>
  <c r="J83" i="2"/>
  <c r="R83" i="2" s="1"/>
  <c r="J84" i="2"/>
  <c r="R84" i="2" s="1"/>
  <c r="J85" i="2"/>
  <c r="R85" i="2" s="1"/>
  <c r="J86" i="2"/>
  <c r="R86" i="2" s="1"/>
  <c r="J87" i="2"/>
  <c r="R87" i="2" s="1"/>
  <c r="J88" i="2"/>
  <c r="R88" i="2" s="1"/>
  <c r="J89" i="2"/>
  <c r="R89" i="2" s="1"/>
  <c r="J90" i="2"/>
  <c r="R90" i="2" s="1"/>
  <c r="J91" i="2"/>
  <c r="R91" i="2" s="1"/>
  <c r="J92" i="2"/>
  <c r="R92" i="2" s="1"/>
  <c r="J93" i="2"/>
  <c r="R93" i="2" s="1"/>
  <c r="J94" i="2"/>
  <c r="R94" i="2" s="1"/>
  <c r="J95" i="2"/>
  <c r="R95" i="2" s="1"/>
  <c r="J96" i="2"/>
  <c r="R96" i="2" s="1"/>
  <c r="J97" i="2"/>
  <c r="R97" i="2" s="1"/>
  <c r="J98" i="2"/>
  <c r="R98" i="2" s="1"/>
  <c r="J3" i="2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2" i="1"/>
  <c r="J92" i="1" s="1"/>
  <c r="G93" i="1"/>
  <c r="J93" i="1" s="1"/>
  <c r="G94" i="1"/>
  <c r="J94" i="1" s="1"/>
  <c r="G95" i="1"/>
  <c r="J95" i="1" s="1"/>
  <c r="G96" i="1"/>
  <c r="J96" i="1" s="1"/>
  <c r="G97" i="1"/>
  <c r="J97" i="1" s="1"/>
  <c r="G98" i="1"/>
  <c r="J98" i="1" s="1"/>
  <c r="G3" i="1"/>
  <c r="O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3" i="1"/>
  <c r="O10" i="1" s="1"/>
  <c r="AF9" i="2" l="1"/>
  <c r="AB13" i="2" s="1"/>
  <c r="AI9" i="2"/>
  <c r="AB16" i="2" s="1"/>
  <c r="AE9" i="2"/>
  <c r="AB12" i="2" s="1"/>
  <c r="AH9" i="2"/>
  <c r="AB15" i="2" s="1"/>
  <c r="AD9" i="2"/>
  <c r="AB11" i="2" s="1"/>
  <c r="AG9" i="2"/>
  <c r="AB14" i="2" s="1"/>
  <c r="AC9" i="2"/>
  <c r="AB10" i="2" s="1"/>
  <c r="AB9" i="2"/>
  <c r="AB5" i="2"/>
  <c r="AB3" i="2"/>
  <c r="AI10" i="2"/>
  <c r="AC16" i="2" s="1"/>
  <c r="AE10" i="2"/>
  <c r="AC12" i="2" s="1"/>
  <c r="AC10" i="2"/>
  <c r="AH10" i="2"/>
  <c r="AC15" i="2" s="1"/>
  <c r="AD10" i="2"/>
  <c r="AC11" i="2" s="1"/>
  <c r="AG10" i="2"/>
  <c r="AC14" i="2" s="1"/>
  <c r="AC5" i="2"/>
  <c r="AC3" i="2"/>
  <c r="AF10" i="2"/>
  <c r="AC13" i="2" s="1"/>
  <c r="S3" i="2"/>
  <c r="AC4" i="2" s="1"/>
  <c r="AF11" i="2"/>
  <c r="AD13" i="2" s="1"/>
  <c r="AI11" i="2"/>
  <c r="AD16" i="2" s="1"/>
  <c r="AE11" i="2"/>
  <c r="AD12" i="2" s="1"/>
  <c r="AD11" i="2"/>
  <c r="AD5" i="2"/>
  <c r="AD3" i="2"/>
  <c r="AH11" i="2"/>
  <c r="AD15" i="2" s="1"/>
  <c r="AG11" i="2"/>
  <c r="AD14" i="2" s="1"/>
  <c r="T3" i="2"/>
  <c r="AD4" i="2" s="1"/>
  <c r="AI12" i="2"/>
  <c r="AE16" i="2" s="1"/>
  <c r="AE5" i="2"/>
  <c r="AE3" i="2"/>
  <c r="AH12" i="2"/>
  <c r="AE15" i="2" s="1"/>
  <c r="AG12" i="2"/>
  <c r="AE14" i="2" s="1"/>
  <c r="AE12" i="2"/>
  <c r="AF12" i="2"/>
  <c r="AE13" i="2" s="1"/>
  <c r="U3" i="2"/>
  <c r="AE4" i="2" s="1"/>
  <c r="AF13" i="2"/>
  <c r="AI13" i="2"/>
  <c r="AF16" i="2" s="1"/>
  <c r="AH13" i="2"/>
  <c r="AF15" i="2" s="1"/>
  <c r="AG13" i="2"/>
  <c r="AF14" i="2" s="1"/>
  <c r="AF5" i="2"/>
  <c r="AF3" i="2"/>
  <c r="V3" i="2"/>
  <c r="AF4" i="2" s="1"/>
  <c r="AI14" i="2"/>
  <c r="AG16" i="2" s="1"/>
  <c r="AH14" i="2"/>
  <c r="AG15" i="2" s="1"/>
  <c r="AG5" i="2"/>
  <c r="AG3" i="2"/>
  <c r="AG14" i="2"/>
  <c r="W3" i="2"/>
  <c r="AG4" i="2" s="1"/>
  <c r="AI15" i="2"/>
  <c r="AH16" i="2" s="1"/>
  <c r="AH5" i="2"/>
  <c r="AH3" i="2"/>
  <c r="AH15" i="2"/>
  <c r="X3" i="2"/>
  <c r="AH4" i="2" s="1"/>
  <c r="AI5" i="2"/>
  <c r="AI3" i="2"/>
  <c r="AI16" i="2"/>
  <c r="Y3" i="2"/>
  <c r="AI4" i="2" s="1"/>
  <c r="R3" i="2"/>
  <c r="AB4" i="2" s="1"/>
  <c r="N10" i="1"/>
  <c r="I3" i="1"/>
  <c r="N4" i="1" s="1"/>
  <c r="J3" i="1"/>
  <c r="O4" i="1" s="1"/>
  <c r="N5" i="1"/>
  <c r="O11" i="1"/>
  <c r="N3" i="1"/>
  <c r="O5" i="1"/>
  <c r="N11" i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E83" i="1"/>
  <c r="H83" i="1" s="1"/>
  <c r="E84" i="1"/>
  <c r="H84" i="1" s="1"/>
  <c r="E85" i="1"/>
  <c r="H85" i="1" s="1"/>
  <c r="E86" i="1"/>
  <c r="H86" i="1" s="1"/>
  <c r="E87" i="1"/>
  <c r="H87" i="1" s="1"/>
  <c r="E88" i="1"/>
  <c r="H88" i="1" s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H95" i="1" s="1"/>
  <c r="E96" i="1"/>
  <c r="H96" i="1" s="1"/>
  <c r="E97" i="1"/>
  <c r="H97" i="1" s="1"/>
  <c r="E98" i="1"/>
  <c r="H98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4" i="1"/>
  <c r="H4" i="1" s="1"/>
  <c r="E3" i="1"/>
  <c r="M10" i="1" l="1"/>
  <c r="O9" i="1"/>
  <c r="M9" i="1"/>
  <c r="N9" i="1"/>
  <c r="H3" i="1"/>
  <c r="M4" i="1" s="1"/>
  <c r="M5" i="1"/>
  <c r="M11" i="1"/>
  <c r="M3" i="1"/>
</calcChain>
</file>

<file path=xl/sharedStrings.xml><?xml version="1.0" encoding="utf-8"?>
<sst xmlns="http://schemas.openxmlformats.org/spreadsheetml/2006/main" count="74" uniqueCount="40">
  <si>
    <t>SPY Adj Close</t>
    <phoneticPr fontId="1" type="noConversion"/>
  </si>
  <si>
    <t>Date</t>
  </si>
  <si>
    <t>GOVT Adj Close</t>
    <phoneticPr fontId="1" type="noConversion"/>
  </si>
  <si>
    <t>EEMV Adj Close</t>
    <phoneticPr fontId="1" type="noConversion"/>
  </si>
  <si>
    <t>SPY monthly return</t>
    <phoneticPr fontId="1" type="noConversion"/>
  </si>
  <si>
    <t>GOVT monthly return</t>
    <phoneticPr fontId="1" type="noConversion"/>
  </si>
  <si>
    <t>EEMV monthly return</t>
    <phoneticPr fontId="1" type="noConversion"/>
  </si>
  <si>
    <t xml:space="preserve">arithmatic mean </t>
    <phoneticPr fontId="1" type="noConversion"/>
  </si>
  <si>
    <t>standerd deviation</t>
    <phoneticPr fontId="1" type="noConversion"/>
  </si>
  <si>
    <t>SPY</t>
    <phoneticPr fontId="1" type="noConversion"/>
  </si>
  <si>
    <t>GOVT</t>
    <phoneticPr fontId="1" type="noConversion"/>
  </si>
  <si>
    <t>EEMV</t>
    <phoneticPr fontId="1" type="noConversion"/>
  </si>
  <si>
    <t>SPY monthly return+1</t>
    <phoneticPr fontId="1" type="noConversion"/>
  </si>
  <si>
    <t>GOVT monthly return+1</t>
    <phoneticPr fontId="1" type="noConversion"/>
  </si>
  <si>
    <t>EEMV monthly return+1</t>
    <phoneticPr fontId="1" type="noConversion"/>
  </si>
  <si>
    <t>CME Adj Close</t>
    <phoneticPr fontId="1" type="noConversion"/>
  </si>
  <si>
    <t>BR Adj Close</t>
    <phoneticPr fontId="1" type="noConversion"/>
  </si>
  <si>
    <t>CBOE Adj Close</t>
    <phoneticPr fontId="1" type="noConversion"/>
  </si>
  <si>
    <t>ICE Adj Close</t>
    <phoneticPr fontId="1" type="noConversion"/>
  </si>
  <si>
    <t>ACN Adj Close</t>
    <phoneticPr fontId="1" type="noConversion"/>
  </si>
  <si>
    <t xml:space="preserve">GOVT monthly return </t>
    <phoneticPr fontId="1" type="noConversion"/>
  </si>
  <si>
    <t>CME monthly return</t>
    <phoneticPr fontId="1" type="noConversion"/>
  </si>
  <si>
    <t>BR monthly return</t>
    <phoneticPr fontId="1" type="noConversion"/>
  </si>
  <si>
    <t>CBOE</t>
    <phoneticPr fontId="1" type="noConversion"/>
  </si>
  <si>
    <t>CBOE monthly return</t>
    <phoneticPr fontId="1" type="noConversion"/>
  </si>
  <si>
    <t>ICE monthly return</t>
    <phoneticPr fontId="1" type="noConversion"/>
  </si>
  <si>
    <t>ACN monthly return</t>
    <phoneticPr fontId="1" type="noConversion"/>
  </si>
  <si>
    <t>GOVT+1</t>
    <phoneticPr fontId="1" type="noConversion"/>
  </si>
  <si>
    <t>SPY+1</t>
    <phoneticPr fontId="1" type="noConversion"/>
  </si>
  <si>
    <t>EEMV+1</t>
    <phoneticPr fontId="1" type="noConversion"/>
  </si>
  <si>
    <t>CME+1</t>
    <phoneticPr fontId="1" type="noConversion"/>
  </si>
  <si>
    <t>BR+1</t>
    <phoneticPr fontId="1" type="noConversion"/>
  </si>
  <si>
    <t>CBOE+1</t>
    <phoneticPr fontId="1" type="noConversion"/>
  </si>
  <si>
    <t>ICE+1</t>
    <phoneticPr fontId="1" type="noConversion"/>
  </si>
  <si>
    <t>ACN+1</t>
    <phoneticPr fontId="1" type="noConversion"/>
  </si>
  <si>
    <t>CME</t>
    <phoneticPr fontId="1" type="noConversion"/>
  </si>
  <si>
    <t>BR</t>
    <phoneticPr fontId="1" type="noConversion"/>
  </si>
  <si>
    <t>ICE</t>
    <phoneticPr fontId="1" type="noConversion"/>
  </si>
  <si>
    <t>ACN</t>
    <phoneticPr fontId="1" type="noConversion"/>
  </si>
  <si>
    <t>expected return
(geometeric mean)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</si>
</sst>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left" vertical="top"/>
    </xf>
    <xf numFmtId="176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AAFA8-805A-004C-B9CF-BC66239B7454}">
  <dimension ref="A2:O100"/>
  <sheetViews>
    <sheetView topLeftCell="A86" workbookViewId="0">
      <selection activeCell="F101" sqref="F101"/>
    </sheetView>
  </sheetViews>
  <sheetFormatPr baseColWidth="10" defaultRowHeight="16"/>
  <cols>
    <col min="2" max="2" width="12.83203125" customWidth="1"/>
    <col min="3" max="3" width="14.33203125" customWidth="1"/>
    <col min="4" max="4" width="14.5" customWidth="1"/>
    <col min="5" max="5" width="18" customWidth="1"/>
    <col min="6" max="6" width="20.1640625" customWidth="1"/>
    <col min="7" max="7" width="19.6640625" customWidth="1"/>
    <col min="8" max="8" width="21.1640625" customWidth="1"/>
    <col min="9" max="9" width="22.83203125" customWidth="1"/>
    <col min="10" max="11" width="22.33203125" customWidth="1"/>
    <col min="12" max="12" width="17.33203125" customWidth="1"/>
    <col min="14" max="14" width="9.6640625" customWidth="1"/>
    <col min="15" max="15" width="10.6640625" customWidth="1"/>
  </cols>
  <sheetData>
    <row r="2" spans="1:15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12</v>
      </c>
      <c r="I2" t="s">
        <v>13</v>
      </c>
      <c r="J2" t="s">
        <v>14</v>
      </c>
      <c r="L2" s="2"/>
      <c r="M2" s="2" t="s">
        <v>9</v>
      </c>
      <c r="N2" s="2" t="s">
        <v>10</v>
      </c>
      <c r="O2" s="2" t="s">
        <v>11</v>
      </c>
    </row>
    <row r="3" spans="1:15">
      <c r="A3" s="1">
        <v>41640</v>
      </c>
      <c r="B3">
        <v>152.94740300000001</v>
      </c>
      <c r="C3">
        <v>21.716394000000001</v>
      </c>
      <c r="D3">
        <v>43.816662000000001</v>
      </c>
      <c r="E3">
        <f>(B4-B3)/B3</f>
        <v>4.5515960803858779E-2</v>
      </c>
      <c r="F3">
        <f>(C4-C3)/C3</f>
        <v>2.0323355709975215E-3</v>
      </c>
      <c r="G3">
        <f>(D4-D3)/D3</f>
        <v>3.5874366696395037E-2</v>
      </c>
      <c r="H3">
        <f t="shared" ref="H3:J4" si="0">E3+1</f>
        <v>1.0455159608038587</v>
      </c>
      <c r="I3">
        <f t="shared" si="0"/>
        <v>1.0020323355709975</v>
      </c>
      <c r="J3">
        <f t="shared" si="0"/>
        <v>1.035874366696395</v>
      </c>
      <c r="L3" s="2" t="s">
        <v>7</v>
      </c>
      <c r="M3" s="3">
        <f>AVERAGE(E3:E98)</f>
        <v>1.2101485590685286E-2</v>
      </c>
      <c r="N3" s="3">
        <f>AVERAGE(F3:F98)</f>
        <v>1.9043290546980746E-3</v>
      </c>
      <c r="O3" s="3">
        <f>AVERAGE(G3:G98)</f>
        <v>4.3523090963458414E-3</v>
      </c>
    </row>
    <row r="4" spans="1:15" ht="34">
      <c r="A4" s="1">
        <v>41671</v>
      </c>
      <c r="B4">
        <v>159.908951</v>
      </c>
      <c r="C4">
        <v>21.760528999999998</v>
      </c>
      <c r="D4">
        <v>45.388556999999999</v>
      </c>
      <c r="E4">
        <f>(B5-B4)/B4</f>
        <v>3.8649618807142486E-3</v>
      </c>
      <c r="F4">
        <f t="shared" ref="F4:F67" si="1">(C5-C4)/C4</f>
        <v>-3.9363932742627113E-3</v>
      </c>
      <c r="G4">
        <f t="shared" ref="G4:G67" si="2">(D5-D4)/D4</f>
        <v>3.1746041188311029E-2</v>
      </c>
      <c r="H4">
        <f t="shared" si="0"/>
        <v>1.0038649618807143</v>
      </c>
      <c r="I4">
        <f t="shared" si="0"/>
        <v>0.99606360672573724</v>
      </c>
      <c r="J4">
        <f t="shared" si="0"/>
        <v>1.031746041188311</v>
      </c>
      <c r="L4" s="4" t="s">
        <v>39</v>
      </c>
      <c r="M4" s="3">
        <f>GEOMEAN(H3:H98)-1</f>
        <v>1.1269819555314253E-2</v>
      </c>
      <c r="N4" s="3">
        <f>GEOMEAN(I3:I98)-1</f>
        <v>1.8399739529191272E-3</v>
      </c>
      <c r="O4" s="3">
        <f>GEOMEAN(J3:J98)-1</f>
        <v>3.697988421706766E-3</v>
      </c>
    </row>
    <row r="5" spans="1:15">
      <c r="A5" s="1">
        <v>41699</v>
      </c>
      <c r="B5">
        <v>160.526993</v>
      </c>
      <c r="C5">
        <v>21.674871</v>
      </c>
      <c r="D5">
        <v>46.829464000000002</v>
      </c>
      <c r="E5">
        <f t="shared" ref="E5:E68" si="3">(B6-B5)/B5</f>
        <v>1.1395591269812107E-2</v>
      </c>
      <c r="F5">
        <f t="shared" si="1"/>
        <v>7.3806206274538771E-3</v>
      </c>
      <c r="G5">
        <f t="shared" si="2"/>
        <v>1.8181801098556258E-2</v>
      </c>
      <c r="H5">
        <f t="shared" ref="H5:H68" si="4">E5+1</f>
        <v>1.011395591269812</v>
      </c>
      <c r="I5">
        <f t="shared" ref="I5:I68" si="5">F5+1</f>
        <v>1.0073806206274538</v>
      </c>
      <c r="J5">
        <f t="shared" ref="J5:J68" si="6">G5+1</f>
        <v>1.0181818010985562</v>
      </c>
      <c r="L5" s="2" t="s">
        <v>8</v>
      </c>
      <c r="M5" s="3">
        <f>STDEV(E3:E98)</f>
        <v>4.0972690332913238E-2</v>
      </c>
      <c r="N5" s="3">
        <f>STDEV(F3:F98)</f>
        <v>1.1431427449880856E-2</v>
      </c>
      <c r="O5" s="3">
        <f>STDEV(G3:G98)</f>
        <v>3.6269601754506851E-2</v>
      </c>
    </row>
    <row r="6" spans="1:15">
      <c r="A6" s="1">
        <v>41730</v>
      </c>
      <c r="B6">
        <v>162.35629299999999</v>
      </c>
      <c r="C6">
        <v>21.834845000000001</v>
      </c>
      <c r="D6">
        <v>47.680908000000002</v>
      </c>
      <c r="E6">
        <f t="shared" si="3"/>
        <v>2.3206177785791232E-2</v>
      </c>
      <c r="F6">
        <f t="shared" si="1"/>
        <v>7.8716382003168536E-3</v>
      </c>
      <c r="G6">
        <f t="shared" si="2"/>
        <v>2.3351694560850247E-2</v>
      </c>
      <c r="H6">
        <f t="shared" si="4"/>
        <v>1.0232061777857913</v>
      </c>
      <c r="I6">
        <f t="shared" si="5"/>
        <v>1.0078716382003168</v>
      </c>
      <c r="J6">
        <f t="shared" si="6"/>
        <v>1.0233516945608503</v>
      </c>
    </row>
    <row r="7" spans="1:15">
      <c r="A7" s="1">
        <v>41760</v>
      </c>
      <c r="B7">
        <v>166.12396200000001</v>
      </c>
      <c r="C7">
        <v>22.006720999999999</v>
      </c>
      <c r="D7">
        <v>48.794338000000003</v>
      </c>
      <c r="E7">
        <f t="shared" si="3"/>
        <v>1.5777573376199533E-2</v>
      </c>
      <c r="F7">
        <f t="shared" si="1"/>
        <v>-1.8052666728496358E-3</v>
      </c>
      <c r="G7">
        <f t="shared" si="2"/>
        <v>7.8858534775078561E-3</v>
      </c>
      <c r="H7">
        <f t="shared" si="4"/>
        <v>1.0157775733761996</v>
      </c>
      <c r="I7">
        <f t="shared" si="5"/>
        <v>0.99819473332715036</v>
      </c>
      <c r="J7">
        <f t="shared" si="6"/>
        <v>1.0078858534775079</v>
      </c>
    </row>
    <row r="8" spans="1:15">
      <c r="A8" s="1">
        <v>41791</v>
      </c>
      <c r="B8">
        <v>168.74499499999999</v>
      </c>
      <c r="C8">
        <v>21.966992999999999</v>
      </c>
      <c r="D8">
        <v>49.179122999999997</v>
      </c>
      <c r="E8">
        <f t="shared" si="3"/>
        <v>-8.7102020418441724E-3</v>
      </c>
      <c r="F8">
        <f t="shared" si="1"/>
        <v>-1.0929579665273032E-3</v>
      </c>
      <c r="G8">
        <f t="shared" si="2"/>
        <v>2.1697377564053003E-2</v>
      </c>
      <c r="H8">
        <f t="shared" si="4"/>
        <v>0.99128979795815586</v>
      </c>
      <c r="I8">
        <f t="shared" si="5"/>
        <v>0.99890704203347269</v>
      </c>
      <c r="J8">
        <f t="shared" si="6"/>
        <v>1.021697377564053</v>
      </c>
      <c r="L8" s="2"/>
      <c r="M8" s="2" t="s">
        <v>9</v>
      </c>
      <c r="N8" s="2" t="s">
        <v>10</v>
      </c>
      <c r="O8" s="2" t="s">
        <v>11</v>
      </c>
    </row>
    <row r="9" spans="1:15">
      <c r="A9" s="1">
        <v>41821</v>
      </c>
      <c r="B9">
        <v>167.275192</v>
      </c>
      <c r="C9">
        <v>21.942983999999999</v>
      </c>
      <c r="D9">
        <v>50.246181</v>
      </c>
      <c r="E9">
        <f t="shared" si="3"/>
        <v>3.9463729923562132E-2</v>
      </c>
      <c r="F9">
        <f t="shared" si="1"/>
        <v>1.193397397546306E-2</v>
      </c>
      <c r="G9">
        <f t="shared" si="2"/>
        <v>3.2316565511715217E-2</v>
      </c>
      <c r="H9">
        <f t="shared" si="4"/>
        <v>1.0394637299235621</v>
      </c>
      <c r="I9">
        <f t="shared" si="5"/>
        <v>1.0119339739754631</v>
      </c>
      <c r="J9">
        <f t="shared" si="6"/>
        <v>1.0323165655117152</v>
      </c>
      <c r="L9" s="2" t="s">
        <v>9</v>
      </c>
      <c r="M9" s="3">
        <f>VAR(E3:E98)</f>
        <v>1.678761353116802E-3</v>
      </c>
      <c r="N9" s="3">
        <f>_xlfn.COVARIANCE.P(E3:E98,F3:F98)</f>
        <v>-1.0770003681756426E-4</v>
      </c>
      <c r="O9" s="3">
        <f>_xlfn.COVARIANCE.P(E3:E98,G3:G98)</f>
        <v>1.0128984724043204E-3</v>
      </c>
    </row>
    <row r="10" spans="1:15">
      <c r="A10" s="1">
        <v>41852</v>
      </c>
      <c r="B10">
        <v>173.87649500000001</v>
      </c>
      <c r="C10">
        <v>22.204851000000001</v>
      </c>
      <c r="D10">
        <v>51.869965000000001</v>
      </c>
      <c r="E10">
        <f t="shared" si="3"/>
        <v>-1.8384894404502566E-2</v>
      </c>
      <c r="F10">
        <f t="shared" si="1"/>
        <v>-6.5929287253493314E-3</v>
      </c>
      <c r="G10">
        <f t="shared" si="2"/>
        <v>-4.4881156175833173E-2</v>
      </c>
      <c r="H10">
        <f t="shared" si="4"/>
        <v>0.98161510559549747</v>
      </c>
      <c r="I10">
        <f t="shared" si="5"/>
        <v>0.99340707127465067</v>
      </c>
      <c r="J10">
        <f t="shared" si="6"/>
        <v>0.95511884382416679</v>
      </c>
      <c r="L10" s="2" t="s">
        <v>10</v>
      </c>
      <c r="M10" s="3">
        <f>_xlfn.COVARIANCE.P(F3:F98,E3:E98)</f>
        <v>-1.0770003681756426E-4</v>
      </c>
      <c r="N10" s="3">
        <f>VAR(F3:F98)</f>
        <v>1.3067753354188954E-4</v>
      </c>
      <c r="O10" s="3">
        <f>_xlfn.COVARIANCE.P(F3:F98,G3:G98)</f>
        <v>-3.3957249068863712E-5</v>
      </c>
    </row>
    <row r="11" spans="1:15">
      <c r="A11" s="1">
        <v>41883</v>
      </c>
      <c r="B11">
        <v>170.67979399999999</v>
      </c>
      <c r="C11">
        <v>22.058456</v>
      </c>
      <c r="D11">
        <v>49.541981</v>
      </c>
      <c r="E11">
        <f t="shared" si="3"/>
        <v>2.8335539237878463E-2</v>
      </c>
      <c r="F11">
        <f t="shared" si="1"/>
        <v>1.0276920560532475E-2</v>
      </c>
      <c r="G11">
        <f t="shared" si="2"/>
        <v>1.2709120372073947E-2</v>
      </c>
      <c r="H11">
        <f t="shared" si="4"/>
        <v>1.0283355392378786</v>
      </c>
      <c r="I11">
        <f t="shared" si="5"/>
        <v>1.0102769205605324</v>
      </c>
      <c r="J11">
        <f t="shared" si="6"/>
        <v>1.0127091203720739</v>
      </c>
      <c r="L11" s="2" t="s">
        <v>11</v>
      </c>
      <c r="M11" s="3">
        <f>_xlfn.COVARIANCE.P(G3:G98,E3:E98)</f>
        <v>1.0128984724043204E-3</v>
      </c>
      <c r="N11" s="3">
        <f>_xlfn.COVARIANCE.P(G3:G98,F3:F98)</f>
        <v>-3.3957249068863712E-5</v>
      </c>
      <c r="O11" s="3">
        <f>VAR(G3:G98)</f>
        <v>1.3154840114305267E-3</v>
      </c>
    </row>
    <row r="12" spans="1:15">
      <c r="A12" s="1">
        <v>41913</v>
      </c>
      <c r="B12">
        <v>175.516098</v>
      </c>
      <c r="C12">
        <v>22.285149000000001</v>
      </c>
      <c r="D12">
        <v>50.171616</v>
      </c>
      <c r="E12">
        <f t="shared" si="3"/>
        <v>2.7471736524133514E-2</v>
      </c>
      <c r="F12">
        <f t="shared" si="1"/>
        <v>8.5193507119920037E-3</v>
      </c>
      <c r="G12">
        <f t="shared" si="2"/>
        <v>-2.1301406755564703E-2</v>
      </c>
      <c r="H12">
        <f t="shared" si="4"/>
        <v>1.0274717365241335</v>
      </c>
      <c r="I12">
        <f t="shared" si="5"/>
        <v>1.0085193507119921</v>
      </c>
      <c r="J12">
        <f t="shared" si="6"/>
        <v>0.97869859324443531</v>
      </c>
    </row>
    <row r="13" spans="1:15">
      <c r="A13" s="1">
        <v>41944</v>
      </c>
      <c r="B13">
        <v>180.33783</v>
      </c>
      <c r="C13">
        <v>22.475003999999998</v>
      </c>
      <c r="D13">
        <v>49.102890000000002</v>
      </c>
      <c r="E13">
        <f t="shared" si="3"/>
        <v>-8.0115137239922581E-3</v>
      </c>
      <c r="F13">
        <f t="shared" si="1"/>
        <v>-2.491301002660548E-3</v>
      </c>
      <c r="G13">
        <f t="shared" si="2"/>
        <v>-4.4541777479899923E-2</v>
      </c>
      <c r="H13">
        <f t="shared" si="4"/>
        <v>0.99198848627600777</v>
      </c>
      <c r="I13">
        <f t="shared" si="5"/>
        <v>0.9975086989973394</v>
      </c>
      <c r="J13">
        <f t="shared" si="6"/>
        <v>0.95545822252010004</v>
      </c>
    </row>
    <row r="14" spans="1:15">
      <c r="A14" s="1">
        <v>41974</v>
      </c>
      <c r="B14">
        <v>178.89305100000001</v>
      </c>
      <c r="C14">
        <v>22.419011999999999</v>
      </c>
      <c r="D14">
        <v>46.915759999999999</v>
      </c>
      <c r="E14">
        <f t="shared" si="3"/>
        <v>-2.4273676231280877E-2</v>
      </c>
      <c r="F14">
        <f t="shared" si="1"/>
        <v>3.1597021313874256E-2</v>
      </c>
      <c r="G14">
        <f t="shared" si="2"/>
        <v>2.7166649330630024E-2</v>
      </c>
      <c r="H14">
        <f t="shared" si="4"/>
        <v>0.97572632376871915</v>
      </c>
      <c r="I14">
        <f t="shared" si="5"/>
        <v>1.0315970213138743</v>
      </c>
      <c r="J14">
        <f t="shared" si="6"/>
        <v>1.02716664933063</v>
      </c>
    </row>
    <row r="15" spans="1:15">
      <c r="A15" s="1">
        <v>42005</v>
      </c>
      <c r="B15">
        <v>174.550659</v>
      </c>
      <c r="C15">
        <v>23.127386000000001</v>
      </c>
      <c r="D15">
        <v>48.190303999999998</v>
      </c>
      <c r="E15">
        <f t="shared" si="3"/>
        <v>5.6204668926514934E-2</v>
      </c>
      <c r="F15">
        <f t="shared" si="1"/>
        <v>-1.8539924918449482E-2</v>
      </c>
      <c r="G15">
        <f t="shared" si="2"/>
        <v>2.530554694155902E-2</v>
      </c>
      <c r="H15">
        <f t="shared" si="4"/>
        <v>1.056204668926515</v>
      </c>
      <c r="I15">
        <f t="shared" si="5"/>
        <v>0.98146007508155053</v>
      </c>
      <c r="J15">
        <f t="shared" si="6"/>
        <v>1.0253055469415591</v>
      </c>
    </row>
    <row r="16" spans="1:15">
      <c r="A16" s="1">
        <v>42036</v>
      </c>
      <c r="B16">
        <v>184.361221</v>
      </c>
      <c r="C16">
        <v>22.698606000000002</v>
      </c>
      <c r="D16">
        <v>49.409785999999997</v>
      </c>
      <c r="E16">
        <f t="shared" si="3"/>
        <v>-2.007970537361544E-2</v>
      </c>
      <c r="F16">
        <f t="shared" si="1"/>
        <v>6.2433349431237229E-3</v>
      </c>
      <c r="G16">
        <f t="shared" si="2"/>
        <v>4.4254188836195807E-3</v>
      </c>
      <c r="H16">
        <f t="shared" si="4"/>
        <v>0.97992029462638452</v>
      </c>
      <c r="I16">
        <f t="shared" si="5"/>
        <v>1.0062433349431237</v>
      </c>
      <c r="J16">
        <f t="shared" si="6"/>
        <v>1.0044254188836197</v>
      </c>
    </row>
    <row r="17" spans="1:10">
      <c r="A17" s="1">
        <v>42064</v>
      </c>
      <c r="B17">
        <v>180.659302</v>
      </c>
      <c r="C17">
        <v>22.840320999999999</v>
      </c>
      <c r="D17">
        <v>49.628444999999999</v>
      </c>
      <c r="E17">
        <f t="shared" si="3"/>
        <v>1.4341425939971821E-2</v>
      </c>
      <c r="F17">
        <f t="shared" si="1"/>
        <v>-6.1483811895638217E-3</v>
      </c>
      <c r="G17">
        <f t="shared" si="2"/>
        <v>5.4567174127660045E-2</v>
      </c>
      <c r="H17">
        <f t="shared" si="4"/>
        <v>1.0143414259399719</v>
      </c>
      <c r="I17">
        <f t="shared" si="5"/>
        <v>0.99385161881043615</v>
      </c>
      <c r="J17">
        <f t="shared" si="6"/>
        <v>1.0545671741276601</v>
      </c>
    </row>
    <row r="18" spans="1:10">
      <c r="A18" s="1">
        <v>42095</v>
      </c>
      <c r="B18">
        <v>183.250214</v>
      </c>
      <c r="C18">
        <v>22.69989</v>
      </c>
      <c r="D18">
        <v>52.336528999999999</v>
      </c>
      <c r="E18">
        <f t="shared" si="3"/>
        <v>1.2856252380692946E-2</v>
      </c>
      <c r="F18">
        <f t="shared" si="1"/>
        <v>-2.9675033667563699E-3</v>
      </c>
      <c r="G18">
        <f t="shared" si="2"/>
        <v>-3.4710077926642699E-2</v>
      </c>
      <c r="H18">
        <f t="shared" si="4"/>
        <v>1.012856252380693</v>
      </c>
      <c r="I18">
        <f t="shared" si="5"/>
        <v>0.99703249663324367</v>
      </c>
      <c r="J18">
        <f t="shared" si="6"/>
        <v>0.96528992207335729</v>
      </c>
    </row>
    <row r="19" spans="1:10">
      <c r="A19" s="1">
        <v>42125</v>
      </c>
      <c r="B19">
        <v>185.60612499999999</v>
      </c>
      <c r="C19">
        <v>22.632528000000001</v>
      </c>
      <c r="D19">
        <v>50.519924000000003</v>
      </c>
      <c r="E19">
        <f t="shared" si="3"/>
        <v>-2.505441563418229E-2</v>
      </c>
      <c r="F19">
        <f t="shared" si="1"/>
        <v>-8.7195296963733827E-3</v>
      </c>
      <c r="G19">
        <f t="shared" si="2"/>
        <v>-3.9786857161542899E-2</v>
      </c>
      <c r="H19">
        <f t="shared" si="4"/>
        <v>0.97494558436581769</v>
      </c>
      <c r="I19">
        <f t="shared" si="5"/>
        <v>0.99128047030362665</v>
      </c>
      <c r="J19">
        <f t="shared" si="6"/>
        <v>0.96021314283845705</v>
      </c>
    </row>
    <row r="20" spans="1:10">
      <c r="A20" s="1">
        <v>42156</v>
      </c>
      <c r="B20">
        <v>180.955872</v>
      </c>
      <c r="C20">
        <v>22.435182999999999</v>
      </c>
      <c r="D20">
        <v>48.509895</v>
      </c>
      <c r="E20">
        <f t="shared" si="3"/>
        <v>2.7563250337629241E-2</v>
      </c>
      <c r="F20">
        <f t="shared" si="1"/>
        <v>1.0392649794744382E-2</v>
      </c>
      <c r="G20">
        <f t="shared" si="2"/>
        <v>-2.8110862742539464E-2</v>
      </c>
      <c r="H20">
        <f t="shared" si="4"/>
        <v>1.0275632503376293</v>
      </c>
      <c r="I20">
        <f t="shared" si="5"/>
        <v>1.0103926497947444</v>
      </c>
      <c r="J20">
        <f t="shared" si="6"/>
        <v>0.97188913725746051</v>
      </c>
    </row>
    <row r="21" spans="1:10">
      <c r="A21" s="1">
        <v>42186</v>
      </c>
      <c r="B21">
        <v>185.94360399999999</v>
      </c>
      <c r="C21">
        <v>22.668344000000001</v>
      </c>
      <c r="D21">
        <v>47.146239999999999</v>
      </c>
      <c r="E21">
        <f t="shared" si="3"/>
        <v>-6.0949942650353209E-2</v>
      </c>
      <c r="F21">
        <f t="shared" si="1"/>
        <v>-9.4126858141920747E-4</v>
      </c>
      <c r="G21">
        <f t="shared" si="2"/>
        <v>-8.3077950648874604E-2</v>
      </c>
      <c r="H21">
        <f t="shared" si="4"/>
        <v>0.93905005734964675</v>
      </c>
      <c r="I21">
        <f t="shared" si="5"/>
        <v>0.99905873141858081</v>
      </c>
      <c r="J21">
        <f t="shared" si="6"/>
        <v>0.91692204935112542</v>
      </c>
    </row>
    <row r="22" spans="1:10">
      <c r="A22" s="1">
        <v>42217</v>
      </c>
      <c r="B22">
        <v>174.61035200000001</v>
      </c>
      <c r="C22">
        <v>22.647006999999999</v>
      </c>
      <c r="D22">
        <v>43.229427000000001</v>
      </c>
      <c r="E22">
        <f t="shared" si="3"/>
        <v>-3.0555971847533944E-2</v>
      </c>
      <c r="F22">
        <f t="shared" si="1"/>
        <v>9.0520570775643929E-3</v>
      </c>
      <c r="G22">
        <f t="shared" si="2"/>
        <v>-2.0833378152340577E-2</v>
      </c>
      <c r="H22">
        <f t="shared" si="4"/>
        <v>0.96944402815246611</v>
      </c>
      <c r="I22">
        <f t="shared" si="5"/>
        <v>1.0090520570775643</v>
      </c>
      <c r="J22">
        <f t="shared" si="6"/>
        <v>0.97916662184765946</v>
      </c>
    </row>
    <row r="23" spans="1:10">
      <c r="A23" s="1">
        <v>42248</v>
      </c>
      <c r="B23">
        <v>169.27496300000001</v>
      </c>
      <c r="C23">
        <v>22.852008999999999</v>
      </c>
      <c r="D23">
        <v>42.328811999999999</v>
      </c>
      <c r="E23">
        <f t="shared" si="3"/>
        <v>9.0700554458251398E-2</v>
      </c>
      <c r="F23">
        <f t="shared" si="1"/>
        <v>-2.8281539710578642E-3</v>
      </c>
      <c r="G23">
        <f t="shared" si="2"/>
        <v>5.0582071615900719E-2</v>
      </c>
      <c r="H23">
        <f t="shared" si="4"/>
        <v>1.0907005544582513</v>
      </c>
      <c r="I23">
        <f t="shared" si="5"/>
        <v>0.99717184602894215</v>
      </c>
      <c r="J23">
        <f t="shared" si="6"/>
        <v>1.0505820716159007</v>
      </c>
    </row>
    <row r="24" spans="1:10">
      <c r="A24" s="1">
        <v>42278</v>
      </c>
      <c r="B24">
        <v>184.62829600000001</v>
      </c>
      <c r="C24">
        <v>22.787379999999999</v>
      </c>
      <c r="D24">
        <v>44.469890999999997</v>
      </c>
      <c r="E24">
        <f t="shared" si="3"/>
        <v>3.6552685293698437E-3</v>
      </c>
      <c r="F24">
        <f t="shared" si="1"/>
        <v>-4.0390338863002138E-3</v>
      </c>
      <c r="G24">
        <f t="shared" si="2"/>
        <v>-3.8975899446211715E-2</v>
      </c>
      <c r="H24">
        <f t="shared" si="4"/>
        <v>1.0036552685293698</v>
      </c>
      <c r="I24">
        <f t="shared" si="5"/>
        <v>0.99596096611369977</v>
      </c>
      <c r="J24">
        <f t="shared" si="6"/>
        <v>0.96102410055378829</v>
      </c>
    </row>
    <row r="25" spans="1:10">
      <c r="A25" s="1">
        <v>42309</v>
      </c>
      <c r="B25">
        <v>185.30316199999999</v>
      </c>
      <c r="C25">
        <v>22.695340999999999</v>
      </c>
      <c r="D25">
        <v>42.736637000000002</v>
      </c>
      <c r="E25">
        <f t="shared" si="3"/>
        <v>-2.3096788817883084E-2</v>
      </c>
      <c r="F25">
        <f t="shared" si="1"/>
        <v>-3.6237834011834539E-3</v>
      </c>
      <c r="G25">
        <f t="shared" si="2"/>
        <v>-3.2604203274113508E-2</v>
      </c>
      <c r="H25">
        <f t="shared" si="4"/>
        <v>0.97690321118211687</v>
      </c>
      <c r="I25">
        <f t="shared" si="5"/>
        <v>0.99637621659881659</v>
      </c>
      <c r="J25">
        <f t="shared" si="6"/>
        <v>0.96739579672588649</v>
      </c>
    </row>
    <row r="26" spans="1:10">
      <c r="A26" s="1">
        <v>42339</v>
      </c>
      <c r="B26">
        <v>181.02325400000001</v>
      </c>
      <c r="C26">
        <v>22.613098000000001</v>
      </c>
      <c r="D26">
        <v>41.343243000000001</v>
      </c>
      <c r="E26">
        <f t="shared" si="3"/>
        <v>-4.4131175544993899E-2</v>
      </c>
      <c r="F26">
        <f t="shared" si="1"/>
        <v>2.3827296905536807E-2</v>
      </c>
      <c r="G26">
        <f t="shared" si="2"/>
        <v>-2.125554108080013E-2</v>
      </c>
      <c r="H26">
        <f t="shared" si="4"/>
        <v>0.95586882445500609</v>
      </c>
      <c r="I26">
        <f t="shared" si="5"/>
        <v>1.0238272969055369</v>
      </c>
      <c r="J26">
        <f t="shared" si="6"/>
        <v>0.97874445891919992</v>
      </c>
    </row>
    <row r="27" spans="1:10">
      <c r="A27" s="1">
        <v>42370</v>
      </c>
      <c r="B27">
        <v>173.03448499999999</v>
      </c>
      <c r="C27">
        <v>23.151907000000001</v>
      </c>
      <c r="D27">
        <v>40.464469999999999</v>
      </c>
      <c r="E27">
        <f t="shared" si="3"/>
        <v>-8.257486939668902E-4</v>
      </c>
      <c r="F27">
        <f t="shared" si="1"/>
        <v>8.2033847147018057E-3</v>
      </c>
      <c r="G27">
        <f t="shared" si="2"/>
        <v>6.3794237265442995E-4</v>
      </c>
      <c r="H27">
        <f t="shared" si="4"/>
        <v>0.9991742513060331</v>
      </c>
      <c r="I27">
        <f t="shared" si="5"/>
        <v>1.0082033847147018</v>
      </c>
      <c r="J27">
        <f t="shared" si="6"/>
        <v>1.0006379423726544</v>
      </c>
    </row>
    <row r="28" spans="1:10">
      <c r="A28" s="1">
        <v>42401</v>
      </c>
      <c r="B28">
        <v>172.89160200000001</v>
      </c>
      <c r="C28">
        <v>23.341830999999999</v>
      </c>
      <c r="D28">
        <v>40.490284000000003</v>
      </c>
      <c r="E28">
        <f t="shared" si="3"/>
        <v>6.1789357472666617E-2</v>
      </c>
      <c r="F28">
        <f t="shared" si="1"/>
        <v>7.8502838958947928E-4</v>
      </c>
      <c r="G28">
        <f t="shared" si="2"/>
        <v>9.2281768139734391E-2</v>
      </c>
      <c r="H28">
        <f t="shared" si="4"/>
        <v>1.0617893574726667</v>
      </c>
      <c r="I28">
        <f t="shared" si="5"/>
        <v>1.0007850283895894</v>
      </c>
      <c r="J28">
        <f t="shared" si="6"/>
        <v>1.0922817681397343</v>
      </c>
    </row>
    <row r="29" spans="1:10">
      <c r="A29" s="1">
        <v>42430</v>
      </c>
      <c r="B29">
        <v>183.57446300000001</v>
      </c>
      <c r="C29">
        <v>23.360154999999999</v>
      </c>
      <c r="D29">
        <v>44.226799</v>
      </c>
      <c r="E29">
        <f t="shared" si="3"/>
        <v>9.1192259132470109E-3</v>
      </c>
      <c r="F29">
        <f t="shared" si="1"/>
        <v>-3.4883758262733147E-3</v>
      </c>
      <c r="G29">
        <f t="shared" si="2"/>
        <v>1.7519694337362814E-3</v>
      </c>
      <c r="H29">
        <f t="shared" si="4"/>
        <v>1.0091192259132471</v>
      </c>
      <c r="I29">
        <f t="shared" si="5"/>
        <v>0.99651162417372674</v>
      </c>
      <c r="J29">
        <f t="shared" si="6"/>
        <v>1.0017519694337362</v>
      </c>
    </row>
    <row r="30" spans="1:10">
      <c r="A30" s="1">
        <v>42461</v>
      </c>
      <c r="B30">
        <v>185.24852000000001</v>
      </c>
      <c r="C30">
        <v>23.278666000000001</v>
      </c>
      <c r="D30">
        <v>44.304282999999998</v>
      </c>
      <c r="E30">
        <f t="shared" si="3"/>
        <v>1.7011731051886407E-2</v>
      </c>
      <c r="F30">
        <f t="shared" si="1"/>
        <v>0</v>
      </c>
      <c r="G30">
        <f t="shared" si="2"/>
        <v>-2.5067960133786506E-2</v>
      </c>
      <c r="H30">
        <f t="shared" si="4"/>
        <v>1.0170117310518865</v>
      </c>
      <c r="I30">
        <f t="shared" si="5"/>
        <v>1</v>
      </c>
      <c r="J30">
        <f t="shared" si="6"/>
        <v>0.97493203986621346</v>
      </c>
    </row>
    <row r="31" spans="1:10">
      <c r="A31" s="1">
        <v>42491</v>
      </c>
      <c r="B31">
        <v>188.39991800000001</v>
      </c>
      <c r="C31">
        <v>23.278666000000001</v>
      </c>
      <c r="D31">
        <v>43.193665000000003</v>
      </c>
      <c r="E31">
        <f t="shared" si="3"/>
        <v>-1.7158075408504679E-3</v>
      </c>
      <c r="F31">
        <f t="shared" si="1"/>
        <v>2.1806962649835646E-2</v>
      </c>
      <c r="G31">
        <f t="shared" si="2"/>
        <v>2.830364128628585E-2</v>
      </c>
      <c r="H31">
        <f t="shared" si="4"/>
        <v>0.99828419245914957</v>
      </c>
      <c r="I31">
        <f t="shared" si="5"/>
        <v>1.0218069626498356</v>
      </c>
      <c r="J31">
        <f t="shared" si="6"/>
        <v>1.0283036412862858</v>
      </c>
    </row>
    <row r="32" spans="1:10">
      <c r="A32" s="1">
        <v>42522</v>
      </c>
      <c r="B32">
        <v>188.07666</v>
      </c>
      <c r="C32">
        <v>23.786303</v>
      </c>
      <c r="D32">
        <v>44.416203000000003</v>
      </c>
      <c r="E32">
        <f t="shared" si="3"/>
        <v>4.1861409065856441E-2</v>
      </c>
      <c r="F32">
        <f t="shared" si="1"/>
        <v>4.6803406145124911E-3</v>
      </c>
      <c r="G32">
        <f t="shared" si="2"/>
        <v>4.2086420579444783E-2</v>
      </c>
      <c r="H32">
        <f t="shared" si="4"/>
        <v>1.0418614090658564</v>
      </c>
      <c r="I32">
        <f t="shared" si="5"/>
        <v>1.0046803406145124</v>
      </c>
      <c r="J32">
        <f t="shared" si="6"/>
        <v>1.0420864205794449</v>
      </c>
    </row>
    <row r="33" spans="1:10">
      <c r="A33" s="1">
        <v>42552</v>
      </c>
      <c r="B33">
        <v>195.949814</v>
      </c>
      <c r="C33">
        <v>23.897631000000001</v>
      </c>
      <c r="D33">
        <v>46.285522</v>
      </c>
      <c r="E33">
        <f t="shared" si="3"/>
        <v>1.1975770489887109E-3</v>
      </c>
      <c r="F33">
        <f t="shared" si="1"/>
        <v>-7.2204646560991587E-3</v>
      </c>
      <c r="G33">
        <f t="shared" si="2"/>
        <v>3.3904554430648549E-3</v>
      </c>
      <c r="H33">
        <f t="shared" si="4"/>
        <v>1.0011975770489887</v>
      </c>
      <c r="I33">
        <f t="shared" si="5"/>
        <v>0.99277953534390084</v>
      </c>
      <c r="J33">
        <f t="shared" si="6"/>
        <v>1.0033904554430648</v>
      </c>
    </row>
    <row r="34" spans="1:10">
      <c r="A34" s="1">
        <v>42583</v>
      </c>
      <c r="B34">
        <v>196.18447900000001</v>
      </c>
      <c r="C34">
        <v>23.725079000000001</v>
      </c>
      <c r="D34">
        <v>46.442450999999998</v>
      </c>
      <c r="E34">
        <f t="shared" si="3"/>
        <v>-4.9682880366902528E-3</v>
      </c>
      <c r="F34">
        <f t="shared" si="1"/>
        <v>-9.8208313658926908E-6</v>
      </c>
      <c r="G34">
        <f t="shared" si="2"/>
        <v>1.4830052789418884E-2</v>
      </c>
      <c r="H34">
        <f t="shared" si="4"/>
        <v>0.99503171196330975</v>
      </c>
      <c r="I34">
        <f t="shared" si="5"/>
        <v>0.99999017916863409</v>
      </c>
      <c r="J34">
        <f t="shared" si="6"/>
        <v>1.014830052789419</v>
      </c>
    </row>
    <row r="35" spans="1:10">
      <c r="A35" s="1">
        <v>42614</v>
      </c>
      <c r="B35">
        <v>195.209778</v>
      </c>
      <c r="C35">
        <v>23.724845999999999</v>
      </c>
      <c r="D35">
        <v>47.131194999999998</v>
      </c>
      <c r="E35">
        <f t="shared" si="3"/>
        <v>-1.2373304374128237E-2</v>
      </c>
      <c r="F35">
        <f t="shared" si="1"/>
        <v>-1.0787678031714026E-2</v>
      </c>
      <c r="G35">
        <f t="shared" si="2"/>
        <v>-2.275251030660266E-2</v>
      </c>
      <c r="H35">
        <f t="shared" si="4"/>
        <v>0.9876266956258718</v>
      </c>
      <c r="I35">
        <f t="shared" si="5"/>
        <v>0.98921232196828601</v>
      </c>
      <c r="J35">
        <f t="shared" si="6"/>
        <v>0.97724748969339736</v>
      </c>
    </row>
    <row r="36" spans="1:10">
      <c r="A36" s="1">
        <v>42644</v>
      </c>
      <c r="B36">
        <v>192.794388</v>
      </c>
      <c r="C36">
        <v>23.468910000000001</v>
      </c>
      <c r="D36">
        <v>46.058841999999999</v>
      </c>
      <c r="E36">
        <f t="shared" si="3"/>
        <v>3.6838385565455413E-2</v>
      </c>
      <c r="F36">
        <f t="shared" si="1"/>
        <v>-2.9225473189849912E-2</v>
      </c>
      <c r="G36">
        <f t="shared" si="2"/>
        <v>-4.9403738808717707E-2</v>
      </c>
      <c r="H36">
        <f t="shared" si="4"/>
        <v>1.0368383855654555</v>
      </c>
      <c r="I36">
        <f t="shared" si="5"/>
        <v>0.97077452681015008</v>
      </c>
      <c r="J36">
        <f t="shared" si="6"/>
        <v>0.95059626119128227</v>
      </c>
    </row>
    <row r="37" spans="1:10">
      <c r="A37" s="1">
        <v>42675</v>
      </c>
      <c r="B37">
        <v>199.89662200000001</v>
      </c>
      <c r="C37">
        <v>22.78302</v>
      </c>
      <c r="D37">
        <v>43.783363000000001</v>
      </c>
      <c r="E37">
        <f t="shared" si="3"/>
        <v>1.4293428130066078E-2</v>
      </c>
      <c r="F37">
        <f t="shared" si="1"/>
        <v>-1.2771353402665736E-3</v>
      </c>
      <c r="G37">
        <f t="shared" si="2"/>
        <v>-2.6085273531866515E-2</v>
      </c>
      <c r="H37">
        <f t="shared" si="4"/>
        <v>1.0142934281300662</v>
      </c>
      <c r="I37">
        <f t="shared" si="5"/>
        <v>0.99872286465973348</v>
      </c>
      <c r="J37">
        <f t="shared" si="6"/>
        <v>0.97391472646813348</v>
      </c>
    </row>
    <row r="38" spans="1:10">
      <c r="A38" s="1">
        <v>42705</v>
      </c>
      <c r="B38">
        <v>202.75382999999999</v>
      </c>
      <c r="C38">
        <v>22.753923</v>
      </c>
      <c r="D38">
        <v>42.641261999999998</v>
      </c>
      <c r="E38">
        <f t="shared" si="3"/>
        <v>2.3894320516658161E-2</v>
      </c>
      <c r="F38">
        <f t="shared" si="1"/>
        <v>5.3057224461909806E-3</v>
      </c>
      <c r="G38">
        <f t="shared" si="2"/>
        <v>5.2685541999202549E-2</v>
      </c>
      <c r="H38">
        <f t="shared" si="4"/>
        <v>1.0238943205166582</v>
      </c>
      <c r="I38">
        <f t="shared" si="5"/>
        <v>1.005305722446191</v>
      </c>
      <c r="J38">
        <f t="shared" si="6"/>
        <v>1.0526855419992025</v>
      </c>
    </row>
    <row r="39" spans="1:10">
      <c r="A39" s="1">
        <v>42736</v>
      </c>
      <c r="B39">
        <v>207.59849500000001</v>
      </c>
      <c r="C39">
        <v>22.874649000000002</v>
      </c>
      <c r="D39">
        <v>44.887839999999997</v>
      </c>
      <c r="E39">
        <f t="shared" si="3"/>
        <v>3.9291373475515728E-2</v>
      </c>
      <c r="F39">
        <f t="shared" si="1"/>
        <v>2.7986440360242134E-3</v>
      </c>
      <c r="G39">
        <f t="shared" si="2"/>
        <v>1.9318149414184384E-2</v>
      </c>
      <c r="H39">
        <f t="shared" si="4"/>
        <v>1.0392913734755158</v>
      </c>
      <c r="I39">
        <f t="shared" si="5"/>
        <v>1.0027986440360241</v>
      </c>
      <c r="J39">
        <f t="shared" si="6"/>
        <v>1.0193181494141843</v>
      </c>
    </row>
    <row r="40" spans="1:10">
      <c r="A40" s="1">
        <v>42767</v>
      </c>
      <c r="B40">
        <v>215.755325</v>
      </c>
      <c r="C40">
        <v>22.938666999999999</v>
      </c>
      <c r="D40">
        <v>45.754989999999999</v>
      </c>
      <c r="E40">
        <f t="shared" si="3"/>
        <v>-3.0870431587261839E-3</v>
      </c>
      <c r="F40">
        <f t="shared" si="1"/>
        <v>-1.9665484485202508E-4</v>
      </c>
      <c r="G40">
        <f t="shared" si="2"/>
        <v>3.4616246228007054E-2</v>
      </c>
      <c r="H40">
        <f t="shared" si="4"/>
        <v>0.99691295684127379</v>
      </c>
      <c r="I40">
        <f t="shared" si="5"/>
        <v>0.99980334515514802</v>
      </c>
      <c r="J40">
        <f t="shared" si="6"/>
        <v>1.0346162462280071</v>
      </c>
    </row>
    <row r="41" spans="1:10">
      <c r="A41" s="1">
        <v>42795</v>
      </c>
      <c r="B41">
        <v>215.089279</v>
      </c>
      <c r="C41">
        <v>22.934156000000002</v>
      </c>
      <c r="D41">
        <v>47.338856</v>
      </c>
      <c r="E41">
        <f t="shared" si="3"/>
        <v>1.4319858313347198E-2</v>
      </c>
      <c r="F41">
        <f t="shared" si="1"/>
        <v>7.1122303345280795E-3</v>
      </c>
      <c r="G41">
        <f t="shared" si="2"/>
        <v>1.4392320760772133E-2</v>
      </c>
      <c r="H41">
        <f t="shared" si="4"/>
        <v>1.0143198583133473</v>
      </c>
      <c r="I41">
        <f t="shared" si="5"/>
        <v>1.0071122303345281</v>
      </c>
      <c r="J41">
        <f t="shared" si="6"/>
        <v>1.0143923207607721</v>
      </c>
    </row>
    <row r="42" spans="1:10">
      <c r="A42" s="1">
        <v>42826</v>
      </c>
      <c r="B42">
        <v>218.16932700000001</v>
      </c>
      <c r="C42">
        <v>23.097269000000001</v>
      </c>
      <c r="D42">
        <v>48.020172000000002</v>
      </c>
      <c r="E42">
        <f t="shared" si="3"/>
        <v>1.4113005903895928E-2</v>
      </c>
      <c r="F42">
        <f t="shared" si="1"/>
        <v>5.9666794372961914E-3</v>
      </c>
      <c r="G42">
        <f t="shared" si="2"/>
        <v>1.8979128188045612E-2</v>
      </c>
      <c r="H42">
        <f t="shared" si="4"/>
        <v>1.0141130059038959</v>
      </c>
      <c r="I42">
        <f t="shared" si="5"/>
        <v>1.0059666794372961</v>
      </c>
      <c r="J42">
        <f t="shared" si="6"/>
        <v>1.0189791281880456</v>
      </c>
    </row>
    <row r="43" spans="1:10">
      <c r="A43" s="1">
        <v>42856</v>
      </c>
      <c r="B43">
        <v>221.24835200000001</v>
      </c>
      <c r="C43">
        <v>23.235082999999999</v>
      </c>
      <c r="D43">
        <v>48.931553000000001</v>
      </c>
      <c r="E43">
        <f t="shared" si="3"/>
        <v>1.4909263595327654E-3</v>
      </c>
      <c r="F43">
        <f t="shared" si="1"/>
        <v>-1.061326098985779E-3</v>
      </c>
      <c r="G43">
        <f t="shared" si="2"/>
        <v>1.8084241062202868E-3</v>
      </c>
      <c r="H43">
        <f t="shared" si="4"/>
        <v>1.0014909263595329</v>
      </c>
      <c r="I43">
        <f t="shared" si="5"/>
        <v>0.99893867390101421</v>
      </c>
      <c r="J43">
        <f t="shared" si="6"/>
        <v>1.0018084241062204</v>
      </c>
    </row>
    <row r="44" spans="1:10">
      <c r="A44" s="1">
        <v>42887</v>
      </c>
      <c r="B44">
        <v>221.578217</v>
      </c>
      <c r="C44">
        <v>23.210422999999999</v>
      </c>
      <c r="D44">
        <v>49.020041999999997</v>
      </c>
      <c r="E44">
        <f t="shared" si="3"/>
        <v>2.5531164915908688E-2</v>
      </c>
      <c r="F44">
        <f t="shared" si="1"/>
        <v>1.7409850738179292E-3</v>
      </c>
      <c r="G44">
        <f t="shared" si="2"/>
        <v>3.8633871427527652E-2</v>
      </c>
      <c r="H44">
        <f t="shared" si="4"/>
        <v>1.0255311649159087</v>
      </c>
      <c r="I44">
        <f t="shared" si="5"/>
        <v>1.0017409850738179</v>
      </c>
      <c r="J44">
        <f t="shared" si="6"/>
        <v>1.0386338714275276</v>
      </c>
    </row>
    <row r="45" spans="1:10">
      <c r="A45" s="1">
        <v>42917</v>
      </c>
      <c r="B45">
        <v>227.235367</v>
      </c>
      <c r="C45">
        <v>23.250831999999999</v>
      </c>
      <c r="D45">
        <v>50.913876000000002</v>
      </c>
      <c r="E45">
        <f t="shared" si="3"/>
        <v>2.9175211973055961E-3</v>
      </c>
      <c r="F45">
        <f t="shared" si="1"/>
        <v>1.042203565016514E-2</v>
      </c>
      <c r="G45">
        <f t="shared" si="2"/>
        <v>1.8213620192656335E-2</v>
      </c>
      <c r="H45">
        <f t="shared" si="4"/>
        <v>1.0029175211973056</v>
      </c>
      <c r="I45">
        <f t="shared" si="5"/>
        <v>1.0104220356501652</v>
      </c>
      <c r="J45">
        <f t="shared" si="6"/>
        <v>1.0182136201926564</v>
      </c>
    </row>
    <row r="46" spans="1:10">
      <c r="A46" s="1">
        <v>42948</v>
      </c>
      <c r="B46">
        <v>227.89833100000001</v>
      </c>
      <c r="C46">
        <v>23.493153</v>
      </c>
      <c r="D46">
        <v>51.841202000000003</v>
      </c>
      <c r="E46">
        <f t="shared" si="3"/>
        <v>1.5111800006995184E-2</v>
      </c>
      <c r="F46">
        <f t="shared" si="1"/>
        <v>-8.8237198301990595E-3</v>
      </c>
      <c r="G46">
        <f t="shared" si="2"/>
        <v>-6.8802417042724325E-4</v>
      </c>
      <c r="H46">
        <f t="shared" si="4"/>
        <v>1.0151118000069952</v>
      </c>
      <c r="I46">
        <f t="shared" si="5"/>
        <v>0.99117628016980097</v>
      </c>
      <c r="J46">
        <f t="shared" si="6"/>
        <v>0.99931197582957276</v>
      </c>
    </row>
    <row r="47" spans="1:10">
      <c r="A47" s="1">
        <v>42979</v>
      </c>
      <c r="B47">
        <v>231.342285</v>
      </c>
      <c r="C47">
        <v>23.285855999999999</v>
      </c>
      <c r="D47">
        <v>51.805534000000002</v>
      </c>
      <c r="E47">
        <f t="shared" si="3"/>
        <v>2.8643686993927647E-2</v>
      </c>
      <c r="F47">
        <f t="shared" si="1"/>
        <v>-2.5928615207445678E-3</v>
      </c>
      <c r="G47">
        <f t="shared" si="2"/>
        <v>1.8760794937467504E-2</v>
      </c>
      <c r="H47">
        <f t="shared" si="4"/>
        <v>1.0286436869939277</v>
      </c>
      <c r="I47">
        <f t="shared" si="5"/>
        <v>0.99740713847925544</v>
      </c>
      <c r="J47">
        <f t="shared" si="6"/>
        <v>1.0187607949374675</v>
      </c>
    </row>
    <row r="48" spans="1:10">
      <c r="A48" s="1">
        <v>43009</v>
      </c>
      <c r="B48">
        <v>237.96878100000001</v>
      </c>
      <c r="C48">
        <v>23.225479</v>
      </c>
      <c r="D48">
        <v>52.777447000000002</v>
      </c>
      <c r="E48">
        <f t="shared" si="3"/>
        <v>3.0565824514602984E-2</v>
      </c>
      <c r="F48">
        <f t="shared" si="1"/>
        <v>-6.4252711429545011E-4</v>
      </c>
      <c r="G48">
        <f t="shared" si="2"/>
        <v>1.6899263808646881E-4</v>
      </c>
      <c r="H48">
        <f t="shared" si="4"/>
        <v>1.030565824514603</v>
      </c>
      <c r="I48">
        <f t="shared" si="5"/>
        <v>0.99935747288570453</v>
      </c>
      <c r="J48">
        <f t="shared" si="6"/>
        <v>1.0001689926380866</v>
      </c>
    </row>
    <row r="49" spans="1:10">
      <c r="A49" s="1">
        <v>43040</v>
      </c>
      <c r="B49">
        <v>245.242493</v>
      </c>
      <c r="C49">
        <v>23.210556</v>
      </c>
      <c r="D49">
        <v>52.786366000000001</v>
      </c>
      <c r="E49">
        <f t="shared" si="3"/>
        <v>6.9809313184562719E-3</v>
      </c>
      <c r="F49">
        <f t="shared" si="1"/>
        <v>1.0347447083990844E-3</v>
      </c>
      <c r="G49">
        <f t="shared" si="2"/>
        <v>2.6351330947843608E-2</v>
      </c>
      <c r="H49">
        <f t="shared" si="4"/>
        <v>1.0069809313184563</v>
      </c>
      <c r="I49">
        <f t="shared" si="5"/>
        <v>1.0010347447083991</v>
      </c>
      <c r="J49">
        <f t="shared" si="6"/>
        <v>1.0263513309478436</v>
      </c>
    </row>
    <row r="50" spans="1:10">
      <c r="A50" s="1">
        <v>43070</v>
      </c>
      <c r="B50">
        <v>246.95451399999999</v>
      </c>
      <c r="C50">
        <v>23.234573000000001</v>
      </c>
      <c r="D50">
        <v>54.177357000000001</v>
      </c>
      <c r="E50">
        <f t="shared" si="3"/>
        <v>6.1758624100306928E-2</v>
      </c>
      <c r="F50">
        <f t="shared" si="1"/>
        <v>-1.0353622595087097E-2</v>
      </c>
      <c r="G50">
        <f t="shared" si="2"/>
        <v>7.8769734005296715E-2</v>
      </c>
      <c r="H50">
        <f t="shared" si="4"/>
        <v>1.061758624100307</v>
      </c>
      <c r="I50">
        <f t="shared" si="5"/>
        <v>0.9896463774049129</v>
      </c>
      <c r="J50">
        <f t="shared" si="6"/>
        <v>1.0787697340052966</v>
      </c>
    </row>
    <row r="51" spans="1:10">
      <c r="A51" s="1">
        <v>43101</v>
      </c>
      <c r="B51">
        <v>262.20608499999997</v>
      </c>
      <c r="C51">
        <v>22.994011</v>
      </c>
      <c r="D51">
        <v>58.444893</v>
      </c>
      <c r="E51">
        <f t="shared" si="3"/>
        <v>-3.6360292706403008E-2</v>
      </c>
      <c r="F51">
        <f t="shared" si="1"/>
        <v>-8.484687599740668E-3</v>
      </c>
      <c r="G51">
        <f t="shared" si="2"/>
        <v>-5.0566163240302289E-2</v>
      </c>
      <c r="H51">
        <f t="shared" si="4"/>
        <v>0.96363970729359694</v>
      </c>
      <c r="I51">
        <f t="shared" si="5"/>
        <v>0.99151531240025936</v>
      </c>
      <c r="J51">
        <f t="shared" si="6"/>
        <v>0.94943383675969772</v>
      </c>
    </row>
    <row r="52" spans="1:10">
      <c r="A52" s="1">
        <v>43132</v>
      </c>
      <c r="B52">
        <v>252.67219499999999</v>
      </c>
      <c r="C52">
        <v>22.798914</v>
      </c>
      <c r="D52">
        <v>55.489559</v>
      </c>
      <c r="E52">
        <f t="shared" si="3"/>
        <v>-3.1290360223450685E-2</v>
      </c>
      <c r="F52">
        <f t="shared" si="1"/>
        <v>7.6188716708172457E-3</v>
      </c>
      <c r="G52">
        <f t="shared" si="2"/>
        <v>1.8461112657247872E-2</v>
      </c>
      <c r="H52">
        <f t="shared" si="4"/>
        <v>0.96870963977654934</v>
      </c>
      <c r="I52">
        <f t="shared" si="5"/>
        <v>1.0076188716708172</v>
      </c>
      <c r="J52">
        <f t="shared" si="6"/>
        <v>1.0184611126572478</v>
      </c>
    </row>
    <row r="53" spans="1:10">
      <c r="A53" s="1">
        <v>43160</v>
      </c>
      <c r="B53">
        <v>244.76599100000001</v>
      </c>
      <c r="C53">
        <v>22.972615999999999</v>
      </c>
      <c r="D53">
        <v>56.513958000000002</v>
      </c>
      <c r="E53">
        <f t="shared" si="3"/>
        <v>9.1939488439796574E-3</v>
      </c>
      <c r="F53">
        <f t="shared" si="1"/>
        <v>-7.9009286534889121E-3</v>
      </c>
      <c r="G53">
        <f t="shared" si="2"/>
        <v>-1.9249403837543977E-2</v>
      </c>
      <c r="H53">
        <f t="shared" si="4"/>
        <v>1.0091939488439796</v>
      </c>
      <c r="I53">
        <f t="shared" si="5"/>
        <v>0.9920990713465111</v>
      </c>
      <c r="J53">
        <f t="shared" si="6"/>
        <v>0.98075059616245608</v>
      </c>
    </row>
    <row r="54" spans="1:10">
      <c r="A54" s="1">
        <v>43191</v>
      </c>
      <c r="B54">
        <v>247.016357</v>
      </c>
      <c r="C54">
        <v>22.791111000000001</v>
      </c>
      <c r="D54">
        <v>55.426098000000003</v>
      </c>
      <c r="E54">
        <f t="shared" si="3"/>
        <v>2.4309288959354254E-2</v>
      </c>
      <c r="F54">
        <f t="shared" si="1"/>
        <v>7.6836535085980972E-3</v>
      </c>
      <c r="G54">
        <f t="shared" si="2"/>
        <v>-4.0890304058569266E-3</v>
      </c>
      <c r="H54">
        <f t="shared" si="4"/>
        <v>1.0243092889593544</v>
      </c>
      <c r="I54">
        <f t="shared" si="5"/>
        <v>1.007683653508598</v>
      </c>
      <c r="J54">
        <f t="shared" si="6"/>
        <v>0.99591096959414305</v>
      </c>
    </row>
    <row r="55" spans="1:10">
      <c r="A55" s="1">
        <v>43221</v>
      </c>
      <c r="B55">
        <v>253.02114900000001</v>
      </c>
      <c r="C55">
        <v>22.966229999999999</v>
      </c>
      <c r="D55">
        <v>55.199458999999997</v>
      </c>
      <c r="E55">
        <f t="shared" si="3"/>
        <v>1.2546144907435968E-3</v>
      </c>
      <c r="F55">
        <f t="shared" si="1"/>
        <v>2.4108005536825324E-3</v>
      </c>
      <c r="G55">
        <f t="shared" si="2"/>
        <v>-5.0090237297434309E-2</v>
      </c>
      <c r="H55">
        <f t="shared" si="4"/>
        <v>1.0012546144907435</v>
      </c>
      <c r="I55">
        <f t="shared" si="5"/>
        <v>1.0024108005536825</v>
      </c>
      <c r="J55">
        <f t="shared" si="6"/>
        <v>0.94990976270256566</v>
      </c>
    </row>
    <row r="56" spans="1:10">
      <c r="A56" s="1">
        <v>43252</v>
      </c>
      <c r="B56">
        <v>253.338593</v>
      </c>
      <c r="C56">
        <v>23.021597</v>
      </c>
      <c r="D56">
        <v>52.434505000000001</v>
      </c>
      <c r="E56">
        <f t="shared" si="3"/>
        <v>4.1703330214674435E-2</v>
      </c>
      <c r="F56">
        <f t="shared" si="1"/>
        <v>-4.757011427139515E-3</v>
      </c>
      <c r="G56">
        <f t="shared" si="2"/>
        <v>4.4200131192236806E-2</v>
      </c>
      <c r="H56">
        <f t="shared" si="4"/>
        <v>1.0417033302146745</v>
      </c>
      <c r="I56">
        <f t="shared" si="5"/>
        <v>0.99524298857286053</v>
      </c>
      <c r="J56">
        <f t="shared" si="6"/>
        <v>1.0442001311922369</v>
      </c>
    </row>
    <row r="57" spans="1:10">
      <c r="A57" s="1">
        <v>43282</v>
      </c>
      <c r="B57">
        <v>263.90365600000001</v>
      </c>
      <c r="C57">
        <v>22.912082999999999</v>
      </c>
      <c r="D57">
        <v>54.752116999999998</v>
      </c>
      <c r="E57">
        <f t="shared" si="3"/>
        <v>3.1919857146655059E-2</v>
      </c>
      <c r="F57">
        <f t="shared" si="1"/>
        <v>7.3163579234590825E-3</v>
      </c>
      <c r="G57">
        <f t="shared" si="2"/>
        <v>-1.1857075772978795E-2</v>
      </c>
      <c r="H57">
        <f t="shared" si="4"/>
        <v>1.031919857146655</v>
      </c>
      <c r="I57">
        <f t="shared" si="5"/>
        <v>1.0073163579234592</v>
      </c>
      <c r="J57">
        <f t="shared" si="6"/>
        <v>0.98814292422702121</v>
      </c>
    </row>
    <row r="58" spans="1:10">
      <c r="A58" s="1">
        <v>43313</v>
      </c>
      <c r="B58">
        <v>272.32742300000001</v>
      </c>
      <c r="C58">
        <v>23.079716000000001</v>
      </c>
      <c r="D58">
        <v>54.102916999999998</v>
      </c>
      <c r="E58">
        <f t="shared" si="3"/>
        <v>1.4120942935665539E-3</v>
      </c>
      <c r="F58">
        <f t="shared" si="1"/>
        <v>-9.2302695579097194E-3</v>
      </c>
      <c r="G58">
        <f t="shared" si="2"/>
        <v>2.197034958392431E-3</v>
      </c>
      <c r="H58">
        <f t="shared" si="4"/>
        <v>1.0014120942935665</v>
      </c>
      <c r="I58">
        <f t="shared" si="5"/>
        <v>0.99076973044209027</v>
      </c>
      <c r="J58">
        <f t="shared" si="6"/>
        <v>1.0021970349583924</v>
      </c>
    </row>
    <row r="59" spans="1:10">
      <c r="A59" s="1">
        <v>43344</v>
      </c>
      <c r="B59">
        <v>272.711975</v>
      </c>
      <c r="C59">
        <v>22.866683999999999</v>
      </c>
      <c r="D59">
        <v>54.221783000000002</v>
      </c>
      <c r="E59">
        <f t="shared" si="3"/>
        <v>-6.4890087793174456E-2</v>
      </c>
      <c r="F59">
        <f t="shared" si="1"/>
        <v>-4.0116879211694566E-3</v>
      </c>
      <c r="G59">
        <f t="shared" si="2"/>
        <v>-7.2849946671801655E-2</v>
      </c>
      <c r="H59">
        <f t="shared" si="4"/>
        <v>0.9351099122068256</v>
      </c>
      <c r="I59">
        <f t="shared" si="5"/>
        <v>0.99598831207883054</v>
      </c>
      <c r="J59">
        <f t="shared" si="6"/>
        <v>0.92715005332819833</v>
      </c>
    </row>
    <row r="60" spans="1:10">
      <c r="A60" s="1">
        <v>43374</v>
      </c>
      <c r="B60">
        <v>255.015671</v>
      </c>
      <c r="C60">
        <v>22.77495</v>
      </c>
      <c r="D60">
        <v>50.271729000000001</v>
      </c>
      <c r="E60">
        <f t="shared" si="3"/>
        <v>1.8549299270318231E-2</v>
      </c>
      <c r="F60">
        <f t="shared" si="1"/>
        <v>8.7243221170627463E-3</v>
      </c>
      <c r="G60">
        <f t="shared" si="2"/>
        <v>4.3288604615130656E-2</v>
      </c>
      <c r="H60">
        <f t="shared" si="4"/>
        <v>1.0185492992703182</v>
      </c>
      <c r="I60">
        <f t="shared" si="5"/>
        <v>1.0087243221170628</v>
      </c>
      <c r="J60">
        <f t="shared" si="6"/>
        <v>1.0432886046151306</v>
      </c>
    </row>
    <row r="61" spans="1:10">
      <c r="A61" s="1">
        <v>43405</v>
      </c>
      <c r="B61">
        <v>259.74603300000001</v>
      </c>
      <c r="C61">
        <v>22.973645999999999</v>
      </c>
      <c r="D61">
        <v>52.447921999999998</v>
      </c>
      <c r="E61">
        <f t="shared" si="3"/>
        <v>-9.3343038659612576E-2</v>
      </c>
      <c r="F61">
        <f t="shared" si="1"/>
        <v>1.3331580019993473E-2</v>
      </c>
      <c r="G61">
        <f t="shared" si="2"/>
        <v>-2.5976396166848995E-2</v>
      </c>
      <c r="H61">
        <f t="shared" si="4"/>
        <v>0.90665696134038742</v>
      </c>
      <c r="I61">
        <f t="shared" si="5"/>
        <v>1.0133315800199936</v>
      </c>
      <c r="J61">
        <f t="shared" si="6"/>
        <v>0.97402360383315101</v>
      </c>
    </row>
    <row r="62" spans="1:10">
      <c r="A62" s="1">
        <v>43435</v>
      </c>
      <c r="B62">
        <v>235.50054900000001</v>
      </c>
      <c r="C62">
        <v>23.279921000000002</v>
      </c>
      <c r="D62">
        <v>51.085514000000003</v>
      </c>
      <c r="E62">
        <f t="shared" si="3"/>
        <v>8.637290268057933E-2</v>
      </c>
      <c r="F62">
        <f t="shared" si="1"/>
        <v>1.3617743805917529E-2</v>
      </c>
      <c r="G62">
        <f t="shared" si="2"/>
        <v>7.93471511317278E-2</v>
      </c>
      <c r="H62">
        <f t="shared" si="4"/>
        <v>1.0863729026805793</v>
      </c>
      <c r="I62">
        <f t="shared" si="5"/>
        <v>1.0136177438059175</v>
      </c>
      <c r="J62">
        <f t="shared" si="6"/>
        <v>1.0793471511317279</v>
      </c>
    </row>
    <row r="63" spans="1:10">
      <c r="A63" s="1">
        <v>43466</v>
      </c>
      <c r="B63">
        <v>255.84141500000001</v>
      </c>
      <c r="C63">
        <v>23.596941000000001</v>
      </c>
      <c r="D63">
        <v>55.139004</v>
      </c>
      <c r="E63">
        <f t="shared" si="3"/>
        <v>3.2415744729992146E-2</v>
      </c>
      <c r="F63">
        <f t="shared" si="1"/>
        <v>-4.4173098538493926E-3</v>
      </c>
      <c r="G63">
        <f t="shared" si="2"/>
        <v>-1.0609604047254832E-2</v>
      </c>
      <c r="H63">
        <f t="shared" si="4"/>
        <v>1.0324157447299922</v>
      </c>
      <c r="I63">
        <f t="shared" si="5"/>
        <v>0.99558269014615064</v>
      </c>
      <c r="J63">
        <f t="shared" si="6"/>
        <v>0.98939039595274514</v>
      </c>
    </row>
    <row r="64" spans="1:10">
      <c r="A64" s="1">
        <v>43497</v>
      </c>
      <c r="B64">
        <v>264.134705</v>
      </c>
      <c r="C64">
        <v>23.492705999999998</v>
      </c>
      <c r="D64">
        <v>54.554001</v>
      </c>
      <c r="E64">
        <f t="shared" si="3"/>
        <v>1.3635784816690323E-2</v>
      </c>
      <c r="F64">
        <f t="shared" si="1"/>
        <v>2.003689996375901E-2</v>
      </c>
      <c r="G64">
        <f t="shared" si="2"/>
        <v>8.8511198289562536E-3</v>
      </c>
      <c r="H64">
        <f t="shared" si="4"/>
        <v>1.0136357848166904</v>
      </c>
      <c r="I64">
        <f t="shared" si="5"/>
        <v>1.020036899963759</v>
      </c>
      <c r="J64">
        <f t="shared" si="6"/>
        <v>1.0088511198289563</v>
      </c>
    </row>
    <row r="65" spans="1:10">
      <c r="A65" s="1">
        <v>43525</v>
      </c>
      <c r="B65">
        <v>267.73638899999997</v>
      </c>
      <c r="C65">
        <v>23.963426999999999</v>
      </c>
      <c r="D65">
        <v>55.036864999999999</v>
      </c>
      <c r="E65">
        <f t="shared" si="3"/>
        <v>4.543720054430124E-2</v>
      </c>
      <c r="F65">
        <f t="shared" si="1"/>
        <v>-4.2559021295243008E-3</v>
      </c>
      <c r="G65">
        <f t="shared" si="2"/>
        <v>1.0966703862947215E-2</v>
      </c>
      <c r="H65">
        <f t="shared" si="4"/>
        <v>1.0454372005443013</v>
      </c>
      <c r="I65">
        <f t="shared" si="5"/>
        <v>0.99574409787047569</v>
      </c>
      <c r="J65">
        <f t="shared" si="6"/>
        <v>1.0109667038629473</v>
      </c>
    </row>
    <row r="66" spans="1:10">
      <c r="A66" s="1">
        <v>43556</v>
      </c>
      <c r="B66">
        <v>279.90158100000002</v>
      </c>
      <c r="C66">
        <v>23.861440999999999</v>
      </c>
      <c r="D66">
        <v>55.640438000000003</v>
      </c>
      <c r="E66">
        <f t="shared" si="3"/>
        <v>-6.3771240363233242E-2</v>
      </c>
      <c r="F66">
        <f t="shared" si="1"/>
        <v>2.4186133603582457E-2</v>
      </c>
      <c r="G66">
        <f t="shared" si="2"/>
        <v>-4.7062731605383878E-2</v>
      </c>
      <c r="H66">
        <f t="shared" si="4"/>
        <v>0.93622875963676677</v>
      </c>
      <c r="I66">
        <f t="shared" si="5"/>
        <v>1.0241861336035825</v>
      </c>
      <c r="J66">
        <f t="shared" si="6"/>
        <v>0.95293726839461612</v>
      </c>
    </row>
    <row r="67" spans="1:10">
      <c r="A67" s="1">
        <v>43586</v>
      </c>
      <c r="B67">
        <v>262.05191000000002</v>
      </c>
      <c r="C67">
        <v>24.438556999999999</v>
      </c>
      <c r="D67">
        <v>53.021847000000001</v>
      </c>
      <c r="E67">
        <f t="shared" si="3"/>
        <v>6.4409379805703396E-2</v>
      </c>
      <c r="F67">
        <f t="shared" si="1"/>
        <v>8.4365046594199189E-3</v>
      </c>
      <c r="G67">
        <f t="shared" si="2"/>
        <v>3.0823068083614649E-2</v>
      </c>
      <c r="H67">
        <f t="shared" si="4"/>
        <v>1.0644093798057035</v>
      </c>
      <c r="I67">
        <f t="shared" si="5"/>
        <v>1.0084365046594199</v>
      </c>
      <c r="J67">
        <f t="shared" si="6"/>
        <v>1.0308230680836146</v>
      </c>
    </row>
    <row r="68" spans="1:10">
      <c r="A68" s="1">
        <v>43617</v>
      </c>
      <c r="B68">
        <v>278.93051100000002</v>
      </c>
      <c r="C68">
        <v>24.644732999999999</v>
      </c>
      <c r="D68">
        <v>54.656143</v>
      </c>
      <c r="E68">
        <f t="shared" si="3"/>
        <v>2.0056576026564455E-2</v>
      </c>
      <c r="F68">
        <f t="shared" ref="F68:F98" si="7">(C69-C68)/C68</f>
        <v>-1.4356008644926001E-4</v>
      </c>
      <c r="G68">
        <f t="shared" ref="G68:G98" si="8">(D69-D68)/D68</f>
        <v>-7.0936216629848619E-3</v>
      </c>
      <c r="H68">
        <f t="shared" si="4"/>
        <v>1.0200565760265645</v>
      </c>
      <c r="I68">
        <f t="shared" si="5"/>
        <v>0.99985643991355078</v>
      </c>
      <c r="J68">
        <f t="shared" si="6"/>
        <v>0.99290637833701512</v>
      </c>
    </row>
    <row r="69" spans="1:10">
      <c r="A69" s="1">
        <v>43647</v>
      </c>
      <c r="B69">
        <v>284.524902</v>
      </c>
      <c r="C69">
        <v>24.641195</v>
      </c>
      <c r="D69">
        <v>54.268433000000002</v>
      </c>
      <c r="E69">
        <f t="shared" ref="E69:E98" si="9">(B70-B69)/B69</f>
        <v>-1.6743191778693517E-2</v>
      </c>
      <c r="F69">
        <f t="shared" si="7"/>
        <v>3.3461120696459803E-2</v>
      </c>
      <c r="G69">
        <f t="shared" si="8"/>
        <v>-1.7643922020007547E-2</v>
      </c>
      <c r="H69">
        <f t="shared" ref="H69:H99" si="10">E69+1</f>
        <v>0.98325680822130646</v>
      </c>
      <c r="I69">
        <f t="shared" ref="I69:I99" si="11">F69+1</f>
        <v>1.0334611206964599</v>
      </c>
      <c r="J69">
        <f t="shared" ref="J69:J99" si="12">G69+1</f>
        <v>0.98235607797999247</v>
      </c>
    </row>
    <row r="70" spans="1:10">
      <c r="A70" s="1">
        <v>43678</v>
      </c>
      <c r="B70">
        <v>279.76104700000002</v>
      </c>
      <c r="C70">
        <v>25.465717000000001</v>
      </c>
      <c r="D70">
        <v>53.310924999999997</v>
      </c>
      <c r="E70">
        <f t="shared" si="9"/>
        <v>1.4771563247688205E-2</v>
      </c>
      <c r="F70">
        <f t="shared" si="7"/>
        <v>-8.1615608938087579E-3</v>
      </c>
      <c r="G70">
        <f t="shared" si="8"/>
        <v>5.2825945151018065E-3</v>
      </c>
      <c r="H70">
        <f t="shared" si="10"/>
        <v>1.0147715632476881</v>
      </c>
      <c r="I70">
        <f t="shared" si="11"/>
        <v>0.99183843910619129</v>
      </c>
      <c r="J70">
        <f t="shared" si="12"/>
        <v>1.0052825945151018</v>
      </c>
    </row>
    <row r="71" spans="1:10">
      <c r="A71" s="1">
        <v>43709</v>
      </c>
      <c r="B71">
        <v>283.89355499999999</v>
      </c>
      <c r="C71">
        <v>25.257877000000001</v>
      </c>
      <c r="D71">
        <v>53.592545000000001</v>
      </c>
      <c r="E71">
        <f t="shared" si="9"/>
        <v>2.682479706170152E-2</v>
      </c>
      <c r="F71">
        <f t="shared" si="7"/>
        <v>9.8028824829494749E-5</v>
      </c>
      <c r="G71">
        <f t="shared" si="8"/>
        <v>2.2245482090839288E-2</v>
      </c>
      <c r="H71">
        <f t="shared" si="10"/>
        <v>1.0268247970617015</v>
      </c>
      <c r="I71">
        <f t="shared" si="11"/>
        <v>1.0000980288248296</v>
      </c>
      <c r="J71">
        <f t="shared" si="12"/>
        <v>1.0222454820908393</v>
      </c>
    </row>
    <row r="72" spans="1:10">
      <c r="A72" s="1">
        <v>43739</v>
      </c>
      <c r="B72">
        <v>291.50894199999999</v>
      </c>
      <c r="C72">
        <v>25.260352999999999</v>
      </c>
      <c r="D72">
        <v>54.784737</v>
      </c>
      <c r="E72">
        <f t="shared" si="9"/>
        <v>3.6198179471283641E-2</v>
      </c>
      <c r="F72">
        <f t="shared" si="7"/>
        <v>-3.0120719215602451E-3</v>
      </c>
      <c r="G72">
        <f t="shared" si="8"/>
        <v>-2.2618270486540842E-2</v>
      </c>
      <c r="H72">
        <f t="shared" si="10"/>
        <v>1.0361981794712836</v>
      </c>
      <c r="I72">
        <f t="shared" si="11"/>
        <v>0.99698792807843972</v>
      </c>
      <c r="J72">
        <f t="shared" si="12"/>
        <v>0.97738172951345914</v>
      </c>
    </row>
    <row r="73" spans="1:10">
      <c r="A73" s="1">
        <v>43770</v>
      </c>
      <c r="B73">
        <v>302.061035</v>
      </c>
      <c r="C73">
        <v>25.184266999999998</v>
      </c>
      <c r="D73">
        <v>53.545600999999998</v>
      </c>
      <c r="E73">
        <f t="shared" si="9"/>
        <v>2.4020867173417417E-2</v>
      </c>
      <c r="F73">
        <f t="shared" si="7"/>
        <v>-7.2402742553514636E-3</v>
      </c>
      <c r="G73">
        <f t="shared" si="8"/>
        <v>2.8401193965495043E-2</v>
      </c>
      <c r="H73">
        <f t="shared" si="10"/>
        <v>1.0240208671734174</v>
      </c>
      <c r="I73">
        <f t="shared" si="11"/>
        <v>0.99275972574464855</v>
      </c>
      <c r="J73">
        <f t="shared" si="12"/>
        <v>1.0284011939654951</v>
      </c>
    </row>
    <row r="74" spans="1:10">
      <c r="A74" s="1">
        <v>43800</v>
      </c>
      <c r="B74">
        <v>309.31680299999999</v>
      </c>
      <c r="C74">
        <v>25.001926000000001</v>
      </c>
      <c r="D74">
        <v>55.066360000000003</v>
      </c>
      <c r="E74">
        <f t="shared" si="9"/>
        <v>4.5106925536147445E-3</v>
      </c>
      <c r="F74">
        <f t="shared" si="7"/>
        <v>2.821254650541722E-2</v>
      </c>
      <c r="G74">
        <f t="shared" si="8"/>
        <v>-3.9672424325849852E-2</v>
      </c>
      <c r="H74">
        <f t="shared" si="10"/>
        <v>1.0045106925536147</v>
      </c>
      <c r="I74">
        <f t="shared" si="11"/>
        <v>1.0282125465054173</v>
      </c>
      <c r="J74">
        <f t="shared" si="12"/>
        <v>0.96032757567415017</v>
      </c>
    </row>
    <row r="75" spans="1:10">
      <c r="A75" s="1">
        <v>43831</v>
      </c>
      <c r="B75">
        <v>310.71203600000001</v>
      </c>
      <c r="C75">
        <v>25.707294000000001</v>
      </c>
      <c r="D75">
        <v>52.881743999999998</v>
      </c>
      <c r="E75">
        <f t="shared" si="9"/>
        <v>-7.9165739173361227E-2</v>
      </c>
      <c r="F75">
        <f t="shared" si="7"/>
        <v>2.2940920969744913E-2</v>
      </c>
      <c r="G75">
        <f t="shared" si="8"/>
        <v>-3.7691457377048654E-2</v>
      </c>
      <c r="H75">
        <f t="shared" si="10"/>
        <v>0.92083426082663877</v>
      </c>
      <c r="I75">
        <f t="shared" si="11"/>
        <v>1.0229409209697449</v>
      </c>
      <c r="J75">
        <f t="shared" si="12"/>
        <v>0.9623085426229514</v>
      </c>
    </row>
    <row r="76" spans="1:10">
      <c r="A76" s="1">
        <v>43862</v>
      </c>
      <c r="B76">
        <v>286.11428799999999</v>
      </c>
      <c r="C76">
        <v>26.297042999999999</v>
      </c>
      <c r="D76">
        <v>50.888553999999999</v>
      </c>
      <c r="E76">
        <f t="shared" si="9"/>
        <v>-0.12998724481735771</v>
      </c>
      <c r="F76">
        <f t="shared" si="7"/>
        <v>3.1369990914948236E-2</v>
      </c>
      <c r="G76">
        <f t="shared" si="8"/>
        <v>-0.1206897723995066</v>
      </c>
      <c r="H76">
        <f t="shared" si="10"/>
        <v>0.87001275518264232</v>
      </c>
      <c r="I76">
        <f t="shared" si="11"/>
        <v>1.0313699909149483</v>
      </c>
      <c r="J76">
        <f t="shared" si="12"/>
        <v>0.87931022760049338</v>
      </c>
    </row>
    <row r="77" spans="1:10">
      <c r="A77" s="1">
        <v>43891</v>
      </c>
      <c r="B77">
        <v>248.92308</v>
      </c>
      <c r="C77">
        <v>27.121981000000002</v>
      </c>
      <c r="D77">
        <v>44.746825999999999</v>
      </c>
      <c r="E77">
        <f t="shared" si="9"/>
        <v>0.13361064791581395</v>
      </c>
      <c r="F77">
        <f t="shared" si="7"/>
        <v>3.1492906067590552E-3</v>
      </c>
      <c r="G77">
        <f t="shared" si="8"/>
        <v>7.800521985626431E-2</v>
      </c>
      <c r="H77">
        <f t="shared" si="10"/>
        <v>1.1336106479158139</v>
      </c>
      <c r="I77">
        <f t="shared" si="11"/>
        <v>1.0031492906067589</v>
      </c>
      <c r="J77">
        <f t="shared" si="12"/>
        <v>1.0780052198562644</v>
      </c>
    </row>
    <row r="78" spans="1:10">
      <c r="A78" s="1">
        <v>43922</v>
      </c>
      <c r="B78">
        <v>282.18185399999999</v>
      </c>
      <c r="C78">
        <v>27.207395999999999</v>
      </c>
      <c r="D78">
        <v>48.237312000000003</v>
      </c>
      <c r="E78">
        <f t="shared" si="9"/>
        <v>4.7645200459984251E-2</v>
      </c>
      <c r="F78">
        <f t="shared" si="7"/>
        <v>-1.1753789300526871E-3</v>
      </c>
      <c r="G78">
        <f t="shared" si="8"/>
        <v>1.0873926805871646E-2</v>
      </c>
      <c r="H78">
        <f t="shared" si="10"/>
        <v>1.0476452004599843</v>
      </c>
      <c r="I78">
        <f t="shared" si="11"/>
        <v>0.99882462106994729</v>
      </c>
      <c r="J78">
        <f t="shared" si="12"/>
        <v>1.0108739268058717</v>
      </c>
    </row>
    <row r="79" spans="1:10">
      <c r="A79" s="1">
        <v>43952</v>
      </c>
      <c r="B79">
        <v>295.626465</v>
      </c>
      <c r="C79">
        <v>27.175416999999999</v>
      </c>
      <c r="D79">
        <v>48.761840999999997</v>
      </c>
      <c r="E79">
        <f t="shared" si="9"/>
        <v>1.3275401442830856E-2</v>
      </c>
      <c r="F79">
        <f t="shared" si="7"/>
        <v>1.1775716265918221E-3</v>
      </c>
      <c r="G79">
        <f t="shared" si="8"/>
        <v>1.7015354280819763E-2</v>
      </c>
      <c r="H79">
        <f t="shared" si="10"/>
        <v>1.0132754014428309</v>
      </c>
      <c r="I79">
        <f t="shared" si="11"/>
        <v>1.0011775716265918</v>
      </c>
      <c r="J79">
        <f t="shared" si="12"/>
        <v>1.0170153542808198</v>
      </c>
    </row>
    <row r="80" spans="1:10">
      <c r="A80" s="1">
        <v>43983</v>
      </c>
      <c r="B80">
        <v>299.55102499999998</v>
      </c>
      <c r="C80">
        <v>27.207418000000001</v>
      </c>
      <c r="D80">
        <v>49.591540999999999</v>
      </c>
      <c r="E80">
        <f t="shared" si="9"/>
        <v>6.3551940775365481E-2</v>
      </c>
      <c r="F80">
        <f t="shared" si="7"/>
        <v>1.1517263416910705E-2</v>
      </c>
      <c r="G80">
        <f t="shared" si="8"/>
        <v>5.9572518627723219E-2</v>
      </c>
      <c r="H80">
        <f t="shared" si="10"/>
        <v>1.0635519407753655</v>
      </c>
      <c r="I80">
        <f t="shared" si="11"/>
        <v>1.0115172634169107</v>
      </c>
      <c r="J80">
        <f t="shared" si="12"/>
        <v>1.0595725186277232</v>
      </c>
    </row>
    <row r="81" spans="1:10">
      <c r="A81" s="1">
        <v>44013</v>
      </c>
      <c r="B81">
        <v>318.58807400000001</v>
      </c>
      <c r="C81">
        <v>27.520772999999998</v>
      </c>
      <c r="D81">
        <v>52.545833999999999</v>
      </c>
      <c r="E81">
        <f t="shared" si="9"/>
        <v>6.9796677323206935E-2</v>
      </c>
      <c r="F81">
        <f t="shared" si="7"/>
        <v>-1.2413713815378665E-2</v>
      </c>
      <c r="G81">
        <f t="shared" si="8"/>
        <v>2.1276586836551075E-2</v>
      </c>
      <c r="H81">
        <f t="shared" si="10"/>
        <v>1.069796677323207</v>
      </c>
      <c r="I81">
        <f t="shared" si="11"/>
        <v>0.9875862861846213</v>
      </c>
      <c r="J81">
        <f t="shared" si="12"/>
        <v>1.021276586836551</v>
      </c>
    </row>
    <row r="82" spans="1:10">
      <c r="A82" s="1">
        <v>44044</v>
      </c>
      <c r="B82">
        <v>340.82446299999998</v>
      </c>
      <c r="C82">
        <v>27.179137999999998</v>
      </c>
      <c r="D82">
        <v>53.663829999999997</v>
      </c>
      <c r="E82">
        <f t="shared" si="9"/>
        <v>-4.1281285610064819E-2</v>
      </c>
      <c r="F82">
        <f t="shared" si="7"/>
        <v>2.7494617378961889E-3</v>
      </c>
      <c r="G82">
        <f t="shared" si="8"/>
        <v>-8.9799032234560792E-3</v>
      </c>
      <c r="H82">
        <f t="shared" si="10"/>
        <v>0.95871871438993517</v>
      </c>
      <c r="I82">
        <f t="shared" si="11"/>
        <v>1.0027494617378963</v>
      </c>
      <c r="J82">
        <f t="shared" si="12"/>
        <v>0.9910200967765439</v>
      </c>
    </row>
    <row r="83" spans="1:10">
      <c r="A83" s="1">
        <v>44075</v>
      </c>
      <c r="B83">
        <v>326.75479100000001</v>
      </c>
      <c r="C83">
        <v>27.253865999999999</v>
      </c>
      <c r="D83">
        <v>53.181933999999998</v>
      </c>
      <c r="E83">
        <f t="shared" si="9"/>
        <v>-2.103043379706717E-2</v>
      </c>
      <c r="F83">
        <f t="shared" si="7"/>
        <v>-1.0885097916016769E-2</v>
      </c>
      <c r="G83">
        <f t="shared" si="8"/>
        <v>-3.9869178131054931E-3</v>
      </c>
      <c r="H83">
        <f t="shared" si="10"/>
        <v>0.97896956620293285</v>
      </c>
      <c r="I83">
        <f t="shared" si="11"/>
        <v>0.98911490208398323</v>
      </c>
      <c r="J83">
        <f t="shared" si="12"/>
        <v>0.99601308218689455</v>
      </c>
    </row>
    <row r="84" spans="1:10">
      <c r="A84" s="1">
        <v>44105</v>
      </c>
      <c r="B84">
        <v>319.88299599999999</v>
      </c>
      <c r="C84">
        <v>26.957204999999998</v>
      </c>
      <c r="D84">
        <v>52.969901999999998</v>
      </c>
      <c r="E84">
        <f t="shared" si="9"/>
        <v>0.1087768603992942</v>
      </c>
      <c r="F84">
        <f t="shared" si="7"/>
        <v>5.1718640712195571E-3</v>
      </c>
      <c r="G84">
        <f t="shared" si="8"/>
        <v>7.532741895576861E-2</v>
      </c>
      <c r="H84">
        <f t="shared" si="10"/>
        <v>1.1087768603992942</v>
      </c>
      <c r="I84">
        <f t="shared" si="11"/>
        <v>1.0051718640712195</v>
      </c>
      <c r="J84">
        <f t="shared" si="12"/>
        <v>1.0753274189557687</v>
      </c>
    </row>
    <row r="85" spans="1:10">
      <c r="A85" s="1">
        <v>44136</v>
      </c>
      <c r="B85">
        <v>354.67886399999998</v>
      </c>
      <c r="C85">
        <v>27.096623999999998</v>
      </c>
      <c r="D85">
        <v>56.959988000000003</v>
      </c>
      <c r="E85">
        <f t="shared" si="9"/>
        <v>3.2646546426290633E-2</v>
      </c>
      <c r="F85">
        <f t="shared" si="7"/>
        <v>-1.7241668187151275E-2</v>
      </c>
      <c r="G85">
        <f t="shared" si="8"/>
        <v>3.3502640485106844E-2</v>
      </c>
      <c r="H85">
        <f t="shared" si="10"/>
        <v>1.0326465464262906</v>
      </c>
      <c r="I85">
        <f t="shared" si="11"/>
        <v>0.98275833181284877</v>
      </c>
      <c r="J85">
        <f t="shared" si="12"/>
        <v>1.0335026404851069</v>
      </c>
    </row>
    <row r="86" spans="1:10">
      <c r="A86" s="1">
        <v>44166</v>
      </c>
      <c r="B86">
        <v>366.257904</v>
      </c>
      <c r="C86">
        <v>26.629432999999999</v>
      </c>
      <c r="D86">
        <v>58.868298000000003</v>
      </c>
      <c r="E86">
        <f t="shared" si="9"/>
        <v>-5.9711503181648822E-3</v>
      </c>
      <c r="F86">
        <f t="shared" si="7"/>
        <v>5.8594563391568188E-3</v>
      </c>
      <c r="G86">
        <f t="shared" si="8"/>
        <v>2.5824629752332896E-2</v>
      </c>
      <c r="H86">
        <f t="shared" si="10"/>
        <v>0.99402884968183514</v>
      </c>
      <c r="I86">
        <f t="shared" si="11"/>
        <v>1.0058594563391567</v>
      </c>
      <c r="J86">
        <f t="shared" si="12"/>
        <v>1.0258246297523328</v>
      </c>
    </row>
    <row r="87" spans="1:10">
      <c r="A87" s="1">
        <v>44197</v>
      </c>
      <c r="B87">
        <v>364.07092299999999</v>
      </c>
      <c r="C87">
        <v>26.785467000000001</v>
      </c>
      <c r="D87">
        <v>60.388550000000002</v>
      </c>
      <c r="E87">
        <f t="shared" si="9"/>
        <v>2.7805486130514243E-2</v>
      </c>
      <c r="F87">
        <f t="shared" si="7"/>
        <v>-1.917405434820308E-2</v>
      </c>
      <c r="G87">
        <f t="shared" si="8"/>
        <v>9.8897059127929805E-3</v>
      </c>
      <c r="H87">
        <f t="shared" si="10"/>
        <v>1.0278054861305141</v>
      </c>
      <c r="I87">
        <f t="shared" si="11"/>
        <v>0.98082594565179693</v>
      </c>
      <c r="J87">
        <f t="shared" si="12"/>
        <v>1.0098897059127929</v>
      </c>
    </row>
    <row r="88" spans="1:10">
      <c r="A88" s="1">
        <v>44228</v>
      </c>
      <c r="B88">
        <v>374.19409200000001</v>
      </c>
      <c r="C88">
        <v>26.271881</v>
      </c>
      <c r="D88">
        <v>60.985774999999997</v>
      </c>
      <c r="E88">
        <f t="shared" si="9"/>
        <v>4.1986552796776905E-2</v>
      </c>
      <c r="F88">
        <f t="shared" si="7"/>
        <v>-1.4650530732839369E-2</v>
      </c>
      <c r="G88">
        <f t="shared" si="8"/>
        <v>1.3966929173237564E-2</v>
      </c>
      <c r="H88">
        <f t="shared" si="10"/>
        <v>1.0419865527967769</v>
      </c>
      <c r="I88">
        <f t="shared" si="11"/>
        <v>0.9853494692671606</v>
      </c>
      <c r="J88">
        <f t="shared" si="12"/>
        <v>1.0139669291732376</v>
      </c>
    </row>
    <row r="89" spans="1:10">
      <c r="A89" s="1">
        <v>44256</v>
      </c>
      <c r="B89">
        <v>389.90521200000001</v>
      </c>
      <c r="C89">
        <v>25.886984000000002</v>
      </c>
      <c r="D89">
        <v>61.837558999999999</v>
      </c>
      <c r="E89">
        <f t="shared" si="9"/>
        <v>5.6358928590059532E-2</v>
      </c>
      <c r="F89">
        <f t="shared" si="7"/>
        <v>7.2104575797627387E-3</v>
      </c>
      <c r="G89">
        <f t="shared" si="8"/>
        <v>3.6415570672833852E-3</v>
      </c>
      <c r="H89">
        <f t="shared" si="10"/>
        <v>1.0563589285900594</v>
      </c>
      <c r="I89">
        <f t="shared" si="11"/>
        <v>1.0072104575797627</v>
      </c>
      <c r="J89">
        <f t="shared" si="12"/>
        <v>1.0036415570672834</v>
      </c>
    </row>
    <row r="90" spans="1:10">
      <c r="A90" s="1">
        <v>44287</v>
      </c>
      <c r="B90">
        <v>411.87985200000003</v>
      </c>
      <c r="C90">
        <v>26.073640999999999</v>
      </c>
      <c r="D90">
        <v>62.062744000000002</v>
      </c>
      <c r="E90">
        <f t="shared" si="9"/>
        <v>6.566084713461492E-3</v>
      </c>
      <c r="F90">
        <f t="shared" si="7"/>
        <v>1.864948589266926E-3</v>
      </c>
      <c r="G90">
        <f t="shared" si="8"/>
        <v>2.2243264010369836E-2</v>
      </c>
      <c r="H90">
        <f t="shared" si="10"/>
        <v>1.0065660847134614</v>
      </c>
      <c r="I90">
        <f t="shared" si="11"/>
        <v>1.001864948589267</v>
      </c>
      <c r="J90">
        <f t="shared" si="12"/>
        <v>1.0222432640103698</v>
      </c>
    </row>
    <row r="91" spans="1:10">
      <c r="A91" s="1">
        <v>44317</v>
      </c>
      <c r="B91">
        <v>414.58429000000001</v>
      </c>
      <c r="C91">
        <v>26.122267000000001</v>
      </c>
      <c r="D91">
        <v>63.443221999999999</v>
      </c>
      <c r="E91">
        <f t="shared" si="9"/>
        <v>1.9093347700174516E-2</v>
      </c>
      <c r="F91">
        <f t="shared" si="7"/>
        <v>8.7226349841687985E-3</v>
      </c>
      <c r="G91">
        <f t="shared" si="8"/>
        <v>-9.8765160445350858E-3</v>
      </c>
      <c r="H91">
        <f t="shared" si="10"/>
        <v>1.0190933477001745</v>
      </c>
      <c r="I91">
        <f t="shared" si="11"/>
        <v>1.0087226349841687</v>
      </c>
      <c r="J91">
        <f t="shared" si="12"/>
        <v>0.9901234839554649</v>
      </c>
    </row>
    <row r="92" spans="1:10">
      <c r="A92" s="1">
        <v>44348</v>
      </c>
      <c r="B92">
        <v>422.500092</v>
      </c>
      <c r="C92">
        <v>26.350121999999999</v>
      </c>
      <c r="D92">
        <v>62.816623999999997</v>
      </c>
      <c r="E92">
        <f t="shared" si="9"/>
        <v>2.7763982120032251E-2</v>
      </c>
      <c r="F92">
        <f t="shared" si="7"/>
        <v>1.1745676168026846E-2</v>
      </c>
      <c r="G92">
        <f t="shared" si="8"/>
        <v>-2.8159599917372137E-2</v>
      </c>
      <c r="H92">
        <f t="shared" si="10"/>
        <v>1.0277639821200322</v>
      </c>
      <c r="I92">
        <f t="shared" si="11"/>
        <v>1.0117456761680268</v>
      </c>
      <c r="J92">
        <f t="shared" si="12"/>
        <v>0.97184040008262784</v>
      </c>
    </row>
    <row r="93" spans="1:10">
      <c r="A93" s="1">
        <v>44378</v>
      </c>
      <c r="B93">
        <v>434.23037699999998</v>
      </c>
      <c r="C93">
        <v>26.659621999999999</v>
      </c>
      <c r="D93">
        <v>61.047733000000001</v>
      </c>
      <c r="E93">
        <f t="shared" si="9"/>
        <v>2.9759866385395711E-2</v>
      </c>
      <c r="F93">
        <f t="shared" si="7"/>
        <v>-1.0706453377320616E-3</v>
      </c>
      <c r="G93">
        <f t="shared" si="8"/>
        <v>3.2821366192254828E-2</v>
      </c>
      <c r="H93">
        <f t="shared" si="10"/>
        <v>1.0297598663853957</v>
      </c>
      <c r="I93">
        <f t="shared" si="11"/>
        <v>0.99892935466226795</v>
      </c>
      <c r="J93">
        <f t="shared" si="12"/>
        <v>1.0328213661922547</v>
      </c>
    </row>
    <row r="94" spans="1:10">
      <c r="A94" s="1">
        <v>44409</v>
      </c>
      <c r="B94">
        <v>447.15301499999998</v>
      </c>
      <c r="C94">
        <v>26.631079</v>
      </c>
      <c r="D94">
        <v>63.051403000000001</v>
      </c>
      <c r="E94">
        <f t="shared" si="9"/>
        <v>-4.9650122564867345E-2</v>
      </c>
      <c r="F94">
        <f t="shared" si="7"/>
        <v>-1.0703847185463264E-2</v>
      </c>
      <c r="G94">
        <f t="shared" si="8"/>
        <v>-1.8941830683767719E-2</v>
      </c>
      <c r="H94">
        <f t="shared" si="10"/>
        <v>0.95034987743513266</v>
      </c>
      <c r="I94">
        <f t="shared" si="11"/>
        <v>0.98929615281453676</v>
      </c>
      <c r="J94">
        <f t="shared" si="12"/>
        <v>0.98105816931623224</v>
      </c>
    </row>
    <row r="95" spans="1:10">
      <c r="A95" s="1">
        <v>44440</v>
      </c>
      <c r="B95">
        <v>424.95181300000002</v>
      </c>
      <c r="C95">
        <v>26.346024</v>
      </c>
      <c r="D95">
        <v>61.857093999999996</v>
      </c>
      <c r="E95">
        <f t="shared" si="9"/>
        <v>7.3591969826470593E-2</v>
      </c>
      <c r="F95">
        <f t="shared" si="7"/>
        <v>-6.5121780804575969E-4</v>
      </c>
      <c r="G95">
        <f t="shared" si="8"/>
        <v>4.787033804077522E-3</v>
      </c>
      <c r="H95">
        <f t="shared" si="10"/>
        <v>1.0735919698264706</v>
      </c>
      <c r="I95">
        <f t="shared" si="11"/>
        <v>0.99934878219195422</v>
      </c>
      <c r="J95">
        <f t="shared" si="12"/>
        <v>1.0047870338040774</v>
      </c>
    </row>
    <row r="96" spans="1:10">
      <c r="A96" s="1">
        <v>44470</v>
      </c>
      <c r="B96">
        <v>456.22485399999999</v>
      </c>
      <c r="C96">
        <v>26.328866999999999</v>
      </c>
      <c r="D96">
        <v>62.153205999999997</v>
      </c>
      <c r="E96">
        <f t="shared" si="9"/>
        <v>-8.0347442009373101E-3</v>
      </c>
      <c r="F96">
        <f t="shared" si="7"/>
        <v>6.0811579928600626E-3</v>
      </c>
      <c r="G96">
        <f t="shared" si="8"/>
        <v>-1.5562914003181057E-2</v>
      </c>
      <c r="H96">
        <f t="shared" si="10"/>
        <v>0.9919652557990627</v>
      </c>
      <c r="I96">
        <f t="shared" si="11"/>
        <v>1.0060811579928601</v>
      </c>
      <c r="J96">
        <f t="shared" si="12"/>
        <v>0.98443708599681889</v>
      </c>
    </row>
    <row r="97" spans="1:10">
      <c r="A97" s="1">
        <v>44501</v>
      </c>
      <c r="B97">
        <v>452.55920400000002</v>
      </c>
      <c r="C97">
        <v>26.488976999999998</v>
      </c>
      <c r="D97">
        <v>61.185921</v>
      </c>
      <c r="E97">
        <f t="shared" si="9"/>
        <v>4.2584894594255067E-2</v>
      </c>
      <c r="F97">
        <f t="shared" si="7"/>
        <v>2.6725833919521661E-3</v>
      </c>
      <c r="G97">
        <f t="shared" si="8"/>
        <v>1.3389174937809631E-2</v>
      </c>
      <c r="H97">
        <f t="shared" si="10"/>
        <v>1.0425848945942551</v>
      </c>
      <c r="I97">
        <f t="shared" si="11"/>
        <v>1.0026725833919521</v>
      </c>
      <c r="J97">
        <f t="shared" si="12"/>
        <v>1.0133891749378097</v>
      </c>
    </row>
    <row r="98" spans="1:10">
      <c r="A98" s="1">
        <v>44531</v>
      </c>
      <c r="B98">
        <v>471.83139</v>
      </c>
      <c r="C98">
        <v>26.559771000000001</v>
      </c>
      <c r="D98">
        <v>62.00515</v>
      </c>
      <c r="E98">
        <f t="shared" si="9"/>
        <v>-4.9413325383035632E-2</v>
      </c>
      <c r="F98">
        <f t="shared" si="7"/>
        <v>-2.4548705634547908E-2</v>
      </c>
      <c r="G98">
        <f t="shared" si="8"/>
        <v>7.1744201892907263E-3</v>
      </c>
      <c r="H98">
        <f t="shared" si="10"/>
        <v>0.95058667461696433</v>
      </c>
      <c r="I98">
        <f t="shared" si="11"/>
        <v>0.97545129436545208</v>
      </c>
      <c r="J98">
        <f t="shared" si="12"/>
        <v>1.0071744201892907</v>
      </c>
    </row>
    <row r="99" spans="1:10">
      <c r="A99" s="1">
        <v>44562</v>
      </c>
      <c r="B99">
        <v>448.51663200000002</v>
      </c>
      <c r="C99">
        <v>25.907762999999999</v>
      </c>
      <c r="D99">
        <v>62.450001</v>
      </c>
      <c r="E99">
        <f>(B100-B99)/B99</f>
        <v>-2.9516990130256847E-2</v>
      </c>
      <c r="F99">
        <f>(C100-C99)/C99</f>
        <v>-8.4680410269307536E-3</v>
      </c>
      <c r="G99">
        <f>(D100-D99)/D99</f>
        <v>-1.1208966994251976E-3</v>
      </c>
      <c r="H99">
        <f t="shared" si="10"/>
        <v>0.97048300986974312</v>
      </c>
      <c r="I99">
        <f t="shared" si="11"/>
        <v>0.99153195897306923</v>
      </c>
      <c r="J99">
        <f t="shared" si="12"/>
        <v>0.99887910330057483</v>
      </c>
    </row>
    <row r="100" spans="1:10">
      <c r="A100" s="1">
        <v>44593</v>
      </c>
      <c r="B100">
        <v>435.27777099999997</v>
      </c>
      <c r="C100">
        <v>25.688375000000001</v>
      </c>
      <c r="D100">
        <v>62.380001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9552-F571-0646-93F0-217860B75565}">
  <dimension ref="A2:AI99"/>
  <sheetViews>
    <sheetView tabSelected="1" topLeftCell="T1" workbookViewId="0">
      <selection activeCell="AL5" sqref="AL5"/>
    </sheetView>
  </sheetViews>
  <sheetFormatPr baseColWidth="10" defaultRowHeight="16"/>
  <cols>
    <col min="2" max="2" width="12.83203125" customWidth="1"/>
    <col min="3" max="3" width="14.33203125" customWidth="1"/>
    <col min="4" max="4" width="14.5" customWidth="1"/>
    <col min="5" max="5" width="13" customWidth="1"/>
    <col min="6" max="6" width="12.1640625" customWidth="1"/>
    <col min="7" max="7" width="14.33203125" customWidth="1"/>
    <col min="8" max="8" width="13.33203125" customWidth="1"/>
    <col min="9" max="9" width="13.1640625" customWidth="1"/>
    <col min="10" max="10" width="17.5" customWidth="1"/>
    <col min="11" max="11" width="20.83203125" customWidth="1"/>
    <col min="12" max="12" width="19.33203125" customWidth="1"/>
    <col min="13" max="13" width="18.5" customWidth="1"/>
    <col min="14" max="14" width="17" customWidth="1"/>
    <col min="15" max="15" width="19.33203125" customWidth="1"/>
    <col min="16" max="16" width="17.6640625" customWidth="1"/>
    <col min="17" max="17" width="18.5" customWidth="1"/>
    <col min="27" max="27" width="17.5" customWidth="1"/>
    <col min="29" max="29" width="10.83203125" customWidth="1"/>
    <col min="30" max="30" width="9.6640625" customWidth="1"/>
    <col min="31" max="31" width="10.5" customWidth="1"/>
    <col min="32" max="32" width="9.5" customWidth="1"/>
    <col min="33" max="33" width="9.83203125" customWidth="1"/>
    <col min="34" max="34" width="9.33203125" customWidth="1"/>
    <col min="35" max="35" width="10" customWidth="1"/>
  </cols>
  <sheetData>
    <row r="2" spans="1:35">
      <c r="A2" t="s">
        <v>1</v>
      </c>
      <c r="B2" t="s">
        <v>0</v>
      </c>
      <c r="C2" t="s">
        <v>2</v>
      </c>
      <c r="D2" t="s">
        <v>3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4</v>
      </c>
      <c r="K2" t="s">
        <v>20</v>
      </c>
      <c r="L2" t="s">
        <v>6</v>
      </c>
      <c r="M2" t="s">
        <v>21</v>
      </c>
      <c r="N2" t="s">
        <v>22</v>
      </c>
      <c r="O2" t="s">
        <v>24</v>
      </c>
      <c r="P2" t="s">
        <v>25</v>
      </c>
      <c r="Q2" t="s">
        <v>26</v>
      </c>
      <c r="R2" t="s">
        <v>28</v>
      </c>
      <c r="S2" t="s">
        <v>27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AA2" s="2"/>
      <c r="AB2" s="2" t="s">
        <v>9</v>
      </c>
      <c r="AC2" s="2" t="s">
        <v>10</v>
      </c>
      <c r="AD2" s="2" t="s">
        <v>11</v>
      </c>
      <c r="AE2" s="2" t="s">
        <v>35</v>
      </c>
      <c r="AF2" s="2" t="s">
        <v>36</v>
      </c>
      <c r="AG2" s="2" t="s">
        <v>23</v>
      </c>
      <c r="AH2" s="2" t="s">
        <v>37</v>
      </c>
      <c r="AI2" s="2" t="s">
        <v>38</v>
      </c>
    </row>
    <row r="3" spans="1:35">
      <c r="A3" s="1">
        <v>41640</v>
      </c>
      <c r="B3">
        <v>152.94740300000001</v>
      </c>
      <c r="C3">
        <v>21.716394000000001</v>
      </c>
      <c r="D3">
        <v>43.816662000000001</v>
      </c>
      <c r="E3">
        <v>54.617427999999997</v>
      </c>
      <c r="F3">
        <v>31.168039</v>
      </c>
      <c r="G3">
        <v>48.749786</v>
      </c>
      <c r="H3">
        <v>37.702229000000003</v>
      </c>
      <c r="I3">
        <v>68.894592000000003</v>
      </c>
      <c r="J3">
        <f t="shared" ref="J3:Q3" si="0">(B4-B3)/B3</f>
        <v>4.5515960803858779E-2</v>
      </c>
      <c r="K3">
        <f t="shared" si="0"/>
        <v>2.0323355709975215E-3</v>
      </c>
      <c r="L3">
        <f t="shared" si="0"/>
        <v>3.5874366696395037E-2</v>
      </c>
      <c r="M3">
        <f t="shared" si="0"/>
        <v>-1.2573660553916927E-2</v>
      </c>
      <c r="N3">
        <f t="shared" si="0"/>
        <v>4.0507072004112965E-2</v>
      </c>
      <c r="O3">
        <f t="shared" si="0"/>
        <v>3.8639020897445517E-2</v>
      </c>
      <c r="P3">
        <f t="shared" si="0"/>
        <v>2.3977362187256425E-4</v>
      </c>
      <c r="Q3">
        <f t="shared" si="0"/>
        <v>4.3440144039172145E-2</v>
      </c>
      <c r="R3">
        <f t="shared" ref="R3:Y3" si="1">J3+1</f>
        <v>1.0455159608038587</v>
      </c>
      <c r="S3">
        <f t="shared" si="1"/>
        <v>1.0020323355709975</v>
      </c>
      <c r="T3">
        <f t="shared" si="1"/>
        <v>1.035874366696395</v>
      </c>
      <c r="U3">
        <f t="shared" si="1"/>
        <v>0.98742633944608305</v>
      </c>
      <c r="V3">
        <f t="shared" si="1"/>
        <v>1.040507072004113</v>
      </c>
      <c r="W3">
        <f t="shared" si="1"/>
        <v>1.0386390208974454</v>
      </c>
      <c r="X3">
        <f t="shared" si="1"/>
        <v>1.0002397736218727</v>
      </c>
      <c r="Y3">
        <f t="shared" si="1"/>
        <v>1.0434401440391721</v>
      </c>
      <c r="AA3" s="2" t="s">
        <v>7</v>
      </c>
      <c r="AB3" s="3">
        <f t="shared" ref="AB3:AI3" si="2">AVERAGE(J3:J98)</f>
        <v>1.2101485590685286E-2</v>
      </c>
      <c r="AC3" s="3">
        <f t="shared" si="2"/>
        <v>1.9043290546980746E-3</v>
      </c>
      <c r="AD3" s="3">
        <f t="shared" si="2"/>
        <v>4.3523090963458414E-3</v>
      </c>
      <c r="AE3" s="3">
        <f t="shared" si="2"/>
        <v>1.6498926567420781E-2</v>
      </c>
      <c r="AF3" s="3">
        <f t="shared" si="2"/>
        <v>1.8794566114324503E-2</v>
      </c>
      <c r="AG3" s="3">
        <f t="shared" si="2"/>
        <v>1.1445159837560724E-2</v>
      </c>
      <c r="AH3" s="3">
        <f t="shared" si="2"/>
        <v>1.4177447120902941E-2</v>
      </c>
      <c r="AI3" s="3">
        <f t="shared" si="2"/>
        <v>1.8923009391347955E-2</v>
      </c>
    </row>
    <row r="4" spans="1:35" ht="34">
      <c r="A4" s="1">
        <v>41671</v>
      </c>
      <c r="B4">
        <v>159.908951</v>
      </c>
      <c r="C4">
        <v>21.760528999999998</v>
      </c>
      <c r="D4">
        <v>45.388556999999999</v>
      </c>
      <c r="E4">
        <v>53.930686999999999</v>
      </c>
      <c r="F4">
        <v>32.430565000000001</v>
      </c>
      <c r="G4">
        <v>50.633429999999997</v>
      </c>
      <c r="H4">
        <v>37.711269000000001</v>
      </c>
      <c r="I4">
        <v>71.887383</v>
      </c>
      <c r="J4">
        <f t="shared" ref="J4:J67" si="3">(B5-B4)/B4</f>
        <v>3.8649618807142486E-3</v>
      </c>
      <c r="K4">
        <f t="shared" ref="K4:K67" si="4">(C5-C4)/C4</f>
        <v>-3.9363932742627113E-3</v>
      </c>
      <c r="L4">
        <f t="shared" ref="L4:L67" si="5">(D5-D4)/D4</f>
        <v>3.1746041188311029E-2</v>
      </c>
      <c r="M4">
        <f t="shared" ref="M4:M67" si="6">(E5-E4)/E4</f>
        <v>2.7095149001161883E-3</v>
      </c>
      <c r="N4">
        <f t="shared" ref="N4:N67" si="7">(F5-F4)/F4</f>
        <v>-1.6419726267488707E-2</v>
      </c>
      <c r="O4">
        <f t="shared" ref="O4:O67" si="8">(G5-G4)/G4</f>
        <v>5.1078842574954965E-2</v>
      </c>
      <c r="P4">
        <f t="shared" ref="P4:P67" si="9">(H5-H4)/H4</f>
        <v>-5.2720156407359248E-2</v>
      </c>
      <c r="Q4">
        <f t="shared" ref="Q4:Q67" si="10">(I5-I4)/I4</f>
        <v>-4.3551328054326335E-2</v>
      </c>
      <c r="R4">
        <f t="shared" ref="R4:R67" si="11">J4+1</f>
        <v>1.0038649618807143</v>
      </c>
      <c r="S4">
        <f t="shared" ref="S4:S67" si="12">K4+1</f>
        <v>0.99606360672573724</v>
      </c>
      <c r="T4">
        <f t="shared" ref="T4:T67" si="13">L4+1</f>
        <v>1.031746041188311</v>
      </c>
      <c r="U4">
        <f t="shared" ref="U4:U67" si="14">M4+1</f>
        <v>1.0027095149001162</v>
      </c>
      <c r="V4">
        <f t="shared" ref="V4:V67" si="15">N4+1</f>
        <v>0.98358027373251133</v>
      </c>
      <c r="W4">
        <f t="shared" ref="W4:W67" si="16">O4+1</f>
        <v>1.0510788425749549</v>
      </c>
      <c r="X4">
        <f t="shared" ref="X4:X67" si="17">P4+1</f>
        <v>0.94727984359264072</v>
      </c>
      <c r="Y4">
        <f t="shared" ref="Y4:Y67" si="18">Q4+1</f>
        <v>0.95644867194567362</v>
      </c>
      <c r="AA4" s="4" t="s">
        <v>39</v>
      </c>
      <c r="AB4" s="3">
        <f t="shared" ref="AB4:AI4" si="19">GEOMEAN(R3:R98)-1</f>
        <v>1.1269819555314253E-2</v>
      </c>
      <c r="AC4" s="3">
        <f t="shared" si="19"/>
        <v>1.8399739529191272E-3</v>
      </c>
      <c r="AD4" s="3">
        <f t="shared" si="19"/>
        <v>3.697988421706766E-3</v>
      </c>
      <c r="AE4" s="3">
        <f t="shared" si="19"/>
        <v>1.5018432483387523E-2</v>
      </c>
      <c r="AF4" s="3">
        <f t="shared" si="19"/>
        <v>1.7086603696160552E-2</v>
      </c>
      <c r="AG4" s="3">
        <f t="shared" si="19"/>
        <v>9.2978051507153214E-3</v>
      </c>
      <c r="AH4" s="3">
        <f t="shared" si="19"/>
        <v>1.2671967722237998E-2</v>
      </c>
      <c r="AI4" s="3">
        <f t="shared" si="19"/>
        <v>1.7155312030186831E-2</v>
      </c>
    </row>
    <row r="5" spans="1:35">
      <c r="A5" s="1">
        <v>41699</v>
      </c>
      <c r="B5">
        <v>160.526993</v>
      </c>
      <c r="C5">
        <v>21.674871</v>
      </c>
      <c r="D5">
        <v>46.829464000000002</v>
      </c>
      <c r="E5">
        <v>54.076813000000001</v>
      </c>
      <c r="F5">
        <v>31.898064000000002</v>
      </c>
      <c r="G5">
        <v>53.219726999999999</v>
      </c>
      <c r="H5">
        <v>35.723125000000003</v>
      </c>
      <c r="I5">
        <v>68.756591999999998</v>
      </c>
      <c r="J5">
        <f t="shared" si="3"/>
        <v>1.1395591269812107E-2</v>
      </c>
      <c r="K5">
        <f t="shared" si="4"/>
        <v>7.3806206274538771E-3</v>
      </c>
      <c r="L5">
        <f t="shared" si="5"/>
        <v>1.8181801098556258E-2</v>
      </c>
      <c r="M5">
        <f t="shared" si="6"/>
        <v>-4.3156167505655332E-2</v>
      </c>
      <c r="N5">
        <f t="shared" si="7"/>
        <v>3.8004688936607536E-2</v>
      </c>
      <c r="O5">
        <f t="shared" si="8"/>
        <v>-5.7243905065503177E-2</v>
      </c>
      <c r="P5">
        <f t="shared" si="9"/>
        <v>3.6634448973878825E-2</v>
      </c>
      <c r="Q5">
        <f t="shared" si="10"/>
        <v>6.2718059091701984E-3</v>
      </c>
      <c r="R5">
        <f t="shared" si="11"/>
        <v>1.011395591269812</v>
      </c>
      <c r="S5">
        <f t="shared" si="12"/>
        <v>1.0073806206274538</v>
      </c>
      <c r="T5">
        <f t="shared" si="13"/>
        <v>1.0181818010985562</v>
      </c>
      <c r="U5">
        <f t="shared" si="14"/>
        <v>0.95684383249434468</v>
      </c>
      <c r="V5">
        <f t="shared" si="15"/>
        <v>1.0380046889366075</v>
      </c>
      <c r="W5">
        <f t="shared" si="16"/>
        <v>0.94275609493449686</v>
      </c>
      <c r="X5">
        <f t="shared" si="17"/>
        <v>1.0366344489738788</v>
      </c>
      <c r="Y5">
        <f t="shared" si="18"/>
        <v>1.0062718059091702</v>
      </c>
      <c r="AA5" s="2" t="s">
        <v>8</v>
      </c>
      <c r="AB5" s="3">
        <f t="shared" ref="AB5:AI5" si="20">STDEV(J3:J98)</f>
        <v>4.0972690332913238E-2</v>
      </c>
      <c r="AC5" s="3">
        <f t="shared" si="20"/>
        <v>1.1431427449880856E-2</v>
      </c>
      <c r="AD5" s="3">
        <f t="shared" si="20"/>
        <v>3.6269601754506851E-2</v>
      </c>
      <c r="AE5" s="3">
        <f t="shared" si="20"/>
        <v>5.5145406667001344E-2</v>
      </c>
      <c r="AF5" s="3">
        <f t="shared" si="20"/>
        <v>5.9365939440521216E-2</v>
      </c>
      <c r="AG5" s="3">
        <f t="shared" si="20"/>
        <v>6.5158596594195289E-2</v>
      </c>
      <c r="AH5" s="3">
        <f t="shared" si="20"/>
        <v>5.5890310193164129E-2</v>
      </c>
      <c r="AI5" s="3">
        <f t="shared" si="20"/>
        <v>5.9883143299841089E-2</v>
      </c>
    </row>
    <row r="6" spans="1:35">
      <c r="A6" s="1">
        <v>41730</v>
      </c>
      <c r="B6">
        <v>162.35629299999999</v>
      </c>
      <c r="C6">
        <v>21.834845000000001</v>
      </c>
      <c r="D6">
        <v>47.680908000000002</v>
      </c>
      <c r="E6">
        <v>51.743065000000001</v>
      </c>
      <c r="F6">
        <v>33.110340000000001</v>
      </c>
      <c r="G6">
        <v>50.173222000000003</v>
      </c>
      <c r="H6">
        <v>37.031821999999998</v>
      </c>
      <c r="I6">
        <v>69.187820000000002</v>
      </c>
      <c r="J6">
        <f t="shared" si="3"/>
        <v>2.3206177785791232E-2</v>
      </c>
      <c r="K6">
        <f t="shared" si="4"/>
        <v>7.8716382003168536E-3</v>
      </c>
      <c r="L6">
        <f t="shared" si="5"/>
        <v>2.3351694560850247E-2</v>
      </c>
      <c r="M6">
        <f t="shared" si="6"/>
        <v>2.2872669023375349E-2</v>
      </c>
      <c r="N6">
        <f t="shared" si="7"/>
        <v>6.9900641310237183E-2</v>
      </c>
      <c r="O6">
        <f t="shared" si="8"/>
        <v>-5.0224719472869432E-2</v>
      </c>
      <c r="P6">
        <f t="shared" si="9"/>
        <v>-3.9327041483402991E-2</v>
      </c>
      <c r="Q6">
        <f t="shared" si="10"/>
        <v>2.7539023487082023E-2</v>
      </c>
      <c r="R6">
        <f t="shared" si="11"/>
        <v>1.0232061777857913</v>
      </c>
      <c r="S6">
        <f t="shared" si="12"/>
        <v>1.0078716382003168</v>
      </c>
      <c r="T6">
        <f t="shared" si="13"/>
        <v>1.0233516945608503</v>
      </c>
      <c r="U6">
        <f t="shared" si="14"/>
        <v>1.0228726690233754</v>
      </c>
      <c r="V6">
        <f t="shared" si="15"/>
        <v>1.0699006413102372</v>
      </c>
      <c r="W6">
        <f t="shared" si="16"/>
        <v>0.94977528052713056</v>
      </c>
      <c r="X6">
        <f t="shared" si="17"/>
        <v>0.96067295851659695</v>
      </c>
      <c r="Y6">
        <f t="shared" si="18"/>
        <v>1.027539023487082</v>
      </c>
    </row>
    <row r="7" spans="1:35">
      <c r="A7" s="1">
        <v>41760</v>
      </c>
      <c r="B7">
        <v>166.12396200000001</v>
      </c>
      <c r="C7">
        <v>22.006720999999999</v>
      </c>
      <c r="D7">
        <v>48.794338000000003</v>
      </c>
      <c r="E7">
        <v>52.926566999999999</v>
      </c>
      <c r="F7">
        <v>35.424773999999999</v>
      </c>
      <c r="G7">
        <v>47.653286000000001</v>
      </c>
      <c r="H7">
        <v>35.575470000000003</v>
      </c>
      <c r="I7">
        <v>71.093185000000005</v>
      </c>
      <c r="J7">
        <f t="shared" si="3"/>
        <v>1.5777573376199533E-2</v>
      </c>
      <c r="K7">
        <f t="shared" si="4"/>
        <v>-1.8052666728496358E-3</v>
      </c>
      <c r="L7">
        <f t="shared" si="5"/>
        <v>7.8858534775078561E-3</v>
      </c>
      <c r="M7">
        <f t="shared" si="6"/>
        <v>-1.4583205443874717E-2</v>
      </c>
      <c r="N7">
        <f t="shared" si="7"/>
        <v>1.5114817669690816E-2</v>
      </c>
      <c r="O7">
        <f t="shared" si="8"/>
        <v>-2.5554858903119527E-2</v>
      </c>
      <c r="P7">
        <f t="shared" si="9"/>
        <v>-3.8187324018488122E-2</v>
      </c>
      <c r="Q7">
        <f t="shared" si="10"/>
        <v>-7.4893254536283361E-3</v>
      </c>
      <c r="R7">
        <f t="shared" si="11"/>
        <v>1.0157775733761996</v>
      </c>
      <c r="S7">
        <f t="shared" si="12"/>
        <v>0.99819473332715036</v>
      </c>
      <c r="T7">
        <f t="shared" si="13"/>
        <v>1.0078858534775079</v>
      </c>
      <c r="U7">
        <f t="shared" si="14"/>
        <v>0.9854167945561253</v>
      </c>
      <c r="V7">
        <f t="shared" si="15"/>
        <v>1.0151148176696909</v>
      </c>
      <c r="W7">
        <f t="shared" si="16"/>
        <v>0.97444514109688052</v>
      </c>
      <c r="X7">
        <f t="shared" si="17"/>
        <v>0.96181267598151188</v>
      </c>
      <c r="Y7">
        <f t="shared" si="18"/>
        <v>0.99251067454637165</v>
      </c>
    </row>
    <row r="8" spans="1:35">
      <c r="A8" s="1">
        <v>41791</v>
      </c>
      <c r="B8">
        <v>168.74499499999999</v>
      </c>
      <c r="C8">
        <v>21.966992999999999</v>
      </c>
      <c r="D8">
        <v>49.179122999999997</v>
      </c>
      <c r="E8">
        <v>52.154727999999999</v>
      </c>
      <c r="F8">
        <v>35.960213000000003</v>
      </c>
      <c r="G8">
        <v>46.435513</v>
      </c>
      <c r="H8">
        <v>34.216937999999999</v>
      </c>
      <c r="I8">
        <v>70.560744999999997</v>
      </c>
      <c r="J8">
        <f t="shared" si="3"/>
        <v>-8.7102020418441724E-3</v>
      </c>
      <c r="K8">
        <f t="shared" si="4"/>
        <v>-1.0929579665273032E-3</v>
      </c>
      <c r="L8">
        <f t="shared" si="5"/>
        <v>2.1697377564053003E-2</v>
      </c>
      <c r="M8">
        <f t="shared" si="6"/>
        <v>4.9236801695140643E-2</v>
      </c>
      <c r="N8">
        <f t="shared" si="7"/>
        <v>-2.5533942193279136E-2</v>
      </c>
      <c r="O8">
        <f t="shared" si="8"/>
        <v>-1.503756402992678E-2</v>
      </c>
      <c r="P8">
        <f t="shared" si="9"/>
        <v>2.1099667071320112E-2</v>
      </c>
      <c r="Q8">
        <f t="shared" si="10"/>
        <v>-1.9297202715192474E-2</v>
      </c>
      <c r="R8">
        <f t="shared" si="11"/>
        <v>0.99128979795815586</v>
      </c>
      <c r="S8">
        <f t="shared" si="12"/>
        <v>0.99890704203347269</v>
      </c>
      <c r="T8">
        <f t="shared" si="13"/>
        <v>1.021697377564053</v>
      </c>
      <c r="U8">
        <f t="shared" si="14"/>
        <v>1.0492368016951406</v>
      </c>
      <c r="V8">
        <f t="shared" si="15"/>
        <v>0.97446605780672091</v>
      </c>
      <c r="W8">
        <f t="shared" si="16"/>
        <v>0.98496243597007327</v>
      </c>
      <c r="X8">
        <f t="shared" si="17"/>
        <v>1.0210996670713202</v>
      </c>
      <c r="Y8">
        <f t="shared" si="18"/>
        <v>0.98070279728480747</v>
      </c>
      <c r="AA8" s="2"/>
      <c r="AB8" s="2" t="s">
        <v>9</v>
      </c>
      <c r="AC8" s="2" t="s">
        <v>10</v>
      </c>
      <c r="AD8" s="2" t="s">
        <v>11</v>
      </c>
      <c r="AE8" s="2" t="s">
        <v>35</v>
      </c>
      <c r="AF8" s="2" t="s">
        <v>36</v>
      </c>
      <c r="AG8" s="2" t="s">
        <v>23</v>
      </c>
      <c r="AH8" s="2" t="s">
        <v>37</v>
      </c>
      <c r="AI8" s="2" t="s">
        <v>38</v>
      </c>
    </row>
    <row r="9" spans="1:35">
      <c r="A9" s="1">
        <v>41821</v>
      </c>
      <c r="B9">
        <v>167.275192</v>
      </c>
      <c r="C9">
        <v>21.942983999999999</v>
      </c>
      <c r="D9">
        <v>50.246181</v>
      </c>
      <c r="E9">
        <v>54.722659999999998</v>
      </c>
      <c r="F9">
        <v>35.042006999999998</v>
      </c>
      <c r="G9">
        <v>45.737236000000003</v>
      </c>
      <c r="H9">
        <v>34.938904000000001</v>
      </c>
      <c r="I9">
        <v>69.199119999999994</v>
      </c>
      <c r="J9">
        <f t="shared" si="3"/>
        <v>3.9463729923562132E-2</v>
      </c>
      <c r="K9">
        <f t="shared" si="4"/>
        <v>1.193397397546306E-2</v>
      </c>
      <c r="L9">
        <f t="shared" si="5"/>
        <v>3.2316565511715217E-2</v>
      </c>
      <c r="M9">
        <f t="shared" si="6"/>
        <v>3.5299216083428779E-2</v>
      </c>
      <c r="N9">
        <f t="shared" si="7"/>
        <v>5.3752914323657447E-2</v>
      </c>
      <c r="O9">
        <f t="shared" si="8"/>
        <v>9.4078837645545518E-2</v>
      </c>
      <c r="P9">
        <f t="shared" si="9"/>
        <v>-1.6751469937351281E-2</v>
      </c>
      <c r="Q9">
        <f t="shared" si="10"/>
        <v>2.2451860659499823E-2</v>
      </c>
      <c r="R9">
        <f t="shared" si="11"/>
        <v>1.0394637299235621</v>
      </c>
      <c r="S9">
        <f t="shared" si="12"/>
        <v>1.0119339739754631</v>
      </c>
      <c r="T9">
        <f t="shared" si="13"/>
        <v>1.0323165655117152</v>
      </c>
      <c r="U9">
        <f t="shared" si="14"/>
        <v>1.0352992160834287</v>
      </c>
      <c r="V9">
        <f t="shared" si="15"/>
        <v>1.0537529143236575</v>
      </c>
      <c r="W9">
        <f t="shared" si="16"/>
        <v>1.0940788376455455</v>
      </c>
      <c r="X9">
        <f t="shared" si="17"/>
        <v>0.98324853006264867</v>
      </c>
      <c r="Y9">
        <f t="shared" si="18"/>
        <v>1.0224518606594999</v>
      </c>
      <c r="AA9" s="2" t="s">
        <v>9</v>
      </c>
      <c r="AB9" s="3">
        <f>VAR(J3:J98)</f>
        <v>1.678761353116802E-3</v>
      </c>
      <c r="AC9" s="3">
        <f>_xlfn.COVARIANCE.P(J3:J98,K3:K98)</f>
        <v>-1.0770003681756426E-4</v>
      </c>
      <c r="AD9" s="3">
        <f>_xlfn.COVARIANCE.P(J3:J98,L3:L98)</f>
        <v>1.0128984724043204E-3</v>
      </c>
      <c r="AE9" s="3">
        <f>_xlfn.COVARIANCE.P(J3:J98,M3:M98)</f>
        <v>8.3702637629483572E-4</v>
      </c>
      <c r="AF9" s="3">
        <f>_xlfn.COVARIANCE.P(J3:J98,N3:N98)</f>
        <v>1.5082102774621872E-3</v>
      </c>
      <c r="AG9" s="3">
        <f>_xlfn.COVARIANCE.P(J3:J98,O3:O98)</f>
        <v>9.543686105143494E-4</v>
      </c>
      <c r="AH9" s="3">
        <f>_xlfn.COVARIANCE.P(J3:J98,P3:P98)</f>
        <v>1.3041642448406322E-3</v>
      </c>
      <c r="AI9" s="3">
        <f>_xlfn.COVARIANCE.P(J3:J98,Q3:Q98)</f>
        <v>1.8688674933286817E-3</v>
      </c>
    </row>
    <row r="10" spans="1:35">
      <c r="A10" s="1">
        <v>41852</v>
      </c>
      <c r="B10">
        <v>173.87649500000001</v>
      </c>
      <c r="C10">
        <v>22.204851000000001</v>
      </c>
      <c r="D10">
        <v>51.869965000000001</v>
      </c>
      <c r="E10">
        <v>56.654327000000002</v>
      </c>
      <c r="F10">
        <v>36.925617000000003</v>
      </c>
      <c r="G10">
        <v>50.040142000000003</v>
      </c>
      <c r="H10">
        <v>34.353625999999998</v>
      </c>
      <c r="I10">
        <v>70.752769000000001</v>
      </c>
      <c r="J10">
        <f t="shared" si="3"/>
        <v>-1.8384894404502566E-2</v>
      </c>
      <c r="K10">
        <f t="shared" si="4"/>
        <v>-6.5929287253493314E-3</v>
      </c>
      <c r="L10">
        <f t="shared" si="5"/>
        <v>-4.4881156175833173E-2</v>
      </c>
      <c r="M10">
        <f t="shared" si="6"/>
        <v>4.454560019749234E-2</v>
      </c>
      <c r="N10">
        <f t="shared" si="7"/>
        <v>-2.1391788795296351E-2</v>
      </c>
      <c r="O10">
        <f t="shared" si="8"/>
        <v>1.3377559959761778E-2</v>
      </c>
      <c r="P10">
        <f t="shared" si="9"/>
        <v>3.2010099894549698E-2</v>
      </c>
      <c r="Q10">
        <f t="shared" si="10"/>
        <v>3.2076765787074305E-3</v>
      </c>
      <c r="R10">
        <f t="shared" si="11"/>
        <v>0.98161510559549747</v>
      </c>
      <c r="S10">
        <f t="shared" si="12"/>
        <v>0.99340707127465067</v>
      </c>
      <c r="T10">
        <f t="shared" si="13"/>
        <v>0.95511884382416679</v>
      </c>
      <c r="U10">
        <f t="shared" si="14"/>
        <v>1.0445456001974924</v>
      </c>
      <c r="V10">
        <f t="shared" si="15"/>
        <v>0.97860821120470365</v>
      </c>
      <c r="W10">
        <f t="shared" si="16"/>
        <v>1.0133775599597619</v>
      </c>
      <c r="X10">
        <f t="shared" si="17"/>
        <v>1.0320100998945496</v>
      </c>
      <c r="Y10">
        <f t="shared" si="18"/>
        <v>1.0032076765787075</v>
      </c>
      <c r="AA10" s="2" t="s">
        <v>10</v>
      </c>
      <c r="AB10" s="3">
        <f>AC9</f>
        <v>-1.0770003681756426E-4</v>
      </c>
      <c r="AC10" s="3">
        <f>VAR(K3:K98)</f>
        <v>1.3067753354188954E-4</v>
      </c>
      <c r="AD10" s="3">
        <f>_xlfn.COVARIANCE.P(K3:K98,L3:L98)</f>
        <v>-3.3957249068863712E-5</v>
      </c>
      <c r="AE10" s="3">
        <f>_xlfn.COVARIANCE.P(K3:K98,M3:M98)</f>
        <v>-9.8146171631965861E-5</v>
      </c>
      <c r="AF10" s="3">
        <f>_xlfn.COVARIANCE.P(K3:K98,N3:N98)</f>
        <v>3.3818086379127592E-5</v>
      </c>
      <c r="AG10" s="3">
        <f>_xlfn.COVARIANCE.P(K3:K98,O3:O98)</f>
        <v>-1.4550931539896518E-5</v>
      </c>
      <c r="AH10" s="3">
        <f>_xlfn.COVARIANCE.P(K3:K98,P3:P98)</f>
        <v>-8.4368638325899546E-5</v>
      </c>
      <c r="AI10" s="3">
        <f>_xlfn.COVARIANCE.P(K3:K98,Q3:Q98)</f>
        <v>-6.706983702799591E-5</v>
      </c>
    </row>
    <row r="11" spans="1:35">
      <c r="A11" s="1">
        <v>41883</v>
      </c>
      <c r="B11">
        <v>170.67979399999999</v>
      </c>
      <c r="C11">
        <v>22.058456</v>
      </c>
      <c r="D11">
        <v>49.541981</v>
      </c>
      <c r="E11">
        <v>59.178027999999998</v>
      </c>
      <c r="F11">
        <v>36.135711999999998</v>
      </c>
      <c r="G11">
        <v>50.709556999999997</v>
      </c>
      <c r="H11">
        <v>35.453288999999998</v>
      </c>
      <c r="I11">
        <v>70.979720999999998</v>
      </c>
      <c r="J11">
        <f t="shared" si="3"/>
        <v>2.8335539237878463E-2</v>
      </c>
      <c r="K11">
        <f t="shared" si="4"/>
        <v>1.0276920560532475E-2</v>
      </c>
      <c r="L11">
        <f t="shared" si="5"/>
        <v>1.2709120372073947E-2</v>
      </c>
      <c r="M11">
        <f t="shared" si="6"/>
        <v>5.4633013455602175E-2</v>
      </c>
      <c r="N11">
        <f t="shared" si="7"/>
        <v>6.1919549281331469E-2</v>
      </c>
      <c r="O11">
        <f t="shared" si="8"/>
        <v>0.10106485450070098</v>
      </c>
      <c r="P11">
        <f t="shared" si="9"/>
        <v>7.153954037945541E-2</v>
      </c>
      <c r="Q11">
        <f t="shared" si="10"/>
        <v>-2.4595193886434385E-3</v>
      </c>
      <c r="R11">
        <f t="shared" si="11"/>
        <v>1.0283355392378786</v>
      </c>
      <c r="S11">
        <f t="shared" si="12"/>
        <v>1.0102769205605324</v>
      </c>
      <c r="T11">
        <f t="shared" si="13"/>
        <v>1.0127091203720739</v>
      </c>
      <c r="U11">
        <f t="shared" si="14"/>
        <v>1.0546330134556021</v>
      </c>
      <c r="V11">
        <f t="shared" si="15"/>
        <v>1.0619195492813314</v>
      </c>
      <c r="W11">
        <f t="shared" si="16"/>
        <v>1.1010648545007009</v>
      </c>
      <c r="X11">
        <f t="shared" si="17"/>
        <v>1.0715395403794554</v>
      </c>
      <c r="Y11">
        <f t="shared" si="18"/>
        <v>0.99754048061135658</v>
      </c>
      <c r="AA11" s="2" t="s">
        <v>11</v>
      </c>
      <c r="AB11" s="3">
        <f>AD9</f>
        <v>1.0128984724043204E-3</v>
      </c>
      <c r="AC11" s="3">
        <f>AD10</f>
        <v>-3.3957249068863712E-5</v>
      </c>
      <c r="AD11" s="3">
        <f>VAR(L3:L98)</f>
        <v>1.3154840114305267E-3</v>
      </c>
      <c r="AE11" s="3">
        <f>_xlfn.COVARIANCE.P(L3:L98,M3:M98)</f>
        <v>2.2185976459721275E-4</v>
      </c>
      <c r="AF11" s="3">
        <f>_xlfn.COVARIANCE.P(L3:L98,N3:N98)</f>
        <v>8.2423374235893708E-4</v>
      </c>
      <c r="AG11" s="3">
        <f>_xlfn.COVARIANCE.P(L3:L98,O3:O98)</f>
        <v>3.2525478070562311E-4</v>
      </c>
      <c r="AH11" s="3">
        <f>_xlfn.COVARIANCE.P(L3:L98,P3:P98)</f>
        <v>3.5562477800566518E-4</v>
      </c>
      <c r="AI11" s="3">
        <f>_xlfn.COVARIANCE.P(L3:L98,Q3:Q98)</f>
        <v>8.2178134059271142E-4</v>
      </c>
    </row>
    <row r="12" spans="1:35">
      <c r="A12" s="1">
        <v>41913</v>
      </c>
      <c r="B12">
        <v>175.516098</v>
      </c>
      <c r="C12">
        <v>22.285149000000001</v>
      </c>
      <c r="D12">
        <v>50.171616</v>
      </c>
      <c r="E12">
        <v>62.411102</v>
      </c>
      <c r="F12">
        <v>38.373218999999999</v>
      </c>
      <c r="G12">
        <v>55.834510999999999</v>
      </c>
      <c r="H12">
        <v>37.989601</v>
      </c>
      <c r="I12">
        <v>70.805144999999996</v>
      </c>
      <c r="J12">
        <f t="shared" si="3"/>
        <v>2.7471736524133514E-2</v>
      </c>
      <c r="K12">
        <f t="shared" si="4"/>
        <v>8.5193507119920037E-3</v>
      </c>
      <c r="L12">
        <f t="shared" si="5"/>
        <v>-2.1301406755564703E-2</v>
      </c>
      <c r="M12">
        <f t="shared" si="6"/>
        <v>9.9031899805261964E-3</v>
      </c>
      <c r="N12">
        <f t="shared" si="7"/>
        <v>3.0958674590213561E-2</v>
      </c>
      <c r="O12">
        <f t="shared" si="8"/>
        <v>1.6457420035432917E-2</v>
      </c>
      <c r="P12">
        <f t="shared" si="9"/>
        <v>8.4977965417430953E-2</v>
      </c>
      <c r="Q12">
        <f t="shared" si="10"/>
        <v>7.8670370634789349E-2</v>
      </c>
      <c r="R12">
        <f t="shared" si="11"/>
        <v>1.0274717365241335</v>
      </c>
      <c r="S12">
        <f t="shared" si="12"/>
        <v>1.0085193507119921</v>
      </c>
      <c r="T12">
        <f t="shared" si="13"/>
        <v>0.97869859324443531</v>
      </c>
      <c r="U12">
        <f t="shared" si="14"/>
        <v>1.0099031899805262</v>
      </c>
      <c r="V12">
        <f t="shared" si="15"/>
        <v>1.0309586745902135</v>
      </c>
      <c r="W12">
        <f t="shared" si="16"/>
        <v>1.0164574200354328</v>
      </c>
      <c r="X12">
        <f t="shared" si="17"/>
        <v>1.084977965417431</v>
      </c>
      <c r="Y12">
        <f t="shared" si="18"/>
        <v>1.0786703706347893</v>
      </c>
      <c r="AA12" s="2" t="s">
        <v>35</v>
      </c>
      <c r="AB12" s="3">
        <f>AE9</f>
        <v>8.3702637629483572E-4</v>
      </c>
      <c r="AC12" s="3">
        <f>AE10</f>
        <v>-9.8146171631965861E-5</v>
      </c>
      <c r="AD12" s="3">
        <f>AE11</f>
        <v>2.2185976459721275E-4</v>
      </c>
      <c r="AE12" s="3">
        <f>VAR(M3:M98)</f>
        <v>3.0410158764689567E-3</v>
      </c>
      <c r="AF12" s="3">
        <f>_xlfn.COVARIANCE.P(M3:M98,N3:N98)</f>
        <v>1.0788178204487796E-3</v>
      </c>
      <c r="AG12" s="3">
        <f>_xlfn.COVARIANCE.P(M3:M98,O3:O98)</f>
        <v>1.9474259959076231E-3</v>
      </c>
      <c r="AH12" s="3">
        <f>_xlfn.COVARIANCE.P(M3:M98,P3:P98)</f>
        <v>1.8573845356803251E-3</v>
      </c>
      <c r="AI12" s="3">
        <f>_xlfn.COVARIANCE.P(M3:M98,Q3:Q98)</f>
        <v>1.0297969291298934E-3</v>
      </c>
    </row>
    <row r="13" spans="1:35">
      <c r="A13" s="1">
        <v>41944</v>
      </c>
      <c r="B13">
        <v>180.33783</v>
      </c>
      <c r="C13">
        <v>22.475003999999998</v>
      </c>
      <c r="D13">
        <v>49.102890000000002</v>
      </c>
      <c r="E13">
        <v>63.029170999999998</v>
      </c>
      <c r="F13">
        <v>39.561202999999999</v>
      </c>
      <c r="G13">
        <v>56.753402999999999</v>
      </c>
      <c r="H13">
        <v>41.217880000000001</v>
      </c>
      <c r="I13">
        <v>76.375411999999997</v>
      </c>
      <c r="J13">
        <f t="shared" si="3"/>
        <v>-8.0115137239922581E-3</v>
      </c>
      <c r="K13">
        <f t="shared" si="4"/>
        <v>-2.491301002660548E-3</v>
      </c>
      <c r="L13">
        <f t="shared" si="5"/>
        <v>-4.4541777479899923E-2</v>
      </c>
      <c r="M13">
        <f t="shared" si="6"/>
        <v>4.7377015318827528E-2</v>
      </c>
      <c r="N13">
        <f t="shared" si="7"/>
        <v>1.965107077254449E-2</v>
      </c>
      <c r="O13">
        <f t="shared" si="8"/>
        <v>6.2344807764214603E-2</v>
      </c>
      <c r="P13">
        <f t="shared" si="9"/>
        <v>-2.9647788775162699E-2</v>
      </c>
      <c r="Q13">
        <f t="shared" si="10"/>
        <v>3.45187401411335E-2</v>
      </c>
      <c r="R13">
        <f t="shared" si="11"/>
        <v>0.99198848627600777</v>
      </c>
      <c r="S13">
        <f t="shared" si="12"/>
        <v>0.9975086989973394</v>
      </c>
      <c r="T13">
        <f t="shared" si="13"/>
        <v>0.95545822252010004</v>
      </c>
      <c r="U13">
        <f t="shared" si="14"/>
        <v>1.0473770153188275</v>
      </c>
      <c r="V13">
        <f t="shared" si="15"/>
        <v>1.0196510707725446</v>
      </c>
      <c r="W13">
        <f t="shared" si="16"/>
        <v>1.0623448077642146</v>
      </c>
      <c r="X13">
        <f t="shared" si="17"/>
        <v>0.97035221122483728</v>
      </c>
      <c r="Y13">
        <f t="shared" si="18"/>
        <v>1.0345187401411335</v>
      </c>
      <c r="AA13" s="2" t="s">
        <v>36</v>
      </c>
      <c r="AB13" s="3">
        <f>AF9</f>
        <v>1.5082102774621872E-3</v>
      </c>
      <c r="AC13" s="3">
        <f>AF10</f>
        <v>3.3818086379127592E-5</v>
      </c>
      <c r="AD13" s="3">
        <f>AF11</f>
        <v>8.2423374235893708E-4</v>
      </c>
      <c r="AE13" s="3">
        <f>AF12</f>
        <v>1.0788178204487796E-3</v>
      </c>
      <c r="AF13" s="3">
        <f>VAR(N3:N98)</f>
        <v>3.5243147656556328E-3</v>
      </c>
      <c r="AG13" s="3">
        <f>_xlfn.COVARIANCE.P(N3:N98,O3:O98)</f>
        <v>1.049547311510578E-3</v>
      </c>
      <c r="AH13" s="3">
        <f>_xlfn.COVARIANCE.P(N3:N98,P3:P98)</f>
        <v>1.4297424760866112E-3</v>
      </c>
      <c r="AI13" s="3">
        <f>_xlfn.COVARIANCE.P(N3:N98,Q3:Q98)</f>
        <v>2.198532656615525E-3</v>
      </c>
    </row>
    <row r="14" spans="1:35">
      <c r="A14" s="1">
        <v>41974</v>
      </c>
      <c r="B14">
        <v>178.89305100000001</v>
      </c>
      <c r="C14">
        <v>22.419011999999999</v>
      </c>
      <c r="D14">
        <v>46.915759999999999</v>
      </c>
      <c r="E14">
        <v>66.015304999999998</v>
      </c>
      <c r="F14">
        <v>40.338622999999998</v>
      </c>
      <c r="G14">
        <v>60.291682999999999</v>
      </c>
      <c r="H14">
        <v>39.995860999999998</v>
      </c>
      <c r="I14">
        <v>79.011795000000006</v>
      </c>
      <c r="J14">
        <f t="shared" si="3"/>
        <v>-2.4273676231280877E-2</v>
      </c>
      <c r="K14">
        <f t="shared" si="4"/>
        <v>3.1597021313874256E-2</v>
      </c>
      <c r="L14">
        <f t="shared" si="5"/>
        <v>2.7166649330630024E-2</v>
      </c>
      <c r="M14">
        <f t="shared" si="6"/>
        <v>-1.1340097572828037E-2</v>
      </c>
      <c r="N14">
        <f t="shared" si="7"/>
        <v>4.5454427137981493E-2</v>
      </c>
      <c r="O14">
        <f t="shared" si="8"/>
        <v>1.6556296827872605E-2</v>
      </c>
      <c r="P14">
        <f t="shared" si="9"/>
        <v>-5.912286773873919E-2</v>
      </c>
      <c r="Q14">
        <f t="shared" si="10"/>
        <v>-5.9119844068850756E-2</v>
      </c>
      <c r="R14">
        <f t="shared" si="11"/>
        <v>0.97572632376871915</v>
      </c>
      <c r="S14">
        <f t="shared" si="12"/>
        <v>1.0315970213138743</v>
      </c>
      <c r="T14">
        <f t="shared" si="13"/>
        <v>1.02716664933063</v>
      </c>
      <c r="U14">
        <f t="shared" si="14"/>
        <v>0.98865990242717194</v>
      </c>
      <c r="V14">
        <f t="shared" si="15"/>
        <v>1.0454544271379815</v>
      </c>
      <c r="W14">
        <f t="shared" si="16"/>
        <v>1.0165562968278725</v>
      </c>
      <c r="X14">
        <f t="shared" si="17"/>
        <v>0.9408771322612608</v>
      </c>
      <c r="Y14">
        <f t="shared" si="18"/>
        <v>0.94088015593114926</v>
      </c>
      <c r="AA14" s="2" t="s">
        <v>23</v>
      </c>
      <c r="AB14" s="3">
        <f>AG9</f>
        <v>9.543686105143494E-4</v>
      </c>
      <c r="AC14" s="3">
        <f>AG10</f>
        <v>-1.4550931539896518E-5</v>
      </c>
      <c r="AD14" s="3">
        <f>AG11</f>
        <v>3.2525478070562311E-4</v>
      </c>
      <c r="AE14" s="3">
        <f>AG12</f>
        <v>1.9474259959076231E-3</v>
      </c>
      <c r="AF14" s="3">
        <f>AG13</f>
        <v>1.049547311510578E-3</v>
      </c>
      <c r="AG14" s="3">
        <f>VAR(O3:O98)</f>
        <v>4.2456427101250785E-3</v>
      </c>
      <c r="AH14" s="3">
        <f>_xlfn.COVARIANCE.P(O3:O98,P3:P98)</f>
        <v>1.6670651393338029E-3</v>
      </c>
      <c r="AI14" s="3">
        <f>_xlfn.COVARIANCE.P(O3:O98,Q3:Q98)</f>
        <v>1.2735031510411549E-3</v>
      </c>
    </row>
    <row r="15" spans="1:35">
      <c r="A15" s="1">
        <v>42005</v>
      </c>
      <c r="B15">
        <v>174.550659</v>
      </c>
      <c r="C15">
        <v>23.127386000000001</v>
      </c>
      <c r="D15">
        <v>48.190303999999998</v>
      </c>
      <c r="E15">
        <v>65.266684999999995</v>
      </c>
      <c r="F15">
        <v>42.172192000000003</v>
      </c>
      <c r="G15">
        <v>61.28989</v>
      </c>
      <c r="H15">
        <v>37.631191000000001</v>
      </c>
      <c r="I15">
        <v>74.340630000000004</v>
      </c>
      <c r="J15">
        <f t="shared" si="3"/>
        <v>5.6204668926514934E-2</v>
      </c>
      <c r="K15">
        <f t="shared" si="4"/>
        <v>-1.8539924918449482E-2</v>
      </c>
      <c r="L15">
        <f t="shared" si="5"/>
        <v>2.530554694155902E-2</v>
      </c>
      <c r="M15">
        <f t="shared" si="6"/>
        <v>0.12461899972397872</v>
      </c>
      <c r="N15">
        <f t="shared" si="7"/>
        <v>0.10918946304711868</v>
      </c>
      <c r="O15">
        <f t="shared" si="8"/>
        <v>-6.8869188703063411E-2</v>
      </c>
      <c r="P15">
        <f t="shared" si="9"/>
        <v>0.1440235309055192</v>
      </c>
      <c r="Q15">
        <f t="shared" si="10"/>
        <v>7.1402986496078943E-2</v>
      </c>
      <c r="R15">
        <f t="shared" si="11"/>
        <v>1.056204668926515</v>
      </c>
      <c r="S15">
        <f t="shared" si="12"/>
        <v>0.98146007508155053</v>
      </c>
      <c r="T15">
        <f t="shared" si="13"/>
        <v>1.0253055469415591</v>
      </c>
      <c r="U15">
        <f t="shared" si="14"/>
        <v>1.1246189997239786</v>
      </c>
      <c r="V15">
        <f t="shared" si="15"/>
        <v>1.1091894630471186</v>
      </c>
      <c r="W15">
        <f t="shared" si="16"/>
        <v>0.93113081129693653</v>
      </c>
      <c r="X15">
        <f t="shared" si="17"/>
        <v>1.1440235309055191</v>
      </c>
      <c r="Y15">
        <f t="shared" si="18"/>
        <v>1.071402986496079</v>
      </c>
      <c r="AA15" s="2" t="s">
        <v>37</v>
      </c>
      <c r="AB15" s="3">
        <f>AH9</f>
        <v>1.3041642448406322E-3</v>
      </c>
      <c r="AC15" s="3">
        <f>AH10</f>
        <v>-8.4368638325899546E-5</v>
      </c>
      <c r="AD15" s="3">
        <f>AH11</f>
        <v>3.5562477800566518E-4</v>
      </c>
      <c r="AE15" s="3">
        <f>AH12</f>
        <v>1.8573845356803251E-3</v>
      </c>
      <c r="AF15" s="3">
        <f>AH13</f>
        <v>1.4297424760866112E-3</v>
      </c>
      <c r="AG15" s="3">
        <f>AH14</f>
        <v>1.6670651393338029E-3</v>
      </c>
      <c r="AH15" s="3">
        <f>VAR(P3:P98)</f>
        <v>3.1237267734881059E-3</v>
      </c>
      <c r="AI15" s="3">
        <f>_xlfn.COVARIANCE.P(P3:P98,Q3:Q98)</f>
        <v>1.834848314713509E-3</v>
      </c>
    </row>
    <row r="16" spans="1:35">
      <c r="A16" s="1">
        <v>42036</v>
      </c>
      <c r="B16">
        <v>184.361221</v>
      </c>
      <c r="C16">
        <v>22.698606000000002</v>
      </c>
      <c r="D16">
        <v>49.409785999999997</v>
      </c>
      <c r="E16">
        <v>73.400154000000001</v>
      </c>
      <c r="F16">
        <v>46.776950999999997</v>
      </c>
      <c r="G16">
        <v>57.068905000000001</v>
      </c>
      <c r="H16">
        <v>43.050967999999997</v>
      </c>
      <c r="I16">
        <v>79.648773000000006</v>
      </c>
      <c r="J16">
        <f t="shared" si="3"/>
        <v>-2.007970537361544E-2</v>
      </c>
      <c r="K16">
        <f t="shared" si="4"/>
        <v>6.2433349431237229E-3</v>
      </c>
      <c r="L16">
        <f t="shared" si="5"/>
        <v>4.4254188836195807E-3</v>
      </c>
      <c r="M16">
        <f t="shared" si="6"/>
        <v>-1.2717153154746814E-2</v>
      </c>
      <c r="N16">
        <f t="shared" si="7"/>
        <v>3.3439887948233347E-2</v>
      </c>
      <c r="O16">
        <f t="shared" si="8"/>
        <v>-4.0430546196742356E-2</v>
      </c>
      <c r="P16">
        <f t="shared" si="9"/>
        <v>-8.8798467899723083E-3</v>
      </c>
      <c r="Q16">
        <f t="shared" si="10"/>
        <v>4.0653093300005917E-2</v>
      </c>
      <c r="R16">
        <f t="shared" si="11"/>
        <v>0.97992029462638452</v>
      </c>
      <c r="S16">
        <f t="shared" si="12"/>
        <v>1.0062433349431237</v>
      </c>
      <c r="T16">
        <f t="shared" si="13"/>
        <v>1.0044254188836197</v>
      </c>
      <c r="U16">
        <f t="shared" si="14"/>
        <v>0.98728284684525314</v>
      </c>
      <c r="V16">
        <f t="shared" si="15"/>
        <v>1.0334398879482334</v>
      </c>
      <c r="W16">
        <f t="shared" si="16"/>
        <v>0.95956945380325764</v>
      </c>
      <c r="X16">
        <f t="shared" si="17"/>
        <v>0.99112015321002767</v>
      </c>
      <c r="Y16">
        <f t="shared" si="18"/>
        <v>1.040653093300006</v>
      </c>
      <c r="AA16" s="2" t="s">
        <v>38</v>
      </c>
      <c r="AB16" s="3">
        <f>AI9</f>
        <v>1.8688674933286817E-3</v>
      </c>
      <c r="AC16" s="3">
        <f>AI10</f>
        <v>-6.706983702799591E-5</v>
      </c>
      <c r="AD16" s="3">
        <f>AI11</f>
        <v>8.2178134059271142E-4</v>
      </c>
      <c r="AE16" s="3">
        <f>AI12</f>
        <v>1.0297969291298934E-3</v>
      </c>
      <c r="AF16" s="3">
        <f>AI13</f>
        <v>2.198532656615525E-3</v>
      </c>
      <c r="AG16" s="3">
        <f>AI14</f>
        <v>1.2735031510411549E-3</v>
      </c>
      <c r="AH16" s="3">
        <f>AI15</f>
        <v>1.834848314713509E-3</v>
      </c>
      <c r="AI16" s="3">
        <f>VAR(Q3:Q98)</f>
        <v>3.5859908514693029E-3</v>
      </c>
    </row>
    <row r="17" spans="1:25">
      <c r="A17" s="1">
        <v>42064</v>
      </c>
      <c r="B17">
        <v>180.659302</v>
      </c>
      <c r="C17">
        <v>22.840320999999999</v>
      </c>
      <c r="D17">
        <v>49.628444999999999</v>
      </c>
      <c r="E17">
        <v>72.466712999999999</v>
      </c>
      <c r="F17">
        <v>48.341166999999999</v>
      </c>
      <c r="G17">
        <v>54.761578</v>
      </c>
      <c r="H17">
        <v>42.668681999999997</v>
      </c>
      <c r="I17">
        <v>82.886741999999998</v>
      </c>
      <c r="J17">
        <f t="shared" si="3"/>
        <v>1.4341425939971821E-2</v>
      </c>
      <c r="K17">
        <f t="shared" si="4"/>
        <v>-6.1483811895638217E-3</v>
      </c>
      <c r="L17">
        <f t="shared" si="5"/>
        <v>5.4567174127660045E-2</v>
      </c>
      <c r="M17">
        <f t="shared" si="6"/>
        <v>-3.5139871736696499E-2</v>
      </c>
      <c r="N17">
        <f t="shared" si="7"/>
        <v>-1.4689053741710392E-2</v>
      </c>
      <c r="O17">
        <f t="shared" si="8"/>
        <v>-1.9857115877851418E-2</v>
      </c>
      <c r="P17">
        <f t="shared" si="9"/>
        <v>-3.4748788350200191E-2</v>
      </c>
      <c r="Q17">
        <f t="shared" si="10"/>
        <v>-1.1100388045171291E-2</v>
      </c>
      <c r="R17">
        <f t="shared" si="11"/>
        <v>1.0143414259399719</v>
      </c>
      <c r="S17">
        <f t="shared" si="12"/>
        <v>0.99385161881043615</v>
      </c>
      <c r="T17">
        <f t="shared" si="13"/>
        <v>1.0545671741276601</v>
      </c>
      <c r="U17">
        <f t="shared" si="14"/>
        <v>0.96486012826330347</v>
      </c>
      <c r="V17">
        <f t="shared" si="15"/>
        <v>0.98531094625828963</v>
      </c>
      <c r="W17">
        <f t="shared" si="16"/>
        <v>0.98014288412214856</v>
      </c>
      <c r="X17">
        <f t="shared" si="17"/>
        <v>0.96525121164979977</v>
      </c>
      <c r="Y17">
        <f t="shared" si="18"/>
        <v>0.98889961195482867</v>
      </c>
    </row>
    <row r="18" spans="1:25">
      <c r="A18" s="1">
        <v>42095</v>
      </c>
      <c r="B18">
        <v>183.250214</v>
      </c>
      <c r="C18">
        <v>22.69989</v>
      </c>
      <c r="D18">
        <v>52.336528999999999</v>
      </c>
      <c r="E18">
        <v>69.920242000000002</v>
      </c>
      <c r="F18">
        <v>47.631081000000002</v>
      </c>
      <c r="G18">
        <v>53.674171000000001</v>
      </c>
      <c r="H18">
        <v>41.185997</v>
      </c>
      <c r="I18">
        <v>81.966667000000001</v>
      </c>
      <c r="J18">
        <f t="shared" si="3"/>
        <v>1.2856252380692946E-2</v>
      </c>
      <c r="K18">
        <f t="shared" si="4"/>
        <v>-2.9675033667563699E-3</v>
      </c>
      <c r="L18">
        <f t="shared" si="5"/>
        <v>-3.4710077926642699E-2</v>
      </c>
      <c r="M18">
        <f t="shared" si="6"/>
        <v>3.6189419939364587E-2</v>
      </c>
      <c r="N18">
        <f t="shared" si="7"/>
        <v>4.8221874284146721E-3</v>
      </c>
      <c r="O18">
        <f t="shared" si="8"/>
        <v>3.9985619899001304E-2</v>
      </c>
      <c r="P18">
        <f t="shared" si="9"/>
        <v>5.4558519003437063E-2</v>
      </c>
      <c r="Q18">
        <f t="shared" si="10"/>
        <v>4.7675929045644869E-2</v>
      </c>
      <c r="R18">
        <f t="shared" si="11"/>
        <v>1.012856252380693</v>
      </c>
      <c r="S18">
        <f t="shared" si="12"/>
        <v>0.99703249663324367</v>
      </c>
      <c r="T18">
        <f t="shared" si="13"/>
        <v>0.96528992207335729</v>
      </c>
      <c r="U18">
        <f t="shared" si="14"/>
        <v>1.0361894199393646</v>
      </c>
      <c r="V18">
        <f t="shared" si="15"/>
        <v>1.0048221874284147</v>
      </c>
      <c r="W18">
        <f t="shared" si="16"/>
        <v>1.0399856198990014</v>
      </c>
      <c r="X18">
        <f t="shared" si="17"/>
        <v>1.054558519003437</v>
      </c>
      <c r="Y18">
        <f t="shared" si="18"/>
        <v>1.0476759290456448</v>
      </c>
    </row>
    <row r="19" spans="1:25">
      <c r="A19" s="1">
        <v>42125</v>
      </c>
      <c r="B19">
        <v>185.60612499999999</v>
      </c>
      <c r="C19">
        <v>22.632528000000001</v>
      </c>
      <c r="D19">
        <v>50.519924000000003</v>
      </c>
      <c r="E19">
        <v>72.450614999999999</v>
      </c>
      <c r="F19">
        <v>47.860767000000003</v>
      </c>
      <c r="G19">
        <v>55.820366</v>
      </c>
      <c r="H19">
        <v>43.433044000000002</v>
      </c>
      <c r="I19">
        <v>85.874504000000002</v>
      </c>
      <c r="J19">
        <f t="shared" si="3"/>
        <v>-2.505441563418229E-2</v>
      </c>
      <c r="K19">
        <f t="shared" si="4"/>
        <v>-8.7195296963733827E-3</v>
      </c>
      <c r="L19">
        <f t="shared" si="5"/>
        <v>-3.9786857161542899E-2</v>
      </c>
      <c r="M19">
        <f t="shared" si="6"/>
        <v>-1.2101622601823233E-2</v>
      </c>
      <c r="N19">
        <f t="shared" si="7"/>
        <v>-7.6965649129693267E-2</v>
      </c>
      <c r="O19">
        <f t="shared" si="8"/>
        <v>-1.871048283703481E-2</v>
      </c>
      <c r="P19">
        <f t="shared" si="9"/>
        <v>-5.5621199379900753E-2</v>
      </c>
      <c r="Q19">
        <f t="shared" si="10"/>
        <v>7.7049527994944829E-3</v>
      </c>
      <c r="R19">
        <f t="shared" si="11"/>
        <v>0.97494558436581769</v>
      </c>
      <c r="S19">
        <f t="shared" si="12"/>
        <v>0.99128047030362665</v>
      </c>
      <c r="T19">
        <f t="shared" si="13"/>
        <v>0.96021314283845705</v>
      </c>
      <c r="U19">
        <f t="shared" si="14"/>
        <v>0.98789837739817676</v>
      </c>
      <c r="V19">
        <f t="shared" si="15"/>
        <v>0.92303435087030672</v>
      </c>
      <c r="W19">
        <f t="shared" si="16"/>
        <v>0.9812895171629652</v>
      </c>
      <c r="X19">
        <f t="shared" si="17"/>
        <v>0.94437880062009927</v>
      </c>
      <c r="Y19">
        <f t="shared" si="18"/>
        <v>1.0077049527994946</v>
      </c>
    </row>
    <row r="20" spans="1:25">
      <c r="A20" s="1">
        <v>42156</v>
      </c>
      <c r="B20">
        <v>180.955872</v>
      </c>
      <c r="C20">
        <v>22.435182999999999</v>
      </c>
      <c r="D20">
        <v>48.509895</v>
      </c>
      <c r="E20">
        <v>71.573845000000006</v>
      </c>
      <c r="F20">
        <v>44.177132</v>
      </c>
      <c r="G20">
        <v>54.775939999999999</v>
      </c>
      <c r="H20">
        <v>41.017246</v>
      </c>
      <c r="I20">
        <v>86.536163000000002</v>
      </c>
      <c r="J20">
        <f t="shared" si="3"/>
        <v>2.7563250337629241E-2</v>
      </c>
      <c r="K20">
        <f t="shared" si="4"/>
        <v>1.0392649794744382E-2</v>
      </c>
      <c r="L20">
        <f t="shared" si="5"/>
        <v>-2.8110862742539464E-2</v>
      </c>
      <c r="M20">
        <f t="shared" si="6"/>
        <v>3.7428183437678869E-2</v>
      </c>
      <c r="N20">
        <f t="shared" si="7"/>
        <v>9.0830568177218893E-2</v>
      </c>
      <c r="O20">
        <f t="shared" si="8"/>
        <v>8.3187801067403006E-2</v>
      </c>
      <c r="P20">
        <f t="shared" si="9"/>
        <v>2.2981528306410426E-2</v>
      </c>
      <c r="Q20">
        <f t="shared" si="10"/>
        <v>6.5406227914218948E-2</v>
      </c>
      <c r="R20">
        <f t="shared" si="11"/>
        <v>1.0275632503376293</v>
      </c>
      <c r="S20">
        <f t="shared" si="12"/>
        <v>1.0103926497947444</v>
      </c>
      <c r="T20">
        <f t="shared" si="13"/>
        <v>0.97188913725746051</v>
      </c>
      <c r="U20">
        <f t="shared" si="14"/>
        <v>1.0374281834376788</v>
      </c>
      <c r="V20">
        <f t="shared" si="15"/>
        <v>1.0908305681772188</v>
      </c>
      <c r="W20">
        <f t="shared" si="16"/>
        <v>1.083187801067403</v>
      </c>
      <c r="X20">
        <f t="shared" si="17"/>
        <v>1.0229815283064103</v>
      </c>
      <c r="Y20">
        <f t="shared" si="18"/>
        <v>1.0654062279142189</v>
      </c>
    </row>
    <row r="21" spans="1:25">
      <c r="A21" s="1">
        <v>42186</v>
      </c>
      <c r="B21">
        <v>185.94360399999999</v>
      </c>
      <c r="C21">
        <v>22.668344000000001</v>
      </c>
      <c r="D21">
        <v>47.146239999999999</v>
      </c>
      <c r="E21">
        <v>74.252724000000001</v>
      </c>
      <c r="F21">
        <v>48.189765999999999</v>
      </c>
      <c r="G21">
        <v>59.332630000000002</v>
      </c>
      <c r="H21">
        <v>41.959885</v>
      </c>
      <c r="I21">
        <v>92.196167000000003</v>
      </c>
      <c r="J21">
        <f t="shared" si="3"/>
        <v>-6.0949942650353209E-2</v>
      </c>
      <c r="K21">
        <f t="shared" si="4"/>
        <v>-9.4126858141920747E-4</v>
      </c>
      <c r="L21">
        <f t="shared" si="5"/>
        <v>-8.3077950648874604E-2</v>
      </c>
      <c r="M21">
        <f t="shared" si="6"/>
        <v>-1.6659631234538865E-2</v>
      </c>
      <c r="N21">
        <f t="shared" si="7"/>
        <v>-2.7270976995405941E-2</v>
      </c>
      <c r="O21">
        <f t="shared" si="8"/>
        <v>2.0651756040478839E-2</v>
      </c>
      <c r="P21">
        <f t="shared" si="9"/>
        <v>1.6226927218700204E-3</v>
      </c>
      <c r="Q21">
        <f t="shared" si="10"/>
        <v>-8.5733716023140075E-2</v>
      </c>
      <c r="R21">
        <f t="shared" si="11"/>
        <v>0.93905005734964675</v>
      </c>
      <c r="S21">
        <f t="shared" si="12"/>
        <v>0.99905873141858081</v>
      </c>
      <c r="T21">
        <f t="shared" si="13"/>
        <v>0.91692204935112542</v>
      </c>
      <c r="U21">
        <f t="shared" si="14"/>
        <v>0.98334036876546116</v>
      </c>
      <c r="V21">
        <f t="shared" si="15"/>
        <v>0.97272902300459407</v>
      </c>
      <c r="W21">
        <f t="shared" si="16"/>
        <v>1.0206517560404789</v>
      </c>
      <c r="X21">
        <f t="shared" si="17"/>
        <v>1.0016226927218701</v>
      </c>
      <c r="Y21">
        <f t="shared" si="18"/>
        <v>0.91426628397685994</v>
      </c>
    </row>
    <row r="22" spans="1:25">
      <c r="A22" s="1">
        <v>42217</v>
      </c>
      <c r="B22">
        <v>174.61035200000001</v>
      </c>
      <c r="C22">
        <v>22.647006999999999</v>
      </c>
      <c r="D22">
        <v>43.229427000000001</v>
      </c>
      <c r="E22">
        <v>73.015701000000007</v>
      </c>
      <c r="F22">
        <v>46.875584000000003</v>
      </c>
      <c r="G22">
        <v>60.557952999999998</v>
      </c>
      <c r="H22">
        <v>42.027973000000003</v>
      </c>
      <c r="I22">
        <v>84.291847000000004</v>
      </c>
      <c r="J22">
        <f t="shared" si="3"/>
        <v>-3.0555971847533944E-2</v>
      </c>
      <c r="K22">
        <f t="shared" si="4"/>
        <v>9.0520570775643929E-3</v>
      </c>
      <c r="L22">
        <f t="shared" si="5"/>
        <v>-2.0833378152340577E-2</v>
      </c>
      <c r="M22">
        <f t="shared" si="6"/>
        <v>-1.8000758494395697E-2</v>
      </c>
      <c r="N22">
        <f t="shared" si="7"/>
        <v>4.8493945163435158E-2</v>
      </c>
      <c r="O22">
        <f t="shared" si="8"/>
        <v>6.0385875328381793E-2</v>
      </c>
      <c r="P22">
        <f t="shared" si="9"/>
        <v>2.8807765723081625E-2</v>
      </c>
      <c r="Q22">
        <f t="shared" si="10"/>
        <v>4.2325149192661428E-2</v>
      </c>
      <c r="R22">
        <f t="shared" si="11"/>
        <v>0.96944402815246611</v>
      </c>
      <c r="S22">
        <f t="shared" si="12"/>
        <v>1.0090520570775643</v>
      </c>
      <c r="T22">
        <f t="shared" si="13"/>
        <v>0.97916662184765946</v>
      </c>
      <c r="U22">
        <f t="shared" si="14"/>
        <v>0.98199924150560425</v>
      </c>
      <c r="V22">
        <f t="shared" si="15"/>
        <v>1.0484939451634352</v>
      </c>
      <c r="W22">
        <f t="shared" si="16"/>
        <v>1.0603858753283817</v>
      </c>
      <c r="X22">
        <f t="shared" si="17"/>
        <v>1.0288077657230816</v>
      </c>
      <c r="Y22">
        <f t="shared" si="18"/>
        <v>1.0423251491926615</v>
      </c>
    </row>
    <row r="23" spans="1:25">
      <c r="A23" s="1">
        <v>42248</v>
      </c>
      <c r="B23">
        <v>169.27496300000001</v>
      </c>
      <c r="C23">
        <v>22.852008999999999</v>
      </c>
      <c r="D23">
        <v>42.328811999999999</v>
      </c>
      <c r="E23">
        <v>71.701363000000001</v>
      </c>
      <c r="F23">
        <v>49.148766000000002</v>
      </c>
      <c r="G23">
        <v>64.214798000000002</v>
      </c>
      <c r="H23">
        <v>43.238705000000003</v>
      </c>
      <c r="I23">
        <v>87.859511999999995</v>
      </c>
      <c r="J23">
        <f t="shared" si="3"/>
        <v>9.0700554458251398E-2</v>
      </c>
      <c r="K23">
        <f t="shared" si="4"/>
        <v>-2.8281539710578642E-3</v>
      </c>
      <c r="L23">
        <f t="shared" si="5"/>
        <v>5.0582071615900719E-2</v>
      </c>
      <c r="M23">
        <f t="shared" si="6"/>
        <v>2.4194825975623391E-2</v>
      </c>
      <c r="N23">
        <f t="shared" si="7"/>
        <v>8.2623518970954338E-2</v>
      </c>
      <c r="O23">
        <f t="shared" si="8"/>
        <v>3.0901444243427241E-3</v>
      </c>
      <c r="P23">
        <f t="shared" si="9"/>
        <v>7.7509120589989891E-2</v>
      </c>
      <c r="Q23">
        <f t="shared" si="10"/>
        <v>9.0983079896915453E-2</v>
      </c>
      <c r="R23">
        <f t="shared" si="11"/>
        <v>1.0907005544582513</v>
      </c>
      <c r="S23">
        <f t="shared" si="12"/>
        <v>0.99717184602894215</v>
      </c>
      <c r="T23">
        <f t="shared" si="13"/>
        <v>1.0505820716159007</v>
      </c>
      <c r="U23">
        <f t="shared" si="14"/>
        <v>1.0241948259756235</v>
      </c>
      <c r="V23">
        <f t="shared" si="15"/>
        <v>1.0826235189709543</v>
      </c>
      <c r="W23">
        <f t="shared" si="16"/>
        <v>1.0030901444243427</v>
      </c>
      <c r="X23">
        <f t="shared" si="17"/>
        <v>1.0775091205899898</v>
      </c>
      <c r="Y23">
        <f t="shared" si="18"/>
        <v>1.0909830798969153</v>
      </c>
    </row>
    <row r="24" spans="1:25">
      <c r="A24" s="1">
        <v>42278</v>
      </c>
      <c r="B24">
        <v>184.62829600000001</v>
      </c>
      <c r="C24">
        <v>22.787379999999999</v>
      </c>
      <c r="D24">
        <v>44.469890999999997</v>
      </c>
      <c r="E24">
        <v>73.436165000000003</v>
      </c>
      <c r="F24">
        <v>53.209609999999998</v>
      </c>
      <c r="G24">
        <v>64.413230999999996</v>
      </c>
      <c r="H24">
        <v>46.590099000000002</v>
      </c>
      <c r="I24">
        <v>95.853240999999997</v>
      </c>
      <c r="J24">
        <f t="shared" si="3"/>
        <v>3.6552685293698437E-3</v>
      </c>
      <c r="K24">
        <f t="shared" si="4"/>
        <v>-4.0390338863002138E-3</v>
      </c>
      <c r="L24">
        <f t="shared" si="5"/>
        <v>-3.8975899446211715E-2</v>
      </c>
      <c r="M24">
        <f t="shared" si="6"/>
        <v>3.3661262131539638E-2</v>
      </c>
      <c r="N24">
        <f t="shared" si="7"/>
        <v>-7.7207218771195602E-2</v>
      </c>
      <c r="O24">
        <f t="shared" si="8"/>
        <v>7.711803806270795E-2</v>
      </c>
      <c r="P24">
        <f t="shared" si="9"/>
        <v>2.9477013989603226E-2</v>
      </c>
      <c r="Q24">
        <f t="shared" si="10"/>
        <v>1.0933026249994014E-2</v>
      </c>
      <c r="R24">
        <f t="shared" si="11"/>
        <v>1.0036552685293698</v>
      </c>
      <c r="S24">
        <f t="shared" si="12"/>
        <v>0.99596096611369977</v>
      </c>
      <c r="T24">
        <f t="shared" si="13"/>
        <v>0.96102410055378829</v>
      </c>
      <c r="U24">
        <f t="shared" si="14"/>
        <v>1.0336612621315395</v>
      </c>
      <c r="V24">
        <f t="shared" si="15"/>
        <v>0.92279278122880437</v>
      </c>
      <c r="W24">
        <f t="shared" si="16"/>
        <v>1.0771180380627079</v>
      </c>
      <c r="X24">
        <f t="shared" si="17"/>
        <v>1.0294770139896032</v>
      </c>
      <c r="Y24">
        <f t="shared" si="18"/>
        <v>1.010933026249994</v>
      </c>
    </row>
    <row r="25" spans="1:25">
      <c r="A25" s="1">
        <v>42309</v>
      </c>
      <c r="B25">
        <v>185.30316199999999</v>
      </c>
      <c r="C25">
        <v>22.695340999999999</v>
      </c>
      <c r="D25">
        <v>42.736637000000002</v>
      </c>
      <c r="E25">
        <v>75.908118999999999</v>
      </c>
      <c r="F25">
        <v>49.101444000000001</v>
      </c>
      <c r="G25">
        <v>69.380652999999995</v>
      </c>
      <c r="H25">
        <v>47.963436000000002</v>
      </c>
      <c r="I25">
        <v>96.901206999999999</v>
      </c>
      <c r="J25">
        <f t="shared" si="3"/>
        <v>-2.3096788817883084E-2</v>
      </c>
      <c r="K25">
        <f t="shared" si="4"/>
        <v>-3.6237834011834539E-3</v>
      </c>
      <c r="L25">
        <f t="shared" si="5"/>
        <v>-3.2604203274113508E-2</v>
      </c>
      <c r="M25">
        <f t="shared" si="6"/>
        <v>-7.2196598627348327E-2</v>
      </c>
      <c r="N25">
        <f t="shared" si="7"/>
        <v>-2.2735543174656984E-2</v>
      </c>
      <c r="O25">
        <f t="shared" si="8"/>
        <v>-0.10123241417171437</v>
      </c>
      <c r="P25">
        <f t="shared" si="9"/>
        <v>-1.3777411609960552E-2</v>
      </c>
      <c r="Q25">
        <f t="shared" si="10"/>
        <v>-2.5368404337832478E-2</v>
      </c>
      <c r="R25">
        <f t="shared" si="11"/>
        <v>0.97690321118211687</v>
      </c>
      <c r="S25">
        <f t="shared" si="12"/>
        <v>0.99637621659881659</v>
      </c>
      <c r="T25">
        <f t="shared" si="13"/>
        <v>0.96739579672588649</v>
      </c>
      <c r="U25">
        <f t="shared" si="14"/>
        <v>0.92780340137265171</v>
      </c>
      <c r="V25">
        <f t="shared" si="15"/>
        <v>0.97726445682534302</v>
      </c>
      <c r="W25">
        <f t="shared" si="16"/>
        <v>0.89876758582828564</v>
      </c>
      <c r="X25">
        <f t="shared" si="17"/>
        <v>0.9862225883900394</v>
      </c>
      <c r="Y25">
        <f t="shared" si="18"/>
        <v>0.9746315956621675</v>
      </c>
    </row>
    <row r="26" spans="1:25">
      <c r="A26" s="1">
        <v>42339</v>
      </c>
      <c r="B26">
        <v>181.02325400000001</v>
      </c>
      <c r="C26">
        <v>22.613098000000001</v>
      </c>
      <c r="D26">
        <v>41.343243000000001</v>
      </c>
      <c r="E26">
        <v>70.427811000000005</v>
      </c>
      <c r="F26">
        <v>47.985095999999999</v>
      </c>
      <c r="G26">
        <v>62.357081999999998</v>
      </c>
      <c r="H26">
        <v>47.302624000000002</v>
      </c>
      <c r="I26">
        <v>94.442977999999997</v>
      </c>
      <c r="J26">
        <f t="shared" si="3"/>
        <v>-4.4131175544993899E-2</v>
      </c>
      <c r="K26">
        <f t="shared" si="4"/>
        <v>2.3827296905536807E-2</v>
      </c>
      <c r="L26">
        <f t="shared" si="5"/>
        <v>-2.125554108080013E-2</v>
      </c>
      <c r="M26">
        <f t="shared" si="6"/>
        <v>2.8219022738048719E-2</v>
      </c>
      <c r="N26">
        <f t="shared" si="7"/>
        <v>2.5573565592116243E-3</v>
      </c>
      <c r="O26">
        <f t="shared" si="8"/>
        <v>2.9864739341074305E-2</v>
      </c>
      <c r="P26">
        <f t="shared" si="9"/>
        <v>3.2597789923874E-2</v>
      </c>
      <c r="Q26">
        <f t="shared" si="10"/>
        <v>9.9519945252044516E-3</v>
      </c>
      <c r="R26">
        <f t="shared" si="11"/>
        <v>0.95586882445500609</v>
      </c>
      <c r="S26">
        <f t="shared" si="12"/>
        <v>1.0238272969055369</v>
      </c>
      <c r="T26">
        <f t="shared" si="13"/>
        <v>0.97874445891919992</v>
      </c>
      <c r="U26">
        <f t="shared" si="14"/>
        <v>1.0282190227380488</v>
      </c>
      <c r="V26">
        <f t="shared" si="15"/>
        <v>1.0025573565592116</v>
      </c>
      <c r="W26">
        <f t="shared" si="16"/>
        <v>1.0298647393410743</v>
      </c>
      <c r="X26">
        <f t="shared" si="17"/>
        <v>1.0325977899238741</v>
      </c>
      <c r="Y26">
        <f t="shared" si="18"/>
        <v>1.0099519945252045</v>
      </c>
    </row>
    <row r="27" spans="1:25">
      <c r="A27" s="1">
        <v>42370</v>
      </c>
      <c r="B27">
        <v>173.03448499999999</v>
      </c>
      <c r="C27">
        <v>23.151907000000001</v>
      </c>
      <c r="D27">
        <v>40.464469999999999</v>
      </c>
      <c r="E27">
        <v>72.415215000000003</v>
      </c>
      <c r="F27">
        <v>48.107810999999998</v>
      </c>
      <c r="G27">
        <v>64.219359999999995</v>
      </c>
      <c r="H27">
        <v>48.844585000000002</v>
      </c>
      <c r="I27">
        <v>95.382874000000001</v>
      </c>
      <c r="J27">
        <f t="shared" si="3"/>
        <v>-8.257486939668902E-4</v>
      </c>
      <c r="K27">
        <f t="shared" si="4"/>
        <v>8.2033847147018057E-3</v>
      </c>
      <c r="L27">
        <f t="shared" si="5"/>
        <v>6.3794237265442995E-4</v>
      </c>
      <c r="M27">
        <f t="shared" si="6"/>
        <v>1.7695839196224129E-2</v>
      </c>
      <c r="N27">
        <f t="shared" si="7"/>
        <v>4.7983392967100552E-2</v>
      </c>
      <c r="O27">
        <f t="shared" si="8"/>
        <v>-6.1843079719262201E-2</v>
      </c>
      <c r="P27">
        <f t="shared" si="9"/>
        <v>-9.6057444238701245E-2</v>
      </c>
      <c r="Q27">
        <f t="shared" si="10"/>
        <v>-5.0028383502052978E-2</v>
      </c>
      <c r="R27">
        <f t="shared" si="11"/>
        <v>0.9991742513060331</v>
      </c>
      <c r="S27">
        <f t="shared" si="12"/>
        <v>1.0082033847147018</v>
      </c>
      <c r="T27">
        <f t="shared" si="13"/>
        <v>1.0006379423726544</v>
      </c>
      <c r="U27">
        <f t="shared" si="14"/>
        <v>1.0176958391962241</v>
      </c>
      <c r="V27">
        <f t="shared" si="15"/>
        <v>1.0479833929671005</v>
      </c>
      <c r="W27">
        <f t="shared" si="16"/>
        <v>0.93815692028073783</v>
      </c>
      <c r="X27">
        <f t="shared" si="17"/>
        <v>0.90394255576129878</v>
      </c>
      <c r="Y27">
        <f t="shared" si="18"/>
        <v>0.94997161649794704</v>
      </c>
    </row>
    <row r="28" spans="1:25">
      <c r="A28" s="1">
        <v>42401</v>
      </c>
      <c r="B28">
        <v>172.89160200000001</v>
      </c>
      <c r="C28">
        <v>23.341830999999999</v>
      </c>
      <c r="D28">
        <v>40.490284000000003</v>
      </c>
      <c r="E28">
        <v>73.696663000000001</v>
      </c>
      <c r="F28">
        <v>50.416187000000001</v>
      </c>
      <c r="G28">
        <v>60.247836999999997</v>
      </c>
      <c r="H28">
        <v>44.152698999999998</v>
      </c>
      <c r="I28">
        <v>90.611023000000003</v>
      </c>
      <c r="J28">
        <f t="shared" si="3"/>
        <v>6.1789357472666617E-2</v>
      </c>
      <c r="K28">
        <f t="shared" si="4"/>
        <v>7.8502838958947928E-4</v>
      </c>
      <c r="L28">
        <f t="shared" si="5"/>
        <v>9.2281768139734391E-2</v>
      </c>
      <c r="M28">
        <f t="shared" si="6"/>
        <v>5.0415919103419936E-2</v>
      </c>
      <c r="N28">
        <f t="shared" si="7"/>
        <v>5.6654284466217189E-2</v>
      </c>
      <c r="O28">
        <f t="shared" si="8"/>
        <v>4.5280148397692711E-2</v>
      </c>
      <c r="P28">
        <f t="shared" si="9"/>
        <v>-1.3922840821123959E-2</v>
      </c>
      <c r="Q28">
        <f t="shared" si="10"/>
        <v>0.15100751042177291</v>
      </c>
      <c r="R28">
        <f t="shared" si="11"/>
        <v>1.0617893574726667</v>
      </c>
      <c r="S28">
        <f t="shared" si="12"/>
        <v>1.0007850283895894</v>
      </c>
      <c r="T28">
        <f t="shared" si="13"/>
        <v>1.0922817681397343</v>
      </c>
      <c r="U28">
        <f t="shared" si="14"/>
        <v>1.0504159191034199</v>
      </c>
      <c r="V28">
        <f t="shared" si="15"/>
        <v>1.0566542844662172</v>
      </c>
      <c r="W28">
        <f t="shared" si="16"/>
        <v>1.0452801483976928</v>
      </c>
      <c r="X28">
        <f t="shared" si="17"/>
        <v>0.98607715917887606</v>
      </c>
      <c r="Y28">
        <f t="shared" si="18"/>
        <v>1.151007510421773</v>
      </c>
    </row>
    <row r="29" spans="1:25">
      <c r="A29" s="1">
        <v>42430</v>
      </c>
      <c r="B29">
        <v>183.57446300000001</v>
      </c>
      <c r="C29">
        <v>23.360154999999999</v>
      </c>
      <c r="D29">
        <v>44.226799</v>
      </c>
      <c r="E29">
        <v>77.412148000000002</v>
      </c>
      <c r="F29">
        <v>53.272480000000002</v>
      </c>
      <c r="G29">
        <v>62.975867999999998</v>
      </c>
      <c r="H29">
        <v>43.537967999999999</v>
      </c>
      <c r="I29">
        <v>104.29396800000001</v>
      </c>
      <c r="J29">
        <f t="shared" si="3"/>
        <v>9.1192259132470109E-3</v>
      </c>
      <c r="K29">
        <f t="shared" si="4"/>
        <v>-3.4883758262733147E-3</v>
      </c>
      <c r="L29">
        <f t="shared" si="5"/>
        <v>1.7519694337362814E-3</v>
      </c>
      <c r="M29">
        <f t="shared" si="6"/>
        <v>-3.6927873387520516E-2</v>
      </c>
      <c r="N29">
        <f t="shared" si="7"/>
        <v>1.4302844545626497E-2</v>
      </c>
      <c r="O29">
        <f t="shared" si="8"/>
        <v>-4.8126418837132964E-2</v>
      </c>
      <c r="P29">
        <f t="shared" si="9"/>
        <v>2.4486259900783645E-2</v>
      </c>
      <c r="Q29">
        <f t="shared" si="10"/>
        <v>-2.1490533373895712E-2</v>
      </c>
      <c r="R29">
        <f t="shared" si="11"/>
        <v>1.0091192259132471</v>
      </c>
      <c r="S29">
        <f t="shared" si="12"/>
        <v>0.99651162417372674</v>
      </c>
      <c r="T29">
        <f t="shared" si="13"/>
        <v>1.0017519694337362</v>
      </c>
      <c r="U29">
        <f t="shared" si="14"/>
        <v>0.96307212661247954</v>
      </c>
      <c r="V29">
        <f t="shared" si="15"/>
        <v>1.0143028445456266</v>
      </c>
      <c r="W29">
        <f t="shared" si="16"/>
        <v>0.95187358116286702</v>
      </c>
      <c r="X29">
        <f t="shared" si="17"/>
        <v>1.0244862599007836</v>
      </c>
      <c r="Y29">
        <f t="shared" si="18"/>
        <v>0.97850946662610427</v>
      </c>
    </row>
    <row r="30" spans="1:25">
      <c r="A30" s="1">
        <v>42461</v>
      </c>
      <c r="B30">
        <v>185.24852000000001</v>
      </c>
      <c r="C30">
        <v>23.278666000000001</v>
      </c>
      <c r="D30">
        <v>44.304282999999998</v>
      </c>
      <c r="E30">
        <v>74.553482000000002</v>
      </c>
      <c r="F30">
        <v>54.034427999999998</v>
      </c>
      <c r="G30">
        <v>59.945065</v>
      </c>
      <c r="H30">
        <v>44.604050000000001</v>
      </c>
      <c r="I30">
        <v>102.052635</v>
      </c>
      <c r="J30">
        <f t="shared" si="3"/>
        <v>1.7011731051886407E-2</v>
      </c>
      <c r="K30">
        <f t="shared" si="4"/>
        <v>0</v>
      </c>
      <c r="L30">
        <f t="shared" si="5"/>
        <v>-2.5067960133786506E-2</v>
      </c>
      <c r="M30">
        <f t="shared" si="6"/>
        <v>6.5063775290870998E-2</v>
      </c>
      <c r="N30">
        <f t="shared" si="7"/>
        <v>7.2694060905021521E-2</v>
      </c>
      <c r="O30">
        <f t="shared" si="8"/>
        <v>2.7275823289206497E-2</v>
      </c>
      <c r="P30">
        <f t="shared" si="9"/>
        <v>0.12952507675872488</v>
      </c>
      <c r="Q30">
        <f t="shared" si="10"/>
        <v>6.3807602812019554E-2</v>
      </c>
      <c r="R30">
        <f t="shared" si="11"/>
        <v>1.0170117310518865</v>
      </c>
      <c r="S30">
        <f t="shared" si="12"/>
        <v>1</v>
      </c>
      <c r="T30">
        <f t="shared" si="13"/>
        <v>0.97493203986621346</v>
      </c>
      <c r="U30">
        <f t="shared" si="14"/>
        <v>1.0650637752908709</v>
      </c>
      <c r="V30">
        <f t="shared" si="15"/>
        <v>1.0726940609050215</v>
      </c>
      <c r="W30">
        <f t="shared" si="16"/>
        <v>1.0272758232892065</v>
      </c>
      <c r="X30">
        <f t="shared" si="17"/>
        <v>1.1295250767587248</v>
      </c>
      <c r="Y30">
        <f t="shared" si="18"/>
        <v>1.0638076028120196</v>
      </c>
    </row>
    <row r="31" spans="1:25">
      <c r="A31" s="1">
        <v>42491</v>
      </c>
      <c r="B31">
        <v>188.39991800000001</v>
      </c>
      <c r="C31">
        <v>23.278666000000001</v>
      </c>
      <c r="D31">
        <v>43.193665000000003</v>
      </c>
      <c r="E31">
        <v>79.404212999999999</v>
      </c>
      <c r="F31">
        <v>57.962409999999998</v>
      </c>
      <c r="G31">
        <v>61.580115999999997</v>
      </c>
      <c r="H31">
        <v>50.381393000000003</v>
      </c>
      <c r="I31">
        <v>108.564369</v>
      </c>
      <c r="J31">
        <f t="shared" si="3"/>
        <v>-1.7158075408504679E-3</v>
      </c>
      <c r="K31">
        <f t="shared" si="4"/>
        <v>2.1806962649835646E-2</v>
      </c>
      <c r="L31">
        <f t="shared" si="5"/>
        <v>2.830364128628585E-2</v>
      </c>
      <c r="M31">
        <f t="shared" si="6"/>
        <v>-5.005641199415968E-3</v>
      </c>
      <c r="N31">
        <f t="shared" si="7"/>
        <v>1.5734111124779033E-2</v>
      </c>
      <c r="O31">
        <f t="shared" si="8"/>
        <v>4.6661263190865214E-2</v>
      </c>
      <c r="P31">
        <f t="shared" si="9"/>
        <v>-5.5915782241273103E-2</v>
      </c>
      <c r="Q31">
        <f t="shared" si="10"/>
        <v>-4.7743214903224807E-2</v>
      </c>
      <c r="R31">
        <f t="shared" si="11"/>
        <v>0.99828419245914957</v>
      </c>
      <c r="S31">
        <f t="shared" si="12"/>
        <v>1.0218069626498356</v>
      </c>
      <c r="T31">
        <f t="shared" si="13"/>
        <v>1.0283036412862858</v>
      </c>
      <c r="U31">
        <f t="shared" si="14"/>
        <v>0.99499435880058407</v>
      </c>
      <c r="V31">
        <f t="shared" si="15"/>
        <v>1.0157341111247791</v>
      </c>
      <c r="W31">
        <f t="shared" si="16"/>
        <v>1.0466612631908652</v>
      </c>
      <c r="X31">
        <f t="shared" si="17"/>
        <v>0.94408421775872686</v>
      </c>
      <c r="Y31">
        <f t="shared" si="18"/>
        <v>0.95225678509677514</v>
      </c>
    </row>
    <row r="32" spans="1:25">
      <c r="A32" s="1">
        <v>42522</v>
      </c>
      <c r="B32">
        <v>188.07666</v>
      </c>
      <c r="C32">
        <v>23.786303</v>
      </c>
      <c r="D32">
        <v>44.416203000000003</v>
      </c>
      <c r="E32">
        <v>79.006743999999998</v>
      </c>
      <c r="F32">
        <v>58.874397000000002</v>
      </c>
      <c r="G32">
        <v>64.453522000000007</v>
      </c>
      <c r="H32">
        <v>47.564278000000002</v>
      </c>
      <c r="I32">
        <v>103.381157</v>
      </c>
      <c r="J32">
        <f t="shared" si="3"/>
        <v>4.1861409065856441E-2</v>
      </c>
      <c r="K32">
        <f t="shared" si="4"/>
        <v>4.6803406145124911E-3</v>
      </c>
      <c r="L32">
        <f t="shared" si="5"/>
        <v>4.2086420579444783E-2</v>
      </c>
      <c r="M32">
        <f t="shared" si="6"/>
        <v>5.629105535598327E-2</v>
      </c>
      <c r="N32">
        <f t="shared" si="7"/>
        <v>4.2904269575788558E-2</v>
      </c>
      <c r="O32">
        <f t="shared" si="8"/>
        <v>3.6468278645812216E-2</v>
      </c>
      <c r="P32">
        <f t="shared" si="9"/>
        <v>3.5570454785416844E-2</v>
      </c>
      <c r="Q32">
        <f t="shared" si="10"/>
        <v>-4.2368552714108533E-3</v>
      </c>
      <c r="R32">
        <f t="shared" si="11"/>
        <v>1.0418614090658564</v>
      </c>
      <c r="S32">
        <f t="shared" si="12"/>
        <v>1.0046803406145124</v>
      </c>
      <c r="T32">
        <f t="shared" si="13"/>
        <v>1.0420864205794449</v>
      </c>
      <c r="U32">
        <f t="shared" si="14"/>
        <v>1.0562910553559832</v>
      </c>
      <c r="V32">
        <f t="shared" si="15"/>
        <v>1.0429042695757886</v>
      </c>
      <c r="W32">
        <f t="shared" si="16"/>
        <v>1.0364682786458121</v>
      </c>
      <c r="X32">
        <f t="shared" si="17"/>
        <v>1.0355704547854168</v>
      </c>
      <c r="Y32">
        <f t="shared" si="18"/>
        <v>0.99576314472858918</v>
      </c>
    </row>
    <row r="33" spans="1:25">
      <c r="A33" s="1">
        <v>42552</v>
      </c>
      <c r="B33">
        <v>195.949814</v>
      </c>
      <c r="C33">
        <v>23.897631000000001</v>
      </c>
      <c r="D33">
        <v>46.285522</v>
      </c>
      <c r="E33">
        <v>83.454116999999997</v>
      </c>
      <c r="F33">
        <v>61.400359999999999</v>
      </c>
      <c r="G33">
        <v>66.804030999999995</v>
      </c>
      <c r="H33">
        <v>49.256160999999999</v>
      </c>
      <c r="I33">
        <v>102.943146</v>
      </c>
      <c r="J33">
        <f t="shared" si="3"/>
        <v>1.1975770489887109E-3</v>
      </c>
      <c r="K33">
        <f t="shared" si="4"/>
        <v>-7.2204646560991587E-3</v>
      </c>
      <c r="L33">
        <f t="shared" si="5"/>
        <v>3.3904554430648549E-3</v>
      </c>
      <c r="M33">
        <f t="shared" si="6"/>
        <v>5.97614015854964E-2</v>
      </c>
      <c r="N33">
        <f t="shared" si="7"/>
        <v>2.3936211448923134E-2</v>
      </c>
      <c r="O33">
        <f t="shared" si="8"/>
        <v>-1.598765799027858E-3</v>
      </c>
      <c r="P33">
        <f t="shared" si="9"/>
        <v>6.7448882181459544E-2</v>
      </c>
      <c r="Q33">
        <f t="shared" si="10"/>
        <v>1.9413230289270514E-2</v>
      </c>
      <c r="R33">
        <f t="shared" si="11"/>
        <v>1.0011975770489887</v>
      </c>
      <c r="S33">
        <f t="shared" si="12"/>
        <v>0.99277953534390084</v>
      </c>
      <c r="T33">
        <f t="shared" si="13"/>
        <v>1.0033904554430648</v>
      </c>
      <c r="U33">
        <f t="shared" si="14"/>
        <v>1.0597614015854964</v>
      </c>
      <c r="V33">
        <f t="shared" si="15"/>
        <v>1.0239362114489232</v>
      </c>
      <c r="W33">
        <f t="shared" si="16"/>
        <v>0.99840123420097215</v>
      </c>
      <c r="X33">
        <f t="shared" si="17"/>
        <v>1.0674488821814596</v>
      </c>
      <c r="Y33">
        <f t="shared" si="18"/>
        <v>1.0194132302892704</v>
      </c>
    </row>
    <row r="34" spans="1:25">
      <c r="A34" s="1">
        <v>42583</v>
      </c>
      <c r="B34">
        <v>196.18447900000001</v>
      </c>
      <c r="C34">
        <v>23.725079000000001</v>
      </c>
      <c r="D34">
        <v>46.442450999999998</v>
      </c>
      <c r="E34">
        <v>88.441451999999998</v>
      </c>
      <c r="F34">
        <v>62.870052000000001</v>
      </c>
      <c r="G34">
        <v>66.697226999999998</v>
      </c>
      <c r="H34">
        <v>52.578434000000001</v>
      </c>
      <c r="I34">
        <v>104.941605</v>
      </c>
      <c r="J34">
        <f t="shared" si="3"/>
        <v>-4.9682880366902528E-3</v>
      </c>
      <c r="K34">
        <f t="shared" si="4"/>
        <v>-9.8208313658926908E-6</v>
      </c>
      <c r="L34">
        <f t="shared" si="5"/>
        <v>1.4830052789418884E-2</v>
      </c>
      <c r="M34">
        <f t="shared" si="6"/>
        <v>-3.5348515083176102E-2</v>
      </c>
      <c r="N34">
        <f t="shared" si="7"/>
        <v>-2.1789325066885648E-2</v>
      </c>
      <c r="O34">
        <f t="shared" si="8"/>
        <v>-5.2474220554926503E-2</v>
      </c>
      <c r="P34">
        <f t="shared" si="9"/>
        <v>-4.4890420281440961E-2</v>
      </c>
      <c r="Q34">
        <f t="shared" si="10"/>
        <v>6.234764562634619E-2</v>
      </c>
      <c r="R34">
        <f t="shared" si="11"/>
        <v>0.99503171196330975</v>
      </c>
      <c r="S34">
        <f t="shared" si="12"/>
        <v>0.99999017916863409</v>
      </c>
      <c r="T34">
        <f t="shared" si="13"/>
        <v>1.014830052789419</v>
      </c>
      <c r="U34">
        <f t="shared" si="14"/>
        <v>0.96465148491682395</v>
      </c>
      <c r="V34">
        <f t="shared" si="15"/>
        <v>0.97821067493311431</v>
      </c>
      <c r="W34">
        <f t="shared" si="16"/>
        <v>0.94752577944507355</v>
      </c>
      <c r="X34">
        <f t="shared" si="17"/>
        <v>0.95510957971855903</v>
      </c>
      <c r="Y34">
        <f t="shared" si="18"/>
        <v>1.0623476456263461</v>
      </c>
    </row>
    <row r="35" spans="1:25">
      <c r="A35" s="1">
        <v>42614</v>
      </c>
      <c r="B35">
        <v>195.209778</v>
      </c>
      <c r="C35">
        <v>23.724845999999999</v>
      </c>
      <c r="D35">
        <v>47.131194999999998</v>
      </c>
      <c r="E35">
        <v>85.315178000000003</v>
      </c>
      <c r="F35">
        <v>61.500155999999997</v>
      </c>
      <c r="G35">
        <v>63.197341999999999</v>
      </c>
      <c r="H35">
        <v>50.218165999999997</v>
      </c>
      <c r="I35">
        <v>111.484467</v>
      </c>
      <c r="J35">
        <f t="shared" si="3"/>
        <v>-1.2373304374128237E-2</v>
      </c>
      <c r="K35">
        <f t="shared" si="4"/>
        <v>-1.0787678031714026E-2</v>
      </c>
      <c r="L35">
        <f t="shared" si="5"/>
        <v>-2.275251030660266E-2</v>
      </c>
      <c r="M35">
        <f t="shared" si="6"/>
        <v>-3.6923277590770506E-2</v>
      </c>
      <c r="N35">
        <f t="shared" si="7"/>
        <v>-4.1650918739132937E-2</v>
      </c>
      <c r="O35">
        <f t="shared" si="8"/>
        <v>-2.5289180674718838E-2</v>
      </c>
      <c r="P35">
        <f t="shared" si="9"/>
        <v>6.8625365569902168E-3</v>
      </c>
      <c r="Q35">
        <f t="shared" si="10"/>
        <v>-4.8538815725781725E-2</v>
      </c>
      <c r="R35">
        <f t="shared" si="11"/>
        <v>0.9876266956258718</v>
      </c>
      <c r="S35">
        <f t="shared" si="12"/>
        <v>0.98921232196828601</v>
      </c>
      <c r="T35">
        <f t="shared" si="13"/>
        <v>0.97724748969339736</v>
      </c>
      <c r="U35">
        <f t="shared" si="14"/>
        <v>0.96307672240922948</v>
      </c>
      <c r="V35">
        <f t="shared" si="15"/>
        <v>0.95834908126086704</v>
      </c>
      <c r="W35">
        <f t="shared" si="16"/>
        <v>0.97471081932528114</v>
      </c>
      <c r="X35">
        <f t="shared" si="17"/>
        <v>1.0068625365569903</v>
      </c>
      <c r="Y35">
        <f t="shared" si="18"/>
        <v>0.95146118427421822</v>
      </c>
    </row>
    <row r="36" spans="1:25">
      <c r="A36" s="1">
        <v>42644</v>
      </c>
      <c r="B36">
        <v>192.794388</v>
      </c>
      <c r="C36">
        <v>23.468910000000001</v>
      </c>
      <c r="D36">
        <v>46.058841999999999</v>
      </c>
      <c r="E36">
        <v>82.165062000000006</v>
      </c>
      <c r="F36">
        <v>58.938617999999998</v>
      </c>
      <c r="G36">
        <v>61.599133000000002</v>
      </c>
      <c r="H36">
        <v>50.56279</v>
      </c>
      <c r="I36">
        <v>106.073143</v>
      </c>
      <c r="J36">
        <f t="shared" si="3"/>
        <v>3.6838385565455413E-2</v>
      </c>
      <c r="K36">
        <f t="shared" si="4"/>
        <v>-2.9225473189849912E-2</v>
      </c>
      <c r="L36">
        <f t="shared" si="5"/>
        <v>-4.9403738808717707E-2</v>
      </c>
      <c r="M36">
        <f t="shared" si="6"/>
        <v>0.12797186229835736</v>
      </c>
      <c r="N36">
        <f t="shared" si="7"/>
        <v>1.2373042068954691E-3</v>
      </c>
      <c r="O36">
        <f t="shared" si="8"/>
        <v>9.001727345740404E-2</v>
      </c>
      <c r="P36">
        <f t="shared" si="9"/>
        <v>2.4446139146989388E-2</v>
      </c>
      <c r="Q36">
        <f t="shared" si="10"/>
        <v>3.8131094126248349E-2</v>
      </c>
      <c r="R36">
        <f t="shared" si="11"/>
        <v>1.0368383855654555</v>
      </c>
      <c r="S36">
        <f t="shared" si="12"/>
        <v>0.97077452681015008</v>
      </c>
      <c r="T36">
        <f t="shared" si="13"/>
        <v>0.95059626119128227</v>
      </c>
      <c r="U36">
        <f t="shared" si="14"/>
        <v>1.1279718622983574</v>
      </c>
      <c r="V36">
        <f t="shared" si="15"/>
        <v>1.0012373042068954</v>
      </c>
      <c r="W36">
        <f t="shared" si="16"/>
        <v>1.0900172734574041</v>
      </c>
      <c r="X36">
        <f t="shared" si="17"/>
        <v>1.0244461391469895</v>
      </c>
      <c r="Y36">
        <f t="shared" si="18"/>
        <v>1.0381310941262483</v>
      </c>
    </row>
    <row r="37" spans="1:25">
      <c r="A37" s="1">
        <v>42675</v>
      </c>
      <c r="B37">
        <v>199.89662200000001</v>
      </c>
      <c r="C37">
        <v>22.78302</v>
      </c>
      <c r="D37">
        <v>43.783363000000001</v>
      </c>
      <c r="E37">
        <v>92.679878000000002</v>
      </c>
      <c r="F37">
        <v>59.011543000000003</v>
      </c>
      <c r="G37">
        <v>67.144119000000003</v>
      </c>
      <c r="H37">
        <v>51.798855000000003</v>
      </c>
      <c r="I37">
        <v>110.117828</v>
      </c>
      <c r="J37">
        <f t="shared" si="3"/>
        <v>1.4293428130066078E-2</v>
      </c>
      <c r="K37">
        <f t="shared" si="4"/>
        <v>-1.2771353402665736E-3</v>
      </c>
      <c r="L37">
        <f t="shared" si="5"/>
        <v>-2.6085273531866515E-2</v>
      </c>
      <c r="M37">
        <f t="shared" si="6"/>
        <v>2.1610526936602092E-2</v>
      </c>
      <c r="N37">
        <f t="shared" si="7"/>
        <v>2.4096489054692218E-2</v>
      </c>
      <c r="O37">
        <f t="shared" si="8"/>
        <v>7.6335054749917863E-2</v>
      </c>
      <c r="P37">
        <f t="shared" si="9"/>
        <v>1.8411468747716413E-2</v>
      </c>
      <c r="Q37">
        <f t="shared" si="10"/>
        <v>-1.9258225834240101E-2</v>
      </c>
      <c r="R37">
        <f t="shared" si="11"/>
        <v>1.0142934281300662</v>
      </c>
      <c r="S37">
        <f t="shared" si="12"/>
        <v>0.99872286465973348</v>
      </c>
      <c r="T37">
        <f t="shared" si="13"/>
        <v>0.97391472646813348</v>
      </c>
      <c r="U37">
        <f t="shared" si="14"/>
        <v>1.021610526936602</v>
      </c>
      <c r="V37">
        <f t="shared" si="15"/>
        <v>1.0240964890546922</v>
      </c>
      <c r="W37">
        <f t="shared" si="16"/>
        <v>1.0763350547499178</v>
      </c>
      <c r="X37">
        <f t="shared" si="17"/>
        <v>1.0184114687477164</v>
      </c>
      <c r="Y37">
        <f t="shared" si="18"/>
        <v>0.98074177416575992</v>
      </c>
    </row>
    <row r="38" spans="1:25">
      <c r="A38" s="1">
        <v>42705</v>
      </c>
      <c r="B38">
        <v>202.75382999999999</v>
      </c>
      <c r="C38">
        <v>22.753923</v>
      </c>
      <c r="D38">
        <v>42.641261999999998</v>
      </c>
      <c r="E38">
        <v>94.682738999999998</v>
      </c>
      <c r="F38">
        <v>60.433514000000002</v>
      </c>
      <c r="G38">
        <v>72.269569000000004</v>
      </c>
      <c r="H38">
        <v>52.752547999999997</v>
      </c>
      <c r="I38">
        <v>107.99715399999999</v>
      </c>
      <c r="J38">
        <f t="shared" si="3"/>
        <v>2.3894320516658161E-2</v>
      </c>
      <c r="K38">
        <f t="shared" si="4"/>
        <v>5.3057224461909806E-3</v>
      </c>
      <c r="L38">
        <f t="shared" si="5"/>
        <v>5.2685541999202549E-2</v>
      </c>
      <c r="M38">
        <f t="shared" si="6"/>
        <v>8.4185133258555145E-2</v>
      </c>
      <c r="N38">
        <f t="shared" si="7"/>
        <v>8.5298862482164652E-3</v>
      </c>
      <c r="O38">
        <f t="shared" si="8"/>
        <v>7.7547923386674655E-2</v>
      </c>
      <c r="P38">
        <f t="shared" si="9"/>
        <v>3.7344622671117274E-2</v>
      </c>
      <c r="Q38">
        <f t="shared" si="10"/>
        <v>-2.7832270468905067E-2</v>
      </c>
      <c r="R38">
        <f t="shared" si="11"/>
        <v>1.0238943205166582</v>
      </c>
      <c r="S38">
        <f t="shared" si="12"/>
        <v>1.005305722446191</v>
      </c>
      <c r="T38">
        <f t="shared" si="13"/>
        <v>1.0526855419992025</v>
      </c>
      <c r="U38">
        <f t="shared" si="14"/>
        <v>1.084185133258555</v>
      </c>
      <c r="V38">
        <f t="shared" si="15"/>
        <v>1.0085298862482164</v>
      </c>
      <c r="W38">
        <f t="shared" si="16"/>
        <v>1.0775479233866747</v>
      </c>
      <c r="X38">
        <f t="shared" si="17"/>
        <v>1.0373446226711174</v>
      </c>
      <c r="Y38">
        <f t="shared" si="18"/>
        <v>0.97216772953109498</v>
      </c>
    </row>
    <row r="39" spans="1:25">
      <c r="A39" s="1">
        <v>42736</v>
      </c>
      <c r="B39">
        <v>207.59849500000001</v>
      </c>
      <c r="C39">
        <v>22.874649000000002</v>
      </c>
      <c r="D39">
        <v>44.887839999999997</v>
      </c>
      <c r="E39">
        <v>102.65361799999999</v>
      </c>
      <c r="F39">
        <v>60.949005</v>
      </c>
      <c r="G39">
        <v>77.873924000000002</v>
      </c>
      <c r="H39">
        <v>54.722572</v>
      </c>
      <c r="I39">
        <v>104.991348</v>
      </c>
      <c r="J39">
        <f t="shared" si="3"/>
        <v>3.9291373475515728E-2</v>
      </c>
      <c r="K39">
        <f t="shared" si="4"/>
        <v>2.7986440360242134E-3</v>
      </c>
      <c r="L39">
        <f t="shared" si="5"/>
        <v>1.9318149414184384E-2</v>
      </c>
      <c r="M39">
        <f t="shared" si="6"/>
        <v>3.1380871544147665E-3</v>
      </c>
      <c r="N39">
        <f t="shared" si="7"/>
        <v>4.2086462281049564E-2</v>
      </c>
      <c r="O39">
        <f t="shared" si="8"/>
        <v>-1.9718936983321871E-2</v>
      </c>
      <c r="P39">
        <f t="shared" si="9"/>
        <v>-2.1076110969345568E-2</v>
      </c>
      <c r="Q39">
        <f t="shared" si="10"/>
        <v>7.5788292574355764E-2</v>
      </c>
      <c r="R39">
        <f t="shared" si="11"/>
        <v>1.0392913734755158</v>
      </c>
      <c r="S39">
        <f t="shared" si="12"/>
        <v>1.0027986440360241</v>
      </c>
      <c r="T39">
        <f t="shared" si="13"/>
        <v>1.0193181494141843</v>
      </c>
      <c r="U39">
        <f t="shared" si="14"/>
        <v>1.0031380871544147</v>
      </c>
      <c r="V39">
        <f t="shared" si="15"/>
        <v>1.0420864622810495</v>
      </c>
      <c r="W39">
        <f t="shared" si="16"/>
        <v>0.98028106301667817</v>
      </c>
      <c r="X39">
        <f t="shared" si="17"/>
        <v>0.97892388903065441</v>
      </c>
      <c r="Y39">
        <f t="shared" si="18"/>
        <v>1.0757882925743558</v>
      </c>
    </row>
    <row r="40" spans="1:25">
      <c r="A40" s="1">
        <v>42767</v>
      </c>
      <c r="B40">
        <v>215.755325</v>
      </c>
      <c r="C40">
        <v>22.938666999999999</v>
      </c>
      <c r="D40">
        <v>45.754989999999999</v>
      </c>
      <c r="E40">
        <v>102.97575399999999</v>
      </c>
      <c r="F40">
        <v>63.514133000000001</v>
      </c>
      <c r="G40">
        <v>76.338333000000006</v>
      </c>
      <c r="H40">
        <v>53.569232999999997</v>
      </c>
      <c r="I40">
        <v>112.948463</v>
      </c>
      <c r="J40">
        <f t="shared" si="3"/>
        <v>-3.0870431587261839E-3</v>
      </c>
      <c r="K40">
        <f t="shared" si="4"/>
        <v>-1.9665484485202508E-4</v>
      </c>
      <c r="L40">
        <f t="shared" si="5"/>
        <v>3.4616246228007054E-2</v>
      </c>
      <c r="M40">
        <f t="shared" si="6"/>
        <v>-2.1900038721736376E-2</v>
      </c>
      <c r="N40">
        <f t="shared" si="7"/>
        <v>-1.9904924152865284E-2</v>
      </c>
      <c r="O40">
        <f t="shared" si="8"/>
        <v>3.8693286634907155E-2</v>
      </c>
      <c r="P40">
        <f t="shared" si="9"/>
        <v>4.7960701621395374E-2</v>
      </c>
      <c r="Q40">
        <f t="shared" si="10"/>
        <v>-2.1387922737824267E-2</v>
      </c>
      <c r="R40">
        <f t="shared" si="11"/>
        <v>0.99691295684127379</v>
      </c>
      <c r="S40">
        <f t="shared" si="12"/>
        <v>0.99980334515514802</v>
      </c>
      <c r="T40">
        <f t="shared" si="13"/>
        <v>1.0346162462280071</v>
      </c>
      <c r="U40">
        <f t="shared" si="14"/>
        <v>0.9780999612782636</v>
      </c>
      <c r="V40">
        <f t="shared" si="15"/>
        <v>0.98009507584713473</v>
      </c>
      <c r="W40">
        <f t="shared" si="16"/>
        <v>1.0386932866349072</v>
      </c>
      <c r="X40">
        <f t="shared" si="17"/>
        <v>1.0479607016213954</v>
      </c>
      <c r="Y40">
        <f t="shared" si="18"/>
        <v>0.97861207726217569</v>
      </c>
    </row>
    <row r="41" spans="1:25">
      <c r="A41" s="1">
        <v>42795</v>
      </c>
      <c r="B41">
        <v>215.089279</v>
      </c>
      <c r="C41">
        <v>22.934156000000002</v>
      </c>
      <c r="D41">
        <v>47.338856</v>
      </c>
      <c r="E41">
        <v>100.720581</v>
      </c>
      <c r="F41">
        <v>62.249889000000003</v>
      </c>
      <c r="G41">
        <v>79.292113999999998</v>
      </c>
      <c r="H41">
        <v>56.138451000000003</v>
      </c>
      <c r="I41">
        <v>110.53273</v>
      </c>
      <c r="J41">
        <f t="shared" si="3"/>
        <v>1.4319858313347198E-2</v>
      </c>
      <c r="K41">
        <f t="shared" si="4"/>
        <v>7.1122303345280795E-3</v>
      </c>
      <c r="L41">
        <f t="shared" si="5"/>
        <v>1.4392320760772133E-2</v>
      </c>
      <c r="M41">
        <f t="shared" si="6"/>
        <v>-1.6717377752219167E-2</v>
      </c>
      <c r="N41">
        <f t="shared" si="7"/>
        <v>3.4260221733085995E-2</v>
      </c>
      <c r="O41">
        <f t="shared" si="8"/>
        <v>1.979538595729716E-2</v>
      </c>
      <c r="P41">
        <f t="shared" si="9"/>
        <v>8.8526667755759597E-3</v>
      </c>
      <c r="Q41">
        <f t="shared" si="10"/>
        <v>1.1845179251430785E-2</v>
      </c>
      <c r="R41">
        <f t="shared" si="11"/>
        <v>1.0143198583133473</v>
      </c>
      <c r="S41">
        <f t="shared" si="12"/>
        <v>1.0071122303345281</v>
      </c>
      <c r="T41">
        <f t="shared" si="13"/>
        <v>1.0143923207607721</v>
      </c>
      <c r="U41">
        <f t="shared" si="14"/>
        <v>0.98328262224778085</v>
      </c>
      <c r="V41">
        <f t="shared" si="15"/>
        <v>1.0342602217330861</v>
      </c>
      <c r="W41">
        <f t="shared" si="16"/>
        <v>1.0197953859572972</v>
      </c>
      <c r="X41">
        <f t="shared" si="17"/>
        <v>1.0088526667755759</v>
      </c>
      <c r="Y41">
        <f t="shared" si="18"/>
        <v>1.0118451792514307</v>
      </c>
    </row>
    <row r="42" spans="1:25">
      <c r="A42" s="1">
        <v>42826</v>
      </c>
      <c r="B42">
        <v>218.16932700000001</v>
      </c>
      <c r="C42">
        <v>23.097269000000001</v>
      </c>
      <c r="D42">
        <v>48.020172000000002</v>
      </c>
      <c r="E42">
        <v>99.036797000000007</v>
      </c>
      <c r="F42">
        <v>64.382583999999994</v>
      </c>
      <c r="G42">
        <v>80.861732000000003</v>
      </c>
      <c r="H42">
        <v>56.635426000000002</v>
      </c>
      <c r="I42">
        <v>111.84201</v>
      </c>
      <c r="J42">
        <f t="shared" si="3"/>
        <v>1.4113005903895928E-2</v>
      </c>
      <c r="K42">
        <f t="shared" si="4"/>
        <v>5.9666794372961914E-3</v>
      </c>
      <c r="L42">
        <f t="shared" si="5"/>
        <v>1.8979128188045612E-2</v>
      </c>
      <c r="M42">
        <f t="shared" si="6"/>
        <v>9.4670165877839257E-3</v>
      </c>
      <c r="N42">
        <f t="shared" si="7"/>
        <v>8.5072742653510197E-2</v>
      </c>
      <c r="O42">
        <f t="shared" si="8"/>
        <v>4.8052458238218271E-2</v>
      </c>
      <c r="P42">
        <f t="shared" si="9"/>
        <v>-1.6616808002821516E-4</v>
      </c>
      <c r="Q42">
        <f t="shared" si="10"/>
        <v>3.6779587562848652E-2</v>
      </c>
      <c r="R42">
        <f t="shared" si="11"/>
        <v>1.0141130059038959</v>
      </c>
      <c r="S42">
        <f t="shared" si="12"/>
        <v>1.0059666794372961</v>
      </c>
      <c r="T42">
        <f t="shared" si="13"/>
        <v>1.0189791281880456</v>
      </c>
      <c r="U42">
        <f t="shared" si="14"/>
        <v>1.0094670165877839</v>
      </c>
      <c r="V42">
        <f t="shared" si="15"/>
        <v>1.0850727426535103</v>
      </c>
      <c r="W42">
        <f t="shared" si="16"/>
        <v>1.0480524582382182</v>
      </c>
      <c r="X42">
        <f t="shared" si="17"/>
        <v>0.99983383191997177</v>
      </c>
      <c r="Y42">
        <f t="shared" si="18"/>
        <v>1.0367795875628487</v>
      </c>
    </row>
    <row r="43" spans="1:25">
      <c r="A43" s="1">
        <v>42856</v>
      </c>
      <c r="B43">
        <v>221.24835200000001</v>
      </c>
      <c r="C43">
        <v>23.235082999999999</v>
      </c>
      <c r="D43">
        <v>48.931553000000001</v>
      </c>
      <c r="E43">
        <v>99.974379999999996</v>
      </c>
      <c r="F43">
        <v>69.859786999999997</v>
      </c>
      <c r="G43">
        <v>84.747337000000002</v>
      </c>
      <c r="H43">
        <v>56.626015000000002</v>
      </c>
      <c r="I43">
        <v>115.955513</v>
      </c>
      <c r="J43">
        <f t="shared" si="3"/>
        <v>1.4909263595327654E-3</v>
      </c>
      <c r="K43">
        <f t="shared" si="4"/>
        <v>-1.061326098985779E-3</v>
      </c>
      <c r="L43">
        <f t="shared" si="5"/>
        <v>1.8084241062202868E-3</v>
      </c>
      <c r="M43">
        <f t="shared" si="6"/>
        <v>6.7780885462855614E-2</v>
      </c>
      <c r="N43">
        <f t="shared" si="7"/>
        <v>-4.3481953358947547E-3</v>
      </c>
      <c r="O43">
        <f t="shared" si="8"/>
        <v>6.1299861256997289E-2</v>
      </c>
      <c r="P43">
        <f t="shared" si="9"/>
        <v>9.5198717409303801E-2</v>
      </c>
      <c r="Q43">
        <f t="shared" si="10"/>
        <v>-6.3470030959200249E-3</v>
      </c>
      <c r="R43">
        <f t="shared" si="11"/>
        <v>1.0014909263595329</v>
      </c>
      <c r="S43">
        <f t="shared" si="12"/>
        <v>0.99893867390101421</v>
      </c>
      <c r="T43">
        <f t="shared" si="13"/>
        <v>1.0018084241062204</v>
      </c>
      <c r="U43">
        <f t="shared" si="14"/>
        <v>1.0677808854628557</v>
      </c>
      <c r="V43">
        <f t="shared" si="15"/>
        <v>0.9956518046641053</v>
      </c>
      <c r="W43">
        <f t="shared" si="16"/>
        <v>1.0612998612569973</v>
      </c>
      <c r="X43">
        <f t="shared" si="17"/>
        <v>1.0951987174093039</v>
      </c>
      <c r="Y43">
        <f t="shared" si="18"/>
        <v>0.99365299690407993</v>
      </c>
    </row>
    <row r="44" spans="1:25">
      <c r="A44" s="1">
        <v>42887</v>
      </c>
      <c r="B44">
        <v>221.578217</v>
      </c>
      <c r="C44">
        <v>23.210422999999999</v>
      </c>
      <c r="D44">
        <v>49.020041999999997</v>
      </c>
      <c r="E44">
        <v>106.750732</v>
      </c>
      <c r="F44">
        <v>69.556022999999996</v>
      </c>
      <c r="G44">
        <v>89.942336999999995</v>
      </c>
      <c r="H44">
        <v>62.016739000000001</v>
      </c>
      <c r="I44">
        <v>115.219543</v>
      </c>
      <c r="J44">
        <f t="shared" si="3"/>
        <v>2.5531164915908688E-2</v>
      </c>
      <c r="K44">
        <f t="shared" si="4"/>
        <v>1.7409850738179292E-3</v>
      </c>
      <c r="L44">
        <f t="shared" si="5"/>
        <v>3.8633871427527652E-2</v>
      </c>
      <c r="M44">
        <f t="shared" si="6"/>
        <v>-1.5376175593812337E-2</v>
      </c>
      <c r="N44">
        <f t="shared" si="7"/>
        <v>8.4373426583059484E-3</v>
      </c>
      <c r="O44">
        <f t="shared" si="8"/>
        <v>3.4245029679404487E-2</v>
      </c>
      <c r="P44">
        <f t="shared" si="9"/>
        <v>1.5133607718393522E-2</v>
      </c>
      <c r="Q44">
        <f t="shared" si="10"/>
        <v>4.1558913317335397E-2</v>
      </c>
      <c r="R44">
        <f t="shared" si="11"/>
        <v>1.0255311649159087</v>
      </c>
      <c r="S44">
        <f t="shared" si="12"/>
        <v>1.0017409850738179</v>
      </c>
      <c r="T44">
        <f t="shared" si="13"/>
        <v>1.0386338714275276</v>
      </c>
      <c r="U44">
        <f t="shared" si="14"/>
        <v>0.98462382440618768</v>
      </c>
      <c r="V44">
        <f t="shared" si="15"/>
        <v>1.008437342658306</v>
      </c>
      <c r="W44">
        <f t="shared" si="16"/>
        <v>1.0342450296794046</v>
      </c>
      <c r="X44">
        <f t="shared" si="17"/>
        <v>1.0151336077183934</v>
      </c>
      <c r="Y44">
        <f t="shared" si="18"/>
        <v>1.0415589133173353</v>
      </c>
    </row>
    <row r="45" spans="1:25">
      <c r="A45" s="1">
        <v>42917</v>
      </c>
      <c r="B45">
        <v>227.235367</v>
      </c>
      <c r="C45">
        <v>23.250831999999999</v>
      </c>
      <c r="D45">
        <v>50.913876000000002</v>
      </c>
      <c r="E45">
        <v>105.109314</v>
      </c>
      <c r="F45">
        <v>70.142891000000006</v>
      </c>
      <c r="G45">
        <v>93.022414999999995</v>
      </c>
      <c r="H45">
        <v>62.955275999999998</v>
      </c>
      <c r="I45">
        <v>120.007942</v>
      </c>
      <c r="J45">
        <f t="shared" si="3"/>
        <v>2.9175211973055961E-3</v>
      </c>
      <c r="K45">
        <f t="shared" si="4"/>
        <v>1.042203565016514E-2</v>
      </c>
      <c r="L45">
        <f t="shared" si="5"/>
        <v>1.8213620192656335E-2</v>
      </c>
      <c r="M45">
        <f t="shared" si="6"/>
        <v>2.5933943399154887E-2</v>
      </c>
      <c r="N45">
        <f t="shared" si="7"/>
        <v>2.9923631177391812E-2</v>
      </c>
      <c r="O45">
        <f t="shared" si="8"/>
        <v>6.7280300129812856E-2</v>
      </c>
      <c r="P45">
        <f t="shared" si="9"/>
        <v>-3.0580216978160761E-2</v>
      </c>
      <c r="Q45">
        <f t="shared" si="10"/>
        <v>1.5059744962545873E-2</v>
      </c>
      <c r="R45">
        <f t="shared" si="11"/>
        <v>1.0029175211973056</v>
      </c>
      <c r="S45">
        <f t="shared" si="12"/>
        <v>1.0104220356501652</v>
      </c>
      <c r="T45">
        <f t="shared" si="13"/>
        <v>1.0182136201926564</v>
      </c>
      <c r="U45">
        <f t="shared" si="14"/>
        <v>1.0259339433991548</v>
      </c>
      <c r="V45">
        <f t="shared" si="15"/>
        <v>1.0299236311773918</v>
      </c>
      <c r="W45">
        <f t="shared" si="16"/>
        <v>1.0672803001298128</v>
      </c>
      <c r="X45">
        <f t="shared" si="17"/>
        <v>0.96941978302183929</v>
      </c>
      <c r="Y45">
        <f t="shared" si="18"/>
        <v>1.0150597449625458</v>
      </c>
    </row>
    <row r="46" spans="1:25">
      <c r="A46" s="1">
        <v>42948</v>
      </c>
      <c r="B46">
        <v>227.89833100000001</v>
      </c>
      <c r="C46">
        <v>23.493153</v>
      </c>
      <c r="D46">
        <v>51.841202000000003</v>
      </c>
      <c r="E46">
        <v>107.835213</v>
      </c>
      <c r="F46">
        <v>72.241821000000002</v>
      </c>
      <c r="G46">
        <v>99.280991</v>
      </c>
      <c r="H46">
        <v>61.030090000000001</v>
      </c>
      <c r="I46">
        <v>121.815231</v>
      </c>
      <c r="J46">
        <f t="shared" si="3"/>
        <v>1.5111800006995184E-2</v>
      </c>
      <c r="K46">
        <f t="shared" si="4"/>
        <v>-8.8237198301990595E-3</v>
      </c>
      <c r="L46">
        <f t="shared" si="5"/>
        <v>-6.8802417042724325E-4</v>
      </c>
      <c r="M46">
        <f t="shared" si="6"/>
        <v>7.8537286331506639E-2</v>
      </c>
      <c r="N46">
        <f t="shared" si="7"/>
        <v>3.4429738419799835E-2</v>
      </c>
      <c r="O46">
        <f t="shared" si="8"/>
        <v>6.9683772596508389E-2</v>
      </c>
      <c r="P46">
        <f t="shared" si="9"/>
        <v>6.2316801433522445E-2</v>
      </c>
      <c r="Q46">
        <f t="shared" si="10"/>
        <v>3.2961190214382957E-2</v>
      </c>
      <c r="R46">
        <f t="shared" si="11"/>
        <v>1.0151118000069952</v>
      </c>
      <c r="S46">
        <f t="shared" si="12"/>
        <v>0.99117628016980097</v>
      </c>
      <c r="T46">
        <f t="shared" si="13"/>
        <v>0.99931197582957276</v>
      </c>
      <c r="U46">
        <f t="shared" si="14"/>
        <v>1.0785372863315066</v>
      </c>
      <c r="V46">
        <f t="shared" si="15"/>
        <v>1.0344297384197998</v>
      </c>
      <c r="W46">
        <f t="shared" si="16"/>
        <v>1.0696837725965085</v>
      </c>
      <c r="X46">
        <f t="shared" si="17"/>
        <v>1.0623168014335225</v>
      </c>
      <c r="Y46">
        <f t="shared" si="18"/>
        <v>1.0329611902143829</v>
      </c>
    </row>
    <row r="47" spans="1:25">
      <c r="A47" s="1">
        <v>42979</v>
      </c>
      <c r="B47">
        <v>231.342285</v>
      </c>
      <c r="C47">
        <v>23.285855999999999</v>
      </c>
      <c r="D47">
        <v>51.805534000000002</v>
      </c>
      <c r="E47">
        <v>116.304298</v>
      </c>
      <c r="F47">
        <v>74.729088000000004</v>
      </c>
      <c r="G47">
        <v>106.199265</v>
      </c>
      <c r="H47">
        <v>64.833290000000005</v>
      </c>
      <c r="I47">
        <v>125.830406</v>
      </c>
      <c r="J47">
        <f t="shared" si="3"/>
        <v>2.8643686993927647E-2</v>
      </c>
      <c r="K47">
        <f t="shared" si="4"/>
        <v>-2.5928615207445678E-3</v>
      </c>
      <c r="L47">
        <f t="shared" si="5"/>
        <v>1.8760794937467504E-2</v>
      </c>
      <c r="M47">
        <f t="shared" si="6"/>
        <v>1.6204422643090924E-2</v>
      </c>
      <c r="N47">
        <f t="shared" si="7"/>
        <v>6.8003104761562058E-2</v>
      </c>
      <c r="O47">
        <f t="shared" si="8"/>
        <v>5.0450546903502563E-2</v>
      </c>
      <c r="P47">
        <f t="shared" si="9"/>
        <v>-3.4931267563315133E-2</v>
      </c>
      <c r="Q47">
        <f t="shared" si="10"/>
        <v>5.3971954918432166E-2</v>
      </c>
      <c r="R47">
        <f t="shared" si="11"/>
        <v>1.0286436869939277</v>
      </c>
      <c r="S47">
        <f t="shared" si="12"/>
        <v>0.99740713847925544</v>
      </c>
      <c r="T47">
        <f t="shared" si="13"/>
        <v>1.0187607949374675</v>
      </c>
      <c r="U47">
        <f t="shared" si="14"/>
        <v>1.0162044226430909</v>
      </c>
      <c r="V47">
        <f t="shared" si="15"/>
        <v>1.0680031047615621</v>
      </c>
      <c r="W47">
        <f t="shared" si="16"/>
        <v>1.0504505469035026</v>
      </c>
      <c r="X47">
        <f t="shared" si="17"/>
        <v>0.9650687324366849</v>
      </c>
      <c r="Y47">
        <f t="shared" si="18"/>
        <v>1.0539719549184321</v>
      </c>
    </row>
    <row r="48" spans="1:25">
      <c r="A48" s="1">
        <v>43009</v>
      </c>
      <c r="B48">
        <v>237.96878100000001</v>
      </c>
      <c r="C48">
        <v>23.225479</v>
      </c>
      <c r="D48">
        <v>52.777447000000002</v>
      </c>
      <c r="E48">
        <v>118.188942</v>
      </c>
      <c r="F48">
        <v>79.810897999999995</v>
      </c>
      <c r="G48">
        <v>111.557076</v>
      </c>
      <c r="H48">
        <v>62.568581000000002</v>
      </c>
      <c r="I48">
        <v>132.62171900000001</v>
      </c>
      <c r="J48">
        <f t="shared" si="3"/>
        <v>3.0565824514602984E-2</v>
      </c>
      <c r="K48">
        <f t="shared" si="4"/>
        <v>-6.4252711429545011E-4</v>
      </c>
      <c r="L48">
        <f t="shared" si="5"/>
        <v>1.6899263808646881E-4</v>
      </c>
      <c r="M48">
        <f t="shared" si="6"/>
        <v>9.0180196384192959E-2</v>
      </c>
      <c r="N48">
        <f t="shared" si="7"/>
        <v>5.0512500185125243E-2</v>
      </c>
      <c r="O48">
        <f t="shared" si="8"/>
        <v>9.1721317615029663E-2</v>
      </c>
      <c r="P48">
        <f t="shared" si="9"/>
        <v>8.0937907158226866E-2</v>
      </c>
      <c r="Q48">
        <f t="shared" si="10"/>
        <v>4.9757717286110517E-2</v>
      </c>
      <c r="R48">
        <f t="shared" si="11"/>
        <v>1.030565824514603</v>
      </c>
      <c r="S48">
        <f t="shared" si="12"/>
        <v>0.99935747288570453</v>
      </c>
      <c r="T48">
        <f t="shared" si="13"/>
        <v>1.0001689926380866</v>
      </c>
      <c r="U48">
        <f t="shared" si="14"/>
        <v>1.0901801963841931</v>
      </c>
      <c r="V48">
        <f t="shared" si="15"/>
        <v>1.0505125001851252</v>
      </c>
      <c r="W48">
        <f t="shared" si="16"/>
        <v>1.0917213176150296</v>
      </c>
      <c r="X48">
        <f t="shared" si="17"/>
        <v>1.0809379071582268</v>
      </c>
      <c r="Y48">
        <f t="shared" si="18"/>
        <v>1.0497577172861106</v>
      </c>
    </row>
    <row r="49" spans="1:25">
      <c r="A49" s="1">
        <v>43040</v>
      </c>
      <c r="B49">
        <v>245.242493</v>
      </c>
      <c r="C49">
        <v>23.210556</v>
      </c>
      <c r="D49">
        <v>52.786366000000001</v>
      </c>
      <c r="E49">
        <v>128.84724399999999</v>
      </c>
      <c r="F49">
        <v>83.842346000000006</v>
      </c>
      <c r="G49">
        <v>121.789238</v>
      </c>
      <c r="H49">
        <v>67.632750999999999</v>
      </c>
      <c r="I49">
        <v>139.22067300000001</v>
      </c>
      <c r="J49">
        <f t="shared" si="3"/>
        <v>6.9809313184562719E-3</v>
      </c>
      <c r="K49">
        <f t="shared" si="4"/>
        <v>1.0347447083990844E-3</v>
      </c>
      <c r="L49">
        <f t="shared" si="5"/>
        <v>2.6351330947843608E-2</v>
      </c>
      <c r="M49">
        <f t="shared" si="6"/>
        <v>-2.3338155374126507E-2</v>
      </c>
      <c r="N49">
        <f t="shared" si="7"/>
        <v>3.5450582453882538E-3</v>
      </c>
      <c r="O49">
        <f t="shared" si="8"/>
        <v>1.1656588244685443E-2</v>
      </c>
      <c r="P49">
        <f t="shared" si="9"/>
        <v>-1.2456051063189843E-2</v>
      </c>
      <c r="Q49">
        <f t="shared" si="10"/>
        <v>3.4321914246169517E-2</v>
      </c>
      <c r="R49">
        <f t="shared" si="11"/>
        <v>1.0069809313184563</v>
      </c>
      <c r="S49">
        <f t="shared" si="12"/>
        <v>1.0010347447083991</v>
      </c>
      <c r="T49">
        <f t="shared" si="13"/>
        <v>1.0263513309478436</v>
      </c>
      <c r="U49">
        <f t="shared" si="14"/>
        <v>0.97666184462587347</v>
      </c>
      <c r="V49">
        <f t="shared" si="15"/>
        <v>1.0035450582453882</v>
      </c>
      <c r="W49">
        <f t="shared" si="16"/>
        <v>1.0116565882446855</v>
      </c>
      <c r="X49">
        <f t="shared" si="17"/>
        <v>0.98754394893681019</v>
      </c>
      <c r="Y49">
        <f t="shared" si="18"/>
        <v>1.0343219142461695</v>
      </c>
    </row>
    <row r="50" spans="1:25">
      <c r="A50" s="1">
        <v>43070</v>
      </c>
      <c r="B50">
        <v>246.95451399999999</v>
      </c>
      <c r="C50">
        <v>23.234573000000001</v>
      </c>
      <c r="D50">
        <v>54.177357000000001</v>
      </c>
      <c r="E50">
        <v>125.840187</v>
      </c>
      <c r="F50">
        <v>84.139572000000001</v>
      </c>
      <c r="G50">
        <v>123.208885</v>
      </c>
      <c r="H50">
        <v>66.790313999999995</v>
      </c>
      <c r="I50">
        <v>143.99899300000001</v>
      </c>
      <c r="J50">
        <f t="shared" si="3"/>
        <v>6.1758624100306928E-2</v>
      </c>
      <c r="K50">
        <f t="shared" si="4"/>
        <v>-1.0353622595087097E-2</v>
      </c>
      <c r="L50">
        <f t="shared" si="5"/>
        <v>7.8769734005296715E-2</v>
      </c>
      <c r="M50">
        <f t="shared" si="6"/>
        <v>8.083187288969948E-2</v>
      </c>
      <c r="N50">
        <f t="shared" si="7"/>
        <v>6.8722574438576822E-2</v>
      </c>
      <c r="O50">
        <f t="shared" si="8"/>
        <v>7.8658158459919622E-2</v>
      </c>
      <c r="P50">
        <f t="shared" si="9"/>
        <v>4.9432961192546553E-2</v>
      </c>
      <c r="Q50">
        <f t="shared" si="10"/>
        <v>4.970956289951263E-2</v>
      </c>
      <c r="R50">
        <f t="shared" si="11"/>
        <v>1.061758624100307</v>
      </c>
      <c r="S50">
        <f t="shared" si="12"/>
        <v>0.9896463774049129</v>
      </c>
      <c r="T50">
        <f t="shared" si="13"/>
        <v>1.0787697340052966</v>
      </c>
      <c r="U50">
        <f t="shared" si="14"/>
        <v>1.0808318728896995</v>
      </c>
      <c r="V50">
        <f t="shared" si="15"/>
        <v>1.0687225744385769</v>
      </c>
      <c r="W50">
        <f t="shared" si="16"/>
        <v>1.0786581584599195</v>
      </c>
      <c r="X50">
        <f t="shared" si="17"/>
        <v>1.0494329611925466</v>
      </c>
      <c r="Y50">
        <f t="shared" si="18"/>
        <v>1.0497095628995126</v>
      </c>
    </row>
    <row r="51" spans="1:25">
      <c r="A51" s="1">
        <v>43101</v>
      </c>
      <c r="B51">
        <v>262.20608499999997</v>
      </c>
      <c r="C51">
        <v>22.994011</v>
      </c>
      <c r="D51">
        <v>58.444893</v>
      </c>
      <c r="E51">
        <v>136.01208500000001</v>
      </c>
      <c r="F51">
        <v>89.921859999999995</v>
      </c>
      <c r="G51">
        <v>132.90026900000001</v>
      </c>
      <c r="H51">
        <v>70.091956999999994</v>
      </c>
      <c r="I51">
        <v>151.15711999999999</v>
      </c>
      <c r="J51">
        <f t="shared" si="3"/>
        <v>-3.6360292706403008E-2</v>
      </c>
      <c r="K51">
        <f t="shared" si="4"/>
        <v>-8.484687599740668E-3</v>
      </c>
      <c r="L51">
        <f t="shared" si="5"/>
        <v>-5.0566163240302289E-2</v>
      </c>
      <c r="M51">
        <f t="shared" si="6"/>
        <v>8.2616754239154502E-2</v>
      </c>
      <c r="N51">
        <f t="shared" si="7"/>
        <v>4.1178196269516701E-2</v>
      </c>
      <c r="O51">
        <f t="shared" si="8"/>
        <v>-0.16653028745938811</v>
      </c>
      <c r="P51">
        <f t="shared" si="9"/>
        <v>-1.02923791955188E-2</v>
      </c>
      <c r="Q51">
        <f t="shared" si="10"/>
        <v>1.9288869753539882E-3</v>
      </c>
      <c r="R51">
        <f t="shared" si="11"/>
        <v>0.96363970729359694</v>
      </c>
      <c r="S51">
        <f t="shared" si="12"/>
        <v>0.99151531240025936</v>
      </c>
      <c r="T51">
        <f t="shared" si="13"/>
        <v>0.94943383675969772</v>
      </c>
      <c r="U51">
        <f t="shared" si="14"/>
        <v>1.0826167542391545</v>
      </c>
      <c r="V51">
        <f t="shared" si="15"/>
        <v>1.0411781962695168</v>
      </c>
      <c r="W51">
        <f t="shared" si="16"/>
        <v>0.83346971254061186</v>
      </c>
      <c r="X51">
        <f t="shared" si="17"/>
        <v>0.98970762080448116</v>
      </c>
      <c r="Y51">
        <f t="shared" si="18"/>
        <v>1.001928886975354</v>
      </c>
    </row>
    <row r="52" spans="1:25">
      <c r="A52" s="1">
        <v>43132</v>
      </c>
      <c r="B52">
        <v>252.67219499999999</v>
      </c>
      <c r="C52">
        <v>22.798914</v>
      </c>
      <c r="D52">
        <v>55.489559</v>
      </c>
      <c r="E52">
        <v>147.24896200000001</v>
      </c>
      <c r="F52">
        <v>93.624679999999998</v>
      </c>
      <c r="G52">
        <v>110.768349</v>
      </c>
      <c r="H52">
        <v>69.370543999999995</v>
      </c>
      <c r="I52">
        <v>151.44868500000001</v>
      </c>
      <c r="J52">
        <f t="shared" si="3"/>
        <v>-3.1290360223450685E-2</v>
      </c>
      <c r="K52">
        <f t="shared" si="4"/>
        <v>7.6188716708172457E-3</v>
      </c>
      <c r="L52">
        <f t="shared" si="5"/>
        <v>1.8461112657247872E-2</v>
      </c>
      <c r="M52">
        <f t="shared" si="6"/>
        <v>-2.6600941336347175E-2</v>
      </c>
      <c r="N52">
        <f t="shared" si="7"/>
        <v>9.2747670806458266E-2</v>
      </c>
      <c r="O52">
        <f t="shared" si="8"/>
        <v>1.8659057561650601E-2</v>
      </c>
      <c r="P52">
        <f t="shared" si="9"/>
        <v>-7.6629786844397913E-3</v>
      </c>
      <c r="Q52">
        <f t="shared" si="10"/>
        <v>-4.6643032919037972E-2</v>
      </c>
      <c r="R52">
        <f t="shared" si="11"/>
        <v>0.96870963977654934</v>
      </c>
      <c r="S52">
        <f t="shared" si="12"/>
        <v>1.0076188716708172</v>
      </c>
      <c r="T52">
        <f t="shared" si="13"/>
        <v>1.0184611126572478</v>
      </c>
      <c r="U52">
        <f t="shared" si="14"/>
        <v>0.97339905866365284</v>
      </c>
      <c r="V52">
        <f t="shared" si="15"/>
        <v>1.0927476708064583</v>
      </c>
      <c r="W52">
        <f t="shared" si="16"/>
        <v>1.0186590575616505</v>
      </c>
      <c r="X52">
        <f t="shared" si="17"/>
        <v>0.99233702131556023</v>
      </c>
      <c r="Y52">
        <f t="shared" si="18"/>
        <v>0.95335696708096207</v>
      </c>
    </row>
    <row r="53" spans="1:25">
      <c r="A53" s="1">
        <v>43160</v>
      </c>
      <c r="B53">
        <v>244.76599100000001</v>
      </c>
      <c r="C53">
        <v>22.972615999999999</v>
      </c>
      <c r="D53">
        <v>56.513958000000002</v>
      </c>
      <c r="E53">
        <v>143.33200099999999</v>
      </c>
      <c r="F53">
        <v>102.308151</v>
      </c>
      <c r="G53">
        <v>112.835182</v>
      </c>
      <c r="H53">
        <v>68.838959000000003</v>
      </c>
      <c r="I53">
        <v>144.384659</v>
      </c>
      <c r="J53">
        <f t="shared" si="3"/>
        <v>9.1939488439796574E-3</v>
      </c>
      <c r="K53">
        <f t="shared" si="4"/>
        <v>-7.9009286534889121E-3</v>
      </c>
      <c r="L53">
        <f t="shared" si="5"/>
        <v>-1.9249403837543977E-2</v>
      </c>
      <c r="M53">
        <f t="shared" si="6"/>
        <v>-2.1036886242870399E-2</v>
      </c>
      <c r="N53">
        <f t="shared" si="7"/>
        <v>-1.9306193892605801E-2</v>
      </c>
      <c r="O53">
        <f t="shared" si="8"/>
        <v>-6.1893027300651667E-2</v>
      </c>
      <c r="P53">
        <f t="shared" si="9"/>
        <v>2.3778395602988911E-3</v>
      </c>
      <c r="Q53">
        <f t="shared" si="10"/>
        <v>-1.4983842570144434E-2</v>
      </c>
      <c r="R53">
        <f t="shared" si="11"/>
        <v>1.0091939488439796</v>
      </c>
      <c r="S53">
        <f t="shared" si="12"/>
        <v>0.9920990713465111</v>
      </c>
      <c r="T53">
        <f t="shared" si="13"/>
        <v>0.98075059616245608</v>
      </c>
      <c r="U53">
        <f t="shared" si="14"/>
        <v>0.97896311375712963</v>
      </c>
      <c r="V53">
        <f t="shared" si="15"/>
        <v>0.98069380610739421</v>
      </c>
      <c r="W53">
        <f t="shared" si="16"/>
        <v>0.93810697269934828</v>
      </c>
      <c r="X53">
        <f t="shared" si="17"/>
        <v>1.0023778395602989</v>
      </c>
      <c r="Y53">
        <f t="shared" si="18"/>
        <v>0.9850161574298556</v>
      </c>
    </row>
    <row r="54" spans="1:25">
      <c r="A54" s="1">
        <v>43191</v>
      </c>
      <c r="B54">
        <v>247.016357</v>
      </c>
      <c r="C54">
        <v>22.791111000000001</v>
      </c>
      <c r="D54">
        <v>55.426098000000003</v>
      </c>
      <c r="E54">
        <v>140.316742</v>
      </c>
      <c r="F54">
        <v>100.33297</v>
      </c>
      <c r="G54">
        <v>105.851471</v>
      </c>
      <c r="H54">
        <v>69.002646999999996</v>
      </c>
      <c r="I54">
        <v>142.22122200000001</v>
      </c>
      <c r="J54">
        <f t="shared" si="3"/>
        <v>2.4309288959354254E-2</v>
      </c>
      <c r="K54">
        <f t="shared" si="4"/>
        <v>7.6836535085980972E-3</v>
      </c>
      <c r="L54">
        <f t="shared" si="5"/>
        <v>-4.0890304058569266E-3</v>
      </c>
      <c r="M54">
        <f t="shared" si="6"/>
        <v>3.31050089518184E-2</v>
      </c>
      <c r="N54">
        <f t="shared" si="7"/>
        <v>7.6858334802607661E-2</v>
      </c>
      <c r="O54">
        <f t="shared" si="8"/>
        <v>-8.6345743839497557E-2</v>
      </c>
      <c r="P54">
        <f t="shared" si="9"/>
        <v>-2.1667081843976227E-2</v>
      </c>
      <c r="Q54">
        <f t="shared" si="10"/>
        <v>3.9116110252519147E-2</v>
      </c>
      <c r="R54">
        <f t="shared" si="11"/>
        <v>1.0243092889593544</v>
      </c>
      <c r="S54">
        <f t="shared" si="12"/>
        <v>1.007683653508598</v>
      </c>
      <c r="T54">
        <f t="shared" si="13"/>
        <v>0.99591096959414305</v>
      </c>
      <c r="U54">
        <f t="shared" si="14"/>
        <v>1.0331050089518183</v>
      </c>
      <c r="V54">
        <f t="shared" si="15"/>
        <v>1.0768583348026077</v>
      </c>
      <c r="W54">
        <f t="shared" si="16"/>
        <v>0.91365425616050244</v>
      </c>
      <c r="X54">
        <f t="shared" si="17"/>
        <v>0.97833291815602375</v>
      </c>
      <c r="Y54">
        <f t="shared" si="18"/>
        <v>1.039116110252519</v>
      </c>
    </row>
    <row r="55" spans="1:25">
      <c r="A55" s="1">
        <v>43221</v>
      </c>
      <c r="B55">
        <v>253.02114900000001</v>
      </c>
      <c r="C55">
        <v>22.966229999999999</v>
      </c>
      <c r="D55">
        <v>55.199458999999997</v>
      </c>
      <c r="E55">
        <v>144.961929</v>
      </c>
      <c r="F55">
        <v>108.04439499999999</v>
      </c>
      <c r="G55">
        <v>96.711646999999999</v>
      </c>
      <c r="H55">
        <v>67.507560999999995</v>
      </c>
      <c r="I55">
        <v>147.78436300000001</v>
      </c>
      <c r="J55">
        <f t="shared" si="3"/>
        <v>1.2546144907435968E-3</v>
      </c>
      <c r="K55">
        <f t="shared" si="4"/>
        <v>2.4108005536825324E-3</v>
      </c>
      <c r="L55">
        <f t="shared" si="5"/>
        <v>-5.0090237297434309E-2</v>
      </c>
      <c r="M55">
        <f t="shared" si="6"/>
        <v>6.2615405731805277E-3</v>
      </c>
      <c r="N55">
        <f t="shared" si="7"/>
        <v>-3.0315038554289877E-3</v>
      </c>
      <c r="O55">
        <f t="shared" si="8"/>
        <v>6.9644745063642585E-2</v>
      </c>
      <c r="P55">
        <f t="shared" si="9"/>
        <v>3.7523026494765625E-2</v>
      </c>
      <c r="Q55">
        <f t="shared" si="10"/>
        <v>5.0404141877987335E-2</v>
      </c>
      <c r="R55">
        <f t="shared" si="11"/>
        <v>1.0012546144907435</v>
      </c>
      <c r="S55">
        <f t="shared" si="12"/>
        <v>1.0024108005536825</v>
      </c>
      <c r="T55">
        <f t="shared" si="13"/>
        <v>0.94990976270256566</v>
      </c>
      <c r="U55">
        <f t="shared" si="14"/>
        <v>1.0062615405731805</v>
      </c>
      <c r="V55">
        <f t="shared" si="15"/>
        <v>0.99696849614457106</v>
      </c>
      <c r="W55">
        <f t="shared" si="16"/>
        <v>1.0696447450636426</v>
      </c>
      <c r="X55">
        <f t="shared" si="17"/>
        <v>1.0375230264947657</v>
      </c>
      <c r="Y55">
        <f t="shared" si="18"/>
        <v>1.0504041418779873</v>
      </c>
    </row>
    <row r="56" spans="1:25">
      <c r="A56" s="1">
        <v>43252</v>
      </c>
      <c r="B56">
        <v>253.338593</v>
      </c>
      <c r="C56">
        <v>23.021597</v>
      </c>
      <c r="D56">
        <v>52.434505000000001</v>
      </c>
      <c r="E56">
        <v>145.86961400000001</v>
      </c>
      <c r="F56">
        <v>107.716858</v>
      </c>
      <c r="G56">
        <v>103.44710499999999</v>
      </c>
      <c r="H56">
        <v>70.040649000000002</v>
      </c>
      <c r="I56">
        <v>155.233307</v>
      </c>
      <c r="J56">
        <f t="shared" si="3"/>
        <v>4.1703330214674435E-2</v>
      </c>
      <c r="K56">
        <f t="shared" si="4"/>
        <v>-4.757011427139515E-3</v>
      </c>
      <c r="L56">
        <f t="shared" si="5"/>
        <v>4.4200131192236806E-2</v>
      </c>
      <c r="M56">
        <f t="shared" si="6"/>
        <v>-2.5351290776707079E-2</v>
      </c>
      <c r="N56">
        <f t="shared" si="7"/>
        <v>-1.5313276219029786E-2</v>
      </c>
      <c r="O56">
        <f t="shared" si="8"/>
        <v>-6.668579077200848E-2</v>
      </c>
      <c r="P56">
        <f t="shared" si="9"/>
        <v>8.1016382358192422E-3</v>
      </c>
      <c r="Q56">
        <f t="shared" si="10"/>
        <v>-2.6040539096419589E-2</v>
      </c>
      <c r="R56">
        <f t="shared" si="11"/>
        <v>1.0417033302146745</v>
      </c>
      <c r="S56">
        <f t="shared" si="12"/>
        <v>0.99524298857286053</v>
      </c>
      <c r="T56">
        <f t="shared" si="13"/>
        <v>1.0442001311922369</v>
      </c>
      <c r="U56">
        <f t="shared" si="14"/>
        <v>0.97464870922329294</v>
      </c>
      <c r="V56">
        <f t="shared" si="15"/>
        <v>0.98468672378097022</v>
      </c>
      <c r="W56">
        <f t="shared" si="16"/>
        <v>0.93331420922799158</v>
      </c>
      <c r="X56">
        <f t="shared" si="17"/>
        <v>1.0081016382358192</v>
      </c>
      <c r="Y56">
        <f t="shared" si="18"/>
        <v>0.97395946090358043</v>
      </c>
    </row>
    <row r="57" spans="1:25">
      <c r="A57" s="1">
        <v>43282</v>
      </c>
      <c r="B57">
        <v>263.90365600000001</v>
      </c>
      <c r="C57">
        <v>22.912082999999999</v>
      </c>
      <c r="D57">
        <v>54.752116999999998</v>
      </c>
      <c r="E57">
        <v>142.17163099999999</v>
      </c>
      <c r="F57">
        <v>106.06735999999999</v>
      </c>
      <c r="G57">
        <v>96.548653000000002</v>
      </c>
      <c r="H57">
        <v>70.608092999999997</v>
      </c>
      <c r="I57">
        <v>151.19094799999999</v>
      </c>
      <c r="J57">
        <f t="shared" si="3"/>
        <v>3.1919857146655059E-2</v>
      </c>
      <c r="K57">
        <f t="shared" si="4"/>
        <v>7.3163579234590825E-3</v>
      </c>
      <c r="L57">
        <f t="shared" si="5"/>
        <v>-1.1857075772978795E-2</v>
      </c>
      <c r="M57">
        <f t="shared" si="6"/>
        <v>9.8102039780355352E-2</v>
      </c>
      <c r="N57">
        <f t="shared" si="7"/>
        <v>0.19614059405268511</v>
      </c>
      <c r="O57">
        <f t="shared" si="8"/>
        <v>3.7784400782888167E-2</v>
      </c>
      <c r="P57">
        <f t="shared" si="9"/>
        <v>3.1389532075310506E-2</v>
      </c>
      <c r="Q57">
        <f t="shared" si="10"/>
        <v>6.1130954744724526E-2</v>
      </c>
      <c r="R57">
        <f t="shared" si="11"/>
        <v>1.031919857146655</v>
      </c>
      <c r="S57">
        <f t="shared" si="12"/>
        <v>1.0073163579234592</v>
      </c>
      <c r="T57">
        <f t="shared" si="13"/>
        <v>0.98814292422702121</v>
      </c>
      <c r="U57">
        <f t="shared" si="14"/>
        <v>1.0981020397803554</v>
      </c>
      <c r="V57">
        <f t="shared" si="15"/>
        <v>1.196140594052685</v>
      </c>
      <c r="W57">
        <f t="shared" si="16"/>
        <v>1.0377844007828882</v>
      </c>
      <c r="X57">
        <f t="shared" si="17"/>
        <v>1.0313895320753106</v>
      </c>
      <c r="Y57">
        <f t="shared" si="18"/>
        <v>1.0611309547447245</v>
      </c>
    </row>
    <row r="58" spans="1:25">
      <c r="A58" s="1">
        <v>43313</v>
      </c>
      <c r="B58">
        <v>272.32742300000001</v>
      </c>
      <c r="C58">
        <v>23.079716000000001</v>
      </c>
      <c r="D58">
        <v>54.102916999999998</v>
      </c>
      <c r="E58">
        <v>156.11895799999999</v>
      </c>
      <c r="F58">
        <v>126.871475</v>
      </c>
      <c r="G58">
        <v>100.196686</v>
      </c>
      <c r="H58">
        <v>72.824448000000004</v>
      </c>
      <c r="I58">
        <v>160.43339499999999</v>
      </c>
      <c r="J58">
        <f t="shared" si="3"/>
        <v>1.4120942935665539E-3</v>
      </c>
      <c r="K58">
        <f t="shared" si="4"/>
        <v>-9.2302695579097194E-3</v>
      </c>
      <c r="L58">
        <f t="shared" si="5"/>
        <v>2.197034958392431E-3</v>
      </c>
      <c r="M58">
        <f t="shared" si="6"/>
        <v>-2.5868184439201754E-2</v>
      </c>
      <c r="N58">
        <f t="shared" si="7"/>
        <v>-2.3605022326728699E-2</v>
      </c>
      <c r="O58">
        <f t="shared" si="8"/>
        <v>-4.5078267359062188E-2</v>
      </c>
      <c r="P58">
        <f t="shared" si="9"/>
        <v>-1.7578602174917975E-2</v>
      </c>
      <c r="Q58">
        <f t="shared" si="10"/>
        <v>6.6837518460543723E-3</v>
      </c>
      <c r="R58">
        <f t="shared" si="11"/>
        <v>1.0014120942935665</v>
      </c>
      <c r="S58">
        <f t="shared" si="12"/>
        <v>0.99076973044209027</v>
      </c>
      <c r="T58">
        <f t="shared" si="13"/>
        <v>1.0021970349583924</v>
      </c>
      <c r="U58">
        <f t="shared" si="14"/>
        <v>0.9741318155607982</v>
      </c>
      <c r="V58">
        <f t="shared" si="15"/>
        <v>0.97639497767327132</v>
      </c>
      <c r="W58">
        <f t="shared" si="16"/>
        <v>0.95492173264093783</v>
      </c>
      <c r="X58">
        <f t="shared" si="17"/>
        <v>0.98242139782508198</v>
      </c>
      <c r="Y58">
        <f t="shared" si="18"/>
        <v>1.0066837518460543</v>
      </c>
    </row>
    <row r="59" spans="1:25">
      <c r="A59" s="1">
        <v>43344</v>
      </c>
      <c r="B59">
        <v>272.711975</v>
      </c>
      <c r="C59">
        <v>22.866683999999999</v>
      </c>
      <c r="D59">
        <v>54.221783000000002</v>
      </c>
      <c r="E59">
        <v>152.080444</v>
      </c>
      <c r="F59">
        <v>123.876671</v>
      </c>
      <c r="G59">
        <v>95.679992999999996</v>
      </c>
      <c r="H59">
        <v>71.544296000000003</v>
      </c>
      <c r="I59">
        <v>161.50569200000001</v>
      </c>
      <c r="J59">
        <f t="shared" si="3"/>
        <v>-6.4890087793174456E-2</v>
      </c>
      <c r="K59">
        <f t="shared" si="4"/>
        <v>-4.0116879211694566E-3</v>
      </c>
      <c r="L59">
        <f t="shared" si="5"/>
        <v>-7.2849946671801655E-2</v>
      </c>
      <c r="M59">
        <f t="shared" si="6"/>
        <v>8.0913289548260395E-2</v>
      </c>
      <c r="N59">
        <f t="shared" si="7"/>
        <v>-0.11062321815218946</v>
      </c>
      <c r="O59">
        <f t="shared" si="8"/>
        <v>0.17601080928172735</v>
      </c>
      <c r="P59">
        <f t="shared" si="9"/>
        <v>3.1879340877153849E-2</v>
      </c>
      <c r="Q59">
        <f t="shared" si="10"/>
        <v>-7.3913048216282209E-2</v>
      </c>
      <c r="R59">
        <f t="shared" si="11"/>
        <v>0.9351099122068256</v>
      </c>
      <c r="S59">
        <f t="shared" si="12"/>
        <v>0.99598831207883054</v>
      </c>
      <c r="T59">
        <f t="shared" si="13"/>
        <v>0.92715005332819833</v>
      </c>
      <c r="U59">
        <f t="shared" si="14"/>
        <v>1.0809132895482605</v>
      </c>
      <c r="V59">
        <f t="shared" si="15"/>
        <v>0.88937678184781055</v>
      </c>
      <c r="W59">
        <f t="shared" si="16"/>
        <v>1.1760108092817274</v>
      </c>
      <c r="X59">
        <f t="shared" si="17"/>
        <v>1.0318793408771538</v>
      </c>
      <c r="Y59">
        <f t="shared" si="18"/>
        <v>0.9260869517837178</v>
      </c>
    </row>
    <row r="60" spans="1:25">
      <c r="A60" s="1">
        <v>43374</v>
      </c>
      <c r="B60">
        <v>255.015671</v>
      </c>
      <c r="C60">
        <v>22.77495</v>
      </c>
      <c r="D60">
        <v>50.271729000000001</v>
      </c>
      <c r="E60">
        <v>164.385773</v>
      </c>
      <c r="F60">
        <v>110.173035</v>
      </c>
      <c r="G60">
        <v>112.520706</v>
      </c>
      <c r="H60">
        <v>73.825080999999997</v>
      </c>
      <c r="I60">
        <v>149.56831399999999</v>
      </c>
      <c r="J60">
        <f t="shared" si="3"/>
        <v>1.8549299270318231E-2</v>
      </c>
      <c r="K60">
        <f t="shared" si="4"/>
        <v>8.7243221170627463E-3</v>
      </c>
      <c r="L60">
        <f t="shared" si="5"/>
        <v>4.3288604615130656E-2</v>
      </c>
      <c r="M60">
        <f t="shared" si="6"/>
        <v>3.7328047847547015E-2</v>
      </c>
      <c r="N60">
        <f t="shared" si="7"/>
        <v>-9.4664007395276029E-2</v>
      </c>
      <c r="O60">
        <f t="shared" si="8"/>
        <v>-4.6344616785465295E-2</v>
      </c>
      <c r="P60">
        <f t="shared" si="9"/>
        <v>6.0747688173887628E-2</v>
      </c>
      <c r="Q60">
        <f t="shared" si="10"/>
        <v>5.3316178986947758E-2</v>
      </c>
      <c r="R60">
        <f t="shared" si="11"/>
        <v>1.0185492992703182</v>
      </c>
      <c r="S60">
        <f t="shared" si="12"/>
        <v>1.0087243221170628</v>
      </c>
      <c r="T60">
        <f t="shared" si="13"/>
        <v>1.0432886046151306</v>
      </c>
      <c r="U60">
        <f t="shared" si="14"/>
        <v>1.0373280478475471</v>
      </c>
      <c r="V60">
        <f t="shared" si="15"/>
        <v>0.90533599260472397</v>
      </c>
      <c r="W60">
        <f t="shared" si="16"/>
        <v>0.95365538321453469</v>
      </c>
      <c r="X60">
        <f t="shared" si="17"/>
        <v>1.0607476881738875</v>
      </c>
      <c r="Y60">
        <f t="shared" si="18"/>
        <v>1.0533161789869478</v>
      </c>
    </row>
    <row r="61" spans="1:25">
      <c r="A61" s="1">
        <v>43405</v>
      </c>
      <c r="B61">
        <v>259.74603300000001</v>
      </c>
      <c r="C61">
        <v>22.973645999999999</v>
      </c>
      <c r="D61">
        <v>52.447921999999998</v>
      </c>
      <c r="E61">
        <v>170.521973</v>
      </c>
      <c r="F61">
        <v>99.743613999999994</v>
      </c>
      <c r="G61">
        <v>107.305977</v>
      </c>
      <c r="H61">
        <v>78.309783999999993</v>
      </c>
      <c r="I61">
        <v>157.54272499999999</v>
      </c>
      <c r="J61">
        <f t="shared" si="3"/>
        <v>-9.3343038659612576E-2</v>
      </c>
      <c r="K61">
        <f t="shared" si="4"/>
        <v>1.3331580019993473E-2</v>
      </c>
      <c r="L61">
        <f t="shared" si="5"/>
        <v>-2.5976396166848995E-2</v>
      </c>
      <c r="M61">
        <f t="shared" si="6"/>
        <v>-1.0311468774760165E-2</v>
      </c>
      <c r="N61">
        <f t="shared" si="7"/>
        <v>-9.0865827259878421E-2</v>
      </c>
      <c r="O61">
        <f t="shared" si="8"/>
        <v>-8.8307988659382927E-2</v>
      </c>
      <c r="P61">
        <f t="shared" si="9"/>
        <v>-7.8193958496935681E-2</v>
      </c>
      <c r="Q61">
        <f t="shared" si="10"/>
        <v>-0.14290063219358418</v>
      </c>
      <c r="R61">
        <f t="shared" si="11"/>
        <v>0.90665696134038742</v>
      </c>
      <c r="S61">
        <f t="shared" si="12"/>
        <v>1.0133315800199936</v>
      </c>
      <c r="T61">
        <f t="shared" si="13"/>
        <v>0.97402360383315101</v>
      </c>
      <c r="U61">
        <f t="shared" si="14"/>
        <v>0.98968853122523981</v>
      </c>
      <c r="V61">
        <f t="shared" si="15"/>
        <v>0.90913417274012154</v>
      </c>
      <c r="W61">
        <f t="shared" si="16"/>
        <v>0.91169201134061706</v>
      </c>
      <c r="X61">
        <f t="shared" si="17"/>
        <v>0.92180604150306433</v>
      </c>
      <c r="Y61">
        <f t="shared" si="18"/>
        <v>0.85709936780641582</v>
      </c>
    </row>
    <row r="62" spans="1:25">
      <c r="A62" s="1">
        <v>43435</v>
      </c>
      <c r="B62">
        <v>235.50054900000001</v>
      </c>
      <c r="C62">
        <v>23.279921000000002</v>
      </c>
      <c r="D62">
        <v>51.085514000000003</v>
      </c>
      <c r="E62">
        <v>168.76364100000001</v>
      </c>
      <c r="F62">
        <v>90.680328000000003</v>
      </c>
      <c r="G62">
        <v>97.830001999999993</v>
      </c>
      <c r="H62">
        <v>72.186431999999996</v>
      </c>
      <c r="I62">
        <v>135.02977000000001</v>
      </c>
      <c r="J62">
        <f t="shared" si="3"/>
        <v>8.637290268057933E-2</v>
      </c>
      <c r="K62">
        <f t="shared" si="4"/>
        <v>1.3617743805917529E-2</v>
      </c>
      <c r="L62">
        <f t="shared" si="5"/>
        <v>7.93471511317278E-2</v>
      </c>
      <c r="M62">
        <f t="shared" si="6"/>
        <v>-1.8016753976053377E-2</v>
      </c>
      <c r="N62">
        <f t="shared" si="7"/>
        <v>5.2690336541349879E-2</v>
      </c>
      <c r="O62">
        <f t="shared" si="8"/>
        <v>-4.6611519030736501E-2</v>
      </c>
      <c r="P62">
        <f t="shared" si="9"/>
        <v>2.2128452061462217E-2</v>
      </c>
      <c r="Q62">
        <f t="shared" si="10"/>
        <v>8.8929744899957947E-2</v>
      </c>
      <c r="R62">
        <f t="shared" si="11"/>
        <v>1.0863729026805793</v>
      </c>
      <c r="S62">
        <f t="shared" si="12"/>
        <v>1.0136177438059175</v>
      </c>
      <c r="T62">
        <f t="shared" si="13"/>
        <v>1.0793471511317279</v>
      </c>
      <c r="U62">
        <f t="shared" si="14"/>
        <v>0.9819832460239466</v>
      </c>
      <c r="V62">
        <f t="shared" si="15"/>
        <v>1.0526903365413498</v>
      </c>
      <c r="W62">
        <f t="shared" si="16"/>
        <v>0.95338848096926354</v>
      </c>
      <c r="X62">
        <f t="shared" si="17"/>
        <v>1.0221284520614622</v>
      </c>
      <c r="Y62">
        <f t="shared" si="18"/>
        <v>1.088929744899958</v>
      </c>
    </row>
    <row r="63" spans="1:25">
      <c r="A63" s="1">
        <v>43466</v>
      </c>
      <c r="B63">
        <v>255.84141500000001</v>
      </c>
      <c r="C63">
        <v>23.596941000000001</v>
      </c>
      <c r="D63">
        <v>55.139004</v>
      </c>
      <c r="E63">
        <v>165.72306800000001</v>
      </c>
      <c r="F63">
        <v>95.458304999999996</v>
      </c>
      <c r="G63">
        <v>93.269997000000004</v>
      </c>
      <c r="H63">
        <v>73.783805999999998</v>
      </c>
      <c r="I63">
        <v>147.03793300000001</v>
      </c>
      <c r="J63">
        <f t="shared" si="3"/>
        <v>3.2415744729992146E-2</v>
      </c>
      <c r="K63">
        <f t="shared" si="4"/>
        <v>-4.4173098538493926E-3</v>
      </c>
      <c r="L63">
        <f t="shared" si="5"/>
        <v>-1.0609604047254832E-2</v>
      </c>
      <c r="M63">
        <f t="shared" si="6"/>
        <v>-2.0296812269973222E-3</v>
      </c>
      <c r="N63">
        <f t="shared" si="7"/>
        <v>4.1653997522792634E-3</v>
      </c>
      <c r="O63">
        <f t="shared" si="8"/>
        <v>2.8304997157874864E-2</v>
      </c>
      <c r="P63">
        <f t="shared" si="9"/>
        <v>5.0807625727520124E-3</v>
      </c>
      <c r="Q63">
        <f t="shared" si="10"/>
        <v>5.0993344690175885E-2</v>
      </c>
      <c r="R63">
        <f t="shared" si="11"/>
        <v>1.0324157447299922</v>
      </c>
      <c r="S63">
        <f t="shared" si="12"/>
        <v>0.99558269014615064</v>
      </c>
      <c r="T63">
        <f t="shared" si="13"/>
        <v>0.98939039595274514</v>
      </c>
      <c r="U63">
        <f t="shared" si="14"/>
        <v>0.99797031877300268</v>
      </c>
      <c r="V63">
        <f t="shared" si="15"/>
        <v>1.0041653997522793</v>
      </c>
      <c r="W63">
        <f t="shared" si="16"/>
        <v>1.0283049971578748</v>
      </c>
      <c r="X63">
        <f t="shared" si="17"/>
        <v>1.005080762572752</v>
      </c>
      <c r="Y63">
        <f t="shared" si="18"/>
        <v>1.0509933446901758</v>
      </c>
    </row>
    <row r="64" spans="1:25">
      <c r="A64" s="1">
        <v>43497</v>
      </c>
      <c r="B64">
        <v>264.134705</v>
      </c>
      <c r="C64">
        <v>23.492705999999998</v>
      </c>
      <c r="D64">
        <v>54.554001</v>
      </c>
      <c r="E64">
        <v>165.38670300000001</v>
      </c>
      <c r="F64">
        <v>95.855926999999994</v>
      </c>
      <c r="G64">
        <v>95.910004000000001</v>
      </c>
      <c r="H64">
        <v>74.158683999999994</v>
      </c>
      <c r="I64">
        <v>154.535889</v>
      </c>
      <c r="J64">
        <f t="shared" si="3"/>
        <v>1.3635784816690323E-2</v>
      </c>
      <c r="K64">
        <f t="shared" si="4"/>
        <v>2.003689996375901E-2</v>
      </c>
      <c r="L64">
        <f t="shared" si="5"/>
        <v>8.8511198289562536E-3</v>
      </c>
      <c r="M64">
        <f t="shared" si="6"/>
        <v>-9.526678211851175E-2</v>
      </c>
      <c r="N64">
        <f t="shared" si="7"/>
        <v>2.4098791512391304E-2</v>
      </c>
      <c r="O64">
        <f t="shared" si="8"/>
        <v>-4.900448132605581E-3</v>
      </c>
      <c r="P64">
        <f t="shared" si="9"/>
        <v>-1.3091292180966952E-2</v>
      </c>
      <c r="Q64">
        <f t="shared" si="10"/>
        <v>9.0717360806718564E-2</v>
      </c>
      <c r="R64">
        <f t="shared" si="11"/>
        <v>1.0136357848166904</v>
      </c>
      <c r="S64">
        <f t="shared" si="12"/>
        <v>1.020036899963759</v>
      </c>
      <c r="T64">
        <f t="shared" si="13"/>
        <v>1.0088511198289563</v>
      </c>
      <c r="U64">
        <f t="shared" si="14"/>
        <v>0.90473321788148819</v>
      </c>
      <c r="V64">
        <f t="shared" si="15"/>
        <v>1.0240987915123914</v>
      </c>
      <c r="W64">
        <f t="shared" si="16"/>
        <v>0.99509955186739441</v>
      </c>
      <c r="X64">
        <f t="shared" si="17"/>
        <v>0.98690870781903306</v>
      </c>
      <c r="Y64">
        <f t="shared" si="18"/>
        <v>1.0907173608067187</v>
      </c>
    </row>
    <row r="65" spans="1:25">
      <c r="A65" s="1">
        <v>43525</v>
      </c>
      <c r="B65">
        <v>267.73638899999997</v>
      </c>
      <c r="C65">
        <v>23.963426999999999</v>
      </c>
      <c r="D65">
        <v>55.036864999999999</v>
      </c>
      <c r="E65">
        <v>149.630844</v>
      </c>
      <c r="F65">
        <v>98.165938999999995</v>
      </c>
      <c r="G65">
        <v>95.440002000000007</v>
      </c>
      <c r="H65">
        <v>73.187850999999995</v>
      </c>
      <c r="I65">
        <v>168.55497700000001</v>
      </c>
      <c r="J65">
        <f t="shared" si="3"/>
        <v>4.543720054430124E-2</v>
      </c>
      <c r="K65">
        <f t="shared" si="4"/>
        <v>-4.2559021295243008E-3</v>
      </c>
      <c r="L65">
        <f t="shared" si="5"/>
        <v>1.0966703862947215E-2</v>
      </c>
      <c r="M65">
        <f t="shared" si="6"/>
        <v>9.1707936901031004E-2</v>
      </c>
      <c r="N65">
        <f t="shared" si="7"/>
        <v>0.14462579530767797</v>
      </c>
      <c r="O65">
        <f t="shared" si="8"/>
        <v>6.4647934521208303E-2</v>
      </c>
      <c r="P65">
        <f t="shared" si="9"/>
        <v>7.2409025918796388E-2</v>
      </c>
      <c r="Q65">
        <f t="shared" si="10"/>
        <v>3.7779940487903847E-2</v>
      </c>
      <c r="R65">
        <f t="shared" si="11"/>
        <v>1.0454372005443013</v>
      </c>
      <c r="S65">
        <f t="shared" si="12"/>
        <v>0.99574409787047569</v>
      </c>
      <c r="T65">
        <f t="shared" si="13"/>
        <v>1.0109667038629473</v>
      </c>
      <c r="U65">
        <f t="shared" si="14"/>
        <v>1.091707936901031</v>
      </c>
      <c r="V65">
        <f t="shared" si="15"/>
        <v>1.1446257953076779</v>
      </c>
      <c r="W65">
        <f t="shared" si="16"/>
        <v>1.0646479345212083</v>
      </c>
      <c r="X65">
        <f t="shared" si="17"/>
        <v>1.0724090259187964</v>
      </c>
      <c r="Y65">
        <f t="shared" si="18"/>
        <v>1.0377799404879038</v>
      </c>
    </row>
    <row r="66" spans="1:25">
      <c r="A66" s="1">
        <v>43556</v>
      </c>
      <c r="B66">
        <v>279.90158100000002</v>
      </c>
      <c r="C66">
        <v>23.861440999999999</v>
      </c>
      <c r="D66">
        <v>55.640438000000003</v>
      </c>
      <c r="E66">
        <v>163.35318000000001</v>
      </c>
      <c r="F66">
        <v>112.363266</v>
      </c>
      <c r="G66">
        <v>101.610001</v>
      </c>
      <c r="H66">
        <v>78.487312000000003</v>
      </c>
      <c r="I66">
        <v>174.92297400000001</v>
      </c>
      <c r="J66">
        <f t="shared" si="3"/>
        <v>-6.3771240363233242E-2</v>
      </c>
      <c r="K66">
        <f t="shared" si="4"/>
        <v>2.4186133603582457E-2</v>
      </c>
      <c r="L66">
        <f t="shared" si="5"/>
        <v>-4.7062731605383878E-2</v>
      </c>
      <c r="M66">
        <f t="shared" si="6"/>
        <v>7.3896216773986237E-2</v>
      </c>
      <c r="N66">
        <f t="shared" si="7"/>
        <v>5.7055968807457058E-2</v>
      </c>
      <c r="O66">
        <f t="shared" si="8"/>
        <v>6.8201947955890754E-2</v>
      </c>
      <c r="P66">
        <f t="shared" si="9"/>
        <v>1.0571581302210978E-2</v>
      </c>
      <c r="Q66">
        <f t="shared" si="10"/>
        <v>-1.7107838562131994E-2</v>
      </c>
      <c r="R66">
        <f t="shared" si="11"/>
        <v>0.93622875963676677</v>
      </c>
      <c r="S66">
        <f t="shared" si="12"/>
        <v>1.0241861336035825</v>
      </c>
      <c r="T66">
        <f t="shared" si="13"/>
        <v>0.95293726839461612</v>
      </c>
      <c r="U66">
        <f t="shared" si="14"/>
        <v>1.0738962167739863</v>
      </c>
      <c r="V66">
        <f t="shared" si="15"/>
        <v>1.057055968807457</v>
      </c>
      <c r="W66">
        <f t="shared" si="16"/>
        <v>1.0682019479558909</v>
      </c>
      <c r="X66">
        <f t="shared" si="17"/>
        <v>1.0105715813022109</v>
      </c>
      <c r="Y66">
        <f t="shared" si="18"/>
        <v>0.98289216143786806</v>
      </c>
    </row>
    <row r="67" spans="1:25">
      <c r="A67" s="1">
        <v>43586</v>
      </c>
      <c r="B67">
        <v>262.05191000000002</v>
      </c>
      <c r="C67">
        <v>24.438556999999999</v>
      </c>
      <c r="D67">
        <v>53.021847000000001</v>
      </c>
      <c r="E67">
        <v>175.424362</v>
      </c>
      <c r="F67">
        <v>118.774261</v>
      </c>
      <c r="G67">
        <v>108.540001</v>
      </c>
      <c r="H67">
        <v>79.317047000000002</v>
      </c>
      <c r="I67">
        <v>171.93042</v>
      </c>
      <c r="J67">
        <f t="shared" si="3"/>
        <v>6.4409379805703396E-2</v>
      </c>
      <c r="K67">
        <f t="shared" si="4"/>
        <v>8.4365046594199189E-3</v>
      </c>
      <c r="L67">
        <f t="shared" si="5"/>
        <v>3.0823068083614649E-2</v>
      </c>
      <c r="M67">
        <f t="shared" si="6"/>
        <v>1.035783729970181E-2</v>
      </c>
      <c r="N67">
        <f t="shared" si="7"/>
        <v>2.2503242516491082E-2</v>
      </c>
      <c r="O67">
        <f t="shared" si="8"/>
        <v>-4.5236815503622491E-2</v>
      </c>
      <c r="P67">
        <f t="shared" si="9"/>
        <v>4.5371671489484511E-2</v>
      </c>
      <c r="Q67">
        <f t="shared" si="10"/>
        <v>3.7625651120959336E-2</v>
      </c>
      <c r="R67">
        <f t="shared" si="11"/>
        <v>1.0644093798057035</v>
      </c>
      <c r="S67">
        <f t="shared" si="12"/>
        <v>1.0084365046594199</v>
      </c>
      <c r="T67">
        <f t="shared" si="13"/>
        <v>1.0308230680836146</v>
      </c>
      <c r="U67">
        <f t="shared" si="14"/>
        <v>1.0103578372997017</v>
      </c>
      <c r="V67">
        <f t="shared" si="15"/>
        <v>1.0225032425164911</v>
      </c>
      <c r="W67">
        <f t="shared" si="16"/>
        <v>0.95476318449637754</v>
      </c>
      <c r="X67">
        <f t="shared" si="17"/>
        <v>1.0453716714894845</v>
      </c>
      <c r="Y67">
        <f t="shared" si="18"/>
        <v>1.0376256511209594</v>
      </c>
    </row>
    <row r="68" spans="1:25">
      <c r="A68" s="1">
        <v>43617</v>
      </c>
      <c r="B68">
        <v>278.93051100000002</v>
      </c>
      <c r="C68">
        <v>24.644732999999999</v>
      </c>
      <c r="D68">
        <v>54.656143</v>
      </c>
      <c r="E68">
        <v>177.24137899999999</v>
      </c>
      <c r="F68">
        <v>121.447067</v>
      </c>
      <c r="G68">
        <v>103.629997</v>
      </c>
      <c r="H68">
        <v>82.915794000000005</v>
      </c>
      <c r="I68">
        <v>178.39941400000001</v>
      </c>
      <c r="J68">
        <f t="shared" ref="J68:J98" si="21">(B69-B68)/B68</f>
        <v>2.0056576026564455E-2</v>
      </c>
      <c r="K68">
        <f t="shared" ref="K68:K98" si="22">(C69-C68)/C68</f>
        <v>-1.4356008644926001E-4</v>
      </c>
      <c r="L68">
        <f t="shared" ref="L68:L98" si="23">(D69-D68)/D68</f>
        <v>-7.0936216629848619E-3</v>
      </c>
      <c r="M68">
        <f t="shared" ref="M68:M98" si="24">(E69-E68)/E68</f>
        <v>5.3506072078123891E-3</v>
      </c>
      <c r="N68">
        <f t="shared" ref="N68:N98" si="25">(F69-F68)/F68</f>
        <v>-6.9906999071459367E-4</v>
      </c>
      <c r="O68">
        <f t="shared" ref="O68:O98" si="26">(G69-G68)/G68</f>
        <v>5.4810394330128083E-2</v>
      </c>
      <c r="P68">
        <f t="shared" ref="P68:P98" si="27">(H69-H68)/H68</f>
        <v>2.5640832674170617E-2</v>
      </c>
      <c r="Q68">
        <f t="shared" ref="Q68:Q98" si="28">(I69-I68)/I68</f>
        <v>4.2268698259289056E-2</v>
      </c>
      <c r="R68">
        <f t="shared" ref="R68:R98" si="29">J68+1</f>
        <v>1.0200565760265645</v>
      </c>
      <c r="S68">
        <f t="shared" ref="S68:S98" si="30">K68+1</f>
        <v>0.99985643991355078</v>
      </c>
      <c r="T68">
        <f t="shared" ref="T68:T98" si="31">L68+1</f>
        <v>0.99290637833701512</v>
      </c>
      <c r="U68">
        <f t="shared" ref="U68:U98" si="32">M68+1</f>
        <v>1.0053506072078124</v>
      </c>
      <c r="V68">
        <f t="shared" ref="V68:V98" si="33">N68+1</f>
        <v>0.99930093000928544</v>
      </c>
      <c r="W68">
        <f t="shared" ref="W68:W98" si="34">O68+1</f>
        <v>1.0548103943301281</v>
      </c>
      <c r="X68">
        <f t="shared" ref="X68:X98" si="35">P68+1</f>
        <v>1.0256408326741706</v>
      </c>
      <c r="Y68">
        <f t="shared" ref="Y68:Y98" si="36">Q68+1</f>
        <v>1.042268698259289</v>
      </c>
    </row>
    <row r="69" spans="1:25">
      <c r="A69" s="1">
        <v>43647</v>
      </c>
      <c r="B69">
        <v>284.524902</v>
      </c>
      <c r="C69">
        <v>24.641195</v>
      </c>
      <c r="D69">
        <v>54.268433000000002</v>
      </c>
      <c r="E69">
        <v>178.189728</v>
      </c>
      <c r="F69">
        <v>121.362167</v>
      </c>
      <c r="G69">
        <v>109.30999799999999</v>
      </c>
      <c r="H69">
        <v>85.041824000000005</v>
      </c>
      <c r="I69">
        <v>185.94012499999999</v>
      </c>
      <c r="J69">
        <f t="shared" si="21"/>
        <v>-1.6743191778693517E-2</v>
      </c>
      <c r="K69">
        <f t="shared" si="22"/>
        <v>3.3461120696459803E-2</v>
      </c>
      <c r="L69">
        <f t="shared" si="23"/>
        <v>-1.7643922020007547E-2</v>
      </c>
      <c r="M69">
        <f t="shared" si="24"/>
        <v>0.1176317469882439</v>
      </c>
      <c r="N69">
        <f t="shared" si="25"/>
        <v>1.8250440435856718E-2</v>
      </c>
      <c r="O69">
        <f t="shared" si="26"/>
        <v>9.0110750893985084E-2</v>
      </c>
      <c r="P69">
        <f t="shared" si="27"/>
        <v>6.396532604945053E-2</v>
      </c>
      <c r="Q69">
        <f t="shared" si="28"/>
        <v>2.9026962308431291E-2</v>
      </c>
      <c r="R69">
        <f t="shared" si="29"/>
        <v>0.98325680822130646</v>
      </c>
      <c r="S69">
        <f t="shared" si="30"/>
        <v>1.0334611206964599</v>
      </c>
      <c r="T69">
        <f t="shared" si="31"/>
        <v>0.98235607797999247</v>
      </c>
      <c r="U69">
        <f t="shared" si="32"/>
        <v>1.117631746988244</v>
      </c>
      <c r="V69">
        <f t="shared" si="33"/>
        <v>1.0182504404358568</v>
      </c>
      <c r="W69">
        <f t="shared" si="34"/>
        <v>1.0901107508939851</v>
      </c>
      <c r="X69">
        <f t="shared" si="35"/>
        <v>1.0639653260494506</v>
      </c>
      <c r="Y69">
        <f t="shared" si="36"/>
        <v>1.0290269623084314</v>
      </c>
    </row>
    <row r="70" spans="1:25">
      <c r="A70" s="1">
        <v>43678</v>
      </c>
      <c r="B70">
        <v>279.76104700000002</v>
      </c>
      <c r="C70">
        <v>25.465717000000001</v>
      </c>
      <c r="D70">
        <v>53.310924999999997</v>
      </c>
      <c r="E70">
        <v>199.150497</v>
      </c>
      <c r="F70">
        <v>123.57708</v>
      </c>
      <c r="G70">
        <v>119.160004</v>
      </c>
      <c r="H70">
        <v>90.481551999999994</v>
      </c>
      <c r="I70">
        <v>191.337402</v>
      </c>
      <c r="J70">
        <f t="shared" si="21"/>
        <v>1.4771563247688205E-2</v>
      </c>
      <c r="K70">
        <f t="shared" si="22"/>
        <v>-8.1615608938087579E-3</v>
      </c>
      <c r="L70">
        <f t="shared" si="23"/>
        <v>5.2825945151018065E-3</v>
      </c>
      <c r="M70">
        <f t="shared" si="24"/>
        <v>-2.7382693400961052E-2</v>
      </c>
      <c r="N70">
        <f t="shared" si="25"/>
        <v>-3.8705243723188766E-2</v>
      </c>
      <c r="O70">
        <f t="shared" si="26"/>
        <v>-3.5666329786293055E-2</v>
      </c>
      <c r="P70">
        <f t="shared" si="27"/>
        <v>-1.2944108208930716E-2</v>
      </c>
      <c r="Q70">
        <f t="shared" si="28"/>
        <v>-2.9368821470670891E-2</v>
      </c>
      <c r="R70">
        <f t="shared" si="29"/>
        <v>1.0147715632476881</v>
      </c>
      <c r="S70">
        <f t="shared" si="30"/>
        <v>0.99183843910619129</v>
      </c>
      <c r="T70">
        <f t="shared" si="31"/>
        <v>1.0052825945151018</v>
      </c>
      <c r="U70">
        <f t="shared" si="32"/>
        <v>0.972617306599039</v>
      </c>
      <c r="V70">
        <f t="shared" si="33"/>
        <v>0.96129475627681127</v>
      </c>
      <c r="W70">
        <f t="shared" si="34"/>
        <v>0.96433367021370697</v>
      </c>
      <c r="X70">
        <f t="shared" si="35"/>
        <v>0.98705589179106923</v>
      </c>
      <c r="Y70">
        <f t="shared" si="36"/>
        <v>0.97063117852932912</v>
      </c>
    </row>
    <row r="71" spans="1:25">
      <c r="A71" s="1">
        <v>43709</v>
      </c>
      <c r="B71">
        <v>283.89355499999999</v>
      </c>
      <c r="C71">
        <v>25.257877000000001</v>
      </c>
      <c r="D71">
        <v>53.592545000000001</v>
      </c>
      <c r="E71">
        <v>193.69721999999999</v>
      </c>
      <c r="F71">
        <v>118.793999</v>
      </c>
      <c r="G71">
        <v>114.910004</v>
      </c>
      <c r="H71">
        <v>89.310349000000002</v>
      </c>
      <c r="I71">
        <v>185.71804800000001</v>
      </c>
      <c r="J71">
        <f t="shared" si="21"/>
        <v>2.682479706170152E-2</v>
      </c>
      <c r="K71">
        <f t="shared" si="22"/>
        <v>9.8028824829494749E-5</v>
      </c>
      <c r="L71">
        <f t="shared" si="23"/>
        <v>2.2245482090839288E-2</v>
      </c>
      <c r="M71">
        <f t="shared" si="24"/>
        <v>-2.3165887460852547E-2</v>
      </c>
      <c r="N71">
        <f t="shared" si="25"/>
        <v>1.0727738864990935E-2</v>
      </c>
      <c r="O71">
        <f t="shared" si="26"/>
        <v>2.0885735936446398E-3</v>
      </c>
      <c r="P71">
        <f t="shared" si="27"/>
        <v>2.5340142831599508E-2</v>
      </c>
      <c r="Q71">
        <f t="shared" si="28"/>
        <v>-3.6028027819891825E-2</v>
      </c>
      <c r="R71">
        <f t="shared" si="29"/>
        <v>1.0268247970617015</v>
      </c>
      <c r="S71">
        <f t="shared" si="30"/>
        <v>1.0000980288248296</v>
      </c>
      <c r="T71">
        <f t="shared" si="31"/>
        <v>1.0222454820908393</v>
      </c>
      <c r="U71">
        <f t="shared" si="32"/>
        <v>0.97683411253914743</v>
      </c>
      <c r="V71">
        <f t="shared" si="33"/>
        <v>1.0107277388649909</v>
      </c>
      <c r="W71">
        <f t="shared" si="34"/>
        <v>1.0020885735936447</v>
      </c>
      <c r="X71">
        <f t="shared" si="35"/>
        <v>1.0253401428315996</v>
      </c>
      <c r="Y71">
        <f t="shared" si="36"/>
        <v>0.96397197218010822</v>
      </c>
    </row>
    <row r="72" spans="1:25">
      <c r="A72" s="1">
        <v>43739</v>
      </c>
      <c r="B72">
        <v>291.50894199999999</v>
      </c>
      <c r="C72">
        <v>25.260352999999999</v>
      </c>
      <c r="D72">
        <v>54.784737</v>
      </c>
      <c r="E72">
        <v>189.21005199999999</v>
      </c>
      <c r="F72">
        <v>120.06838999999999</v>
      </c>
      <c r="G72">
        <v>115.150002</v>
      </c>
      <c r="H72">
        <v>91.573486000000003</v>
      </c>
      <c r="I72">
        <v>179.026993</v>
      </c>
      <c r="J72">
        <f t="shared" si="21"/>
        <v>3.6198179471283641E-2</v>
      </c>
      <c r="K72">
        <f t="shared" si="22"/>
        <v>-3.0120719215602451E-3</v>
      </c>
      <c r="L72">
        <f t="shared" si="23"/>
        <v>-2.2618270486540842E-2</v>
      </c>
      <c r="M72">
        <f t="shared" si="24"/>
        <v>-1.4678141941422881E-2</v>
      </c>
      <c r="N72">
        <f t="shared" si="25"/>
        <v>-1.2058827473242439E-2</v>
      </c>
      <c r="O72">
        <f t="shared" si="26"/>
        <v>3.2566217410921104E-2</v>
      </c>
      <c r="P72">
        <f t="shared" si="27"/>
        <v>-1.5904712855422125E-3</v>
      </c>
      <c r="Q72">
        <f t="shared" si="28"/>
        <v>8.9549535136301969E-2</v>
      </c>
      <c r="R72">
        <f t="shared" si="29"/>
        <v>1.0361981794712836</v>
      </c>
      <c r="S72">
        <f t="shared" si="30"/>
        <v>0.99698792807843972</v>
      </c>
      <c r="T72">
        <f t="shared" si="31"/>
        <v>0.97738172951345914</v>
      </c>
      <c r="U72">
        <f t="shared" si="32"/>
        <v>0.98532185805857708</v>
      </c>
      <c r="V72">
        <f t="shared" si="33"/>
        <v>0.98794117252675751</v>
      </c>
      <c r="W72">
        <f t="shared" si="34"/>
        <v>1.0325662174109211</v>
      </c>
      <c r="X72">
        <f t="shared" si="35"/>
        <v>0.99840952871445776</v>
      </c>
      <c r="Y72">
        <f t="shared" si="36"/>
        <v>1.089549535136302</v>
      </c>
    </row>
    <row r="73" spans="1:25">
      <c r="A73" s="1">
        <v>43770</v>
      </c>
      <c r="B73">
        <v>302.061035</v>
      </c>
      <c r="C73">
        <v>25.184266999999998</v>
      </c>
      <c r="D73">
        <v>53.545600999999998</v>
      </c>
      <c r="E73">
        <v>186.43279999999999</v>
      </c>
      <c r="F73">
        <v>118.62050600000001</v>
      </c>
      <c r="G73">
        <v>118.900002</v>
      </c>
      <c r="H73">
        <v>91.427841000000001</v>
      </c>
      <c r="I73">
        <v>195.05877699999999</v>
      </c>
      <c r="J73">
        <f t="shared" si="21"/>
        <v>2.4020867173417417E-2</v>
      </c>
      <c r="K73">
        <f t="shared" si="22"/>
        <v>-7.2402742553514636E-3</v>
      </c>
      <c r="L73">
        <f t="shared" si="23"/>
        <v>2.8401193965495043E-2</v>
      </c>
      <c r="M73">
        <f t="shared" si="24"/>
        <v>-9.9145858454091126E-3</v>
      </c>
      <c r="N73">
        <f t="shared" si="25"/>
        <v>-1.3742733486570241E-3</v>
      </c>
      <c r="O73">
        <f t="shared" si="26"/>
        <v>9.2514548485878017E-3</v>
      </c>
      <c r="P73">
        <f t="shared" si="27"/>
        <v>-1.7202878059868025E-2</v>
      </c>
      <c r="Q73">
        <f t="shared" si="28"/>
        <v>4.6778658926996231E-2</v>
      </c>
      <c r="R73">
        <f t="shared" si="29"/>
        <v>1.0240208671734174</v>
      </c>
      <c r="S73">
        <f t="shared" si="30"/>
        <v>0.99275972574464855</v>
      </c>
      <c r="T73">
        <f t="shared" si="31"/>
        <v>1.0284011939654951</v>
      </c>
      <c r="U73">
        <f t="shared" si="32"/>
        <v>0.99008541415459084</v>
      </c>
      <c r="V73">
        <f t="shared" si="33"/>
        <v>0.99862572665134297</v>
      </c>
      <c r="W73">
        <f t="shared" si="34"/>
        <v>1.0092514548485878</v>
      </c>
      <c r="X73">
        <f t="shared" si="35"/>
        <v>0.98279712194013202</v>
      </c>
      <c r="Y73">
        <f t="shared" si="36"/>
        <v>1.0467786589269963</v>
      </c>
    </row>
    <row r="74" spans="1:25">
      <c r="A74" s="1">
        <v>43800</v>
      </c>
      <c r="B74">
        <v>309.31680299999999</v>
      </c>
      <c r="C74">
        <v>25.001926000000001</v>
      </c>
      <c r="D74">
        <v>55.066360000000003</v>
      </c>
      <c r="E74">
        <v>184.584396</v>
      </c>
      <c r="F74">
        <v>118.457489</v>
      </c>
      <c r="G74">
        <v>120</v>
      </c>
      <c r="H74">
        <v>89.855018999999999</v>
      </c>
      <c r="I74">
        <v>204.18336500000001</v>
      </c>
      <c r="J74">
        <f t="shared" si="21"/>
        <v>4.5106925536147445E-3</v>
      </c>
      <c r="K74">
        <f t="shared" si="22"/>
        <v>2.821254650541722E-2</v>
      </c>
      <c r="L74">
        <f t="shared" si="23"/>
        <v>-3.9672424325849852E-2</v>
      </c>
      <c r="M74">
        <f t="shared" si="24"/>
        <v>9.9121325510093575E-2</v>
      </c>
      <c r="N74">
        <f t="shared" si="25"/>
        <v>-3.1153977947312374E-2</v>
      </c>
      <c r="O74">
        <f t="shared" si="26"/>
        <v>2.6833341666666635E-2</v>
      </c>
      <c r="P74">
        <f t="shared" si="27"/>
        <v>8.0964369947993609E-2</v>
      </c>
      <c r="Q74">
        <f t="shared" si="28"/>
        <v>-2.545465934504507E-2</v>
      </c>
      <c r="R74">
        <f t="shared" si="29"/>
        <v>1.0045106925536147</v>
      </c>
      <c r="S74">
        <f t="shared" si="30"/>
        <v>1.0282125465054173</v>
      </c>
      <c r="T74">
        <f t="shared" si="31"/>
        <v>0.96032757567415017</v>
      </c>
      <c r="U74">
        <f t="shared" si="32"/>
        <v>1.0991213255100936</v>
      </c>
      <c r="V74">
        <f t="shared" si="33"/>
        <v>0.96884602205268766</v>
      </c>
      <c r="W74">
        <f t="shared" si="34"/>
        <v>1.0268333416666666</v>
      </c>
      <c r="X74">
        <f t="shared" si="35"/>
        <v>1.0809643699479936</v>
      </c>
      <c r="Y74">
        <f t="shared" si="36"/>
        <v>0.97454534065495491</v>
      </c>
    </row>
    <row r="75" spans="1:25">
      <c r="A75" s="1">
        <v>43831</v>
      </c>
      <c r="B75">
        <v>310.71203600000001</v>
      </c>
      <c r="C75">
        <v>25.707294000000001</v>
      </c>
      <c r="D75">
        <v>52.881743999999998</v>
      </c>
      <c r="E75">
        <v>202.88064600000001</v>
      </c>
      <c r="F75">
        <v>114.767067</v>
      </c>
      <c r="G75">
        <v>123.220001</v>
      </c>
      <c r="H75">
        <v>97.130073999999993</v>
      </c>
      <c r="I75">
        <v>198.98594700000001</v>
      </c>
      <c r="J75">
        <f t="shared" si="21"/>
        <v>-7.9165739173361227E-2</v>
      </c>
      <c r="K75">
        <f t="shared" si="22"/>
        <v>2.2940920969744913E-2</v>
      </c>
      <c r="L75">
        <f t="shared" si="23"/>
        <v>-3.7691457377048654E-2</v>
      </c>
      <c r="M75">
        <f t="shared" si="24"/>
        <v>-8.4243018429663405E-2</v>
      </c>
      <c r="N75">
        <f t="shared" si="25"/>
        <v>-0.12412924171008044</v>
      </c>
      <c r="O75">
        <f t="shared" si="26"/>
        <v>-7.4825522846733272E-2</v>
      </c>
      <c r="P75">
        <f t="shared" si="27"/>
        <v>-0.10547408828289366</v>
      </c>
      <c r="Q75">
        <f t="shared" si="28"/>
        <v>-0.11657249845889874</v>
      </c>
      <c r="R75">
        <f t="shared" si="29"/>
        <v>0.92083426082663877</v>
      </c>
      <c r="S75">
        <f t="shared" si="30"/>
        <v>1.0229409209697449</v>
      </c>
      <c r="T75">
        <f t="shared" si="31"/>
        <v>0.9623085426229514</v>
      </c>
      <c r="U75">
        <f t="shared" si="32"/>
        <v>0.91575698157033658</v>
      </c>
      <c r="V75">
        <f t="shared" si="33"/>
        <v>0.87587075828991956</v>
      </c>
      <c r="W75">
        <f t="shared" si="34"/>
        <v>0.92517447715326673</v>
      </c>
      <c r="X75">
        <f t="shared" si="35"/>
        <v>0.89452591171710638</v>
      </c>
      <c r="Y75">
        <f t="shared" si="36"/>
        <v>0.88342750154110128</v>
      </c>
    </row>
    <row r="76" spans="1:25">
      <c r="A76" s="1">
        <v>43862</v>
      </c>
      <c r="B76">
        <v>286.11428799999999</v>
      </c>
      <c r="C76">
        <v>26.297042999999999</v>
      </c>
      <c r="D76">
        <v>50.888553999999999</v>
      </c>
      <c r="E76">
        <v>185.789368</v>
      </c>
      <c r="F76">
        <v>100.521118</v>
      </c>
      <c r="G76">
        <v>114</v>
      </c>
      <c r="H76">
        <v>86.885368</v>
      </c>
      <c r="I76">
        <v>175.789658</v>
      </c>
      <c r="J76">
        <f t="shared" si="21"/>
        <v>-0.12998724481735771</v>
      </c>
      <c r="K76">
        <f t="shared" si="22"/>
        <v>3.1369990914948236E-2</v>
      </c>
      <c r="L76">
        <f t="shared" si="23"/>
        <v>-0.1206897723995066</v>
      </c>
      <c r="M76">
        <f t="shared" si="24"/>
        <v>-0.13031891577347962</v>
      </c>
      <c r="N76">
        <f t="shared" si="25"/>
        <v>-9.1318552585139434E-2</v>
      </c>
      <c r="O76">
        <f t="shared" si="26"/>
        <v>-0.21710526315789475</v>
      </c>
      <c r="P76">
        <f t="shared" si="27"/>
        <v>-9.4933901874018664E-2</v>
      </c>
      <c r="Q76">
        <f t="shared" si="28"/>
        <v>-9.5963119741663105E-2</v>
      </c>
      <c r="R76">
        <f t="shared" si="29"/>
        <v>0.87001275518264232</v>
      </c>
      <c r="S76">
        <f t="shared" si="30"/>
        <v>1.0313699909149483</v>
      </c>
      <c r="T76">
        <f t="shared" si="31"/>
        <v>0.87931022760049338</v>
      </c>
      <c r="U76">
        <f t="shared" si="32"/>
        <v>0.86968108422652035</v>
      </c>
      <c r="V76">
        <f t="shared" si="33"/>
        <v>0.90868144741486057</v>
      </c>
      <c r="W76">
        <f t="shared" si="34"/>
        <v>0.78289473684210531</v>
      </c>
      <c r="X76">
        <f t="shared" si="35"/>
        <v>0.90506609812598138</v>
      </c>
      <c r="Y76">
        <f t="shared" si="36"/>
        <v>0.90403688025833695</v>
      </c>
    </row>
    <row r="77" spans="1:25">
      <c r="A77" s="1">
        <v>43891</v>
      </c>
      <c r="B77">
        <v>248.92308</v>
      </c>
      <c r="C77">
        <v>27.121981000000002</v>
      </c>
      <c r="D77">
        <v>44.746825999999999</v>
      </c>
      <c r="E77">
        <v>161.57749899999999</v>
      </c>
      <c r="F77">
        <v>91.341674999999995</v>
      </c>
      <c r="G77">
        <v>89.25</v>
      </c>
      <c r="H77">
        <v>78.637000999999998</v>
      </c>
      <c r="I77">
        <v>158.920334</v>
      </c>
      <c r="J77">
        <f t="shared" si="21"/>
        <v>0.13361064791581395</v>
      </c>
      <c r="K77">
        <f t="shared" si="22"/>
        <v>3.1492906067590552E-3</v>
      </c>
      <c r="L77">
        <f t="shared" si="23"/>
        <v>7.800521985626431E-2</v>
      </c>
      <c r="M77">
        <f t="shared" si="24"/>
        <v>3.4718677010838014E-2</v>
      </c>
      <c r="N77">
        <f t="shared" si="25"/>
        <v>0.23004232186458154</v>
      </c>
      <c r="O77">
        <f t="shared" si="26"/>
        <v>0.11350136694677875</v>
      </c>
      <c r="P77">
        <f t="shared" si="27"/>
        <v>0.11175248150676552</v>
      </c>
      <c r="Q77">
        <f t="shared" si="28"/>
        <v>0.1343256426833335</v>
      </c>
      <c r="R77">
        <f t="shared" si="29"/>
        <v>1.1336106479158139</v>
      </c>
      <c r="S77">
        <f t="shared" si="30"/>
        <v>1.0031492906067589</v>
      </c>
      <c r="T77">
        <f t="shared" si="31"/>
        <v>1.0780052198562644</v>
      </c>
      <c r="U77">
        <f t="shared" si="32"/>
        <v>1.0347186770108381</v>
      </c>
      <c r="V77">
        <f t="shared" si="33"/>
        <v>1.2300423218645815</v>
      </c>
      <c r="W77">
        <f t="shared" si="34"/>
        <v>1.1135013669467788</v>
      </c>
      <c r="X77">
        <f t="shared" si="35"/>
        <v>1.1117524815067654</v>
      </c>
      <c r="Y77">
        <f t="shared" si="36"/>
        <v>1.1343256426833335</v>
      </c>
    </row>
    <row r="78" spans="1:25">
      <c r="A78" s="1">
        <v>43922</v>
      </c>
      <c r="B78">
        <v>282.18185399999999</v>
      </c>
      <c r="C78">
        <v>27.207395999999999</v>
      </c>
      <c r="D78">
        <v>48.237312000000003</v>
      </c>
      <c r="E78">
        <v>167.18725599999999</v>
      </c>
      <c r="F78">
        <v>112.35412599999999</v>
      </c>
      <c r="G78">
        <v>99.379997000000003</v>
      </c>
      <c r="H78">
        <v>87.424880999999999</v>
      </c>
      <c r="I78">
        <v>180.26741000000001</v>
      </c>
      <c r="J78">
        <f t="shared" si="21"/>
        <v>4.7645200459984251E-2</v>
      </c>
      <c r="K78">
        <f t="shared" si="22"/>
        <v>-1.1753789300526871E-3</v>
      </c>
      <c r="L78">
        <f t="shared" si="23"/>
        <v>1.0873926805871646E-2</v>
      </c>
      <c r="M78">
        <f t="shared" si="24"/>
        <v>2.4633958942420799E-2</v>
      </c>
      <c r="N78">
        <f t="shared" si="25"/>
        <v>4.3965425889210423E-2</v>
      </c>
      <c r="O78">
        <f t="shared" si="26"/>
        <v>7.1241720806250311E-2</v>
      </c>
      <c r="P78">
        <f t="shared" si="27"/>
        <v>8.7199672596637648E-2</v>
      </c>
      <c r="Q78">
        <f t="shared" si="28"/>
        <v>9.3631838389423669E-2</v>
      </c>
      <c r="R78">
        <f t="shared" si="29"/>
        <v>1.0476452004599843</v>
      </c>
      <c r="S78">
        <f t="shared" si="30"/>
        <v>0.99882462106994729</v>
      </c>
      <c r="T78">
        <f t="shared" si="31"/>
        <v>1.0108739268058717</v>
      </c>
      <c r="U78">
        <f t="shared" si="32"/>
        <v>1.0246339589424207</v>
      </c>
      <c r="V78">
        <f t="shared" si="33"/>
        <v>1.0439654258892104</v>
      </c>
      <c r="W78">
        <f t="shared" si="34"/>
        <v>1.0712417208062504</v>
      </c>
      <c r="X78">
        <f t="shared" si="35"/>
        <v>1.0871996725966377</v>
      </c>
      <c r="Y78">
        <f t="shared" si="36"/>
        <v>1.0936318383894237</v>
      </c>
    </row>
    <row r="79" spans="1:25">
      <c r="A79" s="1">
        <v>43952</v>
      </c>
      <c r="B79">
        <v>295.626465</v>
      </c>
      <c r="C79">
        <v>27.175416999999999</v>
      </c>
      <c r="D79">
        <v>48.761840999999997</v>
      </c>
      <c r="E79">
        <v>171.30573999999999</v>
      </c>
      <c r="F79">
        <v>117.293823</v>
      </c>
      <c r="G79">
        <v>106.459999</v>
      </c>
      <c r="H79">
        <v>95.048302000000007</v>
      </c>
      <c r="I79">
        <v>197.14617899999999</v>
      </c>
      <c r="J79">
        <f t="shared" si="21"/>
        <v>1.3275401442830856E-2</v>
      </c>
      <c r="K79">
        <f t="shared" si="22"/>
        <v>1.1775716265918221E-3</v>
      </c>
      <c r="L79">
        <f t="shared" si="23"/>
        <v>1.7015354280819763E-2</v>
      </c>
      <c r="M79">
        <f t="shared" si="24"/>
        <v>-0.10985763816203706</v>
      </c>
      <c r="N79">
        <f t="shared" si="25"/>
        <v>4.2031394952486041E-2</v>
      </c>
      <c r="O79">
        <f t="shared" si="26"/>
        <v>-0.12380236824912982</v>
      </c>
      <c r="P79">
        <f t="shared" si="27"/>
        <v>-5.8097776433712695E-2</v>
      </c>
      <c r="Q79">
        <f t="shared" si="28"/>
        <v>6.4973828379397691E-2</v>
      </c>
      <c r="R79">
        <f t="shared" si="29"/>
        <v>1.0132754014428309</v>
      </c>
      <c r="S79">
        <f t="shared" si="30"/>
        <v>1.0011775716265918</v>
      </c>
      <c r="T79">
        <f t="shared" si="31"/>
        <v>1.0170153542808198</v>
      </c>
      <c r="U79">
        <f t="shared" si="32"/>
        <v>0.89014236183796291</v>
      </c>
      <c r="V79">
        <f t="shared" si="33"/>
        <v>1.042031394952486</v>
      </c>
      <c r="W79">
        <f t="shared" si="34"/>
        <v>0.87619763175087018</v>
      </c>
      <c r="X79">
        <f t="shared" si="35"/>
        <v>0.94190222356628728</v>
      </c>
      <c r="Y79">
        <f t="shared" si="36"/>
        <v>1.0649738283793977</v>
      </c>
    </row>
    <row r="80" spans="1:25">
      <c r="A80" s="1">
        <v>43983</v>
      </c>
      <c r="B80">
        <v>299.55102499999998</v>
      </c>
      <c r="C80">
        <v>27.207418000000001</v>
      </c>
      <c r="D80">
        <v>49.591540999999999</v>
      </c>
      <c r="E80">
        <v>152.48649599999999</v>
      </c>
      <c r="F80">
        <v>122.22384599999999</v>
      </c>
      <c r="G80">
        <v>93.279999000000004</v>
      </c>
      <c r="H80">
        <v>89.526206999999999</v>
      </c>
      <c r="I80">
        <v>209.955521</v>
      </c>
      <c r="J80">
        <f t="shared" si="21"/>
        <v>6.3551940775365481E-2</v>
      </c>
      <c r="K80">
        <f t="shared" si="22"/>
        <v>1.1517263416910705E-2</v>
      </c>
      <c r="L80">
        <f t="shared" si="23"/>
        <v>5.9572518627723219E-2</v>
      </c>
      <c r="M80">
        <f t="shared" si="24"/>
        <v>2.6946707464508956E-2</v>
      </c>
      <c r="N80">
        <f t="shared" si="25"/>
        <v>6.9326929869315379E-2</v>
      </c>
      <c r="O80">
        <f t="shared" si="26"/>
        <v>-5.9819919166165594E-2</v>
      </c>
      <c r="P80">
        <f t="shared" si="27"/>
        <v>5.9959884148783386E-2</v>
      </c>
      <c r="Q80">
        <f t="shared" si="28"/>
        <v>4.6851713892296198E-2</v>
      </c>
      <c r="R80">
        <f t="shared" si="29"/>
        <v>1.0635519407753655</v>
      </c>
      <c r="S80">
        <f t="shared" si="30"/>
        <v>1.0115172634169107</v>
      </c>
      <c r="T80">
        <f t="shared" si="31"/>
        <v>1.0595725186277232</v>
      </c>
      <c r="U80">
        <f t="shared" si="32"/>
        <v>1.0269467074645089</v>
      </c>
      <c r="V80">
        <f t="shared" si="33"/>
        <v>1.0693269298693153</v>
      </c>
      <c r="W80">
        <f t="shared" si="34"/>
        <v>0.94018008083383442</v>
      </c>
      <c r="X80">
        <f t="shared" si="35"/>
        <v>1.0599598841487834</v>
      </c>
      <c r="Y80">
        <f t="shared" si="36"/>
        <v>1.0468517138922961</v>
      </c>
    </row>
    <row r="81" spans="1:25">
      <c r="A81" s="1">
        <v>44013</v>
      </c>
      <c r="B81">
        <v>318.58807400000001</v>
      </c>
      <c r="C81">
        <v>27.520772999999998</v>
      </c>
      <c r="D81">
        <v>52.545833999999999</v>
      </c>
      <c r="E81">
        <v>156.595505</v>
      </c>
      <c r="F81">
        <v>130.69725</v>
      </c>
      <c r="G81">
        <v>87.699996999999996</v>
      </c>
      <c r="H81">
        <v>94.894188</v>
      </c>
      <c r="I81">
        <v>219.79229699999999</v>
      </c>
      <c r="J81">
        <f t="shared" si="21"/>
        <v>6.9796677323206935E-2</v>
      </c>
      <c r="K81">
        <f t="shared" si="22"/>
        <v>-1.2413713815378665E-2</v>
      </c>
      <c r="L81">
        <f t="shared" si="23"/>
        <v>2.1276586836551075E-2</v>
      </c>
      <c r="M81">
        <f t="shared" si="24"/>
        <v>5.8310224166395988E-2</v>
      </c>
      <c r="N81">
        <f t="shared" si="25"/>
        <v>2.2777870230628352E-2</v>
      </c>
      <c r="O81">
        <f t="shared" si="26"/>
        <v>4.6636307182541956E-2</v>
      </c>
      <c r="P81">
        <f t="shared" si="27"/>
        <v>9.7644220318319125E-2</v>
      </c>
      <c r="Q81">
        <f t="shared" si="28"/>
        <v>7.1309846677656843E-2</v>
      </c>
      <c r="R81">
        <f t="shared" si="29"/>
        <v>1.069796677323207</v>
      </c>
      <c r="S81">
        <f t="shared" si="30"/>
        <v>0.9875862861846213</v>
      </c>
      <c r="T81">
        <f t="shared" si="31"/>
        <v>1.021276586836551</v>
      </c>
      <c r="U81">
        <f t="shared" si="32"/>
        <v>1.058310224166396</v>
      </c>
      <c r="V81">
        <f t="shared" si="33"/>
        <v>1.0227778702306283</v>
      </c>
      <c r="W81">
        <f t="shared" si="34"/>
        <v>1.046636307182542</v>
      </c>
      <c r="X81">
        <f t="shared" si="35"/>
        <v>1.0976442203183192</v>
      </c>
      <c r="Y81">
        <f t="shared" si="36"/>
        <v>1.0713098466776569</v>
      </c>
    </row>
    <row r="82" spans="1:25">
      <c r="A82" s="1">
        <v>44044</v>
      </c>
      <c r="B82">
        <v>340.82446299999998</v>
      </c>
      <c r="C82">
        <v>27.179137999999998</v>
      </c>
      <c r="D82">
        <v>53.663829999999997</v>
      </c>
      <c r="E82">
        <v>165.72662399999999</v>
      </c>
      <c r="F82">
        <v>133.67425499999999</v>
      </c>
      <c r="G82">
        <v>91.790001000000004</v>
      </c>
      <c r="H82">
        <v>104.16005699999999</v>
      </c>
      <c r="I82">
        <v>235.46565200000001</v>
      </c>
      <c r="J82">
        <f t="shared" si="21"/>
        <v>-4.1281285610064819E-2</v>
      </c>
      <c r="K82">
        <f t="shared" si="22"/>
        <v>2.7494617378961889E-3</v>
      </c>
      <c r="L82">
        <f t="shared" si="23"/>
        <v>-8.9799032234560792E-3</v>
      </c>
      <c r="M82">
        <f t="shared" si="24"/>
        <v>-4.8672233859056911E-2</v>
      </c>
      <c r="N82">
        <f t="shared" si="25"/>
        <v>-3.930139726606284E-2</v>
      </c>
      <c r="O82">
        <f t="shared" si="26"/>
        <v>-4.4122485628908574E-2</v>
      </c>
      <c r="P82">
        <f t="shared" si="27"/>
        <v>-5.8175717012136391E-2</v>
      </c>
      <c r="Q82">
        <f t="shared" si="28"/>
        <v>-5.8100206479372279E-2</v>
      </c>
      <c r="R82">
        <f t="shared" si="29"/>
        <v>0.95871871438993517</v>
      </c>
      <c r="S82">
        <f t="shared" si="30"/>
        <v>1.0027494617378963</v>
      </c>
      <c r="T82">
        <f t="shared" si="31"/>
        <v>0.9910200967765439</v>
      </c>
      <c r="U82">
        <f t="shared" si="32"/>
        <v>0.95132776614094305</v>
      </c>
      <c r="V82">
        <f t="shared" si="33"/>
        <v>0.96069860273393715</v>
      </c>
      <c r="W82">
        <f t="shared" si="34"/>
        <v>0.95587751437109147</v>
      </c>
      <c r="X82">
        <f t="shared" si="35"/>
        <v>0.94182428298786358</v>
      </c>
      <c r="Y82">
        <f t="shared" si="36"/>
        <v>0.94189979352062769</v>
      </c>
    </row>
    <row r="83" spans="1:25">
      <c r="A83" s="1">
        <v>44075</v>
      </c>
      <c r="B83">
        <v>326.75479100000001</v>
      </c>
      <c r="C83">
        <v>27.253865999999999</v>
      </c>
      <c r="D83">
        <v>53.181933999999998</v>
      </c>
      <c r="E83">
        <v>157.66033899999999</v>
      </c>
      <c r="F83">
        <v>128.42067</v>
      </c>
      <c r="G83">
        <v>87.739998</v>
      </c>
      <c r="H83">
        <v>98.100470999999999</v>
      </c>
      <c r="I83">
        <v>221.78504899999999</v>
      </c>
      <c r="J83">
        <f t="shared" si="21"/>
        <v>-2.103043379706717E-2</v>
      </c>
      <c r="K83">
        <f t="shared" si="22"/>
        <v>-1.0885097916016769E-2</v>
      </c>
      <c r="L83">
        <f t="shared" si="23"/>
        <v>-3.9869178131054931E-3</v>
      </c>
      <c r="M83">
        <f t="shared" si="24"/>
        <v>-9.4548832601457203E-2</v>
      </c>
      <c r="N83">
        <f t="shared" si="25"/>
        <v>4.6902410647756236E-2</v>
      </c>
      <c r="O83">
        <f t="shared" si="26"/>
        <v>-7.3512618498122101E-2</v>
      </c>
      <c r="P83">
        <f t="shared" si="27"/>
        <v>-5.3645817867683868E-2</v>
      </c>
      <c r="Q83">
        <f t="shared" si="28"/>
        <v>-4.0178794919579874E-2</v>
      </c>
      <c r="R83">
        <f t="shared" si="29"/>
        <v>0.97896956620293285</v>
      </c>
      <c r="S83">
        <f t="shared" si="30"/>
        <v>0.98911490208398323</v>
      </c>
      <c r="T83">
        <f t="shared" si="31"/>
        <v>0.99601308218689455</v>
      </c>
      <c r="U83">
        <f t="shared" si="32"/>
        <v>0.90545116739854281</v>
      </c>
      <c r="V83">
        <f t="shared" si="33"/>
        <v>1.0469024106477562</v>
      </c>
      <c r="W83">
        <f t="shared" si="34"/>
        <v>0.92648738150187793</v>
      </c>
      <c r="X83">
        <f t="shared" si="35"/>
        <v>0.94635418213231615</v>
      </c>
      <c r="Y83">
        <f t="shared" si="36"/>
        <v>0.95982120508042013</v>
      </c>
    </row>
    <row r="84" spans="1:25">
      <c r="A84" s="1">
        <v>44105</v>
      </c>
      <c r="B84">
        <v>319.88299599999999</v>
      </c>
      <c r="C84">
        <v>26.957204999999998</v>
      </c>
      <c r="D84">
        <v>52.969901999999998</v>
      </c>
      <c r="E84">
        <v>142.753738</v>
      </c>
      <c r="F84">
        <v>134.44390899999999</v>
      </c>
      <c r="G84">
        <v>81.290001000000004</v>
      </c>
      <c r="H84">
        <v>92.837790999999996</v>
      </c>
      <c r="I84">
        <v>212.87399300000001</v>
      </c>
      <c r="J84">
        <f t="shared" si="21"/>
        <v>0.1087768603992942</v>
      </c>
      <c r="K84">
        <f t="shared" si="22"/>
        <v>5.1718640712195571E-3</v>
      </c>
      <c r="L84">
        <f t="shared" si="23"/>
        <v>7.532741895576861E-2</v>
      </c>
      <c r="M84">
        <f t="shared" si="24"/>
        <v>0.16129267312075579</v>
      </c>
      <c r="N84">
        <f t="shared" si="25"/>
        <v>6.7441790910735877E-2</v>
      </c>
      <c r="O84">
        <f t="shared" si="26"/>
        <v>0.12338539644008602</v>
      </c>
      <c r="P84">
        <f t="shared" si="27"/>
        <v>0.11769089809558268</v>
      </c>
      <c r="Q84">
        <f t="shared" si="28"/>
        <v>0.15285311061929474</v>
      </c>
      <c r="R84">
        <f t="shared" si="29"/>
        <v>1.1087768603992942</v>
      </c>
      <c r="S84">
        <f t="shared" si="30"/>
        <v>1.0051718640712195</v>
      </c>
      <c r="T84">
        <f t="shared" si="31"/>
        <v>1.0753274189557687</v>
      </c>
      <c r="U84">
        <f t="shared" si="32"/>
        <v>1.1612926731207558</v>
      </c>
      <c r="V84">
        <f t="shared" si="33"/>
        <v>1.0674417909107359</v>
      </c>
      <c r="W84">
        <f t="shared" si="34"/>
        <v>1.1233853964400859</v>
      </c>
      <c r="X84">
        <f t="shared" si="35"/>
        <v>1.1176908980955826</v>
      </c>
      <c r="Y84">
        <f t="shared" si="36"/>
        <v>1.1528531106192947</v>
      </c>
    </row>
    <row r="85" spans="1:25">
      <c r="A85" s="1">
        <v>44136</v>
      </c>
      <c r="B85">
        <v>354.67886399999998</v>
      </c>
      <c r="C85">
        <v>27.096623999999998</v>
      </c>
      <c r="D85">
        <v>56.959988000000003</v>
      </c>
      <c r="E85">
        <v>165.77887000000001</v>
      </c>
      <c r="F85">
        <v>143.51104699999999</v>
      </c>
      <c r="G85">
        <v>91.32</v>
      </c>
      <c r="H85">
        <v>103.763954</v>
      </c>
      <c r="I85">
        <v>245.41244499999999</v>
      </c>
      <c r="J85">
        <f t="shared" si="21"/>
        <v>3.2646546426290633E-2</v>
      </c>
      <c r="K85">
        <f t="shared" si="22"/>
        <v>-1.7241668187151275E-2</v>
      </c>
      <c r="L85">
        <f t="shared" si="23"/>
        <v>3.3502640485106844E-2</v>
      </c>
      <c r="M85">
        <f t="shared" si="24"/>
        <v>4.0107469667274173E-2</v>
      </c>
      <c r="N85">
        <f t="shared" si="25"/>
        <v>4.3028178869045676E-2</v>
      </c>
      <c r="O85">
        <f t="shared" si="26"/>
        <v>1.9710939553219491E-2</v>
      </c>
      <c r="P85">
        <f t="shared" si="27"/>
        <v>9.2692506686859757E-2</v>
      </c>
      <c r="Q85">
        <f t="shared" si="28"/>
        <v>4.865715347076234E-2</v>
      </c>
      <c r="R85">
        <f t="shared" si="29"/>
        <v>1.0326465464262906</v>
      </c>
      <c r="S85">
        <f t="shared" si="30"/>
        <v>0.98275833181284877</v>
      </c>
      <c r="T85">
        <f t="shared" si="31"/>
        <v>1.0335026404851069</v>
      </c>
      <c r="U85">
        <f t="shared" si="32"/>
        <v>1.0401074696672741</v>
      </c>
      <c r="V85">
        <f t="shared" si="33"/>
        <v>1.0430281788690456</v>
      </c>
      <c r="W85">
        <f t="shared" si="34"/>
        <v>1.0197109395532196</v>
      </c>
      <c r="X85">
        <f t="shared" si="35"/>
        <v>1.0926925066868598</v>
      </c>
      <c r="Y85">
        <f t="shared" si="36"/>
        <v>1.0486571534707623</v>
      </c>
    </row>
    <row r="86" spans="1:25">
      <c r="A86" s="1">
        <v>44166</v>
      </c>
      <c r="B86">
        <v>366.257904</v>
      </c>
      <c r="C86">
        <v>26.629432999999999</v>
      </c>
      <c r="D86">
        <v>58.868298000000003</v>
      </c>
      <c r="E86">
        <v>172.427841</v>
      </c>
      <c r="F86">
        <v>149.68606600000001</v>
      </c>
      <c r="G86">
        <v>93.120002999999997</v>
      </c>
      <c r="H86">
        <v>113.38209500000001</v>
      </c>
      <c r="I86">
        <v>257.35351600000001</v>
      </c>
      <c r="J86">
        <f t="shared" si="21"/>
        <v>-5.9711503181648822E-3</v>
      </c>
      <c r="K86">
        <f t="shared" si="22"/>
        <v>5.8594563391568188E-3</v>
      </c>
      <c r="L86">
        <f t="shared" si="23"/>
        <v>2.5824629752332896E-2</v>
      </c>
      <c r="M86">
        <f t="shared" si="24"/>
        <v>1.7044962013994087E-2</v>
      </c>
      <c r="N86">
        <f t="shared" si="25"/>
        <v>-7.4004169499651357E-2</v>
      </c>
      <c r="O86">
        <f t="shared" si="26"/>
        <v>-1.4926975464122361E-2</v>
      </c>
      <c r="P86">
        <f t="shared" si="27"/>
        <v>-4.0175038219217994E-2</v>
      </c>
      <c r="Q86">
        <f t="shared" si="28"/>
        <v>-7.3848627737419445E-2</v>
      </c>
      <c r="R86">
        <f t="shared" si="29"/>
        <v>0.99402884968183514</v>
      </c>
      <c r="S86">
        <f t="shared" si="30"/>
        <v>1.0058594563391567</v>
      </c>
      <c r="T86">
        <f t="shared" si="31"/>
        <v>1.0258246297523328</v>
      </c>
      <c r="U86">
        <f t="shared" si="32"/>
        <v>1.0170449620139941</v>
      </c>
      <c r="V86">
        <f t="shared" si="33"/>
        <v>0.92599583050034862</v>
      </c>
      <c r="W86">
        <f t="shared" si="34"/>
        <v>0.98507302453587764</v>
      </c>
      <c r="X86">
        <f t="shared" si="35"/>
        <v>0.95982496178078203</v>
      </c>
      <c r="Y86">
        <f t="shared" si="36"/>
        <v>0.9261513722625806</v>
      </c>
    </row>
    <row r="87" spans="1:25">
      <c r="A87" s="1">
        <v>44197</v>
      </c>
      <c r="B87">
        <v>364.07092299999999</v>
      </c>
      <c r="C87">
        <v>26.785467000000001</v>
      </c>
      <c r="D87">
        <v>60.388550000000002</v>
      </c>
      <c r="E87">
        <v>175.36686700000001</v>
      </c>
      <c r="F87">
        <v>138.60867300000001</v>
      </c>
      <c r="G87">
        <v>91.730002999999996</v>
      </c>
      <c r="H87">
        <v>108.826965</v>
      </c>
      <c r="I87">
        <v>238.34831199999999</v>
      </c>
      <c r="J87">
        <f t="shared" si="21"/>
        <v>2.7805486130514243E-2</v>
      </c>
      <c r="K87">
        <f t="shared" si="22"/>
        <v>-1.917405434820308E-2</v>
      </c>
      <c r="L87">
        <f t="shared" si="23"/>
        <v>9.8897059127929805E-3</v>
      </c>
      <c r="M87">
        <f t="shared" si="24"/>
        <v>9.8822544397739562E-2</v>
      </c>
      <c r="N87">
        <f t="shared" si="25"/>
        <v>8.3504154173669898E-3</v>
      </c>
      <c r="O87">
        <f t="shared" si="26"/>
        <v>7.8818224828794567E-2</v>
      </c>
      <c r="P87">
        <f t="shared" si="27"/>
        <v>-3.6244693583068448E-4</v>
      </c>
      <c r="Q87">
        <f t="shared" si="28"/>
        <v>4.0663698931503268E-2</v>
      </c>
      <c r="R87">
        <f t="shared" si="29"/>
        <v>1.0278054861305141</v>
      </c>
      <c r="S87">
        <f t="shared" si="30"/>
        <v>0.98082594565179693</v>
      </c>
      <c r="T87">
        <f t="shared" si="31"/>
        <v>1.0098897059127929</v>
      </c>
      <c r="U87">
        <f t="shared" si="32"/>
        <v>1.0988225443977395</v>
      </c>
      <c r="V87">
        <f t="shared" si="33"/>
        <v>1.008350415417367</v>
      </c>
      <c r="W87">
        <f t="shared" si="34"/>
        <v>1.0788182248287945</v>
      </c>
      <c r="X87">
        <f t="shared" si="35"/>
        <v>0.99963755306416935</v>
      </c>
      <c r="Y87">
        <f t="shared" si="36"/>
        <v>1.0406636989315032</v>
      </c>
    </row>
    <row r="88" spans="1:25">
      <c r="A88" s="1">
        <v>44228</v>
      </c>
      <c r="B88">
        <v>374.19409200000001</v>
      </c>
      <c r="C88">
        <v>26.271881</v>
      </c>
      <c r="D88">
        <v>60.985774999999997</v>
      </c>
      <c r="E88">
        <v>192.697067</v>
      </c>
      <c r="F88">
        <v>139.76611299999999</v>
      </c>
      <c r="G88">
        <v>98.959998999999996</v>
      </c>
      <c r="H88">
        <v>108.787521</v>
      </c>
      <c r="I88">
        <v>248.040436</v>
      </c>
      <c r="J88">
        <f t="shared" si="21"/>
        <v>4.1986552796776905E-2</v>
      </c>
      <c r="K88">
        <f t="shared" si="22"/>
        <v>-1.4650530732839369E-2</v>
      </c>
      <c r="L88">
        <f t="shared" si="23"/>
        <v>1.3966929173237564E-2</v>
      </c>
      <c r="M88">
        <f t="shared" si="24"/>
        <v>2.2683837735838448E-2</v>
      </c>
      <c r="N88">
        <f t="shared" si="25"/>
        <v>7.4461403959914158E-2</v>
      </c>
      <c r="O88">
        <f t="shared" si="26"/>
        <v>-2.7283448133421E-3</v>
      </c>
      <c r="P88">
        <f t="shared" si="27"/>
        <v>1.2419393213308066E-2</v>
      </c>
      <c r="Q88">
        <f t="shared" si="28"/>
        <v>0.10103633264053777</v>
      </c>
      <c r="R88">
        <f t="shared" si="29"/>
        <v>1.0419865527967769</v>
      </c>
      <c r="S88">
        <f t="shared" si="30"/>
        <v>0.9853494692671606</v>
      </c>
      <c r="T88">
        <f t="shared" si="31"/>
        <v>1.0139669291732376</v>
      </c>
      <c r="U88">
        <f t="shared" si="32"/>
        <v>1.0226838377358385</v>
      </c>
      <c r="V88">
        <f t="shared" si="33"/>
        <v>1.0744614039599141</v>
      </c>
      <c r="W88">
        <f t="shared" si="34"/>
        <v>0.99727165518665795</v>
      </c>
      <c r="X88">
        <f t="shared" si="35"/>
        <v>1.0124193932133081</v>
      </c>
      <c r="Y88">
        <f t="shared" si="36"/>
        <v>1.1010363326405377</v>
      </c>
    </row>
    <row r="89" spans="1:25">
      <c r="A89" s="1">
        <v>44256</v>
      </c>
      <c r="B89">
        <v>389.90521200000001</v>
      </c>
      <c r="C89">
        <v>25.886984000000002</v>
      </c>
      <c r="D89">
        <v>61.837558999999999</v>
      </c>
      <c r="E89">
        <v>197.06817599999999</v>
      </c>
      <c r="F89">
        <v>150.173294</v>
      </c>
      <c r="G89">
        <v>98.690002000000007</v>
      </c>
      <c r="H89">
        <v>110.13859600000001</v>
      </c>
      <c r="I89">
        <v>273.10153200000002</v>
      </c>
      <c r="J89">
        <f t="shared" si="21"/>
        <v>5.6358928590059532E-2</v>
      </c>
      <c r="K89">
        <f t="shared" si="22"/>
        <v>7.2104575797627387E-3</v>
      </c>
      <c r="L89">
        <f t="shared" si="23"/>
        <v>3.6415570672833852E-3</v>
      </c>
      <c r="M89">
        <f t="shared" si="24"/>
        <v>-6.7916039371064378E-3</v>
      </c>
      <c r="N89">
        <f t="shared" si="25"/>
        <v>4.0259888019770068E-2</v>
      </c>
      <c r="O89">
        <f t="shared" si="26"/>
        <v>5.7553965800912536E-2</v>
      </c>
      <c r="P89">
        <f t="shared" si="27"/>
        <v>5.7009497379102145E-2</v>
      </c>
      <c r="Q89">
        <f t="shared" si="28"/>
        <v>4.9665151640379636E-2</v>
      </c>
      <c r="R89">
        <f t="shared" si="29"/>
        <v>1.0563589285900594</v>
      </c>
      <c r="S89">
        <f t="shared" si="30"/>
        <v>1.0072104575797627</v>
      </c>
      <c r="T89">
        <f t="shared" si="31"/>
        <v>1.0036415570672834</v>
      </c>
      <c r="U89">
        <f t="shared" si="32"/>
        <v>0.99320839606289357</v>
      </c>
      <c r="V89">
        <f t="shared" si="33"/>
        <v>1.04025988801977</v>
      </c>
      <c r="W89">
        <f t="shared" si="34"/>
        <v>1.0575539658009125</v>
      </c>
      <c r="X89">
        <f t="shared" si="35"/>
        <v>1.0570094973791022</v>
      </c>
      <c r="Y89">
        <f t="shared" si="36"/>
        <v>1.0496651516403797</v>
      </c>
    </row>
    <row r="90" spans="1:25">
      <c r="A90" s="1">
        <v>44287</v>
      </c>
      <c r="B90">
        <v>411.87985200000003</v>
      </c>
      <c r="C90">
        <v>26.073640999999999</v>
      </c>
      <c r="D90">
        <v>62.062744000000002</v>
      </c>
      <c r="E90">
        <v>195.72976700000001</v>
      </c>
      <c r="F90">
        <v>156.21925400000001</v>
      </c>
      <c r="G90">
        <v>104.370003</v>
      </c>
      <c r="H90">
        <v>116.417542</v>
      </c>
      <c r="I90">
        <v>286.66516100000001</v>
      </c>
      <c r="J90">
        <f t="shared" si="21"/>
        <v>6.566084713461492E-3</v>
      </c>
      <c r="K90">
        <f t="shared" si="22"/>
        <v>1.864948589266926E-3</v>
      </c>
      <c r="L90">
        <f t="shared" si="23"/>
        <v>2.2243264010369836E-2</v>
      </c>
      <c r="M90">
        <f t="shared" si="24"/>
        <v>8.3023799849513899E-2</v>
      </c>
      <c r="N90">
        <f t="shared" si="25"/>
        <v>5.3582767716967399E-3</v>
      </c>
      <c r="O90">
        <f t="shared" si="26"/>
        <v>6.6398388433504277E-2</v>
      </c>
      <c r="P90">
        <f t="shared" si="27"/>
        <v>-4.1033077300326369E-2</v>
      </c>
      <c r="Q90">
        <f t="shared" si="28"/>
        <v>-2.3922216344943271E-2</v>
      </c>
      <c r="R90">
        <f t="shared" si="29"/>
        <v>1.0065660847134614</v>
      </c>
      <c r="S90">
        <f t="shared" si="30"/>
        <v>1.001864948589267</v>
      </c>
      <c r="T90">
        <f t="shared" si="31"/>
        <v>1.0222432640103698</v>
      </c>
      <c r="U90">
        <f t="shared" si="32"/>
        <v>1.0830237998495138</v>
      </c>
      <c r="V90">
        <f t="shared" si="33"/>
        <v>1.0053582767716966</v>
      </c>
      <c r="W90">
        <f t="shared" si="34"/>
        <v>1.0663983884335042</v>
      </c>
      <c r="X90">
        <f t="shared" si="35"/>
        <v>0.95896692269967365</v>
      </c>
      <c r="Y90">
        <f t="shared" si="36"/>
        <v>0.97607778365505671</v>
      </c>
    </row>
    <row r="91" spans="1:25">
      <c r="A91" s="1">
        <v>44317</v>
      </c>
      <c r="B91">
        <v>414.58429000000001</v>
      </c>
      <c r="C91">
        <v>26.122267000000001</v>
      </c>
      <c r="D91">
        <v>63.443221999999999</v>
      </c>
      <c r="E91">
        <v>211.979996</v>
      </c>
      <c r="F91">
        <v>157.05632</v>
      </c>
      <c r="G91">
        <v>111.300003</v>
      </c>
      <c r="H91">
        <v>111.64057200000001</v>
      </c>
      <c r="I91">
        <v>279.80749500000002</v>
      </c>
      <c r="J91">
        <f t="shared" si="21"/>
        <v>1.9093347700174516E-2</v>
      </c>
      <c r="K91">
        <f t="shared" si="22"/>
        <v>8.7226349841687985E-3</v>
      </c>
      <c r="L91">
        <f t="shared" si="23"/>
        <v>-9.8765160445350858E-3</v>
      </c>
      <c r="M91">
        <f t="shared" si="24"/>
        <v>-2.7792980994301029E-2</v>
      </c>
      <c r="N91">
        <f t="shared" si="25"/>
        <v>1.2854178679342597E-2</v>
      </c>
      <c r="O91">
        <f t="shared" si="26"/>
        <v>6.9631624358536634E-2</v>
      </c>
      <c r="P91">
        <f t="shared" si="27"/>
        <v>5.1559239592573886E-2</v>
      </c>
      <c r="Q91">
        <f t="shared" si="28"/>
        <v>4.4761806684270433E-2</v>
      </c>
      <c r="R91">
        <f t="shared" si="29"/>
        <v>1.0190933477001745</v>
      </c>
      <c r="S91">
        <f t="shared" si="30"/>
        <v>1.0087226349841687</v>
      </c>
      <c r="T91">
        <f t="shared" si="31"/>
        <v>0.9901234839554649</v>
      </c>
      <c r="U91">
        <f t="shared" si="32"/>
        <v>0.97220701900569895</v>
      </c>
      <c r="V91">
        <f t="shared" si="33"/>
        <v>1.0128541786793426</v>
      </c>
      <c r="W91">
        <f t="shared" si="34"/>
        <v>1.0696316243585366</v>
      </c>
      <c r="X91">
        <f t="shared" si="35"/>
        <v>1.0515592395925739</v>
      </c>
      <c r="Y91">
        <f t="shared" si="36"/>
        <v>1.0447618066842703</v>
      </c>
    </row>
    <row r="92" spans="1:25">
      <c r="A92" s="1">
        <v>44348</v>
      </c>
      <c r="B92">
        <v>422.500092</v>
      </c>
      <c r="C92">
        <v>26.350121999999999</v>
      </c>
      <c r="D92">
        <v>62.816623999999997</v>
      </c>
      <c r="E92">
        <v>206.08843999999999</v>
      </c>
      <c r="F92">
        <v>159.07515000000001</v>
      </c>
      <c r="G92">
        <v>119.050003</v>
      </c>
      <c r="H92">
        <v>117.396675</v>
      </c>
      <c r="I92">
        <v>292.33218399999998</v>
      </c>
      <c r="J92">
        <f t="shared" si="21"/>
        <v>2.7763982120032251E-2</v>
      </c>
      <c r="K92">
        <f t="shared" si="22"/>
        <v>1.1745676168026846E-2</v>
      </c>
      <c r="L92">
        <f t="shared" si="23"/>
        <v>-2.8159599917372137E-2</v>
      </c>
      <c r="M92">
        <f t="shared" si="24"/>
        <v>1.5556525150076737E-3</v>
      </c>
      <c r="N92">
        <f t="shared" si="25"/>
        <v>7.7850104180319804E-2</v>
      </c>
      <c r="O92">
        <f t="shared" si="26"/>
        <v>-4.8719192388429209E-3</v>
      </c>
      <c r="P92">
        <f t="shared" si="27"/>
        <v>1.2454722418671547E-2</v>
      </c>
      <c r="Q92">
        <f t="shared" si="28"/>
        <v>7.7648402202612196E-2</v>
      </c>
      <c r="R92">
        <f t="shared" si="29"/>
        <v>1.0277639821200322</v>
      </c>
      <c r="S92">
        <f t="shared" si="30"/>
        <v>1.0117456761680268</v>
      </c>
      <c r="T92">
        <f t="shared" si="31"/>
        <v>0.97184040008262784</v>
      </c>
      <c r="U92">
        <f t="shared" si="32"/>
        <v>1.0015556525150078</v>
      </c>
      <c r="V92">
        <f t="shared" si="33"/>
        <v>1.0778501041803199</v>
      </c>
      <c r="W92">
        <f t="shared" si="34"/>
        <v>0.99512808076115711</v>
      </c>
      <c r="X92">
        <f t="shared" si="35"/>
        <v>1.0124547224186715</v>
      </c>
      <c r="Y92">
        <f t="shared" si="36"/>
        <v>1.0776484022026123</v>
      </c>
    </row>
    <row r="93" spans="1:25">
      <c r="A93" s="1">
        <v>44378</v>
      </c>
      <c r="B93">
        <v>434.23037699999998</v>
      </c>
      <c r="C93">
        <v>26.659621999999999</v>
      </c>
      <c r="D93">
        <v>61.047733000000001</v>
      </c>
      <c r="E93">
        <v>206.409042</v>
      </c>
      <c r="F93">
        <v>171.45916700000001</v>
      </c>
      <c r="G93">
        <v>118.470001</v>
      </c>
      <c r="H93">
        <v>118.858818</v>
      </c>
      <c r="I93">
        <v>315.03131100000002</v>
      </c>
      <c r="J93">
        <f t="shared" si="21"/>
        <v>2.9759866385395711E-2</v>
      </c>
      <c r="K93">
        <f t="shared" si="22"/>
        <v>-1.0706453377320616E-3</v>
      </c>
      <c r="L93">
        <f t="shared" si="23"/>
        <v>3.2821366192254828E-2</v>
      </c>
      <c r="M93">
        <f t="shared" si="24"/>
        <v>-4.9073635059068803E-2</v>
      </c>
      <c r="N93">
        <f t="shared" si="25"/>
        <v>-7.3204426567638516E-3</v>
      </c>
      <c r="O93">
        <f t="shared" si="26"/>
        <v>6.482654625790038E-2</v>
      </c>
      <c r="P93">
        <f t="shared" si="27"/>
        <v>-2.5036173588736509E-3</v>
      </c>
      <c r="Q93">
        <f t="shared" si="28"/>
        <v>6.2421423881894623E-2</v>
      </c>
      <c r="R93">
        <f t="shared" si="29"/>
        <v>1.0297598663853957</v>
      </c>
      <c r="S93">
        <f t="shared" si="30"/>
        <v>0.99892935466226795</v>
      </c>
      <c r="T93">
        <f t="shared" si="31"/>
        <v>1.0328213661922547</v>
      </c>
      <c r="U93">
        <f t="shared" si="32"/>
        <v>0.95092636494093119</v>
      </c>
      <c r="V93">
        <f t="shared" si="33"/>
        <v>0.9926795573432361</v>
      </c>
      <c r="W93">
        <f t="shared" si="34"/>
        <v>1.0648265462579003</v>
      </c>
      <c r="X93">
        <f t="shared" si="35"/>
        <v>0.99749638264112639</v>
      </c>
      <c r="Y93">
        <f t="shared" si="36"/>
        <v>1.0624214238818945</v>
      </c>
    </row>
    <row r="94" spans="1:25">
      <c r="A94" s="1">
        <v>44409</v>
      </c>
      <c r="B94">
        <v>447.15301499999998</v>
      </c>
      <c r="C94">
        <v>26.631079</v>
      </c>
      <c r="D94">
        <v>63.051403000000001</v>
      </c>
      <c r="E94">
        <v>196.27979999999999</v>
      </c>
      <c r="F94">
        <v>170.20401000000001</v>
      </c>
      <c r="G94">
        <v>126.150002</v>
      </c>
      <c r="H94">
        <v>118.561241</v>
      </c>
      <c r="I94">
        <v>334.69601399999999</v>
      </c>
      <c r="J94">
        <f t="shared" si="21"/>
        <v>-4.9650122564867345E-2</v>
      </c>
      <c r="K94">
        <f t="shared" si="22"/>
        <v>-1.0703847185463264E-2</v>
      </c>
      <c r="L94">
        <f t="shared" si="23"/>
        <v>-1.8941830683767719E-2</v>
      </c>
      <c r="M94">
        <f t="shared" si="24"/>
        <v>-4.1344534689764262E-2</v>
      </c>
      <c r="N94">
        <f t="shared" si="25"/>
        <v>-3.2400493971910645E-2</v>
      </c>
      <c r="O94">
        <f t="shared" si="26"/>
        <v>-1.8153000108553339E-2</v>
      </c>
      <c r="P94">
        <f t="shared" si="27"/>
        <v>-3.9404285587732624E-2</v>
      </c>
      <c r="Q94">
        <f t="shared" si="28"/>
        <v>-4.9441344706304152E-2</v>
      </c>
      <c r="R94">
        <f t="shared" si="29"/>
        <v>0.95034987743513266</v>
      </c>
      <c r="S94">
        <f t="shared" si="30"/>
        <v>0.98929615281453676</v>
      </c>
      <c r="T94">
        <f t="shared" si="31"/>
        <v>0.98105816931623224</v>
      </c>
      <c r="U94">
        <f t="shared" si="32"/>
        <v>0.95865546531023571</v>
      </c>
      <c r="V94">
        <f t="shared" si="33"/>
        <v>0.96759950602808931</v>
      </c>
      <c r="W94">
        <f t="shared" si="34"/>
        <v>0.98184699989144664</v>
      </c>
      <c r="X94">
        <f t="shared" si="35"/>
        <v>0.96059571441226743</v>
      </c>
      <c r="Y94">
        <f t="shared" si="36"/>
        <v>0.95055865529369588</v>
      </c>
    </row>
    <row r="95" spans="1:25">
      <c r="A95" s="1">
        <v>44440</v>
      </c>
      <c r="B95">
        <v>424.95181300000002</v>
      </c>
      <c r="C95">
        <v>26.346024</v>
      </c>
      <c r="D95">
        <v>61.857093999999996</v>
      </c>
      <c r="E95">
        <v>188.164703</v>
      </c>
      <c r="F95">
        <v>164.68931599999999</v>
      </c>
      <c r="G95">
        <v>123.860001</v>
      </c>
      <c r="H95">
        <v>113.88942</v>
      </c>
      <c r="I95">
        <v>318.14819299999999</v>
      </c>
      <c r="J95">
        <f t="shared" si="21"/>
        <v>7.3591969826470593E-2</v>
      </c>
      <c r="K95">
        <f t="shared" si="22"/>
        <v>-6.5121780804575969E-4</v>
      </c>
      <c r="L95">
        <f t="shared" si="23"/>
        <v>4.787033804077522E-3</v>
      </c>
      <c r="M95">
        <f t="shared" si="24"/>
        <v>0.14582321531366063</v>
      </c>
      <c r="N95">
        <f t="shared" si="25"/>
        <v>7.4669889332711847E-2</v>
      </c>
      <c r="O95">
        <f t="shared" si="26"/>
        <v>6.5234950224164742E-2</v>
      </c>
      <c r="P95">
        <f t="shared" si="27"/>
        <v>0.20923350913544042</v>
      </c>
      <c r="Q95">
        <f t="shared" si="28"/>
        <v>0.12149911535093957</v>
      </c>
      <c r="R95">
        <f t="shared" si="29"/>
        <v>1.0735919698264706</v>
      </c>
      <c r="S95">
        <f t="shared" si="30"/>
        <v>0.99934878219195422</v>
      </c>
      <c r="T95">
        <f t="shared" si="31"/>
        <v>1.0047870338040774</v>
      </c>
      <c r="U95">
        <f t="shared" si="32"/>
        <v>1.1458232153136607</v>
      </c>
      <c r="V95">
        <f t="shared" si="33"/>
        <v>1.0746698893327118</v>
      </c>
      <c r="W95">
        <f t="shared" si="34"/>
        <v>1.0652349502241647</v>
      </c>
      <c r="X95">
        <f t="shared" si="35"/>
        <v>1.2092335091354405</v>
      </c>
      <c r="Y95">
        <f t="shared" si="36"/>
        <v>1.1214991153509395</v>
      </c>
    </row>
    <row r="96" spans="1:25">
      <c r="A96" s="1">
        <v>44470</v>
      </c>
      <c r="B96">
        <v>456.22485399999999</v>
      </c>
      <c r="C96">
        <v>26.328866999999999</v>
      </c>
      <c r="D96">
        <v>62.153205999999997</v>
      </c>
      <c r="E96">
        <v>215.60348500000001</v>
      </c>
      <c r="F96">
        <v>176.986649</v>
      </c>
      <c r="G96">
        <v>131.94000199999999</v>
      </c>
      <c r="H96">
        <v>137.71890300000001</v>
      </c>
      <c r="I96">
        <v>356.80291699999998</v>
      </c>
      <c r="J96">
        <f t="shared" si="21"/>
        <v>-8.0347442009373101E-3</v>
      </c>
      <c r="K96">
        <f t="shared" si="22"/>
        <v>6.0811579928600626E-3</v>
      </c>
      <c r="L96">
        <f t="shared" si="23"/>
        <v>-1.5562914003181057E-2</v>
      </c>
      <c r="M96">
        <f t="shared" si="24"/>
        <v>-1.3602284768261049E-4</v>
      </c>
      <c r="N96">
        <f t="shared" si="25"/>
        <v>-5.5153821235408608E-2</v>
      </c>
      <c r="O96">
        <f t="shared" si="26"/>
        <v>-2.2737607658972144E-2</v>
      </c>
      <c r="P96">
        <f t="shared" si="27"/>
        <v>-5.5900554188991806E-2</v>
      </c>
      <c r="Q96">
        <f t="shared" si="28"/>
        <v>-9.1680024017288804E-4</v>
      </c>
      <c r="R96">
        <f t="shared" si="29"/>
        <v>0.9919652557990627</v>
      </c>
      <c r="S96">
        <f t="shared" si="30"/>
        <v>1.0060811579928601</v>
      </c>
      <c r="T96">
        <f t="shared" si="31"/>
        <v>0.98443708599681889</v>
      </c>
      <c r="U96">
        <f t="shared" si="32"/>
        <v>0.99986397715231734</v>
      </c>
      <c r="V96">
        <f t="shared" si="33"/>
        <v>0.94484617876459143</v>
      </c>
      <c r="W96">
        <f t="shared" si="34"/>
        <v>0.97726239234102785</v>
      </c>
      <c r="X96">
        <f t="shared" si="35"/>
        <v>0.94409944581100824</v>
      </c>
      <c r="Y96">
        <f t="shared" si="36"/>
        <v>0.99908319975982707</v>
      </c>
    </row>
    <row r="97" spans="1:25">
      <c r="A97" s="1">
        <v>44501</v>
      </c>
      <c r="B97">
        <v>452.55920400000002</v>
      </c>
      <c r="C97">
        <v>26.488976999999998</v>
      </c>
      <c r="D97">
        <v>61.185921</v>
      </c>
      <c r="E97">
        <v>215.57415800000001</v>
      </c>
      <c r="F97">
        <v>167.22515899999999</v>
      </c>
      <c r="G97">
        <v>128.94000199999999</v>
      </c>
      <c r="H97">
        <v>130.02034</v>
      </c>
      <c r="I97">
        <v>356.47579999999999</v>
      </c>
      <c r="J97">
        <f t="shared" si="21"/>
        <v>4.2584894594255067E-2</v>
      </c>
      <c r="K97">
        <f t="shared" si="22"/>
        <v>2.6725833919521661E-3</v>
      </c>
      <c r="L97">
        <f t="shared" si="23"/>
        <v>1.3389174937809631E-2</v>
      </c>
      <c r="M97">
        <f t="shared" si="24"/>
        <v>3.6005716418013291E-2</v>
      </c>
      <c r="N97">
        <f t="shared" si="25"/>
        <v>8.4534564562740347E-2</v>
      </c>
      <c r="O97">
        <f t="shared" si="26"/>
        <v>1.1323033793655438E-2</v>
      </c>
      <c r="P97">
        <f t="shared" si="27"/>
        <v>4.6282174004467172E-2</v>
      </c>
      <c r="Q97">
        <f t="shared" si="28"/>
        <v>0.15990481541804527</v>
      </c>
      <c r="R97">
        <f t="shared" si="29"/>
        <v>1.0425848945942551</v>
      </c>
      <c r="S97">
        <f t="shared" si="30"/>
        <v>1.0026725833919521</v>
      </c>
      <c r="T97">
        <f t="shared" si="31"/>
        <v>1.0133891749378097</v>
      </c>
      <c r="U97">
        <f t="shared" si="32"/>
        <v>1.0360057164180132</v>
      </c>
      <c r="V97">
        <f t="shared" si="33"/>
        <v>1.0845345645627404</v>
      </c>
      <c r="W97">
        <f t="shared" si="34"/>
        <v>1.0113230337936554</v>
      </c>
      <c r="X97">
        <f t="shared" si="35"/>
        <v>1.0462821740044672</v>
      </c>
      <c r="Y97">
        <f t="shared" si="36"/>
        <v>1.1599048154180454</v>
      </c>
    </row>
    <row r="98" spans="1:25">
      <c r="A98" s="1">
        <v>44531</v>
      </c>
      <c r="B98">
        <v>471.83139</v>
      </c>
      <c r="C98">
        <v>26.559771000000001</v>
      </c>
      <c r="D98">
        <v>62.00515</v>
      </c>
      <c r="E98">
        <v>223.33606</v>
      </c>
      <c r="F98">
        <v>181.36146500000001</v>
      </c>
      <c r="G98">
        <v>130.39999399999999</v>
      </c>
      <c r="H98">
        <v>136.03796399999999</v>
      </c>
      <c r="I98">
        <v>413.47799700000002</v>
      </c>
      <c r="J98">
        <f t="shared" si="21"/>
        <v>-4.9413325383035632E-2</v>
      </c>
      <c r="K98">
        <f t="shared" si="22"/>
        <v>-2.4548705634547908E-2</v>
      </c>
      <c r="L98">
        <f t="shared" si="23"/>
        <v>7.1744201892907263E-3</v>
      </c>
      <c r="M98">
        <f t="shared" si="24"/>
        <v>2.298573727861054E-2</v>
      </c>
      <c r="N98">
        <f t="shared" si="25"/>
        <v>-0.12597039839747662</v>
      </c>
      <c r="O98">
        <f t="shared" si="26"/>
        <v>-9.1027573206790099E-2</v>
      </c>
      <c r="P98">
        <f t="shared" si="27"/>
        <v>-7.1652498415809798E-2</v>
      </c>
      <c r="Q98">
        <f t="shared" si="28"/>
        <v>-0.14707509817021777</v>
      </c>
      <c r="R98">
        <f t="shared" si="29"/>
        <v>0.95058667461696433</v>
      </c>
      <c r="S98">
        <f t="shared" si="30"/>
        <v>0.97545129436545208</v>
      </c>
      <c r="T98">
        <f t="shared" si="31"/>
        <v>1.0071744201892907</v>
      </c>
      <c r="U98">
        <f t="shared" si="32"/>
        <v>1.0229857372786106</v>
      </c>
      <c r="V98">
        <f t="shared" si="33"/>
        <v>0.87402960160252341</v>
      </c>
      <c r="W98">
        <f t="shared" si="34"/>
        <v>0.90897242679320989</v>
      </c>
      <c r="X98">
        <f t="shared" si="35"/>
        <v>0.92834750158419022</v>
      </c>
      <c r="Y98">
        <f t="shared" si="36"/>
        <v>0.8529249018297822</v>
      </c>
    </row>
    <row r="99" spans="1:25">
      <c r="A99" s="1">
        <v>44562</v>
      </c>
      <c r="B99">
        <v>448.51663200000002</v>
      </c>
      <c r="C99">
        <v>25.907762999999999</v>
      </c>
      <c r="D99">
        <v>62.450001</v>
      </c>
      <c r="E99">
        <v>228.469604</v>
      </c>
      <c r="F99">
        <v>158.515289</v>
      </c>
      <c r="G99">
        <v>118.529999</v>
      </c>
      <c r="H99">
        <v>126.290504</v>
      </c>
      <c r="I99">
        <v>352.66568000000001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Mingyan Li</dc:creator>
  <cp:lastModifiedBy>Mingyan Li</cp:lastModifiedBy>
  <dcterms:created xsi:type="dcterms:W3CDTF">2022-04-13T03:53:58Z</dcterms:created>
  <dcterms:modified xsi:type="dcterms:W3CDTF">2022-04-14T07:17:39Z</dcterms:modified>
</cp:coreProperties>
</file>