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ndro Almeida\OneDrive\Área de Trabalho\Bootcamp da Caixa\"/>
    </mc:Choice>
  </mc:AlternateContent>
  <xr:revisionPtr revIDLastSave="0" documentId="13_ncr:1_{8B3A1447-5F51-4966-8244-11539F61D658}" xr6:coauthVersionLast="47" xr6:coauthVersionMax="47" xr10:uidLastSave="{00000000-0000-0000-0000-000000000000}"/>
  <bookViews>
    <workbookView xWindow="-120" yWindow="-120" windowWidth="20730" windowHeight="11160" firstSheet="3" activeTab="3" xr2:uid="{C32DDFC1-68E9-454F-B0C1-C58955AAEB63}"/>
  </bookViews>
  <sheets>
    <sheet name="Data" sheetId="1" state="hidden" r:id="rId1"/>
    <sheet name="Controller" sheetId="3" state="hidden" r:id="rId2"/>
    <sheet name="Reserva" sheetId="4" state="hidden" r:id="rId3"/>
    <sheet name="Dashboard" sheetId="2" r:id="rId4"/>
  </sheets>
  <definedNames>
    <definedName name="SegmentaçãodeDados_Mês">#N/A</definedName>
  </definedNames>
  <calcPr calcId="191029"/>
  <pivotCaches>
    <pivotCache cacheId="2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<sst xmlns="http://schemas.openxmlformats.org/spreadsheetml/2006/main" count="259" uniqueCount="80">
  <si>
    <t xml:space="preserve">Data 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</si>
  <si>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</si>
  <si>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</si>
  <si>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</si>
  <si>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</si>
  <si>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</si>
  <si>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</si>
  <si>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</si>
  <si>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</si>
  <si>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</si>
  <si>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</si>
  <si>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</si>
  <si>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</si>
  <si>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</si>
  <si>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</si>
  <si>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</si>
  <si>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</si>
  <si>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</si>
  <si>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</si>
  <si>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</si>
  <si>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</si>
  <si>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</si>
  <si>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</si>
  <si>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</si>
  <si>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</si>
  <si>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</si>
  <si>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</si>
  <si>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</si>
  <si>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</si>
  <si>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</si>
  <si>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</si>
  <si>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</si>
  <si>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</si>
  <si>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</si>
  <si>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</si>
  <si>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</si>
  <si>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</si>
  <si>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</si>
  <si>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</si>
  <si>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</si>
  <si>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</si>
  <si>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</si>
  <si>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</si>
  <si>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</si>
  <si>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</si>
  <si>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</si>
  <si>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</si>
  <si>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</si>
  <si>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</si>
  <si>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</si>
  <si>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</si>
  <si>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</si>
  <si>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</si>
  <si>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</si>
  <si>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</si>
  <si>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</si>
  <si>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</si>
  <si>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</si>
  <si>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</si>
  <si>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</si>
  <si>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</si>
  <si>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</si>
  <si>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</si>
  <si>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</si>
  <si>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</si>
  <si>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</si>
  <si>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</si>
  <si>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</si>
  <si>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</si>
  <si>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</si>
  <si>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</si>
  <si>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</si>
  <si>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</si>
  <si>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</si>
  <si>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r>
      <t xml:space="preserve">Quanto tive de </t>
    </r>
    <r>
      <rPr>
        <b/>
        <sz val="11"/>
        <color theme="1"/>
        <rFont val="Calibri"/>
        <family val="2"/>
        <scheme val="minor"/>
      </rPr>
      <t>SAÍDA</t>
    </r>
    <r>
      <rPr>
        <sz val="11"/>
        <color theme="1"/>
        <rFont val="Calibri"/>
        <family val="2"/>
        <scheme val="minor"/>
      </rPr>
      <t xml:space="preserve"> por </t>
    </r>
    <r>
      <rPr>
        <b/>
        <sz val="11"/>
        <color theme="1"/>
        <rFont val="Calibri"/>
        <family val="2"/>
        <scheme val="minor"/>
      </rPr>
      <t>Categoria</t>
    </r>
    <r>
      <rPr>
        <sz val="11"/>
        <color theme="1"/>
        <rFont val="Calibri"/>
        <family val="2"/>
        <scheme val="minor"/>
      </rPr>
      <t>, sumarizado em reais.</t>
    </r>
  </si>
  <si>
    <t>Mês</t>
  </si>
  <si>
    <t>Data de Lançamento</t>
  </si>
  <si>
    <t>Depósito</t>
  </si>
  <si>
    <t>Meta de Reserva</t>
  </si>
  <si>
    <t>Total Reservado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</si>
</sst>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#,##0.00"/>
    <numFmt numFmtId="167" formatCode="[$-416]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2" fillId="4" borderId="1" xfId="0" applyFont="1" applyFill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7">
    <dxf>
      <numFmt numFmtId="164" formatCode="&quot;R$&quot;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64" formatCode="&quot;R$&quot;#,##0.0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[planilha_financeira_bootcamp.xlsx]Controller!tbl_entrada</c:name>
    <c:fmtId val="5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5.5555555555555552E-2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Controller!$H$4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Controller!$G$5:$G$7</c:f>
              <c:strCache>
                <c:ptCount val="2"/>
                <c:pt idx="0">
                  <c:v>Renda Fixa</c:v>
                </c:pt>
                <c:pt idx="1">
                  <c:v>Venda de ativos</c:v>
                </c:pt>
              </c:strCache>
            </c:strRef>
          </c:cat>
          <c:val>
            <c:numRef>
              <c:f>Controller!$H$5:$H$7</c:f>
              <c:numCache>
                <c:formatCode>"R$"#,##0.00</c:formatCode>
                <c:ptCount val="2"/>
                <c:pt idx="0">
                  <c:v>5000</c:v>
                </c:pt>
                <c:pt idx="1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0-4D2D-B202-208F3AC95B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16322848"/>
        <c:axId val="516322488"/>
      </c:barChart>
      <c:catAx>
        <c:axId val="51632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6322488"/>
        <c:crosses val="autoZero"/>
        <c:auto val="1"/>
        <c:lblAlgn val="ctr"/>
        <c:lblOffset val="100"/>
        <c:noMultiLvlLbl val="0"/>
      </c:catAx>
      <c:valAx>
        <c:axId val="516322488"/>
        <c:scaling>
          <c:orientation val="minMax"/>
        </c:scaling>
        <c:delete val="1"/>
        <c:axPos val="l"/>
        <c:numFmt formatCode="&quot;R$&quot;#,##0.00" sourceLinked="1"/>
        <c:majorTickMark val="none"/>
        <c:minorTickMark val="none"/>
        <c:tickLblPos val="nextTo"/>
        <c:crossAx val="51632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[planilha_financeira_bootcamp.xlsx]Controller!tbl_saída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>
              <a:alpha val="7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>
              <a:alpha val="7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6.6865839503617395E-4"/>
          <c:y val="7.2727272727272724E-2"/>
          <c:w val="0.97532710570878145"/>
          <c:h val="0.794621331424480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>
                <a:alpha val="70000"/>
              </a:srgb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Controller!$B$5:$B$19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Controller!$C$5:$C$19</c:f>
              <c:numCache>
                <c:formatCode>"R$"#,##0.00</c:formatCode>
                <c:ptCount val="14"/>
                <c:pt idx="0">
                  <c:v>600</c:v>
                </c:pt>
                <c:pt idx="1">
                  <c:v>250</c:v>
                </c:pt>
                <c:pt idx="2">
                  <c:v>350</c:v>
                </c:pt>
                <c:pt idx="3">
                  <c:v>300</c:v>
                </c:pt>
                <c:pt idx="4">
                  <c:v>220</c:v>
                </c:pt>
                <c:pt idx="5">
                  <c:v>180</c:v>
                </c:pt>
                <c:pt idx="6">
                  <c:v>150</c:v>
                </c:pt>
                <c:pt idx="7">
                  <c:v>250</c:v>
                </c:pt>
                <c:pt idx="8">
                  <c:v>120</c:v>
                </c:pt>
                <c:pt idx="9">
                  <c:v>450</c:v>
                </c:pt>
                <c:pt idx="10">
                  <c:v>200</c:v>
                </c:pt>
                <c:pt idx="11">
                  <c:v>800</c:v>
                </c:pt>
                <c:pt idx="12">
                  <c:v>400</c:v>
                </c:pt>
                <c:pt idx="1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1-4A5A-92E2-A0C121E715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04395184"/>
        <c:axId val="504393024"/>
      </c:barChart>
      <c:catAx>
        <c:axId val="50439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4393024"/>
        <c:crosses val="autoZero"/>
        <c:auto val="1"/>
        <c:lblAlgn val="ctr"/>
        <c:lblOffset val="100"/>
        <c:noMultiLvlLbl val="0"/>
      </c:catAx>
      <c:valAx>
        <c:axId val="504393024"/>
        <c:scaling>
          <c:orientation val="minMax"/>
        </c:scaling>
        <c:delete val="1"/>
        <c:axPos val="l"/>
        <c:numFmt formatCode="&quot;R$&quot;#,##0.00" sourceLinked="1"/>
        <c:majorTickMark val="none"/>
        <c:minorTickMark val="none"/>
        <c:tickLblPos val="nextTo"/>
        <c:crossAx val="50439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Reserva!$C$3</c:f>
              <c:numCache>
                <c:formatCode>"R$"#,##0.00</c:formatCode>
                <c:ptCount val="1"/>
                <c:pt idx="0">
                  <c:v>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C-47CE-89A2-EDFE74369920}"/>
            </c:ext>
          </c:extLst>
        </c:ser>
        <c:ser>
          <c:idx val="1"/>
          <c:order val="1"/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dLbls>
            <c:delete val="1"/>
          </c:dLbls>
          <c:val>
            <c:numRef>
              <c:f>Reserva!$C$4</c:f>
              <c:numCache>
                <c:formatCode>"R$"#,##0.00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1C-47CE-89A2-EDFE7436992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14960584"/>
        <c:axId val="514958064"/>
      </c:barChart>
      <c:catAx>
        <c:axId val="514960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4958064"/>
        <c:crosses val="autoZero"/>
        <c:auto val="1"/>
        <c:lblAlgn val="ctr"/>
        <c:lblOffset val="100"/>
        <c:noMultiLvlLbl val="0"/>
      </c:catAx>
      <c:valAx>
        <c:axId val="514958064"/>
        <c:scaling>
          <c:orientation val="minMax"/>
        </c:scaling>
        <c:delete val="1"/>
        <c:axPos val="l"/>
        <c:numFmt formatCode="&quot;R$&quot;#,##0.00" sourceLinked="1"/>
        <c:majorTickMark val="none"/>
        <c:minorTickMark val="none"/>
        <c:tickLblPos val="nextTo"/>
        <c:crossAx val="514960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5" Type="http://schemas.openxmlformats.org/officeDocument/2006/relationships/image" Target="../media/image3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251355</xdr:colOff>
      <xdr:row>2</xdr:row>
      <xdr:rowOff>83344</xdr:rowOff>
    </xdr:from>
    <xdr:to>
      <xdr:col>10</xdr:col>
      <xdr:colOff>459053</xdr:colOff>
      <xdr:row>23</xdr:row>
      <xdr:rowOff>19848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EF026002-90CE-38D3-DA42-C9BDAC26C99C}"/>
            </a:ext>
          </a:extLst>
        </xdr:cNvPr>
        <xdr:cNvGrpSpPr/>
      </xdr:nvGrpSpPr>
      <xdr:grpSpPr>
        <a:xfrm>
          <a:off x="1965855" y="464344"/>
          <a:ext cx="5672667" cy="3937004"/>
          <a:chOff x="2006865" y="468308"/>
          <a:chExt cx="5672667" cy="3937004"/>
        </a:xfrm>
      </xdr:grpSpPr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A95BC5B4-8F88-FBF6-D2AF-533A48D7781B}"/>
              </a:ext>
            </a:extLst>
          </xdr:cNvPr>
          <xdr:cNvGrpSpPr/>
        </xdr:nvGrpSpPr>
        <xdr:grpSpPr>
          <a:xfrm>
            <a:off x="2006865" y="468308"/>
            <a:ext cx="5672667" cy="3937004"/>
            <a:chOff x="2233083" y="634995"/>
            <a:chExt cx="5672667" cy="3937004"/>
          </a:xfrm>
        </xdr:grpSpPr>
        <xdr:sp macro="" textlink="">
          <xdr:nvSpPr>
            <xdr:cNvPr id="4" name="Retângulo: Cantos Arredondados 3">
              <a:extLst>
                <a:ext uri="{FF2B5EF4-FFF2-40B4-BE49-F238E27FC236}">
                  <a16:creationId xmlns:a16="http://schemas.microsoft.com/office/drawing/2014/main" id="{93ECE408-F630-BA8E-5BFE-C9CFBD6E8A14}"/>
                </a:ext>
              </a:extLst>
            </xdr:cNvPr>
            <xdr:cNvSpPr/>
          </xdr:nvSpPr>
          <xdr:spPr>
            <a:xfrm>
              <a:off x="2233083" y="1079499"/>
              <a:ext cx="5660761" cy="3492500"/>
            </a:xfrm>
            <a:prstGeom prst="roundRect">
              <a:avLst>
                <a:gd name="adj" fmla="val 9697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F9A9912E-1E26-483A-A997-B4965F2AA7F5}"/>
                </a:ext>
              </a:extLst>
            </xdr:cNvPr>
            <xdr:cNvGraphicFramePr>
              <a:graphicFrameLocks/>
            </xdr:cNvGraphicFramePr>
          </xdr:nvGraphicFramePr>
          <xdr:xfrm>
            <a:off x="2370388" y="1553103"/>
            <a:ext cx="5428205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6" name="Retângulo: Cantos Superiores Arredondados 5">
              <a:extLst>
                <a:ext uri="{FF2B5EF4-FFF2-40B4-BE49-F238E27FC236}">
                  <a16:creationId xmlns:a16="http://schemas.microsoft.com/office/drawing/2014/main" id="{98AC09BA-D830-ECA2-F0B8-68C0BDD4CB02}"/>
                </a:ext>
              </a:extLst>
            </xdr:cNvPr>
            <xdr:cNvSpPr/>
          </xdr:nvSpPr>
          <xdr:spPr>
            <a:xfrm>
              <a:off x="2254004" y="634995"/>
              <a:ext cx="5651746" cy="677333"/>
            </a:xfrm>
            <a:prstGeom prst="round2SameRect">
              <a:avLst>
                <a:gd name="adj1" fmla="val 50000"/>
                <a:gd name="adj2" fmla="val 3226"/>
              </a:avLst>
            </a:prstGeom>
            <a:solidFill>
              <a:schemeClr val="accent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A2255B48-2908-02C0-3576-31F5E7F4EB8E}"/>
                </a:ext>
              </a:extLst>
            </xdr:cNvPr>
            <xdr:cNvSpPr txBox="1"/>
          </xdr:nvSpPr>
          <xdr:spPr>
            <a:xfrm>
              <a:off x="3364058" y="750094"/>
              <a:ext cx="3035227" cy="5048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400" b="1" kern="1200"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Receitas</a:t>
              </a:r>
            </a:p>
          </xdr:txBody>
        </xdr:sp>
      </xdr:grpSp>
      <xdr:pic>
        <xdr:nvPicPr>
          <xdr:cNvPr id="28" name="Imagem 27">
            <a:extLst>
              <a:ext uri="{FF2B5EF4-FFF2-40B4-BE49-F238E27FC236}">
                <a16:creationId xmlns:a16="http://schemas.microsoft.com/office/drawing/2014/main" id="{827388A2-732A-EE76-8DC8-F6694C7965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93160" y="559595"/>
            <a:ext cx="487619" cy="487619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398591</xdr:colOff>
      <xdr:row>2</xdr:row>
      <xdr:rowOff>83344</xdr:rowOff>
    </xdr:from>
    <xdr:to>
      <xdr:col>20</xdr:col>
      <xdr:colOff>388937</xdr:colOff>
      <xdr:row>23</xdr:row>
      <xdr:rowOff>19848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48780BCD-5340-D4C5-3EB9-CC508D210DAE}"/>
            </a:ext>
          </a:extLst>
        </xdr:cNvPr>
        <xdr:cNvGrpSpPr/>
      </xdr:nvGrpSpPr>
      <xdr:grpSpPr>
        <a:xfrm>
          <a:off x="8185279" y="464344"/>
          <a:ext cx="5455314" cy="3937004"/>
          <a:chOff x="8116399" y="464344"/>
          <a:chExt cx="5455314" cy="3937004"/>
        </a:xfrm>
      </xdr:grpSpPr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2E7986DA-C95A-40FA-86BF-8DA6D48E5E7C}"/>
              </a:ext>
            </a:extLst>
          </xdr:cNvPr>
          <xdr:cNvGrpSpPr/>
        </xdr:nvGrpSpPr>
        <xdr:grpSpPr>
          <a:xfrm>
            <a:off x="8116399" y="464344"/>
            <a:ext cx="5455314" cy="3937004"/>
            <a:chOff x="2254004" y="634995"/>
            <a:chExt cx="5664565" cy="3937004"/>
          </a:xfrm>
        </xdr:grpSpPr>
        <xdr:sp macro="" textlink="">
          <xdr:nvSpPr>
            <xdr:cNvPr id="23" name="Retângulo: Cantos Arredondados 22">
              <a:extLst>
                <a:ext uri="{FF2B5EF4-FFF2-40B4-BE49-F238E27FC236}">
                  <a16:creationId xmlns:a16="http://schemas.microsoft.com/office/drawing/2014/main" id="{4FA1C3E9-56BA-27A5-9BEC-4979924D3D1E}"/>
                </a:ext>
              </a:extLst>
            </xdr:cNvPr>
            <xdr:cNvSpPr/>
          </xdr:nvSpPr>
          <xdr:spPr>
            <a:xfrm>
              <a:off x="2257808" y="1079499"/>
              <a:ext cx="5660761" cy="3492500"/>
            </a:xfrm>
            <a:prstGeom prst="roundRect">
              <a:avLst>
                <a:gd name="adj" fmla="val 9697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25" name="Retângulo: Cantos Superiores Arredondados 24">
              <a:extLst>
                <a:ext uri="{FF2B5EF4-FFF2-40B4-BE49-F238E27FC236}">
                  <a16:creationId xmlns:a16="http://schemas.microsoft.com/office/drawing/2014/main" id="{656A6CFD-EB03-2723-72E9-D2D46AB62D44}"/>
                </a:ext>
              </a:extLst>
            </xdr:cNvPr>
            <xdr:cNvSpPr/>
          </xdr:nvSpPr>
          <xdr:spPr>
            <a:xfrm>
              <a:off x="2254004" y="634995"/>
              <a:ext cx="5651746" cy="677333"/>
            </a:xfrm>
            <a:prstGeom prst="round2SameRect">
              <a:avLst>
                <a:gd name="adj1" fmla="val 50000"/>
                <a:gd name="adj2" fmla="val 3226"/>
              </a:avLst>
            </a:prstGeom>
            <a:solidFill>
              <a:schemeClr val="accent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26" name="CaixaDeTexto 25">
              <a:extLst>
                <a:ext uri="{FF2B5EF4-FFF2-40B4-BE49-F238E27FC236}">
                  <a16:creationId xmlns:a16="http://schemas.microsoft.com/office/drawing/2014/main" id="{C1E84AD5-38CF-B589-463C-5BFD90BAB988}"/>
                </a:ext>
              </a:extLst>
            </xdr:cNvPr>
            <xdr:cNvSpPr txBox="1"/>
          </xdr:nvSpPr>
          <xdr:spPr>
            <a:xfrm>
              <a:off x="3518839" y="762000"/>
              <a:ext cx="3035227" cy="5048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400" b="1" kern="1200"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Reserva</a:t>
              </a:r>
            </a:p>
          </xdr:txBody>
        </xdr:sp>
      </xdr:grpSp>
      <xdr:pic>
        <xdr:nvPicPr>
          <xdr:cNvPr id="31" name="Imagem 30">
            <a:extLst>
              <a:ext uri="{FF2B5EF4-FFF2-40B4-BE49-F238E27FC236}">
                <a16:creationId xmlns:a16="http://schemas.microsoft.com/office/drawing/2014/main" id="{B151D392-188B-8C00-E59C-B9FB9704C7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489160" y="500063"/>
            <a:ext cx="585298" cy="585298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251355</xdr:colOff>
      <xdr:row>25</xdr:row>
      <xdr:rowOff>67463</xdr:rowOff>
    </xdr:from>
    <xdr:to>
      <xdr:col>20</xdr:col>
      <xdr:colOff>388937</xdr:colOff>
      <xdr:row>45</xdr:row>
      <xdr:rowOff>162717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AFE52143-6C15-4C06-54C5-B53A6A3602E4}"/>
            </a:ext>
          </a:extLst>
        </xdr:cNvPr>
        <xdr:cNvGrpSpPr/>
      </xdr:nvGrpSpPr>
      <xdr:grpSpPr>
        <a:xfrm>
          <a:off x="1965855" y="4829963"/>
          <a:ext cx="11674738" cy="3905254"/>
          <a:chOff x="1965855" y="4829963"/>
          <a:chExt cx="11674738" cy="3905254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83934269-DDB4-9651-980D-C7554FE0C5F8}"/>
              </a:ext>
            </a:extLst>
          </xdr:cNvPr>
          <xdr:cNvGrpSpPr/>
        </xdr:nvGrpSpPr>
        <xdr:grpSpPr>
          <a:xfrm>
            <a:off x="1965855" y="4829963"/>
            <a:ext cx="11674738" cy="3905254"/>
            <a:chOff x="2021417" y="5132912"/>
            <a:chExt cx="11800415" cy="3905254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FCB7D416-F7A6-4219-9250-C2ED26944ADE}"/>
                </a:ext>
              </a:extLst>
            </xdr:cNvPr>
            <xdr:cNvSpPr/>
          </xdr:nvSpPr>
          <xdr:spPr>
            <a:xfrm>
              <a:off x="2021417" y="5545666"/>
              <a:ext cx="11800415" cy="3492500"/>
            </a:xfrm>
            <a:prstGeom prst="roundRect">
              <a:avLst>
                <a:gd name="adj" fmla="val 10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E6C745B-3E31-41BF-8469-9816FADDAF82}"/>
                </a:ext>
              </a:extLst>
            </xdr:cNvPr>
            <xdr:cNvGraphicFramePr>
              <a:graphicFrameLocks/>
            </xdr:cNvGraphicFramePr>
          </xdr:nvGraphicFramePr>
          <xdr:xfrm>
            <a:off x="2349499" y="6096002"/>
            <a:ext cx="11324168" cy="2794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7" name="Retângulo: Cantos Superiores Arredondados 6">
              <a:extLst>
                <a:ext uri="{FF2B5EF4-FFF2-40B4-BE49-F238E27FC236}">
                  <a16:creationId xmlns:a16="http://schemas.microsoft.com/office/drawing/2014/main" id="{C9465234-018F-4AC8-934F-E885213CE2D2}"/>
                </a:ext>
              </a:extLst>
            </xdr:cNvPr>
            <xdr:cNvSpPr/>
          </xdr:nvSpPr>
          <xdr:spPr>
            <a:xfrm>
              <a:off x="2032000" y="5132912"/>
              <a:ext cx="11789832" cy="677333"/>
            </a:xfrm>
            <a:prstGeom prst="round2SameRect">
              <a:avLst>
                <a:gd name="adj1" fmla="val 50000"/>
                <a:gd name="adj2" fmla="val 3226"/>
              </a:avLst>
            </a:prstGeom>
            <a:solidFill>
              <a:srgbClr val="E2000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54A72AC2-B07B-4192-ADC8-C5B4D38EACD4}"/>
              </a:ext>
            </a:extLst>
          </xdr:cNvPr>
          <xdr:cNvSpPr txBox="1"/>
        </xdr:nvSpPr>
        <xdr:spPr>
          <a:xfrm>
            <a:off x="3148012" y="4950618"/>
            <a:ext cx="3036093" cy="5048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400" b="1" kern="120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Despesas</a:t>
            </a:r>
          </a:p>
        </xdr:txBody>
      </xdr:sp>
      <xdr:pic>
        <xdr:nvPicPr>
          <xdr:cNvPr id="34" name="Imagem 33">
            <a:extLst>
              <a:ext uri="{FF2B5EF4-FFF2-40B4-BE49-F238E27FC236}">
                <a16:creationId xmlns:a16="http://schemas.microsoft.com/office/drawing/2014/main" id="{C881D24D-24DF-F945-BE9F-9F31916880B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57437" y="4881562"/>
            <a:ext cx="585298" cy="585298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85725</xdr:colOff>
      <xdr:row>2</xdr:row>
      <xdr:rowOff>104775</xdr:rowOff>
    </xdr:from>
    <xdr:to>
      <xdr:col>0</xdr:col>
      <xdr:colOff>1600200</xdr:colOff>
      <xdr:row>9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6" name="Mês">
              <a:extLst>
                <a:ext uri="{FF2B5EF4-FFF2-40B4-BE49-F238E27FC236}">
                  <a16:creationId xmlns:a16="http://schemas.microsoft.com/office/drawing/2014/main" id="{72D8604D-53CE-4BBF-A32F-55E6913725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5" y="485775"/>
              <a:ext cx="1514475" cy="1266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13</xdr:col>
      <xdr:colOff>95250</xdr:colOff>
      <xdr:row>7</xdr:row>
      <xdr:rowOff>152400</xdr:rowOff>
    </xdr:from>
    <xdr:to>
      <xdr:col>19</xdr:col>
      <xdr:colOff>476250</xdr:colOff>
      <xdr:row>20</xdr:row>
      <xdr:rowOff>171450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DB784D2B-16AE-4F16-9353-D833E712A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andro Almeida" refreshedDate="45667.79659583333" createdVersion="8" refreshedVersion="8" minRefreshableVersion="3" recordCount="44" xr:uid="{C6E3586C-CC15-4D68-88D7-2A09E9CE1A3D}">
  <cacheSource type="worksheet">
    <worksheetSource name="tbl_operations"/>
  </cacheSource>
  <cacheFields count="8">
    <cacheField name="Data 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Venda de ativos"/>
        <s v="Utilidades Dom." u="1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9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82286885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9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0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7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0A7E76-25ED-4FBE-B4D2-FBAF4DC1F73E}" name="tbl_entrada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G4:H7" firstHeaderRow="1" firstDataRow="1" firstDataCol="1" rowPageCount="1" colPageCount="1"/>
  <pivotFields count="8">
    <pivotField numFmtId="14" showAll="0"/>
    <pivotField numFmtId="167" showAll="0">
      <items count="4">
        <item h="1" x="0"/>
        <item h="1" x="1"/>
        <item x="2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m="1" x="18"/>
        <item x="10"/>
        <item x="17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3">
    <i>
      <x v="10"/>
    </i>
    <i>
      <x v="16"/>
    </i>
    <i t="grand">
      <x/>
    </i>
  </rowItems>
  <colItems count="1">
    <i/>
  </colItems>
  <pageFields count="1">
    <pageField fld="2" hier="-1"/>
  </pageFields>
  <dataFields count="1">
    <dataField name="Soma de Valor" fld="5" baseField="0" baseItem="0" numFmtId="164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88991F-B23D-4057-86C5-97EA42E09237}" name="tbl_saída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4:C19" firstHeaderRow="1" firstDataRow="1" firstDataCol="1" rowPageCount="1" colPageCount="1"/>
  <pivotFields count="8">
    <pivotField numFmtId="14" showAll="0"/>
    <pivotField numFmtId="167" showAll="0">
      <items count="4">
        <item h="1" x="0"/>
        <item h="1" x="1"/>
        <item x="2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m="1" x="18"/>
        <item x="10"/>
        <item x="17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hier="-1"/>
  </pageFields>
  <dataFields count="1">
    <dataField name="Soma de Valor" fld="5" baseField="0" baseItem="0" numFmtId="164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79ADB1C2-A1E9-4D76-8D3D-FC9E6F5E7D4E}" sourceName="Mês">
  <pivotTables>
    <pivotTable tabId="3" name="tbl_saída"/>
    <pivotTable tabId="3" name="tbl_entrada"/>
  </pivotTables>
  <data>
    <tabular pivotCacheId="822868852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CBC40F34-A1F2-443E-BC7C-3991397364E2}" cache="SegmentaçãodeDados_Mês" caption="Mês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22C1F4-9AF1-4FD0-B250-BD85EDBE8D04}" name="tbl_operations" displayName="tbl_operations" ref="A1:H45" totalsRowShown="0">
  <autoFilter ref="A1:H45" xr:uid="{5322C1F4-9AF1-4FD0-B250-BD85EDBE8D04}"/>
  <tableColumns count="8">
    <tableColumn id="1" xr3:uid="{F9B3F842-1B02-4828-86B5-CB8F5B83B423}" name="Data " dataDxfId="5"/>
    <tableColumn id="8" xr3:uid="{07FE4AF6-C812-47CF-B63C-B1AF4A99084B}" name="Mês" dataDxfId="4">
      <calculatedColumnFormula>MONTH(tbl_operations[[#This Row],[Data ]])</calculatedColumnFormula>
    </tableColumn>
    <tableColumn id="2" xr3:uid="{D559113B-7241-406A-A90E-11686437F146}" name="Tipo"/>
    <tableColumn id="3" xr3:uid="{75A6BE74-E648-41EC-9321-E6B4E53E182D}" name="Categoria"/>
    <tableColumn id="4" xr3:uid="{4859FAFE-75C1-4D19-88F9-A969A284A417}" name="Descrição"/>
    <tableColumn id="5" xr3:uid="{F1FBBEC9-B208-490A-B494-D388E1FBF3BE}" name="Valor" dataDxfId="6"/>
    <tableColumn id="6" xr3:uid="{7276EA7D-1279-41EC-9E71-11ED69B45488}" name="Operação Bancária"/>
    <tableColumn id="7" xr3:uid="{F7719510-2770-4A04-AD39-0241BC541C60}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720665-9A8C-4B88-A48F-3ABA715DE98E}" name="Tabela3" displayName="Tabela3" ref="B6:C12" totalsRowShown="0" headerRowDxfId="3" dataDxfId="2">
  <autoFilter ref="B6:C12" xr:uid="{4E720665-9A8C-4B88-A48F-3ABA715DE98E}"/>
  <tableColumns count="2">
    <tableColumn id="1" xr3:uid="{74285B17-14FB-4D6F-A9E6-5EAA32232141}" name="Data de Lançamento" dataDxfId="1"/>
    <tableColumn id="2" xr3:uid="{9C4F3E07-DC73-4F7C-8268-9D407808C226}" name="Depósit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A5DE-5ACD-4C86-80FB-7B22F9FA14B7}">
  <sheetPr>
    <tabColor theme="4" tint="0.39997558519241921"/>
  </sheetPr>
  <dimension ref="A1:H45"/>
  <sheetViews>
    <sheetView workbookViewId="0"/>
  </sheetViews>
  <sheetFormatPr defaultRowHeight="15" x14ac:dyDescent="0.25"/>
  <cols>
    <col min="1" max="1" width="15.7109375" style="1" customWidth="1"/>
    <col min="2" max="2" width="15.7109375" style="8" customWidth="1"/>
    <col min="3" max="3" width="20.7109375" customWidth="1"/>
    <col min="4" max="4" width="25.7109375" customWidth="1"/>
    <col min="5" max="5" width="35.7109375" customWidth="1"/>
    <col min="6" max="6" width="15.7109375" style="3" customWidth="1"/>
    <col min="7" max="7" width="20.7109375" customWidth="1"/>
    <col min="8" max="8" width="15.7109375" customWidth="1"/>
  </cols>
  <sheetData>
    <row r="1" spans="1:8" x14ac:dyDescent="0.25">
      <c r="A1" s="1" t="s">
        <v>0</v>
      </c>
      <c r="B1" s="8" t="s">
        <v>75</v>
      </c>
      <c r="C1" t="s">
        <v>1</v>
      </c>
      <c r="D1" t="s">
        <v>2</v>
      </c>
      <c r="E1" t="s">
        <v>3</v>
      </c>
      <c r="F1" s="3" t="s">
        <v>4</v>
      </c>
      <c r="G1" t="s">
        <v>5</v>
      </c>
      <c r="H1" t="s">
        <v>6</v>
      </c>
    </row>
    <row r="2" spans="1:8" x14ac:dyDescent="0.25">
      <c r="A2" s="1">
        <v>45505</v>
      </c>
      <c r="B2" s="8">
        <f>MONTH(tbl_operations[[#This Row],[Data ]])</f>
        <v>8</v>
      </c>
      <c r="C2" t="s">
        <v>7</v>
      </c>
      <c r="D2" t="s">
        <v>8</v>
      </c>
      <c r="E2" t="s">
        <v>9</v>
      </c>
      <c r="F2" s="3">
        <v>5000</v>
      </c>
      <c r="G2" t="s">
        <v>10</v>
      </c>
      <c r="H2" t="s">
        <v>11</v>
      </c>
    </row>
    <row r="3" spans="1:8" x14ac:dyDescent="0.25">
      <c r="A3" s="1">
        <v>45505</v>
      </c>
      <c r="B3" s="8">
        <f>MONTH(tbl_operations[[#This Row],[Data ]])</f>
        <v>8</v>
      </c>
      <c r="C3" t="s">
        <v>12</v>
      </c>
      <c r="D3" t="s">
        <v>13</v>
      </c>
      <c r="E3" t="s">
        <v>14</v>
      </c>
      <c r="F3" s="3">
        <v>550</v>
      </c>
      <c r="G3" t="s">
        <v>15</v>
      </c>
      <c r="H3" t="s">
        <v>16</v>
      </c>
    </row>
    <row r="4" spans="1:8" x14ac:dyDescent="0.25">
      <c r="A4" s="1">
        <v>45507</v>
      </c>
      <c r="B4" s="8">
        <f>MONTH(tbl_operations[[#This Row],[Data ]])</f>
        <v>8</v>
      </c>
      <c r="C4" t="s">
        <v>12</v>
      </c>
      <c r="D4" t="s">
        <v>17</v>
      </c>
      <c r="E4" t="s">
        <v>18</v>
      </c>
      <c r="F4" s="3">
        <v>300</v>
      </c>
      <c r="G4" t="s">
        <v>19</v>
      </c>
      <c r="H4" t="s">
        <v>20</v>
      </c>
    </row>
    <row r="5" spans="1:8" x14ac:dyDescent="0.25">
      <c r="A5" s="1">
        <v>45509</v>
      </c>
      <c r="B5" s="8">
        <f>MONTH(tbl_operations[[#This Row],[Data ]])</f>
        <v>8</v>
      </c>
      <c r="C5" t="s">
        <v>12</v>
      </c>
      <c r="D5" t="s">
        <v>21</v>
      </c>
      <c r="E5" t="s">
        <v>22</v>
      </c>
      <c r="F5" s="3">
        <v>120</v>
      </c>
      <c r="G5" t="s">
        <v>19</v>
      </c>
      <c r="H5" t="s">
        <v>20</v>
      </c>
    </row>
    <row r="6" spans="1:8" x14ac:dyDescent="0.25">
      <c r="A6" s="1">
        <v>45511</v>
      </c>
      <c r="B6" s="8">
        <f>MONTH(tbl_operations[[#This Row],[Data ]])</f>
        <v>8</v>
      </c>
      <c r="C6" t="s">
        <v>12</v>
      </c>
      <c r="D6" t="s">
        <v>23</v>
      </c>
      <c r="E6" t="s">
        <v>24</v>
      </c>
      <c r="F6" s="3">
        <v>250</v>
      </c>
      <c r="G6" t="s">
        <v>10</v>
      </c>
      <c r="H6" t="s">
        <v>20</v>
      </c>
    </row>
    <row r="7" spans="1:8" x14ac:dyDescent="0.25">
      <c r="A7" s="1">
        <v>45514</v>
      </c>
      <c r="B7" s="8">
        <f>MONTH(tbl_operations[[#This Row],[Data ]])</f>
        <v>8</v>
      </c>
      <c r="C7" t="s">
        <v>12</v>
      </c>
      <c r="D7" t="s">
        <v>25</v>
      </c>
      <c r="E7" t="s">
        <v>26</v>
      </c>
      <c r="F7" s="3">
        <v>400</v>
      </c>
      <c r="G7" t="s">
        <v>15</v>
      </c>
      <c r="H7" t="s">
        <v>16</v>
      </c>
    </row>
    <row r="8" spans="1:8" x14ac:dyDescent="0.25">
      <c r="A8" s="1">
        <v>45516</v>
      </c>
      <c r="B8" s="8">
        <f>MONTH(tbl_operations[[#This Row],[Data ]])</f>
        <v>8</v>
      </c>
      <c r="C8" t="s">
        <v>12</v>
      </c>
      <c r="D8" t="s">
        <v>27</v>
      </c>
      <c r="E8" t="s">
        <v>28</v>
      </c>
      <c r="F8" s="3">
        <v>600</v>
      </c>
      <c r="G8" t="s">
        <v>19</v>
      </c>
      <c r="H8" t="s">
        <v>16</v>
      </c>
    </row>
    <row r="9" spans="1:8" x14ac:dyDescent="0.25">
      <c r="A9" s="1">
        <v>45519</v>
      </c>
      <c r="B9" s="8">
        <f>MONTH(tbl_operations[[#This Row],[Data ]])</f>
        <v>8</v>
      </c>
      <c r="C9" t="s">
        <v>7</v>
      </c>
      <c r="D9" t="s">
        <v>29</v>
      </c>
      <c r="E9" t="s">
        <v>30</v>
      </c>
      <c r="F9" s="3">
        <v>800</v>
      </c>
      <c r="G9" t="s">
        <v>10</v>
      </c>
      <c r="H9" t="s">
        <v>11</v>
      </c>
    </row>
    <row r="10" spans="1:8" x14ac:dyDescent="0.25">
      <c r="A10" s="1">
        <v>45519</v>
      </c>
      <c r="B10" s="8">
        <f>MONTH(tbl_operations[[#This Row],[Data ]])</f>
        <v>8</v>
      </c>
      <c r="C10" t="s">
        <v>12</v>
      </c>
      <c r="D10" t="s">
        <v>31</v>
      </c>
      <c r="E10" t="s">
        <v>32</v>
      </c>
      <c r="F10" s="3">
        <v>150</v>
      </c>
      <c r="G10" t="s">
        <v>10</v>
      </c>
      <c r="H10" t="s">
        <v>20</v>
      </c>
    </row>
    <row r="11" spans="1:8" x14ac:dyDescent="0.25">
      <c r="A11" s="1">
        <v>45522</v>
      </c>
      <c r="B11" s="8">
        <f>MONTH(tbl_operations[[#This Row],[Data ]])</f>
        <v>8</v>
      </c>
      <c r="C11" t="s">
        <v>12</v>
      </c>
      <c r="D11" t="s">
        <v>33</v>
      </c>
      <c r="E11" t="s">
        <v>34</v>
      </c>
      <c r="F11" s="3">
        <v>1200</v>
      </c>
      <c r="G11" t="s">
        <v>19</v>
      </c>
      <c r="H11" t="s">
        <v>16</v>
      </c>
    </row>
    <row r="12" spans="1:8" x14ac:dyDescent="0.25">
      <c r="A12" s="1">
        <v>45524</v>
      </c>
      <c r="B12" s="8">
        <f>MONTH(tbl_operations[[#This Row],[Data ]])</f>
        <v>8</v>
      </c>
      <c r="C12" t="s">
        <v>12</v>
      </c>
      <c r="D12" t="s">
        <v>35</v>
      </c>
      <c r="E12" t="s">
        <v>36</v>
      </c>
      <c r="F12" s="3">
        <v>450</v>
      </c>
      <c r="G12" t="s">
        <v>15</v>
      </c>
      <c r="H12" t="s">
        <v>20</v>
      </c>
    </row>
    <row r="13" spans="1:8" x14ac:dyDescent="0.25">
      <c r="A13" s="1">
        <v>45526</v>
      </c>
      <c r="B13" s="8">
        <f>MONTH(tbl_operations[[#This Row],[Data ]])</f>
        <v>8</v>
      </c>
      <c r="C13" t="s">
        <v>12</v>
      </c>
      <c r="D13" t="s">
        <v>37</v>
      </c>
      <c r="E13" t="s">
        <v>38</v>
      </c>
      <c r="F13" s="3">
        <v>180</v>
      </c>
      <c r="G13" t="s">
        <v>10</v>
      </c>
      <c r="H13" t="s">
        <v>16</v>
      </c>
    </row>
    <row r="14" spans="1:8" x14ac:dyDescent="0.25">
      <c r="A14" s="1">
        <v>45528</v>
      </c>
      <c r="B14" s="8">
        <f>MONTH(tbl_operations[[#This Row],[Data ]])</f>
        <v>8</v>
      </c>
      <c r="C14" t="s">
        <v>12</v>
      </c>
      <c r="D14" t="s">
        <v>39</v>
      </c>
      <c r="E14" t="s">
        <v>40</v>
      </c>
      <c r="F14" s="3">
        <v>90</v>
      </c>
      <c r="G14" t="s">
        <v>15</v>
      </c>
      <c r="H14" t="s">
        <v>20</v>
      </c>
    </row>
    <row r="15" spans="1:8" x14ac:dyDescent="0.25">
      <c r="A15" s="1">
        <v>45532</v>
      </c>
      <c r="B15" s="8">
        <f>MONTH(tbl_operations[[#This Row],[Data ]])</f>
        <v>8</v>
      </c>
      <c r="C15" t="s">
        <v>12</v>
      </c>
      <c r="D15" t="s">
        <v>41</v>
      </c>
      <c r="E15" t="s">
        <v>42</v>
      </c>
      <c r="F15" s="3">
        <v>200</v>
      </c>
      <c r="G15" t="s">
        <v>15</v>
      </c>
      <c r="H15" t="s">
        <v>20</v>
      </c>
    </row>
    <row r="16" spans="1:8" x14ac:dyDescent="0.25">
      <c r="A16" s="1">
        <v>45534</v>
      </c>
      <c r="B16" s="8">
        <f>MONTH(tbl_operations[[#This Row],[Data ]])</f>
        <v>8</v>
      </c>
      <c r="C16" t="s">
        <v>12</v>
      </c>
      <c r="D16" t="s">
        <v>43</v>
      </c>
      <c r="E16" t="s">
        <v>44</v>
      </c>
      <c r="F16" s="3">
        <v>750</v>
      </c>
      <c r="G16" t="s">
        <v>10</v>
      </c>
      <c r="H16" t="s">
        <v>16</v>
      </c>
    </row>
    <row r="17" spans="1:8" x14ac:dyDescent="0.25">
      <c r="A17" s="1">
        <v>45535</v>
      </c>
      <c r="B17" s="8">
        <f>MONTH(tbl_operations[[#This Row],[Data ]])</f>
        <v>8</v>
      </c>
      <c r="C17" t="s">
        <v>12</v>
      </c>
      <c r="D17" t="s">
        <v>45</v>
      </c>
      <c r="E17" t="s">
        <v>46</v>
      </c>
      <c r="F17" s="3">
        <v>350</v>
      </c>
      <c r="G17" t="s">
        <v>19</v>
      </c>
      <c r="H17" t="s">
        <v>20</v>
      </c>
    </row>
    <row r="18" spans="1:8" x14ac:dyDescent="0.25">
      <c r="A18" s="1">
        <v>45536</v>
      </c>
      <c r="B18" s="8">
        <f>MONTH(tbl_operations[[#This Row],[Data ]])</f>
        <v>9</v>
      </c>
      <c r="C18" t="s">
        <v>7</v>
      </c>
      <c r="D18" t="s">
        <v>8</v>
      </c>
      <c r="E18" t="s">
        <v>9</v>
      </c>
      <c r="F18" s="3">
        <v>5000</v>
      </c>
      <c r="G18" t="s">
        <v>10</v>
      </c>
      <c r="H18" t="s">
        <v>11</v>
      </c>
    </row>
    <row r="19" spans="1:8" x14ac:dyDescent="0.25">
      <c r="A19" s="1">
        <v>45537</v>
      </c>
      <c r="B19" s="8">
        <f>MONTH(tbl_operations[[#This Row],[Data ]])</f>
        <v>9</v>
      </c>
      <c r="C19" t="s">
        <v>12</v>
      </c>
      <c r="D19" t="s">
        <v>13</v>
      </c>
      <c r="E19" t="s">
        <v>14</v>
      </c>
      <c r="F19" s="3">
        <v>450</v>
      </c>
      <c r="G19" t="s">
        <v>15</v>
      </c>
      <c r="H19" t="s">
        <v>16</v>
      </c>
    </row>
    <row r="20" spans="1:8" x14ac:dyDescent="0.25">
      <c r="A20" s="1">
        <v>45540</v>
      </c>
      <c r="B20" s="8">
        <f>MONTH(tbl_operations[[#This Row],[Data ]])</f>
        <v>9</v>
      </c>
      <c r="C20" t="s">
        <v>12</v>
      </c>
      <c r="D20" t="s">
        <v>17</v>
      </c>
      <c r="E20" t="s">
        <v>18</v>
      </c>
      <c r="F20" s="3">
        <v>300</v>
      </c>
      <c r="G20" t="s">
        <v>15</v>
      </c>
      <c r="H20" t="s">
        <v>20</v>
      </c>
    </row>
    <row r="21" spans="1:8" x14ac:dyDescent="0.25">
      <c r="A21" s="1">
        <v>45543</v>
      </c>
      <c r="B21" s="8">
        <f>MONTH(tbl_operations[[#This Row],[Data ]])</f>
        <v>9</v>
      </c>
      <c r="C21" t="s">
        <v>12</v>
      </c>
      <c r="D21" t="s">
        <v>21</v>
      </c>
      <c r="E21" t="s">
        <v>47</v>
      </c>
      <c r="F21" s="3">
        <v>200</v>
      </c>
      <c r="G21" t="s">
        <v>10</v>
      </c>
      <c r="H21" t="s">
        <v>20</v>
      </c>
    </row>
    <row r="22" spans="1:8" x14ac:dyDescent="0.25">
      <c r="A22" s="1">
        <v>45546</v>
      </c>
      <c r="B22" s="8">
        <f>MONTH(tbl_operations[[#This Row],[Data ]])</f>
        <v>9</v>
      </c>
      <c r="C22" t="s">
        <v>12</v>
      </c>
      <c r="D22" t="s">
        <v>23</v>
      </c>
      <c r="E22" t="s">
        <v>48</v>
      </c>
      <c r="F22" s="3">
        <v>600</v>
      </c>
      <c r="G22" t="s">
        <v>15</v>
      </c>
      <c r="H22" t="s">
        <v>16</v>
      </c>
    </row>
    <row r="23" spans="1:8" x14ac:dyDescent="0.25">
      <c r="A23" s="1">
        <v>45549</v>
      </c>
      <c r="B23" s="8">
        <f>MONTH(tbl_operations[[#This Row],[Data ]])</f>
        <v>9</v>
      </c>
      <c r="C23" t="s">
        <v>12</v>
      </c>
      <c r="D23" t="s">
        <v>25</v>
      </c>
      <c r="E23" t="s">
        <v>26</v>
      </c>
      <c r="F23" s="3">
        <v>350</v>
      </c>
      <c r="G23" t="s">
        <v>10</v>
      </c>
      <c r="H23" t="s">
        <v>20</v>
      </c>
    </row>
    <row r="24" spans="1:8" x14ac:dyDescent="0.25">
      <c r="A24" s="1">
        <v>45552</v>
      </c>
      <c r="B24" s="8">
        <f>MONTH(tbl_operations[[#This Row],[Data ]])</f>
        <v>9</v>
      </c>
      <c r="C24" t="s">
        <v>12</v>
      </c>
      <c r="D24" t="s">
        <v>27</v>
      </c>
      <c r="E24" t="s">
        <v>49</v>
      </c>
      <c r="F24" s="3">
        <v>500</v>
      </c>
      <c r="G24" t="s">
        <v>19</v>
      </c>
      <c r="H24" t="s">
        <v>16</v>
      </c>
    </row>
    <row r="25" spans="1:8" x14ac:dyDescent="0.25">
      <c r="A25" s="1">
        <v>45555</v>
      </c>
      <c r="B25" s="8">
        <f>MONTH(tbl_operations[[#This Row],[Data ]])</f>
        <v>9</v>
      </c>
      <c r="C25" t="s">
        <v>7</v>
      </c>
      <c r="D25" t="s">
        <v>50</v>
      </c>
      <c r="E25" t="s">
        <v>51</v>
      </c>
      <c r="F25" s="3">
        <v>1200</v>
      </c>
      <c r="G25" t="s">
        <v>10</v>
      </c>
      <c r="H25" t="s">
        <v>11</v>
      </c>
    </row>
    <row r="26" spans="1:8" x14ac:dyDescent="0.25">
      <c r="A26" s="1">
        <v>45555</v>
      </c>
      <c r="B26" s="8">
        <f>MONTH(tbl_operations[[#This Row],[Data ]])</f>
        <v>9</v>
      </c>
      <c r="C26" t="s">
        <v>12</v>
      </c>
      <c r="D26" t="s">
        <v>31</v>
      </c>
      <c r="E26" t="s">
        <v>52</v>
      </c>
      <c r="F26" s="3">
        <v>800</v>
      </c>
      <c r="G26" t="s">
        <v>10</v>
      </c>
      <c r="H26" t="s">
        <v>20</v>
      </c>
    </row>
    <row r="27" spans="1:8" x14ac:dyDescent="0.25">
      <c r="A27" s="1">
        <v>45558</v>
      </c>
      <c r="B27" s="8">
        <f>MONTH(tbl_operations[[#This Row],[Data ]])</f>
        <v>9</v>
      </c>
      <c r="C27" t="s">
        <v>12</v>
      </c>
      <c r="D27" t="s">
        <v>33</v>
      </c>
      <c r="E27" t="s">
        <v>53</v>
      </c>
      <c r="F27" s="3">
        <v>1500</v>
      </c>
      <c r="G27" t="s">
        <v>19</v>
      </c>
      <c r="H27" t="s">
        <v>16</v>
      </c>
    </row>
    <row r="28" spans="1:8" x14ac:dyDescent="0.25">
      <c r="A28" s="1">
        <v>45561</v>
      </c>
      <c r="B28" s="8">
        <f>MONTH(tbl_operations[[#This Row],[Data ]])</f>
        <v>9</v>
      </c>
      <c r="C28" t="s">
        <v>12</v>
      </c>
      <c r="D28" t="s">
        <v>35</v>
      </c>
      <c r="E28" t="s">
        <v>54</v>
      </c>
      <c r="F28" s="3">
        <v>250</v>
      </c>
      <c r="G28" t="s">
        <v>15</v>
      </c>
      <c r="H28" t="s">
        <v>20</v>
      </c>
    </row>
    <row r="29" spans="1:8" x14ac:dyDescent="0.25">
      <c r="A29" s="1">
        <v>45564</v>
      </c>
      <c r="B29" s="8">
        <f>MONTH(tbl_operations[[#This Row],[Data ]])</f>
        <v>9</v>
      </c>
      <c r="C29" t="s">
        <v>12</v>
      </c>
      <c r="D29" t="s">
        <v>37</v>
      </c>
      <c r="E29" t="s">
        <v>55</v>
      </c>
      <c r="F29" s="3">
        <v>400</v>
      </c>
      <c r="G29" t="s">
        <v>19</v>
      </c>
      <c r="H29" t="s">
        <v>16</v>
      </c>
    </row>
    <row r="30" spans="1:8" x14ac:dyDescent="0.25">
      <c r="A30" s="1">
        <v>45566</v>
      </c>
      <c r="B30" s="8">
        <f>MONTH(tbl_operations[[#This Row],[Data ]])</f>
        <v>10</v>
      </c>
      <c r="C30" t="s">
        <v>7</v>
      </c>
      <c r="D30" t="s">
        <v>8</v>
      </c>
      <c r="E30" t="s">
        <v>9</v>
      </c>
      <c r="F30" s="3">
        <v>5000</v>
      </c>
      <c r="G30" t="s">
        <v>10</v>
      </c>
      <c r="H30" t="s">
        <v>11</v>
      </c>
    </row>
    <row r="31" spans="1:8" x14ac:dyDescent="0.25">
      <c r="A31" s="1">
        <v>45566</v>
      </c>
      <c r="B31" s="8">
        <f>MONTH(tbl_operations[[#This Row],[Data ]])</f>
        <v>10</v>
      </c>
      <c r="C31" t="s">
        <v>12</v>
      </c>
      <c r="D31" t="s">
        <v>13</v>
      </c>
      <c r="E31" t="s">
        <v>14</v>
      </c>
      <c r="F31" s="3">
        <v>600</v>
      </c>
      <c r="G31" t="s">
        <v>15</v>
      </c>
      <c r="H31" t="s">
        <v>16</v>
      </c>
    </row>
    <row r="32" spans="1:8" x14ac:dyDescent="0.25">
      <c r="A32" s="1">
        <v>45568</v>
      </c>
      <c r="B32" s="8">
        <f>MONTH(tbl_operations[[#This Row],[Data ]])</f>
        <v>10</v>
      </c>
      <c r="C32" t="s">
        <v>12</v>
      </c>
      <c r="D32" t="s">
        <v>17</v>
      </c>
      <c r="E32" t="s">
        <v>56</v>
      </c>
      <c r="F32" s="3">
        <v>200</v>
      </c>
      <c r="G32" t="s">
        <v>19</v>
      </c>
      <c r="H32" t="s">
        <v>20</v>
      </c>
    </row>
    <row r="33" spans="1:8" x14ac:dyDescent="0.25">
      <c r="A33" s="1">
        <v>45570</v>
      </c>
      <c r="B33" s="8">
        <f>MONTH(tbl_operations[[#This Row],[Data ]])</f>
        <v>10</v>
      </c>
      <c r="C33" t="s">
        <v>12</v>
      </c>
      <c r="D33" t="s">
        <v>21</v>
      </c>
      <c r="E33" t="s">
        <v>57</v>
      </c>
      <c r="F33" s="3">
        <v>180</v>
      </c>
      <c r="G33" t="s">
        <v>10</v>
      </c>
      <c r="H33" t="s">
        <v>20</v>
      </c>
    </row>
    <row r="34" spans="1:8" x14ac:dyDescent="0.25">
      <c r="A34" s="1">
        <v>45573</v>
      </c>
      <c r="B34" s="8">
        <f>MONTH(tbl_operations[[#This Row],[Data ]])</f>
        <v>10</v>
      </c>
      <c r="C34" t="s">
        <v>12</v>
      </c>
      <c r="D34" t="s">
        <v>23</v>
      </c>
      <c r="E34" t="s">
        <v>58</v>
      </c>
      <c r="F34" s="3">
        <v>120</v>
      </c>
      <c r="G34" t="s">
        <v>15</v>
      </c>
      <c r="H34" t="s">
        <v>16</v>
      </c>
    </row>
    <row r="35" spans="1:8" x14ac:dyDescent="0.25">
      <c r="A35" s="1">
        <v>45575</v>
      </c>
      <c r="B35" s="8">
        <f>MONTH(tbl_operations[[#This Row],[Data ]])</f>
        <v>10</v>
      </c>
      <c r="C35" t="s">
        <v>12</v>
      </c>
      <c r="D35" t="s">
        <v>25</v>
      </c>
      <c r="E35" t="s">
        <v>59</v>
      </c>
      <c r="F35" s="3">
        <v>350</v>
      </c>
      <c r="G35" t="s">
        <v>19</v>
      </c>
      <c r="H35" t="s">
        <v>16</v>
      </c>
    </row>
    <row r="36" spans="1:8" x14ac:dyDescent="0.25">
      <c r="A36" s="1">
        <v>45578</v>
      </c>
      <c r="B36" s="8">
        <f>MONTH(tbl_operations[[#This Row],[Data ]])</f>
        <v>10</v>
      </c>
      <c r="C36" t="s">
        <v>12</v>
      </c>
      <c r="D36" t="s">
        <v>27</v>
      </c>
      <c r="E36" t="s">
        <v>60</v>
      </c>
      <c r="F36" s="3">
        <v>400</v>
      </c>
      <c r="G36" t="s">
        <v>10</v>
      </c>
      <c r="H36" t="s">
        <v>20</v>
      </c>
    </row>
    <row r="37" spans="1:8" x14ac:dyDescent="0.25">
      <c r="A37" s="1">
        <v>45580</v>
      </c>
      <c r="B37" s="8">
        <f>MONTH(tbl_operations[[#This Row],[Data ]])</f>
        <v>10</v>
      </c>
      <c r="C37" t="s">
        <v>12</v>
      </c>
      <c r="D37" t="s">
        <v>31</v>
      </c>
      <c r="E37" t="s">
        <v>61</v>
      </c>
      <c r="F37" s="3">
        <v>450</v>
      </c>
      <c r="G37" t="s">
        <v>15</v>
      </c>
      <c r="H37" t="s">
        <v>20</v>
      </c>
    </row>
    <row r="38" spans="1:8" x14ac:dyDescent="0.25">
      <c r="A38" s="1">
        <v>45583</v>
      </c>
      <c r="B38" s="8">
        <f>MONTH(tbl_operations[[#This Row],[Data ]])</f>
        <v>10</v>
      </c>
      <c r="C38" t="s">
        <v>7</v>
      </c>
      <c r="D38" t="s">
        <v>62</v>
      </c>
      <c r="E38" t="s">
        <v>63</v>
      </c>
      <c r="F38" s="3">
        <v>1500</v>
      </c>
      <c r="G38" t="s">
        <v>10</v>
      </c>
      <c r="H38" t="s">
        <v>11</v>
      </c>
    </row>
    <row r="39" spans="1:8" x14ac:dyDescent="0.25">
      <c r="A39" s="1">
        <v>45583</v>
      </c>
      <c r="B39" s="8">
        <f>MONTH(tbl_operations[[#This Row],[Data ]])</f>
        <v>10</v>
      </c>
      <c r="C39" t="s">
        <v>12</v>
      </c>
      <c r="D39" t="s">
        <v>33</v>
      </c>
      <c r="E39" t="s">
        <v>64</v>
      </c>
      <c r="F39" s="3">
        <v>300</v>
      </c>
      <c r="G39" t="s">
        <v>19</v>
      </c>
      <c r="H39" t="s">
        <v>16</v>
      </c>
    </row>
    <row r="40" spans="1:8" x14ac:dyDescent="0.25">
      <c r="A40" s="1">
        <v>45585</v>
      </c>
      <c r="B40" s="8">
        <f>MONTH(tbl_operations[[#This Row],[Data ]])</f>
        <v>10</v>
      </c>
      <c r="C40" t="s">
        <v>12</v>
      </c>
      <c r="D40" t="s">
        <v>35</v>
      </c>
      <c r="E40" t="s">
        <v>65</v>
      </c>
      <c r="F40" s="3">
        <v>800</v>
      </c>
      <c r="G40" t="s">
        <v>10</v>
      </c>
      <c r="H40" t="s">
        <v>20</v>
      </c>
    </row>
    <row r="41" spans="1:8" x14ac:dyDescent="0.25">
      <c r="A41" s="1">
        <v>45587</v>
      </c>
      <c r="B41" s="8">
        <f>MONTH(tbl_operations[[#This Row],[Data ]])</f>
        <v>10</v>
      </c>
      <c r="C41" t="s">
        <v>12</v>
      </c>
      <c r="D41" t="s">
        <v>37</v>
      </c>
      <c r="E41" t="s">
        <v>66</v>
      </c>
      <c r="F41" s="3">
        <v>250</v>
      </c>
      <c r="G41" t="s">
        <v>19</v>
      </c>
      <c r="H41" t="s">
        <v>16</v>
      </c>
    </row>
    <row r="42" spans="1:8" x14ac:dyDescent="0.25">
      <c r="A42" s="1">
        <v>45589</v>
      </c>
      <c r="B42" s="8">
        <f>MONTH(tbl_operations[[#This Row],[Data ]])</f>
        <v>10</v>
      </c>
      <c r="C42" t="s">
        <v>12</v>
      </c>
      <c r="D42" t="s">
        <v>41</v>
      </c>
      <c r="E42" t="s">
        <v>67</v>
      </c>
      <c r="F42" s="3">
        <v>150</v>
      </c>
      <c r="G42" t="s">
        <v>15</v>
      </c>
      <c r="H42" t="s">
        <v>20</v>
      </c>
    </row>
    <row r="43" spans="1:8" x14ac:dyDescent="0.25">
      <c r="A43" s="1">
        <v>45591</v>
      </c>
      <c r="B43" s="8">
        <f>MONTH(tbl_operations[[#This Row],[Data ]])</f>
        <v>10</v>
      </c>
      <c r="C43" t="s">
        <v>12</v>
      </c>
      <c r="D43" t="s">
        <v>39</v>
      </c>
      <c r="E43" t="s">
        <v>68</v>
      </c>
      <c r="F43" s="3">
        <v>250</v>
      </c>
      <c r="G43" t="s">
        <v>10</v>
      </c>
      <c r="H43" t="s">
        <v>16</v>
      </c>
    </row>
    <row r="44" spans="1:8" x14ac:dyDescent="0.25">
      <c r="A44" s="1">
        <v>45595</v>
      </c>
      <c r="B44" s="8">
        <f>MONTH(tbl_operations[[#This Row],[Data ]])</f>
        <v>10</v>
      </c>
      <c r="C44" t="s">
        <v>12</v>
      </c>
      <c r="D44" t="s">
        <v>45</v>
      </c>
      <c r="E44" t="s">
        <v>69</v>
      </c>
      <c r="F44" s="3">
        <v>220</v>
      </c>
      <c r="G44" t="s">
        <v>10</v>
      </c>
      <c r="H44" t="s">
        <v>16</v>
      </c>
    </row>
    <row r="45" spans="1:8" x14ac:dyDescent="0.25">
      <c r="A45" s="1">
        <v>45596</v>
      </c>
      <c r="B45" s="8">
        <f>MONTH(tbl_operations[[#This Row],[Data ]])</f>
        <v>10</v>
      </c>
      <c r="C45" t="s">
        <v>12</v>
      </c>
      <c r="D45" t="s">
        <v>43</v>
      </c>
      <c r="E45" t="s">
        <v>70</v>
      </c>
      <c r="F45" s="3">
        <v>500</v>
      </c>
      <c r="G45" t="s">
        <v>19</v>
      </c>
      <c r="H45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F6E44-87E9-4794-B21E-8C6E87332612}">
  <sheetPr>
    <tabColor theme="4" tint="0.39997558519241921"/>
  </sheetPr>
  <dimension ref="B1:H19"/>
  <sheetViews>
    <sheetView workbookViewId="0"/>
  </sheetViews>
  <sheetFormatPr defaultRowHeight="15" x14ac:dyDescent="0.25"/>
  <cols>
    <col min="2" max="2" width="20.85546875" bestFit="1" customWidth="1"/>
    <col min="3" max="3" width="13.85546875" bestFit="1" customWidth="1"/>
    <col min="7" max="7" width="18" bestFit="1" customWidth="1"/>
    <col min="8" max="8" width="13.85546875" bestFit="1" customWidth="1"/>
  </cols>
  <sheetData>
    <row r="1" spans="2:8" x14ac:dyDescent="0.25">
      <c r="B1" t="s">
        <v>74</v>
      </c>
    </row>
    <row r="2" spans="2:8" x14ac:dyDescent="0.25">
      <c r="B2" s="4" t="s">
        <v>1</v>
      </c>
      <c r="C2" t="s">
        <v>12</v>
      </c>
      <c r="G2" s="4" t="s">
        <v>1</v>
      </c>
      <c r="H2" t="s">
        <v>7</v>
      </c>
    </row>
    <row r="4" spans="2:8" x14ac:dyDescent="0.25">
      <c r="B4" s="4" t="s">
        <v>71</v>
      </c>
      <c r="C4" t="s">
        <v>73</v>
      </c>
      <c r="G4" s="4" t="s">
        <v>71</v>
      </c>
      <c r="H4" t="s">
        <v>73</v>
      </c>
    </row>
    <row r="5" spans="2:8" x14ac:dyDescent="0.25">
      <c r="B5" s="5" t="s">
        <v>13</v>
      </c>
      <c r="C5" s="2">
        <v>600</v>
      </c>
      <c r="G5" s="5" t="s">
        <v>8</v>
      </c>
      <c r="H5" s="2">
        <v>5000</v>
      </c>
    </row>
    <row r="6" spans="2:8" x14ac:dyDescent="0.25">
      <c r="B6" s="5" t="s">
        <v>39</v>
      </c>
      <c r="C6" s="2">
        <v>250</v>
      </c>
      <c r="G6" s="5" t="s">
        <v>62</v>
      </c>
      <c r="H6" s="2">
        <v>1500</v>
      </c>
    </row>
    <row r="7" spans="2:8" x14ac:dyDescent="0.25">
      <c r="B7" s="5" t="s">
        <v>25</v>
      </c>
      <c r="C7" s="2">
        <v>350</v>
      </c>
      <c r="G7" s="5" t="s">
        <v>72</v>
      </c>
      <c r="H7" s="2">
        <v>6500</v>
      </c>
    </row>
    <row r="8" spans="2:8" x14ac:dyDescent="0.25">
      <c r="B8" s="5" t="s">
        <v>33</v>
      </c>
      <c r="C8" s="2">
        <v>300</v>
      </c>
    </row>
    <row r="9" spans="2:8" x14ac:dyDescent="0.25">
      <c r="B9" s="5" t="s">
        <v>45</v>
      </c>
      <c r="C9" s="2">
        <v>220</v>
      </c>
    </row>
    <row r="10" spans="2:8" x14ac:dyDescent="0.25">
      <c r="B10" s="5" t="s">
        <v>21</v>
      </c>
      <c r="C10" s="2">
        <v>180</v>
      </c>
    </row>
    <row r="11" spans="2:8" x14ac:dyDescent="0.25">
      <c r="B11" s="5" t="s">
        <v>41</v>
      </c>
      <c r="C11" s="2">
        <v>150</v>
      </c>
    </row>
    <row r="12" spans="2:8" x14ac:dyDescent="0.25">
      <c r="B12" s="5" t="s">
        <v>37</v>
      </c>
      <c r="C12" s="2">
        <v>250</v>
      </c>
    </row>
    <row r="13" spans="2:8" x14ac:dyDescent="0.25">
      <c r="B13" s="5" t="s">
        <v>23</v>
      </c>
      <c r="C13" s="2">
        <v>120</v>
      </c>
    </row>
    <row r="14" spans="2:8" x14ac:dyDescent="0.25">
      <c r="B14" s="5" t="s">
        <v>31</v>
      </c>
      <c r="C14" s="2">
        <v>450</v>
      </c>
    </row>
    <row r="15" spans="2:8" x14ac:dyDescent="0.25">
      <c r="B15" s="5" t="s">
        <v>17</v>
      </c>
      <c r="C15" s="2">
        <v>200</v>
      </c>
    </row>
    <row r="16" spans="2:8" x14ac:dyDescent="0.25">
      <c r="B16" s="5" t="s">
        <v>35</v>
      </c>
      <c r="C16" s="2">
        <v>800</v>
      </c>
    </row>
    <row r="17" spans="2:3" x14ac:dyDescent="0.25">
      <c r="B17" s="5" t="s">
        <v>27</v>
      </c>
      <c r="C17" s="2">
        <v>400</v>
      </c>
    </row>
    <row r="18" spans="2:3" x14ac:dyDescent="0.25">
      <c r="B18" s="5" t="s">
        <v>43</v>
      </c>
      <c r="C18" s="2">
        <v>500</v>
      </c>
    </row>
    <row r="19" spans="2:3" x14ac:dyDescent="0.25">
      <c r="B19" s="5" t="s">
        <v>72</v>
      </c>
      <c r="C19" s="2">
        <v>4770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B4E9-F822-4224-94CC-DA77E46D5369}">
  <sheetPr>
    <tabColor theme="4" tint="0.39997558519241921"/>
  </sheetPr>
  <dimension ref="B1:C12"/>
  <sheetViews>
    <sheetView workbookViewId="0"/>
  </sheetViews>
  <sheetFormatPr defaultRowHeight="15" x14ac:dyDescent="0.25"/>
  <cols>
    <col min="2" max="2" width="21" customWidth="1"/>
    <col min="3" max="3" width="20.7109375" customWidth="1"/>
  </cols>
  <sheetData>
    <row r="1" spans="2:3" s="6" customFormat="1" x14ac:dyDescent="0.25"/>
    <row r="2" spans="2:3" s="10" customFormat="1" x14ac:dyDescent="0.25"/>
    <row r="3" spans="2:3" s="10" customFormat="1" x14ac:dyDescent="0.25">
      <c r="B3" s="11" t="s">
        <v>79</v>
      </c>
      <c r="C3" s="12">
        <f>SUM(Tabela3[Depósito])</f>
        <v>6100</v>
      </c>
    </row>
    <row r="4" spans="2:3" s="10" customFormat="1" x14ac:dyDescent="0.25">
      <c r="B4" s="11" t="s">
        <v>78</v>
      </c>
      <c r="C4" s="12">
        <v>20000</v>
      </c>
    </row>
    <row r="6" spans="2:3" x14ac:dyDescent="0.25">
      <c r="B6" s="9" t="s">
        <v>76</v>
      </c>
      <c r="C6" s="9" t="s">
        <v>77</v>
      </c>
    </row>
    <row r="7" spans="2:3" x14ac:dyDescent="0.25">
      <c r="B7" s="1">
        <v>45505</v>
      </c>
      <c r="C7" s="3">
        <v>900</v>
      </c>
    </row>
    <row r="8" spans="2:3" x14ac:dyDescent="0.25">
      <c r="B8" s="1">
        <v>45519</v>
      </c>
      <c r="C8" s="3">
        <v>1200</v>
      </c>
    </row>
    <row r="9" spans="2:3" x14ac:dyDescent="0.25">
      <c r="B9" s="1">
        <v>45536</v>
      </c>
      <c r="C9" s="3">
        <v>1000</v>
      </c>
    </row>
    <row r="10" spans="2:3" x14ac:dyDescent="0.25">
      <c r="B10" s="1">
        <v>45550</v>
      </c>
      <c r="C10" s="3">
        <v>900</v>
      </c>
    </row>
    <row r="11" spans="2:3" x14ac:dyDescent="0.25">
      <c r="B11" s="1">
        <v>45566</v>
      </c>
      <c r="C11" s="3">
        <v>1200</v>
      </c>
    </row>
    <row r="12" spans="2:3" x14ac:dyDescent="0.25">
      <c r="B12" s="1">
        <v>45580</v>
      </c>
      <c r="C12" s="3">
        <v>900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010E9-1A55-4987-BBDB-AA7E62C75C11}">
  <sheetPr>
    <tabColor theme="4" tint="-0.249977111117893"/>
  </sheetPr>
  <dimension ref="A1:U2"/>
  <sheetViews>
    <sheetView tabSelected="1" zoomScale="80" zoomScaleNormal="80" workbookViewId="0"/>
  </sheetViews>
  <sheetFormatPr defaultColWidth="0" defaultRowHeight="15" x14ac:dyDescent="0.25"/>
  <cols>
    <col min="1" max="1" width="25.7109375" style="6" customWidth="1"/>
    <col min="2" max="21" width="9.140625" style="7" customWidth="1"/>
    <col min="22" max="16384" width="9.140625" hidden="1"/>
  </cols>
  <sheetData>
    <row r="1" spans="1:1" s="7" customFormat="1" x14ac:dyDescent="0.25">
      <c r="A1" s="6"/>
    </row>
    <row r="2" spans="1:1" s="7" customFormat="1" x14ac:dyDescent="0.25">
      <c r="A2" s="6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Reserva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Narciso de Almeida</dc:creator>
  <cp:lastModifiedBy>Leandro Narciso de Almeida</cp:lastModifiedBy>
  <dcterms:created xsi:type="dcterms:W3CDTF">2025-01-10T00:16:11Z</dcterms:created>
  <dcterms:modified xsi:type="dcterms:W3CDTF">2025-01-10T22:28:40Z</dcterms:modified>
</cp:coreProperties>
</file>