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15" windowWidth="19260" windowHeight="6945" tabRatio="674"/>
  </bookViews>
  <sheets>
    <sheet name="MPS(input)" sheetId="30" r:id="rId1"/>
    <sheet name="MPS(calc_process)" sheetId="31" r:id="rId2"/>
    <sheet name="MSS" sheetId="33" r:id="rId3"/>
    <sheet name="MRS(input)" sheetId="36" r:id="rId4"/>
    <sheet name="MRS(calc_process)" sheetId="35" r:id="rId5"/>
  </sheets>
  <definedNames>
    <definedName name="_xlnm.Print_Area" localSheetId="1">'MPS(calc_process)'!$A$1:$I$37</definedName>
    <definedName name="_xlnm.Print_Area" localSheetId="0">'MPS(input)'!$A$1:$K$31</definedName>
    <definedName name="_xlnm.Print_Area" localSheetId="4">'MRS(calc_process)'!$A$1:$I$37</definedName>
    <definedName name="_xlnm.Print_Area" localSheetId="3">'MRS(input)'!$A$1:$L$31</definedName>
  </definedNames>
  <calcPr calcId="145621"/>
</workbook>
</file>

<file path=xl/calcChain.xml><?xml version="1.0" encoding="utf-8"?>
<calcChain xmlns="http://schemas.openxmlformats.org/spreadsheetml/2006/main">
  <c r="G6" i="35" l="1"/>
  <c r="D26" i="36"/>
  <c r="G6" i="31"/>
  <c r="B26" i="30"/>
  <c r="G26" i="35" l="1"/>
  <c r="G16" i="35"/>
  <c r="H22" i="36" l="1"/>
  <c r="H20" i="36"/>
  <c r="H19" i="36"/>
  <c r="H18" i="36"/>
  <c r="H17" i="36"/>
  <c r="H16" i="36"/>
  <c r="H15" i="36"/>
  <c r="K22" i="36" l="1"/>
  <c r="K21" i="36"/>
  <c r="K20" i="36"/>
  <c r="K19" i="36"/>
  <c r="K18" i="36"/>
  <c r="K17" i="36"/>
  <c r="K16" i="36"/>
  <c r="K15" i="36"/>
  <c r="F22" i="36"/>
  <c r="F20" i="36"/>
  <c r="F19" i="36"/>
  <c r="G17" i="35" s="1"/>
  <c r="F18" i="36"/>
  <c r="F17" i="36"/>
  <c r="F16" i="36"/>
  <c r="F15" i="36"/>
  <c r="L2" i="36"/>
  <c r="I2" i="35"/>
  <c r="L1" i="36"/>
  <c r="I1" i="35"/>
  <c r="G23" i="35" l="1"/>
  <c r="G13" i="35"/>
  <c r="G24" i="35"/>
  <c r="G25" i="35" s="1"/>
  <c r="G14" i="35"/>
  <c r="G22" i="35"/>
  <c r="G12" i="35"/>
  <c r="G8" i="35"/>
  <c r="C2" i="33"/>
  <c r="C1" i="33"/>
  <c r="G15" i="35" l="1"/>
  <c r="G20" i="35"/>
  <c r="I2" i="31"/>
  <c r="E21" i="30"/>
  <c r="F21" i="36" s="1"/>
  <c r="G18" i="35" s="1"/>
  <c r="G10" i="35" s="1"/>
  <c r="G8" i="31"/>
  <c r="G17" i="31"/>
  <c r="G18" i="31" l="1"/>
  <c r="G24" i="31"/>
  <c r="G25" i="31" s="1"/>
  <c r="G14" i="31"/>
  <c r="G15" i="31" s="1"/>
  <c r="G23" i="31"/>
  <c r="G13" i="31"/>
  <c r="G22" i="31"/>
  <c r="G12" i="31"/>
  <c r="G16" i="31"/>
  <c r="G26" i="31"/>
  <c r="G20" i="31" l="1"/>
  <c r="G10" i="31"/>
  <c r="I1" i="31" l="1"/>
</calcChain>
</file>

<file path=xl/sharedStrings.xml><?xml version="1.0" encoding="utf-8"?>
<sst xmlns="http://schemas.openxmlformats.org/spreadsheetml/2006/main" count="389" uniqueCount="158">
  <si>
    <t>Units</t>
    <phoneticPr fontId="2"/>
  </si>
  <si>
    <t>Parameter</t>
  </si>
  <si>
    <t>MWh/p</t>
    <phoneticPr fontId="2"/>
  </si>
  <si>
    <t>1. Calculations for emission reductions</t>
    <phoneticPr fontId="2"/>
  </si>
  <si>
    <t>Fuel type</t>
    <phoneticPr fontId="2"/>
  </si>
  <si>
    <t>Value</t>
    <phoneticPr fontId="2"/>
  </si>
  <si>
    <t>Units</t>
    <phoneticPr fontId="2"/>
  </si>
  <si>
    <t>2. Selected default values, etc.</t>
    <phoneticPr fontId="2"/>
  </si>
  <si>
    <t>-</t>
    <phoneticPr fontId="2"/>
  </si>
  <si>
    <t>3. Calculations for reference emissions</t>
    <phoneticPr fontId="2"/>
  </si>
  <si>
    <t>4. Calculations of the project emissions</t>
    <phoneticPr fontId="2"/>
  </si>
  <si>
    <t>[List of Default Values]</t>
    <phoneticPr fontId="2"/>
  </si>
  <si>
    <r>
      <t>tCO</t>
    </r>
    <r>
      <rPr>
        <vertAlign val="subscript"/>
        <sz val="11"/>
        <color indexed="8"/>
        <rFont val="Arial"/>
        <family val="2"/>
      </rPr>
      <t>2</t>
    </r>
    <r>
      <rPr>
        <sz val="11"/>
        <color indexed="8"/>
        <rFont val="Arial"/>
        <family val="2"/>
      </rPr>
      <t>/p</t>
    </r>
    <phoneticPr fontId="2"/>
  </si>
  <si>
    <r>
      <t>RE</t>
    </r>
    <r>
      <rPr>
        <vertAlign val="subscript"/>
        <sz val="11"/>
        <color indexed="8"/>
        <rFont val="Arial"/>
        <family val="2"/>
      </rPr>
      <t>p</t>
    </r>
    <phoneticPr fontId="2"/>
  </si>
  <si>
    <r>
      <t>EC</t>
    </r>
    <r>
      <rPr>
        <vertAlign val="subscript"/>
        <sz val="11"/>
        <rFont val="Arial"/>
        <family val="2"/>
      </rPr>
      <t>PJ,i,p</t>
    </r>
    <phoneticPr fontId="2"/>
  </si>
  <si>
    <t>degree Celsius</t>
    <phoneticPr fontId="2"/>
  </si>
  <si>
    <t>Reference emissions</t>
    <phoneticPr fontId="2"/>
  </si>
  <si>
    <r>
      <t>TD</t>
    </r>
    <r>
      <rPr>
        <vertAlign val="subscript"/>
        <sz val="11"/>
        <rFont val="Arial"/>
        <family val="2"/>
      </rPr>
      <t>cooling</t>
    </r>
    <phoneticPr fontId="2"/>
  </si>
  <si>
    <r>
      <t>TD</t>
    </r>
    <r>
      <rPr>
        <vertAlign val="subscript"/>
        <sz val="11"/>
        <rFont val="Arial"/>
        <family val="2"/>
      </rPr>
      <t>chilled</t>
    </r>
    <phoneticPr fontId="2"/>
  </si>
  <si>
    <r>
      <t>CO</t>
    </r>
    <r>
      <rPr>
        <vertAlign val="subscript"/>
        <sz val="11"/>
        <rFont val="Arial"/>
        <family val="2"/>
      </rPr>
      <t>2</t>
    </r>
    <r>
      <rPr>
        <sz val="11"/>
        <rFont val="Arial"/>
        <family val="2"/>
      </rPr>
      <t xml:space="preserve"> emission factor for consumed electricity [grid]</t>
    </r>
    <phoneticPr fontId="2"/>
  </si>
  <si>
    <t>Electricity</t>
    <phoneticPr fontId="2"/>
  </si>
  <si>
    <r>
      <t>tCO</t>
    </r>
    <r>
      <rPr>
        <vertAlign val="subscript"/>
        <sz val="11"/>
        <rFont val="Arial"/>
        <family val="2"/>
      </rPr>
      <t>2</t>
    </r>
    <r>
      <rPr>
        <sz val="11"/>
        <rFont val="Arial"/>
        <family val="2"/>
      </rPr>
      <t>/MWh</t>
    </r>
    <phoneticPr fontId="2"/>
  </si>
  <si>
    <r>
      <t>EF</t>
    </r>
    <r>
      <rPr>
        <vertAlign val="subscript"/>
        <sz val="11"/>
        <rFont val="Arial"/>
        <family val="2"/>
      </rPr>
      <t>elec</t>
    </r>
    <phoneticPr fontId="2"/>
  </si>
  <si>
    <r>
      <t>CO</t>
    </r>
    <r>
      <rPr>
        <vertAlign val="subscript"/>
        <sz val="11"/>
        <rFont val="Arial"/>
        <family val="2"/>
      </rPr>
      <t>2</t>
    </r>
    <r>
      <rPr>
        <sz val="11"/>
        <rFont val="Arial"/>
        <family val="2"/>
      </rPr>
      <t xml:space="preserve"> emission factor for consumed electricity [captive]</t>
    </r>
    <phoneticPr fontId="2"/>
  </si>
  <si>
    <t>Proportion of grid electricity over total electricity consumed at the project site</t>
    <phoneticPr fontId="2"/>
  </si>
  <si>
    <t>-</t>
    <phoneticPr fontId="2"/>
  </si>
  <si>
    <t>Proportion of captive electricity over total electricity consumed at the project site</t>
    <phoneticPr fontId="2"/>
  </si>
  <si>
    <t>MWh/p</t>
    <phoneticPr fontId="2"/>
  </si>
  <si>
    <r>
      <t>EC</t>
    </r>
    <r>
      <rPr>
        <vertAlign val="subscript"/>
        <sz val="11"/>
        <rFont val="Arial"/>
        <family val="2"/>
      </rPr>
      <t>PJ,i,p</t>
    </r>
    <phoneticPr fontId="2"/>
  </si>
  <si>
    <r>
      <t>COP</t>
    </r>
    <r>
      <rPr>
        <vertAlign val="subscript"/>
        <sz val="11"/>
        <rFont val="Arial"/>
        <family val="2"/>
      </rPr>
      <t>RE,i</t>
    </r>
    <phoneticPr fontId="2"/>
  </si>
  <si>
    <r>
      <t>tCO</t>
    </r>
    <r>
      <rPr>
        <vertAlign val="subscript"/>
        <sz val="11"/>
        <rFont val="Arial"/>
        <family val="2"/>
      </rPr>
      <t>2</t>
    </r>
    <r>
      <rPr>
        <sz val="11"/>
        <rFont val="Arial"/>
        <family val="2"/>
      </rPr>
      <t>/p</t>
    </r>
    <phoneticPr fontId="2"/>
  </si>
  <si>
    <r>
      <t>PE</t>
    </r>
    <r>
      <rPr>
        <vertAlign val="subscript"/>
        <sz val="11"/>
        <rFont val="Arial"/>
        <family val="2"/>
      </rPr>
      <t>p</t>
    </r>
    <phoneticPr fontId="2"/>
  </si>
  <si>
    <t>Project emissions</t>
    <phoneticPr fontId="2"/>
  </si>
  <si>
    <t xml:space="preserve">Monitoring Plan Sheet (Input Sheet) [Attachment to Project Design Document]  </t>
  </si>
  <si>
    <t>(a)</t>
  </si>
  <si>
    <t>(b)</t>
  </si>
  <si>
    <t>(c)</t>
  </si>
  <si>
    <t>(d)</t>
  </si>
  <si>
    <t>(e)</t>
  </si>
  <si>
    <t>(f)</t>
  </si>
  <si>
    <t>(g)</t>
  </si>
  <si>
    <t>(h)</t>
  </si>
  <si>
    <t>(i)</t>
  </si>
  <si>
    <t>(j)</t>
  </si>
  <si>
    <t>Monitoring point No.</t>
  </si>
  <si>
    <t>Parameters</t>
  </si>
  <si>
    <t>Description of data</t>
  </si>
  <si>
    <t>Estimated Values</t>
  </si>
  <si>
    <t>Units</t>
  </si>
  <si>
    <t>Monitoring option</t>
  </si>
  <si>
    <t>Source of data</t>
  </si>
  <si>
    <t>Measurement methods and procedures</t>
  </si>
  <si>
    <t>Monitoring frequency</t>
  </si>
  <si>
    <t>Other comments</t>
  </si>
  <si>
    <t>(1)</t>
  </si>
  <si>
    <t>(2)</t>
  </si>
  <si>
    <t>(3)</t>
  </si>
  <si>
    <r>
      <t xml:space="preserve">Table 1: Parameters to be monitored </t>
    </r>
    <r>
      <rPr>
        <b/>
        <i/>
        <sz val="11"/>
        <rFont val="Arial"/>
        <family val="2"/>
      </rPr>
      <t>ex post</t>
    </r>
    <phoneticPr fontId="2"/>
  </si>
  <si>
    <r>
      <t>EC</t>
    </r>
    <r>
      <rPr>
        <vertAlign val="subscript"/>
        <sz val="11"/>
        <rFont val="Arial"/>
        <family val="2"/>
      </rPr>
      <t>PJ,i,p</t>
    </r>
    <phoneticPr fontId="2"/>
  </si>
  <si>
    <r>
      <t xml:space="preserve">Power consumption of project chiller </t>
    </r>
    <r>
      <rPr>
        <i/>
        <sz val="11"/>
        <rFont val="Arial"/>
        <family val="2"/>
      </rPr>
      <t>i</t>
    </r>
    <r>
      <rPr>
        <sz val="11"/>
        <rFont val="Arial"/>
        <family val="2"/>
      </rPr>
      <t xml:space="preserve"> during the period </t>
    </r>
    <r>
      <rPr>
        <i/>
        <sz val="11"/>
        <rFont val="Arial"/>
        <family val="2"/>
      </rPr>
      <t>p</t>
    </r>
    <phoneticPr fontId="2"/>
  </si>
  <si>
    <t>MWh/p</t>
    <phoneticPr fontId="2"/>
  </si>
  <si>
    <r>
      <t>EI</t>
    </r>
    <r>
      <rPr>
        <vertAlign val="subscript"/>
        <sz val="11"/>
        <rFont val="Arial"/>
        <family val="2"/>
      </rPr>
      <t>grid,p</t>
    </r>
    <phoneticPr fontId="2"/>
  </si>
  <si>
    <r>
      <t xml:space="preserve">Electricity imported from the grid to the project site during the period </t>
    </r>
    <r>
      <rPr>
        <i/>
        <sz val="11"/>
        <rFont val="Arial"/>
        <family val="2"/>
      </rPr>
      <t>p</t>
    </r>
    <phoneticPr fontId="2"/>
  </si>
  <si>
    <t>Option B or Option C</t>
    <phoneticPr fontId="2"/>
  </si>
  <si>
    <t>Invoice from the power company for Option B or monitored data for Option C</t>
    <phoneticPr fontId="2"/>
  </si>
  <si>
    <t>Every month</t>
    <phoneticPr fontId="2"/>
  </si>
  <si>
    <r>
      <t>h</t>
    </r>
    <r>
      <rPr>
        <vertAlign val="subscript"/>
        <sz val="11"/>
        <rFont val="Arial"/>
        <family val="2"/>
      </rPr>
      <t>gen,p</t>
    </r>
    <phoneticPr fontId="2"/>
  </si>
  <si>
    <r>
      <t xml:space="preserve">Operating time of captive electricity generator during the period </t>
    </r>
    <r>
      <rPr>
        <i/>
        <sz val="11"/>
        <rFont val="Arial"/>
        <family val="2"/>
      </rPr>
      <t>p</t>
    </r>
    <phoneticPr fontId="2"/>
  </si>
  <si>
    <t>hours/p</t>
    <phoneticPr fontId="2"/>
  </si>
  <si>
    <t>Option C</t>
    <phoneticPr fontId="2"/>
  </si>
  <si>
    <t>Monitored data</t>
    <phoneticPr fontId="2"/>
  </si>
  <si>
    <t>Data is measured by meter equipped to a generator.</t>
    <phoneticPr fontId="2"/>
  </si>
  <si>
    <t>Continuously</t>
    <phoneticPr fontId="2"/>
  </si>
  <si>
    <r>
      <t xml:space="preserve">Table 2: Project-specific parameters to be fixed </t>
    </r>
    <r>
      <rPr>
        <b/>
        <i/>
        <sz val="11"/>
        <rFont val="Arial"/>
        <family val="2"/>
      </rPr>
      <t>ex ante</t>
    </r>
    <phoneticPr fontId="2"/>
  </si>
  <si>
    <r>
      <t>EF</t>
    </r>
    <r>
      <rPr>
        <vertAlign val="subscript"/>
        <sz val="11"/>
        <rFont val="Arial"/>
        <family val="2"/>
      </rPr>
      <t>elec</t>
    </r>
    <phoneticPr fontId="2"/>
  </si>
  <si>
    <t>The most recent value available at the time of validation is applied and fixed for the monitoring period thereafter. The data is sourced from “Emission Factors of Electricity Interconnection Systems”, National Committee on Clean Development Mechanism Indonesian DNA for CDM unless otherwise instructed by the Joint Committee.</t>
    <phoneticPr fontId="2"/>
  </si>
  <si>
    <t>CDM approved small scale methodology: AMS-I.A</t>
    <phoneticPr fontId="2"/>
  </si>
  <si>
    <r>
      <t>T</t>
    </r>
    <r>
      <rPr>
        <vertAlign val="subscript"/>
        <sz val="11"/>
        <rFont val="Arial"/>
        <family val="2"/>
      </rPr>
      <t>cooling-out,i</t>
    </r>
    <phoneticPr fontId="2"/>
  </si>
  <si>
    <t>degree Celsius</t>
    <phoneticPr fontId="2"/>
  </si>
  <si>
    <r>
      <t>T</t>
    </r>
    <r>
      <rPr>
        <vertAlign val="subscript"/>
        <sz val="11"/>
        <rFont val="Arial"/>
        <family val="2"/>
      </rPr>
      <t>chilled-out,i</t>
    </r>
    <phoneticPr fontId="2"/>
  </si>
  <si>
    <r>
      <t>COP</t>
    </r>
    <r>
      <rPr>
        <vertAlign val="subscript"/>
        <sz val="11"/>
        <rFont val="Arial"/>
        <family val="2"/>
      </rPr>
      <t>RE,i</t>
    </r>
    <phoneticPr fontId="2"/>
  </si>
  <si>
    <t>COP of reference chiller i under the standardizing temperature conditions</t>
    <phoneticPr fontId="2"/>
  </si>
  <si>
    <t>-</t>
    <phoneticPr fontId="2"/>
  </si>
  <si>
    <r>
      <t>COP</t>
    </r>
    <r>
      <rPr>
        <vertAlign val="subscript"/>
        <sz val="11"/>
        <rFont val="Arial"/>
        <family val="2"/>
      </rPr>
      <t>PJ,i</t>
    </r>
    <phoneticPr fontId="2"/>
  </si>
  <si>
    <r>
      <t>COP</t>
    </r>
    <r>
      <rPr>
        <vertAlign val="subscript"/>
        <sz val="11"/>
        <rFont val="Arial"/>
        <family val="2"/>
      </rPr>
      <t>PJ,tc,i</t>
    </r>
    <phoneticPr fontId="2"/>
  </si>
  <si>
    <r>
      <t>Calculated with the following equation;
COP</t>
    </r>
    <r>
      <rPr>
        <vertAlign val="subscript"/>
        <sz val="11"/>
        <rFont val="Arial"/>
        <family val="2"/>
      </rPr>
      <t>PJ,tc,i</t>
    </r>
    <r>
      <rPr>
        <sz val="11"/>
        <rFont val="Arial"/>
        <family val="2"/>
      </rPr>
      <t>= COP</t>
    </r>
    <r>
      <rPr>
        <vertAlign val="subscript"/>
        <sz val="11"/>
        <rFont val="Arial"/>
        <family val="2"/>
      </rPr>
      <t>PJ,i</t>
    </r>
    <r>
      <rPr>
        <sz val="11"/>
        <rFont val="Arial"/>
        <family val="2"/>
      </rPr>
      <t xml:space="preserve"> × [(T</t>
    </r>
    <r>
      <rPr>
        <vertAlign val="subscript"/>
        <sz val="11"/>
        <rFont val="Arial"/>
        <family val="2"/>
      </rPr>
      <t>cooling-out,i</t>
    </r>
    <r>
      <rPr>
        <sz val="11"/>
        <rFont val="Arial"/>
        <family val="2"/>
      </rPr>
      <t xml:space="preserve"> - T</t>
    </r>
    <r>
      <rPr>
        <vertAlign val="subscript"/>
        <sz val="11"/>
        <rFont val="Arial"/>
        <family val="2"/>
      </rPr>
      <t>chilled-out,i</t>
    </r>
    <r>
      <rPr>
        <sz val="11"/>
        <rFont val="Arial"/>
        <family val="2"/>
      </rPr>
      <t xml:space="preserve"> + TD</t>
    </r>
    <r>
      <rPr>
        <vertAlign val="subscript"/>
        <sz val="11"/>
        <rFont val="Arial"/>
        <family val="2"/>
      </rPr>
      <t>chilled</t>
    </r>
    <r>
      <rPr>
        <sz val="11"/>
        <rFont val="Arial"/>
        <family val="2"/>
      </rPr>
      <t xml:space="preserve"> + TD</t>
    </r>
    <r>
      <rPr>
        <vertAlign val="subscript"/>
        <sz val="11"/>
        <rFont val="Arial"/>
        <family val="2"/>
      </rPr>
      <t>cooling</t>
    </r>
    <r>
      <rPr>
        <sz val="11"/>
        <rFont val="Arial"/>
        <family val="2"/>
      </rPr>
      <t>) ÷ (37 - 7 + TD</t>
    </r>
    <r>
      <rPr>
        <vertAlign val="subscript"/>
        <sz val="11"/>
        <rFont val="Arial"/>
        <family val="2"/>
      </rPr>
      <t>chilled</t>
    </r>
    <r>
      <rPr>
        <sz val="11"/>
        <rFont val="Arial"/>
        <family val="2"/>
      </rPr>
      <t xml:space="preserve"> + TD</t>
    </r>
    <r>
      <rPr>
        <vertAlign val="subscript"/>
        <sz val="11"/>
        <rFont val="Arial"/>
        <family val="2"/>
      </rPr>
      <t>cooling</t>
    </r>
    <r>
      <rPr>
        <sz val="11"/>
        <rFont val="Arial"/>
        <family val="2"/>
      </rPr>
      <t>)]</t>
    </r>
    <phoneticPr fontId="2"/>
  </si>
  <si>
    <r>
      <t>RC</t>
    </r>
    <r>
      <rPr>
        <vertAlign val="subscript"/>
        <sz val="11"/>
        <rFont val="Arial"/>
        <family val="2"/>
      </rPr>
      <t>gen</t>
    </r>
    <phoneticPr fontId="2"/>
  </si>
  <si>
    <t>Rated capacity of generator</t>
    <phoneticPr fontId="2"/>
  </si>
  <si>
    <t>kW</t>
    <phoneticPr fontId="2"/>
  </si>
  <si>
    <t>Specification of generator for captive electricity</t>
    <phoneticPr fontId="2"/>
  </si>
  <si>
    <r>
      <t xml:space="preserve">Table3: </t>
    </r>
    <r>
      <rPr>
        <b/>
        <i/>
        <sz val="11"/>
        <rFont val="Arial"/>
        <family val="2"/>
      </rPr>
      <t>Ex-ante</t>
    </r>
    <r>
      <rPr>
        <b/>
        <sz val="11"/>
        <rFont val="Arial"/>
        <family val="2"/>
      </rPr>
      <t xml:space="preserve"> estimation of CO</t>
    </r>
    <r>
      <rPr>
        <b/>
        <vertAlign val="subscript"/>
        <sz val="11"/>
        <rFont val="Arial"/>
        <family val="2"/>
      </rPr>
      <t>2</t>
    </r>
    <r>
      <rPr>
        <b/>
        <sz val="11"/>
        <rFont val="Arial"/>
        <family val="2"/>
      </rPr>
      <t xml:space="preserve"> emission reductions</t>
    </r>
    <phoneticPr fontId="2"/>
  </si>
  <si>
    <r>
      <t>tCO</t>
    </r>
    <r>
      <rPr>
        <vertAlign val="subscript"/>
        <sz val="11"/>
        <rFont val="Arial"/>
        <family val="2"/>
      </rPr>
      <t>2</t>
    </r>
    <r>
      <rPr>
        <sz val="11"/>
        <rFont val="Arial"/>
        <family val="2"/>
      </rPr>
      <t>/p</t>
    </r>
    <phoneticPr fontId="2"/>
  </si>
  <si>
    <t>[Monitoring option]</t>
    <phoneticPr fontId="2"/>
  </si>
  <si>
    <t>Option A</t>
    <phoneticPr fontId="2"/>
  </si>
  <si>
    <t>Based on public data which is measured by entities other than the project participants (Data used: publicly recognized data such as statistical data and specifications)</t>
    <phoneticPr fontId="2"/>
  </si>
  <si>
    <t>Option B</t>
    <phoneticPr fontId="2"/>
  </si>
  <si>
    <t>Based on the amount of transaction which is measured directly using measuring equipments (Data used: commercial evidence such as invoices)</t>
    <phoneticPr fontId="2"/>
  </si>
  <si>
    <t>Based on the actual measurement using measuring equipments (Data used: measured values)</t>
    <phoneticPr fontId="2"/>
  </si>
  <si>
    <t>Selected from the default values set in the methodology</t>
  </si>
  <si>
    <r>
      <t>CO</t>
    </r>
    <r>
      <rPr>
        <b/>
        <vertAlign val="subscript"/>
        <sz val="11"/>
        <color indexed="9"/>
        <rFont val="Arial"/>
        <family val="2"/>
      </rPr>
      <t>2</t>
    </r>
    <r>
      <rPr>
        <b/>
        <sz val="11"/>
        <color indexed="9"/>
        <rFont val="Arial"/>
        <family val="2"/>
      </rPr>
      <t xml:space="preserve"> emission reductions</t>
    </r>
  </si>
  <si>
    <t>Monitoring Structure Sheet [Attachment to Project Design Document]</t>
    <phoneticPr fontId="2"/>
  </si>
  <si>
    <t>Responsible personnel</t>
  </si>
  <si>
    <t>Role</t>
    <phoneticPr fontId="2"/>
  </si>
  <si>
    <t>Monitoring period</t>
    <phoneticPr fontId="2"/>
  </si>
  <si>
    <r>
      <t>tCO</t>
    </r>
    <r>
      <rPr>
        <vertAlign val="subscript"/>
        <sz val="11"/>
        <rFont val="Arial"/>
        <family val="2"/>
      </rPr>
      <t>2</t>
    </r>
    <r>
      <rPr>
        <sz val="11"/>
        <rFont val="Arial"/>
        <family val="2"/>
      </rPr>
      <t>/MWh</t>
    </r>
    <phoneticPr fontId="2"/>
  </si>
  <si>
    <r>
      <t>[For grid electricity]
CO</t>
    </r>
    <r>
      <rPr>
        <vertAlign val="subscript"/>
        <sz val="11"/>
        <rFont val="Arial"/>
        <family val="2"/>
      </rPr>
      <t>2</t>
    </r>
    <r>
      <rPr>
        <sz val="11"/>
        <rFont val="Arial"/>
        <family val="2"/>
      </rPr>
      <t xml:space="preserve"> emission factor for consumed electricity</t>
    </r>
    <phoneticPr fontId="2"/>
  </si>
  <si>
    <r>
      <t>[For captive electricity]
CO</t>
    </r>
    <r>
      <rPr>
        <vertAlign val="subscript"/>
        <sz val="11"/>
        <rFont val="Arial"/>
        <family val="2"/>
      </rPr>
      <t>2</t>
    </r>
    <r>
      <rPr>
        <sz val="11"/>
        <rFont val="Arial"/>
        <family val="2"/>
      </rPr>
      <t xml:space="preserve"> emission factor for consumed electricity</t>
    </r>
    <phoneticPr fontId="2"/>
  </si>
  <si>
    <t>COP of reference chiller i under the standardizing temperature conditions</t>
    <phoneticPr fontId="2"/>
  </si>
  <si>
    <r>
      <t>COP</t>
    </r>
    <r>
      <rPr>
        <vertAlign val="subscript"/>
        <sz val="11"/>
        <rFont val="Arial"/>
        <family val="2"/>
      </rPr>
      <t>RE,i</t>
    </r>
    <r>
      <rPr>
        <sz val="11"/>
        <rFont val="Arial"/>
        <family val="2"/>
      </rPr>
      <t xml:space="preserve"> (x&lt;300USRt)</t>
    </r>
    <phoneticPr fontId="2"/>
  </si>
  <si>
    <t xml:space="preserve">Monitoring Report Sheet (Input Sheet) [For Verification]  </t>
    <phoneticPr fontId="16"/>
  </si>
  <si>
    <t>Monitoring Report Sheet (Calculation Process Sheet) [For Verification]</t>
    <phoneticPr fontId="16"/>
  </si>
  <si>
    <r>
      <t>COP</t>
    </r>
    <r>
      <rPr>
        <vertAlign val="subscript"/>
        <sz val="11"/>
        <rFont val="Arial"/>
        <family val="2"/>
      </rPr>
      <t>RE,i</t>
    </r>
    <phoneticPr fontId="2"/>
  </si>
  <si>
    <r>
      <t>COP</t>
    </r>
    <r>
      <rPr>
        <vertAlign val="subscript"/>
        <sz val="11"/>
        <rFont val="Arial"/>
        <family val="2"/>
      </rPr>
      <t>PJ,tc,i</t>
    </r>
    <phoneticPr fontId="2"/>
  </si>
  <si>
    <r>
      <t>COP</t>
    </r>
    <r>
      <rPr>
        <vertAlign val="subscript"/>
        <sz val="11"/>
        <rFont val="Arial"/>
        <family val="2"/>
      </rPr>
      <t>PJ,tc,i</t>
    </r>
    <phoneticPr fontId="2"/>
  </si>
  <si>
    <r>
      <t>COP</t>
    </r>
    <r>
      <rPr>
        <vertAlign val="subscript"/>
        <sz val="11"/>
        <rFont val="Arial"/>
        <family val="2"/>
      </rPr>
      <t>RE,i</t>
    </r>
    <phoneticPr fontId="2"/>
  </si>
  <si>
    <t>(b)</t>
    <phoneticPr fontId="16"/>
  </si>
  <si>
    <t>(c)</t>
    <phoneticPr fontId="16"/>
  </si>
  <si>
    <t>(d)</t>
    <phoneticPr fontId="16"/>
  </si>
  <si>
    <t>(e)</t>
    <phoneticPr fontId="16"/>
  </si>
  <si>
    <t>(f)</t>
    <phoneticPr fontId="16"/>
  </si>
  <si>
    <t>(g)</t>
    <phoneticPr fontId="16"/>
  </si>
  <si>
    <t>(h)</t>
    <phoneticPr fontId="16"/>
  </si>
  <si>
    <t>(i)</t>
    <phoneticPr fontId="16"/>
  </si>
  <si>
    <t>Monitoring Period</t>
    <phoneticPr fontId="21"/>
  </si>
  <si>
    <t>(j)</t>
    <phoneticPr fontId="16"/>
  </si>
  <si>
    <t>(k)</t>
    <phoneticPr fontId="16"/>
  </si>
  <si>
    <t>N/A</t>
  </si>
  <si>
    <t>N/A</t>
    <phoneticPr fontId="2"/>
  </si>
  <si>
    <t>N/A</t>
    <phoneticPr fontId="16"/>
  </si>
  <si>
    <r>
      <t xml:space="preserve">Table 2: Project-specific parameters fixed </t>
    </r>
    <r>
      <rPr>
        <b/>
        <i/>
        <sz val="11"/>
        <rFont val="Arial"/>
        <family val="2"/>
      </rPr>
      <t>ex ante</t>
    </r>
    <phoneticPr fontId="2"/>
  </si>
  <si>
    <t>Monitored Values</t>
    <phoneticPr fontId="16"/>
  </si>
  <si>
    <r>
      <t xml:space="preserve">Table 1: Parameters monitored </t>
    </r>
    <r>
      <rPr>
        <b/>
        <i/>
        <sz val="11"/>
        <rFont val="Arial"/>
        <family val="2"/>
      </rPr>
      <t>ex post</t>
    </r>
    <phoneticPr fontId="2"/>
  </si>
  <si>
    <r>
      <t>Calculated with the following equation;
COP</t>
    </r>
    <r>
      <rPr>
        <vertAlign val="subscript"/>
        <sz val="11"/>
        <rFont val="Arial"/>
        <family val="2"/>
      </rPr>
      <t>PJ,tc,i</t>
    </r>
    <r>
      <rPr>
        <sz val="11"/>
        <rFont val="Arial"/>
        <family val="2"/>
      </rPr>
      <t>= COP</t>
    </r>
    <r>
      <rPr>
        <vertAlign val="subscript"/>
        <sz val="11"/>
        <rFont val="Arial"/>
        <family val="2"/>
      </rPr>
      <t>PJ,i</t>
    </r>
    <r>
      <rPr>
        <sz val="11"/>
        <rFont val="Arial"/>
        <family val="2"/>
      </rPr>
      <t xml:space="preserve"> × [(T</t>
    </r>
    <r>
      <rPr>
        <vertAlign val="subscript"/>
        <sz val="11"/>
        <rFont val="Arial"/>
        <family val="2"/>
      </rPr>
      <t>cooling-out,i</t>
    </r>
    <r>
      <rPr>
        <sz val="11"/>
        <rFont val="Arial"/>
        <family val="2"/>
      </rPr>
      <t xml:space="preserve"> - T</t>
    </r>
    <r>
      <rPr>
        <vertAlign val="subscript"/>
        <sz val="11"/>
        <rFont val="Arial"/>
        <family val="2"/>
      </rPr>
      <t>chilled-out,i</t>
    </r>
    <r>
      <rPr>
        <sz val="11"/>
        <rFont val="Arial"/>
        <family val="2"/>
      </rPr>
      <t xml:space="preserve"> + TD</t>
    </r>
    <r>
      <rPr>
        <vertAlign val="subscript"/>
        <sz val="11"/>
        <rFont val="Arial"/>
        <family val="2"/>
      </rPr>
      <t>chilled</t>
    </r>
    <r>
      <rPr>
        <sz val="11"/>
        <rFont val="Arial"/>
        <family val="2"/>
      </rPr>
      <t xml:space="preserve"> + TD</t>
    </r>
    <r>
      <rPr>
        <vertAlign val="subscript"/>
        <sz val="11"/>
        <rFont val="Arial"/>
        <family val="2"/>
      </rPr>
      <t>cooling</t>
    </r>
    <r>
      <rPr>
        <sz val="11"/>
        <rFont val="Arial"/>
        <family val="2"/>
      </rPr>
      <t>) ÷ (37 - 7 + TD</t>
    </r>
    <r>
      <rPr>
        <vertAlign val="subscript"/>
        <sz val="11"/>
        <rFont val="Arial"/>
        <family val="2"/>
      </rPr>
      <t>chilled</t>
    </r>
    <r>
      <rPr>
        <sz val="11"/>
        <rFont val="Arial"/>
        <family val="2"/>
      </rPr>
      <t xml:space="preserve"> + TD</t>
    </r>
    <r>
      <rPr>
        <vertAlign val="subscript"/>
        <sz val="11"/>
        <rFont val="Arial"/>
        <family val="2"/>
      </rPr>
      <t>cooling</t>
    </r>
    <r>
      <rPr>
        <sz val="11"/>
        <rFont val="Arial"/>
        <family val="2"/>
      </rPr>
      <t>)]</t>
    </r>
    <phoneticPr fontId="2"/>
  </si>
  <si>
    <r>
      <t>ER</t>
    </r>
    <r>
      <rPr>
        <vertAlign val="subscript"/>
        <sz val="11"/>
        <color indexed="8"/>
        <rFont val="Arial"/>
        <family val="2"/>
      </rPr>
      <t>p</t>
    </r>
    <phoneticPr fontId="2"/>
  </si>
  <si>
    <t>Monitoring Spreadsheet: JCM_ID_AM002_ver02.0</t>
    <phoneticPr fontId="2"/>
  </si>
  <si>
    <r>
      <t>Data is measured by measuring equipments in the factory.
- Specification of measuring equipments:</t>
    </r>
    <r>
      <rPr>
        <sz val="11"/>
        <rFont val="ＭＳ Ｐゴシック"/>
        <family val="3"/>
        <charset val="128"/>
      </rPr>
      <t xml:space="preserve">
　</t>
    </r>
    <r>
      <rPr>
        <sz val="11"/>
        <rFont val="Arial"/>
        <family val="2"/>
      </rPr>
      <t>1) Electrical power meter is applied for measurement of electrical power consumption of project chiller.
  2) Meter is certified in compliance with national/international standards on electrical power meter.
- Measuring and recording:</t>
    </r>
    <r>
      <rPr>
        <sz val="11"/>
        <rFont val="ＭＳ Ｐゴシック"/>
        <family val="3"/>
        <charset val="128"/>
      </rPr>
      <t xml:space="preserve">
　</t>
    </r>
    <r>
      <rPr>
        <sz val="11"/>
        <rFont val="Arial"/>
        <family val="2"/>
      </rPr>
      <t xml:space="preserve">1) Measured data is automatically sent to a server where data is recorded and stored.
</t>
    </r>
    <r>
      <rPr>
        <sz val="11"/>
        <rFont val="ＭＳ Ｐゴシック"/>
        <family val="3"/>
        <charset val="128"/>
      </rPr>
      <t>　</t>
    </r>
    <r>
      <rPr>
        <sz val="11"/>
        <rFont val="Arial"/>
        <family val="2"/>
      </rPr>
      <t>2) Recorded data is checked its integrity once a month by responsible staff.
- Calibration:</t>
    </r>
    <r>
      <rPr>
        <sz val="11"/>
        <rFont val="ＭＳ Ｐゴシック"/>
        <family val="3"/>
        <charset val="128"/>
      </rPr>
      <t xml:space="preserve">
</t>
    </r>
    <r>
      <rPr>
        <sz val="11"/>
        <rFont val="Arial"/>
        <family val="2"/>
      </rPr>
      <t xml:space="preserve">  In case a calibration certificate issued by an entity accredited under national/international standards is not provided, such measuring equipment is required to be calibrated.</t>
    </r>
    <phoneticPr fontId="2"/>
  </si>
  <si>
    <r>
      <t>[for Option B]
Data is collected and recorded from invoices from the power company.
[for Option C]
Data is measured by measuring equipments in the factory.
- Specification of measuring equipments:</t>
    </r>
    <r>
      <rPr>
        <sz val="11"/>
        <rFont val="ＭＳ Ｐゴシック"/>
        <family val="3"/>
        <charset val="128"/>
      </rPr>
      <t xml:space="preserve">
　</t>
    </r>
    <r>
      <rPr>
        <sz val="11"/>
        <rFont val="Arial"/>
        <family val="2"/>
      </rPr>
      <t>1) Electrical power meter is applied for measurement of power imported from the grid to the project site.
  2) Meter is certified in compliance with national/international standards on electrical power meter.
- Measuring and recording:</t>
    </r>
    <r>
      <rPr>
        <sz val="11"/>
        <rFont val="ＭＳ Ｐゴシック"/>
        <family val="3"/>
        <charset val="128"/>
      </rPr>
      <t xml:space="preserve">
　</t>
    </r>
    <r>
      <rPr>
        <sz val="11"/>
        <rFont val="Arial"/>
        <family val="2"/>
      </rPr>
      <t xml:space="preserve">1) Measured data is automatically sent to a server where data is recorded and stored.
</t>
    </r>
    <r>
      <rPr>
        <sz val="11"/>
        <rFont val="ＭＳ Ｐゴシック"/>
        <family val="3"/>
        <charset val="128"/>
      </rPr>
      <t>　</t>
    </r>
    <r>
      <rPr>
        <sz val="11"/>
        <rFont val="Arial"/>
        <family val="2"/>
      </rPr>
      <t>2) Recorded data is checked its integrity once a month by responsible staff.
- Calibration:</t>
    </r>
    <r>
      <rPr>
        <sz val="11"/>
        <rFont val="ＭＳ Ｐゴシック"/>
        <family val="3"/>
        <charset val="128"/>
      </rPr>
      <t xml:space="preserve">
</t>
    </r>
    <r>
      <rPr>
        <sz val="11"/>
        <rFont val="Arial"/>
        <family val="2"/>
      </rPr>
      <t xml:space="preserve">  In case a calibration certificate issued by an entity accredited under national/international standards is not provided, such measuring equipment is required to be calibrated.</t>
    </r>
    <phoneticPr fontId="2"/>
  </si>
  <si>
    <r>
      <t>Data is measured by measuring equipments in the factory.
- Specification of measuring equipments:</t>
    </r>
    <r>
      <rPr>
        <sz val="11"/>
        <rFont val="ＭＳ Ｐゴシック"/>
        <family val="3"/>
        <charset val="128"/>
      </rPr>
      <t xml:space="preserve">
</t>
    </r>
    <r>
      <rPr>
        <sz val="11"/>
        <rFont val="Arial"/>
        <family val="2"/>
      </rPr>
      <t xml:space="preserve">  1) Electrical power meter is applied for measurement of electrical power consumption of project chiller.
  2) Meter is certified in compliance with national/international standards on electrical power meter.
- Measuring and recording:</t>
    </r>
    <r>
      <rPr>
        <sz val="11"/>
        <rFont val="ＭＳ Ｐゴシック"/>
        <family val="3"/>
        <charset val="128"/>
      </rPr>
      <t xml:space="preserve">
　</t>
    </r>
    <r>
      <rPr>
        <sz val="11"/>
        <rFont val="Arial"/>
        <family val="2"/>
      </rPr>
      <t xml:space="preserve">1) Measured data is automatically sent to a server where data is recorded and stored.
</t>
    </r>
    <r>
      <rPr>
        <sz val="11"/>
        <rFont val="ＭＳ Ｐゴシック"/>
        <family val="3"/>
        <charset val="128"/>
      </rPr>
      <t>　</t>
    </r>
    <r>
      <rPr>
        <sz val="11"/>
        <rFont val="Arial"/>
        <family val="2"/>
      </rPr>
      <t>2) Recorded data is checked its integrity once a month by responsible staff.
- Calibration:</t>
    </r>
    <r>
      <rPr>
        <sz val="11"/>
        <rFont val="ＭＳ Ｐゴシック"/>
        <family val="3"/>
        <charset val="128"/>
      </rPr>
      <t xml:space="preserve">
</t>
    </r>
    <r>
      <rPr>
        <sz val="11"/>
        <rFont val="Arial"/>
        <family val="2"/>
      </rPr>
      <t xml:space="preserve">  In case a calibration certificate issued by an entity accredited under national/international standards is not provided, such measuring equipment is required to be calibrated.</t>
    </r>
    <phoneticPr fontId="2"/>
  </si>
  <si>
    <r>
      <t>[for Option B]
Data is collected and recorded from invoices from the power company.
[for Option C]
Data is measured by measuring equipments in the factory.
- Specification of measuring equipments:</t>
    </r>
    <r>
      <rPr>
        <sz val="11"/>
        <rFont val="ＭＳ Ｐゴシック"/>
        <family val="3"/>
        <charset val="128"/>
      </rPr>
      <t xml:space="preserve">
　</t>
    </r>
    <r>
      <rPr>
        <sz val="11"/>
        <rFont val="Arial"/>
        <family val="2"/>
      </rPr>
      <t>1) Electrical power meter is applied for measurement of power imported from the grid to the project site.
  2) Meter is certified in compliance with national/international standards on electrical power meter.
- Measuring and recording:</t>
    </r>
    <r>
      <rPr>
        <sz val="11"/>
        <rFont val="ＭＳ Ｐゴシック"/>
        <family val="3"/>
        <charset val="128"/>
      </rPr>
      <t xml:space="preserve">
　</t>
    </r>
    <r>
      <rPr>
        <sz val="11"/>
        <rFont val="Arial"/>
        <family val="2"/>
      </rPr>
      <t xml:space="preserve">1) Measured data is automatically sent to a server where data is recorded and stored.
</t>
    </r>
    <r>
      <rPr>
        <sz val="11"/>
        <rFont val="ＭＳ Ｐゴシック"/>
        <family val="3"/>
        <charset val="128"/>
      </rPr>
      <t>　</t>
    </r>
    <r>
      <rPr>
        <sz val="11"/>
        <rFont val="Arial"/>
        <family val="2"/>
      </rPr>
      <t>2) Recorded data is checked its integrity once a month by responsible staff.
- Calibration:</t>
    </r>
    <r>
      <rPr>
        <sz val="11"/>
        <rFont val="ＭＳ Ｐゴシック"/>
        <family val="3"/>
        <charset val="128"/>
      </rPr>
      <t xml:space="preserve">
</t>
    </r>
    <r>
      <rPr>
        <sz val="11"/>
        <rFont val="Arial"/>
        <family val="2"/>
      </rPr>
      <t xml:space="preserve"> In case a calibration certificate issued by an entity accredited under national/international standards is not provided, such measuring equipment is required to be calibrated.</t>
    </r>
    <phoneticPr fontId="2"/>
  </si>
  <si>
    <r>
      <t xml:space="preserve">Output cooling water temperature of project chiller </t>
    </r>
    <r>
      <rPr>
        <i/>
        <sz val="11"/>
        <rFont val="Arial"/>
        <family val="2"/>
      </rPr>
      <t>i</t>
    </r>
    <r>
      <rPr>
        <sz val="11"/>
        <rFont val="Arial"/>
        <family val="2"/>
      </rPr>
      <t xml:space="preserve"> set under the project specific condition</t>
    </r>
    <phoneticPr fontId="2"/>
  </si>
  <si>
    <r>
      <t xml:space="preserve">Output chilled water temperature of project chiller </t>
    </r>
    <r>
      <rPr>
        <i/>
        <sz val="11"/>
        <rFont val="Arial"/>
        <family val="2"/>
      </rPr>
      <t>i</t>
    </r>
    <r>
      <rPr>
        <sz val="11"/>
        <rFont val="Arial"/>
        <family val="2"/>
      </rPr>
      <t xml:space="preserve"> set under the project specific condition</t>
    </r>
    <phoneticPr fontId="2"/>
  </si>
  <si>
    <r>
      <t xml:space="preserve">COP of reference chiller </t>
    </r>
    <r>
      <rPr>
        <i/>
        <sz val="11"/>
        <rFont val="Arial"/>
        <family val="2"/>
      </rPr>
      <t>i</t>
    </r>
    <r>
      <rPr>
        <sz val="11"/>
        <rFont val="Arial"/>
        <family val="2"/>
      </rPr>
      <t xml:space="preserve"> under the standardizing temperature conditions</t>
    </r>
    <phoneticPr fontId="2"/>
  </si>
  <si>
    <r>
      <t xml:space="preserve">COP of project chiller </t>
    </r>
    <r>
      <rPr>
        <i/>
        <sz val="11"/>
        <rFont val="Arial"/>
        <family val="2"/>
      </rPr>
      <t>i</t>
    </r>
    <r>
      <rPr>
        <sz val="11"/>
        <rFont val="Arial"/>
        <family val="2"/>
      </rPr>
      <t xml:space="preserve"> under the project specific conditions</t>
    </r>
    <phoneticPr fontId="2"/>
  </si>
  <si>
    <r>
      <t xml:space="preserve">COP of project chiller </t>
    </r>
    <r>
      <rPr>
        <i/>
        <sz val="11"/>
        <rFont val="Arial"/>
        <family val="2"/>
      </rPr>
      <t>i</t>
    </r>
    <r>
      <rPr>
        <sz val="11"/>
        <rFont val="Arial"/>
        <family val="2"/>
      </rPr>
      <t xml:space="preserve"> calculated under the standardizing temperature conditions</t>
    </r>
    <phoneticPr fontId="2"/>
  </si>
  <si>
    <r>
      <t xml:space="preserve">Specifications of project chiller </t>
    </r>
    <r>
      <rPr>
        <i/>
        <sz val="11"/>
        <rFont val="Arial"/>
        <family val="2"/>
      </rPr>
      <t>i</t>
    </r>
    <r>
      <rPr>
        <sz val="11"/>
        <rFont val="Arial"/>
        <family val="2"/>
      </rPr>
      <t xml:space="preserve"> prepared for the quotation or factory acceptance test data by manufacturer</t>
    </r>
    <phoneticPr fontId="2"/>
  </si>
  <si>
    <r>
      <t>[For grid electricity]
CO</t>
    </r>
    <r>
      <rPr>
        <vertAlign val="subscript"/>
        <sz val="11"/>
        <rFont val="Arial"/>
        <family val="2"/>
      </rPr>
      <t>2</t>
    </r>
    <r>
      <rPr>
        <sz val="11"/>
        <rFont val="Arial"/>
        <family val="2"/>
      </rPr>
      <t xml:space="preserve"> emission factor for consumed electricity</t>
    </r>
    <phoneticPr fontId="2"/>
  </si>
  <si>
    <r>
      <t>[For captive electricity]
CO</t>
    </r>
    <r>
      <rPr>
        <vertAlign val="subscript"/>
        <sz val="11"/>
        <rFont val="Arial"/>
        <family val="2"/>
      </rPr>
      <t>2</t>
    </r>
    <r>
      <rPr>
        <sz val="11"/>
        <rFont val="Arial"/>
        <family val="2"/>
      </rPr>
      <t xml:space="preserve"> emission factor for consumed electricity</t>
    </r>
    <phoneticPr fontId="2"/>
  </si>
  <si>
    <r>
      <t xml:space="preserve">Emission reductions during the period </t>
    </r>
    <r>
      <rPr>
        <i/>
        <sz val="11"/>
        <color indexed="8"/>
        <rFont val="Arial"/>
        <family val="2"/>
      </rPr>
      <t>p</t>
    </r>
    <phoneticPr fontId="2"/>
  </si>
  <si>
    <r>
      <t xml:space="preserve">Reference emissions during the period </t>
    </r>
    <r>
      <rPr>
        <i/>
        <sz val="11"/>
        <color indexed="8"/>
        <rFont val="Arial"/>
        <family val="2"/>
      </rPr>
      <t>p</t>
    </r>
    <phoneticPr fontId="2"/>
  </si>
  <si>
    <r>
      <t xml:space="preserve">Power consumption of project chiller </t>
    </r>
    <r>
      <rPr>
        <i/>
        <sz val="11"/>
        <rFont val="Arial"/>
        <family val="2"/>
      </rPr>
      <t>i</t>
    </r>
    <phoneticPr fontId="2"/>
  </si>
  <si>
    <r>
      <t xml:space="preserve">Project emissions during the period </t>
    </r>
    <r>
      <rPr>
        <i/>
        <sz val="11"/>
        <rFont val="Arial"/>
        <family val="2"/>
      </rPr>
      <t>p</t>
    </r>
    <phoneticPr fontId="2"/>
  </si>
  <si>
    <r>
      <t xml:space="preserve">Table3: </t>
    </r>
    <r>
      <rPr>
        <b/>
        <i/>
        <sz val="11"/>
        <rFont val="Arial"/>
        <family val="2"/>
      </rPr>
      <t>Ex-post</t>
    </r>
    <r>
      <rPr>
        <b/>
        <sz val="11"/>
        <rFont val="Arial"/>
        <family val="2"/>
      </rPr>
      <t xml:space="preserve"> calculation of CO</t>
    </r>
    <r>
      <rPr>
        <b/>
        <vertAlign val="subscript"/>
        <sz val="11"/>
        <rFont val="Arial"/>
        <family val="2"/>
      </rPr>
      <t>2</t>
    </r>
    <r>
      <rPr>
        <b/>
        <sz val="11"/>
        <rFont val="Arial"/>
        <family val="2"/>
      </rPr>
      <t xml:space="preserve"> emission reductions</t>
    </r>
    <phoneticPr fontId="2"/>
  </si>
  <si>
    <t>Monitoring Plan Sheet (Calculation Process Sheet) [Attachment to Project Design Document]</t>
    <phoneticPr fontId="2"/>
  </si>
  <si>
    <t>Reference Number:</t>
    <phoneticPr fontId="2"/>
  </si>
  <si>
    <r>
      <t>COP</t>
    </r>
    <r>
      <rPr>
        <vertAlign val="subscript"/>
        <sz val="11"/>
        <rFont val="Arial"/>
        <family val="2"/>
      </rPr>
      <t>RE,i</t>
    </r>
    <r>
      <rPr>
        <sz val="11"/>
        <rFont val="Arial"/>
        <family val="2"/>
      </rPr>
      <t xml:space="preserve"> (300</t>
    </r>
    <r>
      <rPr>
        <sz val="11"/>
        <rFont val="Arial Unicode MS"/>
        <family val="3"/>
        <charset val="128"/>
      </rPr>
      <t>≤</t>
    </r>
    <r>
      <rPr>
        <sz val="11"/>
        <rFont val="Arial"/>
        <family val="2"/>
      </rPr>
      <t>x&lt;450USRt)</t>
    </r>
  </si>
  <si>
    <r>
      <t>COP</t>
    </r>
    <r>
      <rPr>
        <vertAlign val="subscript"/>
        <sz val="11"/>
        <rFont val="Arial"/>
        <family val="2"/>
      </rPr>
      <t>RE,i</t>
    </r>
    <r>
      <rPr>
        <sz val="11"/>
        <rFont val="Arial"/>
        <family val="2"/>
      </rPr>
      <t xml:space="preserve"> (450</t>
    </r>
    <r>
      <rPr>
        <sz val="11"/>
        <rFont val="Arial Unicode MS"/>
        <family val="3"/>
        <charset val="128"/>
      </rPr>
      <t>≤</t>
    </r>
    <r>
      <rPr>
        <sz val="11"/>
        <rFont val="Arial"/>
        <family val="2"/>
      </rPr>
      <t>x&lt;500USRt)</t>
    </r>
  </si>
  <si>
    <r>
      <t>COP</t>
    </r>
    <r>
      <rPr>
        <vertAlign val="subscript"/>
        <sz val="11"/>
        <rFont val="Arial"/>
        <family val="2"/>
      </rPr>
      <t>RE,i</t>
    </r>
    <r>
      <rPr>
        <sz val="11"/>
        <rFont val="Arial"/>
        <family val="2"/>
      </rPr>
      <t xml:space="preserve"> (500</t>
    </r>
    <r>
      <rPr>
        <sz val="11"/>
        <rFont val="Arial Unicode MS"/>
        <family val="3"/>
        <charset val="128"/>
      </rPr>
      <t>≤</t>
    </r>
    <r>
      <rPr>
        <sz val="11"/>
        <rFont val="Arial"/>
        <family val="2"/>
      </rPr>
      <t>x&lt;700USRt)</t>
    </r>
  </si>
  <si>
    <r>
      <t>COP</t>
    </r>
    <r>
      <rPr>
        <vertAlign val="subscript"/>
        <sz val="11"/>
        <rFont val="Arial"/>
        <family val="2"/>
      </rPr>
      <t>RE,i</t>
    </r>
    <r>
      <rPr>
        <sz val="11"/>
        <rFont val="Arial"/>
        <family val="2"/>
      </rPr>
      <t xml:space="preserve"> (700</t>
    </r>
    <r>
      <rPr>
        <sz val="11"/>
        <rFont val="Arial Unicode MS"/>
        <family val="3"/>
        <charset val="128"/>
      </rPr>
      <t>≤</t>
    </r>
    <r>
      <rPr>
        <sz val="11"/>
        <rFont val="Arial"/>
        <family val="2"/>
      </rPr>
      <t>x&lt;1250USRt)</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</si>
</sst>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00_ "/>
    <numFmt numFmtId="177" formatCode="0.0_ "/>
    <numFmt numFmtId="178" formatCode="#,##0.000_ ;[Red]\-#,##0.000\ "/>
    <numFmt numFmtId="179" formatCode="#,##0.0_ ;[Red]\-#,##0.0\ "/>
    <numFmt numFmtId="180" formatCode="#,##0_ "/>
    <numFmt numFmtId="181" formatCode="#,##0_ ;[Red]\-#,##0\ "/>
  </numFmts>
  <fonts count="24" x14ac:knownFonts="1">
    <font>
      <sz val="11"/>
      <color theme="1"/>
      <name val="ＭＳ Ｐゴシック"/>
      <family val="3"/>
      <charset val="128"/>
      <scheme val="minor"/>
    </font>
    <font>
      <sz val="11"/>
      <color indexed="8"/>
      <name val="ＭＳ Ｐゴシック"/>
      <family val="3"/>
      <charset val="128"/>
    </font>
    <font>
      <sz val="6"/>
      <name val="ＭＳ Ｐゴシック"/>
      <family val="3"/>
      <charset val="128"/>
    </font>
    <font>
      <sz val="11"/>
      <color indexed="8"/>
      <name val="Arial"/>
      <family val="2"/>
    </font>
    <font>
      <vertAlign val="subscript"/>
      <sz val="11"/>
      <color indexed="8"/>
      <name val="Arial"/>
      <family val="2"/>
    </font>
    <font>
      <b/>
      <sz val="11"/>
      <color indexed="9"/>
      <name val="Arial"/>
      <family val="2"/>
    </font>
    <font>
      <sz val="11"/>
      <name val="Arial"/>
      <family val="2"/>
    </font>
    <font>
      <sz val="11"/>
      <color theme="1"/>
      <name val="ＭＳ Ｐゴシック"/>
      <family val="3"/>
      <charset val="128"/>
      <scheme val="minor"/>
    </font>
    <font>
      <vertAlign val="subscript"/>
      <sz val="11"/>
      <name val="Arial"/>
      <family val="2"/>
    </font>
    <font>
      <sz val="11"/>
      <name val="ＭＳ Ｐゴシック"/>
      <family val="3"/>
      <charset val="128"/>
    </font>
    <font>
      <b/>
      <vertAlign val="subscript"/>
      <sz val="11"/>
      <color indexed="9"/>
      <name val="Arial"/>
      <family val="2"/>
    </font>
    <font>
      <b/>
      <sz val="11"/>
      <name val="Arial"/>
      <family val="2"/>
    </font>
    <font>
      <sz val="9"/>
      <name val="Arial"/>
      <family val="2"/>
    </font>
    <font>
      <sz val="11"/>
      <name val="ＭＳ Ｐゴシック"/>
      <family val="3"/>
      <charset val="128"/>
      <scheme val="minor"/>
    </font>
    <font>
      <i/>
      <sz val="11"/>
      <name val="Arial"/>
      <family val="2"/>
    </font>
    <font>
      <b/>
      <sz val="12"/>
      <color indexed="9"/>
      <name val="Arial"/>
      <family val="2"/>
    </font>
    <font>
      <sz val="6"/>
      <name val="ＭＳ Ｐゴシック"/>
      <family val="3"/>
      <charset val="128"/>
      <scheme val="minor"/>
    </font>
    <font>
      <b/>
      <i/>
      <sz val="11"/>
      <name val="Arial"/>
      <family val="2"/>
    </font>
    <font>
      <b/>
      <vertAlign val="subscript"/>
      <sz val="11"/>
      <name val="Arial"/>
      <family val="2"/>
    </font>
    <font>
      <b/>
      <sz val="12"/>
      <color theme="0"/>
      <name val="Arial"/>
      <family val="2"/>
    </font>
    <font>
      <b/>
      <sz val="11"/>
      <color theme="0"/>
      <name val="Arial"/>
      <family val="2"/>
    </font>
    <font>
      <sz val="6"/>
      <name val="ＭＳ Ｐゴシック"/>
      <family val="2"/>
      <charset val="128"/>
      <scheme val="minor"/>
    </font>
    <font>
      <i/>
      <sz val="11"/>
      <color indexed="8"/>
      <name val="Arial"/>
      <family val="2"/>
    </font>
    <font>
      <sz val="11"/>
      <name val="Arial Unicode MS"/>
      <family val="3"/>
      <charset val="128"/>
    </font>
  </fonts>
  <fills count="10">
    <fill>
      <patternFill patternType="none"/>
    </fill>
    <fill>
      <patternFill patternType="gray125"/>
    </fill>
    <fill>
      <patternFill patternType="solid">
        <fgColor indexed="9"/>
        <bgColor indexed="64"/>
      </patternFill>
    </fill>
    <fill>
      <patternFill patternType="solid">
        <fgColor theme="9" tint="0.59999389629810485"/>
        <bgColor indexed="65"/>
      </patternFill>
    </fill>
    <fill>
      <patternFill patternType="solid">
        <fgColor theme="3" tint="-0.499984740745262"/>
        <bgColor indexed="64"/>
      </patternFill>
    </fill>
    <fill>
      <patternFill patternType="solid">
        <fgColor theme="3" tint="-0.2499465926084170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47">
    <border>
      <left/>
      <right/>
      <top/>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bottom style="thin">
        <color indexed="23"/>
      </bottom>
      <diagonal/>
    </border>
    <border>
      <left style="thin">
        <color indexed="23"/>
      </left>
      <right/>
      <top style="thin">
        <color indexed="23"/>
      </top>
      <bottom style="thin">
        <color indexed="23"/>
      </bottom>
      <diagonal/>
    </border>
    <border>
      <left/>
      <right style="thin">
        <color indexed="23"/>
      </right>
      <top style="thin">
        <color indexed="23"/>
      </top>
      <bottom style="thin">
        <color indexed="23"/>
      </bottom>
      <diagonal/>
    </border>
    <border>
      <left style="thin">
        <color indexed="23"/>
      </left>
      <right style="thin">
        <color indexed="23"/>
      </right>
      <top style="thin">
        <color indexed="23"/>
      </top>
      <bottom/>
      <diagonal/>
    </border>
    <border>
      <left style="thin">
        <color indexed="23"/>
      </left>
      <right/>
      <top style="thin">
        <color indexed="23"/>
      </top>
      <bottom/>
      <diagonal/>
    </border>
    <border>
      <left style="thin">
        <color indexed="23"/>
      </left>
      <right style="thin">
        <color indexed="23"/>
      </right>
      <top/>
      <bottom/>
      <diagonal/>
    </border>
    <border>
      <left style="thin">
        <color indexed="23"/>
      </left>
      <right/>
      <top/>
      <bottom/>
      <diagonal/>
    </border>
    <border>
      <left/>
      <right/>
      <top style="thin">
        <color indexed="23"/>
      </top>
      <bottom style="thin">
        <color indexed="23"/>
      </bottom>
      <diagonal/>
    </border>
    <border>
      <left style="thin">
        <color indexed="23"/>
      </left>
      <right/>
      <top/>
      <bottom style="thin">
        <color indexed="23"/>
      </bottom>
      <diagonal/>
    </border>
    <border>
      <left/>
      <right style="thin">
        <color indexed="23"/>
      </right>
      <top/>
      <bottom style="thin">
        <color indexed="23"/>
      </bottom>
      <diagonal/>
    </border>
    <border>
      <left/>
      <right/>
      <top/>
      <bottom style="thin">
        <color indexed="23"/>
      </bottom>
      <diagonal/>
    </border>
    <border>
      <left style="medium">
        <color indexed="10"/>
      </left>
      <right/>
      <top style="medium">
        <color indexed="10"/>
      </top>
      <bottom style="medium">
        <color indexed="10"/>
      </bottom>
      <diagonal/>
    </border>
    <border>
      <left/>
      <right style="medium">
        <color indexed="10"/>
      </right>
      <top style="medium">
        <color indexed="10"/>
      </top>
      <bottom style="medium">
        <color indexed="10"/>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indexed="64"/>
      </left>
      <right/>
      <top style="thin">
        <color indexed="23"/>
      </top>
      <bottom style="thin">
        <color theme="1" tint="0.499984740745262"/>
      </bottom>
      <diagonal/>
    </border>
    <border>
      <left/>
      <right/>
      <top style="thin">
        <color indexed="23"/>
      </top>
      <bottom style="thin">
        <color theme="1" tint="0.499984740745262"/>
      </bottom>
      <diagonal/>
    </border>
    <border>
      <left/>
      <right style="thin">
        <color indexed="23"/>
      </right>
      <top style="thin">
        <color indexed="23"/>
      </top>
      <bottom style="thin">
        <color theme="1" tint="0.499984740745262"/>
      </bottom>
      <diagonal/>
    </border>
    <border>
      <left style="thin">
        <color theme="1" tint="0.34998626667073579"/>
      </left>
      <right/>
      <top style="thin">
        <color theme="1" tint="0.34998626667073579"/>
      </top>
      <bottom style="thin">
        <color theme="1" tint="0.34998626667073579"/>
      </bottom>
      <diagonal/>
    </border>
    <border>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thin">
        <color indexed="23"/>
      </left>
      <right/>
      <top style="thin">
        <color theme="1" tint="0.34998626667073579"/>
      </top>
      <bottom style="thin">
        <color indexed="23"/>
      </bottom>
      <diagonal/>
    </border>
    <border>
      <left/>
      <right style="thin">
        <color indexed="23"/>
      </right>
      <top style="thin">
        <color theme="1" tint="0.34998626667073579"/>
      </top>
      <bottom style="thin">
        <color indexed="23"/>
      </bottom>
      <diagonal/>
    </border>
    <border>
      <left/>
      <right/>
      <top style="thin">
        <color theme="1" tint="0.34998626667073579"/>
      </top>
      <bottom style="thin">
        <color indexed="23"/>
      </bottom>
      <diagonal/>
    </border>
    <border>
      <left style="thin">
        <color theme="1" tint="0.499984740745262"/>
      </left>
      <right/>
      <top/>
      <bottom style="thin">
        <color theme="1" tint="0.499984740745262"/>
      </bottom>
      <diagonal/>
    </border>
    <border>
      <left style="thin">
        <color indexed="23"/>
      </left>
      <right style="thin">
        <color indexed="23"/>
      </right>
      <top/>
      <bottom style="thin">
        <color theme="1" tint="0.499984740745262"/>
      </bottom>
      <diagonal/>
    </border>
    <border>
      <left style="thin">
        <color indexed="23"/>
      </left>
      <right/>
      <top style="thin">
        <color indexed="23"/>
      </top>
      <bottom style="thin">
        <color theme="1" tint="0.499984740745262"/>
      </bottom>
      <diagonal/>
    </border>
    <border>
      <left style="thin">
        <color indexed="23"/>
      </left>
      <right style="thin">
        <color indexed="23"/>
      </right>
      <top style="thin">
        <color indexed="23"/>
      </top>
      <bottom style="thin">
        <color theme="1" tint="0.499984740745262"/>
      </bottom>
      <diagonal/>
    </border>
    <border>
      <left style="thin">
        <color indexed="23"/>
      </left>
      <right style="thin">
        <color theme="1" tint="0.499984740745262"/>
      </right>
      <top style="thin">
        <color indexed="23"/>
      </top>
      <bottom style="thin">
        <color theme="1" tint="0.499984740745262"/>
      </bottom>
      <diagonal/>
    </border>
    <border>
      <left style="thin">
        <color theme="1" tint="0.499984740745262"/>
      </left>
      <right/>
      <top style="thin">
        <color theme="1" tint="0.499984740745262"/>
      </top>
      <bottom/>
      <diagonal/>
    </border>
    <border>
      <left/>
      <right/>
      <top style="thin">
        <color theme="1" tint="0.499984740745262"/>
      </top>
      <bottom style="thin">
        <color indexed="23"/>
      </bottom>
      <diagonal/>
    </border>
    <border>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style="thin">
        <color indexed="23"/>
      </right>
      <top/>
      <bottom style="thin">
        <color indexed="23"/>
      </bottom>
      <diagonal/>
    </border>
    <border>
      <left style="thin">
        <color indexed="23"/>
      </left>
      <right style="thin">
        <color theme="1" tint="0.499984740745262"/>
      </right>
      <top style="thin">
        <color indexed="23"/>
      </top>
      <bottom style="thin">
        <color indexed="23"/>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style="thin">
        <color indexed="23"/>
      </right>
      <top/>
      <bottom/>
      <diagonal/>
    </border>
    <border>
      <left/>
      <right style="thin">
        <color theme="1" tint="0.499984740745262"/>
      </right>
      <top/>
      <bottom style="thin">
        <color indexed="23"/>
      </bottom>
      <diagonal/>
    </border>
    <border>
      <left style="medium">
        <color rgb="FFFF0000"/>
      </left>
      <right style="medium">
        <color rgb="FFFF0000"/>
      </right>
      <top style="medium">
        <color rgb="FFFF0000"/>
      </top>
      <bottom style="medium">
        <color rgb="FFFF0000"/>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theme="1" tint="0.34998626667073579"/>
      </right>
      <top style="thin">
        <color rgb="FF808080"/>
      </top>
      <bottom style="thin">
        <color rgb="FF808080"/>
      </bottom>
      <diagonal/>
    </border>
    <border>
      <left style="thin">
        <color theme="1" tint="0.34998626667073579"/>
      </left>
      <right style="thin">
        <color theme="1" tint="0.34998626667073579"/>
      </right>
      <top style="thin">
        <color rgb="FF808080"/>
      </top>
      <bottom style="thin">
        <color rgb="FF808080"/>
      </bottom>
      <diagonal/>
    </border>
    <border>
      <left/>
      <right style="medium">
        <color indexed="10"/>
      </right>
      <top style="thin">
        <color rgb="FF808080"/>
      </top>
      <bottom style="thin">
        <color rgb="FF808080"/>
      </bottom>
      <diagonal/>
    </border>
  </borders>
  <cellStyleXfs count="3">
    <xf numFmtId="0" fontId="0" fillId="0" borderId="0">
      <alignment vertical="center"/>
    </xf>
    <xf numFmtId="0" fontId="7" fillId="3" borderId="0" applyNumberFormat="0" applyBorder="0" applyAlignment="0" applyProtection="0">
      <alignment vertical="center"/>
    </xf>
    <xf numFmtId="38" fontId="1" fillId="0" borderId="0" applyFont="0" applyFill="0" applyBorder="0" applyAlignment="0" applyProtection="0">
      <alignment vertical="center"/>
    </xf>
  </cellStyleXfs>
  <cellXfs count="195">
    <xf numFmtId="0" fontId="0" fillId="0" borderId="0" xfId="0">
      <alignment vertical="center"/>
    </xf>
    <xf numFmtId="0" fontId="3" fillId="0" borderId="0" xfId="0" applyFont="1">
      <alignment vertical="center"/>
    </xf>
    <xf numFmtId="0" fontId="3" fillId="0" borderId="0" xfId="0" applyFont="1" applyFill="1" applyBorder="1">
      <alignment vertical="center"/>
    </xf>
    <xf numFmtId="0" fontId="3" fillId="0" borderId="0" xfId="0" applyFont="1" applyFill="1" applyBorder="1" applyAlignment="1">
      <alignment horizontal="center" vertical="center"/>
    </xf>
    <xf numFmtId="0" fontId="3" fillId="0" borderId="0" xfId="0" applyFont="1" applyBorder="1">
      <alignment vertical="center"/>
    </xf>
    <xf numFmtId="0" fontId="3" fillId="0" borderId="0" xfId="0" applyFont="1" applyAlignment="1">
      <alignment horizontal="center" vertical="center"/>
    </xf>
    <xf numFmtId="0" fontId="6" fillId="0" borderId="0" xfId="0" applyFont="1" applyFill="1" applyBorder="1">
      <alignment vertical="center"/>
    </xf>
    <xf numFmtId="0" fontId="6" fillId="0" borderId="0" xfId="0" applyFont="1" applyFill="1" applyBorder="1" applyAlignment="1">
      <alignment horizontal="left" vertical="center"/>
    </xf>
    <xf numFmtId="0" fontId="3" fillId="0" borderId="0" xfId="0" applyFont="1" applyAlignment="1">
      <alignment horizontal="right" vertical="center"/>
    </xf>
    <xf numFmtId="0" fontId="3" fillId="0" borderId="4" xfId="0" applyFont="1" applyBorder="1" applyAlignment="1">
      <alignment horizontal="center" vertical="center"/>
    </xf>
    <xf numFmtId="0" fontId="6" fillId="0"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0" xfId="0" applyFont="1" applyBorder="1" applyAlignment="1">
      <alignment horizontal="center" vertical="center"/>
    </xf>
    <xf numFmtId="176" fontId="6" fillId="0" borderId="1" xfId="0" applyNumberFormat="1" applyFont="1" applyFill="1" applyBorder="1">
      <alignment vertical="center"/>
    </xf>
    <xf numFmtId="0" fontId="5" fillId="0" borderId="0" xfId="0" applyFont="1">
      <alignment vertical="center"/>
    </xf>
    <xf numFmtId="0" fontId="6" fillId="0" borderId="1" xfId="0" applyFont="1" applyFill="1" applyBorder="1">
      <alignment vertical="center"/>
    </xf>
    <xf numFmtId="0" fontId="6" fillId="0" borderId="0" xfId="0" applyFont="1">
      <alignment vertical="center"/>
    </xf>
    <xf numFmtId="176" fontId="3" fillId="0" borderId="0" xfId="0" applyNumberFormat="1" applyFont="1" applyFill="1" applyBorder="1" applyAlignment="1">
      <alignment horizontal="center" vertical="center"/>
    </xf>
    <xf numFmtId="0" fontId="6" fillId="0" borderId="1" xfId="0" applyFont="1" applyBorder="1" applyAlignment="1">
      <alignment horizontal="center" vertical="center"/>
    </xf>
    <xf numFmtId="0" fontId="6" fillId="0" borderId="5" xfId="0" applyFont="1" applyFill="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xf>
    <xf numFmtId="0" fontId="6" fillId="0" borderId="2" xfId="0" applyFont="1" applyFill="1" applyBorder="1">
      <alignment vertical="center"/>
    </xf>
    <xf numFmtId="0" fontId="6" fillId="6" borderId="15" xfId="0" quotePrefix="1" applyFont="1" applyFill="1" applyBorder="1" applyAlignment="1">
      <alignment horizontal="center" vertical="center"/>
    </xf>
    <xf numFmtId="0" fontId="6" fillId="6" borderId="1" xfId="0" applyFont="1" applyFill="1" applyBorder="1" applyAlignment="1">
      <alignment vertical="center" wrapText="1"/>
    </xf>
    <xf numFmtId="0" fontId="6" fillId="6" borderId="1" xfId="0" applyFont="1" applyFill="1" applyBorder="1" applyAlignment="1">
      <alignment horizontal="center" vertical="center"/>
    </xf>
    <xf numFmtId="0" fontId="6" fillId="6" borderId="1" xfId="0" applyFont="1" applyFill="1" applyBorder="1" applyAlignment="1">
      <alignment vertical="center" wrapText="1"/>
    </xf>
    <xf numFmtId="0" fontId="3" fillId="6" borderId="4" xfId="0" applyFont="1" applyFill="1" applyBorder="1">
      <alignment vertical="center"/>
    </xf>
    <xf numFmtId="0" fontId="6" fillId="0" borderId="0" xfId="0" applyFont="1" applyAlignment="1">
      <alignment horizontal="right" vertical="center"/>
    </xf>
    <xf numFmtId="0" fontId="11" fillId="4" borderId="0" xfId="0" applyFont="1" applyFill="1" applyAlignment="1">
      <alignment vertical="center"/>
    </xf>
    <xf numFmtId="0" fontId="11" fillId="4" borderId="0" xfId="0" applyFont="1" applyFill="1" applyAlignment="1">
      <alignment horizontal="right" vertical="center"/>
    </xf>
    <xf numFmtId="0" fontId="11" fillId="0" borderId="0" xfId="0" applyFont="1" applyFill="1" applyBorder="1">
      <alignment vertical="center"/>
    </xf>
    <xf numFmtId="0" fontId="6" fillId="0" borderId="0" xfId="0" applyFont="1" applyAlignment="1">
      <alignment vertical="center" wrapText="1"/>
    </xf>
    <xf numFmtId="0" fontId="11" fillId="0" borderId="0" xfId="0" applyFont="1">
      <alignment vertical="center"/>
    </xf>
    <xf numFmtId="0" fontId="6" fillId="6" borderId="4" xfId="0" applyFont="1" applyFill="1" applyBorder="1">
      <alignment vertical="center"/>
    </xf>
    <xf numFmtId="0" fontId="6" fillId="0" borderId="0" xfId="0" applyFont="1" applyBorder="1">
      <alignment vertical="center"/>
    </xf>
    <xf numFmtId="38" fontId="6" fillId="0" borderId="0" xfId="2" applyFont="1">
      <alignment vertical="center"/>
    </xf>
    <xf numFmtId="0" fontId="6" fillId="0" borderId="0" xfId="0" applyFont="1" applyFill="1" applyBorder="1" applyAlignment="1">
      <alignment horizontal="left" vertical="center" wrapText="1"/>
    </xf>
    <xf numFmtId="0" fontId="5" fillId="5" borderId="15" xfId="0" applyFont="1" applyFill="1" applyBorder="1" applyAlignment="1">
      <alignment horizontal="center" vertical="center" wrapText="1"/>
    </xf>
    <xf numFmtId="0" fontId="5" fillId="5" borderId="15" xfId="0" applyFont="1" applyFill="1" applyBorder="1" applyAlignment="1">
      <alignment horizontal="center" vertical="center" wrapText="1"/>
    </xf>
    <xf numFmtId="0" fontId="3" fillId="0" borderId="0" xfId="0" applyFont="1">
      <alignment vertical="center"/>
    </xf>
    <xf numFmtId="0" fontId="3" fillId="0" borderId="0" xfId="0" applyFont="1" applyAlignment="1">
      <alignment horizontal="right" vertical="center"/>
    </xf>
    <xf numFmtId="0" fontId="5" fillId="5" borderId="15" xfId="0" applyFont="1" applyFill="1" applyBorder="1" applyAlignment="1">
      <alignment horizontal="center" vertical="center"/>
    </xf>
    <xf numFmtId="0" fontId="3" fillId="7" borderId="2" xfId="0" applyFont="1" applyFill="1" applyBorder="1">
      <alignment vertical="center"/>
    </xf>
    <xf numFmtId="0" fontId="3" fillId="7" borderId="10" xfId="0" applyFont="1" applyFill="1" applyBorder="1">
      <alignment vertical="center"/>
    </xf>
    <xf numFmtId="0" fontId="3" fillId="7" borderId="11" xfId="0" applyFont="1" applyFill="1" applyBorder="1">
      <alignment vertical="center"/>
    </xf>
    <xf numFmtId="0" fontId="3" fillId="7" borderId="8" xfId="0" applyFont="1" applyFill="1" applyBorder="1">
      <alignment vertical="center"/>
    </xf>
    <xf numFmtId="0" fontId="6" fillId="7" borderId="0" xfId="0" applyFont="1" applyFill="1" applyBorder="1">
      <alignment vertical="center"/>
    </xf>
    <xf numFmtId="0" fontId="3" fillId="7" borderId="1" xfId="0" applyFont="1" applyFill="1" applyBorder="1">
      <alignment vertical="center"/>
    </xf>
    <xf numFmtId="0" fontId="6" fillId="7" borderId="8" xfId="0" applyFont="1" applyFill="1" applyBorder="1">
      <alignment vertical="center"/>
    </xf>
    <xf numFmtId="0" fontId="6" fillId="7" borderId="5" xfId="0" applyFont="1" applyFill="1" applyBorder="1" applyAlignment="1">
      <alignment vertical="center"/>
    </xf>
    <xf numFmtId="0" fontId="6" fillId="7" borderId="1" xfId="0" applyFont="1" applyFill="1" applyBorder="1" applyAlignment="1">
      <alignment vertical="center"/>
    </xf>
    <xf numFmtId="0" fontId="6" fillId="7" borderId="7" xfId="0" applyFont="1" applyFill="1" applyBorder="1">
      <alignment vertical="center"/>
    </xf>
    <xf numFmtId="0" fontId="6" fillId="6" borderId="5" xfId="0" applyFont="1" applyFill="1" applyBorder="1">
      <alignment vertical="center"/>
    </xf>
    <xf numFmtId="0" fontId="6" fillId="6" borderId="9" xfId="0" applyFont="1" applyFill="1" applyBorder="1">
      <alignment vertical="center"/>
    </xf>
    <xf numFmtId="0" fontId="6" fillId="6" borderId="6" xfId="0" applyFont="1" applyFill="1" applyBorder="1">
      <alignment vertical="center"/>
    </xf>
    <xf numFmtId="0" fontId="6" fillId="6" borderId="7" xfId="0" applyFont="1" applyFill="1" applyBorder="1">
      <alignment vertical="center"/>
    </xf>
    <xf numFmtId="0" fontId="3" fillId="4" borderId="1" xfId="0" applyFont="1" applyFill="1" applyBorder="1">
      <alignment vertical="center"/>
    </xf>
    <xf numFmtId="0" fontId="6" fillId="4" borderId="1" xfId="0" applyFont="1" applyFill="1" applyBorder="1">
      <alignment vertical="center"/>
    </xf>
    <xf numFmtId="0" fontId="6" fillId="4" borderId="3" xfId="0" applyFont="1" applyFill="1" applyBorder="1">
      <alignment vertical="center"/>
    </xf>
    <xf numFmtId="0" fontId="5" fillId="4" borderId="4" xfId="0" applyFont="1" applyFill="1" applyBorder="1">
      <alignment vertical="center"/>
    </xf>
    <xf numFmtId="0" fontId="5" fillId="4" borderId="1" xfId="0" applyFont="1" applyFill="1" applyBorder="1" applyAlignment="1">
      <alignment horizontal="center" vertical="center"/>
    </xf>
    <xf numFmtId="0" fontId="5" fillId="4" borderId="2" xfId="0" applyFont="1" applyFill="1" applyBorder="1">
      <alignment vertical="center"/>
    </xf>
    <xf numFmtId="0" fontId="5" fillId="4" borderId="12" xfId="0" applyFont="1" applyFill="1" applyBorder="1">
      <alignment vertical="center"/>
    </xf>
    <xf numFmtId="0" fontId="5" fillId="4" borderId="0" xfId="0" applyFont="1" applyFill="1" applyBorder="1" applyAlignment="1">
      <alignment horizontal="center" vertical="center"/>
    </xf>
    <xf numFmtId="0" fontId="5" fillId="4" borderId="0" xfId="0" applyFont="1" applyFill="1" applyBorder="1">
      <alignment vertical="center"/>
    </xf>
    <xf numFmtId="0" fontId="3" fillId="4" borderId="0" xfId="0" applyFont="1" applyFill="1" applyBorder="1">
      <alignment vertical="center"/>
    </xf>
    <xf numFmtId="0" fontId="5" fillId="4" borderId="10" xfId="0" applyFont="1" applyFill="1" applyBorder="1">
      <alignment vertical="center"/>
    </xf>
    <xf numFmtId="0" fontId="5" fillId="4" borderId="12" xfId="0" applyFont="1" applyFill="1" applyBorder="1" applyAlignment="1">
      <alignment horizontal="center" vertical="center"/>
    </xf>
    <xf numFmtId="0" fontId="3" fillId="4" borderId="12" xfId="0" applyFont="1" applyFill="1" applyBorder="1">
      <alignment vertical="center"/>
    </xf>
    <xf numFmtId="0" fontId="3" fillId="0" borderId="0" xfId="0" applyFont="1">
      <alignment vertical="center"/>
    </xf>
    <xf numFmtId="0" fontId="3" fillId="0" borderId="0" xfId="0" applyFont="1" applyFill="1" applyBorder="1">
      <alignment vertical="center"/>
    </xf>
    <xf numFmtId="0" fontId="3" fillId="0" borderId="0" xfId="0" applyFont="1" applyBorder="1">
      <alignment vertical="center"/>
    </xf>
    <xf numFmtId="0" fontId="3" fillId="0" borderId="0" xfId="0" applyFont="1" applyAlignment="1">
      <alignment horizontal="center" vertical="center"/>
    </xf>
    <xf numFmtId="0" fontId="3" fillId="0" borderId="0" xfId="0" applyFont="1" applyAlignment="1">
      <alignment horizontal="right" vertical="center"/>
    </xf>
    <xf numFmtId="0" fontId="5" fillId="5" borderId="15" xfId="0" applyFont="1" applyFill="1" applyBorder="1" applyAlignment="1">
      <alignment horizontal="center" vertical="center" wrapText="1"/>
    </xf>
    <xf numFmtId="0" fontId="5" fillId="5" borderId="15" xfId="0" applyFont="1" applyFill="1" applyBorder="1" applyAlignment="1">
      <alignment horizontal="center" vertical="center"/>
    </xf>
    <xf numFmtId="0" fontId="5" fillId="0" borderId="0" xfId="0" applyFont="1">
      <alignment vertical="center"/>
    </xf>
    <xf numFmtId="0" fontId="0" fillId="0" borderId="0" xfId="0" applyFont="1">
      <alignment vertical="center"/>
    </xf>
    <xf numFmtId="0" fontId="6" fillId="0" borderId="15" xfId="0" applyFont="1" applyFill="1" applyBorder="1" applyAlignment="1" applyProtection="1">
      <alignment vertical="center" wrapText="1"/>
      <protection locked="0"/>
    </xf>
    <xf numFmtId="0" fontId="19" fillId="4" borderId="0" xfId="0" applyFont="1" applyFill="1" applyAlignment="1">
      <alignment vertical="center"/>
    </xf>
    <xf numFmtId="176" fontId="6" fillId="6" borderId="1" xfId="0" applyNumberFormat="1" applyFont="1" applyFill="1" applyBorder="1">
      <alignment vertical="center"/>
    </xf>
    <xf numFmtId="177" fontId="6" fillId="6" borderId="1" xfId="0" applyNumberFormat="1" applyFont="1" applyFill="1" applyBorder="1">
      <alignment vertical="center"/>
    </xf>
    <xf numFmtId="0" fontId="6" fillId="6" borderId="1" xfId="0" applyFont="1" applyFill="1" applyBorder="1" applyAlignment="1">
      <alignment vertical="center"/>
    </xf>
    <xf numFmtId="0" fontId="12" fillId="6" borderId="1" xfId="0" applyFont="1" applyFill="1" applyBorder="1" applyAlignment="1">
      <alignment vertical="center"/>
    </xf>
    <xf numFmtId="0" fontId="6" fillId="6" borderId="1" xfId="0" quotePrefix="1" applyFont="1" applyFill="1" applyBorder="1" applyAlignment="1">
      <alignment vertical="center"/>
    </xf>
    <xf numFmtId="0" fontId="3" fillId="4" borderId="26" xfId="0" applyFont="1" applyFill="1" applyBorder="1">
      <alignment vertical="center"/>
    </xf>
    <xf numFmtId="0" fontId="6" fillId="7" borderId="27" xfId="0" applyFont="1" applyFill="1" applyBorder="1">
      <alignment vertical="center"/>
    </xf>
    <xf numFmtId="0" fontId="6" fillId="6" borderId="27" xfId="0" applyFont="1" applyFill="1" applyBorder="1">
      <alignment vertical="center"/>
    </xf>
    <xf numFmtId="0" fontId="6" fillId="6" borderId="28" xfId="0" applyFont="1" applyFill="1" applyBorder="1">
      <alignment vertical="center"/>
    </xf>
    <xf numFmtId="0" fontId="6" fillId="6" borderId="19" xfId="0" applyFont="1" applyFill="1" applyBorder="1">
      <alignment vertical="center"/>
    </xf>
    <xf numFmtId="0" fontId="6" fillId="0" borderId="29" xfId="0" applyFont="1" applyFill="1" applyBorder="1" applyAlignment="1">
      <alignment horizontal="center" vertical="center"/>
    </xf>
    <xf numFmtId="0" fontId="6" fillId="0" borderId="30" xfId="0" applyFont="1" applyBorder="1" applyAlignment="1">
      <alignment horizontal="center" vertical="center"/>
    </xf>
    <xf numFmtId="0" fontId="5" fillId="4" borderId="31" xfId="0" applyFont="1" applyFill="1" applyBorder="1">
      <alignment vertical="center"/>
    </xf>
    <xf numFmtId="0" fontId="3" fillId="4" borderId="32" xfId="0" applyFont="1" applyFill="1" applyBorder="1">
      <alignment vertical="center"/>
    </xf>
    <xf numFmtId="0" fontId="5" fillId="4" borderId="32" xfId="0" applyFont="1" applyFill="1" applyBorder="1">
      <alignment vertical="center"/>
    </xf>
    <xf numFmtId="0" fontId="5" fillId="4" borderId="32" xfId="0" applyFont="1" applyFill="1" applyBorder="1" applyAlignment="1">
      <alignment horizontal="center" vertical="center"/>
    </xf>
    <xf numFmtId="0" fontId="5" fillId="4" borderId="33" xfId="0" applyFont="1" applyFill="1" applyBorder="1" applyAlignment="1">
      <alignment horizontal="center" vertical="center"/>
    </xf>
    <xf numFmtId="0" fontId="5" fillId="4" borderId="34" xfId="0" applyFont="1" applyFill="1" applyBorder="1" applyAlignment="1">
      <alignment horizontal="center" vertical="center" shrinkToFit="1"/>
    </xf>
    <xf numFmtId="0" fontId="3" fillId="4" borderId="35" xfId="0" applyFont="1" applyFill="1" applyBorder="1">
      <alignment vertical="center"/>
    </xf>
    <xf numFmtId="0" fontId="3" fillId="0" borderId="36" xfId="0" applyFont="1" applyFill="1" applyBorder="1" applyAlignment="1">
      <alignment horizontal="center" vertical="center"/>
    </xf>
    <xf numFmtId="0" fontId="5" fillId="4" borderId="37" xfId="0" applyFont="1" applyFill="1" applyBorder="1">
      <alignment vertical="center"/>
    </xf>
    <xf numFmtId="0" fontId="11" fillId="4" borderId="36" xfId="0" applyFont="1" applyFill="1" applyBorder="1" applyAlignment="1">
      <alignment horizontal="center" vertical="center"/>
    </xf>
    <xf numFmtId="0" fontId="3" fillId="4" borderId="37" xfId="0" applyFont="1" applyFill="1" applyBorder="1">
      <alignment vertical="center"/>
    </xf>
    <xf numFmtId="0" fontId="6" fillId="0" borderId="36" xfId="0" applyFont="1" applyBorder="1" applyAlignment="1">
      <alignment horizontal="center" vertical="center"/>
    </xf>
    <xf numFmtId="0" fontId="5" fillId="4" borderId="38" xfId="0" applyFont="1" applyFill="1" applyBorder="1" applyAlignment="1">
      <alignment horizontal="center" vertical="center"/>
    </xf>
    <xf numFmtId="0" fontId="3" fillId="4" borderId="39" xfId="0" applyFont="1" applyFill="1" applyBorder="1">
      <alignment vertical="center"/>
    </xf>
    <xf numFmtId="0" fontId="3" fillId="0" borderId="36" xfId="0" applyFont="1" applyBorder="1" applyAlignment="1">
      <alignment horizontal="center" vertical="center"/>
    </xf>
    <xf numFmtId="0" fontId="6" fillId="2" borderId="36" xfId="0" applyFont="1" applyFill="1" applyBorder="1" applyAlignment="1">
      <alignment horizontal="center" vertical="center"/>
    </xf>
    <xf numFmtId="0" fontId="5" fillId="4" borderId="40" xfId="0" applyFont="1" applyFill="1" applyBorder="1" applyAlignment="1">
      <alignment horizontal="center" vertical="center"/>
    </xf>
    <xf numFmtId="0" fontId="6" fillId="8" borderId="15" xfId="0" applyFont="1" applyFill="1" applyBorder="1">
      <alignment vertical="center"/>
    </xf>
    <xf numFmtId="176" fontId="3" fillId="8" borderId="15" xfId="0" applyNumberFormat="1" applyFont="1" applyFill="1" applyBorder="1" applyAlignment="1">
      <alignment horizontal="center" vertical="center"/>
    </xf>
    <xf numFmtId="0" fontId="3" fillId="8" borderId="15" xfId="0" applyFont="1" applyFill="1" applyBorder="1" applyAlignment="1">
      <alignment horizontal="center" vertical="center"/>
    </xf>
    <xf numFmtId="176" fontId="6" fillId="8" borderId="15" xfId="0" applyNumberFormat="1" applyFont="1" applyFill="1" applyBorder="1" applyAlignment="1">
      <alignment horizontal="center" vertical="center"/>
    </xf>
    <xf numFmtId="0" fontId="12" fillId="8" borderId="15" xfId="0" applyFont="1" applyFill="1" applyBorder="1" applyAlignment="1">
      <alignment horizontal="center" vertical="center"/>
    </xf>
    <xf numFmtId="0" fontId="3" fillId="0" borderId="3" xfId="0" applyFont="1" applyBorder="1" applyAlignment="1">
      <alignment horizontal="center" vertical="center"/>
    </xf>
    <xf numFmtId="176" fontId="3" fillId="0" borderId="41" xfId="0" applyNumberFormat="1" applyFont="1" applyBorder="1">
      <alignment vertical="center"/>
    </xf>
    <xf numFmtId="176" fontId="6" fillId="0" borderId="41" xfId="0" applyNumberFormat="1" applyFont="1" applyBorder="1" applyAlignment="1">
      <alignment vertical="center" wrapText="1"/>
    </xf>
    <xf numFmtId="176" fontId="6" fillId="0" borderId="41" xfId="0" applyNumberFormat="1" applyFont="1" applyBorder="1">
      <alignment vertical="center"/>
    </xf>
    <xf numFmtId="176" fontId="6" fillId="9" borderId="1" xfId="0" applyNumberFormat="1" applyFont="1" applyFill="1" applyBorder="1">
      <alignment vertical="center"/>
    </xf>
    <xf numFmtId="0" fontId="6" fillId="9" borderId="1" xfId="0" applyFont="1" applyFill="1" applyBorder="1" applyAlignment="1">
      <alignment horizontal="center" vertical="center"/>
    </xf>
    <xf numFmtId="177" fontId="6" fillId="9" borderId="1" xfId="0" applyNumberFormat="1" applyFont="1" applyFill="1" applyBorder="1">
      <alignment vertical="center"/>
    </xf>
    <xf numFmtId="176" fontId="6" fillId="8" borderId="1" xfId="0" applyNumberFormat="1" applyFont="1" applyFill="1" applyBorder="1">
      <alignment vertical="center"/>
    </xf>
    <xf numFmtId="0" fontId="6" fillId="8" borderId="1" xfId="0" applyFont="1" applyFill="1" applyBorder="1" applyAlignment="1">
      <alignment horizontal="center" vertical="center"/>
    </xf>
    <xf numFmtId="40" fontId="6" fillId="6" borderId="29" xfId="2" applyNumberFormat="1" applyFont="1" applyFill="1" applyBorder="1">
      <alignment vertical="center"/>
    </xf>
    <xf numFmtId="0" fontId="6" fillId="6" borderId="29" xfId="0" applyFont="1" applyFill="1" applyBorder="1" applyAlignment="1">
      <alignment horizontal="center" vertical="center"/>
    </xf>
    <xf numFmtId="176" fontId="6" fillId="9" borderId="1" xfId="1" applyNumberFormat="1" applyFont="1" applyFill="1" applyBorder="1">
      <alignment vertical="center"/>
    </xf>
    <xf numFmtId="0" fontId="6" fillId="9" borderId="1" xfId="1" applyFont="1" applyFill="1" applyBorder="1" applyAlignment="1">
      <alignment horizontal="center" vertical="center"/>
    </xf>
    <xf numFmtId="38" fontId="6" fillId="2" borderId="1" xfId="2" applyFont="1" applyFill="1" applyBorder="1" applyProtection="1">
      <alignment vertical="center"/>
      <protection locked="0"/>
    </xf>
    <xf numFmtId="0" fontId="6" fillId="0" borderId="1" xfId="0" applyFont="1" applyFill="1" applyBorder="1" applyAlignment="1" applyProtection="1">
      <alignment vertical="center" wrapText="1"/>
      <protection locked="0"/>
    </xf>
    <xf numFmtId="0" fontId="6" fillId="2" borderId="1" xfId="0" applyFont="1" applyFill="1" applyBorder="1" applyAlignment="1" applyProtection="1">
      <alignment vertical="center" wrapText="1"/>
      <protection locked="0"/>
    </xf>
    <xf numFmtId="176" fontId="6" fillId="0" borderId="1" xfId="0" applyNumberFormat="1" applyFont="1" applyBorder="1" applyProtection="1">
      <alignment vertical="center"/>
      <protection locked="0"/>
    </xf>
    <xf numFmtId="177" fontId="6" fillId="0" borderId="1" xfId="0" applyNumberFormat="1" applyFont="1" applyBorder="1" applyProtection="1">
      <alignment vertical="center"/>
      <protection locked="0"/>
    </xf>
    <xf numFmtId="176" fontId="6" fillId="0" borderId="1" xfId="0" applyNumberFormat="1" applyFont="1" applyFill="1" applyBorder="1" applyProtection="1">
      <alignment vertical="center"/>
    </xf>
    <xf numFmtId="178" fontId="6" fillId="2" borderId="1" xfId="2" applyNumberFormat="1" applyFont="1" applyFill="1" applyBorder="1" applyProtection="1">
      <alignment vertical="center"/>
      <protection locked="0"/>
    </xf>
    <xf numFmtId="179" fontId="6" fillId="2" borderId="1" xfId="2" applyNumberFormat="1" applyFont="1" applyFill="1" applyBorder="1" applyProtection="1">
      <alignment vertical="center"/>
      <protection locked="0"/>
    </xf>
    <xf numFmtId="180" fontId="6" fillId="0" borderId="1" xfId="0" applyNumberFormat="1" applyFont="1" applyBorder="1" applyProtection="1">
      <alignment vertical="center"/>
      <protection locked="0"/>
    </xf>
    <xf numFmtId="178" fontId="6" fillId="6" borderId="1" xfId="2" applyNumberFormat="1" applyFont="1" applyFill="1" applyBorder="1">
      <alignment vertical="center"/>
    </xf>
    <xf numFmtId="179" fontId="6" fillId="6" borderId="1" xfId="2" applyNumberFormat="1" applyFont="1" applyFill="1" applyBorder="1">
      <alignment vertical="center"/>
    </xf>
    <xf numFmtId="180" fontId="6" fillId="6" borderId="1" xfId="0" applyNumberFormat="1" applyFont="1" applyFill="1" applyBorder="1">
      <alignment vertical="center"/>
    </xf>
    <xf numFmtId="181" fontId="6" fillId="2" borderId="1" xfId="2" applyNumberFormat="1" applyFont="1" applyFill="1" applyBorder="1" applyProtection="1">
      <alignment vertical="center"/>
      <protection locked="0"/>
    </xf>
    <xf numFmtId="0" fontId="5" fillId="5" borderId="22" xfId="0" applyFont="1" applyFill="1" applyBorder="1" applyAlignment="1">
      <alignment horizontal="center" vertical="center" wrapText="1"/>
    </xf>
    <xf numFmtId="0" fontId="6" fillId="6" borderId="4" xfId="0" applyFont="1" applyFill="1" applyBorder="1" applyAlignment="1">
      <alignment vertical="center" wrapText="1"/>
    </xf>
    <xf numFmtId="0" fontId="5" fillId="5" borderId="42" xfId="0" applyFont="1" applyFill="1" applyBorder="1" applyAlignment="1">
      <alignment horizontal="center" vertical="center" wrapText="1"/>
    </xf>
    <xf numFmtId="0" fontId="6" fillId="0" borderId="42" xfId="0" applyFont="1" applyFill="1" applyBorder="1" applyAlignment="1" applyProtection="1">
      <alignment horizontal="center" vertical="center" wrapText="1"/>
      <protection locked="0"/>
    </xf>
    <xf numFmtId="0" fontId="6" fillId="6" borderId="42" xfId="0" quotePrefix="1" applyFont="1" applyFill="1" applyBorder="1" applyAlignment="1">
      <alignment horizontal="center" vertical="center"/>
    </xf>
    <xf numFmtId="0" fontId="6" fillId="0" borderId="1" xfId="0" applyFont="1" applyBorder="1" applyAlignment="1" applyProtection="1">
      <alignment horizontal="center" vertical="center" wrapText="1"/>
      <protection locked="0"/>
    </xf>
    <xf numFmtId="0" fontId="6" fillId="6" borderId="1" xfId="0" applyFont="1" applyFill="1" applyBorder="1" applyAlignment="1">
      <alignment vertical="center" wrapText="1"/>
    </xf>
    <xf numFmtId="0" fontId="6" fillId="0" borderId="1" xfId="0" applyFont="1" applyBorder="1" applyAlignment="1" applyProtection="1">
      <alignment horizontal="left" vertical="center" wrapText="1"/>
      <protection locked="0"/>
    </xf>
    <xf numFmtId="0" fontId="5" fillId="5" borderId="15" xfId="0" applyFont="1" applyFill="1" applyBorder="1" applyAlignment="1">
      <alignment horizontal="center" vertical="center" wrapText="1"/>
    </xf>
    <xf numFmtId="0" fontId="6" fillId="0" borderId="1" xfId="0" applyFont="1" applyFill="1" applyBorder="1" applyAlignment="1">
      <alignment vertical="center" wrapText="1"/>
    </xf>
    <xf numFmtId="181" fontId="6" fillId="2" borderId="13" xfId="2" applyNumberFormat="1" applyFont="1" applyFill="1" applyBorder="1" applyAlignment="1">
      <alignment horizontal="right" vertical="center"/>
    </xf>
    <xf numFmtId="181" fontId="6" fillId="2" borderId="14" xfId="2" applyNumberFormat="1" applyFont="1" applyFill="1" applyBorder="1" applyAlignment="1">
      <alignment horizontal="right" vertical="center"/>
    </xf>
    <xf numFmtId="0" fontId="5" fillId="5" borderId="16" xfId="0" applyFont="1" applyFill="1" applyBorder="1" applyAlignment="1">
      <alignment horizontal="center" vertical="center"/>
    </xf>
    <xf numFmtId="0" fontId="6" fillId="0" borderId="1" xfId="0" applyFont="1" applyFill="1" applyBorder="1" applyAlignment="1" applyProtection="1">
      <alignment horizontal="left" vertical="center" wrapText="1"/>
      <protection locked="0"/>
    </xf>
    <xf numFmtId="0" fontId="5" fillId="4" borderId="0" xfId="0" applyFont="1" applyFill="1" applyAlignment="1">
      <alignment vertical="center"/>
    </xf>
    <xf numFmtId="0" fontId="6" fillId="6" borderId="3" xfId="0" applyFont="1" applyFill="1" applyBorder="1" applyAlignment="1">
      <alignment horizontal="left" vertical="center" wrapText="1"/>
    </xf>
    <xf numFmtId="0" fontId="6" fillId="6" borderId="4" xfId="0" applyFont="1" applyFill="1" applyBorder="1" applyAlignment="1">
      <alignment horizontal="left" vertical="center" wrapText="1"/>
    </xf>
    <xf numFmtId="0" fontId="6" fillId="6" borderId="7" xfId="0" applyFont="1" applyFill="1" applyBorder="1" applyAlignment="1">
      <alignment horizontal="center" vertical="center"/>
    </xf>
    <xf numFmtId="0" fontId="3" fillId="6" borderId="7" xfId="0" applyFont="1" applyFill="1" applyBorder="1" applyAlignment="1">
      <alignment horizontal="center" vertical="center"/>
    </xf>
    <xf numFmtId="0" fontId="3" fillId="6" borderId="2" xfId="0" applyFont="1" applyFill="1" applyBorder="1" applyAlignment="1">
      <alignment horizontal="center" vertical="center"/>
    </xf>
    <xf numFmtId="0" fontId="6" fillId="7" borderId="17" xfId="0" applyFont="1" applyFill="1" applyBorder="1" applyAlignment="1">
      <alignment vertical="center" wrapText="1"/>
    </xf>
    <xf numFmtId="0" fontId="13" fillId="7" borderId="18" xfId="0" applyFont="1" applyFill="1" applyBorder="1" applyAlignment="1">
      <alignment vertical="center" wrapText="1"/>
    </xf>
    <xf numFmtId="0" fontId="13" fillId="7" borderId="19" xfId="0" applyFont="1" applyFill="1" applyBorder="1" applyAlignment="1">
      <alignment vertical="center" wrapText="1"/>
    </xf>
    <xf numFmtId="0" fontId="15" fillId="4" borderId="0" xfId="0" applyFont="1" applyFill="1" applyAlignment="1">
      <alignment horizontal="left" vertical="center"/>
    </xf>
    <xf numFmtId="0" fontId="6" fillId="0" borderId="3" xfId="0" applyFont="1" applyFill="1" applyBorder="1" applyAlignment="1">
      <alignment vertical="center" wrapText="1"/>
    </xf>
    <xf numFmtId="0" fontId="6" fillId="0" borderId="9" xfId="0" applyFont="1" applyFill="1" applyBorder="1" applyAlignment="1">
      <alignment vertical="center" wrapText="1"/>
    </xf>
    <xf numFmtId="0" fontId="6" fillId="0" borderId="4" xfId="0" applyFont="1" applyFill="1" applyBorder="1" applyAlignment="1">
      <alignment vertical="center" wrapText="1"/>
    </xf>
    <xf numFmtId="0" fontId="6" fillId="6" borderId="3" xfId="0" applyFont="1" applyFill="1" applyBorder="1" applyAlignment="1">
      <alignment vertical="center"/>
    </xf>
    <xf numFmtId="0" fontId="6" fillId="6" borderId="4" xfId="0" applyFont="1" applyFill="1" applyBorder="1" applyAlignment="1">
      <alignment vertical="center"/>
    </xf>
    <xf numFmtId="0" fontId="6" fillId="6" borderId="3" xfId="0" applyFont="1" applyFill="1" applyBorder="1" applyAlignment="1">
      <alignment vertical="center" wrapText="1"/>
    </xf>
    <xf numFmtId="0" fontId="6" fillId="6" borderId="4" xfId="0" applyFont="1" applyFill="1" applyBorder="1" applyAlignment="1">
      <alignment vertical="center" wrapText="1"/>
    </xf>
    <xf numFmtId="38" fontId="6" fillId="2" borderId="13" xfId="2" applyNumberFormat="1" applyFont="1" applyFill="1" applyBorder="1" applyAlignment="1">
      <alignment horizontal="right" vertical="center"/>
    </xf>
    <xf numFmtId="38" fontId="6" fillId="2" borderId="14" xfId="2" applyNumberFormat="1" applyFont="1" applyFill="1" applyBorder="1" applyAlignment="1">
      <alignment horizontal="right" vertical="center"/>
    </xf>
    <xf numFmtId="0" fontId="20" fillId="5" borderId="44" xfId="0" applyFont="1" applyFill="1" applyBorder="1" applyAlignment="1">
      <alignment horizontal="center" vertical="center"/>
    </xf>
    <xf numFmtId="0" fontId="20" fillId="5" borderId="45" xfId="0" applyFont="1" applyFill="1" applyBorder="1" applyAlignment="1">
      <alignment horizontal="center" vertical="center"/>
    </xf>
    <xf numFmtId="49" fontId="6" fillId="0" borderId="43" xfId="0" applyNumberFormat="1" applyFont="1" applyBorder="1" applyAlignment="1" applyProtection="1">
      <alignment horizontal="center" vertical="center" wrapText="1"/>
      <protection locked="0"/>
    </xf>
    <xf numFmtId="49" fontId="6" fillId="0" borderId="46" xfId="0" applyNumberFormat="1" applyFont="1" applyBorder="1" applyAlignment="1" applyProtection="1">
      <alignment horizontal="center" vertical="center" wrapText="1"/>
      <protection locked="0"/>
    </xf>
    <xf numFmtId="0" fontId="6" fillId="6" borderId="10" xfId="0" applyFont="1" applyFill="1" applyBorder="1" applyAlignment="1">
      <alignment vertical="center" wrapText="1"/>
    </xf>
    <xf numFmtId="0" fontId="6" fillId="6" borderId="11" xfId="0" applyFont="1" applyFill="1" applyBorder="1" applyAlignment="1">
      <alignment vertical="center" wrapText="1"/>
    </xf>
    <xf numFmtId="0" fontId="6" fillId="6" borderId="10" xfId="0" applyFont="1" applyFill="1" applyBorder="1" applyAlignment="1">
      <alignment vertical="center"/>
    </xf>
    <xf numFmtId="0" fontId="6" fillId="6" borderId="11" xfId="0" applyFont="1" applyFill="1" applyBorder="1" applyAlignment="1">
      <alignment vertical="center"/>
    </xf>
    <xf numFmtId="0" fontId="5" fillId="5" borderId="20" xfId="0" applyFont="1" applyFill="1" applyBorder="1" applyAlignment="1">
      <alignment horizontal="center" vertical="center" wrapText="1"/>
    </xf>
    <xf numFmtId="0" fontId="5" fillId="5" borderId="21" xfId="0" applyFont="1" applyFill="1" applyBorder="1" applyAlignment="1">
      <alignment horizontal="center" vertical="center" wrapText="1"/>
    </xf>
    <xf numFmtId="0" fontId="5" fillId="5" borderId="22" xfId="0" applyFont="1" applyFill="1" applyBorder="1" applyAlignment="1">
      <alignment horizontal="center" vertical="center" wrapText="1"/>
    </xf>
    <xf numFmtId="0" fontId="6" fillId="6" borderId="23" xfId="0" applyFont="1" applyFill="1" applyBorder="1" applyAlignment="1">
      <alignment vertical="center" wrapText="1"/>
    </xf>
    <xf numFmtId="0" fontId="6" fillId="6" borderId="25" xfId="0" applyFont="1" applyFill="1" applyBorder="1" applyAlignment="1">
      <alignment vertical="center" wrapText="1"/>
    </xf>
    <xf numFmtId="0" fontId="6" fillId="6" borderId="24" xfId="0" applyFont="1" applyFill="1" applyBorder="1" applyAlignment="1">
      <alignment vertical="center" wrapText="1"/>
    </xf>
    <xf numFmtId="0" fontId="6" fillId="6" borderId="9" xfId="0" applyFont="1" applyFill="1" applyBorder="1" applyAlignment="1">
      <alignment vertical="center" wrapText="1"/>
    </xf>
    <xf numFmtId="0" fontId="6" fillId="6" borderId="23" xfId="0" applyFont="1" applyFill="1" applyBorder="1" applyAlignment="1">
      <alignment horizontal="center" vertical="center" wrapText="1"/>
    </xf>
    <xf numFmtId="0" fontId="6" fillId="6" borderId="24"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4" xfId="0" applyFont="1" applyFill="1" applyBorder="1" applyAlignment="1">
      <alignment horizontal="center" vertical="center" wrapText="1"/>
    </xf>
    <xf numFmtId="0" fontId="6" fillId="8" borderId="15" xfId="0" applyFont="1" applyFill="1" applyBorder="1">
      <alignment vertical="center"/>
    </xf>
    <xf numFmtId="0" fontId="6" fillId="8" borderId="15" xfId="0" applyFont="1" applyFill="1" applyBorder="1">
      <alignment vertical="center"/>
    </xf>
  </cellXfs>
  <cellStyles count="3">
    <cellStyle name="40% - アクセント 6" xfId="1" builtinId="51"/>
    <cellStyle name="桁区切り" xfId="2" builtinId="6"/>
    <cellStyle name="標準" xfId="0" builtinId="0"/>
  </cellStyles>
  <dxfs count="0"/>
  <tableStyles count="0" defaultTableStyle="TableStyleMedium9" defaultPivotStyle="PivotStyleLight16"/>
  <colors>
    <mruColors>
      <color rgb="FF808080"/>
      <color rgb="FF66CCFF"/>
      <color rgb="FF00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K31"/>
  <sheetViews>
    <sheetView showGridLines="0" tabSelected="1" view="pageBreakPreview" zoomScale="80" zoomScaleNormal="60" zoomScaleSheetLayoutView="80" workbookViewId="0"/>
  </sheetViews>
  <sheetFormatPr defaultColWidth="9" defaultRowHeight="14.25" x14ac:dyDescent="0.15"/>
  <cols>
    <col min="1" max="1" width="2.5" style="16" customWidth="1"/>
    <col min="2" max="2" width="11.875" style="16" customWidth="1"/>
    <col min="3" max="3" width="12.625" style="16" customWidth="1"/>
    <col min="4" max="4" width="29" style="16" customWidth="1"/>
    <col min="5" max="5" width="11.25" style="16" customWidth="1"/>
    <col min="6" max="6" width="13.125" style="16" customWidth="1"/>
    <col min="7" max="7" width="11.5" style="16" customWidth="1"/>
    <col min="8" max="8" width="11.875" style="16" customWidth="1"/>
    <col min="9" max="9" width="62.625" style="16" customWidth="1"/>
    <col min="10" max="10" width="13.625" style="16" customWidth="1"/>
    <col min="11" max="11" width="11.625" style="16" customWidth="1"/>
    <col min="12" max="16384" width="9" style="16"/>
  </cols>
  <sheetData>
    <row r="1" spans="1:11" ht="18" customHeight="1" x14ac:dyDescent="0.15">
      <c r="K1" s="28" t="s">
        <v>134</v>
      </c>
    </row>
    <row r="2" spans="1:11" ht="18" customHeight="1" x14ac:dyDescent="0.15">
      <c r="K2" s="28" t="s">
        <v>153</v>
      </c>
    </row>
    <row r="3" spans="1:11" ht="27.75" customHeight="1" x14ac:dyDescent="0.15">
      <c r="A3" s="80" t="s">
        <v>33</v>
      </c>
      <c r="B3" s="29"/>
      <c r="C3" s="29"/>
      <c r="D3" s="29"/>
      <c r="E3" s="29"/>
      <c r="F3" s="29"/>
      <c r="G3" s="29"/>
      <c r="H3" s="29"/>
      <c r="I3" s="29"/>
      <c r="J3" s="29"/>
      <c r="K3" s="30"/>
    </row>
    <row r="5" spans="1:11" ht="15" customHeight="1" x14ac:dyDescent="0.15">
      <c r="A5" s="31" t="s">
        <v>57</v>
      </c>
      <c r="B5" s="31"/>
    </row>
    <row r="6" spans="1:11" ht="15" customHeight="1" x14ac:dyDescent="0.15">
      <c r="A6" s="31"/>
      <c r="B6" s="38" t="s">
        <v>34</v>
      </c>
      <c r="C6" s="38" t="s">
        <v>35</v>
      </c>
      <c r="D6" s="38" t="s">
        <v>36</v>
      </c>
      <c r="E6" s="38" t="s">
        <v>37</v>
      </c>
      <c r="F6" s="38" t="s">
        <v>38</v>
      </c>
      <c r="G6" s="38" t="s">
        <v>39</v>
      </c>
      <c r="H6" s="38" t="s">
        <v>40</v>
      </c>
      <c r="I6" s="38" t="s">
        <v>41</v>
      </c>
      <c r="J6" s="38" t="s">
        <v>42</v>
      </c>
      <c r="K6" s="38" t="s">
        <v>43</v>
      </c>
    </row>
    <row r="7" spans="1:11" s="32" customFormat="1" ht="30" customHeight="1" x14ac:dyDescent="0.15">
      <c r="B7" s="38" t="s">
        <v>44</v>
      </c>
      <c r="C7" s="38" t="s">
        <v>45</v>
      </c>
      <c r="D7" s="38" t="s">
        <v>46</v>
      </c>
      <c r="E7" s="38" t="s">
        <v>47</v>
      </c>
      <c r="F7" s="38" t="s">
        <v>48</v>
      </c>
      <c r="G7" s="38" t="s">
        <v>49</v>
      </c>
      <c r="H7" s="38" t="s">
        <v>50</v>
      </c>
      <c r="I7" s="38" t="s">
        <v>51</v>
      </c>
      <c r="J7" s="38" t="s">
        <v>52</v>
      </c>
      <c r="K7" s="38" t="s">
        <v>53</v>
      </c>
    </row>
    <row r="8" spans="1:11" ht="249.95" customHeight="1" x14ac:dyDescent="0.15">
      <c r="B8" s="23" t="s">
        <v>54</v>
      </c>
      <c r="C8" s="26" t="s">
        <v>14</v>
      </c>
      <c r="D8" s="24" t="s">
        <v>59</v>
      </c>
      <c r="E8" s="140"/>
      <c r="F8" s="83" t="s">
        <v>60</v>
      </c>
      <c r="G8" s="129" t="s">
        <v>69</v>
      </c>
      <c r="H8" s="129" t="s">
        <v>70</v>
      </c>
      <c r="I8" s="130" t="s">
        <v>137</v>
      </c>
      <c r="J8" s="130" t="s">
        <v>72</v>
      </c>
      <c r="K8" s="130"/>
    </row>
    <row r="9" spans="1:11" ht="300" customHeight="1" x14ac:dyDescent="0.15">
      <c r="B9" s="23" t="s">
        <v>55</v>
      </c>
      <c r="C9" s="26" t="s">
        <v>61</v>
      </c>
      <c r="D9" s="24" t="s">
        <v>62</v>
      </c>
      <c r="E9" s="140"/>
      <c r="F9" s="83" t="s">
        <v>60</v>
      </c>
      <c r="G9" s="129" t="s">
        <v>63</v>
      </c>
      <c r="H9" s="129" t="s">
        <v>64</v>
      </c>
      <c r="I9" s="130" t="s">
        <v>138</v>
      </c>
      <c r="J9" s="130" t="s">
        <v>65</v>
      </c>
      <c r="K9" s="130"/>
    </row>
    <row r="10" spans="1:11" ht="51" customHeight="1" x14ac:dyDescent="0.15">
      <c r="B10" s="23" t="s">
        <v>56</v>
      </c>
      <c r="C10" s="26" t="s">
        <v>66</v>
      </c>
      <c r="D10" s="24" t="s">
        <v>67</v>
      </c>
      <c r="E10" s="140"/>
      <c r="F10" s="83" t="s">
        <v>68</v>
      </c>
      <c r="G10" s="129" t="s">
        <v>69</v>
      </c>
      <c r="H10" s="129" t="s">
        <v>70</v>
      </c>
      <c r="I10" s="130" t="s">
        <v>71</v>
      </c>
      <c r="J10" s="130" t="s">
        <v>72</v>
      </c>
      <c r="K10" s="130"/>
    </row>
    <row r="11" spans="1:11" ht="8.25" customHeight="1" x14ac:dyDescent="0.15"/>
    <row r="12" spans="1:11" ht="15" customHeight="1" x14ac:dyDescent="0.15">
      <c r="A12" s="31" t="s">
        <v>73</v>
      </c>
    </row>
    <row r="13" spans="1:11" ht="15" customHeight="1" x14ac:dyDescent="0.15">
      <c r="B13" s="39" t="s">
        <v>34</v>
      </c>
      <c r="C13" s="149" t="s">
        <v>35</v>
      </c>
      <c r="D13" s="149"/>
      <c r="E13" s="39" t="s">
        <v>36</v>
      </c>
      <c r="F13" s="39" t="s">
        <v>37</v>
      </c>
      <c r="G13" s="149" t="s">
        <v>38</v>
      </c>
      <c r="H13" s="149"/>
      <c r="I13" s="149"/>
      <c r="J13" s="149" t="s">
        <v>39</v>
      </c>
      <c r="K13" s="149"/>
    </row>
    <row r="14" spans="1:11" ht="30" customHeight="1" x14ac:dyDescent="0.15">
      <c r="B14" s="39" t="s">
        <v>45</v>
      </c>
      <c r="C14" s="149" t="s">
        <v>46</v>
      </c>
      <c r="D14" s="149"/>
      <c r="E14" s="39" t="s">
        <v>47</v>
      </c>
      <c r="F14" s="39" t="s">
        <v>48</v>
      </c>
      <c r="G14" s="149" t="s">
        <v>50</v>
      </c>
      <c r="H14" s="149"/>
      <c r="I14" s="149"/>
      <c r="J14" s="149" t="s">
        <v>53</v>
      </c>
      <c r="K14" s="149"/>
    </row>
    <row r="15" spans="1:11" ht="68.25" customHeight="1" x14ac:dyDescent="0.15">
      <c r="B15" s="83" t="s">
        <v>74</v>
      </c>
      <c r="C15" s="147" t="s">
        <v>105</v>
      </c>
      <c r="D15" s="147"/>
      <c r="E15" s="134">
        <v>0</v>
      </c>
      <c r="F15" s="83" t="s">
        <v>104</v>
      </c>
      <c r="G15" s="148" t="s">
        <v>75</v>
      </c>
      <c r="H15" s="148"/>
      <c r="I15" s="148"/>
      <c r="J15" s="146"/>
      <c r="K15" s="146"/>
    </row>
    <row r="16" spans="1:11" ht="33" customHeight="1" x14ac:dyDescent="0.15">
      <c r="B16" s="83" t="s">
        <v>74</v>
      </c>
      <c r="C16" s="147" t="s">
        <v>106</v>
      </c>
      <c r="D16" s="147"/>
      <c r="E16" s="135">
        <v>0.8</v>
      </c>
      <c r="F16" s="83" t="s">
        <v>104</v>
      </c>
      <c r="G16" s="148" t="s">
        <v>76</v>
      </c>
      <c r="H16" s="148"/>
      <c r="I16" s="148"/>
      <c r="J16" s="146"/>
      <c r="K16" s="146"/>
    </row>
    <row r="17" spans="1:11" ht="51" customHeight="1" x14ac:dyDescent="0.15">
      <c r="B17" s="83" t="s">
        <v>77</v>
      </c>
      <c r="C17" s="147" t="s">
        <v>139</v>
      </c>
      <c r="D17" s="147"/>
      <c r="E17" s="136">
        <v>0</v>
      </c>
      <c r="F17" s="84" t="s">
        <v>78</v>
      </c>
      <c r="G17" s="148" t="s">
        <v>144</v>
      </c>
      <c r="H17" s="148"/>
      <c r="I17" s="148"/>
      <c r="J17" s="146"/>
      <c r="K17" s="146"/>
    </row>
    <row r="18" spans="1:11" ht="51" customHeight="1" x14ac:dyDescent="0.15">
      <c r="B18" s="83" t="s">
        <v>79</v>
      </c>
      <c r="C18" s="147" t="s">
        <v>140</v>
      </c>
      <c r="D18" s="147"/>
      <c r="E18" s="136">
        <v>0</v>
      </c>
      <c r="F18" s="84" t="s">
        <v>78</v>
      </c>
      <c r="G18" s="148" t="s">
        <v>144</v>
      </c>
      <c r="H18" s="148"/>
      <c r="I18" s="148"/>
      <c r="J18" s="146"/>
      <c r="K18" s="146"/>
    </row>
    <row r="19" spans="1:11" ht="33" customHeight="1" x14ac:dyDescent="0.15">
      <c r="B19" s="83" t="s">
        <v>80</v>
      </c>
      <c r="C19" s="147" t="s">
        <v>141</v>
      </c>
      <c r="D19" s="147"/>
      <c r="E19" s="131">
        <v>0</v>
      </c>
      <c r="F19" s="85" t="s">
        <v>82</v>
      </c>
      <c r="G19" s="148" t="s">
        <v>98</v>
      </c>
      <c r="H19" s="148"/>
      <c r="I19" s="148"/>
      <c r="J19" s="146"/>
      <c r="K19" s="146"/>
    </row>
    <row r="20" spans="1:11" ht="33" customHeight="1" x14ac:dyDescent="0.15">
      <c r="B20" s="83" t="s">
        <v>83</v>
      </c>
      <c r="C20" s="147" t="s">
        <v>142</v>
      </c>
      <c r="D20" s="147"/>
      <c r="E20" s="131">
        <v>0</v>
      </c>
      <c r="F20" s="85" t="s">
        <v>82</v>
      </c>
      <c r="G20" s="148" t="s">
        <v>144</v>
      </c>
      <c r="H20" s="148"/>
      <c r="I20" s="148"/>
      <c r="J20" s="146"/>
      <c r="K20" s="146"/>
    </row>
    <row r="21" spans="1:11" ht="33" customHeight="1" x14ac:dyDescent="0.15">
      <c r="B21" s="83" t="s">
        <v>84</v>
      </c>
      <c r="C21" s="147" t="s">
        <v>143</v>
      </c>
      <c r="D21" s="147"/>
      <c r="E21" s="133">
        <f>E20*((E17-E18+'MPS(calc_process)'!F35+'MPS(calc_process)'!F36)/(37-7+'MPS(calc_process)'!F35+'MPS(calc_process)'!F36))</f>
        <v>0</v>
      </c>
      <c r="F21" s="85" t="s">
        <v>82</v>
      </c>
      <c r="G21" s="154" t="s">
        <v>132</v>
      </c>
      <c r="H21" s="154"/>
      <c r="I21" s="154"/>
      <c r="J21" s="146"/>
      <c r="K21" s="146"/>
    </row>
    <row r="22" spans="1:11" ht="21" customHeight="1" x14ac:dyDescent="0.15">
      <c r="B22" s="83" t="s">
        <v>86</v>
      </c>
      <c r="C22" s="147" t="s">
        <v>87</v>
      </c>
      <c r="D22" s="147"/>
      <c r="E22" s="132">
        <v>0</v>
      </c>
      <c r="F22" s="83" t="s">
        <v>88</v>
      </c>
      <c r="G22" s="148" t="s">
        <v>89</v>
      </c>
      <c r="H22" s="148"/>
      <c r="I22" s="148"/>
      <c r="J22" s="146"/>
      <c r="K22" s="146"/>
    </row>
    <row r="23" spans="1:11" ht="6.75" customHeight="1" x14ac:dyDescent="0.15"/>
    <row r="24" spans="1:11" ht="17.25" customHeight="1" x14ac:dyDescent="0.15">
      <c r="A24" s="33" t="s">
        <v>90</v>
      </c>
      <c r="B24" s="33"/>
    </row>
    <row r="25" spans="1:11" ht="17.25" customHeight="1" thickBot="1" x14ac:dyDescent="0.2">
      <c r="B25" s="153" t="s">
        <v>99</v>
      </c>
      <c r="C25" s="153"/>
      <c r="D25" s="42" t="s">
        <v>48</v>
      </c>
    </row>
    <row r="26" spans="1:11" ht="19.5" thickBot="1" x14ac:dyDescent="0.2">
      <c r="B26" s="151" t="e">
        <f>ROUNDDOWN('MPS(calc_process)'!G6,0)</f>
        <v>#DIV/0!</v>
      </c>
      <c r="C26" s="152"/>
      <c r="D26" s="34" t="s">
        <v>91</v>
      </c>
    </row>
    <row r="27" spans="1:11" ht="20.100000000000001" customHeight="1" x14ac:dyDescent="0.15">
      <c r="B27" s="35"/>
      <c r="C27" s="35"/>
      <c r="F27" s="36"/>
      <c r="G27" s="36"/>
    </row>
    <row r="28" spans="1:11" ht="15" customHeight="1" x14ac:dyDescent="0.15">
      <c r="A28" s="31" t="s">
        <v>92</v>
      </c>
    </row>
    <row r="29" spans="1:11" ht="15" customHeight="1" x14ac:dyDescent="0.15">
      <c r="B29" s="15" t="s">
        <v>93</v>
      </c>
      <c r="C29" s="150" t="s">
        <v>94</v>
      </c>
      <c r="D29" s="150"/>
      <c r="E29" s="150"/>
      <c r="F29" s="150"/>
      <c r="G29" s="150"/>
      <c r="H29" s="150"/>
      <c r="I29" s="150"/>
      <c r="J29" s="37"/>
    </row>
    <row r="30" spans="1:11" ht="15" customHeight="1" x14ac:dyDescent="0.15">
      <c r="B30" s="15" t="s">
        <v>95</v>
      </c>
      <c r="C30" s="150" t="s">
        <v>96</v>
      </c>
      <c r="D30" s="150"/>
      <c r="E30" s="150"/>
      <c r="F30" s="150"/>
      <c r="G30" s="150"/>
      <c r="H30" s="150"/>
      <c r="I30" s="150"/>
      <c r="J30" s="37"/>
    </row>
    <row r="31" spans="1:11" ht="15" customHeight="1" x14ac:dyDescent="0.15">
      <c r="B31" s="15" t="s">
        <v>69</v>
      </c>
      <c r="C31" s="150" t="s">
        <v>97</v>
      </c>
      <c r="D31" s="150"/>
      <c r="E31" s="150"/>
      <c r="F31" s="150"/>
      <c r="G31" s="150"/>
      <c r="H31" s="150"/>
      <c r="I31" s="150"/>
      <c r="J31" s="37"/>
    </row>
  </sheetData>
  <sheetProtection password="C7C3" sheet="1" objects="1" scenarios="1" formatCells="0" formatRows="0"/>
  <mergeCells count="35">
    <mergeCell ref="J22:K22"/>
    <mergeCell ref="C16:D16"/>
    <mergeCell ref="G16:I16"/>
    <mergeCell ref="J16:K16"/>
    <mergeCell ref="C20:D20"/>
    <mergeCell ref="G20:I20"/>
    <mergeCell ref="J20:K20"/>
    <mergeCell ref="C21:D21"/>
    <mergeCell ref="G21:I21"/>
    <mergeCell ref="J21:K21"/>
    <mergeCell ref="J19:K19"/>
    <mergeCell ref="C30:I30"/>
    <mergeCell ref="C31:I31"/>
    <mergeCell ref="B26:C26"/>
    <mergeCell ref="C19:D19"/>
    <mergeCell ref="C29:I29"/>
    <mergeCell ref="C22:D22"/>
    <mergeCell ref="G22:I22"/>
    <mergeCell ref="G19:I19"/>
    <mergeCell ref="B25:C25"/>
    <mergeCell ref="C13:D13"/>
    <mergeCell ref="C14:D14"/>
    <mergeCell ref="J13:K13"/>
    <mergeCell ref="J14:K14"/>
    <mergeCell ref="G13:I13"/>
    <mergeCell ref="G14:I14"/>
    <mergeCell ref="J15:K15"/>
    <mergeCell ref="J18:K18"/>
    <mergeCell ref="C15:D15"/>
    <mergeCell ref="G15:I15"/>
    <mergeCell ref="C18:D18"/>
    <mergeCell ref="G18:I18"/>
    <mergeCell ref="C17:D17"/>
    <mergeCell ref="G17:I17"/>
    <mergeCell ref="J17:K17"/>
  </mergeCells>
  <phoneticPr fontId="2"/>
  <pageMargins left="0.70866141732283472" right="0.70866141732283472" top="0.74803149606299213" bottom="0.74803149606299213" header="0.31496062992125984" footer="0.31496062992125984"/>
  <pageSetup paperSize="9" scale="69" fitToHeight="2" orientation="landscape" r:id="rId1"/>
  <headerFooter>
    <oddFooter>&amp;C&amp;"Arial,標準"II-1</oddFooter>
  </headerFooter>
  <rowBreaks count="1" manualBreakCount="1">
    <brk id="11" max="1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K37"/>
  <sheetViews>
    <sheetView showGridLines="0" view="pageBreakPreview" zoomScale="90" zoomScaleNormal="100" zoomScaleSheetLayoutView="90" workbookViewId="0"/>
  </sheetViews>
  <sheetFormatPr defaultColWidth="9" defaultRowHeight="14.25" x14ac:dyDescent="0.15"/>
  <cols>
    <col min="1" max="4" width="3.625" style="1" customWidth="1"/>
    <col min="5" max="5" width="47.125" style="1" customWidth="1"/>
    <col min="6" max="7" width="12.625" style="1" customWidth="1"/>
    <col min="8" max="8" width="14.625" style="1" customWidth="1"/>
    <col min="9" max="9" width="12.75" style="5" customWidth="1"/>
    <col min="10" max="16384" width="9" style="1"/>
  </cols>
  <sheetData>
    <row r="1" spans="1:11" ht="18" customHeight="1" x14ac:dyDescent="0.15">
      <c r="I1" s="8" t="str">
        <f>'MPS(input)'!K1</f>
        <v>Monitoring Spreadsheet: JCM_ID_AM002_ver02.0</v>
      </c>
    </row>
    <row r="2" spans="1:11" s="40" customFormat="1" ht="18" customHeight="1" x14ac:dyDescent="0.15">
      <c r="I2" s="41" t="str">
        <f>'MPS(input)'!K2</f>
        <v>Reference Number:</v>
      </c>
    </row>
    <row r="3" spans="1:11" ht="27.75" customHeight="1" x14ac:dyDescent="0.15">
      <c r="A3" s="155" t="s">
        <v>152</v>
      </c>
      <c r="B3" s="155"/>
      <c r="C3" s="155"/>
      <c r="D3" s="155"/>
      <c r="E3" s="155"/>
      <c r="F3" s="155"/>
      <c r="G3" s="155"/>
      <c r="H3" s="155"/>
      <c r="I3" s="155"/>
    </row>
    <row r="4" spans="1:11" ht="11.25" customHeight="1" x14ac:dyDescent="0.15"/>
    <row r="5" spans="1:11" ht="18.75" customHeight="1" thickBot="1" x14ac:dyDescent="0.2">
      <c r="A5" s="93" t="s">
        <v>3</v>
      </c>
      <c r="B5" s="94"/>
      <c r="C5" s="94"/>
      <c r="D5" s="94"/>
      <c r="E5" s="95"/>
      <c r="F5" s="96" t="s">
        <v>4</v>
      </c>
      <c r="G5" s="97" t="s">
        <v>5</v>
      </c>
      <c r="H5" s="97" t="s">
        <v>6</v>
      </c>
      <c r="I5" s="98" t="s">
        <v>1</v>
      </c>
    </row>
    <row r="6" spans="1:11" ht="18.75" customHeight="1" thickBot="1" x14ac:dyDescent="0.2">
      <c r="A6" s="99"/>
      <c r="B6" s="43" t="s">
        <v>147</v>
      </c>
      <c r="C6" s="43"/>
      <c r="D6" s="44"/>
      <c r="E6" s="45"/>
      <c r="F6" s="12" t="s">
        <v>127</v>
      </c>
      <c r="G6" s="116" t="e">
        <f>G10-G20</f>
        <v>#DIV/0!</v>
      </c>
      <c r="H6" s="9" t="s">
        <v>12</v>
      </c>
      <c r="I6" s="100" t="s">
        <v>133</v>
      </c>
    </row>
    <row r="7" spans="1:11" ht="18.75" customHeight="1" x14ac:dyDescent="0.15">
      <c r="A7" s="101" t="s">
        <v>7</v>
      </c>
      <c r="B7" s="57"/>
      <c r="C7" s="58"/>
      <c r="D7" s="59"/>
      <c r="E7" s="60"/>
      <c r="F7" s="61"/>
      <c r="G7" s="62"/>
      <c r="H7" s="61"/>
      <c r="I7" s="102"/>
      <c r="J7" s="14"/>
      <c r="K7" s="14"/>
    </row>
    <row r="8" spans="1:11" ht="33" customHeight="1" x14ac:dyDescent="0.15">
      <c r="A8" s="103"/>
      <c r="B8" s="161" t="s">
        <v>107</v>
      </c>
      <c r="C8" s="162"/>
      <c r="D8" s="162"/>
      <c r="E8" s="163"/>
      <c r="F8" s="10" t="s">
        <v>126</v>
      </c>
      <c r="G8" s="122">
        <f>'MPS(input)'!E19</f>
        <v>0</v>
      </c>
      <c r="H8" s="123" t="s">
        <v>8</v>
      </c>
      <c r="I8" s="104" t="s">
        <v>114</v>
      </c>
    </row>
    <row r="9" spans="1:11" ht="18.75" customHeight="1" thickBot="1" x14ac:dyDescent="0.2">
      <c r="A9" s="101" t="s">
        <v>9</v>
      </c>
      <c r="B9" s="63"/>
      <c r="C9" s="69"/>
      <c r="D9" s="64"/>
      <c r="E9" s="64"/>
      <c r="F9" s="64"/>
      <c r="G9" s="65"/>
      <c r="H9" s="64"/>
      <c r="I9" s="105"/>
    </row>
    <row r="10" spans="1:11" ht="19.5" customHeight="1" thickBot="1" x14ac:dyDescent="0.2">
      <c r="A10" s="106"/>
      <c r="B10" s="46" t="s">
        <v>148</v>
      </c>
      <c r="C10" s="47"/>
      <c r="D10" s="48"/>
      <c r="E10" s="48"/>
      <c r="F10" s="115" t="s">
        <v>126</v>
      </c>
      <c r="G10" s="117" t="e">
        <f>(G16*G14*(G18/G17)*G12)+(G16*G15*(G18/G17)*G13)</f>
        <v>#DIV/0!</v>
      </c>
      <c r="H10" s="9" t="s">
        <v>12</v>
      </c>
      <c r="I10" s="107" t="s">
        <v>13</v>
      </c>
    </row>
    <row r="11" spans="1:11" ht="18.75" customHeight="1" x14ac:dyDescent="0.15">
      <c r="A11" s="106"/>
      <c r="B11" s="49"/>
      <c r="C11" s="53" t="s">
        <v>16</v>
      </c>
      <c r="D11" s="54"/>
      <c r="E11" s="27"/>
      <c r="F11" s="11" t="s">
        <v>126</v>
      </c>
      <c r="G11" s="22"/>
      <c r="H11" s="18"/>
      <c r="I11" s="104"/>
    </row>
    <row r="12" spans="1:11" ht="18.75" customHeight="1" x14ac:dyDescent="0.15">
      <c r="A12" s="106"/>
      <c r="B12" s="49"/>
      <c r="C12" s="158"/>
      <c r="D12" s="54" t="s">
        <v>19</v>
      </c>
      <c r="E12" s="34"/>
      <c r="F12" s="10" t="s">
        <v>20</v>
      </c>
      <c r="G12" s="119">
        <f>'MPS(input)'!E15</f>
        <v>0</v>
      </c>
      <c r="H12" s="120" t="s">
        <v>21</v>
      </c>
      <c r="I12" s="104" t="s">
        <v>22</v>
      </c>
    </row>
    <row r="13" spans="1:11" ht="18.75" customHeight="1" x14ac:dyDescent="0.15">
      <c r="A13" s="106"/>
      <c r="B13" s="49"/>
      <c r="C13" s="158"/>
      <c r="D13" s="54" t="s">
        <v>23</v>
      </c>
      <c r="E13" s="34"/>
      <c r="F13" s="10" t="s">
        <v>20</v>
      </c>
      <c r="G13" s="121">
        <f>'MPS(input)'!$E$16</f>
        <v>0.8</v>
      </c>
      <c r="H13" s="120" t="s">
        <v>21</v>
      </c>
      <c r="I13" s="104" t="s">
        <v>22</v>
      </c>
    </row>
    <row r="14" spans="1:11" ht="39" customHeight="1" x14ac:dyDescent="0.15">
      <c r="A14" s="106"/>
      <c r="B14" s="49"/>
      <c r="C14" s="158"/>
      <c r="D14" s="156" t="s">
        <v>24</v>
      </c>
      <c r="E14" s="157"/>
      <c r="F14" s="19" t="s">
        <v>126</v>
      </c>
      <c r="G14" s="13" t="e">
        <f>'MPS(input)'!$E$9/('MPS(input)'!$E$9+'MPS(input)'!$E$10*'MPS(input)'!$E$22/1000)</f>
        <v>#DIV/0!</v>
      </c>
      <c r="H14" s="10" t="s">
        <v>25</v>
      </c>
      <c r="I14" s="104" t="s">
        <v>25</v>
      </c>
    </row>
    <row r="15" spans="1:11" ht="39" customHeight="1" x14ac:dyDescent="0.15">
      <c r="A15" s="106"/>
      <c r="B15" s="49"/>
      <c r="C15" s="158"/>
      <c r="D15" s="156" t="s">
        <v>26</v>
      </c>
      <c r="E15" s="157"/>
      <c r="F15" s="19" t="s">
        <v>126</v>
      </c>
      <c r="G15" s="13" t="e">
        <f>1-G14</f>
        <v>#DIV/0!</v>
      </c>
      <c r="H15" s="10" t="s">
        <v>25</v>
      </c>
      <c r="I15" s="104" t="s">
        <v>25</v>
      </c>
    </row>
    <row r="16" spans="1:11" ht="18.75" customHeight="1" x14ac:dyDescent="0.15">
      <c r="A16" s="106"/>
      <c r="B16" s="49"/>
      <c r="C16" s="158"/>
      <c r="D16" s="54" t="s">
        <v>149</v>
      </c>
      <c r="E16" s="34"/>
      <c r="F16" s="19" t="s">
        <v>20</v>
      </c>
      <c r="G16" s="81">
        <f>'MPS(input)'!E8</f>
        <v>0</v>
      </c>
      <c r="H16" s="25" t="s">
        <v>27</v>
      </c>
      <c r="I16" s="108" t="s">
        <v>28</v>
      </c>
    </row>
    <row r="17" spans="1:9" ht="39" customHeight="1" x14ac:dyDescent="0.15">
      <c r="A17" s="106"/>
      <c r="B17" s="46"/>
      <c r="C17" s="159"/>
      <c r="D17" s="156" t="s">
        <v>141</v>
      </c>
      <c r="E17" s="157"/>
      <c r="F17" s="10" t="s">
        <v>126</v>
      </c>
      <c r="G17" s="122">
        <f>'MPS(input)'!E19</f>
        <v>0</v>
      </c>
      <c r="H17" s="123" t="s">
        <v>25</v>
      </c>
      <c r="I17" s="104" t="s">
        <v>29</v>
      </c>
    </row>
    <row r="18" spans="1:9" ht="39" customHeight="1" x14ac:dyDescent="0.15">
      <c r="A18" s="99"/>
      <c r="B18" s="44"/>
      <c r="C18" s="160"/>
      <c r="D18" s="156" t="s">
        <v>143</v>
      </c>
      <c r="E18" s="157"/>
      <c r="F18" s="10" t="s">
        <v>126</v>
      </c>
      <c r="G18" s="126">
        <f>'MPS(input)'!E21</f>
        <v>0</v>
      </c>
      <c r="H18" s="127" t="s">
        <v>25</v>
      </c>
      <c r="I18" s="108" t="s">
        <v>113</v>
      </c>
    </row>
    <row r="19" spans="1:9" ht="18.75" customHeight="1" thickBot="1" x14ac:dyDescent="0.2">
      <c r="A19" s="101" t="s">
        <v>10</v>
      </c>
      <c r="B19" s="66"/>
      <c r="C19" s="66"/>
      <c r="D19" s="66"/>
      <c r="E19" s="67"/>
      <c r="F19" s="68"/>
      <c r="G19" s="65"/>
      <c r="H19" s="68"/>
      <c r="I19" s="109"/>
    </row>
    <row r="20" spans="1:9" ht="18.75" customHeight="1" thickBot="1" x14ac:dyDescent="0.2">
      <c r="A20" s="103"/>
      <c r="B20" s="50" t="s">
        <v>150</v>
      </c>
      <c r="C20" s="50"/>
      <c r="D20" s="50"/>
      <c r="E20" s="51"/>
      <c r="F20" s="21" t="s">
        <v>126</v>
      </c>
      <c r="G20" s="118" t="e">
        <f>(G26*G22*G24)+(G26*G23*G25)</f>
        <v>#DIV/0!</v>
      </c>
      <c r="H20" s="20" t="s">
        <v>30</v>
      </c>
      <c r="I20" s="104" t="s">
        <v>31</v>
      </c>
    </row>
    <row r="21" spans="1:9" ht="18.75" customHeight="1" x14ac:dyDescent="0.15">
      <c r="A21" s="103"/>
      <c r="B21" s="52"/>
      <c r="C21" s="55" t="s">
        <v>32</v>
      </c>
      <c r="D21" s="54"/>
      <c r="E21" s="34"/>
      <c r="F21" s="18" t="s">
        <v>126</v>
      </c>
      <c r="G21" s="22"/>
      <c r="H21" s="20"/>
      <c r="I21" s="104"/>
    </row>
    <row r="22" spans="1:9" ht="18.75" customHeight="1" x14ac:dyDescent="0.15">
      <c r="A22" s="103"/>
      <c r="B22" s="52"/>
      <c r="C22" s="56"/>
      <c r="D22" s="54" t="s">
        <v>19</v>
      </c>
      <c r="E22" s="34"/>
      <c r="F22" s="10" t="s">
        <v>20</v>
      </c>
      <c r="G22" s="119">
        <f>'MPS(input)'!E15</f>
        <v>0</v>
      </c>
      <c r="H22" s="120" t="s">
        <v>21</v>
      </c>
      <c r="I22" s="104" t="s">
        <v>22</v>
      </c>
    </row>
    <row r="23" spans="1:9" ht="18.75" customHeight="1" x14ac:dyDescent="0.15">
      <c r="A23" s="103"/>
      <c r="B23" s="52"/>
      <c r="C23" s="56"/>
      <c r="D23" s="54" t="s">
        <v>23</v>
      </c>
      <c r="E23" s="34"/>
      <c r="F23" s="10" t="s">
        <v>20</v>
      </c>
      <c r="G23" s="121">
        <f>'MPS(input)'!$E$16</f>
        <v>0.8</v>
      </c>
      <c r="H23" s="120" t="s">
        <v>21</v>
      </c>
      <c r="I23" s="104" t="s">
        <v>22</v>
      </c>
    </row>
    <row r="24" spans="1:9" ht="39" customHeight="1" x14ac:dyDescent="0.15">
      <c r="A24" s="103"/>
      <c r="B24" s="52"/>
      <c r="C24" s="56"/>
      <c r="D24" s="156" t="s">
        <v>24</v>
      </c>
      <c r="E24" s="157"/>
      <c r="F24" s="19" t="s">
        <v>126</v>
      </c>
      <c r="G24" s="13" t="e">
        <f>'MPS(input)'!$E$9/('MPS(input)'!$E$9+'MPS(input)'!$E$10*'MPS(input)'!$E$22/1000)</f>
        <v>#DIV/0!</v>
      </c>
      <c r="H24" s="10" t="s">
        <v>25</v>
      </c>
      <c r="I24" s="104" t="s">
        <v>25</v>
      </c>
    </row>
    <row r="25" spans="1:9" ht="39" customHeight="1" x14ac:dyDescent="0.15">
      <c r="A25" s="103"/>
      <c r="B25" s="52"/>
      <c r="C25" s="56"/>
      <c r="D25" s="156" t="s">
        <v>26</v>
      </c>
      <c r="E25" s="157"/>
      <c r="F25" s="19" t="s">
        <v>126</v>
      </c>
      <c r="G25" s="13" t="e">
        <f>1-G24</f>
        <v>#DIV/0!</v>
      </c>
      <c r="H25" s="10" t="s">
        <v>25</v>
      </c>
      <c r="I25" s="104" t="s">
        <v>25</v>
      </c>
    </row>
    <row r="26" spans="1:9" ht="18.75" customHeight="1" x14ac:dyDescent="0.15">
      <c r="A26" s="86"/>
      <c r="B26" s="87"/>
      <c r="C26" s="88"/>
      <c r="D26" s="89" t="s">
        <v>149</v>
      </c>
      <c r="E26" s="90"/>
      <c r="F26" s="91" t="s">
        <v>20</v>
      </c>
      <c r="G26" s="124">
        <f>'MPS(input)'!E8</f>
        <v>0</v>
      </c>
      <c r="H26" s="125" t="s">
        <v>27</v>
      </c>
      <c r="I26" s="92" t="s">
        <v>28</v>
      </c>
    </row>
    <row r="27" spans="1:9" x14ac:dyDescent="0.15">
      <c r="A27" s="2"/>
      <c r="B27" s="2"/>
      <c r="C27" s="2"/>
      <c r="D27" s="2"/>
      <c r="E27" s="2"/>
      <c r="F27" s="7"/>
      <c r="G27" s="6"/>
      <c r="H27" s="6"/>
      <c r="I27" s="3"/>
    </row>
    <row r="28" spans="1:9" ht="21.75" customHeight="1" x14ac:dyDescent="0.15">
      <c r="E28" s="2" t="s">
        <v>11</v>
      </c>
      <c r="F28" s="4"/>
    </row>
    <row r="29" spans="1:9" ht="21.75" customHeight="1" x14ac:dyDescent="0.15">
      <c r="E29" s="110" t="s">
        <v>108</v>
      </c>
      <c r="F29" s="111">
        <v>4.92</v>
      </c>
      <c r="G29" s="112" t="s">
        <v>8</v>
      </c>
    </row>
    <row r="30" spans="1:9" ht="21.75" customHeight="1" x14ac:dyDescent="0.15">
      <c r="E30" s="194" t="s">
        <v>154</v>
      </c>
      <c r="F30" s="113">
        <v>5.33</v>
      </c>
      <c r="G30" s="112" t="s">
        <v>8</v>
      </c>
      <c r="H30" s="2"/>
    </row>
    <row r="31" spans="1:9" ht="21.75" customHeight="1" x14ac:dyDescent="0.15">
      <c r="E31" s="194" t="s">
        <v>155</v>
      </c>
      <c r="F31" s="111">
        <v>5.59</v>
      </c>
      <c r="G31" s="112" t="s">
        <v>8</v>
      </c>
      <c r="H31" s="2"/>
    </row>
    <row r="32" spans="1:9" ht="21.75" customHeight="1" x14ac:dyDescent="0.15">
      <c r="E32" s="194" t="s">
        <v>156</v>
      </c>
      <c r="F32" s="111">
        <v>5.85</v>
      </c>
      <c r="G32" s="112" t="s">
        <v>8</v>
      </c>
      <c r="H32" s="2"/>
    </row>
    <row r="33" spans="5:8" s="5" customFormat="1" ht="21.75" customHeight="1" x14ac:dyDescent="0.15">
      <c r="E33" s="194" t="s">
        <v>157</v>
      </c>
      <c r="F33" s="111">
        <v>5.94</v>
      </c>
      <c r="G33" s="112" t="s">
        <v>8</v>
      </c>
      <c r="H33" s="2"/>
    </row>
    <row r="34" spans="5:8" s="5" customFormat="1" ht="21.75" customHeight="1" x14ac:dyDescent="0.15">
      <c r="E34" s="2"/>
      <c r="F34" s="17"/>
      <c r="G34" s="3"/>
      <c r="H34" s="2"/>
    </row>
    <row r="35" spans="5:8" s="5" customFormat="1" ht="21.75" customHeight="1" x14ac:dyDescent="0.15">
      <c r="E35" s="110" t="s">
        <v>17</v>
      </c>
      <c r="F35" s="113">
        <v>1.5</v>
      </c>
      <c r="G35" s="114" t="s">
        <v>15</v>
      </c>
      <c r="H35" s="2"/>
    </row>
    <row r="36" spans="5:8" s="5" customFormat="1" ht="21.75" customHeight="1" x14ac:dyDescent="0.15">
      <c r="E36" s="110" t="s">
        <v>18</v>
      </c>
      <c r="F36" s="113">
        <v>1.5</v>
      </c>
      <c r="G36" s="114" t="s">
        <v>15</v>
      </c>
      <c r="H36" s="2"/>
    </row>
    <row r="37" spans="5:8" s="5" customFormat="1" x14ac:dyDescent="0.15">
      <c r="E37" s="2"/>
      <c r="F37" s="2"/>
      <c r="G37" s="2"/>
      <c r="H37" s="2"/>
    </row>
  </sheetData>
  <sheetProtection password="C7C3" sheet="1" objects="1" scenarios="1"/>
  <mergeCells count="9">
    <mergeCell ref="A3:I3"/>
    <mergeCell ref="D24:E24"/>
    <mergeCell ref="D25:E25"/>
    <mergeCell ref="C12:C18"/>
    <mergeCell ref="D17:E17"/>
    <mergeCell ref="D18:E18"/>
    <mergeCell ref="B8:E8"/>
    <mergeCell ref="D14:E14"/>
    <mergeCell ref="D15:E15"/>
  </mergeCells>
  <phoneticPr fontId="2"/>
  <pageMargins left="0.70866141732283472" right="0.70866141732283472" top="0.74803149606299213" bottom="0.74803149606299213" header="0.31496062992125984" footer="0.31496062992125984"/>
  <pageSetup paperSize="9" scale="76" orientation="portrait" r:id="rId1"/>
  <headerFooter>
    <oddFooter>&amp;C&amp;"Arial,標準"II-2</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12"/>
  <sheetViews>
    <sheetView showGridLines="0" view="pageBreakPreview" zoomScaleNormal="80" zoomScaleSheetLayoutView="100" workbookViewId="0"/>
  </sheetViews>
  <sheetFormatPr defaultRowHeight="13.5" x14ac:dyDescent="0.15"/>
  <cols>
    <col min="1" max="1" width="3.625" style="78" customWidth="1"/>
    <col min="2" max="2" width="36.375" style="78" customWidth="1"/>
    <col min="3" max="3" width="49.125" style="78" customWidth="1"/>
    <col min="4" max="256" width="9" style="78"/>
    <col min="257" max="257" width="3.625" style="78" customWidth="1"/>
    <col min="258" max="258" width="36.375" style="78" customWidth="1"/>
    <col min="259" max="259" width="49.125" style="78" customWidth="1"/>
    <col min="260" max="512" width="9" style="78"/>
    <col min="513" max="513" width="3.625" style="78" customWidth="1"/>
    <col min="514" max="514" width="36.375" style="78" customWidth="1"/>
    <col min="515" max="515" width="49.125" style="78" customWidth="1"/>
    <col min="516" max="768" width="9" style="78"/>
    <col min="769" max="769" width="3.625" style="78" customWidth="1"/>
    <col min="770" max="770" width="36.375" style="78" customWidth="1"/>
    <col min="771" max="771" width="49.125" style="78" customWidth="1"/>
    <col min="772" max="1024" width="9" style="78"/>
    <col min="1025" max="1025" width="3.625" style="78" customWidth="1"/>
    <col min="1026" max="1026" width="36.375" style="78" customWidth="1"/>
    <col min="1027" max="1027" width="49.125" style="78" customWidth="1"/>
    <col min="1028" max="1280" width="9" style="78"/>
    <col min="1281" max="1281" width="3.625" style="78" customWidth="1"/>
    <col min="1282" max="1282" width="36.375" style="78" customWidth="1"/>
    <col min="1283" max="1283" width="49.125" style="78" customWidth="1"/>
    <col min="1284" max="1536" width="9" style="78"/>
    <col min="1537" max="1537" width="3.625" style="78" customWidth="1"/>
    <col min="1538" max="1538" width="36.375" style="78" customWidth="1"/>
    <col min="1539" max="1539" width="49.125" style="78" customWidth="1"/>
    <col min="1540" max="1792" width="9" style="78"/>
    <col min="1793" max="1793" width="3.625" style="78" customWidth="1"/>
    <col min="1794" max="1794" width="36.375" style="78" customWidth="1"/>
    <col min="1795" max="1795" width="49.125" style="78" customWidth="1"/>
    <col min="1796" max="2048" width="9" style="78"/>
    <col min="2049" max="2049" width="3.625" style="78" customWidth="1"/>
    <col min="2050" max="2050" width="36.375" style="78" customWidth="1"/>
    <col min="2051" max="2051" width="49.125" style="78" customWidth="1"/>
    <col min="2052" max="2304" width="9" style="78"/>
    <col min="2305" max="2305" width="3.625" style="78" customWidth="1"/>
    <col min="2306" max="2306" width="36.375" style="78" customWidth="1"/>
    <col min="2307" max="2307" width="49.125" style="78" customWidth="1"/>
    <col min="2308" max="2560" width="9" style="78"/>
    <col min="2561" max="2561" width="3.625" style="78" customWidth="1"/>
    <col min="2562" max="2562" width="36.375" style="78" customWidth="1"/>
    <col min="2563" max="2563" width="49.125" style="78" customWidth="1"/>
    <col min="2564" max="2816" width="9" style="78"/>
    <col min="2817" max="2817" width="3.625" style="78" customWidth="1"/>
    <col min="2818" max="2818" width="36.375" style="78" customWidth="1"/>
    <col min="2819" max="2819" width="49.125" style="78" customWidth="1"/>
    <col min="2820" max="3072" width="9" style="78"/>
    <col min="3073" max="3073" width="3.625" style="78" customWidth="1"/>
    <col min="3074" max="3074" width="36.375" style="78" customWidth="1"/>
    <col min="3075" max="3075" width="49.125" style="78" customWidth="1"/>
    <col min="3076" max="3328" width="9" style="78"/>
    <col min="3329" max="3329" width="3.625" style="78" customWidth="1"/>
    <col min="3330" max="3330" width="36.375" style="78" customWidth="1"/>
    <col min="3331" max="3331" width="49.125" style="78" customWidth="1"/>
    <col min="3332" max="3584" width="9" style="78"/>
    <col min="3585" max="3585" width="3.625" style="78" customWidth="1"/>
    <col min="3586" max="3586" width="36.375" style="78" customWidth="1"/>
    <col min="3587" max="3587" width="49.125" style="78" customWidth="1"/>
    <col min="3588" max="3840" width="9" style="78"/>
    <col min="3841" max="3841" width="3.625" style="78" customWidth="1"/>
    <col min="3842" max="3842" width="36.375" style="78" customWidth="1"/>
    <col min="3843" max="3843" width="49.125" style="78" customWidth="1"/>
    <col min="3844" max="4096" width="9" style="78"/>
    <col min="4097" max="4097" width="3.625" style="78" customWidth="1"/>
    <col min="4098" max="4098" width="36.375" style="78" customWidth="1"/>
    <col min="4099" max="4099" width="49.125" style="78" customWidth="1"/>
    <col min="4100" max="4352" width="9" style="78"/>
    <col min="4353" max="4353" width="3.625" style="78" customWidth="1"/>
    <col min="4354" max="4354" width="36.375" style="78" customWidth="1"/>
    <col min="4355" max="4355" width="49.125" style="78" customWidth="1"/>
    <col min="4356" max="4608" width="9" style="78"/>
    <col min="4609" max="4609" width="3.625" style="78" customWidth="1"/>
    <col min="4610" max="4610" width="36.375" style="78" customWidth="1"/>
    <col min="4611" max="4611" width="49.125" style="78" customWidth="1"/>
    <col min="4612" max="4864" width="9" style="78"/>
    <col min="4865" max="4865" width="3.625" style="78" customWidth="1"/>
    <col min="4866" max="4866" width="36.375" style="78" customWidth="1"/>
    <col min="4867" max="4867" width="49.125" style="78" customWidth="1"/>
    <col min="4868" max="5120" width="9" style="78"/>
    <col min="5121" max="5121" width="3.625" style="78" customWidth="1"/>
    <col min="5122" max="5122" width="36.375" style="78" customWidth="1"/>
    <col min="5123" max="5123" width="49.125" style="78" customWidth="1"/>
    <col min="5124" max="5376" width="9" style="78"/>
    <col min="5377" max="5377" width="3.625" style="78" customWidth="1"/>
    <col min="5378" max="5378" width="36.375" style="78" customWidth="1"/>
    <col min="5379" max="5379" width="49.125" style="78" customWidth="1"/>
    <col min="5380" max="5632" width="9" style="78"/>
    <col min="5633" max="5633" width="3.625" style="78" customWidth="1"/>
    <col min="5634" max="5634" width="36.375" style="78" customWidth="1"/>
    <col min="5635" max="5635" width="49.125" style="78" customWidth="1"/>
    <col min="5636" max="5888" width="9" style="78"/>
    <col min="5889" max="5889" width="3.625" style="78" customWidth="1"/>
    <col min="5890" max="5890" width="36.375" style="78" customWidth="1"/>
    <col min="5891" max="5891" width="49.125" style="78" customWidth="1"/>
    <col min="5892" max="6144" width="9" style="78"/>
    <col min="6145" max="6145" width="3.625" style="78" customWidth="1"/>
    <col min="6146" max="6146" width="36.375" style="78" customWidth="1"/>
    <col min="6147" max="6147" width="49.125" style="78" customWidth="1"/>
    <col min="6148" max="6400" width="9" style="78"/>
    <col min="6401" max="6401" width="3.625" style="78" customWidth="1"/>
    <col min="6402" max="6402" width="36.375" style="78" customWidth="1"/>
    <col min="6403" max="6403" width="49.125" style="78" customWidth="1"/>
    <col min="6404" max="6656" width="9" style="78"/>
    <col min="6657" max="6657" width="3.625" style="78" customWidth="1"/>
    <col min="6658" max="6658" width="36.375" style="78" customWidth="1"/>
    <col min="6659" max="6659" width="49.125" style="78" customWidth="1"/>
    <col min="6660" max="6912" width="9" style="78"/>
    <col min="6913" max="6913" width="3.625" style="78" customWidth="1"/>
    <col min="6914" max="6914" width="36.375" style="78" customWidth="1"/>
    <col min="6915" max="6915" width="49.125" style="78" customWidth="1"/>
    <col min="6916" max="7168" width="9" style="78"/>
    <col min="7169" max="7169" width="3.625" style="78" customWidth="1"/>
    <col min="7170" max="7170" width="36.375" style="78" customWidth="1"/>
    <col min="7171" max="7171" width="49.125" style="78" customWidth="1"/>
    <col min="7172" max="7424" width="9" style="78"/>
    <col min="7425" max="7425" width="3.625" style="78" customWidth="1"/>
    <col min="7426" max="7426" width="36.375" style="78" customWidth="1"/>
    <col min="7427" max="7427" width="49.125" style="78" customWidth="1"/>
    <col min="7428" max="7680" width="9" style="78"/>
    <col min="7681" max="7681" width="3.625" style="78" customWidth="1"/>
    <col min="7682" max="7682" width="36.375" style="78" customWidth="1"/>
    <col min="7683" max="7683" width="49.125" style="78" customWidth="1"/>
    <col min="7684" max="7936" width="9" style="78"/>
    <col min="7937" max="7937" width="3.625" style="78" customWidth="1"/>
    <col min="7938" max="7938" width="36.375" style="78" customWidth="1"/>
    <col min="7939" max="7939" width="49.125" style="78" customWidth="1"/>
    <col min="7940" max="8192" width="9" style="78"/>
    <col min="8193" max="8193" width="3.625" style="78" customWidth="1"/>
    <col min="8194" max="8194" width="36.375" style="78" customWidth="1"/>
    <col min="8195" max="8195" width="49.125" style="78" customWidth="1"/>
    <col min="8196" max="8448" width="9" style="78"/>
    <col min="8449" max="8449" width="3.625" style="78" customWidth="1"/>
    <col min="8450" max="8450" width="36.375" style="78" customWidth="1"/>
    <col min="8451" max="8451" width="49.125" style="78" customWidth="1"/>
    <col min="8452" max="8704" width="9" style="78"/>
    <col min="8705" max="8705" width="3.625" style="78" customWidth="1"/>
    <col min="8706" max="8706" width="36.375" style="78" customWidth="1"/>
    <col min="8707" max="8707" width="49.125" style="78" customWidth="1"/>
    <col min="8708" max="8960" width="9" style="78"/>
    <col min="8961" max="8961" width="3.625" style="78" customWidth="1"/>
    <col min="8962" max="8962" width="36.375" style="78" customWidth="1"/>
    <col min="8963" max="8963" width="49.125" style="78" customWidth="1"/>
    <col min="8964" max="9216" width="9" style="78"/>
    <col min="9217" max="9217" width="3.625" style="78" customWidth="1"/>
    <col min="9218" max="9218" width="36.375" style="78" customWidth="1"/>
    <col min="9219" max="9219" width="49.125" style="78" customWidth="1"/>
    <col min="9220" max="9472" width="9" style="78"/>
    <col min="9473" max="9473" width="3.625" style="78" customWidth="1"/>
    <col min="9474" max="9474" width="36.375" style="78" customWidth="1"/>
    <col min="9475" max="9475" width="49.125" style="78" customWidth="1"/>
    <col min="9476" max="9728" width="9" style="78"/>
    <col min="9729" max="9729" width="3.625" style="78" customWidth="1"/>
    <col min="9730" max="9730" width="36.375" style="78" customWidth="1"/>
    <col min="9731" max="9731" width="49.125" style="78" customWidth="1"/>
    <col min="9732" max="9984" width="9" style="78"/>
    <col min="9985" max="9985" width="3.625" style="78" customWidth="1"/>
    <col min="9986" max="9986" width="36.375" style="78" customWidth="1"/>
    <col min="9987" max="9987" width="49.125" style="78" customWidth="1"/>
    <col min="9988" max="10240" width="9" style="78"/>
    <col min="10241" max="10241" width="3.625" style="78" customWidth="1"/>
    <col min="10242" max="10242" width="36.375" style="78" customWidth="1"/>
    <col min="10243" max="10243" width="49.125" style="78" customWidth="1"/>
    <col min="10244" max="10496" width="9" style="78"/>
    <col min="10497" max="10497" width="3.625" style="78" customWidth="1"/>
    <col min="10498" max="10498" width="36.375" style="78" customWidth="1"/>
    <col min="10499" max="10499" width="49.125" style="78" customWidth="1"/>
    <col min="10500" max="10752" width="9" style="78"/>
    <col min="10753" max="10753" width="3.625" style="78" customWidth="1"/>
    <col min="10754" max="10754" width="36.375" style="78" customWidth="1"/>
    <col min="10755" max="10755" width="49.125" style="78" customWidth="1"/>
    <col min="10756" max="11008" width="9" style="78"/>
    <col min="11009" max="11009" width="3.625" style="78" customWidth="1"/>
    <col min="11010" max="11010" width="36.375" style="78" customWidth="1"/>
    <col min="11011" max="11011" width="49.125" style="78" customWidth="1"/>
    <col min="11012" max="11264" width="9" style="78"/>
    <col min="11265" max="11265" width="3.625" style="78" customWidth="1"/>
    <col min="11266" max="11266" width="36.375" style="78" customWidth="1"/>
    <col min="11267" max="11267" width="49.125" style="78" customWidth="1"/>
    <col min="11268" max="11520" width="9" style="78"/>
    <col min="11521" max="11521" width="3.625" style="78" customWidth="1"/>
    <col min="11522" max="11522" width="36.375" style="78" customWidth="1"/>
    <col min="11523" max="11523" width="49.125" style="78" customWidth="1"/>
    <col min="11524" max="11776" width="9" style="78"/>
    <col min="11777" max="11777" width="3.625" style="78" customWidth="1"/>
    <col min="11778" max="11778" width="36.375" style="78" customWidth="1"/>
    <col min="11779" max="11779" width="49.125" style="78" customWidth="1"/>
    <col min="11780" max="12032" width="9" style="78"/>
    <col min="12033" max="12033" width="3.625" style="78" customWidth="1"/>
    <col min="12034" max="12034" width="36.375" style="78" customWidth="1"/>
    <col min="12035" max="12035" width="49.125" style="78" customWidth="1"/>
    <col min="12036" max="12288" width="9" style="78"/>
    <col min="12289" max="12289" width="3.625" style="78" customWidth="1"/>
    <col min="12290" max="12290" width="36.375" style="78" customWidth="1"/>
    <col min="12291" max="12291" width="49.125" style="78" customWidth="1"/>
    <col min="12292" max="12544" width="9" style="78"/>
    <col min="12545" max="12545" width="3.625" style="78" customWidth="1"/>
    <col min="12546" max="12546" width="36.375" style="78" customWidth="1"/>
    <col min="12547" max="12547" width="49.125" style="78" customWidth="1"/>
    <col min="12548" max="12800" width="9" style="78"/>
    <col min="12801" max="12801" width="3.625" style="78" customWidth="1"/>
    <col min="12802" max="12802" width="36.375" style="78" customWidth="1"/>
    <col min="12803" max="12803" width="49.125" style="78" customWidth="1"/>
    <col min="12804" max="13056" width="9" style="78"/>
    <col min="13057" max="13057" width="3.625" style="78" customWidth="1"/>
    <col min="13058" max="13058" width="36.375" style="78" customWidth="1"/>
    <col min="13059" max="13059" width="49.125" style="78" customWidth="1"/>
    <col min="13060" max="13312" width="9" style="78"/>
    <col min="13313" max="13313" width="3.625" style="78" customWidth="1"/>
    <col min="13314" max="13314" width="36.375" style="78" customWidth="1"/>
    <col min="13315" max="13315" width="49.125" style="78" customWidth="1"/>
    <col min="13316" max="13568" width="9" style="78"/>
    <col min="13569" max="13569" width="3.625" style="78" customWidth="1"/>
    <col min="13570" max="13570" width="36.375" style="78" customWidth="1"/>
    <col min="13571" max="13571" width="49.125" style="78" customWidth="1"/>
    <col min="13572" max="13824" width="9" style="78"/>
    <col min="13825" max="13825" width="3.625" style="78" customWidth="1"/>
    <col min="13826" max="13826" width="36.375" style="78" customWidth="1"/>
    <col min="13827" max="13827" width="49.125" style="78" customWidth="1"/>
    <col min="13828" max="14080" width="9" style="78"/>
    <col min="14081" max="14081" width="3.625" style="78" customWidth="1"/>
    <col min="14082" max="14082" width="36.375" style="78" customWidth="1"/>
    <col min="14083" max="14083" width="49.125" style="78" customWidth="1"/>
    <col min="14084" max="14336" width="9" style="78"/>
    <col min="14337" max="14337" width="3.625" style="78" customWidth="1"/>
    <col min="14338" max="14338" width="36.375" style="78" customWidth="1"/>
    <col min="14339" max="14339" width="49.125" style="78" customWidth="1"/>
    <col min="14340" max="14592" width="9" style="78"/>
    <col min="14593" max="14593" width="3.625" style="78" customWidth="1"/>
    <col min="14594" max="14594" width="36.375" style="78" customWidth="1"/>
    <col min="14595" max="14595" width="49.125" style="78" customWidth="1"/>
    <col min="14596" max="14848" width="9" style="78"/>
    <col min="14849" max="14849" width="3.625" style="78" customWidth="1"/>
    <col min="14850" max="14850" width="36.375" style="78" customWidth="1"/>
    <col min="14851" max="14851" width="49.125" style="78" customWidth="1"/>
    <col min="14852" max="15104" width="9" style="78"/>
    <col min="15105" max="15105" width="3.625" style="78" customWidth="1"/>
    <col min="15106" max="15106" width="36.375" style="78" customWidth="1"/>
    <col min="15107" max="15107" width="49.125" style="78" customWidth="1"/>
    <col min="15108" max="15360" width="9" style="78"/>
    <col min="15361" max="15361" width="3.625" style="78" customWidth="1"/>
    <col min="15362" max="15362" width="36.375" style="78" customWidth="1"/>
    <col min="15363" max="15363" width="49.125" style="78" customWidth="1"/>
    <col min="15364" max="15616" width="9" style="78"/>
    <col min="15617" max="15617" width="3.625" style="78" customWidth="1"/>
    <col min="15618" max="15618" width="36.375" style="78" customWidth="1"/>
    <col min="15619" max="15619" width="49.125" style="78" customWidth="1"/>
    <col min="15620" max="15872" width="9" style="78"/>
    <col min="15873" max="15873" width="3.625" style="78" customWidth="1"/>
    <col min="15874" max="15874" width="36.375" style="78" customWidth="1"/>
    <col min="15875" max="15875" width="49.125" style="78" customWidth="1"/>
    <col min="15876" max="16128" width="9" style="78"/>
    <col min="16129" max="16129" width="3.625" style="78" customWidth="1"/>
    <col min="16130" max="16130" width="36.375" style="78" customWidth="1"/>
    <col min="16131" max="16131" width="49.125" style="78" customWidth="1"/>
    <col min="16132" max="16384" width="9" style="78"/>
  </cols>
  <sheetData>
    <row r="1" spans="1:3" ht="18" customHeight="1" x14ac:dyDescent="0.15">
      <c r="C1" s="74" t="str">
        <f>'MPS(input)'!K1</f>
        <v>Monitoring Spreadsheet: JCM_ID_AM002_ver02.0</v>
      </c>
    </row>
    <row r="2" spans="1:3" ht="18" customHeight="1" x14ac:dyDescent="0.15">
      <c r="C2" s="74" t="str">
        <f>'MPS(input)'!K2</f>
        <v>Reference Number:</v>
      </c>
    </row>
    <row r="3" spans="1:3" ht="24" customHeight="1" x14ac:dyDescent="0.15">
      <c r="A3" s="164" t="s">
        <v>100</v>
      </c>
      <c r="B3" s="164"/>
      <c r="C3" s="164"/>
    </row>
    <row r="5" spans="1:3" ht="21" customHeight="1" x14ac:dyDescent="0.15">
      <c r="B5" s="75" t="s">
        <v>101</v>
      </c>
      <c r="C5" s="75" t="s">
        <v>102</v>
      </c>
    </row>
    <row r="6" spans="1:3" ht="54" customHeight="1" x14ac:dyDescent="0.15">
      <c r="B6" s="79"/>
      <c r="C6" s="79"/>
    </row>
    <row r="7" spans="1:3" ht="54" customHeight="1" x14ac:dyDescent="0.15">
      <c r="B7" s="79"/>
      <c r="C7" s="79"/>
    </row>
    <row r="8" spans="1:3" ht="54" customHeight="1" x14ac:dyDescent="0.15">
      <c r="B8" s="79"/>
      <c r="C8" s="79"/>
    </row>
    <row r="9" spans="1:3" ht="54" customHeight="1" x14ac:dyDescent="0.15">
      <c r="B9" s="79"/>
      <c r="C9" s="79"/>
    </row>
    <row r="10" spans="1:3" ht="54" customHeight="1" x14ac:dyDescent="0.15">
      <c r="B10" s="79"/>
      <c r="C10" s="79"/>
    </row>
    <row r="11" spans="1:3" ht="54" customHeight="1" x14ac:dyDescent="0.15">
      <c r="B11" s="79"/>
      <c r="C11" s="79"/>
    </row>
    <row r="12" spans="1:3" ht="54" customHeight="1" x14ac:dyDescent="0.15">
      <c r="B12" s="79"/>
      <c r="C12" s="79"/>
    </row>
  </sheetData>
  <sheetProtection password="C7C3" sheet="1" objects="1" scenarios="1" formatCells="0" formatRows="0" insertRows="0"/>
  <mergeCells count="1">
    <mergeCell ref="A3:C3"/>
  </mergeCells>
  <phoneticPr fontId="16"/>
  <pageMargins left="0.70866141732283472" right="0.70866141732283472" top="0.74803149606299213" bottom="0.74803149606299213" header="0.31496062992125984" footer="0.31496062992125984"/>
  <pageSetup paperSize="9" scale="99" orientation="portrait" r:id="rId1"/>
  <headerFooter>
    <oddFooter>&amp;C&amp;"Arial,標準"II-3</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L31"/>
  <sheetViews>
    <sheetView showGridLines="0" view="pageBreakPreview" zoomScale="80" zoomScaleNormal="60" zoomScaleSheetLayoutView="80" workbookViewId="0"/>
  </sheetViews>
  <sheetFormatPr defaultColWidth="9" defaultRowHeight="14.25" x14ac:dyDescent="0.15"/>
  <cols>
    <col min="1" max="1" width="1.5" style="16" customWidth="1"/>
    <col min="2" max="2" width="11.125" style="16" customWidth="1"/>
    <col min="3" max="3" width="11.375" style="16" customWidth="1"/>
    <col min="4" max="4" width="12.125" style="16" customWidth="1"/>
    <col min="5" max="5" width="15.75" style="16" customWidth="1"/>
    <col min="6" max="6" width="11.5" style="16" customWidth="1"/>
    <col min="7" max="7" width="13.25" style="16" customWidth="1"/>
    <col min="8" max="8" width="12.875" style="16" customWidth="1"/>
    <col min="9" max="9" width="15.375" style="16" customWidth="1"/>
    <col min="10" max="10" width="58.625" style="16" customWidth="1"/>
    <col min="11" max="11" width="13.125" style="16" customWidth="1"/>
    <col min="12" max="12" width="11.875" style="16" customWidth="1"/>
    <col min="13" max="16384" width="9" style="16"/>
  </cols>
  <sheetData>
    <row r="1" spans="1:12" ht="18" customHeight="1" x14ac:dyDescent="0.15">
      <c r="L1" s="74" t="str">
        <f>'MPS(input)'!K1</f>
        <v>Monitoring Spreadsheet: JCM_ID_AM002_ver02.0</v>
      </c>
    </row>
    <row r="2" spans="1:12" ht="18" customHeight="1" x14ac:dyDescent="0.15">
      <c r="L2" s="74" t="str">
        <f>'MPS(input)'!K2</f>
        <v>Reference Number:</v>
      </c>
    </row>
    <row r="3" spans="1:12" ht="27.75" customHeight="1" x14ac:dyDescent="0.15">
      <c r="A3" s="80" t="s">
        <v>109</v>
      </c>
      <c r="B3" s="29"/>
      <c r="C3" s="29"/>
      <c r="D3" s="29"/>
      <c r="E3" s="29"/>
      <c r="F3" s="29"/>
      <c r="G3" s="29"/>
      <c r="H3" s="29"/>
      <c r="I3" s="29"/>
      <c r="J3" s="29"/>
      <c r="K3" s="30"/>
      <c r="L3" s="30"/>
    </row>
    <row r="4" spans="1:12" ht="14.25" customHeight="1" x14ac:dyDescent="0.15"/>
    <row r="5" spans="1:12" ht="15" customHeight="1" x14ac:dyDescent="0.15">
      <c r="A5" s="31" t="s">
        <v>131</v>
      </c>
      <c r="B5" s="31"/>
    </row>
    <row r="6" spans="1:12" ht="15" customHeight="1" x14ac:dyDescent="0.15">
      <c r="A6" s="31"/>
      <c r="B6" s="143" t="s">
        <v>34</v>
      </c>
      <c r="C6" s="143" t="s">
        <v>115</v>
      </c>
      <c r="D6" s="141" t="s">
        <v>116</v>
      </c>
      <c r="E6" s="75" t="s">
        <v>117</v>
      </c>
      <c r="F6" s="75" t="s">
        <v>118</v>
      </c>
      <c r="G6" s="75" t="s">
        <v>119</v>
      </c>
      <c r="H6" s="75" t="s">
        <v>120</v>
      </c>
      <c r="I6" s="75" t="s">
        <v>121</v>
      </c>
      <c r="J6" s="75" t="s">
        <v>122</v>
      </c>
      <c r="K6" s="75" t="s">
        <v>124</v>
      </c>
      <c r="L6" s="75" t="s">
        <v>125</v>
      </c>
    </row>
    <row r="7" spans="1:12" s="32" customFormat="1" ht="30" customHeight="1" x14ac:dyDescent="0.15">
      <c r="B7" s="143" t="s">
        <v>103</v>
      </c>
      <c r="C7" s="143" t="s">
        <v>44</v>
      </c>
      <c r="D7" s="141" t="s">
        <v>45</v>
      </c>
      <c r="E7" s="75" t="s">
        <v>46</v>
      </c>
      <c r="F7" s="75" t="s">
        <v>130</v>
      </c>
      <c r="G7" s="75" t="s">
        <v>48</v>
      </c>
      <c r="H7" s="75" t="s">
        <v>49</v>
      </c>
      <c r="I7" s="75" t="s">
        <v>50</v>
      </c>
      <c r="J7" s="75" t="s">
        <v>51</v>
      </c>
      <c r="K7" s="75" t="s">
        <v>52</v>
      </c>
      <c r="L7" s="75" t="s">
        <v>53</v>
      </c>
    </row>
    <row r="8" spans="1:12" ht="243.75" customHeight="1" x14ac:dyDescent="0.15">
      <c r="B8" s="144"/>
      <c r="C8" s="145" t="s">
        <v>54</v>
      </c>
      <c r="D8" s="142" t="s">
        <v>58</v>
      </c>
      <c r="E8" s="24" t="s">
        <v>59</v>
      </c>
      <c r="F8" s="128"/>
      <c r="G8" s="83" t="s">
        <v>60</v>
      </c>
      <c r="H8" s="129" t="s">
        <v>69</v>
      </c>
      <c r="I8" s="129" t="s">
        <v>70</v>
      </c>
      <c r="J8" s="130" t="s">
        <v>135</v>
      </c>
      <c r="K8" s="130" t="s">
        <v>72</v>
      </c>
      <c r="L8" s="130"/>
    </row>
    <row r="9" spans="1:12" ht="308.25" customHeight="1" x14ac:dyDescent="0.15">
      <c r="B9" s="144"/>
      <c r="C9" s="145" t="s">
        <v>55</v>
      </c>
      <c r="D9" s="142" t="s">
        <v>61</v>
      </c>
      <c r="E9" s="24" t="s">
        <v>62</v>
      </c>
      <c r="F9" s="128"/>
      <c r="G9" s="83" t="s">
        <v>60</v>
      </c>
      <c r="H9" s="129" t="s">
        <v>63</v>
      </c>
      <c r="I9" s="129" t="s">
        <v>64</v>
      </c>
      <c r="J9" s="130" t="s">
        <v>136</v>
      </c>
      <c r="K9" s="130" t="s">
        <v>65</v>
      </c>
      <c r="L9" s="130"/>
    </row>
    <row r="10" spans="1:12" ht="80.25" customHeight="1" x14ac:dyDescent="0.15">
      <c r="B10" s="144"/>
      <c r="C10" s="145" t="s">
        <v>56</v>
      </c>
      <c r="D10" s="142" t="s">
        <v>66</v>
      </c>
      <c r="E10" s="24" t="s">
        <v>67</v>
      </c>
      <c r="F10" s="128"/>
      <c r="G10" s="83" t="s">
        <v>68</v>
      </c>
      <c r="H10" s="129" t="s">
        <v>69</v>
      </c>
      <c r="I10" s="129" t="s">
        <v>70</v>
      </c>
      <c r="J10" s="130" t="s">
        <v>71</v>
      </c>
      <c r="K10" s="130" t="s">
        <v>72</v>
      </c>
      <c r="L10" s="130"/>
    </row>
    <row r="11" spans="1:12" ht="8.25" customHeight="1" x14ac:dyDescent="0.15"/>
    <row r="12" spans="1:12" ht="20.100000000000001" customHeight="1" x14ac:dyDescent="0.15">
      <c r="A12" s="31" t="s">
        <v>129</v>
      </c>
    </row>
    <row r="13" spans="1:12" ht="20.100000000000001" customHeight="1" x14ac:dyDescent="0.15">
      <c r="B13" s="149" t="s">
        <v>34</v>
      </c>
      <c r="C13" s="149"/>
      <c r="D13" s="149" t="s">
        <v>35</v>
      </c>
      <c r="E13" s="149"/>
      <c r="F13" s="75" t="s">
        <v>36</v>
      </c>
      <c r="G13" s="75" t="s">
        <v>37</v>
      </c>
      <c r="H13" s="182" t="s">
        <v>38</v>
      </c>
      <c r="I13" s="183"/>
      <c r="J13" s="184"/>
      <c r="K13" s="182" t="s">
        <v>39</v>
      </c>
      <c r="L13" s="184"/>
    </row>
    <row r="14" spans="1:12" ht="39" customHeight="1" x14ac:dyDescent="0.15">
      <c r="B14" s="149" t="s">
        <v>45</v>
      </c>
      <c r="C14" s="149"/>
      <c r="D14" s="149" t="s">
        <v>46</v>
      </c>
      <c r="E14" s="149"/>
      <c r="F14" s="75" t="s">
        <v>47</v>
      </c>
      <c r="G14" s="75" t="s">
        <v>48</v>
      </c>
      <c r="H14" s="182" t="s">
        <v>50</v>
      </c>
      <c r="I14" s="183"/>
      <c r="J14" s="184"/>
      <c r="K14" s="182" t="s">
        <v>53</v>
      </c>
      <c r="L14" s="184"/>
    </row>
    <row r="15" spans="1:12" ht="81" customHeight="1" x14ac:dyDescent="0.15">
      <c r="B15" s="180" t="s">
        <v>74</v>
      </c>
      <c r="C15" s="181"/>
      <c r="D15" s="178" t="s">
        <v>145</v>
      </c>
      <c r="E15" s="179"/>
      <c r="F15" s="137">
        <f>'MPS(input)'!E15</f>
        <v>0</v>
      </c>
      <c r="G15" s="83" t="s">
        <v>104</v>
      </c>
      <c r="H15" s="185" t="str">
        <f>'MPS(input)'!G15</f>
        <v>The most recent value available at the time of validation is applied and fixed for the monitoring period thereafter. The data is sourced from “Emission Factors of Electricity Interconnection Systems”, National Committee on Clean Development Mechanism Indonesian DNA for CDM unless otherwise instructed by the Joint Committee.</v>
      </c>
      <c r="I15" s="186"/>
      <c r="J15" s="187"/>
      <c r="K15" s="189" t="str">
        <f>IF('MPS(input)'!J15&gt;0,'MPS(input)'!J15,"")</f>
        <v/>
      </c>
      <c r="L15" s="190"/>
    </row>
    <row r="16" spans="1:12" ht="63" customHeight="1" x14ac:dyDescent="0.15">
      <c r="B16" s="168" t="s">
        <v>74</v>
      </c>
      <c r="C16" s="169"/>
      <c r="D16" s="170" t="s">
        <v>146</v>
      </c>
      <c r="E16" s="171"/>
      <c r="F16" s="138">
        <f>'MPS(input)'!E16</f>
        <v>0.8</v>
      </c>
      <c r="G16" s="83" t="s">
        <v>104</v>
      </c>
      <c r="H16" s="170" t="str">
        <f>'MPS(input)'!G16</f>
        <v>CDM approved small scale methodology: AMS-I.A</v>
      </c>
      <c r="I16" s="188"/>
      <c r="J16" s="171"/>
      <c r="K16" s="191" t="str">
        <f>IF('MPS(input)'!J16&gt;0,'MPS(input)'!J16,"")</f>
        <v/>
      </c>
      <c r="L16" s="192"/>
    </row>
    <row r="17" spans="1:12" ht="64.5" customHeight="1" x14ac:dyDescent="0.15">
      <c r="B17" s="168" t="s">
        <v>77</v>
      </c>
      <c r="C17" s="169"/>
      <c r="D17" s="170" t="s">
        <v>139</v>
      </c>
      <c r="E17" s="171"/>
      <c r="F17" s="139">
        <f>'MPS(input)'!E17</f>
        <v>0</v>
      </c>
      <c r="G17" s="84" t="s">
        <v>78</v>
      </c>
      <c r="H17" s="170" t="str">
        <f>'MPS(input)'!G17</f>
        <v>Specifications of project chiller i prepared for the quotation or factory acceptance test data by manufacturer</v>
      </c>
      <c r="I17" s="188"/>
      <c r="J17" s="171"/>
      <c r="K17" s="191" t="str">
        <f>IF('MPS(input)'!J17&gt;0,'MPS(input)'!J17,"")</f>
        <v/>
      </c>
      <c r="L17" s="192"/>
    </row>
    <row r="18" spans="1:12" ht="64.5" customHeight="1" x14ac:dyDescent="0.15">
      <c r="B18" s="168" t="s">
        <v>79</v>
      </c>
      <c r="C18" s="169"/>
      <c r="D18" s="170" t="s">
        <v>140</v>
      </c>
      <c r="E18" s="171"/>
      <c r="F18" s="139">
        <f>'MPS(input)'!E18</f>
        <v>0</v>
      </c>
      <c r="G18" s="84" t="s">
        <v>78</v>
      </c>
      <c r="H18" s="170" t="str">
        <f>'MPS(input)'!G18</f>
        <v>Specifications of project chiller i prepared for the quotation or factory acceptance test data by manufacturer</v>
      </c>
      <c r="I18" s="188"/>
      <c r="J18" s="171"/>
      <c r="K18" s="191" t="str">
        <f>IF('MPS(input)'!J18&gt;0,'MPS(input)'!J18,"")</f>
        <v/>
      </c>
      <c r="L18" s="192"/>
    </row>
    <row r="19" spans="1:12" ht="63" customHeight="1" x14ac:dyDescent="0.15">
      <c r="B19" s="168" t="s">
        <v>80</v>
      </c>
      <c r="C19" s="169"/>
      <c r="D19" s="170" t="s">
        <v>141</v>
      </c>
      <c r="E19" s="171"/>
      <c r="F19" s="81">
        <f>'MPS(input)'!E19</f>
        <v>0</v>
      </c>
      <c r="G19" s="85" t="s">
        <v>82</v>
      </c>
      <c r="H19" s="170" t="str">
        <f>'MPS(input)'!G19</f>
        <v>Selected from the default values set in the methodology</v>
      </c>
      <c r="I19" s="188"/>
      <c r="J19" s="171"/>
      <c r="K19" s="191" t="str">
        <f>IF('MPS(input)'!J19&gt;0,'MPS(input)'!J19,"")</f>
        <v/>
      </c>
      <c r="L19" s="192"/>
    </row>
    <row r="20" spans="1:12" ht="48" customHeight="1" x14ac:dyDescent="0.15">
      <c r="B20" s="168" t="s">
        <v>83</v>
      </c>
      <c r="C20" s="169"/>
      <c r="D20" s="170" t="s">
        <v>142</v>
      </c>
      <c r="E20" s="171"/>
      <c r="F20" s="81">
        <f>'MPS(input)'!E20</f>
        <v>0</v>
      </c>
      <c r="G20" s="85" t="s">
        <v>82</v>
      </c>
      <c r="H20" s="170" t="str">
        <f>'MPS(input)'!G20</f>
        <v>Specifications of project chiller i prepared for the quotation or factory acceptance test data by manufacturer</v>
      </c>
      <c r="I20" s="188"/>
      <c r="J20" s="171"/>
      <c r="K20" s="191" t="str">
        <f>IF('MPS(input)'!J20&gt;0,'MPS(input)'!J20,"")</f>
        <v/>
      </c>
      <c r="L20" s="192"/>
    </row>
    <row r="21" spans="1:12" ht="63" customHeight="1" x14ac:dyDescent="0.15">
      <c r="B21" s="168" t="s">
        <v>84</v>
      </c>
      <c r="C21" s="169"/>
      <c r="D21" s="170" t="s">
        <v>143</v>
      </c>
      <c r="E21" s="171"/>
      <c r="F21" s="81">
        <f>'MPS(input)'!E21</f>
        <v>0</v>
      </c>
      <c r="G21" s="85" t="s">
        <v>82</v>
      </c>
      <c r="H21" s="170" t="s">
        <v>85</v>
      </c>
      <c r="I21" s="188"/>
      <c r="J21" s="171"/>
      <c r="K21" s="191" t="str">
        <f>IF('MPS(input)'!J21&gt;0,'MPS(input)'!J21,"")</f>
        <v/>
      </c>
      <c r="L21" s="192"/>
    </row>
    <row r="22" spans="1:12" ht="27" customHeight="1" x14ac:dyDescent="0.15">
      <c r="B22" s="168" t="s">
        <v>86</v>
      </c>
      <c r="C22" s="169"/>
      <c r="D22" s="170" t="s">
        <v>87</v>
      </c>
      <c r="E22" s="171"/>
      <c r="F22" s="82">
        <f>'MPS(input)'!E22</f>
        <v>0</v>
      </c>
      <c r="G22" s="83" t="s">
        <v>88</v>
      </c>
      <c r="H22" s="170" t="str">
        <f>'MPS(input)'!G22</f>
        <v>Specification of generator for captive electricity</v>
      </c>
      <c r="I22" s="188"/>
      <c r="J22" s="171"/>
      <c r="K22" s="191" t="str">
        <f>IF('MPS(input)'!J22&gt;0,'MPS(input)'!J22,"")</f>
        <v/>
      </c>
      <c r="L22" s="192"/>
    </row>
    <row r="23" spans="1:12" ht="6.75" customHeight="1" x14ac:dyDescent="0.15"/>
    <row r="24" spans="1:12" ht="18.75" customHeight="1" x14ac:dyDescent="0.15">
      <c r="A24" s="33" t="s">
        <v>151</v>
      </c>
      <c r="B24" s="33"/>
    </row>
    <row r="25" spans="1:12" ht="17.25" thickBot="1" x14ac:dyDescent="0.2">
      <c r="B25" s="174" t="s">
        <v>123</v>
      </c>
      <c r="C25" s="175"/>
      <c r="D25" s="153" t="s">
        <v>99</v>
      </c>
      <c r="E25" s="153"/>
      <c r="F25" s="76" t="s">
        <v>48</v>
      </c>
    </row>
    <row r="26" spans="1:12" ht="19.5" thickBot="1" x14ac:dyDescent="0.2">
      <c r="B26" s="176"/>
      <c r="C26" s="177"/>
      <c r="D26" s="172" t="e">
        <f>ROUNDDOWN('MRS(calc_process)'!G6,0)</f>
        <v>#DIV/0!</v>
      </c>
      <c r="E26" s="173"/>
      <c r="F26" s="34" t="s">
        <v>91</v>
      </c>
    </row>
    <row r="27" spans="1:12" ht="20.100000000000001" customHeight="1" x14ac:dyDescent="0.15">
      <c r="B27" s="35"/>
      <c r="C27" s="35"/>
      <c r="F27" s="36"/>
      <c r="G27" s="36"/>
    </row>
    <row r="28" spans="1:12" ht="15" customHeight="1" x14ac:dyDescent="0.15">
      <c r="A28" s="31" t="s">
        <v>92</v>
      </c>
    </row>
    <row r="29" spans="1:12" ht="15" customHeight="1" x14ac:dyDescent="0.15">
      <c r="B29" s="15" t="s">
        <v>93</v>
      </c>
      <c r="C29" s="165" t="s">
        <v>94</v>
      </c>
      <c r="D29" s="166"/>
      <c r="E29" s="166"/>
      <c r="F29" s="166"/>
      <c r="G29" s="166"/>
      <c r="H29" s="166"/>
      <c r="I29" s="166"/>
      <c r="J29" s="167"/>
    </row>
    <row r="30" spans="1:12" ht="15" customHeight="1" x14ac:dyDescent="0.15">
      <c r="B30" s="15" t="s">
        <v>95</v>
      </c>
      <c r="C30" s="165" t="s">
        <v>96</v>
      </c>
      <c r="D30" s="166"/>
      <c r="E30" s="166"/>
      <c r="F30" s="166"/>
      <c r="G30" s="166"/>
      <c r="H30" s="166"/>
      <c r="I30" s="166"/>
      <c r="J30" s="167"/>
    </row>
    <row r="31" spans="1:12" ht="15" customHeight="1" x14ac:dyDescent="0.15">
      <c r="B31" s="15" t="s">
        <v>69</v>
      </c>
      <c r="C31" s="165" t="s">
        <v>97</v>
      </c>
      <c r="D31" s="166"/>
      <c r="E31" s="166"/>
      <c r="F31" s="166"/>
      <c r="G31" s="166"/>
      <c r="H31" s="166"/>
      <c r="I31" s="166"/>
      <c r="J31" s="167"/>
    </row>
  </sheetData>
  <sheetProtection password="C7C3" sheet="1" objects="1" scenarios="1" formatCells="0" formatRows="0"/>
  <mergeCells count="47">
    <mergeCell ref="K18:L18"/>
    <mergeCell ref="K19:L19"/>
    <mergeCell ref="K20:L20"/>
    <mergeCell ref="K21:L21"/>
    <mergeCell ref="K22:L22"/>
    <mergeCell ref="K13:L13"/>
    <mergeCell ref="K14:L14"/>
    <mergeCell ref="K15:L15"/>
    <mergeCell ref="K16:L16"/>
    <mergeCell ref="K17:L17"/>
    <mergeCell ref="H18:J18"/>
    <mergeCell ref="H19:J19"/>
    <mergeCell ref="H20:J20"/>
    <mergeCell ref="H21:J21"/>
    <mergeCell ref="H22:J22"/>
    <mergeCell ref="H13:J13"/>
    <mergeCell ref="H14:J14"/>
    <mergeCell ref="H15:J15"/>
    <mergeCell ref="H16:J16"/>
    <mergeCell ref="H17:J17"/>
    <mergeCell ref="B13:C13"/>
    <mergeCell ref="B14:C14"/>
    <mergeCell ref="D14:E14"/>
    <mergeCell ref="D13:E13"/>
    <mergeCell ref="B15:C15"/>
    <mergeCell ref="B16:C16"/>
    <mergeCell ref="D15:E15"/>
    <mergeCell ref="D16:E16"/>
    <mergeCell ref="B17:C17"/>
    <mergeCell ref="B18:C18"/>
    <mergeCell ref="D17:E17"/>
    <mergeCell ref="D18:E18"/>
    <mergeCell ref="B19:C19"/>
    <mergeCell ref="B20:C20"/>
    <mergeCell ref="D19:E19"/>
    <mergeCell ref="D20:E20"/>
    <mergeCell ref="B21:C21"/>
    <mergeCell ref="C29:J29"/>
    <mergeCell ref="C30:J30"/>
    <mergeCell ref="C31:J31"/>
    <mergeCell ref="B22:C22"/>
    <mergeCell ref="D21:E21"/>
    <mergeCell ref="D22:E22"/>
    <mergeCell ref="D25:E25"/>
    <mergeCell ref="D26:E26"/>
    <mergeCell ref="B25:C25"/>
    <mergeCell ref="B26:C26"/>
  </mergeCells>
  <phoneticPr fontId="16"/>
  <pageMargins left="0.70866141732283472" right="0.70866141732283472" top="0.74803149606299213" bottom="0.74803149606299213" header="0.31496062992125984" footer="0.31496062992125984"/>
  <pageSetup paperSize="9" scale="69" fitToHeight="2" orientation="landscape" r:id="rId1"/>
  <headerFooter>
    <oddFooter>&amp;C&amp;"Arial,標準"II-4</oddFooter>
  </headerFooter>
  <rowBreaks count="1" manualBreakCount="1">
    <brk id="11" max="11"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A1:K37"/>
  <sheetViews>
    <sheetView showGridLines="0" view="pageBreakPreview" zoomScale="90" zoomScaleNormal="100" zoomScaleSheetLayoutView="90" workbookViewId="0"/>
  </sheetViews>
  <sheetFormatPr defaultColWidth="9" defaultRowHeight="14.25" x14ac:dyDescent="0.15"/>
  <cols>
    <col min="1" max="4" width="3.625" style="70" customWidth="1"/>
    <col min="5" max="5" width="47.125" style="70" customWidth="1"/>
    <col min="6" max="7" width="12.625" style="70" customWidth="1"/>
    <col min="8" max="8" width="14.625" style="70" customWidth="1"/>
    <col min="9" max="9" width="12.75" style="73" customWidth="1"/>
    <col min="10" max="16384" width="9" style="70"/>
  </cols>
  <sheetData>
    <row r="1" spans="1:11" ht="18" customHeight="1" x14ac:dyDescent="0.15">
      <c r="I1" s="74" t="str">
        <f>'MPS(input)'!K1</f>
        <v>Monitoring Spreadsheet: JCM_ID_AM002_ver02.0</v>
      </c>
    </row>
    <row r="2" spans="1:11" ht="18" customHeight="1" x14ac:dyDescent="0.15">
      <c r="I2" s="74" t="str">
        <f>'MPS(input)'!K2</f>
        <v>Reference Number:</v>
      </c>
    </row>
    <row r="3" spans="1:11" ht="27.75" customHeight="1" x14ac:dyDescent="0.15">
      <c r="A3" s="155" t="s">
        <v>110</v>
      </c>
      <c r="B3" s="155"/>
      <c r="C3" s="155"/>
      <c r="D3" s="155"/>
      <c r="E3" s="155"/>
      <c r="F3" s="155"/>
      <c r="G3" s="155"/>
      <c r="H3" s="155"/>
      <c r="I3" s="155"/>
    </row>
    <row r="4" spans="1:11" ht="11.25" customHeight="1" x14ac:dyDescent="0.15"/>
    <row r="5" spans="1:11" ht="18.75" customHeight="1" thickBot="1" x14ac:dyDescent="0.2">
      <c r="A5" s="93" t="s">
        <v>3</v>
      </c>
      <c r="B5" s="94"/>
      <c r="C5" s="94"/>
      <c r="D5" s="94"/>
      <c r="E5" s="95"/>
      <c r="F5" s="96" t="s">
        <v>4</v>
      </c>
      <c r="G5" s="97" t="s">
        <v>5</v>
      </c>
      <c r="H5" s="97" t="s">
        <v>0</v>
      </c>
      <c r="I5" s="98" t="s">
        <v>1</v>
      </c>
    </row>
    <row r="6" spans="1:11" ht="18.75" customHeight="1" thickBot="1" x14ac:dyDescent="0.2">
      <c r="A6" s="99"/>
      <c r="B6" s="43" t="s">
        <v>147</v>
      </c>
      <c r="C6" s="43"/>
      <c r="D6" s="44"/>
      <c r="E6" s="45"/>
      <c r="F6" s="12" t="s">
        <v>128</v>
      </c>
      <c r="G6" s="116" t="e">
        <f>G10-G20</f>
        <v>#DIV/0!</v>
      </c>
      <c r="H6" s="9" t="s">
        <v>12</v>
      </c>
      <c r="I6" s="100" t="s">
        <v>133</v>
      </c>
    </row>
    <row r="7" spans="1:11" ht="18.75" customHeight="1" x14ac:dyDescent="0.15">
      <c r="A7" s="101" t="s">
        <v>7</v>
      </c>
      <c r="B7" s="57"/>
      <c r="C7" s="58"/>
      <c r="D7" s="59"/>
      <c r="E7" s="60"/>
      <c r="F7" s="61"/>
      <c r="G7" s="62"/>
      <c r="H7" s="61"/>
      <c r="I7" s="102"/>
      <c r="J7" s="77"/>
      <c r="K7" s="77"/>
    </row>
    <row r="8" spans="1:11" ht="33" customHeight="1" x14ac:dyDescent="0.15">
      <c r="A8" s="103"/>
      <c r="B8" s="161" t="s">
        <v>81</v>
      </c>
      <c r="C8" s="162"/>
      <c r="D8" s="162"/>
      <c r="E8" s="163"/>
      <c r="F8" s="10" t="s">
        <v>126</v>
      </c>
      <c r="G8" s="122">
        <f>'MPS(input)'!E19</f>
        <v>0</v>
      </c>
      <c r="H8" s="123" t="s">
        <v>8</v>
      </c>
      <c r="I8" s="104" t="s">
        <v>111</v>
      </c>
    </row>
    <row r="9" spans="1:11" ht="18.75" customHeight="1" thickBot="1" x14ac:dyDescent="0.2">
      <c r="A9" s="101" t="s">
        <v>9</v>
      </c>
      <c r="B9" s="63"/>
      <c r="C9" s="69"/>
      <c r="D9" s="64"/>
      <c r="E9" s="64"/>
      <c r="F9" s="64"/>
      <c r="G9" s="65"/>
      <c r="H9" s="64"/>
      <c r="I9" s="105"/>
    </row>
    <row r="10" spans="1:11" ht="19.5" customHeight="1" thickBot="1" x14ac:dyDescent="0.2">
      <c r="A10" s="106"/>
      <c r="B10" s="46" t="s">
        <v>148</v>
      </c>
      <c r="C10" s="47"/>
      <c r="D10" s="48"/>
      <c r="E10" s="48"/>
      <c r="F10" s="115" t="s">
        <v>126</v>
      </c>
      <c r="G10" s="117" t="e">
        <f>(G16*G14*(G18/G17)*G12)+(G16*G15*(G18/G17)*G13)</f>
        <v>#DIV/0!</v>
      </c>
      <c r="H10" s="9" t="s">
        <v>12</v>
      </c>
      <c r="I10" s="107" t="s">
        <v>13</v>
      </c>
    </row>
    <row r="11" spans="1:11" ht="18.75" customHeight="1" x14ac:dyDescent="0.15">
      <c r="A11" s="106"/>
      <c r="B11" s="49"/>
      <c r="C11" s="53" t="s">
        <v>16</v>
      </c>
      <c r="D11" s="54"/>
      <c r="E11" s="27"/>
      <c r="F11" s="11" t="s">
        <v>126</v>
      </c>
      <c r="G11" s="22"/>
      <c r="H11" s="18"/>
      <c r="I11" s="104"/>
    </row>
    <row r="12" spans="1:11" ht="18.75" customHeight="1" x14ac:dyDescent="0.15">
      <c r="A12" s="106"/>
      <c r="B12" s="49"/>
      <c r="C12" s="158"/>
      <c r="D12" s="54" t="s">
        <v>19</v>
      </c>
      <c r="E12" s="34"/>
      <c r="F12" s="10" t="s">
        <v>20</v>
      </c>
      <c r="G12" s="119">
        <f>'MRS(input)'!F15</f>
        <v>0</v>
      </c>
      <c r="H12" s="120" t="s">
        <v>21</v>
      </c>
      <c r="I12" s="104" t="s">
        <v>22</v>
      </c>
    </row>
    <row r="13" spans="1:11" ht="18.75" customHeight="1" x14ac:dyDescent="0.15">
      <c r="A13" s="106"/>
      <c r="B13" s="49"/>
      <c r="C13" s="158"/>
      <c r="D13" s="54" t="s">
        <v>23</v>
      </c>
      <c r="E13" s="34"/>
      <c r="F13" s="10" t="s">
        <v>20</v>
      </c>
      <c r="G13" s="121">
        <f>'MRS(input)'!F16</f>
        <v>0.8</v>
      </c>
      <c r="H13" s="120" t="s">
        <v>21</v>
      </c>
      <c r="I13" s="104" t="s">
        <v>22</v>
      </c>
    </row>
    <row r="14" spans="1:11" ht="39" customHeight="1" x14ac:dyDescent="0.15">
      <c r="A14" s="106"/>
      <c r="B14" s="49"/>
      <c r="C14" s="158"/>
      <c r="D14" s="156" t="s">
        <v>24</v>
      </c>
      <c r="E14" s="157"/>
      <c r="F14" s="19" t="s">
        <v>126</v>
      </c>
      <c r="G14" s="13" t="e">
        <f>'MRS(input)'!F$9/('MRS(input)'!F$9+'MRS(input)'!F$10*'MRS(input)'!F$22/1000)</f>
        <v>#DIV/0!</v>
      </c>
      <c r="H14" s="10" t="s">
        <v>8</v>
      </c>
      <c r="I14" s="104" t="s">
        <v>8</v>
      </c>
    </row>
    <row r="15" spans="1:11" ht="39" customHeight="1" x14ac:dyDescent="0.15">
      <c r="A15" s="106"/>
      <c r="B15" s="49"/>
      <c r="C15" s="158"/>
      <c r="D15" s="156" t="s">
        <v>26</v>
      </c>
      <c r="E15" s="157"/>
      <c r="F15" s="19" t="s">
        <v>126</v>
      </c>
      <c r="G15" s="13" t="e">
        <f>1-G14</f>
        <v>#DIV/0!</v>
      </c>
      <c r="H15" s="10" t="s">
        <v>8</v>
      </c>
      <c r="I15" s="104" t="s">
        <v>8</v>
      </c>
    </row>
    <row r="16" spans="1:11" ht="18.75" customHeight="1" x14ac:dyDescent="0.15">
      <c r="A16" s="106"/>
      <c r="B16" s="49"/>
      <c r="C16" s="158"/>
      <c r="D16" s="54" t="s">
        <v>149</v>
      </c>
      <c r="E16" s="34"/>
      <c r="F16" s="19" t="s">
        <v>20</v>
      </c>
      <c r="G16" s="81">
        <f>'MRS(input)'!F8</f>
        <v>0</v>
      </c>
      <c r="H16" s="25" t="s">
        <v>2</v>
      </c>
      <c r="I16" s="108" t="s">
        <v>14</v>
      </c>
    </row>
    <row r="17" spans="1:9" ht="39" customHeight="1" x14ac:dyDescent="0.15">
      <c r="A17" s="106"/>
      <c r="B17" s="46"/>
      <c r="C17" s="159"/>
      <c r="D17" s="156" t="s">
        <v>141</v>
      </c>
      <c r="E17" s="157"/>
      <c r="F17" s="10" t="s">
        <v>126</v>
      </c>
      <c r="G17" s="122">
        <f>'MRS(input)'!F19</f>
        <v>0</v>
      </c>
      <c r="H17" s="123" t="s">
        <v>8</v>
      </c>
      <c r="I17" s="104" t="s">
        <v>29</v>
      </c>
    </row>
    <row r="18" spans="1:9" ht="39" customHeight="1" x14ac:dyDescent="0.15">
      <c r="A18" s="99"/>
      <c r="B18" s="44"/>
      <c r="C18" s="160"/>
      <c r="D18" s="156" t="s">
        <v>143</v>
      </c>
      <c r="E18" s="157"/>
      <c r="F18" s="10" t="s">
        <v>126</v>
      </c>
      <c r="G18" s="126">
        <f>'MRS(input)'!F21</f>
        <v>0</v>
      </c>
      <c r="H18" s="127" t="s">
        <v>8</v>
      </c>
      <c r="I18" s="108" t="s">
        <v>112</v>
      </c>
    </row>
    <row r="19" spans="1:9" ht="18.75" customHeight="1" thickBot="1" x14ac:dyDescent="0.2">
      <c r="A19" s="101" t="s">
        <v>10</v>
      </c>
      <c r="B19" s="66"/>
      <c r="C19" s="66"/>
      <c r="D19" s="66"/>
      <c r="E19" s="67"/>
      <c r="F19" s="68"/>
      <c r="G19" s="65"/>
      <c r="H19" s="68"/>
      <c r="I19" s="109"/>
    </row>
    <row r="20" spans="1:9" ht="18.75" customHeight="1" thickBot="1" x14ac:dyDescent="0.2">
      <c r="A20" s="103"/>
      <c r="B20" s="50" t="s">
        <v>150</v>
      </c>
      <c r="C20" s="50"/>
      <c r="D20" s="50"/>
      <c r="E20" s="51"/>
      <c r="F20" s="21" t="s">
        <v>126</v>
      </c>
      <c r="G20" s="118" t="e">
        <f>(G26*G22*G24)+(G26*G23*G25)</f>
        <v>#DIV/0!</v>
      </c>
      <c r="H20" s="20" t="s">
        <v>30</v>
      </c>
      <c r="I20" s="104" t="s">
        <v>31</v>
      </c>
    </row>
    <row r="21" spans="1:9" ht="18.75" customHeight="1" x14ac:dyDescent="0.15">
      <c r="A21" s="103"/>
      <c r="B21" s="52"/>
      <c r="C21" s="55" t="s">
        <v>32</v>
      </c>
      <c r="D21" s="54"/>
      <c r="E21" s="34"/>
      <c r="F21" s="18" t="s">
        <v>126</v>
      </c>
      <c r="G21" s="22"/>
      <c r="H21" s="20"/>
      <c r="I21" s="104"/>
    </row>
    <row r="22" spans="1:9" ht="18.75" customHeight="1" x14ac:dyDescent="0.15">
      <c r="A22" s="103"/>
      <c r="B22" s="52"/>
      <c r="C22" s="56"/>
      <c r="D22" s="54" t="s">
        <v>19</v>
      </c>
      <c r="E22" s="34"/>
      <c r="F22" s="10" t="s">
        <v>20</v>
      </c>
      <c r="G22" s="119">
        <f>'MRS(input)'!F15</f>
        <v>0</v>
      </c>
      <c r="H22" s="120" t="s">
        <v>21</v>
      </c>
      <c r="I22" s="104" t="s">
        <v>22</v>
      </c>
    </row>
    <row r="23" spans="1:9" ht="18.75" customHeight="1" x14ac:dyDescent="0.15">
      <c r="A23" s="103"/>
      <c r="B23" s="52"/>
      <c r="C23" s="56"/>
      <c r="D23" s="54" t="s">
        <v>23</v>
      </c>
      <c r="E23" s="34"/>
      <c r="F23" s="10" t="s">
        <v>20</v>
      </c>
      <c r="G23" s="121">
        <f>'MRS(input)'!$F$16</f>
        <v>0.8</v>
      </c>
      <c r="H23" s="120" t="s">
        <v>21</v>
      </c>
      <c r="I23" s="104" t="s">
        <v>22</v>
      </c>
    </row>
    <row r="24" spans="1:9" ht="39" customHeight="1" x14ac:dyDescent="0.15">
      <c r="A24" s="103"/>
      <c r="B24" s="52"/>
      <c r="C24" s="56"/>
      <c r="D24" s="156" t="s">
        <v>24</v>
      </c>
      <c r="E24" s="157"/>
      <c r="F24" s="19" t="s">
        <v>126</v>
      </c>
      <c r="G24" s="13" t="e">
        <f>'MRS(input)'!F$9/('MRS(input)'!F$9+'MRS(input)'!F$10*'MRS(input)'!F$22/1000)</f>
        <v>#DIV/0!</v>
      </c>
      <c r="H24" s="10" t="s">
        <v>8</v>
      </c>
      <c r="I24" s="104" t="s">
        <v>8</v>
      </c>
    </row>
    <row r="25" spans="1:9" ht="39" customHeight="1" x14ac:dyDescent="0.15">
      <c r="A25" s="103"/>
      <c r="B25" s="52"/>
      <c r="C25" s="56"/>
      <c r="D25" s="156" t="s">
        <v>26</v>
      </c>
      <c r="E25" s="157"/>
      <c r="F25" s="19" t="s">
        <v>126</v>
      </c>
      <c r="G25" s="13" t="e">
        <f>1-G24</f>
        <v>#DIV/0!</v>
      </c>
      <c r="H25" s="10" t="s">
        <v>8</v>
      </c>
      <c r="I25" s="104" t="s">
        <v>8</v>
      </c>
    </row>
    <row r="26" spans="1:9" ht="18.75" customHeight="1" x14ac:dyDescent="0.15">
      <c r="A26" s="86"/>
      <c r="B26" s="87"/>
      <c r="C26" s="88"/>
      <c r="D26" s="89" t="s">
        <v>149</v>
      </c>
      <c r="E26" s="90"/>
      <c r="F26" s="91" t="s">
        <v>20</v>
      </c>
      <c r="G26" s="124">
        <f>'MRS(input)'!F8</f>
        <v>0</v>
      </c>
      <c r="H26" s="125" t="s">
        <v>2</v>
      </c>
      <c r="I26" s="92" t="s">
        <v>14</v>
      </c>
    </row>
    <row r="27" spans="1:9" x14ac:dyDescent="0.15">
      <c r="A27" s="71"/>
      <c r="B27" s="71"/>
      <c r="C27" s="71"/>
      <c r="D27" s="71"/>
      <c r="E27" s="71"/>
      <c r="F27" s="7"/>
      <c r="G27" s="6"/>
      <c r="H27" s="6"/>
      <c r="I27" s="3"/>
    </row>
    <row r="28" spans="1:9" ht="21.75" customHeight="1" x14ac:dyDescent="0.15">
      <c r="E28" s="71" t="s">
        <v>11</v>
      </c>
      <c r="F28" s="72"/>
    </row>
    <row r="29" spans="1:9" ht="21.75" customHeight="1" x14ac:dyDescent="0.15">
      <c r="E29" s="110" t="s">
        <v>108</v>
      </c>
      <c r="F29" s="111">
        <v>4.92</v>
      </c>
      <c r="G29" s="112" t="s">
        <v>8</v>
      </c>
    </row>
    <row r="30" spans="1:9" ht="21.75" customHeight="1" x14ac:dyDescent="0.15">
      <c r="E30" s="193" t="s">
        <v>154</v>
      </c>
      <c r="F30" s="113">
        <v>5.33</v>
      </c>
      <c r="G30" s="112" t="s">
        <v>8</v>
      </c>
      <c r="H30" s="71"/>
    </row>
    <row r="31" spans="1:9" ht="21.75" customHeight="1" x14ac:dyDescent="0.15">
      <c r="E31" s="193" t="s">
        <v>155</v>
      </c>
      <c r="F31" s="111">
        <v>5.59</v>
      </c>
      <c r="G31" s="112" t="s">
        <v>8</v>
      </c>
      <c r="H31" s="71"/>
    </row>
    <row r="32" spans="1:9" ht="21.75" customHeight="1" x14ac:dyDescent="0.15">
      <c r="E32" s="193" t="s">
        <v>156</v>
      </c>
      <c r="F32" s="111">
        <v>5.85</v>
      </c>
      <c r="G32" s="112" t="s">
        <v>8</v>
      </c>
      <c r="H32" s="71"/>
    </row>
    <row r="33" spans="5:8" s="73" customFormat="1" ht="21.75" customHeight="1" x14ac:dyDescent="0.15">
      <c r="E33" s="193" t="s">
        <v>157</v>
      </c>
      <c r="F33" s="111">
        <v>5.94</v>
      </c>
      <c r="G33" s="112" t="s">
        <v>8</v>
      </c>
      <c r="H33" s="71"/>
    </row>
    <row r="34" spans="5:8" s="73" customFormat="1" ht="21.75" customHeight="1" x14ac:dyDescent="0.15">
      <c r="E34" s="71"/>
      <c r="F34" s="17"/>
      <c r="G34" s="3"/>
      <c r="H34" s="71"/>
    </row>
    <row r="35" spans="5:8" s="73" customFormat="1" ht="21.75" customHeight="1" x14ac:dyDescent="0.15">
      <c r="E35" s="110" t="s">
        <v>17</v>
      </c>
      <c r="F35" s="113">
        <v>1.5</v>
      </c>
      <c r="G35" s="114" t="s">
        <v>15</v>
      </c>
      <c r="H35" s="71"/>
    </row>
    <row r="36" spans="5:8" s="73" customFormat="1" ht="21.75" customHeight="1" x14ac:dyDescent="0.15">
      <c r="E36" s="110" t="s">
        <v>18</v>
      </c>
      <c r="F36" s="113">
        <v>1.5</v>
      </c>
      <c r="G36" s="114" t="s">
        <v>15</v>
      </c>
      <c r="H36" s="71"/>
    </row>
    <row r="37" spans="5:8" s="73" customFormat="1" x14ac:dyDescent="0.15">
      <c r="E37" s="71"/>
      <c r="F37" s="71"/>
      <c r="G37" s="71"/>
      <c r="H37" s="71"/>
    </row>
  </sheetData>
  <sheetProtection password="C7C3" sheet="1" objects="1" scenarios="1"/>
  <mergeCells count="9">
    <mergeCell ref="D24:E24"/>
    <mergeCell ref="D25:E25"/>
    <mergeCell ref="A3:I3"/>
    <mergeCell ref="B8:E8"/>
    <mergeCell ref="C12:C18"/>
    <mergeCell ref="D14:E14"/>
    <mergeCell ref="D15:E15"/>
    <mergeCell ref="D17:E17"/>
    <mergeCell ref="D18:E18"/>
  </mergeCells>
  <phoneticPr fontId="16"/>
  <pageMargins left="0.70866141732283472" right="0.70866141732283472" top="0.74803149606299213" bottom="0.74803149606299213" header="0.31496062992125984" footer="0.31496062992125984"/>
  <pageSetup paperSize="9" scale="76" orientation="portrait" r:id="rId1"/>
  <headerFooter>
    <oddFooter>&amp;C&amp;"Arial,標準"II-5</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4</vt:i4>
      </vt:variant>
    </vt:vector>
  </HeadingPairs>
  <TitlesOfParts>
    <vt:vector size="9" baseType="lpstr">
      <vt:lpstr>MPS(input)</vt:lpstr>
      <vt:lpstr>MPS(calc_process)</vt:lpstr>
      <vt:lpstr>MSS</vt:lpstr>
      <vt:lpstr>MRS(input)</vt:lpstr>
      <vt:lpstr>MRS(calc_process)</vt:lpstr>
      <vt:lpstr>'MPS(calc_process)'!Print_Area</vt:lpstr>
      <vt:lpstr>'MPS(input)'!Print_Area</vt:lpstr>
      <vt:lpstr>'MRS(calc_process)'!Print_Area</vt:lpstr>
      <vt:lpstr>'MRS(input)'!Print_Area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2015-11-13T07:09:37Z</cp:lastPrinted>
  <dcterms:created xsi:type="dcterms:W3CDTF">2012-01-13T02:28:29Z</dcterms:created>
  <dcterms:modified xsi:type="dcterms:W3CDTF">2017-08-02T10:37:59Z</dcterms:modified>
</cp:coreProperties>
</file>