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15" windowWidth="22545" windowHeight="11925" tabRatio="587"/>
  </bookViews>
  <sheets>
    <sheet name="MPS(input)" sheetId="33" r:id="rId1"/>
    <sheet name="MPS(calc_process)" sheetId="31" r:id="rId2"/>
    <sheet name="MSS" sheetId="34" r:id="rId3"/>
    <sheet name="MRS(input)" sheetId="35" r:id="rId4"/>
    <sheet name="MRS(calc_process)" sheetId="36" r:id="rId5"/>
  </sheets>
  <definedNames>
    <definedName name="_xlnm.Print_Area" localSheetId="1">'MPS(calc_process)'!$A$1:$I$14</definedName>
    <definedName name="_xlnm.Print_Area" localSheetId="0">'MPS(input)'!$A$1:$X$65</definedName>
    <definedName name="_xlnm.Print_Area" localSheetId="4">'MRS(calc_process)'!$A$1:$I$14</definedName>
    <definedName name="_xlnm.Print_Area" localSheetId="3">'MRS(input)'!$A$1:$X$66</definedName>
  </definedNames>
  <calcPr calcId="145621"/>
</workbook>
</file>

<file path=xl/calcChain.xml><?xml version="1.0" encoding="utf-8"?>
<calcChain xmlns="http://schemas.openxmlformats.org/spreadsheetml/2006/main">
  <c r="H11" i="35" l="1"/>
  <c r="Q18" i="35" l="1"/>
  <c r="R18" i="35"/>
  <c r="Q19" i="35"/>
  <c r="R19" i="35"/>
  <c r="Q20" i="35"/>
  <c r="R20" i="35"/>
  <c r="Q21" i="35"/>
  <c r="R21" i="35"/>
  <c r="Q22" i="35"/>
  <c r="R22" i="35"/>
  <c r="Q23" i="35"/>
  <c r="R23" i="35"/>
  <c r="Q24" i="35"/>
  <c r="R24" i="35"/>
  <c r="Q25" i="35"/>
  <c r="R25" i="35"/>
  <c r="Q26" i="35"/>
  <c r="R26" i="35"/>
  <c r="Q27" i="35"/>
  <c r="R27" i="35"/>
  <c r="Q28" i="35"/>
  <c r="R28" i="35"/>
  <c r="Q29" i="35"/>
  <c r="R29" i="35"/>
  <c r="Q30" i="35"/>
  <c r="R30" i="35"/>
  <c r="Q31" i="35"/>
  <c r="R31" i="35"/>
  <c r="Q32" i="35"/>
  <c r="R32" i="35"/>
  <c r="Q33" i="35"/>
  <c r="R33" i="35"/>
  <c r="Q34" i="35"/>
  <c r="R34" i="35"/>
  <c r="Q35" i="35"/>
  <c r="R35" i="35"/>
  <c r="Q36" i="35"/>
  <c r="R36" i="35"/>
  <c r="Q37" i="35"/>
  <c r="R37" i="35"/>
  <c r="Q38" i="35"/>
  <c r="R38" i="35"/>
  <c r="Q39" i="35"/>
  <c r="R39" i="35"/>
  <c r="Q40" i="35"/>
  <c r="R40" i="35"/>
  <c r="Q41" i="35"/>
  <c r="R41" i="35"/>
  <c r="Q42" i="35"/>
  <c r="R42" i="35"/>
  <c r="Q43" i="35"/>
  <c r="R43" i="35"/>
  <c r="Q44" i="35"/>
  <c r="R44" i="35"/>
  <c r="Q45" i="35"/>
  <c r="R45" i="35"/>
  <c r="Q46" i="35"/>
  <c r="R46" i="35"/>
  <c r="Q47" i="35"/>
  <c r="R47" i="35"/>
  <c r="Q48" i="35"/>
  <c r="R48" i="35"/>
  <c r="Q49" i="35"/>
  <c r="R49" i="35"/>
  <c r="Q50" i="35"/>
  <c r="R50" i="35"/>
  <c r="Q51" i="35"/>
  <c r="R51" i="35"/>
  <c r="Q52" i="35"/>
  <c r="R52" i="35"/>
  <c r="Q53" i="35"/>
  <c r="R53" i="35"/>
  <c r="Q54" i="35"/>
  <c r="R54" i="35"/>
  <c r="Q55" i="35"/>
  <c r="R55" i="35"/>
  <c r="Q56" i="35"/>
  <c r="R56" i="35"/>
  <c r="Q57" i="35"/>
  <c r="R57" i="35"/>
  <c r="Q58" i="35"/>
  <c r="R58" i="35"/>
  <c r="Q59" i="35"/>
  <c r="R59" i="35"/>
  <c r="Q60" i="35"/>
  <c r="R60" i="35"/>
  <c r="Q61" i="35"/>
  <c r="R61" i="35"/>
  <c r="Q62" i="35"/>
  <c r="R62" i="35"/>
  <c r="Q63" i="35"/>
  <c r="R63" i="35"/>
  <c r="Q64" i="35"/>
  <c r="R64" i="35"/>
  <c r="Q65" i="35"/>
  <c r="R65" i="35"/>
  <c r="Q66" i="35"/>
  <c r="R66" i="35"/>
  <c r="R17" i="35"/>
  <c r="Q17" i="35"/>
  <c r="R65" i="33"/>
  <c r="Q65" i="33"/>
  <c r="R64" i="33"/>
  <c r="Q64" i="33"/>
  <c r="R63" i="33"/>
  <c r="Q63" i="33"/>
  <c r="R62" i="33"/>
  <c r="Q62" i="33"/>
  <c r="R61" i="33"/>
  <c r="Q61" i="33"/>
  <c r="R60" i="33"/>
  <c r="Q60" i="33"/>
  <c r="R59" i="33"/>
  <c r="Q59" i="33"/>
  <c r="R58" i="33"/>
  <c r="Q58" i="33"/>
  <c r="R57" i="33"/>
  <c r="Q57" i="33"/>
  <c r="R56" i="33"/>
  <c r="Q56" i="33"/>
  <c r="R55" i="33"/>
  <c r="Q55" i="33"/>
  <c r="R54" i="33"/>
  <c r="Q54" i="33"/>
  <c r="R53" i="33"/>
  <c r="Q53" i="33"/>
  <c r="R52" i="33"/>
  <c r="Q52" i="33"/>
  <c r="R51" i="33"/>
  <c r="Q51" i="33"/>
  <c r="R50" i="33"/>
  <c r="Q50" i="33"/>
  <c r="R49" i="33"/>
  <c r="Q49" i="33"/>
  <c r="R48" i="33"/>
  <c r="Q48" i="33"/>
  <c r="R47" i="33"/>
  <c r="Q47" i="33"/>
  <c r="R46" i="33"/>
  <c r="Q46" i="33"/>
  <c r="R45" i="33"/>
  <c r="Q45" i="33"/>
  <c r="R44" i="33"/>
  <c r="Q44" i="33"/>
  <c r="R43" i="33"/>
  <c r="Q43" i="33"/>
  <c r="R42" i="33"/>
  <c r="Q42" i="33"/>
  <c r="R41" i="33"/>
  <c r="Q41" i="33"/>
  <c r="R40" i="33"/>
  <c r="Q40" i="33"/>
  <c r="R39" i="33"/>
  <c r="Q39" i="33"/>
  <c r="R38" i="33"/>
  <c r="Q38" i="33"/>
  <c r="R37" i="33"/>
  <c r="Q37" i="33"/>
  <c r="R36" i="33"/>
  <c r="Q36" i="33"/>
  <c r="R35" i="33"/>
  <c r="Q35" i="33"/>
  <c r="R34" i="33"/>
  <c r="Q34" i="33"/>
  <c r="R33" i="33"/>
  <c r="Q33" i="33"/>
  <c r="R32" i="33"/>
  <c r="Q32" i="33"/>
  <c r="R31" i="33"/>
  <c r="Q31" i="33"/>
  <c r="R30" i="33"/>
  <c r="Q30" i="33"/>
  <c r="R29" i="33"/>
  <c r="Q29" i="33"/>
  <c r="R28" i="33"/>
  <c r="Q28" i="33"/>
  <c r="R27" i="33"/>
  <c r="Q27" i="33"/>
  <c r="R26" i="33"/>
  <c r="Q26" i="33"/>
  <c r="R25" i="33"/>
  <c r="Q25" i="33"/>
  <c r="R24" i="33"/>
  <c r="Q24" i="33"/>
  <c r="R23" i="33"/>
  <c r="Q23" i="33"/>
  <c r="R22" i="33"/>
  <c r="Q22" i="33"/>
  <c r="R21" i="33"/>
  <c r="Q21" i="33"/>
  <c r="R20" i="33"/>
  <c r="Q20" i="33"/>
  <c r="R19" i="33"/>
  <c r="Q19" i="33"/>
  <c r="R18" i="33"/>
  <c r="Q18" i="33"/>
  <c r="R17" i="33"/>
  <c r="Q17" i="33"/>
  <c r="R16" i="33"/>
  <c r="Q16" i="33"/>
  <c r="S65" i="35" l="1"/>
  <c r="S64" i="35"/>
  <c r="S63" i="35"/>
  <c r="S62" i="35"/>
  <c r="S61" i="35"/>
  <c r="S60" i="35"/>
  <c r="S59" i="35"/>
  <c r="S58" i="35"/>
  <c r="S57" i="35"/>
  <c r="S56" i="35"/>
  <c r="S55" i="35"/>
  <c r="S54" i="35"/>
  <c r="S53" i="35"/>
  <c r="S52" i="35"/>
  <c r="S51" i="35"/>
  <c r="S50" i="35"/>
  <c r="S49" i="35"/>
  <c r="S48" i="35"/>
  <c r="S47" i="35"/>
  <c r="S46" i="35"/>
  <c r="S45" i="35"/>
  <c r="S44" i="35"/>
  <c r="S43" i="35"/>
  <c r="S42" i="35"/>
  <c r="S41" i="35"/>
  <c r="S40" i="35"/>
  <c r="S39" i="35"/>
  <c r="S38" i="35"/>
  <c r="S37" i="35"/>
  <c r="S36" i="35"/>
  <c r="S35" i="35"/>
  <c r="S34" i="35"/>
  <c r="S33" i="35"/>
  <c r="S32" i="35"/>
  <c r="S31" i="35"/>
  <c r="S30" i="35"/>
  <c r="S29" i="35"/>
  <c r="S28" i="35"/>
  <c r="S27" i="35"/>
  <c r="S26" i="35"/>
  <c r="S25" i="35"/>
  <c r="S24" i="35"/>
  <c r="S23" i="35"/>
  <c r="S22" i="35"/>
  <c r="S21" i="35"/>
  <c r="S20" i="35"/>
  <c r="S19" i="35"/>
  <c r="S18" i="35"/>
  <c r="M66" i="35"/>
  <c r="L66" i="35"/>
  <c r="K66" i="35"/>
  <c r="J66" i="35"/>
  <c r="I66" i="35"/>
  <c r="H66" i="35"/>
  <c r="M65" i="35"/>
  <c r="L65" i="35"/>
  <c r="K65" i="35"/>
  <c r="J65" i="35"/>
  <c r="I65" i="35"/>
  <c r="H65" i="35"/>
  <c r="M64" i="35"/>
  <c r="L64" i="35"/>
  <c r="K64" i="35"/>
  <c r="J64" i="35"/>
  <c r="I64" i="35"/>
  <c r="H64" i="35"/>
  <c r="M63" i="35"/>
  <c r="L63" i="35"/>
  <c r="K63" i="35"/>
  <c r="J63" i="35"/>
  <c r="I63" i="35"/>
  <c r="H63" i="35"/>
  <c r="M62" i="35"/>
  <c r="L62" i="35"/>
  <c r="K62" i="35"/>
  <c r="J62" i="35"/>
  <c r="I62" i="35"/>
  <c r="H62" i="35"/>
  <c r="M61" i="35"/>
  <c r="L61" i="35"/>
  <c r="K61" i="35"/>
  <c r="J61" i="35"/>
  <c r="I61" i="35"/>
  <c r="H61" i="35"/>
  <c r="M60" i="35"/>
  <c r="L60" i="35"/>
  <c r="K60" i="35"/>
  <c r="J60" i="35"/>
  <c r="I60" i="35"/>
  <c r="H60" i="35"/>
  <c r="M59" i="35"/>
  <c r="L59" i="35"/>
  <c r="K59" i="35"/>
  <c r="J59" i="35"/>
  <c r="I59" i="35"/>
  <c r="H59" i="35"/>
  <c r="M58" i="35"/>
  <c r="L58" i="35"/>
  <c r="K58" i="35"/>
  <c r="J58" i="35"/>
  <c r="I58" i="35"/>
  <c r="H58" i="35"/>
  <c r="M57" i="35"/>
  <c r="L57" i="35"/>
  <c r="K57" i="35"/>
  <c r="J57" i="35"/>
  <c r="I57" i="35"/>
  <c r="H57" i="35"/>
  <c r="M56" i="35"/>
  <c r="L56" i="35"/>
  <c r="K56" i="35"/>
  <c r="J56" i="35"/>
  <c r="I56" i="35"/>
  <c r="H56" i="35"/>
  <c r="M55" i="35"/>
  <c r="L55" i="35"/>
  <c r="K55" i="35"/>
  <c r="J55" i="35"/>
  <c r="I55" i="35"/>
  <c r="H55" i="35"/>
  <c r="M54" i="35"/>
  <c r="L54" i="35"/>
  <c r="K54" i="35"/>
  <c r="J54" i="35"/>
  <c r="I54" i="35"/>
  <c r="H54" i="35"/>
  <c r="M53" i="35"/>
  <c r="L53" i="35"/>
  <c r="K53" i="35"/>
  <c r="J53" i="35"/>
  <c r="I53" i="35"/>
  <c r="H53" i="35"/>
  <c r="M52" i="35"/>
  <c r="L52" i="35"/>
  <c r="K52" i="35"/>
  <c r="J52" i="35"/>
  <c r="I52" i="35"/>
  <c r="H52" i="35"/>
  <c r="M51" i="35"/>
  <c r="L51" i="35"/>
  <c r="K51" i="35"/>
  <c r="J51" i="35"/>
  <c r="I51" i="35"/>
  <c r="H51" i="35"/>
  <c r="M50" i="35"/>
  <c r="L50" i="35"/>
  <c r="K50" i="35"/>
  <c r="J50" i="35"/>
  <c r="I50" i="35"/>
  <c r="H50" i="35"/>
  <c r="M49" i="35"/>
  <c r="L49" i="35"/>
  <c r="K49" i="35"/>
  <c r="J49" i="35"/>
  <c r="I49" i="35"/>
  <c r="H49" i="35"/>
  <c r="M48" i="35"/>
  <c r="L48" i="35"/>
  <c r="K48" i="35"/>
  <c r="J48" i="35"/>
  <c r="I48" i="35"/>
  <c r="H48" i="35"/>
  <c r="M47" i="35"/>
  <c r="L47" i="35"/>
  <c r="K47" i="35"/>
  <c r="J47" i="35"/>
  <c r="I47" i="35"/>
  <c r="H47" i="35"/>
  <c r="M46" i="35"/>
  <c r="L46" i="35"/>
  <c r="K46" i="35"/>
  <c r="J46" i="35"/>
  <c r="I46" i="35"/>
  <c r="H46" i="35"/>
  <c r="M45" i="35"/>
  <c r="L45" i="35"/>
  <c r="K45" i="35"/>
  <c r="J45" i="35"/>
  <c r="I45" i="35"/>
  <c r="H45" i="35"/>
  <c r="M44" i="35"/>
  <c r="L44" i="35"/>
  <c r="K44" i="35"/>
  <c r="J44" i="35"/>
  <c r="I44" i="35"/>
  <c r="H44" i="35"/>
  <c r="M43" i="35"/>
  <c r="L43" i="35"/>
  <c r="K43" i="35"/>
  <c r="J43" i="35"/>
  <c r="I43" i="35"/>
  <c r="H43" i="35"/>
  <c r="M42" i="35"/>
  <c r="L42" i="35"/>
  <c r="K42" i="35"/>
  <c r="J42" i="35"/>
  <c r="I42" i="35"/>
  <c r="H42" i="35"/>
  <c r="M41" i="35"/>
  <c r="L41" i="35"/>
  <c r="K41" i="35"/>
  <c r="J41" i="35"/>
  <c r="I41" i="35"/>
  <c r="H41" i="35"/>
  <c r="M40" i="35"/>
  <c r="L40" i="35"/>
  <c r="K40" i="35"/>
  <c r="J40" i="35"/>
  <c r="I40" i="35"/>
  <c r="H40" i="35"/>
  <c r="M39" i="35"/>
  <c r="L39" i="35"/>
  <c r="K39" i="35"/>
  <c r="J39" i="35"/>
  <c r="I39" i="35"/>
  <c r="H39" i="35"/>
  <c r="M38" i="35"/>
  <c r="L38" i="35"/>
  <c r="K38" i="35"/>
  <c r="J38" i="35"/>
  <c r="I38" i="35"/>
  <c r="H38" i="35"/>
  <c r="M37" i="35"/>
  <c r="L37" i="35"/>
  <c r="K37" i="35"/>
  <c r="J37" i="35"/>
  <c r="I37" i="35"/>
  <c r="H37" i="35"/>
  <c r="M36" i="35"/>
  <c r="L36" i="35"/>
  <c r="K36" i="35"/>
  <c r="J36" i="35"/>
  <c r="I36" i="35"/>
  <c r="H36" i="35"/>
  <c r="M35" i="35"/>
  <c r="L35" i="35"/>
  <c r="K35" i="35"/>
  <c r="J35" i="35"/>
  <c r="I35" i="35"/>
  <c r="H35" i="35"/>
  <c r="M34" i="35"/>
  <c r="L34" i="35"/>
  <c r="K34" i="35"/>
  <c r="J34" i="35"/>
  <c r="I34" i="35"/>
  <c r="H34" i="35"/>
  <c r="M33" i="35"/>
  <c r="L33" i="35"/>
  <c r="K33" i="35"/>
  <c r="J33" i="35"/>
  <c r="I33" i="35"/>
  <c r="H33" i="35"/>
  <c r="M32" i="35"/>
  <c r="L32" i="35"/>
  <c r="K32" i="35"/>
  <c r="J32" i="35"/>
  <c r="I32" i="35"/>
  <c r="H32" i="35"/>
  <c r="M31" i="35"/>
  <c r="L31" i="35"/>
  <c r="K31" i="35"/>
  <c r="J31" i="35"/>
  <c r="I31" i="35"/>
  <c r="H31" i="35"/>
  <c r="M30" i="35"/>
  <c r="L30" i="35"/>
  <c r="K30" i="35"/>
  <c r="J30" i="35"/>
  <c r="I30" i="35"/>
  <c r="H30" i="35"/>
  <c r="M29" i="35"/>
  <c r="L29" i="35"/>
  <c r="K29" i="35"/>
  <c r="J29" i="35"/>
  <c r="I29" i="35"/>
  <c r="H29" i="35"/>
  <c r="M28" i="35"/>
  <c r="L28" i="35"/>
  <c r="K28" i="35"/>
  <c r="J28" i="35"/>
  <c r="I28" i="35"/>
  <c r="H28" i="35"/>
  <c r="M27" i="35"/>
  <c r="L27" i="35"/>
  <c r="K27" i="35"/>
  <c r="J27" i="35"/>
  <c r="I27" i="35"/>
  <c r="H27" i="35"/>
  <c r="M26" i="35"/>
  <c r="L26" i="35"/>
  <c r="K26" i="35"/>
  <c r="J26" i="35"/>
  <c r="I26" i="35"/>
  <c r="H26" i="35"/>
  <c r="M25" i="35"/>
  <c r="L25" i="35"/>
  <c r="K25" i="35"/>
  <c r="J25" i="35"/>
  <c r="I25" i="35"/>
  <c r="H25" i="35"/>
  <c r="M24" i="35"/>
  <c r="L24" i="35"/>
  <c r="K24" i="35"/>
  <c r="J24" i="35"/>
  <c r="I24" i="35"/>
  <c r="H24" i="35"/>
  <c r="M23" i="35"/>
  <c r="L23" i="35"/>
  <c r="K23" i="35"/>
  <c r="J23" i="35"/>
  <c r="I23" i="35"/>
  <c r="H23" i="35"/>
  <c r="M22" i="35"/>
  <c r="L22" i="35"/>
  <c r="K22" i="35"/>
  <c r="J22" i="35"/>
  <c r="I22" i="35"/>
  <c r="H22" i="35"/>
  <c r="M21" i="35"/>
  <c r="L21" i="35"/>
  <c r="K21" i="35"/>
  <c r="J21" i="35"/>
  <c r="I21" i="35"/>
  <c r="H21" i="35"/>
  <c r="M20" i="35"/>
  <c r="L20" i="35"/>
  <c r="K20" i="35"/>
  <c r="J20" i="35"/>
  <c r="I20" i="35"/>
  <c r="H20" i="35"/>
  <c r="M19" i="35"/>
  <c r="L19" i="35"/>
  <c r="K19" i="35"/>
  <c r="J19" i="35"/>
  <c r="I19" i="35"/>
  <c r="H19" i="35"/>
  <c r="M18" i="35"/>
  <c r="L18" i="35"/>
  <c r="K18" i="35"/>
  <c r="J18" i="35"/>
  <c r="I18" i="35"/>
  <c r="H18" i="35"/>
  <c r="M17" i="35"/>
  <c r="L17" i="35"/>
  <c r="K17" i="35"/>
  <c r="J17" i="35"/>
  <c r="I17" i="35"/>
  <c r="H17" i="35"/>
  <c r="M14" i="35"/>
  <c r="L14" i="35"/>
  <c r="K14" i="35"/>
  <c r="J14" i="35"/>
  <c r="I14" i="35"/>
  <c r="H14" i="35"/>
  <c r="M12" i="35"/>
  <c r="L12" i="35"/>
  <c r="K12" i="35"/>
  <c r="J12" i="35"/>
  <c r="S66" i="35" l="1"/>
  <c r="S17" i="35"/>
  <c r="I2" i="36"/>
  <c r="I1" i="36"/>
  <c r="X2" i="35"/>
  <c r="X1" i="35"/>
  <c r="C2" i="34"/>
  <c r="C1" i="34"/>
  <c r="I1" i="31"/>
  <c r="G14" i="36" l="1"/>
  <c r="G13" i="36" s="1"/>
  <c r="G11" i="36"/>
  <c r="G10" i="36" s="1"/>
  <c r="W7" i="35"/>
  <c r="G6" i="36" l="1"/>
  <c r="I2" i="31"/>
  <c r="S35" i="33"/>
  <c r="S33" i="33"/>
  <c r="S49" i="33"/>
  <c r="S54" i="33"/>
  <c r="S57" i="33"/>
  <c r="G11" i="31"/>
  <c r="S45" i="33"/>
  <c r="S29" i="33"/>
  <c r="G14" i="31" l="1"/>
  <c r="S51" i="33"/>
  <c r="S47" i="33"/>
  <c r="S43" i="33"/>
  <c r="S31" i="33"/>
  <c r="S18" i="33"/>
  <c r="S27" i="33"/>
  <c r="S53" i="33"/>
  <c r="S37" i="33"/>
  <c r="S48" i="33"/>
  <c r="S28" i="33"/>
  <c r="S32" i="33"/>
  <c r="S44" i="33"/>
  <c r="S21" i="33"/>
  <c r="S60" i="33"/>
  <c r="S64" i="33"/>
  <c r="S16" i="33"/>
  <c r="S22" i="33"/>
  <c r="S26" i="33"/>
  <c r="S34" i="33"/>
  <c r="S41" i="33"/>
  <c r="S59" i="33"/>
  <c r="S61" i="33"/>
  <c r="S63" i="33"/>
  <c r="S65" i="33"/>
  <c r="S25" i="33"/>
  <c r="S17" i="33"/>
  <c r="S19" i="33"/>
  <c r="S38" i="33"/>
  <c r="S42" i="33"/>
  <c r="S50" i="33"/>
  <c r="S24" i="33"/>
  <c r="S40" i="33"/>
  <c r="S56" i="33"/>
  <c r="S58" i="33"/>
  <c r="S20" i="33"/>
  <c r="S36" i="33"/>
  <c r="S52" i="33"/>
  <c r="S23" i="33"/>
  <c r="S30" i="33"/>
  <c r="S39" i="33"/>
  <c r="S46" i="33"/>
  <c r="S55" i="33"/>
  <c r="S62" i="33"/>
  <c r="U7" i="33" l="1"/>
  <c r="G13" i="31"/>
  <c r="G10" i="31" l="1"/>
  <c r="G6" i="31" s="1"/>
</calcChain>
</file>

<file path=xl/sharedStrings.xml><?xml version="1.0" encoding="utf-8"?>
<sst xmlns="http://schemas.openxmlformats.org/spreadsheetml/2006/main" count="251" uniqueCount="121">
  <si>
    <t>Value</t>
    <phoneticPr fontId="2"/>
  </si>
  <si>
    <t>Units</t>
    <phoneticPr fontId="2"/>
  </si>
  <si>
    <t>1. Calculations for emission reductions</t>
    <phoneticPr fontId="2"/>
  </si>
  <si>
    <t>2. Selected default values, etc.</t>
    <phoneticPr fontId="2"/>
  </si>
  <si>
    <t>3. Calculations for reference emissions</t>
    <phoneticPr fontId="2"/>
  </si>
  <si>
    <t>4. Calculations of the project emissions</t>
    <phoneticPr fontId="2"/>
  </si>
  <si>
    <t>Fuel type</t>
    <phoneticPr fontId="2"/>
  </si>
  <si>
    <t>Parameter</t>
  </si>
  <si>
    <t>(b)</t>
    <phoneticPr fontId="2"/>
  </si>
  <si>
    <t>Description of data</t>
    <phoneticPr fontId="2"/>
  </si>
  <si>
    <r>
      <t>tCO</t>
    </r>
    <r>
      <rPr>
        <vertAlign val="subscript"/>
        <sz val="11"/>
        <color indexed="8"/>
        <rFont val="Arial"/>
        <family val="2"/>
      </rPr>
      <t>2</t>
    </r>
    <r>
      <rPr>
        <sz val="11"/>
        <color indexed="8"/>
        <rFont val="Arial"/>
        <family val="2"/>
      </rPr>
      <t>/p</t>
    </r>
  </si>
  <si>
    <r>
      <t>PE</t>
    </r>
    <r>
      <rPr>
        <vertAlign val="subscript"/>
        <sz val="11"/>
        <color indexed="8"/>
        <rFont val="Arial"/>
        <family val="2"/>
      </rPr>
      <t>p</t>
    </r>
  </si>
  <si>
    <r>
      <t>RE</t>
    </r>
    <r>
      <rPr>
        <vertAlign val="subscript"/>
        <sz val="11"/>
        <color indexed="8"/>
        <rFont val="Arial"/>
        <family val="2"/>
      </rPr>
      <t>p</t>
    </r>
  </si>
  <si>
    <r>
      <t xml:space="preserve">Emission reductions during the period </t>
    </r>
    <r>
      <rPr>
        <i/>
        <sz val="11"/>
        <color indexed="8"/>
        <rFont val="Arial"/>
        <family val="2"/>
      </rPr>
      <t>p</t>
    </r>
  </si>
  <si>
    <t>-</t>
    <phoneticPr fontId="2"/>
  </si>
  <si>
    <t xml:space="preserve">[Measurement]
- Reading the meter installed to the project air jet looms or inspection process and keep the data in the production records
[QA/QC of the data]
- Monitored data is double-checked with the production instructions
- Neither calibration nor certification of meeting quality standards is required for the meters for the purpose of calculating emission reductions, since the fabric is a commercial commodity under contract with a client and is subject to an accurate measurement. 
</t>
    <phoneticPr fontId="2"/>
  </si>
  <si>
    <t>%</t>
    <phoneticPr fontId="2"/>
  </si>
  <si>
    <r>
      <t xml:space="preserve">Table 1: Parameters to be monitored </t>
    </r>
    <r>
      <rPr>
        <b/>
        <i/>
        <sz val="11"/>
        <color indexed="8"/>
        <rFont val="Arial"/>
        <family val="2"/>
      </rPr>
      <t>ex post</t>
    </r>
    <phoneticPr fontId="2"/>
  </si>
  <si>
    <r>
      <t xml:space="preserve">Table 2: Project-specific parameters to be fixed </t>
    </r>
    <r>
      <rPr>
        <b/>
        <i/>
        <sz val="11"/>
        <rFont val="Arial"/>
        <family val="2"/>
      </rPr>
      <t>ex ante</t>
    </r>
    <phoneticPr fontId="2"/>
  </si>
  <si>
    <t>(a)</t>
    <phoneticPr fontId="2"/>
  </si>
  <si>
    <t>Monitoring point No.</t>
    <phoneticPr fontId="2"/>
  </si>
  <si>
    <r>
      <t>CO</t>
    </r>
    <r>
      <rPr>
        <b/>
        <vertAlign val="subscript"/>
        <sz val="11"/>
        <color theme="0"/>
        <rFont val="Arial"/>
        <family val="2"/>
      </rPr>
      <t>2</t>
    </r>
    <r>
      <rPr>
        <b/>
        <sz val="11"/>
        <color theme="0"/>
        <rFont val="Arial"/>
        <family val="2"/>
      </rPr>
      <t xml:space="preserve"> emission reductions</t>
    </r>
    <phoneticPr fontId="2"/>
  </si>
  <si>
    <t>Units</t>
    <phoneticPr fontId="2"/>
  </si>
  <si>
    <t>(b)</t>
    <phoneticPr fontId="2"/>
  </si>
  <si>
    <t>Parameters</t>
    <phoneticPr fontId="2"/>
  </si>
  <si>
    <t>(a)</t>
    <phoneticPr fontId="2"/>
  </si>
  <si>
    <t>i</t>
    <phoneticPr fontId="2"/>
  </si>
  <si>
    <t>(c)</t>
    <phoneticPr fontId="2"/>
  </si>
  <si>
    <t>Description of data</t>
    <phoneticPr fontId="2"/>
  </si>
  <si>
    <t>(b)</t>
    <phoneticPr fontId="2"/>
  </si>
  <si>
    <t>[Monitoring option]</t>
    <phoneticPr fontId="2"/>
  </si>
  <si>
    <t>Units</t>
    <phoneticPr fontId="2"/>
  </si>
  <si>
    <t>Option A</t>
    <phoneticPr fontId="2"/>
  </si>
  <si>
    <t>Based on public data which is measured by entities other than the project participants (Data used: publicly recognized data such as statistical data and specifications)</t>
    <phoneticPr fontId="2"/>
  </si>
  <si>
    <t>Monitoring option</t>
    <phoneticPr fontId="2"/>
  </si>
  <si>
    <t>Units</t>
    <phoneticPr fontId="2"/>
  </si>
  <si>
    <t>Option B</t>
    <phoneticPr fontId="2"/>
  </si>
  <si>
    <t>Based on the amount of transaction which is measured directly using measuring equipments (Data used: commercial evidence such as invoices)</t>
    <phoneticPr fontId="2"/>
  </si>
  <si>
    <t>Source of data</t>
    <phoneticPr fontId="2"/>
  </si>
  <si>
    <t>Option C</t>
    <phoneticPr fontId="2"/>
  </si>
  <si>
    <t>Based on the actual measurement using measuring equipments (Data used: measured values)</t>
    <phoneticPr fontId="2"/>
  </si>
  <si>
    <t>Measurement methods and procedures</t>
    <phoneticPr fontId="2"/>
  </si>
  <si>
    <t>Monitoring frequency</t>
    <phoneticPr fontId="2"/>
  </si>
  <si>
    <t>Other comments</t>
    <phoneticPr fontId="2"/>
  </si>
  <si>
    <t>Units</t>
    <phoneticPr fontId="2"/>
  </si>
  <si>
    <t>Description of data</t>
  </si>
  <si>
    <r>
      <t>AP</t>
    </r>
    <r>
      <rPr>
        <vertAlign val="subscript"/>
        <sz val="11"/>
        <rFont val="Arial"/>
        <family val="2"/>
      </rPr>
      <t>PJ,i,j,p</t>
    </r>
    <phoneticPr fontId="2"/>
  </si>
  <si>
    <t>(d)</t>
    <phoneticPr fontId="2"/>
  </si>
  <si>
    <t>(e)</t>
    <phoneticPr fontId="2"/>
  </si>
  <si>
    <t>(f)</t>
    <phoneticPr fontId="2"/>
  </si>
  <si>
    <t>(g)</t>
    <phoneticPr fontId="2"/>
  </si>
  <si>
    <t>(h)</t>
    <phoneticPr fontId="2"/>
  </si>
  <si>
    <t>(i)</t>
    <phoneticPr fontId="2"/>
  </si>
  <si>
    <t>(j)</t>
    <phoneticPr fontId="2"/>
  </si>
  <si>
    <t>m/p</t>
    <phoneticPr fontId="2"/>
  </si>
  <si>
    <t>Monitored and calculated data</t>
    <phoneticPr fontId="2"/>
  </si>
  <si>
    <t>Every production lot</t>
    <phoneticPr fontId="2"/>
  </si>
  <si>
    <t>Estimated Values</t>
    <phoneticPr fontId="11"/>
  </si>
  <si>
    <t>No.</t>
    <phoneticPr fontId="2"/>
  </si>
  <si>
    <t>Identification number of the project air jet loom type</t>
    <phoneticPr fontId="2"/>
  </si>
  <si>
    <t>-</t>
    <phoneticPr fontId="2"/>
  </si>
  <si>
    <r>
      <t>EF</t>
    </r>
    <r>
      <rPr>
        <vertAlign val="subscript"/>
        <sz val="11"/>
        <rFont val="Arial"/>
        <family val="2"/>
      </rPr>
      <t>elec,j</t>
    </r>
    <phoneticPr fontId="2"/>
  </si>
  <si>
    <r>
      <t>CO</t>
    </r>
    <r>
      <rPr>
        <vertAlign val="subscript"/>
        <sz val="11"/>
        <color rgb="FF000000"/>
        <rFont val="Arial"/>
        <family val="2"/>
      </rPr>
      <t>2</t>
    </r>
    <r>
      <rPr>
        <sz val="11"/>
        <color rgb="FF000000"/>
        <rFont val="Arial"/>
        <family val="2"/>
      </rPr>
      <t xml:space="preserve"> emission factor for consumed electricity at the project factory </t>
    </r>
    <r>
      <rPr>
        <i/>
        <sz val="11"/>
        <color rgb="FF000000"/>
        <rFont val="Arial"/>
        <family val="2"/>
      </rPr>
      <t>j</t>
    </r>
    <phoneticPr fontId="2"/>
  </si>
  <si>
    <t>Based on project and reference specific air consumption collected as per the project</t>
    <phoneticPr fontId="2"/>
  </si>
  <si>
    <t>[EFgrid]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[EFcaptive]
CDM approved small scale methodology AMS-I.A</t>
    <phoneticPr fontId="2"/>
  </si>
  <si>
    <r>
      <t>RE</t>
    </r>
    <r>
      <rPr>
        <vertAlign val="subscript"/>
        <sz val="11"/>
        <color rgb="FF000000"/>
        <rFont val="Arial"/>
        <family val="2"/>
      </rPr>
      <t>p</t>
    </r>
    <phoneticPr fontId="2"/>
  </si>
  <si>
    <r>
      <t>PE</t>
    </r>
    <r>
      <rPr>
        <vertAlign val="subscript"/>
        <sz val="11"/>
        <color rgb="FF000000"/>
        <rFont val="Arial"/>
        <family val="2"/>
      </rPr>
      <t>p</t>
    </r>
    <phoneticPr fontId="2"/>
  </si>
  <si>
    <r>
      <t>ER</t>
    </r>
    <r>
      <rPr>
        <vertAlign val="subscript"/>
        <sz val="11"/>
        <color rgb="FF000000"/>
        <rFont val="Arial"/>
        <family val="2"/>
      </rPr>
      <t>p</t>
    </r>
    <phoneticPr fontId="2"/>
  </si>
  <si>
    <r>
      <t xml:space="preserve">Reference emissions during the period </t>
    </r>
    <r>
      <rPr>
        <i/>
        <sz val="11"/>
        <color rgb="FF000000"/>
        <rFont val="Arial"/>
        <family val="2"/>
      </rPr>
      <t>p</t>
    </r>
    <phoneticPr fontId="2"/>
  </si>
  <si>
    <r>
      <t xml:space="preserve">Project emissions during the period </t>
    </r>
    <r>
      <rPr>
        <i/>
        <sz val="11"/>
        <color rgb="FF000000"/>
        <rFont val="Arial"/>
        <family val="2"/>
      </rPr>
      <t>p</t>
    </r>
    <phoneticPr fontId="2"/>
  </si>
  <si>
    <r>
      <t xml:space="preserve">Emissions reduction during the period </t>
    </r>
    <r>
      <rPr>
        <i/>
        <sz val="11"/>
        <color rgb="FF000000"/>
        <rFont val="Arial"/>
        <family val="2"/>
      </rPr>
      <t>p</t>
    </r>
    <phoneticPr fontId="2"/>
  </si>
  <si>
    <r>
      <t>[tCO</t>
    </r>
    <r>
      <rPr>
        <vertAlign val="subscript"/>
        <sz val="11"/>
        <color rgb="FF000000"/>
        <rFont val="Arial"/>
        <family val="2"/>
      </rPr>
      <t>2</t>
    </r>
    <r>
      <rPr>
        <sz val="11"/>
        <color rgb="FF000000"/>
        <rFont val="Arial"/>
        <family val="2"/>
      </rPr>
      <t>/p]</t>
    </r>
    <phoneticPr fontId="2"/>
  </si>
  <si>
    <r>
      <t>tCO</t>
    </r>
    <r>
      <rPr>
        <vertAlign val="subscript"/>
        <sz val="11"/>
        <color rgb="FF000000"/>
        <rFont val="Arial"/>
        <family val="2"/>
      </rPr>
      <t>2</t>
    </r>
    <r>
      <rPr>
        <sz val="11"/>
        <color rgb="FF000000"/>
        <rFont val="Arial"/>
        <family val="2"/>
      </rPr>
      <t>/p</t>
    </r>
    <phoneticPr fontId="2"/>
  </si>
  <si>
    <t>(c)</t>
    <phoneticPr fontId="2"/>
  </si>
  <si>
    <t>(d)</t>
    <phoneticPr fontId="11"/>
  </si>
  <si>
    <t>Electricity</t>
    <phoneticPr fontId="2"/>
  </si>
  <si>
    <t>j</t>
    <phoneticPr fontId="2"/>
  </si>
  <si>
    <t>Identification number of the project factory</t>
    <phoneticPr fontId="2"/>
  </si>
  <si>
    <t>Experimental data from the manufacture of the project air jet looms</t>
    <phoneticPr fontId="2"/>
  </si>
  <si>
    <r>
      <t>SEC</t>
    </r>
    <r>
      <rPr>
        <vertAlign val="subscript"/>
        <sz val="11"/>
        <rFont val="Arial"/>
        <family val="2"/>
      </rPr>
      <t>j</t>
    </r>
    <phoneticPr fontId="2"/>
  </si>
  <si>
    <r>
      <t>SAC</t>
    </r>
    <r>
      <rPr>
        <vertAlign val="subscript"/>
        <sz val="11"/>
        <rFont val="Arial"/>
        <family val="2"/>
      </rPr>
      <t>PJ,i,j</t>
    </r>
    <phoneticPr fontId="2"/>
  </si>
  <si>
    <r>
      <t>RR</t>
    </r>
    <r>
      <rPr>
        <vertAlign val="subscript"/>
        <sz val="11"/>
        <rFont val="Arial"/>
        <family val="2"/>
      </rPr>
      <t>i,j</t>
    </r>
    <phoneticPr fontId="2"/>
  </si>
  <si>
    <r>
      <t xml:space="preserve">Specific electricity consumption of the air compressors at the project factory </t>
    </r>
    <r>
      <rPr>
        <i/>
        <sz val="11"/>
        <rFont val="Arial"/>
        <family val="2"/>
      </rPr>
      <t>j</t>
    </r>
    <phoneticPr fontId="2"/>
  </si>
  <si>
    <r>
      <t xml:space="preserve">Specific air consumption of the project air jet loom type </t>
    </r>
    <r>
      <rPr>
        <i/>
        <sz val="11"/>
        <rFont val="Arial"/>
        <family val="2"/>
      </rPr>
      <t>i</t>
    </r>
    <r>
      <rPr>
        <sz val="11"/>
        <rFont val="Arial"/>
        <family val="2"/>
      </rPr>
      <t xml:space="preserve"> at the project factory </t>
    </r>
    <r>
      <rPr>
        <i/>
        <sz val="11"/>
        <rFont val="Arial"/>
        <family val="2"/>
      </rPr>
      <t>j</t>
    </r>
    <phoneticPr fontId="2"/>
  </si>
  <si>
    <r>
      <t xml:space="preserve">Reduction rate of specific air consumption of the project air jet loom type </t>
    </r>
    <r>
      <rPr>
        <i/>
        <sz val="11"/>
        <rFont val="Arial"/>
        <family val="2"/>
      </rPr>
      <t>i</t>
    </r>
    <r>
      <rPr>
        <sz val="11"/>
        <rFont val="Arial"/>
        <family val="2"/>
      </rPr>
      <t xml:space="preserve"> at the project factory </t>
    </r>
    <r>
      <rPr>
        <i/>
        <sz val="11"/>
        <rFont val="Arial"/>
        <family val="2"/>
      </rPr>
      <t>j</t>
    </r>
    <phoneticPr fontId="2"/>
  </si>
  <si>
    <r>
      <t>kWh/Nm</t>
    </r>
    <r>
      <rPr>
        <vertAlign val="superscript"/>
        <sz val="11"/>
        <rFont val="Arial"/>
        <family val="2"/>
      </rPr>
      <t>3</t>
    </r>
    <phoneticPr fontId="2"/>
  </si>
  <si>
    <r>
      <t>Nm</t>
    </r>
    <r>
      <rPr>
        <vertAlign val="superscript"/>
        <sz val="11"/>
        <rFont val="Arial"/>
        <family val="2"/>
      </rPr>
      <t>3</t>
    </r>
    <r>
      <rPr>
        <sz val="11"/>
        <rFont val="Arial"/>
        <family val="2"/>
      </rPr>
      <t>/m</t>
    </r>
    <phoneticPr fontId="2"/>
  </si>
  <si>
    <t>Performance curve of the air compressors from their manufacturers.</t>
    <phoneticPr fontId="2"/>
  </si>
  <si>
    <t>Monitoring Plan Sheet (Input Sheet) [Attachment to Project Design Document]</t>
  </si>
  <si>
    <t>Monitoring Spreadsheet: JCM_ID_AM011_ver01.0</t>
    <phoneticPr fontId="2"/>
  </si>
  <si>
    <t>Monitoring Plan Sheet (Calculation Process Sheet) [Attachment to Project Design Document]</t>
    <phoneticPr fontId="2"/>
  </si>
  <si>
    <r>
      <t>tCO</t>
    </r>
    <r>
      <rPr>
        <vertAlign val="subscript"/>
        <sz val="11"/>
        <color indexed="8"/>
        <rFont val="Arial"/>
        <family val="2"/>
      </rPr>
      <t>2</t>
    </r>
    <r>
      <rPr>
        <sz val="11"/>
        <color indexed="8"/>
        <rFont val="Arial"/>
        <family val="2"/>
      </rPr>
      <t>/p</t>
    </r>
    <phoneticPr fontId="2"/>
  </si>
  <si>
    <r>
      <t xml:space="preserve">Reference emissions during the period </t>
    </r>
    <r>
      <rPr>
        <i/>
        <sz val="11"/>
        <color indexed="8"/>
        <rFont val="Arial"/>
        <family val="2"/>
      </rPr>
      <t>p</t>
    </r>
    <phoneticPr fontId="2"/>
  </si>
  <si>
    <r>
      <t>tCO</t>
    </r>
    <r>
      <rPr>
        <vertAlign val="subscript"/>
        <sz val="11"/>
        <color indexed="8"/>
        <rFont val="Arial"/>
        <family val="2"/>
      </rPr>
      <t>2</t>
    </r>
    <r>
      <rPr>
        <sz val="11"/>
        <color indexed="8"/>
        <rFont val="Arial"/>
        <family val="2"/>
      </rPr>
      <t>/p</t>
    </r>
    <phoneticPr fontId="2"/>
  </si>
  <si>
    <r>
      <t xml:space="preserve">Project emissions during the period </t>
    </r>
    <r>
      <rPr>
        <i/>
        <sz val="11"/>
        <color indexed="8"/>
        <rFont val="Arial"/>
        <family val="2"/>
      </rPr>
      <t>p</t>
    </r>
    <phoneticPr fontId="2"/>
  </si>
  <si>
    <r>
      <t xml:space="preserve">Amount of fabric woven by the project air jet loom type </t>
    </r>
    <r>
      <rPr>
        <i/>
        <sz val="11"/>
        <rFont val="Arial"/>
        <family val="2"/>
      </rPr>
      <t>i</t>
    </r>
    <r>
      <rPr>
        <sz val="11"/>
        <rFont val="Arial"/>
        <family val="2"/>
      </rPr>
      <t xml:space="preserve"> at the project factory </t>
    </r>
    <r>
      <rPr>
        <i/>
        <sz val="11"/>
        <rFont val="Arial"/>
        <family val="2"/>
      </rPr>
      <t>j</t>
    </r>
    <r>
      <rPr>
        <sz val="11"/>
        <rFont val="Arial"/>
        <family val="2"/>
      </rPr>
      <t xml:space="preserve"> during the period </t>
    </r>
    <r>
      <rPr>
        <i/>
        <sz val="11"/>
        <rFont val="Arial"/>
        <family val="2"/>
      </rPr>
      <t>p</t>
    </r>
    <phoneticPr fontId="2"/>
  </si>
  <si>
    <r>
      <t>ER</t>
    </r>
    <r>
      <rPr>
        <vertAlign val="subscript"/>
        <sz val="11"/>
        <color indexed="8"/>
        <rFont val="Arial"/>
        <family val="2"/>
      </rPr>
      <t>p</t>
    </r>
    <phoneticPr fontId="2"/>
  </si>
  <si>
    <r>
      <t xml:space="preserve">Project emissions during the period </t>
    </r>
    <r>
      <rPr>
        <i/>
        <sz val="11"/>
        <color indexed="8"/>
        <rFont val="Arial"/>
        <family val="2"/>
      </rPr>
      <t>p</t>
    </r>
    <phoneticPr fontId="2"/>
  </si>
  <si>
    <r>
      <t xml:space="preserve">Reference emissions during the period </t>
    </r>
    <r>
      <rPr>
        <i/>
        <sz val="11"/>
        <color indexed="8"/>
        <rFont val="Arial"/>
        <family val="2"/>
      </rPr>
      <t>p</t>
    </r>
    <phoneticPr fontId="2"/>
  </si>
  <si>
    <t>Monitoring Structure Sheet [Attachment to Project Design Document]</t>
    <phoneticPr fontId="2"/>
  </si>
  <si>
    <t>Responsible personnel</t>
  </si>
  <si>
    <t>Role</t>
    <phoneticPr fontId="2"/>
  </si>
  <si>
    <t>Monitoring Report Sheet (Input Sheet) [For Verification]</t>
  </si>
  <si>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</si>
  <si>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</si>
  <si>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rFont val="Arial"/>
        <family val="2"/>
      </rPr>
      <t>ex ante</t>
    </r>
    <phoneticPr fontId="2"/>
  </si>
  <si>
    <t>Monitoring period</t>
    <phoneticPr fontId="2"/>
  </si>
  <si>
    <t>(b)</t>
    <phoneticPr fontId="2"/>
  </si>
  <si>
    <t>(e)</t>
    <phoneticPr fontId="2"/>
  </si>
  <si>
    <t>(f)</t>
    <phoneticPr fontId="2"/>
  </si>
  <si>
    <t>(g)</t>
    <phoneticPr fontId="2"/>
  </si>
  <si>
    <t>(i)</t>
    <phoneticPr fontId="2"/>
  </si>
  <si>
    <t>(k)</t>
    <phoneticPr fontId="2"/>
  </si>
  <si>
    <t>Monitoring Period</t>
    <phoneticPr fontId="2"/>
  </si>
  <si>
    <t>Monitored Values</t>
    <phoneticPr fontId="11"/>
  </si>
  <si>
    <r>
      <t>tCO</t>
    </r>
    <r>
      <rPr>
        <vertAlign val="subscript"/>
        <sz val="11"/>
        <color rgb="FF000000"/>
        <rFont val="Arial"/>
        <family val="2"/>
      </rPr>
      <t>2</t>
    </r>
    <r>
      <rPr>
        <sz val="11"/>
        <color rgb="FF000000"/>
        <rFont val="Arial"/>
        <family val="2"/>
      </rPr>
      <t>/kWh</t>
    </r>
    <phoneticPr fontId="2"/>
  </si>
  <si>
    <t>-</t>
    <phoneticPr fontId="2"/>
  </si>
  <si>
    <t>Option C</t>
    <phoneticPr fontId="2"/>
  </si>
  <si>
    <t>Reference Number:</t>
    <phoneticPr fontId="2"/>
  </si>
  <si>
    <r>
      <t xml:space="preserve">Table3: </t>
    </r>
    <r>
      <rPr>
        <b/>
        <i/>
        <sz val="11"/>
        <rFont val="Arial"/>
        <family val="2"/>
      </rPr>
      <t>Ex-ante</t>
    </r>
    <r>
      <rPr>
        <b/>
        <sz val="11"/>
        <rFont val="Arial"/>
        <family val="2"/>
      </rPr>
      <t xml:space="preserve"> estimation of each CO</t>
    </r>
    <r>
      <rPr>
        <b/>
        <vertAlign val="subscript"/>
        <sz val="11"/>
        <rFont val="Arial"/>
        <family val="2"/>
      </rPr>
      <t>2</t>
    </r>
    <r>
      <rPr>
        <b/>
        <sz val="11"/>
        <rFont val="Arial"/>
        <family val="2"/>
      </rPr>
      <t xml:space="preserve"> emission reduction</t>
    </r>
    <phoneticPr fontId="2"/>
  </si>
  <si>
    <r>
      <t xml:space="preserve">Table3: </t>
    </r>
    <r>
      <rPr>
        <b/>
        <i/>
        <sz val="11"/>
        <rFont val="Arial"/>
        <family val="2"/>
      </rPr>
      <t>Ex-post</t>
    </r>
    <r>
      <rPr>
        <b/>
        <sz val="11"/>
        <rFont val="Arial"/>
        <family val="2"/>
      </rPr>
      <t xml:space="preserve"> calculation of each CO</t>
    </r>
    <r>
      <rPr>
        <b/>
        <vertAlign val="subscript"/>
        <sz val="11"/>
        <rFont val="Arial"/>
        <family val="2"/>
      </rPr>
      <t>2</t>
    </r>
    <r>
      <rPr>
        <b/>
        <sz val="11"/>
        <rFont val="Arial"/>
        <family val="2"/>
      </rPr>
      <t xml:space="preserve"> emission reduction</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</si>
</sst>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_ ;[Red]\-#,##0\ "/>
    <numFmt numFmtId="177" formatCode="#,##0_ "/>
    <numFmt numFmtId="178" formatCode="0_ "/>
    <numFmt numFmtId="179" formatCode="#,##0.0_ "/>
    <numFmt numFmtId="180" formatCode="#,##0.00_ "/>
    <numFmt numFmtId="181" formatCode="#,##0.0000_ "/>
    <numFmt numFmtId="182" formatCode="#,##0.000000_ "/>
  </numFmts>
  <fonts count="25"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vertAlign val="subscript"/>
      <sz val="11"/>
      <name val="Arial"/>
      <family val="2"/>
    </font>
    <font>
      <i/>
      <sz val="11"/>
      <color indexed="8"/>
      <name val="Arial"/>
      <family val="2"/>
    </font>
    <font>
      <sz val="6"/>
      <name val="ＭＳ Ｐゴシック"/>
      <family val="3"/>
      <charset val="128"/>
      <scheme val="minor"/>
    </font>
    <font>
      <b/>
      <sz val="11"/>
      <color theme="0"/>
      <name val="Arial"/>
      <family val="2"/>
    </font>
    <font>
      <sz val="11"/>
      <color theme="0"/>
      <name val="Arial"/>
      <family val="2"/>
    </font>
    <font>
      <b/>
      <sz val="11"/>
      <name val="Arial"/>
      <family val="2"/>
    </font>
    <font>
      <sz val="11"/>
      <color rgb="FF000000"/>
      <name val="Arial"/>
      <family val="2"/>
    </font>
    <font>
      <vertAlign val="subscript"/>
      <sz val="11"/>
      <color rgb="FF000000"/>
      <name val="Arial"/>
      <family val="2"/>
    </font>
    <font>
      <i/>
      <sz val="11"/>
      <color rgb="FF000000"/>
      <name val="Arial"/>
      <family val="2"/>
    </font>
    <font>
      <b/>
      <i/>
      <sz val="11"/>
      <color indexed="8"/>
      <name val="Arial"/>
      <family val="2"/>
    </font>
    <font>
      <b/>
      <i/>
      <sz val="11"/>
      <name val="Arial"/>
      <family val="2"/>
    </font>
    <font>
      <b/>
      <vertAlign val="subscript"/>
      <sz val="11"/>
      <name val="Arial"/>
      <family val="2"/>
    </font>
    <font>
      <b/>
      <vertAlign val="subscript"/>
      <sz val="11"/>
      <color theme="0"/>
      <name val="Arial"/>
      <family val="2"/>
    </font>
    <font>
      <i/>
      <sz val="11"/>
      <name val="Arial"/>
      <family val="2"/>
    </font>
    <font>
      <vertAlign val="superscript"/>
      <sz val="11"/>
      <name val="Arial"/>
      <family val="2"/>
    </font>
    <font>
      <sz val="11"/>
      <color theme="1"/>
      <name val="Arial"/>
      <family val="2"/>
    </font>
  </fonts>
  <fills count="7">
    <fill>
      <patternFill patternType="none"/>
    </fill>
    <fill>
      <patternFill patternType="gray125"/>
    </fill>
    <fill>
      <patternFill patternType="solid">
        <fgColor indexed="9"/>
        <bgColor indexed="64"/>
      </patternFill>
    </fill>
    <fill>
      <patternFill patternType="solid">
        <fgColor theme="3" tint="-0.2499465926084170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6337778862885"/>
        <bgColor indexed="64"/>
      </patternFill>
    </fill>
  </fills>
  <borders count="14">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style="medium">
        <color rgb="FFFF0000"/>
      </top>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style="medium">
        <color rgb="FFFF0000"/>
      </left>
      <right style="medium">
        <color rgb="FFFF0000"/>
      </right>
      <top style="medium">
        <color rgb="FFFF0000"/>
      </top>
      <bottom style="thin">
        <color theme="1" tint="0.34998626667073579"/>
      </bottom>
      <diagonal/>
    </border>
    <border>
      <left style="medium">
        <color rgb="FFFF0000"/>
      </left>
      <right style="medium">
        <color rgb="FFFF0000"/>
      </right>
      <top style="thin">
        <color theme="1" tint="0.34998626667073579"/>
      </top>
      <bottom style="medium">
        <color rgb="FFFF0000"/>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09">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horizontal="right" vertical="center"/>
    </xf>
    <xf numFmtId="0" fontId="5" fillId="3" borderId="1" xfId="0" applyFont="1" applyFill="1" applyBorder="1">
      <alignment vertical="center"/>
    </xf>
    <xf numFmtId="0" fontId="3" fillId="3" borderId="1" xfId="0" applyFont="1" applyFill="1" applyBorder="1">
      <alignment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shrinkToFit="1"/>
    </xf>
    <xf numFmtId="0" fontId="3" fillId="6" borderId="1" xfId="0" applyFont="1" applyFill="1" applyBorder="1">
      <alignment vertical="center"/>
    </xf>
    <xf numFmtId="0" fontId="3" fillId="0" borderId="1" xfId="0" applyFont="1" applyBorder="1" applyAlignment="1">
      <alignment horizontal="center" vertical="center"/>
    </xf>
    <xf numFmtId="0" fontId="3" fillId="0" borderId="1" xfId="0" applyFont="1" applyBorder="1">
      <alignment vertical="center"/>
    </xf>
    <xf numFmtId="0" fontId="7" fillId="0" borderId="1" xfId="0" applyFont="1" applyFill="1" applyBorder="1" applyAlignment="1">
      <alignment horizontal="left" vertical="center"/>
    </xf>
    <xf numFmtId="0" fontId="7" fillId="0" borderId="1" xfId="0" applyFont="1" applyFill="1" applyBorder="1">
      <alignment vertical="center"/>
    </xf>
    <xf numFmtId="0" fontId="3" fillId="0" borderId="1" xfId="0" applyFont="1" applyFill="1" applyBorder="1" applyAlignment="1">
      <alignment horizontal="center" vertical="center"/>
    </xf>
    <xf numFmtId="0" fontId="3" fillId="5" borderId="1" xfId="0" applyFont="1" applyFill="1" applyBorder="1">
      <alignment vertical="center"/>
    </xf>
    <xf numFmtId="0" fontId="3" fillId="6" borderId="1" xfId="0" applyFont="1" applyFill="1" applyBorder="1" applyAlignment="1">
      <alignment vertical="center"/>
    </xf>
    <xf numFmtId="0" fontId="5" fillId="3" borderId="5" xfId="0" applyFont="1" applyFill="1" applyBorder="1">
      <alignment vertical="center"/>
    </xf>
    <xf numFmtId="0" fontId="3" fillId="3" borderId="8" xfId="0" applyFont="1" applyFill="1" applyBorder="1">
      <alignment vertical="center"/>
    </xf>
    <xf numFmtId="0" fontId="3" fillId="3" borderId="9" xfId="0" applyFont="1" applyFill="1" applyBorder="1">
      <alignment vertical="center"/>
    </xf>
    <xf numFmtId="0" fontId="3" fillId="6" borderId="5" xfId="0" applyFont="1" applyFill="1" applyBorder="1">
      <alignment vertical="center"/>
    </xf>
    <xf numFmtId="0" fontId="3" fillId="6" borderId="5" xfId="0" applyFont="1" applyFill="1" applyBorder="1" applyAlignment="1">
      <alignment vertical="center"/>
    </xf>
    <xf numFmtId="0" fontId="3" fillId="6" borderId="8" xfId="0" applyFont="1" applyFill="1" applyBorder="1">
      <alignment vertical="center"/>
    </xf>
    <xf numFmtId="0" fontId="3" fillId="6" borderId="10" xfId="0" applyFont="1" applyFill="1" applyBorder="1">
      <alignment vertical="center"/>
    </xf>
    <xf numFmtId="0" fontId="3" fillId="6" borderId="11" xfId="0" applyFont="1" applyFill="1" applyBorder="1">
      <alignment vertical="center"/>
    </xf>
    <xf numFmtId="0" fontId="3" fillId="6" borderId="4" xfId="0" applyFont="1" applyFill="1" applyBorder="1">
      <alignment vertical="center"/>
    </xf>
    <xf numFmtId="0" fontId="3" fillId="0" borderId="10" xfId="0" applyFont="1" applyBorder="1" applyAlignment="1">
      <alignment horizontal="center" vertical="center"/>
    </xf>
    <xf numFmtId="0" fontId="3" fillId="0" borderId="10" xfId="0" applyFont="1" applyBorder="1">
      <alignment vertical="center"/>
    </xf>
    <xf numFmtId="0" fontId="3" fillId="0" borderId="4" xfId="0" applyFont="1" applyBorder="1">
      <alignment vertical="center"/>
    </xf>
    <xf numFmtId="0" fontId="5" fillId="3" borderId="5" xfId="0" applyFont="1" applyFill="1" applyBorder="1" applyAlignment="1">
      <alignment horizontal="center" vertical="center"/>
    </xf>
    <xf numFmtId="0" fontId="5" fillId="0" borderId="0" xfId="0" applyFont="1">
      <alignment vertical="center"/>
    </xf>
    <xf numFmtId="0" fontId="3" fillId="0" borderId="0" xfId="0" applyFont="1" applyFill="1" applyBorder="1" applyAlignment="1">
      <alignment horizontal="center" vertical="center"/>
    </xf>
    <xf numFmtId="0" fontId="3" fillId="0" borderId="0" xfId="0" applyNumberFormat="1" applyFont="1">
      <alignment vertical="center"/>
    </xf>
    <xf numFmtId="0" fontId="7" fillId="0" borderId="1" xfId="0" applyFont="1" applyFill="1" applyBorder="1" applyAlignment="1" applyProtection="1">
      <alignment vertical="center" wrapText="1"/>
      <protection locked="0"/>
    </xf>
    <xf numFmtId="49" fontId="7" fillId="2" borderId="1" xfId="0" quotePrefix="1" applyNumberFormat="1" applyFont="1" applyFill="1" applyBorder="1" applyAlignment="1" applyProtection="1">
      <alignment vertical="center" wrapText="1"/>
      <protection locked="0"/>
    </xf>
    <xf numFmtId="0" fontId="7" fillId="2" borderId="1" xfId="0" applyFont="1" applyFill="1" applyBorder="1" applyAlignment="1" applyProtection="1">
      <alignment vertical="center" wrapText="1"/>
      <protection locked="0"/>
    </xf>
    <xf numFmtId="177" fontId="7" fillId="2" borderId="1" xfId="0" applyNumberFormat="1" applyFont="1" applyFill="1" applyBorder="1" applyAlignment="1" applyProtection="1">
      <alignment vertical="center" wrapText="1"/>
      <protection locked="0"/>
    </xf>
    <xf numFmtId="178" fontId="7" fillId="2" borderId="1" xfId="0" applyNumberFormat="1" applyFont="1" applyFill="1" applyBorder="1" applyAlignment="1" applyProtection="1">
      <alignment vertical="center" wrapText="1"/>
      <protection locked="0"/>
    </xf>
    <xf numFmtId="0" fontId="3" fillId="0" borderId="1" xfId="0" applyFont="1" applyBorder="1" applyAlignment="1" applyProtection="1">
      <alignment vertical="center" wrapText="1"/>
      <protection locked="0"/>
    </xf>
    <xf numFmtId="178" fontId="7" fillId="5" borderId="1" xfId="0" applyNumberFormat="1" applyFont="1" applyFill="1" applyBorder="1" applyAlignment="1" applyProtection="1">
      <alignment vertical="center" wrapText="1"/>
    </xf>
    <xf numFmtId="179" fontId="7" fillId="5" borderId="1" xfId="0" applyNumberFormat="1" applyFont="1" applyFill="1" applyBorder="1" applyAlignment="1" applyProtection="1">
      <alignment vertical="center" wrapText="1"/>
    </xf>
    <xf numFmtId="179" fontId="7" fillId="2" borderId="1" xfId="0" applyNumberFormat="1" applyFont="1" applyFill="1" applyBorder="1" applyAlignment="1" applyProtection="1">
      <alignment vertical="center" wrapText="1"/>
      <protection locked="0"/>
    </xf>
    <xf numFmtId="180" fontId="7" fillId="2" borderId="1" xfId="0" applyNumberFormat="1" applyFont="1" applyFill="1" applyBorder="1" applyAlignment="1" applyProtection="1">
      <alignment vertical="center" wrapText="1"/>
      <protection locked="0"/>
    </xf>
    <xf numFmtId="181" fontId="7" fillId="2" borderId="1" xfId="0" applyNumberFormat="1" applyFont="1" applyFill="1" applyBorder="1" applyAlignment="1" applyProtection="1">
      <alignment vertical="center" wrapText="1"/>
      <protection locked="0"/>
    </xf>
    <xf numFmtId="2" fontId="3" fillId="0" borderId="3" xfId="0" applyNumberFormat="1" applyFont="1" applyBorder="1">
      <alignment vertical="center"/>
    </xf>
    <xf numFmtId="2" fontId="3" fillId="0" borderId="8" xfId="0" applyNumberFormat="1" applyFont="1" applyFill="1" applyBorder="1">
      <alignment vertical="center"/>
    </xf>
    <xf numFmtId="180" fontId="7" fillId="5" borderId="1" xfId="0" applyNumberFormat="1" applyFont="1" applyFill="1" applyBorder="1" applyAlignment="1" applyProtection="1">
      <alignment vertical="center" wrapText="1"/>
    </xf>
    <xf numFmtId="181" fontId="7" fillId="5" borderId="1" xfId="0" applyNumberFormat="1" applyFont="1" applyFill="1" applyBorder="1" applyAlignment="1" applyProtection="1">
      <alignment vertical="center" wrapText="1"/>
    </xf>
    <xf numFmtId="2" fontId="5" fillId="3" borderId="8" xfId="0" applyNumberFormat="1" applyFont="1" applyFill="1" applyBorder="1">
      <alignment vertical="center"/>
    </xf>
    <xf numFmtId="2" fontId="7" fillId="0" borderId="1" xfId="0" applyNumberFormat="1" applyFont="1" applyFill="1" applyBorder="1">
      <alignment vertical="center"/>
    </xf>
    <xf numFmtId="2" fontId="5" fillId="3" borderId="5" xfId="0" applyNumberFormat="1" applyFont="1" applyFill="1" applyBorder="1">
      <alignment vertical="center"/>
    </xf>
    <xf numFmtId="182" fontId="7" fillId="2" borderId="1" xfId="0" applyNumberFormat="1" applyFont="1" applyFill="1" applyBorder="1" applyAlignment="1" applyProtection="1">
      <alignment vertical="center" wrapText="1"/>
      <protection locked="0"/>
    </xf>
    <xf numFmtId="182" fontId="7" fillId="5" borderId="1" xfId="0" applyNumberFormat="1" applyFont="1" applyFill="1" applyBorder="1" applyAlignment="1" applyProtection="1">
      <alignment vertical="center" wrapText="1"/>
    </xf>
    <xf numFmtId="0" fontId="0" fillId="0" borderId="0" xfId="0" applyFont="1" applyProtection="1">
      <alignment vertical="center"/>
    </xf>
    <xf numFmtId="0" fontId="24" fillId="0" borderId="0" xfId="0" applyFont="1" applyAlignment="1" applyProtection="1">
      <alignment horizontal="right" vertical="center"/>
    </xf>
    <xf numFmtId="0" fontId="3" fillId="0" borderId="0" xfId="0" applyFont="1" applyProtection="1">
      <alignment vertical="center"/>
    </xf>
    <xf numFmtId="0" fontId="3" fillId="0" borderId="0" xfId="0" applyFont="1" applyAlignment="1" applyProtection="1">
      <alignment horizontal="right" vertical="center"/>
    </xf>
    <xf numFmtId="0" fontId="8" fillId="4" borderId="0" xfId="0" applyFont="1" applyFill="1" applyAlignment="1" applyProtection="1">
      <alignment vertical="center"/>
    </xf>
    <xf numFmtId="0" fontId="5" fillId="4" borderId="0" xfId="0" applyFont="1" applyFill="1" applyAlignment="1" applyProtection="1">
      <alignment vertical="center"/>
    </xf>
    <xf numFmtId="0" fontId="5" fillId="4" borderId="0" xfId="0" applyFont="1" applyFill="1" applyAlignment="1" applyProtection="1">
      <alignment horizontal="right" vertical="center"/>
    </xf>
    <xf numFmtId="0" fontId="6" fillId="0" borderId="0" xfId="0" applyFont="1" applyFill="1" applyBorder="1" applyProtection="1">
      <alignment vertical="center"/>
    </xf>
    <xf numFmtId="0" fontId="14" fillId="0" borderId="0" xfId="0" applyFont="1" applyFill="1" applyBorder="1" applyAlignment="1" applyProtection="1">
      <alignment horizontal="left" vertical="center"/>
    </xf>
    <xf numFmtId="0" fontId="14" fillId="0" borderId="0" xfId="0" applyFont="1" applyProtection="1">
      <alignment vertical="center"/>
    </xf>
    <xf numFmtId="0" fontId="7" fillId="0" borderId="0" xfId="0" applyFont="1" applyProtection="1">
      <alignment vertical="center"/>
    </xf>
    <xf numFmtId="0" fontId="5" fillId="3" borderId="1" xfId="0" applyFont="1" applyFill="1" applyBorder="1" applyAlignment="1" applyProtection="1">
      <alignment horizontal="center" vertical="center" wrapText="1"/>
    </xf>
    <xf numFmtId="0" fontId="15" fillId="5" borderId="1" xfId="0" quotePrefix="1" applyFont="1" applyFill="1" applyBorder="1" applyAlignment="1" applyProtection="1">
      <alignment horizontal="center" vertical="center"/>
    </xf>
    <xf numFmtId="0" fontId="13" fillId="0" borderId="0" xfId="0" applyFont="1" applyProtection="1">
      <alignment vertical="center"/>
    </xf>
    <xf numFmtId="0" fontId="12" fillId="3" borderId="1" xfId="0" applyFont="1" applyFill="1" applyBorder="1" applyAlignment="1" applyProtection="1">
      <alignment horizontal="center" vertical="center"/>
    </xf>
    <xf numFmtId="0" fontId="7" fillId="5" borderId="1" xfId="0" applyFont="1" applyFill="1" applyBorder="1" applyAlignment="1" applyProtection="1">
      <alignment horizontal="center" vertical="center"/>
    </xf>
    <xf numFmtId="0" fontId="15" fillId="5" borderId="1" xfId="0" applyFont="1" applyFill="1" applyBorder="1" applyAlignment="1" applyProtection="1">
      <alignment horizontal="center" vertical="center"/>
    </xf>
    <xf numFmtId="0" fontId="7" fillId="5" borderId="1" xfId="0" applyFont="1" applyFill="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15" fillId="5" borderId="4" xfId="0" applyFont="1" applyFill="1" applyBorder="1" applyAlignment="1" applyProtection="1">
      <alignment horizontal="center" vertical="center"/>
    </xf>
    <xf numFmtId="0" fontId="7" fillId="5" borderId="1" xfId="0" applyFont="1" applyFill="1" applyBorder="1" applyAlignment="1" applyProtection="1">
      <alignment vertical="center" wrapText="1"/>
    </xf>
    <xf numFmtId="0" fontId="6" fillId="0" borderId="2" xfId="0" applyFont="1" applyFill="1" applyBorder="1" applyAlignment="1" applyProtection="1"/>
    <xf numFmtId="0" fontId="6" fillId="0" borderId="2" xfId="0" applyFont="1" applyFill="1" applyBorder="1" applyAlignment="1" applyProtection="1">
      <alignment vertical="center"/>
    </xf>
    <xf numFmtId="0" fontId="3" fillId="0" borderId="1" xfId="0" applyFont="1" applyFill="1" applyBorder="1" applyProtection="1">
      <alignment vertical="center"/>
    </xf>
    <xf numFmtId="0" fontId="3" fillId="0" borderId="0" xfId="0" applyFont="1" applyFill="1" applyBorder="1" applyProtection="1">
      <alignment vertical="center"/>
    </xf>
    <xf numFmtId="0" fontId="3" fillId="0" borderId="0" xfId="0" applyFont="1" applyFill="1" applyBorder="1" applyAlignment="1" applyProtection="1">
      <alignment vertical="center" wrapText="1"/>
    </xf>
    <xf numFmtId="0" fontId="7" fillId="0" borderId="0" xfId="0" applyFont="1" applyAlignment="1" applyProtection="1">
      <alignment horizontal="right" vertical="center"/>
    </xf>
    <xf numFmtId="0" fontId="12" fillId="3" borderId="5" xfId="0" applyFont="1" applyFill="1" applyBorder="1" applyAlignment="1" applyProtection="1">
      <alignment horizontal="center" vertical="center" wrapText="1"/>
    </xf>
    <xf numFmtId="0" fontId="6" fillId="0" borderId="0" xfId="0" applyFont="1" applyFill="1" applyBorder="1" applyAlignment="1" applyProtection="1"/>
    <xf numFmtId="0" fontId="6" fillId="0" borderId="0" xfId="0" applyFont="1" applyFill="1" applyBorder="1" applyAlignment="1" applyProtection="1">
      <alignment vertical="center"/>
    </xf>
    <xf numFmtId="0" fontId="12" fillId="3" borderId="5" xfId="0" applyFont="1" applyFill="1" applyBorder="1" applyAlignment="1" applyProtection="1">
      <alignment horizontal="center" vertical="center" wrapText="1"/>
    </xf>
    <xf numFmtId="176" fontId="7" fillId="2" borderId="6" xfId="1" applyNumberFormat="1" applyFont="1" applyFill="1" applyBorder="1" applyAlignment="1" applyProtection="1">
      <alignment horizontal="center" vertical="center"/>
    </xf>
    <xf numFmtId="176" fontId="7" fillId="2" borderId="7" xfId="1" applyNumberFormat="1" applyFont="1" applyFill="1" applyBorder="1" applyAlignment="1" applyProtection="1">
      <alignment horizontal="center" vertical="center"/>
    </xf>
    <xf numFmtId="0" fontId="5" fillId="3" borderId="1" xfId="0" applyFont="1" applyFill="1" applyBorder="1" applyAlignment="1" applyProtection="1">
      <alignment horizontal="center" vertical="center" wrapText="1"/>
    </xf>
    <xf numFmtId="0" fontId="15" fillId="5" borderId="1" xfId="0" applyFont="1" applyFill="1" applyBorder="1" applyAlignment="1" applyProtection="1">
      <alignment vertical="center" wrapText="1"/>
    </xf>
    <xf numFmtId="0" fontId="7" fillId="5" borderId="1" xfId="0" applyFont="1" applyFill="1" applyBorder="1" applyAlignment="1" applyProtection="1">
      <alignment vertical="center" wrapText="1"/>
    </xf>
    <xf numFmtId="0" fontId="15" fillId="5" borderId="1" xfId="0" applyFont="1" applyFill="1" applyBorder="1" applyAlignment="1" applyProtection="1">
      <alignment horizontal="left" vertical="center" wrapText="1"/>
    </xf>
    <xf numFmtId="0" fontId="12" fillId="3" borderId="1" xfId="0" applyFont="1" applyFill="1" applyBorder="1" applyAlignment="1" applyProtection="1">
      <alignment horizontal="center" vertical="center" wrapText="1"/>
    </xf>
    <xf numFmtId="38" fontId="7" fillId="2" borderId="1" xfId="1" quotePrefix="1" applyFont="1" applyFill="1" applyBorder="1" applyAlignment="1" applyProtection="1">
      <alignment horizontal="left" vertical="center" wrapText="1"/>
      <protection locked="0"/>
    </xf>
    <xf numFmtId="0" fontId="3" fillId="0" borderId="1" xfId="0" applyFont="1" applyFill="1" applyBorder="1" applyAlignment="1" applyProtection="1">
      <alignment vertical="center" wrapText="1"/>
    </xf>
    <xf numFmtId="0" fontId="7" fillId="0" borderId="1" xfId="0" applyFont="1" applyBorder="1" applyAlignment="1" applyProtection="1">
      <alignment horizontal="left" vertical="center" wrapText="1"/>
      <protection locked="0"/>
    </xf>
    <xf numFmtId="0" fontId="15" fillId="5" borderId="1" xfId="0" applyFont="1" applyFill="1" applyBorder="1" applyAlignment="1" applyProtection="1">
      <alignment horizontal="center" vertical="center" wrapText="1"/>
    </xf>
    <xf numFmtId="0" fontId="8" fillId="4" borderId="0" xfId="0" applyFont="1" applyFill="1" applyAlignment="1">
      <alignment vertical="center"/>
    </xf>
    <xf numFmtId="0" fontId="8" fillId="4" borderId="0" xfId="0" applyFont="1" applyFill="1" applyAlignment="1" applyProtection="1">
      <alignment horizontal="left" vertical="center"/>
    </xf>
    <xf numFmtId="0" fontId="7" fillId="5" borderId="1" xfId="0" applyFont="1" applyFill="1" applyBorder="1" applyAlignment="1" applyProtection="1">
      <alignment horizontal="left" vertical="center" wrapText="1"/>
    </xf>
    <xf numFmtId="0" fontId="7" fillId="5" borderId="5" xfId="0" applyFont="1" applyFill="1" applyBorder="1" applyAlignment="1" applyProtection="1">
      <alignment horizontal="left" vertical="center" wrapText="1"/>
    </xf>
    <xf numFmtId="0" fontId="7" fillId="5" borderId="8" xfId="0" applyFont="1" applyFill="1" applyBorder="1" applyAlignment="1" applyProtection="1">
      <alignment horizontal="left" vertical="center" wrapText="1"/>
    </xf>
    <xf numFmtId="176" fontId="7" fillId="2" borderId="12" xfId="1" applyNumberFormat="1" applyFont="1" applyFill="1" applyBorder="1" applyAlignment="1" applyProtection="1">
      <alignment horizontal="center" vertical="center"/>
    </xf>
    <xf numFmtId="176" fontId="7" fillId="2" borderId="13" xfId="1" applyNumberFormat="1" applyFont="1" applyFill="1" applyBorder="1" applyAlignment="1" applyProtection="1">
      <alignment horizontal="center" vertical="center"/>
    </xf>
    <xf numFmtId="0" fontId="15" fillId="5" borderId="4" xfId="0" applyFont="1" applyFill="1" applyBorder="1" applyAlignment="1" applyProtection="1">
      <alignment horizontal="center" vertical="center"/>
    </xf>
    <xf numFmtId="0" fontId="24" fillId="0" borderId="1" xfId="0" applyFont="1" applyBorder="1" applyAlignment="1" applyProtection="1">
      <alignment horizontal="center" vertical="center" shrinkToFit="1"/>
      <protection locked="0"/>
    </xf>
    <xf numFmtId="0" fontId="24" fillId="0" borderId="10" xfId="0" applyFont="1" applyBorder="1" applyAlignment="1" applyProtection="1">
      <alignment horizontal="center" vertical="center" shrinkToFit="1"/>
      <protection locked="0"/>
    </xf>
    <xf numFmtId="38" fontId="7" fillId="5" borderId="5" xfId="1" quotePrefix="1" applyFont="1" applyFill="1" applyBorder="1" applyAlignment="1" applyProtection="1">
      <alignment horizontal="left" vertical="center" wrapText="1"/>
    </xf>
    <xf numFmtId="38" fontId="7" fillId="5" borderId="8" xfId="1" quotePrefix="1" applyFont="1" applyFill="1" applyBorder="1" applyAlignment="1" applyProtection="1">
      <alignment horizontal="left" vertical="center" wrapText="1"/>
    </xf>
  </cellXfs>
  <cellStyles count="2">
    <cellStyle name="桁区切り" xfId="1" builtinId="6"/>
    <cellStyle name="標準" xfId="0" builtinId="0"/>
  </cellStyles>
  <dxfs count="0"/>
  <tableStyles count="0" defaultTableStyle="TableStyleMedium9" defaultPivotStyle="PivotStyleLight16"/>
  <colors>
    <mruColors>
      <color rgb="FFCCCCFF"/>
      <color rgb="FFCC99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X65"/>
  <sheetViews>
    <sheetView tabSelected="1" view="pageBreakPreview" zoomScale="70" zoomScaleNormal="60" zoomScaleSheetLayoutView="70" workbookViewId="0"/>
  </sheetViews>
  <sheetFormatPr defaultRowHeight="13.5" x14ac:dyDescent="0.15"/>
  <cols>
    <col min="1" max="1" width="1.625" style="55" customWidth="1"/>
    <col min="2" max="2" width="4.625" style="55" customWidth="1"/>
    <col min="3" max="3" width="15.625" style="55" customWidth="1"/>
    <col min="4" max="4" width="34.625" style="55" customWidth="1"/>
    <col min="5" max="5" width="3.625" style="55" customWidth="1"/>
    <col min="6" max="6" width="4.625" style="55" customWidth="1"/>
    <col min="7" max="7" width="15.625" style="55" customWidth="1"/>
    <col min="8" max="9" width="13.875" style="55" customWidth="1"/>
    <col min="10" max="12" width="15.5" style="55" customWidth="1"/>
    <col min="13" max="13" width="26.75" style="55" customWidth="1"/>
    <col min="14" max="14" width="3.625" style="55" customWidth="1"/>
    <col min="15" max="15" width="4.625" style="55" customWidth="1"/>
    <col min="16" max="16" width="15.625" style="55" customWidth="1"/>
    <col min="17" max="19" width="11.625" style="55" customWidth="1"/>
    <col min="20" max="20" width="3.625" style="55" customWidth="1"/>
    <col min="21" max="21" width="2.625" style="55" customWidth="1"/>
    <col min="22" max="22" width="14.25" style="55" customWidth="1"/>
    <col min="23" max="23" width="9" style="55"/>
    <col min="24" max="24" width="32.375" style="55" customWidth="1"/>
    <col min="25" max="16384" width="9" style="55"/>
  </cols>
  <sheetData>
    <row r="1" spans="1:24" ht="18" customHeight="1" x14ac:dyDescent="0.15">
      <c r="X1" s="56" t="s">
        <v>89</v>
      </c>
    </row>
    <row r="2" spans="1:24" s="57" customFormat="1" ht="18" customHeight="1" x14ac:dyDescent="0.15">
      <c r="J2" s="58"/>
      <c r="K2" s="58"/>
      <c r="L2" s="58"/>
      <c r="M2" s="58"/>
      <c r="X2" s="58" t="s">
        <v>118</v>
      </c>
    </row>
    <row r="3" spans="1:24" s="57" customFormat="1" ht="27.75" customHeight="1" x14ac:dyDescent="0.15">
      <c r="A3" s="59" t="s">
        <v>88</v>
      </c>
      <c r="B3" s="60"/>
      <c r="C3" s="60"/>
      <c r="D3" s="60"/>
      <c r="E3" s="60"/>
      <c r="F3" s="60"/>
      <c r="G3" s="60"/>
      <c r="H3" s="60"/>
      <c r="I3" s="60"/>
      <c r="J3" s="61"/>
      <c r="K3" s="61"/>
      <c r="L3" s="61"/>
      <c r="M3" s="61"/>
      <c r="N3" s="61"/>
      <c r="O3" s="61"/>
      <c r="P3" s="61"/>
      <c r="Q3" s="61"/>
      <c r="R3" s="61"/>
      <c r="S3" s="61"/>
      <c r="T3" s="61"/>
      <c r="U3" s="61"/>
      <c r="V3" s="61"/>
      <c r="W3" s="61"/>
      <c r="X3" s="61"/>
    </row>
    <row r="4" spans="1:24" s="57" customFormat="1" ht="14.25" x14ac:dyDescent="0.15"/>
    <row r="5" spans="1:24" s="57" customFormat="1" ht="18.75" customHeight="1" x14ac:dyDescent="0.15">
      <c r="A5" s="62" t="s">
        <v>17</v>
      </c>
      <c r="B5" s="62"/>
      <c r="F5" s="63" t="s">
        <v>18</v>
      </c>
      <c r="O5" s="64" t="s">
        <v>119</v>
      </c>
      <c r="P5" s="65"/>
      <c r="Q5" s="65"/>
      <c r="R5" s="65"/>
      <c r="S5" s="65"/>
      <c r="U5" s="64"/>
      <c r="V5" s="65"/>
      <c r="W5" s="65"/>
    </row>
    <row r="6" spans="1:24" ht="38.25" customHeight="1" thickBot="1" x14ac:dyDescent="0.2">
      <c r="B6" s="66" t="s">
        <v>19</v>
      </c>
      <c r="C6" s="66" t="s">
        <v>20</v>
      </c>
      <c r="D6" s="67">
        <v>1</v>
      </c>
      <c r="O6" s="68"/>
      <c r="P6" s="68"/>
      <c r="Q6" s="68"/>
      <c r="R6" s="68"/>
      <c r="S6" s="68"/>
      <c r="U6" s="85" t="s">
        <v>21</v>
      </c>
      <c r="V6" s="85"/>
      <c r="W6" s="69" t="s">
        <v>22</v>
      </c>
    </row>
    <row r="7" spans="1:24" ht="24" customHeight="1" thickBot="1" x14ac:dyDescent="0.2">
      <c r="B7" s="66" t="s">
        <v>23</v>
      </c>
      <c r="C7" s="66" t="s">
        <v>24</v>
      </c>
      <c r="D7" s="70" t="s">
        <v>46</v>
      </c>
      <c r="F7" s="66" t="s">
        <v>25</v>
      </c>
      <c r="G7" s="66" t="s">
        <v>24</v>
      </c>
      <c r="H7" s="71" t="s">
        <v>76</v>
      </c>
      <c r="I7" s="71" t="s">
        <v>26</v>
      </c>
      <c r="J7" s="72" t="s">
        <v>79</v>
      </c>
      <c r="K7" s="72" t="s">
        <v>80</v>
      </c>
      <c r="L7" s="72" t="s">
        <v>81</v>
      </c>
      <c r="M7" s="72" t="s">
        <v>61</v>
      </c>
      <c r="O7" s="73" t="s">
        <v>25</v>
      </c>
      <c r="P7" s="73" t="s">
        <v>24</v>
      </c>
      <c r="Q7" s="71" t="s">
        <v>65</v>
      </c>
      <c r="R7" s="71" t="s">
        <v>66</v>
      </c>
      <c r="S7" s="71" t="s">
        <v>67</v>
      </c>
      <c r="U7" s="86">
        <f>ROUNDDOWN(SUM(S16:S65),0)</f>
        <v>0</v>
      </c>
      <c r="V7" s="87"/>
      <c r="W7" s="74" t="s">
        <v>72</v>
      </c>
    </row>
    <row r="8" spans="1:24" ht="57" customHeight="1" x14ac:dyDescent="0.25">
      <c r="B8" s="66" t="s">
        <v>27</v>
      </c>
      <c r="C8" s="66" t="s">
        <v>28</v>
      </c>
      <c r="D8" s="75" t="s">
        <v>95</v>
      </c>
      <c r="F8" s="88" t="s">
        <v>29</v>
      </c>
      <c r="G8" s="88" t="s">
        <v>45</v>
      </c>
      <c r="H8" s="89" t="s">
        <v>77</v>
      </c>
      <c r="I8" s="89" t="s">
        <v>59</v>
      </c>
      <c r="J8" s="90" t="s">
        <v>82</v>
      </c>
      <c r="K8" s="90" t="s">
        <v>83</v>
      </c>
      <c r="L8" s="90" t="s">
        <v>84</v>
      </c>
      <c r="M8" s="91" t="s">
        <v>62</v>
      </c>
      <c r="O8" s="92" t="s">
        <v>8</v>
      </c>
      <c r="P8" s="92" t="s">
        <v>9</v>
      </c>
      <c r="Q8" s="91" t="s">
        <v>68</v>
      </c>
      <c r="R8" s="91" t="s">
        <v>69</v>
      </c>
      <c r="S8" s="91" t="s">
        <v>70</v>
      </c>
      <c r="U8" s="76" t="s">
        <v>30</v>
      </c>
      <c r="V8" s="77"/>
      <c r="W8" s="57"/>
      <c r="X8" s="57"/>
    </row>
    <row r="9" spans="1:24" ht="61.5" customHeight="1" x14ac:dyDescent="0.15">
      <c r="B9" s="66" t="s">
        <v>47</v>
      </c>
      <c r="C9" s="66" t="s">
        <v>31</v>
      </c>
      <c r="D9" s="71" t="s">
        <v>54</v>
      </c>
      <c r="F9" s="88"/>
      <c r="G9" s="88"/>
      <c r="H9" s="89"/>
      <c r="I9" s="89"/>
      <c r="J9" s="90"/>
      <c r="K9" s="90"/>
      <c r="L9" s="90"/>
      <c r="M9" s="91"/>
      <c r="O9" s="92"/>
      <c r="P9" s="92"/>
      <c r="Q9" s="91"/>
      <c r="R9" s="91"/>
      <c r="S9" s="91"/>
      <c r="U9" s="57"/>
      <c r="V9" s="78" t="s">
        <v>32</v>
      </c>
      <c r="W9" s="94" t="s">
        <v>33</v>
      </c>
      <c r="X9" s="94"/>
    </row>
    <row r="10" spans="1:24" ht="60.75" customHeight="1" x14ac:dyDescent="0.15">
      <c r="B10" s="66" t="s">
        <v>48</v>
      </c>
      <c r="C10" s="66" t="s">
        <v>34</v>
      </c>
      <c r="D10" s="35" t="s">
        <v>117</v>
      </c>
      <c r="F10" s="66" t="s">
        <v>73</v>
      </c>
      <c r="G10" s="66" t="s">
        <v>35</v>
      </c>
      <c r="H10" s="71" t="s">
        <v>14</v>
      </c>
      <c r="I10" s="71" t="s">
        <v>14</v>
      </c>
      <c r="J10" s="70" t="s">
        <v>85</v>
      </c>
      <c r="K10" s="70" t="s">
        <v>86</v>
      </c>
      <c r="L10" s="70" t="s">
        <v>16</v>
      </c>
      <c r="M10" s="71" t="s">
        <v>115</v>
      </c>
      <c r="O10" s="92"/>
      <c r="P10" s="92"/>
      <c r="Q10" s="91"/>
      <c r="R10" s="91"/>
      <c r="S10" s="91"/>
      <c r="U10" s="57"/>
      <c r="V10" s="78" t="s">
        <v>36</v>
      </c>
      <c r="W10" s="94" t="s">
        <v>37</v>
      </c>
      <c r="X10" s="94"/>
    </row>
    <row r="11" spans="1:24" ht="48" customHeight="1" x14ac:dyDescent="0.15">
      <c r="B11" s="66" t="s">
        <v>49</v>
      </c>
      <c r="C11" s="66" t="s">
        <v>38</v>
      </c>
      <c r="D11" s="35" t="s">
        <v>55</v>
      </c>
      <c r="F11" s="88" t="s">
        <v>47</v>
      </c>
      <c r="G11" s="88" t="s">
        <v>38</v>
      </c>
      <c r="H11" s="96" t="s">
        <v>60</v>
      </c>
      <c r="I11" s="96" t="s">
        <v>60</v>
      </c>
      <c r="J11" s="95" t="s">
        <v>87</v>
      </c>
      <c r="K11" s="95" t="s">
        <v>78</v>
      </c>
      <c r="L11" s="93" t="s">
        <v>63</v>
      </c>
      <c r="M11" s="93" t="s">
        <v>64</v>
      </c>
      <c r="O11" s="92"/>
      <c r="P11" s="92"/>
      <c r="Q11" s="91"/>
      <c r="R11" s="91"/>
      <c r="S11" s="91"/>
      <c r="U11" s="57"/>
      <c r="V11" s="78" t="s">
        <v>39</v>
      </c>
      <c r="W11" s="94" t="s">
        <v>40</v>
      </c>
      <c r="X11" s="94"/>
    </row>
    <row r="12" spans="1:24" ht="253.5" customHeight="1" x14ac:dyDescent="0.15">
      <c r="B12" s="66" t="s">
        <v>50</v>
      </c>
      <c r="C12" s="66" t="s">
        <v>41</v>
      </c>
      <c r="D12" s="36" t="s">
        <v>15</v>
      </c>
      <c r="F12" s="88"/>
      <c r="G12" s="88"/>
      <c r="H12" s="96"/>
      <c r="I12" s="96"/>
      <c r="J12" s="95"/>
      <c r="K12" s="95"/>
      <c r="L12" s="93"/>
      <c r="M12" s="93"/>
      <c r="O12" s="92"/>
      <c r="P12" s="92"/>
      <c r="Q12" s="91"/>
      <c r="R12" s="91"/>
      <c r="S12" s="91"/>
      <c r="U12" s="57"/>
      <c r="V12" s="79"/>
      <c r="W12" s="80"/>
      <c r="X12" s="80"/>
    </row>
    <row r="13" spans="1:24" ht="30" x14ac:dyDescent="0.15">
      <c r="B13" s="66" t="s">
        <v>51</v>
      </c>
      <c r="C13" s="66" t="s">
        <v>42</v>
      </c>
      <c r="D13" s="37" t="s">
        <v>56</v>
      </c>
      <c r="F13" s="88" t="s">
        <v>48</v>
      </c>
      <c r="G13" s="88" t="s">
        <v>43</v>
      </c>
      <c r="H13" s="95"/>
      <c r="I13" s="95"/>
      <c r="J13" s="95"/>
      <c r="K13" s="95"/>
      <c r="L13" s="95"/>
      <c r="M13" s="95"/>
      <c r="O13" s="92" t="s">
        <v>73</v>
      </c>
      <c r="P13" s="92" t="s">
        <v>44</v>
      </c>
      <c r="Q13" s="96" t="s">
        <v>71</v>
      </c>
      <c r="R13" s="96" t="s">
        <v>71</v>
      </c>
      <c r="S13" s="96" t="s">
        <v>71</v>
      </c>
    </row>
    <row r="14" spans="1:24" ht="33.75" customHeight="1" x14ac:dyDescent="0.15">
      <c r="B14" s="66" t="s">
        <v>52</v>
      </c>
      <c r="C14" s="66" t="s">
        <v>43</v>
      </c>
      <c r="D14" s="37"/>
      <c r="F14" s="88"/>
      <c r="G14" s="88"/>
      <c r="H14" s="95"/>
      <c r="I14" s="95"/>
      <c r="J14" s="95"/>
      <c r="K14" s="95"/>
      <c r="L14" s="95"/>
      <c r="M14" s="95"/>
      <c r="O14" s="92"/>
      <c r="P14" s="92"/>
      <c r="Q14" s="96"/>
      <c r="R14" s="96"/>
      <c r="S14" s="96"/>
    </row>
    <row r="15" spans="1:24" ht="36" customHeight="1" x14ac:dyDescent="0.15">
      <c r="B15" s="88" t="s">
        <v>53</v>
      </c>
      <c r="C15" s="66" t="s">
        <v>58</v>
      </c>
      <c r="D15" s="66" t="s">
        <v>57</v>
      </c>
      <c r="F15" s="88" t="s">
        <v>49</v>
      </c>
      <c r="G15" s="66" t="s">
        <v>58</v>
      </c>
      <c r="H15" s="88" t="s">
        <v>57</v>
      </c>
      <c r="I15" s="88"/>
      <c r="J15" s="88"/>
      <c r="K15" s="88"/>
      <c r="L15" s="88"/>
      <c r="M15" s="88"/>
      <c r="O15" s="92" t="s">
        <v>74</v>
      </c>
      <c r="P15" s="66" t="s">
        <v>58</v>
      </c>
      <c r="Q15" s="88" t="s">
        <v>57</v>
      </c>
      <c r="R15" s="88"/>
      <c r="S15" s="88"/>
    </row>
    <row r="16" spans="1:24" ht="15" x14ac:dyDescent="0.15">
      <c r="B16" s="88"/>
      <c r="C16" s="66">
        <v>1</v>
      </c>
      <c r="D16" s="38"/>
      <c r="F16" s="88"/>
      <c r="G16" s="66">
        <v>1</v>
      </c>
      <c r="H16" s="39"/>
      <c r="I16" s="39"/>
      <c r="J16" s="45"/>
      <c r="K16" s="44"/>
      <c r="L16" s="43"/>
      <c r="M16" s="53"/>
      <c r="O16" s="92"/>
      <c r="P16" s="66">
        <v>1</v>
      </c>
      <c r="Q16" s="42">
        <f>J16*K16/(1-L16/100)*D16*M16</f>
        <v>0</v>
      </c>
      <c r="R16" s="42">
        <f>J16*K16*D16*M16</f>
        <v>0</v>
      </c>
      <c r="S16" s="42">
        <f>Q16-R16</f>
        <v>0</v>
      </c>
    </row>
    <row r="17" spans="2:19" ht="15" x14ac:dyDescent="0.15">
      <c r="B17" s="88"/>
      <c r="C17" s="66">
        <v>2</v>
      </c>
      <c r="D17" s="38"/>
      <c r="F17" s="88"/>
      <c r="G17" s="66">
        <v>2</v>
      </c>
      <c r="H17" s="39"/>
      <c r="I17" s="39"/>
      <c r="J17" s="45"/>
      <c r="K17" s="44"/>
      <c r="L17" s="43"/>
      <c r="M17" s="53"/>
      <c r="O17" s="92"/>
      <c r="P17" s="66">
        <v>2</v>
      </c>
      <c r="Q17" s="42">
        <f t="shared" ref="Q17:Q65" si="0">J17*K17/(1-L17/100)*D17*M17</f>
        <v>0</v>
      </c>
      <c r="R17" s="42">
        <f t="shared" ref="R17:R65" si="1">J17*K17*D17*M17</f>
        <v>0</v>
      </c>
      <c r="S17" s="42">
        <f t="shared" ref="S17:S65" si="2">Q17-R17</f>
        <v>0</v>
      </c>
    </row>
    <row r="18" spans="2:19" ht="15" x14ac:dyDescent="0.15">
      <c r="B18" s="88"/>
      <c r="C18" s="66">
        <v>3</v>
      </c>
      <c r="D18" s="38"/>
      <c r="F18" s="88"/>
      <c r="G18" s="66">
        <v>3</v>
      </c>
      <c r="H18" s="39"/>
      <c r="I18" s="39"/>
      <c r="J18" s="45"/>
      <c r="K18" s="44"/>
      <c r="L18" s="43"/>
      <c r="M18" s="53"/>
      <c r="O18" s="92"/>
      <c r="P18" s="66">
        <v>3</v>
      </c>
      <c r="Q18" s="42">
        <f t="shared" si="0"/>
        <v>0</v>
      </c>
      <c r="R18" s="42">
        <f t="shared" si="1"/>
        <v>0</v>
      </c>
      <c r="S18" s="42">
        <f t="shared" si="2"/>
        <v>0</v>
      </c>
    </row>
    <row r="19" spans="2:19" ht="15" x14ac:dyDescent="0.15">
      <c r="B19" s="88"/>
      <c r="C19" s="66">
        <v>4</v>
      </c>
      <c r="D19" s="38"/>
      <c r="F19" s="88"/>
      <c r="G19" s="66">
        <v>4</v>
      </c>
      <c r="H19" s="39"/>
      <c r="I19" s="39"/>
      <c r="J19" s="45"/>
      <c r="K19" s="44"/>
      <c r="L19" s="43"/>
      <c r="M19" s="53"/>
      <c r="O19" s="92"/>
      <c r="P19" s="66">
        <v>4</v>
      </c>
      <c r="Q19" s="42">
        <f t="shared" si="0"/>
        <v>0</v>
      </c>
      <c r="R19" s="42">
        <f t="shared" si="1"/>
        <v>0</v>
      </c>
      <c r="S19" s="42">
        <f t="shared" si="2"/>
        <v>0</v>
      </c>
    </row>
    <row r="20" spans="2:19" ht="15" x14ac:dyDescent="0.15">
      <c r="B20" s="88"/>
      <c r="C20" s="66">
        <v>5</v>
      </c>
      <c r="D20" s="38"/>
      <c r="F20" s="88"/>
      <c r="G20" s="66">
        <v>5</v>
      </c>
      <c r="H20" s="39"/>
      <c r="I20" s="39"/>
      <c r="J20" s="45"/>
      <c r="K20" s="44"/>
      <c r="L20" s="43"/>
      <c r="M20" s="53"/>
      <c r="O20" s="92"/>
      <c r="P20" s="66">
        <v>5</v>
      </c>
      <c r="Q20" s="42">
        <f t="shared" si="0"/>
        <v>0</v>
      </c>
      <c r="R20" s="42">
        <f t="shared" si="1"/>
        <v>0</v>
      </c>
      <c r="S20" s="42">
        <f t="shared" si="2"/>
        <v>0</v>
      </c>
    </row>
    <row r="21" spans="2:19" ht="15" x14ac:dyDescent="0.15">
      <c r="B21" s="88"/>
      <c r="C21" s="66">
        <v>6</v>
      </c>
      <c r="D21" s="38"/>
      <c r="F21" s="88"/>
      <c r="G21" s="66">
        <v>6</v>
      </c>
      <c r="H21" s="39"/>
      <c r="I21" s="39"/>
      <c r="J21" s="45"/>
      <c r="K21" s="44"/>
      <c r="L21" s="43"/>
      <c r="M21" s="53"/>
      <c r="O21" s="92"/>
      <c r="P21" s="66">
        <v>6</v>
      </c>
      <c r="Q21" s="42">
        <f t="shared" si="0"/>
        <v>0</v>
      </c>
      <c r="R21" s="42">
        <f t="shared" si="1"/>
        <v>0</v>
      </c>
      <c r="S21" s="42">
        <f t="shared" si="2"/>
        <v>0</v>
      </c>
    </row>
    <row r="22" spans="2:19" ht="15" x14ac:dyDescent="0.15">
      <c r="B22" s="88"/>
      <c r="C22" s="66">
        <v>7</v>
      </c>
      <c r="D22" s="38"/>
      <c r="F22" s="88"/>
      <c r="G22" s="66">
        <v>7</v>
      </c>
      <c r="H22" s="39"/>
      <c r="I22" s="39"/>
      <c r="J22" s="45"/>
      <c r="K22" s="44"/>
      <c r="L22" s="43"/>
      <c r="M22" s="53"/>
      <c r="O22" s="92"/>
      <c r="P22" s="66">
        <v>7</v>
      </c>
      <c r="Q22" s="42">
        <f t="shared" si="0"/>
        <v>0</v>
      </c>
      <c r="R22" s="42">
        <f t="shared" si="1"/>
        <v>0</v>
      </c>
      <c r="S22" s="42">
        <f t="shared" si="2"/>
        <v>0</v>
      </c>
    </row>
    <row r="23" spans="2:19" ht="15" x14ac:dyDescent="0.15">
      <c r="B23" s="88"/>
      <c r="C23" s="66">
        <v>8</v>
      </c>
      <c r="D23" s="38"/>
      <c r="F23" s="88"/>
      <c r="G23" s="66">
        <v>8</v>
      </c>
      <c r="H23" s="39"/>
      <c r="I23" s="39"/>
      <c r="J23" s="45"/>
      <c r="K23" s="44"/>
      <c r="L23" s="43"/>
      <c r="M23" s="53"/>
      <c r="O23" s="92"/>
      <c r="P23" s="66">
        <v>8</v>
      </c>
      <c r="Q23" s="42">
        <f t="shared" si="0"/>
        <v>0</v>
      </c>
      <c r="R23" s="42">
        <f t="shared" si="1"/>
        <v>0</v>
      </c>
      <c r="S23" s="42">
        <f t="shared" si="2"/>
        <v>0</v>
      </c>
    </row>
    <row r="24" spans="2:19" ht="15" x14ac:dyDescent="0.15">
      <c r="B24" s="88"/>
      <c r="C24" s="66">
        <v>9</v>
      </c>
      <c r="D24" s="38"/>
      <c r="F24" s="88"/>
      <c r="G24" s="66">
        <v>9</v>
      </c>
      <c r="H24" s="39"/>
      <c r="I24" s="39"/>
      <c r="J24" s="45"/>
      <c r="K24" s="44"/>
      <c r="L24" s="43"/>
      <c r="M24" s="53"/>
      <c r="O24" s="92"/>
      <c r="P24" s="66">
        <v>9</v>
      </c>
      <c r="Q24" s="42">
        <f t="shared" si="0"/>
        <v>0</v>
      </c>
      <c r="R24" s="42">
        <f t="shared" si="1"/>
        <v>0</v>
      </c>
      <c r="S24" s="42">
        <f t="shared" si="2"/>
        <v>0</v>
      </c>
    </row>
    <row r="25" spans="2:19" ht="15" x14ac:dyDescent="0.15">
      <c r="B25" s="88"/>
      <c r="C25" s="66">
        <v>10</v>
      </c>
      <c r="D25" s="38"/>
      <c r="F25" s="88"/>
      <c r="G25" s="66">
        <v>10</v>
      </c>
      <c r="H25" s="39"/>
      <c r="I25" s="39"/>
      <c r="J25" s="45"/>
      <c r="K25" s="44"/>
      <c r="L25" s="43"/>
      <c r="M25" s="53"/>
      <c r="O25" s="92"/>
      <c r="P25" s="66">
        <v>10</v>
      </c>
      <c r="Q25" s="42">
        <f t="shared" si="0"/>
        <v>0</v>
      </c>
      <c r="R25" s="42">
        <f t="shared" si="1"/>
        <v>0</v>
      </c>
      <c r="S25" s="42">
        <f t="shared" si="2"/>
        <v>0</v>
      </c>
    </row>
    <row r="26" spans="2:19" ht="15" x14ac:dyDescent="0.15">
      <c r="B26" s="88"/>
      <c r="C26" s="66">
        <v>11</v>
      </c>
      <c r="D26" s="38"/>
      <c r="F26" s="88"/>
      <c r="G26" s="66">
        <v>11</v>
      </c>
      <c r="H26" s="39"/>
      <c r="I26" s="39"/>
      <c r="J26" s="45"/>
      <c r="K26" s="44"/>
      <c r="L26" s="43"/>
      <c r="M26" s="53"/>
      <c r="O26" s="92"/>
      <c r="P26" s="66">
        <v>11</v>
      </c>
      <c r="Q26" s="42">
        <f t="shared" si="0"/>
        <v>0</v>
      </c>
      <c r="R26" s="42">
        <f t="shared" si="1"/>
        <v>0</v>
      </c>
      <c r="S26" s="42">
        <f t="shared" si="2"/>
        <v>0</v>
      </c>
    </row>
    <row r="27" spans="2:19" ht="15" x14ac:dyDescent="0.15">
      <c r="B27" s="88"/>
      <c r="C27" s="66">
        <v>12</v>
      </c>
      <c r="D27" s="38"/>
      <c r="F27" s="88"/>
      <c r="G27" s="66">
        <v>12</v>
      </c>
      <c r="H27" s="39"/>
      <c r="I27" s="39"/>
      <c r="J27" s="45"/>
      <c r="K27" s="44"/>
      <c r="L27" s="43"/>
      <c r="M27" s="53"/>
      <c r="O27" s="92"/>
      <c r="P27" s="66">
        <v>12</v>
      </c>
      <c r="Q27" s="42">
        <f t="shared" si="0"/>
        <v>0</v>
      </c>
      <c r="R27" s="42">
        <f t="shared" si="1"/>
        <v>0</v>
      </c>
      <c r="S27" s="42">
        <f t="shared" si="2"/>
        <v>0</v>
      </c>
    </row>
    <row r="28" spans="2:19" ht="15" x14ac:dyDescent="0.15">
      <c r="B28" s="88"/>
      <c r="C28" s="66">
        <v>13</v>
      </c>
      <c r="D28" s="38"/>
      <c r="F28" s="88"/>
      <c r="G28" s="66">
        <v>13</v>
      </c>
      <c r="H28" s="39"/>
      <c r="I28" s="39"/>
      <c r="J28" s="45"/>
      <c r="K28" s="44"/>
      <c r="L28" s="43"/>
      <c r="M28" s="53"/>
      <c r="O28" s="92"/>
      <c r="P28" s="66">
        <v>13</v>
      </c>
      <c r="Q28" s="42">
        <f t="shared" si="0"/>
        <v>0</v>
      </c>
      <c r="R28" s="42">
        <f t="shared" si="1"/>
        <v>0</v>
      </c>
      <c r="S28" s="42">
        <f t="shared" si="2"/>
        <v>0</v>
      </c>
    </row>
    <row r="29" spans="2:19" ht="15" x14ac:dyDescent="0.15">
      <c r="B29" s="88"/>
      <c r="C29" s="66">
        <v>14</v>
      </c>
      <c r="D29" s="38"/>
      <c r="F29" s="88"/>
      <c r="G29" s="66">
        <v>14</v>
      </c>
      <c r="H29" s="39"/>
      <c r="I29" s="39"/>
      <c r="J29" s="45"/>
      <c r="K29" s="44"/>
      <c r="L29" s="43"/>
      <c r="M29" s="53"/>
      <c r="O29" s="92"/>
      <c r="P29" s="66">
        <v>14</v>
      </c>
      <c r="Q29" s="42">
        <f t="shared" si="0"/>
        <v>0</v>
      </c>
      <c r="R29" s="42">
        <f t="shared" si="1"/>
        <v>0</v>
      </c>
      <c r="S29" s="42">
        <f t="shared" si="2"/>
        <v>0</v>
      </c>
    </row>
    <row r="30" spans="2:19" ht="15" x14ac:dyDescent="0.15">
      <c r="B30" s="88"/>
      <c r="C30" s="66">
        <v>15</v>
      </c>
      <c r="D30" s="38"/>
      <c r="F30" s="88"/>
      <c r="G30" s="66">
        <v>15</v>
      </c>
      <c r="H30" s="39"/>
      <c r="I30" s="39"/>
      <c r="J30" s="45"/>
      <c r="K30" s="44"/>
      <c r="L30" s="43"/>
      <c r="M30" s="53"/>
      <c r="O30" s="92"/>
      <c r="P30" s="66">
        <v>15</v>
      </c>
      <c r="Q30" s="42">
        <f t="shared" si="0"/>
        <v>0</v>
      </c>
      <c r="R30" s="42">
        <f t="shared" si="1"/>
        <v>0</v>
      </c>
      <c r="S30" s="42">
        <f t="shared" si="2"/>
        <v>0</v>
      </c>
    </row>
    <row r="31" spans="2:19" ht="15" x14ac:dyDescent="0.15">
      <c r="B31" s="88"/>
      <c r="C31" s="66">
        <v>16</v>
      </c>
      <c r="D31" s="38"/>
      <c r="F31" s="88"/>
      <c r="G31" s="66">
        <v>16</v>
      </c>
      <c r="H31" s="39"/>
      <c r="I31" s="39"/>
      <c r="J31" s="45"/>
      <c r="K31" s="44"/>
      <c r="L31" s="43"/>
      <c r="M31" s="53"/>
      <c r="O31" s="92"/>
      <c r="P31" s="66">
        <v>16</v>
      </c>
      <c r="Q31" s="42">
        <f t="shared" si="0"/>
        <v>0</v>
      </c>
      <c r="R31" s="42">
        <f t="shared" si="1"/>
        <v>0</v>
      </c>
      <c r="S31" s="42">
        <f t="shared" si="2"/>
        <v>0</v>
      </c>
    </row>
    <row r="32" spans="2:19" ht="15" x14ac:dyDescent="0.15">
      <c r="B32" s="88"/>
      <c r="C32" s="66">
        <v>17</v>
      </c>
      <c r="D32" s="38"/>
      <c r="F32" s="88"/>
      <c r="G32" s="66">
        <v>17</v>
      </c>
      <c r="H32" s="39"/>
      <c r="I32" s="39"/>
      <c r="J32" s="45"/>
      <c r="K32" s="44"/>
      <c r="L32" s="43"/>
      <c r="M32" s="53"/>
      <c r="O32" s="92"/>
      <c r="P32" s="66">
        <v>17</v>
      </c>
      <c r="Q32" s="42">
        <f t="shared" si="0"/>
        <v>0</v>
      </c>
      <c r="R32" s="42">
        <f t="shared" si="1"/>
        <v>0</v>
      </c>
      <c r="S32" s="42">
        <f t="shared" si="2"/>
        <v>0</v>
      </c>
    </row>
    <row r="33" spans="2:19" ht="15" x14ac:dyDescent="0.15">
      <c r="B33" s="88"/>
      <c r="C33" s="66">
        <v>18</v>
      </c>
      <c r="D33" s="38"/>
      <c r="F33" s="88"/>
      <c r="G33" s="66">
        <v>18</v>
      </c>
      <c r="H33" s="39"/>
      <c r="I33" s="39"/>
      <c r="J33" s="45"/>
      <c r="K33" s="44"/>
      <c r="L33" s="43"/>
      <c r="M33" s="53"/>
      <c r="O33" s="92"/>
      <c r="P33" s="66">
        <v>18</v>
      </c>
      <c r="Q33" s="42">
        <f t="shared" si="0"/>
        <v>0</v>
      </c>
      <c r="R33" s="42">
        <f t="shared" si="1"/>
        <v>0</v>
      </c>
      <c r="S33" s="42">
        <f t="shared" si="2"/>
        <v>0</v>
      </c>
    </row>
    <row r="34" spans="2:19" ht="15" x14ac:dyDescent="0.15">
      <c r="B34" s="88"/>
      <c r="C34" s="66">
        <v>19</v>
      </c>
      <c r="D34" s="38"/>
      <c r="F34" s="88"/>
      <c r="G34" s="66">
        <v>19</v>
      </c>
      <c r="H34" s="39"/>
      <c r="I34" s="39"/>
      <c r="J34" s="45"/>
      <c r="K34" s="44"/>
      <c r="L34" s="43"/>
      <c r="M34" s="53"/>
      <c r="O34" s="92"/>
      <c r="P34" s="66">
        <v>19</v>
      </c>
      <c r="Q34" s="42">
        <f t="shared" si="0"/>
        <v>0</v>
      </c>
      <c r="R34" s="42">
        <f t="shared" si="1"/>
        <v>0</v>
      </c>
      <c r="S34" s="42">
        <f t="shared" si="2"/>
        <v>0</v>
      </c>
    </row>
    <row r="35" spans="2:19" ht="15" x14ac:dyDescent="0.15">
      <c r="B35" s="88"/>
      <c r="C35" s="66">
        <v>20</v>
      </c>
      <c r="D35" s="38"/>
      <c r="F35" s="88"/>
      <c r="G35" s="66">
        <v>20</v>
      </c>
      <c r="H35" s="39"/>
      <c r="I35" s="39"/>
      <c r="J35" s="45"/>
      <c r="K35" s="44"/>
      <c r="L35" s="43"/>
      <c r="M35" s="53"/>
      <c r="O35" s="92"/>
      <c r="P35" s="66">
        <v>20</v>
      </c>
      <c r="Q35" s="42">
        <f t="shared" si="0"/>
        <v>0</v>
      </c>
      <c r="R35" s="42">
        <f t="shared" si="1"/>
        <v>0</v>
      </c>
      <c r="S35" s="42">
        <f t="shared" si="2"/>
        <v>0</v>
      </c>
    </row>
    <row r="36" spans="2:19" ht="15" x14ac:dyDescent="0.15">
      <c r="B36" s="88"/>
      <c r="C36" s="66">
        <v>21</v>
      </c>
      <c r="D36" s="38"/>
      <c r="F36" s="88"/>
      <c r="G36" s="66">
        <v>21</v>
      </c>
      <c r="H36" s="39"/>
      <c r="I36" s="39"/>
      <c r="J36" s="45"/>
      <c r="K36" s="44"/>
      <c r="L36" s="43"/>
      <c r="M36" s="53"/>
      <c r="O36" s="92"/>
      <c r="P36" s="66">
        <v>21</v>
      </c>
      <c r="Q36" s="42">
        <f t="shared" si="0"/>
        <v>0</v>
      </c>
      <c r="R36" s="42">
        <f t="shared" si="1"/>
        <v>0</v>
      </c>
      <c r="S36" s="42">
        <f t="shared" si="2"/>
        <v>0</v>
      </c>
    </row>
    <row r="37" spans="2:19" ht="15" x14ac:dyDescent="0.15">
      <c r="B37" s="88"/>
      <c r="C37" s="66">
        <v>22</v>
      </c>
      <c r="D37" s="38"/>
      <c r="F37" s="88"/>
      <c r="G37" s="66">
        <v>22</v>
      </c>
      <c r="H37" s="39"/>
      <c r="I37" s="39"/>
      <c r="J37" s="45"/>
      <c r="K37" s="44"/>
      <c r="L37" s="43"/>
      <c r="M37" s="53"/>
      <c r="O37" s="92"/>
      <c r="P37" s="66">
        <v>22</v>
      </c>
      <c r="Q37" s="42">
        <f t="shared" si="0"/>
        <v>0</v>
      </c>
      <c r="R37" s="42">
        <f t="shared" si="1"/>
        <v>0</v>
      </c>
      <c r="S37" s="42">
        <f t="shared" si="2"/>
        <v>0</v>
      </c>
    </row>
    <row r="38" spans="2:19" ht="15" x14ac:dyDescent="0.15">
      <c r="B38" s="88"/>
      <c r="C38" s="66">
        <v>23</v>
      </c>
      <c r="D38" s="38"/>
      <c r="F38" s="88"/>
      <c r="G38" s="66">
        <v>23</v>
      </c>
      <c r="H38" s="39"/>
      <c r="I38" s="39"/>
      <c r="J38" s="45"/>
      <c r="K38" s="44"/>
      <c r="L38" s="43"/>
      <c r="M38" s="53"/>
      <c r="O38" s="92"/>
      <c r="P38" s="66">
        <v>23</v>
      </c>
      <c r="Q38" s="42">
        <f t="shared" si="0"/>
        <v>0</v>
      </c>
      <c r="R38" s="42">
        <f t="shared" si="1"/>
        <v>0</v>
      </c>
      <c r="S38" s="42">
        <f t="shared" si="2"/>
        <v>0</v>
      </c>
    </row>
    <row r="39" spans="2:19" ht="15" x14ac:dyDescent="0.15">
      <c r="B39" s="88"/>
      <c r="C39" s="66">
        <v>24</v>
      </c>
      <c r="D39" s="38"/>
      <c r="F39" s="88"/>
      <c r="G39" s="66">
        <v>24</v>
      </c>
      <c r="H39" s="39"/>
      <c r="I39" s="39"/>
      <c r="J39" s="45"/>
      <c r="K39" s="44"/>
      <c r="L39" s="43"/>
      <c r="M39" s="53"/>
      <c r="O39" s="92"/>
      <c r="P39" s="66">
        <v>24</v>
      </c>
      <c r="Q39" s="42">
        <f t="shared" si="0"/>
        <v>0</v>
      </c>
      <c r="R39" s="42">
        <f t="shared" si="1"/>
        <v>0</v>
      </c>
      <c r="S39" s="42">
        <f t="shared" si="2"/>
        <v>0</v>
      </c>
    </row>
    <row r="40" spans="2:19" ht="15.75" customHeight="1" x14ac:dyDescent="0.15">
      <c r="B40" s="88"/>
      <c r="C40" s="66">
        <v>25</v>
      </c>
      <c r="D40" s="38"/>
      <c r="F40" s="88"/>
      <c r="G40" s="66">
        <v>25</v>
      </c>
      <c r="H40" s="39"/>
      <c r="I40" s="39"/>
      <c r="J40" s="45"/>
      <c r="K40" s="44"/>
      <c r="L40" s="43"/>
      <c r="M40" s="53"/>
      <c r="O40" s="92"/>
      <c r="P40" s="66">
        <v>25</v>
      </c>
      <c r="Q40" s="42">
        <f t="shared" si="0"/>
        <v>0</v>
      </c>
      <c r="R40" s="42">
        <f t="shared" si="1"/>
        <v>0</v>
      </c>
      <c r="S40" s="42">
        <f t="shared" si="2"/>
        <v>0</v>
      </c>
    </row>
    <row r="41" spans="2:19" ht="15" x14ac:dyDescent="0.15">
      <c r="B41" s="88"/>
      <c r="C41" s="66">
        <v>26</v>
      </c>
      <c r="D41" s="38"/>
      <c r="F41" s="88"/>
      <c r="G41" s="66">
        <v>26</v>
      </c>
      <c r="H41" s="39"/>
      <c r="I41" s="39"/>
      <c r="J41" s="45"/>
      <c r="K41" s="44"/>
      <c r="L41" s="43"/>
      <c r="M41" s="53"/>
      <c r="O41" s="92"/>
      <c r="P41" s="66">
        <v>26</v>
      </c>
      <c r="Q41" s="42">
        <f t="shared" si="0"/>
        <v>0</v>
      </c>
      <c r="R41" s="42">
        <f t="shared" si="1"/>
        <v>0</v>
      </c>
      <c r="S41" s="42">
        <f t="shared" si="2"/>
        <v>0</v>
      </c>
    </row>
    <row r="42" spans="2:19" ht="15" x14ac:dyDescent="0.15">
      <c r="B42" s="88"/>
      <c r="C42" s="66">
        <v>27</v>
      </c>
      <c r="D42" s="38"/>
      <c r="F42" s="88"/>
      <c r="G42" s="66">
        <v>27</v>
      </c>
      <c r="H42" s="39"/>
      <c r="I42" s="39"/>
      <c r="J42" s="45"/>
      <c r="K42" s="44"/>
      <c r="L42" s="43"/>
      <c r="M42" s="53"/>
      <c r="O42" s="92"/>
      <c r="P42" s="66">
        <v>27</v>
      </c>
      <c r="Q42" s="42">
        <f t="shared" si="0"/>
        <v>0</v>
      </c>
      <c r="R42" s="42">
        <f t="shared" si="1"/>
        <v>0</v>
      </c>
      <c r="S42" s="42">
        <f t="shared" si="2"/>
        <v>0</v>
      </c>
    </row>
    <row r="43" spans="2:19" ht="15" x14ac:dyDescent="0.15">
      <c r="B43" s="88"/>
      <c r="C43" s="66">
        <v>28</v>
      </c>
      <c r="D43" s="38"/>
      <c r="F43" s="88"/>
      <c r="G43" s="66">
        <v>28</v>
      </c>
      <c r="H43" s="39"/>
      <c r="I43" s="39"/>
      <c r="J43" s="45"/>
      <c r="K43" s="44"/>
      <c r="L43" s="43"/>
      <c r="M43" s="53"/>
      <c r="O43" s="92"/>
      <c r="P43" s="66">
        <v>28</v>
      </c>
      <c r="Q43" s="42">
        <f t="shared" si="0"/>
        <v>0</v>
      </c>
      <c r="R43" s="42">
        <f t="shared" si="1"/>
        <v>0</v>
      </c>
      <c r="S43" s="42">
        <f t="shared" si="2"/>
        <v>0</v>
      </c>
    </row>
    <row r="44" spans="2:19" ht="15" x14ac:dyDescent="0.15">
      <c r="B44" s="88"/>
      <c r="C44" s="66">
        <v>29</v>
      </c>
      <c r="D44" s="38"/>
      <c r="F44" s="88"/>
      <c r="G44" s="66">
        <v>29</v>
      </c>
      <c r="H44" s="39"/>
      <c r="I44" s="39"/>
      <c r="J44" s="45"/>
      <c r="K44" s="44"/>
      <c r="L44" s="43"/>
      <c r="M44" s="53"/>
      <c r="O44" s="92"/>
      <c r="P44" s="66">
        <v>29</v>
      </c>
      <c r="Q44" s="42">
        <f t="shared" si="0"/>
        <v>0</v>
      </c>
      <c r="R44" s="42">
        <f t="shared" si="1"/>
        <v>0</v>
      </c>
      <c r="S44" s="42">
        <f t="shared" si="2"/>
        <v>0</v>
      </c>
    </row>
    <row r="45" spans="2:19" ht="15" x14ac:dyDescent="0.15">
      <c r="B45" s="88"/>
      <c r="C45" s="66">
        <v>30</v>
      </c>
      <c r="D45" s="38"/>
      <c r="F45" s="88"/>
      <c r="G45" s="66">
        <v>30</v>
      </c>
      <c r="H45" s="39"/>
      <c r="I45" s="39"/>
      <c r="J45" s="45"/>
      <c r="K45" s="44"/>
      <c r="L45" s="43"/>
      <c r="M45" s="53"/>
      <c r="O45" s="92"/>
      <c r="P45" s="66">
        <v>30</v>
      </c>
      <c r="Q45" s="42">
        <f t="shared" si="0"/>
        <v>0</v>
      </c>
      <c r="R45" s="42">
        <f t="shared" si="1"/>
        <v>0</v>
      </c>
      <c r="S45" s="42">
        <f t="shared" si="2"/>
        <v>0</v>
      </c>
    </row>
    <row r="46" spans="2:19" ht="15" x14ac:dyDescent="0.15">
      <c r="B46" s="88"/>
      <c r="C46" s="66">
        <v>31</v>
      </c>
      <c r="D46" s="38"/>
      <c r="F46" s="88"/>
      <c r="G46" s="66">
        <v>31</v>
      </c>
      <c r="H46" s="39"/>
      <c r="I46" s="39"/>
      <c r="J46" s="45"/>
      <c r="K46" s="44"/>
      <c r="L46" s="43"/>
      <c r="M46" s="53"/>
      <c r="O46" s="92"/>
      <c r="P46" s="66">
        <v>31</v>
      </c>
      <c r="Q46" s="42">
        <f t="shared" si="0"/>
        <v>0</v>
      </c>
      <c r="R46" s="42">
        <f t="shared" si="1"/>
        <v>0</v>
      </c>
      <c r="S46" s="42">
        <f t="shared" si="2"/>
        <v>0</v>
      </c>
    </row>
    <row r="47" spans="2:19" ht="15" x14ac:dyDescent="0.15">
      <c r="B47" s="88"/>
      <c r="C47" s="66">
        <v>32</v>
      </c>
      <c r="D47" s="38"/>
      <c r="F47" s="88"/>
      <c r="G47" s="66">
        <v>32</v>
      </c>
      <c r="H47" s="39"/>
      <c r="I47" s="39"/>
      <c r="J47" s="45"/>
      <c r="K47" s="44"/>
      <c r="L47" s="43"/>
      <c r="M47" s="53"/>
      <c r="O47" s="92"/>
      <c r="P47" s="66">
        <v>32</v>
      </c>
      <c r="Q47" s="42">
        <f t="shared" si="0"/>
        <v>0</v>
      </c>
      <c r="R47" s="42">
        <f t="shared" si="1"/>
        <v>0</v>
      </c>
      <c r="S47" s="42">
        <f t="shared" si="2"/>
        <v>0</v>
      </c>
    </row>
    <row r="48" spans="2:19" ht="15" x14ac:dyDescent="0.15">
      <c r="B48" s="88"/>
      <c r="C48" s="66">
        <v>33</v>
      </c>
      <c r="D48" s="38"/>
      <c r="F48" s="88"/>
      <c r="G48" s="66">
        <v>33</v>
      </c>
      <c r="H48" s="39"/>
      <c r="I48" s="39"/>
      <c r="J48" s="45"/>
      <c r="K48" s="44"/>
      <c r="L48" s="43"/>
      <c r="M48" s="53"/>
      <c r="O48" s="92"/>
      <c r="P48" s="66">
        <v>33</v>
      </c>
      <c r="Q48" s="42">
        <f t="shared" si="0"/>
        <v>0</v>
      </c>
      <c r="R48" s="42">
        <f t="shared" si="1"/>
        <v>0</v>
      </c>
      <c r="S48" s="42">
        <f t="shared" si="2"/>
        <v>0</v>
      </c>
    </row>
    <row r="49" spans="2:19" ht="15" x14ac:dyDescent="0.15">
      <c r="B49" s="88"/>
      <c r="C49" s="66">
        <v>34</v>
      </c>
      <c r="D49" s="38"/>
      <c r="F49" s="88"/>
      <c r="G49" s="66">
        <v>34</v>
      </c>
      <c r="H49" s="39"/>
      <c r="I49" s="39"/>
      <c r="J49" s="45"/>
      <c r="K49" s="44"/>
      <c r="L49" s="43"/>
      <c r="M49" s="53"/>
      <c r="O49" s="92"/>
      <c r="P49" s="66">
        <v>34</v>
      </c>
      <c r="Q49" s="42">
        <f t="shared" si="0"/>
        <v>0</v>
      </c>
      <c r="R49" s="42">
        <f t="shared" si="1"/>
        <v>0</v>
      </c>
      <c r="S49" s="42">
        <f t="shared" si="2"/>
        <v>0</v>
      </c>
    </row>
    <row r="50" spans="2:19" ht="15" x14ac:dyDescent="0.15">
      <c r="B50" s="88"/>
      <c r="C50" s="66">
        <v>35</v>
      </c>
      <c r="D50" s="38"/>
      <c r="F50" s="88"/>
      <c r="G50" s="66">
        <v>35</v>
      </c>
      <c r="H50" s="39"/>
      <c r="I50" s="39"/>
      <c r="J50" s="45"/>
      <c r="K50" s="44"/>
      <c r="L50" s="43"/>
      <c r="M50" s="53"/>
      <c r="O50" s="92"/>
      <c r="P50" s="66">
        <v>35</v>
      </c>
      <c r="Q50" s="42">
        <f t="shared" si="0"/>
        <v>0</v>
      </c>
      <c r="R50" s="42">
        <f t="shared" si="1"/>
        <v>0</v>
      </c>
      <c r="S50" s="42">
        <f t="shared" si="2"/>
        <v>0</v>
      </c>
    </row>
    <row r="51" spans="2:19" ht="15" x14ac:dyDescent="0.15">
      <c r="B51" s="88"/>
      <c r="C51" s="66">
        <v>36</v>
      </c>
      <c r="D51" s="38"/>
      <c r="F51" s="88"/>
      <c r="G51" s="66">
        <v>36</v>
      </c>
      <c r="H51" s="39"/>
      <c r="I51" s="39"/>
      <c r="J51" s="45"/>
      <c r="K51" s="44"/>
      <c r="L51" s="43"/>
      <c r="M51" s="53"/>
      <c r="O51" s="92"/>
      <c r="P51" s="66">
        <v>36</v>
      </c>
      <c r="Q51" s="42">
        <f t="shared" si="0"/>
        <v>0</v>
      </c>
      <c r="R51" s="42">
        <f t="shared" si="1"/>
        <v>0</v>
      </c>
      <c r="S51" s="42">
        <f t="shared" si="2"/>
        <v>0</v>
      </c>
    </row>
    <row r="52" spans="2:19" ht="15" x14ac:dyDescent="0.15">
      <c r="B52" s="88"/>
      <c r="C52" s="66">
        <v>37</v>
      </c>
      <c r="D52" s="38"/>
      <c r="F52" s="88"/>
      <c r="G52" s="66">
        <v>37</v>
      </c>
      <c r="H52" s="39"/>
      <c r="I52" s="39"/>
      <c r="J52" s="45"/>
      <c r="K52" s="44"/>
      <c r="L52" s="43"/>
      <c r="M52" s="53"/>
      <c r="O52" s="92"/>
      <c r="P52" s="66">
        <v>37</v>
      </c>
      <c r="Q52" s="42">
        <f t="shared" si="0"/>
        <v>0</v>
      </c>
      <c r="R52" s="42">
        <f t="shared" si="1"/>
        <v>0</v>
      </c>
      <c r="S52" s="42">
        <f t="shared" si="2"/>
        <v>0</v>
      </c>
    </row>
    <row r="53" spans="2:19" ht="15" x14ac:dyDescent="0.15">
      <c r="B53" s="88"/>
      <c r="C53" s="66">
        <v>38</v>
      </c>
      <c r="D53" s="38"/>
      <c r="F53" s="88"/>
      <c r="G53" s="66">
        <v>38</v>
      </c>
      <c r="H53" s="39"/>
      <c r="I53" s="39"/>
      <c r="J53" s="45"/>
      <c r="K53" s="44"/>
      <c r="L53" s="43"/>
      <c r="M53" s="53"/>
      <c r="O53" s="92"/>
      <c r="P53" s="66">
        <v>38</v>
      </c>
      <c r="Q53" s="42">
        <f t="shared" si="0"/>
        <v>0</v>
      </c>
      <c r="R53" s="42">
        <f t="shared" si="1"/>
        <v>0</v>
      </c>
      <c r="S53" s="42">
        <f t="shared" si="2"/>
        <v>0</v>
      </c>
    </row>
    <row r="54" spans="2:19" ht="15" x14ac:dyDescent="0.15">
      <c r="B54" s="88"/>
      <c r="C54" s="66">
        <v>39</v>
      </c>
      <c r="D54" s="38"/>
      <c r="F54" s="88"/>
      <c r="G54" s="66">
        <v>39</v>
      </c>
      <c r="H54" s="39"/>
      <c r="I54" s="39"/>
      <c r="J54" s="45"/>
      <c r="K54" s="44"/>
      <c r="L54" s="43"/>
      <c r="M54" s="53"/>
      <c r="O54" s="92"/>
      <c r="P54" s="66">
        <v>39</v>
      </c>
      <c r="Q54" s="42">
        <f t="shared" si="0"/>
        <v>0</v>
      </c>
      <c r="R54" s="42">
        <f t="shared" si="1"/>
        <v>0</v>
      </c>
      <c r="S54" s="42">
        <f t="shared" si="2"/>
        <v>0</v>
      </c>
    </row>
    <row r="55" spans="2:19" ht="15" x14ac:dyDescent="0.15">
      <c r="B55" s="88"/>
      <c r="C55" s="66">
        <v>40</v>
      </c>
      <c r="D55" s="38"/>
      <c r="F55" s="88"/>
      <c r="G55" s="66">
        <v>40</v>
      </c>
      <c r="H55" s="39"/>
      <c r="I55" s="39"/>
      <c r="J55" s="45"/>
      <c r="K55" s="44"/>
      <c r="L55" s="43"/>
      <c r="M55" s="53"/>
      <c r="O55" s="92"/>
      <c r="P55" s="66">
        <v>40</v>
      </c>
      <c r="Q55" s="42">
        <f t="shared" si="0"/>
        <v>0</v>
      </c>
      <c r="R55" s="42">
        <f t="shared" si="1"/>
        <v>0</v>
      </c>
      <c r="S55" s="42">
        <f t="shared" si="2"/>
        <v>0</v>
      </c>
    </row>
    <row r="56" spans="2:19" ht="15" x14ac:dyDescent="0.15">
      <c r="B56" s="88"/>
      <c r="C56" s="66">
        <v>41</v>
      </c>
      <c r="D56" s="38"/>
      <c r="F56" s="88"/>
      <c r="G56" s="66">
        <v>41</v>
      </c>
      <c r="H56" s="39"/>
      <c r="I56" s="39"/>
      <c r="J56" s="45"/>
      <c r="K56" s="44"/>
      <c r="L56" s="43"/>
      <c r="M56" s="53"/>
      <c r="O56" s="92"/>
      <c r="P56" s="66">
        <v>41</v>
      </c>
      <c r="Q56" s="42">
        <f t="shared" si="0"/>
        <v>0</v>
      </c>
      <c r="R56" s="42">
        <f t="shared" si="1"/>
        <v>0</v>
      </c>
      <c r="S56" s="42">
        <f t="shared" si="2"/>
        <v>0</v>
      </c>
    </row>
    <row r="57" spans="2:19" ht="15" x14ac:dyDescent="0.15">
      <c r="B57" s="88"/>
      <c r="C57" s="66">
        <v>42</v>
      </c>
      <c r="D57" s="38"/>
      <c r="F57" s="88"/>
      <c r="G57" s="66">
        <v>42</v>
      </c>
      <c r="H57" s="39"/>
      <c r="I57" s="39"/>
      <c r="J57" s="45"/>
      <c r="K57" s="44"/>
      <c r="L57" s="43"/>
      <c r="M57" s="53"/>
      <c r="O57" s="92"/>
      <c r="P57" s="66">
        <v>42</v>
      </c>
      <c r="Q57" s="42">
        <f t="shared" si="0"/>
        <v>0</v>
      </c>
      <c r="R57" s="42">
        <f t="shared" si="1"/>
        <v>0</v>
      </c>
      <c r="S57" s="42">
        <f t="shared" si="2"/>
        <v>0</v>
      </c>
    </row>
    <row r="58" spans="2:19" ht="15" x14ac:dyDescent="0.15">
      <c r="B58" s="88"/>
      <c r="C58" s="66">
        <v>43</v>
      </c>
      <c r="D58" s="38"/>
      <c r="F58" s="88"/>
      <c r="G58" s="66">
        <v>43</v>
      </c>
      <c r="H58" s="39"/>
      <c r="I58" s="39"/>
      <c r="J58" s="45"/>
      <c r="K58" s="44"/>
      <c r="L58" s="43"/>
      <c r="M58" s="53"/>
      <c r="O58" s="92"/>
      <c r="P58" s="66">
        <v>43</v>
      </c>
      <c r="Q58" s="42">
        <f t="shared" si="0"/>
        <v>0</v>
      </c>
      <c r="R58" s="42">
        <f t="shared" si="1"/>
        <v>0</v>
      </c>
      <c r="S58" s="42">
        <f t="shared" si="2"/>
        <v>0</v>
      </c>
    </row>
    <row r="59" spans="2:19" ht="15" x14ac:dyDescent="0.15">
      <c r="B59" s="88"/>
      <c r="C59" s="66">
        <v>44</v>
      </c>
      <c r="D59" s="38"/>
      <c r="F59" s="88"/>
      <c r="G59" s="66">
        <v>44</v>
      </c>
      <c r="H59" s="39"/>
      <c r="I59" s="39"/>
      <c r="J59" s="45"/>
      <c r="K59" s="44"/>
      <c r="L59" s="43"/>
      <c r="M59" s="53"/>
      <c r="O59" s="92"/>
      <c r="P59" s="66">
        <v>44</v>
      </c>
      <c r="Q59" s="42">
        <f t="shared" si="0"/>
        <v>0</v>
      </c>
      <c r="R59" s="42">
        <f t="shared" si="1"/>
        <v>0</v>
      </c>
      <c r="S59" s="42">
        <f t="shared" si="2"/>
        <v>0</v>
      </c>
    </row>
    <row r="60" spans="2:19" ht="15" x14ac:dyDescent="0.15">
      <c r="B60" s="88"/>
      <c r="C60" s="66">
        <v>45</v>
      </c>
      <c r="D60" s="38"/>
      <c r="F60" s="88"/>
      <c r="G60" s="66">
        <v>45</v>
      </c>
      <c r="H60" s="39"/>
      <c r="I60" s="39"/>
      <c r="J60" s="45"/>
      <c r="K60" s="44"/>
      <c r="L60" s="43"/>
      <c r="M60" s="53"/>
      <c r="O60" s="92"/>
      <c r="P60" s="66">
        <v>45</v>
      </c>
      <c r="Q60" s="42">
        <f t="shared" si="0"/>
        <v>0</v>
      </c>
      <c r="R60" s="42">
        <f t="shared" si="1"/>
        <v>0</v>
      </c>
      <c r="S60" s="42">
        <f t="shared" si="2"/>
        <v>0</v>
      </c>
    </row>
    <row r="61" spans="2:19" ht="15" x14ac:dyDescent="0.15">
      <c r="B61" s="88"/>
      <c r="C61" s="66">
        <v>46</v>
      </c>
      <c r="D61" s="38"/>
      <c r="F61" s="88"/>
      <c r="G61" s="66">
        <v>46</v>
      </c>
      <c r="H61" s="39"/>
      <c r="I61" s="39"/>
      <c r="J61" s="45"/>
      <c r="K61" s="44"/>
      <c r="L61" s="43"/>
      <c r="M61" s="53"/>
      <c r="O61" s="92"/>
      <c r="P61" s="66">
        <v>46</v>
      </c>
      <c r="Q61" s="42">
        <f t="shared" si="0"/>
        <v>0</v>
      </c>
      <c r="R61" s="42">
        <f t="shared" si="1"/>
        <v>0</v>
      </c>
      <c r="S61" s="42">
        <f t="shared" si="2"/>
        <v>0</v>
      </c>
    </row>
    <row r="62" spans="2:19" ht="15" x14ac:dyDescent="0.15">
      <c r="B62" s="88"/>
      <c r="C62" s="66">
        <v>47</v>
      </c>
      <c r="D62" s="38"/>
      <c r="F62" s="88"/>
      <c r="G62" s="66">
        <v>47</v>
      </c>
      <c r="H62" s="39"/>
      <c r="I62" s="39"/>
      <c r="J62" s="45"/>
      <c r="K62" s="44"/>
      <c r="L62" s="43"/>
      <c r="M62" s="53"/>
      <c r="O62" s="92"/>
      <c r="P62" s="66">
        <v>47</v>
      </c>
      <c r="Q62" s="42">
        <f t="shared" si="0"/>
        <v>0</v>
      </c>
      <c r="R62" s="42">
        <f t="shared" si="1"/>
        <v>0</v>
      </c>
      <c r="S62" s="42">
        <f t="shared" si="2"/>
        <v>0</v>
      </c>
    </row>
    <row r="63" spans="2:19" ht="15" x14ac:dyDescent="0.15">
      <c r="B63" s="88"/>
      <c r="C63" s="66">
        <v>48</v>
      </c>
      <c r="D63" s="38"/>
      <c r="F63" s="88"/>
      <c r="G63" s="66">
        <v>48</v>
      </c>
      <c r="H63" s="39"/>
      <c r="I63" s="39"/>
      <c r="J63" s="45"/>
      <c r="K63" s="44"/>
      <c r="L63" s="43"/>
      <c r="M63" s="53"/>
      <c r="O63" s="92"/>
      <c r="P63" s="66">
        <v>48</v>
      </c>
      <c r="Q63" s="42">
        <f t="shared" si="0"/>
        <v>0</v>
      </c>
      <c r="R63" s="42">
        <f t="shared" si="1"/>
        <v>0</v>
      </c>
      <c r="S63" s="42">
        <f t="shared" si="2"/>
        <v>0</v>
      </c>
    </row>
    <row r="64" spans="2:19" ht="15" x14ac:dyDescent="0.15">
      <c r="B64" s="88"/>
      <c r="C64" s="66">
        <v>49</v>
      </c>
      <c r="D64" s="38"/>
      <c r="F64" s="88"/>
      <c r="G64" s="66">
        <v>49</v>
      </c>
      <c r="H64" s="39"/>
      <c r="I64" s="39"/>
      <c r="J64" s="45"/>
      <c r="K64" s="44"/>
      <c r="L64" s="43"/>
      <c r="M64" s="53"/>
      <c r="O64" s="92"/>
      <c r="P64" s="66">
        <v>49</v>
      </c>
      <c r="Q64" s="42">
        <f t="shared" si="0"/>
        <v>0</v>
      </c>
      <c r="R64" s="42">
        <f t="shared" si="1"/>
        <v>0</v>
      </c>
      <c r="S64" s="42">
        <f t="shared" si="2"/>
        <v>0</v>
      </c>
    </row>
    <row r="65" spans="2:19" ht="15" x14ac:dyDescent="0.15">
      <c r="B65" s="88"/>
      <c r="C65" s="66">
        <v>50</v>
      </c>
      <c r="D65" s="38"/>
      <c r="F65" s="88"/>
      <c r="G65" s="66">
        <v>50</v>
      </c>
      <c r="H65" s="39"/>
      <c r="I65" s="39"/>
      <c r="J65" s="45"/>
      <c r="K65" s="44"/>
      <c r="L65" s="43"/>
      <c r="M65" s="53"/>
      <c r="O65" s="92"/>
      <c r="P65" s="66">
        <v>50</v>
      </c>
      <c r="Q65" s="42">
        <f t="shared" si="0"/>
        <v>0</v>
      </c>
      <c r="R65" s="42">
        <f t="shared" si="1"/>
        <v>0</v>
      </c>
      <c r="S65" s="42">
        <f t="shared" si="2"/>
        <v>0</v>
      </c>
    </row>
  </sheetData>
  <sheetProtection password="C7C3" sheet="1" objects="1" scenarios="1" formatCells="0" formatRows="0"/>
  <mergeCells count="44">
    <mergeCell ref="B15:B65"/>
    <mergeCell ref="F15:F65"/>
    <mergeCell ref="O15:O65"/>
    <mergeCell ref="H15:M15"/>
    <mergeCell ref="I8:I9"/>
    <mergeCell ref="I11:I12"/>
    <mergeCell ref="I13:I14"/>
    <mergeCell ref="M11:M12"/>
    <mergeCell ref="Q15:S15"/>
    <mergeCell ref="O13:O14"/>
    <mergeCell ref="P13:P14"/>
    <mergeCell ref="Q13:Q14"/>
    <mergeCell ref="R13:R14"/>
    <mergeCell ref="S13:S14"/>
    <mergeCell ref="W9:X9"/>
    <mergeCell ref="W10:X10"/>
    <mergeCell ref="W11:X11"/>
    <mergeCell ref="F13:F14"/>
    <mergeCell ref="G13:G14"/>
    <mergeCell ref="H13:H14"/>
    <mergeCell ref="J13:J14"/>
    <mergeCell ref="K13:K14"/>
    <mergeCell ref="L13:L14"/>
    <mergeCell ref="M13:M14"/>
    <mergeCell ref="F11:F12"/>
    <mergeCell ref="G11:G12"/>
    <mergeCell ref="H11:H12"/>
    <mergeCell ref="J11:J12"/>
    <mergeCell ref="K11:K12"/>
    <mergeCell ref="U6:V6"/>
    <mergeCell ref="U7:V7"/>
    <mergeCell ref="F8:F9"/>
    <mergeCell ref="G8:G9"/>
    <mergeCell ref="H8:H9"/>
    <mergeCell ref="J8:J9"/>
    <mergeCell ref="K8:K9"/>
    <mergeCell ref="L8:L9"/>
    <mergeCell ref="M8:M9"/>
    <mergeCell ref="O8:O12"/>
    <mergeCell ref="Q8:Q12"/>
    <mergeCell ref="R8:R12"/>
    <mergeCell ref="S8:S12"/>
    <mergeCell ref="L11:L12"/>
    <mergeCell ref="P8:P12"/>
  </mergeCells>
  <phoneticPr fontId="2"/>
  <pageMargins left="0.70866141732283472" right="0.70866141732283472" top="0.74803149606299213" bottom="0.74803149606299213" header="0.31496062992125984" footer="0.31496062992125984"/>
  <pageSetup paperSize="9" scale="44"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15"/>
  <sheetViews>
    <sheetView showGridLines="0" view="pageBreakPreview" zoomScale="80" zoomScaleNormal="100" zoomScaleSheetLayoutView="80" workbookViewId="0"/>
  </sheetViews>
  <sheetFormatPr defaultColWidth="9" defaultRowHeight="14.25" x14ac:dyDescent="0.15"/>
  <cols>
    <col min="1" max="4" width="3.625" style="1" customWidth="1"/>
    <col min="5" max="5" width="47.125" style="1" customWidth="1"/>
    <col min="6" max="7" width="12.625" style="1" customWidth="1"/>
    <col min="8" max="8" width="10.875" style="1" customWidth="1"/>
    <col min="9" max="9" width="11.625" style="3" customWidth="1"/>
    <col min="10" max="16384" width="9" style="1"/>
  </cols>
  <sheetData>
    <row r="1" spans="1:11" ht="18" customHeight="1" x14ac:dyDescent="0.15">
      <c r="I1" s="6" t="str">
        <f>'MPS(input)'!X1</f>
        <v>Monitoring Spreadsheet: JCM_ID_AM011_ver01.0</v>
      </c>
    </row>
    <row r="2" spans="1:11" ht="18" customHeight="1" x14ac:dyDescent="0.15">
      <c r="I2" s="6" t="str">
        <f>'MPS(input)'!X2</f>
        <v>Reference Number:</v>
      </c>
    </row>
    <row r="3" spans="1:11" ht="27.75" customHeight="1" x14ac:dyDescent="0.15">
      <c r="A3" s="97" t="s">
        <v>90</v>
      </c>
      <c r="B3" s="97"/>
      <c r="C3" s="97"/>
      <c r="D3" s="97"/>
      <c r="E3" s="97"/>
      <c r="F3" s="97"/>
      <c r="G3" s="97"/>
      <c r="H3" s="97"/>
      <c r="I3" s="97"/>
    </row>
    <row r="4" spans="1:11" ht="11.25" customHeight="1" x14ac:dyDescent="0.15"/>
    <row r="5" spans="1:11" ht="18.75" customHeight="1" thickBot="1" x14ac:dyDescent="0.2">
      <c r="A5" s="19" t="s">
        <v>2</v>
      </c>
      <c r="B5" s="8"/>
      <c r="C5" s="8"/>
      <c r="D5" s="8"/>
      <c r="E5" s="7"/>
      <c r="F5" s="9" t="s">
        <v>6</v>
      </c>
      <c r="G5" s="31" t="s">
        <v>0</v>
      </c>
      <c r="H5" s="9" t="s">
        <v>1</v>
      </c>
      <c r="I5" s="10" t="s">
        <v>7</v>
      </c>
    </row>
    <row r="6" spans="1:11" ht="18.75" customHeight="1" thickBot="1" x14ac:dyDescent="0.2">
      <c r="A6" s="20"/>
      <c r="B6" s="11" t="s">
        <v>13</v>
      </c>
      <c r="C6" s="11"/>
      <c r="D6" s="11"/>
      <c r="E6" s="11"/>
      <c r="F6" s="28" t="s">
        <v>75</v>
      </c>
      <c r="G6" s="46">
        <f>G10-G13</f>
        <v>0</v>
      </c>
      <c r="H6" s="30" t="s">
        <v>91</v>
      </c>
      <c r="I6" s="12" t="s">
        <v>96</v>
      </c>
      <c r="K6" s="34"/>
    </row>
    <row r="7" spans="1:11" ht="18.75" customHeight="1" x14ac:dyDescent="0.15">
      <c r="A7" s="19" t="s">
        <v>3</v>
      </c>
      <c r="B7" s="8"/>
      <c r="C7" s="8"/>
      <c r="D7" s="8"/>
      <c r="E7" s="7"/>
      <c r="F7" s="7"/>
      <c r="G7" s="50"/>
      <c r="H7" s="7"/>
      <c r="I7" s="9"/>
      <c r="J7" s="32"/>
      <c r="K7" s="34"/>
    </row>
    <row r="8" spans="1:11" ht="18.75" customHeight="1" x14ac:dyDescent="0.15">
      <c r="A8" s="20"/>
      <c r="B8" s="25"/>
      <c r="C8" s="26"/>
      <c r="D8" s="26"/>
      <c r="E8" s="27"/>
      <c r="F8" s="14"/>
      <c r="G8" s="51"/>
      <c r="H8" s="15"/>
      <c r="I8" s="16"/>
      <c r="K8" s="34"/>
    </row>
    <row r="9" spans="1:11" ht="18.75" customHeight="1" thickBot="1" x14ac:dyDescent="0.2">
      <c r="A9" s="19" t="s">
        <v>4</v>
      </c>
      <c r="B9" s="7"/>
      <c r="C9" s="8"/>
      <c r="D9" s="9"/>
      <c r="E9" s="9"/>
      <c r="F9" s="9"/>
      <c r="G9" s="52"/>
      <c r="H9" s="7"/>
      <c r="I9" s="9"/>
    </row>
    <row r="10" spans="1:11" ht="18.75" customHeight="1" thickBot="1" x14ac:dyDescent="0.2">
      <c r="A10" s="21"/>
      <c r="B10" s="22" t="s">
        <v>92</v>
      </c>
      <c r="C10" s="11"/>
      <c r="D10" s="11"/>
      <c r="E10" s="11"/>
      <c r="F10" s="29"/>
      <c r="G10" s="46">
        <f>G11</f>
        <v>0</v>
      </c>
      <c r="H10" s="30" t="s">
        <v>91</v>
      </c>
      <c r="I10" s="12" t="s">
        <v>12</v>
      </c>
    </row>
    <row r="11" spans="1:11" ht="18.75" customHeight="1" x14ac:dyDescent="0.15">
      <c r="A11" s="20"/>
      <c r="B11" s="24"/>
      <c r="C11" s="17" t="s">
        <v>98</v>
      </c>
      <c r="D11" s="17"/>
      <c r="E11" s="17"/>
      <c r="F11" s="12" t="s">
        <v>75</v>
      </c>
      <c r="G11" s="47">
        <f>SUM('MPS(input)'!Q16:Q65)</f>
        <v>0</v>
      </c>
      <c r="H11" s="13" t="s">
        <v>93</v>
      </c>
      <c r="I11" s="12" t="s">
        <v>12</v>
      </c>
    </row>
    <row r="12" spans="1:11" ht="18.75" customHeight="1" thickBot="1" x14ac:dyDescent="0.2">
      <c r="A12" s="19" t="s">
        <v>5</v>
      </c>
      <c r="B12" s="8"/>
      <c r="C12" s="8"/>
      <c r="D12" s="8"/>
      <c r="E12" s="7"/>
      <c r="F12" s="9"/>
      <c r="G12" s="52"/>
      <c r="H12" s="7"/>
      <c r="I12" s="9"/>
    </row>
    <row r="13" spans="1:11" ht="18.75" customHeight="1" thickBot="1" x14ac:dyDescent="0.2">
      <c r="A13" s="21"/>
      <c r="B13" s="23" t="s">
        <v>94</v>
      </c>
      <c r="C13" s="18"/>
      <c r="D13" s="18"/>
      <c r="E13" s="18"/>
      <c r="F13" s="28"/>
      <c r="G13" s="46">
        <f>G14</f>
        <v>0</v>
      </c>
      <c r="H13" s="30" t="s">
        <v>10</v>
      </c>
      <c r="I13" s="12" t="s">
        <v>11</v>
      </c>
    </row>
    <row r="14" spans="1:11" ht="18.75" customHeight="1" x14ac:dyDescent="0.15">
      <c r="A14" s="20"/>
      <c r="B14" s="24"/>
      <c r="C14" s="17" t="s">
        <v>97</v>
      </c>
      <c r="D14" s="17"/>
      <c r="E14" s="17"/>
      <c r="F14" s="12" t="s">
        <v>75</v>
      </c>
      <c r="G14" s="47">
        <f>SUM('MPS(input)'!R16:R65)</f>
        <v>0</v>
      </c>
      <c r="H14" s="13" t="s">
        <v>10</v>
      </c>
      <c r="I14" s="12" t="s">
        <v>11</v>
      </c>
    </row>
    <row r="15" spans="1:11" x14ac:dyDescent="0.15">
      <c r="A15" s="2"/>
      <c r="B15" s="2"/>
      <c r="C15" s="2"/>
      <c r="D15" s="2"/>
      <c r="E15" s="2"/>
      <c r="F15" s="5"/>
      <c r="G15" s="4"/>
      <c r="H15" s="4"/>
      <c r="I15" s="33"/>
    </row>
  </sheetData>
  <sheetProtection password="C7C3" sheet="1" objects="1" scenarios="1"/>
  <mergeCells count="1">
    <mergeCell ref="A3:I3"/>
  </mergeCells>
  <phoneticPr fontId="2"/>
  <pageMargins left="0.70866141732283472" right="0.70866141732283472" top="0.74803149606299213" bottom="0.74803149606299213" header="0.31496062992125984" footer="0.31496062992125984"/>
  <pageSetup paperSize="9" scale="8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x14ac:dyDescent="0.15"/>
  <cols>
    <col min="1" max="1" width="3.625" style="55" customWidth="1"/>
    <col min="2" max="2" width="36.375" style="55" customWidth="1"/>
    <col min="3" max="3" width="49.125" style="55" customWidth="1"/>
    <col min="4" max="256" width="9" style="55"/>
    <col min="257" max="257" width="3.625" style="55" customWidth="1"/>
    <col min="258" max="258" width="36.375" style="55" customWidth="1"/>
    <col min="259" max="259" width="49.125" style="55" customWidth="1"/>
    <col min="260" max="512" width="9" style="55"/>
    <col min="513" max="513" width="3.625" style="55" customWidth="1"/>
    <col min="514" max="514" width="36.375" style="55" customWidth="1"/>
    <col min="515" max="515" width="49.125" style="55" customWidth="1"/>
    <col min="516" max="768" width="9" style="55"/>
    <col min="769" max="769" width="3.625" style="55" customWidth="1"/>
    <col min="770" max="770" width="36.375" style="55" customWidth="1"/>
    <col min="771" max="771" width="49.125" style="55" customWidth="1"/>
    <col min="772" max="1024" width="9" style="55"/>
    <col min="1025" max="1025" width="3.625" style="55" customWidth="1"/>
    <col min="1026" max="1026" width="36.375" style="55" customWidth="1"/>
    <col min="1027" max="1027" width="49.125" style="55" customWidth="1"/>
    <col min="1028" max="1280" width="9" style="55"/>
    <col min="1281" max="1281" width="3.625" style="55" customWidth="1"/>
    <col min="1282" max="1282" width="36.375" style="55" customWidth="1"/>
    <col min="1283" max="1283" width="49.125" style="55" customWidth="1"/>
    <col min="1284" max="1536" width="9" style="55"/>
    <col min="1537" max="1537" width="3.625" style="55" customWidth="1"/>
    <col min="1538" max="1538" width="36.375" style="55" customWidth="1"/>
    <col min="1539" max="1539" width="49.125" style="55" customWidth="1"/>
    <col min="1540" max="1792" width="9" style="55"/>
    <col min="1793" max="1793" width="3.625" style="55" customWidth="1"/>
    <col min="1794" max="1794" width="36.375" style="55" customWidth="1"/>
    <col min="1795" max="1795" width="49.125" style="55" customWidth="1"/>
    <col min="1796" max="2048" width="9" style="55"/>
    <col min="2049" max="2049" width="3.625" style="55" customWidth="1"/>
    <col min="2050" max="2050" width="36.375" style="55" customWidth="1"/>
    <col min="2051" max="2051" width="49.125" style="55" customWidth="1"/>
    <col min="2052" max="2304" width="9" style="55"/>
    <col min="2305" max="2305" width="3.625" style="55" customWidth="1"/>
    <col min="2306" max="2306" width="36.375" style="55" customWidth="1"/>
    <col min="2307" max="2307" width="49.125" style="55" customWidth="1"/>
    <col min="2308" max="2560" width="9" style="55"/>
    <col min="2561" max="2561" width="3.625" style="55" customWidth="1"/>
    <col min="2562" max="2562" width="36.375" style="55" customWidth="1"/>
    <col min="2563" max="2563" width="49.125" style="55" customWidth="1"/>
    <col min="2564" max="2816" width="9" style="55"/>
    <col min="2817" max="2817" width="3.625" style="55" customWidth="1"/>
    <col min="2818" max="2818" width="36.375" style="55" customWidth="1"/>
    <col min="2819" max="2819" width="49.125" style="55" customWidth="1"/>
    <col min="2820" max="3072" width="9" style="55"/>
    <col min="3073" max="3073" width="3.625" style="55" customWidth="1"/>
    <col min="3074" max="3074" width="36.375" style="55" customWidth="1"/>
    <col min="3075" max="3075" width="49.125" style="55" customWidth="1"/>
    <col min="3076" max="3328" width="9" style="55"/>
    <col min="3329" max="3329" width="3.625" style="55" customWidth="1"/>
    <col min="3330" max="3330" width="36.375" style="55" customWidth="1"/>
    <col min="3331" max="3331" width="49.125" style="55" customWidth="1"/>
    <col min="3332" max="3584" width="9" style="55"/>
    <col min="3585" max="3585" width="3.625" style="55" customWidth="1"/>
    <col min="3586" max="3586" width="36.375" style="55" customWidth="1"/>
    <col min="3587" max="3587" width="49.125" style="55" customWidth="1"/>
    <col min="3588" max="3840" width="9" style="55"/>
    <col min="3841" max="3841" width="3.625" style="55" customWidth="1"/>
    <col min="3842" max="3842" width="36.375" style="55" customWidth="1"/>
    <col min="3843" max="3843" width="49.125" style="55" customWidth="1"/>
    <col min="3844" max="4096" width="9" style="55"/>
    <col min="4097" max="4097" width="3.625" style="55" customWidth="1"/>
    <col min="4098" max="4098" width="36.375" style="55" customWidth="1"/>
    <col min="4099" max="4099" width="49.125" style="55" customWidth="1"/>
    <col min="4100" max="4352" width="9" style="55"/>
    <col min="4353" max="4353" width="3.625" style="55" customWidth="1"/>
    <col min="4354" max="4354" width="36.375" style="55" customWidth="1"/>
    <col min="4355" max="4355" width="49.125" style="55" customWidth="1"/>
    <col min="4356" max="4608" width="9" style="55"/>
    <col min="4609" max="4609" width="3.625" style="55" customWidth="1"/>
    <col min="4610" max="4610" width="36.375" style="55" customWidth="1"/>
    <col min="4611" max="4611" width="49.125" style="55" customWidth="1"/>
    <col min="4612" max="4864" width="9" style="55"/>
    <col min="4865" max="4865" width="3.625" style="55" customWidth="1"/>
    <col min="4866" max="4866" width="36.375" style="55" customWidth="1"/>
    <col min="4867" max="4867" width="49.125" style="55" customWidth="1"/>
    <col min="4868" max="5120" width="9" style="55"/>
    <col min="5121" max="5121" width="3.625" style="55" customWidth="1"/>
    <col min="5122" max="5122" width="36.375" style="55" customWidth="1"/>
    <col min="5123" max="5123" width="49.125" style="55" customWidth="1"/>
    <col min="5124" max="5376" width="9" style="55"/>
    <col min="5377" max="5377" width="3.625" style="55" customWidth="1"/>
    <col min="5378" max="5378" width="36.375" style="55" customWidth="1"/>
    <col min="5379" max="5379" width="49.125" style="55" customWidth="1"/>
    <col min="5380" max="5632" width="9" style="55"/>
    <col min="5633" max="5633" width="3.625" style="55" customWidth="1"/>
    <col min="5634" max="5634" width="36.375" style="55" customWidth="1"/>
    <col min="5635" max="5635" width="49.125" style="55" customWidth="1"/>
    <col min="5636" max="5888" width="9" style="55"/>
    <col min="5889" max="5889" width="3.625" style="55" customWidth="1"/>
    <col min="5890" max="5890" width="36.375" style="55" customWidth="1"/>
    <col min="5891" max="5891" width="49.125" style="55" customWidth="1"/>
    <col min="5892" max="6144" width="9" style="55"/>
    <col min="6145" max="6145" width="3.625" style="55" customWidth="1"/>
    <col min="6146" max="6146" width="36.375" style="55" customWidth="1"/>
    <col min="6147" max="6147" width="49.125" style="55" customWidth="1"/>
    <col min="6148" max="6400" width="9" style="55"/>
    <col min="6401" max="6401" width="3.625" style="55" customWidth="1"/>
    <col min="6402" max="6402" width="36.375" style="55" customWidth="1"/>
    <col min="6403" max="6403" width="49.125" style="55" customWidth="1"/>
    <col min="6404" max="6656" width="9" style="55"/>
    <col min="6657" max="6657" width="3.625" style="55" customWidth="1"/>
    <col min="6658" max="6658" width="36.375" style="55" customWidth="1"/>
    <col min="6659" max="6659" width="49.125" style="55" customWidth="1"/>
    <col min="6660" max="6912" width="9" style="55"/>
    <col min="6913" max="6913" width="3.625" style="55" customWidth="1"/>
    <col min="6914" max="6914" width="36.375" style="55" customWidth="1"/>
    <col min="6915" max="6915" width="49.125" style="55" customWidth="1"/>
    <col min="6916" max="7168" width="9" style="55"/>
    <col min="7169" max="7169" width="3.625" style="55" customWidth="1"/>
    <col min="7170" max="7170" width="36.375" style="55" customWidth="1"/>
    <col min="7171" max="7171" width="49.125" style="55" customWidth="1"/>
    <col min="7172" max="7424" width="9" style="55"/>
    <col min="7425" max="7425" width="3.625" style="55" customWidth="1"/>
    <col min="7426" max="7426" width="36.375" style="55" customWidth="1"/>
    <col min="7427" max="7427" width="49.125" style="55" customWidth="1"/>
    <col min="7428" max="7680" width="9" style="55"/>
    <col min="7681" max="7681" width="3.625" style="55" customWidth="1"/>
    <col min="7682" max="7682" width="36.375" style="55" customWidth="1"/>
    <col min="7683" max="7683" width="49.125" style="55" customWidth="1"/>
    <col min="7684" max="7936" width="9" style="55"/>
    <col min="7937" max="7937" width="3.625" style="55" customWidth="1"/>
    <col min="7938" max="7938" width="36.375" style="55" customWidth="1"/>
    <col min="7939" max="7939" width="49.125" style="55" customWidth="1"/>
    <col min="7940" max="8192" width="9" style="55"/>
    <col min="8193" max="8193" width="3.625" style="55" customWidth="1"/>
    <col min="8194" max="8194" width="36.375" style="55" customWidth="1"/>
    <col min="8195" max="8195" width="49.125" style="55" customWidth="1"/>
    <col min="8196" max="8448" width="9" style="55"/>
    <col min="8449" max="8449" width="3.625" style="55" customWidth="1"/>
    <col min="8450" max="8450" width="36.375" style="55" customWidth="1"/>
    <col min="8451" max="8451" width="49.125" style="55" customWidth="1"/>
    <col min="8452" max="8704" width="9" style="55"/>
    <col min="8705" max="8705" width="3.625" style="55" customWidth="1"/>
    <col min="8706" max="8706" width="36.375" style="55" customWidth="1"/>
    <col min="8707" max="8707" width="49.125" style="55" customWidth="1"/>
    <col min="8708" max="8960" width="9" style="55"/>
    <col min="8961" max="8961" width="3.625" style="55" customWidth="1"/>
    <col min="8962" max="8962" width="36.375" style="55" customWidth="1"/>
    <col min="8963" max="8963" width="49.125" style="55" customWidth="1"/>
    <col min="8964" max="9216" width="9" style="55"/>
    <col min="9217" max="9217" width="3.625" style="55" customWidth="1"/>
    <col min="9218" max="9218" width="36.375" style="55" customWidth="1"/>
    <col min="9219" max="9219" width="49.125" style="55" customWidth="1"/>
    <col min="9220" max="9472" width="9" style="55"/>
    <col min="9473" max="9473" width="3.625" style="55" customWidth="1"/>
    <col min="9474" max="9474" width="36.375" style="55" customWidth="1"/>
    <col min="9475" max="9475" width="49.125" style="55" customWidth="1"/>
    <col min="9476" max="9728" width="9" style="55"/>
    <col min="9729" max="9729" width="3.625" style="55" customWidth="1"/>
    <col min="9730" max="9730" width="36.375" style="55" customWidth="1"/>
    <col min="9731" max="9731" width="49.125" style="55" customWidth="1"/>
    <col min="9732" max="9984" width="9" style="55"/>
    <col min="9985" max="9985" width="3.625" style="55" customWidth="1"/>
    <col min="9986" max="9986" width="36.375" style="55" customWidth="1"/>
    <col min="9987" max="9987" width="49.125" style="55" customWidth="1"/>
    <col min="9988" max="10240" width="9" style="55"/>
    <col min="10241" max="10241" width="3.625" style="55" customWidth="1"/>
    <col min="10242" max="10242" width="36.375" style="55" customWidth="1"/>
    <col min="10243" max="10243" width="49.125" style="55" customWidth="1"/>
    <col min="10244" max="10496" width="9" style="55"/>
    <col min="10497" max="10497" width="3.625" style="55" customWidth="1"/>
    <col min="10498" max="10498" width="36.375" style="55" customWidth="1"/>
    <col min="10499" max="10499" width="49.125" style="55" customWidth="1"/>
    <col min="10500" max="10752" width="9" style="55"/>
    <col min="10753" max="10753" width="3.625" style="55" customWidth="1"/>
    <col min="10754" max="10754" width="36.375" style="55" customWidth="1"/>
    <col min="10755" max="10755" width="49.125" style="55" customWidth="1"/>
    <col min="10756" max="11008" width="9" style="55"/>
    <col min="11009" max="11009" width="3.625" style="55" customWidth="1"/>
    <col min="11010" max="11010" width="36.375" style="55" customWidth="1"/>
    <col min="11011" max="11011" width="49.125" style="55" customWidth="1"/>
    <col min="11012" max="11264" width="9" style="55"/>
    <col min="11265" max="11265" width="3.625" style="55" customWidth="1"/>
    <col min="11266" max="11266" width="36.375" style="55" customWidth="1"/>
    <col min="11267" max="11267" width="49.125" style="55" customWidth="1"/>
    <col min="11268" max="11520" width="9" style="55"/>
    <col min="11521" max="11521" width="3.625" style="55" customWidth="1"/>
    <col min="11522" max="11522" width="36.375" style="55" customWidth="1"/>
    <col min="11523" max="11523" width="49.125" style="55" customWidth="1"/>
    <col min="11524" max="11776" width="9" style="55"/>
    <col min="11777" max="11777" width="3.625" style="55" customWidth="1"/>
    <col min="11778" max="11778" width="36.375" style="55" customWidth="1"/>
    <col min="11779" max="11779" width="49.125" style="55" customWidth="1"/>
    <col min="11780" max="12032" width="9" style="55"/>
    <col min="12033" max="12033" width="3.625" style="55" customWidth="1"/>
    <col min="12034" max="12034" width="36.375" style="55" customWidth="1"/>
    <col min="12035" max="12035" width="49.125" style="55" customWidth="1"/>
    <col min="12036" max="12288" width="9" style="55"/>
    <col min="12289" max="12289" width="3.625" style="55" customWidth="1"/>
    <col min="12290" max="12290" width="36.375" style="55" customWidth="1"/>
    <col min="12291" max="12291" width="49.125" style="55" customWidth="1"/>
    <col min="12292" max="12544" width="9" style="55"/>
    <col min="12545" max="12545" width="3.625" style="55" customWidth="1"/>
    <col min="12546" max="12546" width="36.375" style="55" customWidth="1"/>
    <col min="12547" max="12547" width="49.125" style="55" customWidth="1"/>
    <col min="12548" max="12800" width="9" style="55"/>
    <col min="12801" max="12801" width="3.625" style="55" customWidth="1"/>
    <col min="12802" max="12802" width="36.375" style="55" customWidth="1"/>
    <col min="12803" max="12803" width="49.125" style="55" customWidth="1"/>
    <col min="12804" max="13056" width="9" style="55"/>
    <col min="13057" max="13057" width="3.625" style="55" customWidth="1"/>
    <col min="13058" max="13058" width="36.375" style="55" customWidth="1"/>
    <col min="13059" max="13059" width="49.125" style="55" customWidth="1"/>
    <col min="13060" max="13312" width="9" style="55"/>
    <col min="13313" max="13313" width="3.625" style="55" customWidth="1"/>
    <col min="13314" max="13314" width="36.375" style="55" customWidth="1"/>
    <col min="13315" max="13315" width="49.125" style="55" customWidth="1"/>
    <col min="13316" max="13568" width="9" style="55"/>
    <col min="13569" max="13569" width="3.625" style="55" customWidth="1"/>
    <col min="13570" max="13570" width="36.375" style="55" customWidth="1"/>
    <col min="13571" max="13571" width="49.125" style="55" customWidth="1"/>
    <col min="13572" max="13824" width="9" style="55"/>
    <col min="13825" max="13825" width="3.625" style="55" customWidth="1"/>
    <col min="13826" max="13826" width="36.375" style="55" customWidth="1"/>
    <col min="13827" max="13827" width="49.125" style="55" customWidth="1"/>
    <col min="13828" max="14080" width="9" style="55"/>
    <col min="14081" max="14081" width="3.625" style="55" customWidth="1"/>
    <col min="14082" max="14082" width="36.375" style="55" customWidth="1"/>
    <col min="14083" max="14083" width="49.125" style="55" customWidth="1"/>
    <col min="14084" max="14336" width="9" style="55"/>
    <col min="14337" max="14337" width="3.625" style="55" customWidth="1"/>
    <col min="14338" max="14338" width="36.375" style="55" customWidth="1"/>
    <col min="14339" max="14339" width="49.125" style="55" customWidth="1"/>
    <col min="14340" max="14592" width="9" style="55"/>
    <col min="14593" max="14593" width="3.625" style="55" customWidth="1"/>
    <col min="14594" max="14594" width="36.375" style="55" customWidth="1"/>
    <col min="14595" max="14595" width="49.125" style="55" customWidth="1"/>
    <col min="14596" max="14848" width="9" style="55"/>
    <col min="14849" max="14849" width="3.625" style="55" customWidth="1"/>
    <col min="14850" max="14850" width="36.375" style="55" customWidth="1"/>
    <col min="14851" max="14851" width="49.125" style="55" customWidth="1"/>
    <col min="14852" max="15104" width="9" style="55"/>
    <col min="15105" max="15105" width="3.625" style="55" customWidth="1"/>
    <col min="15106" max="15106" width="36.375" style="55" customWidth="1"/>
    <col min="15107" max="15107" width="49.125" style="55" customWidth="1"/>
    <col min="15108" max="15360" width="9" style="55"/>
    <col min="15361" max="15361" width="3.625" style="55" customWidth="1"/>
    <col min="15362" max="15362" width="36.375" style="55" customWidth="1"/>
    <col min="15363" max="15363" width="49.125" style="55" customWidth="1"/>
    <col min="15364" max="15616" width="9" style="55"/>
    <col min="15617" max="15617" width="3.625" style="55" customWidth="1"/>
    <col min="15618" max="15618" width="36.375" style="55" customWidth="1"/>
    <col min="15619" max="15619" width="49.125" style="55" customWidth="1"/>
    <col min="15620" max="15872" width="9" style="55"/>
    <col min="15873" max="15873" width="3.625" style="55" customWidth="1"/>
    <col min="15874" max="15874" width="36.375" style="55" customWidth="1"/>
    <col min="15875" max="15875" width="49.125" style="55" customWidth="1"/>
    <col min="15876" max="16128" width="9" style="55"/>
    <col min="16129" max="16129" width="3.625" style="55" customWidth="1"/>
    <col min="16130" max="16130" width="36.375" style="55" customWidth="1"/>
    <col min="16131" max="16131" width="49.125" style="55" customWidth="1"/>
    <col min="16132" max="16384" width="9" style="55"/>
  </cols>
  <sheetData>
    <row r="1" spans="1:3" ht="18" customHeight="1" x14ac:dyDescent="0.15">
      <c r="C1" s="81" t="str">
        <f>'MPS(input)'!X1</f>
        <v>Monitoring Spreadsheet: JCM_ID_AM011_ver01.0</v>
      </c>
    </row>
    <row r="2" spans="1:3" ht="18" customHeight="1" x14ac:dyDescent="0.15">
      <c r="C2" s="81" t="str">
        <f>'MPS(input)'!X2</f>
        <v>Reference Number:</v>
      </c>
    </row>
    <row r="3" spans="1:3" ht="24" customHeight="1" x14ac:dyDescent="0.15">
      <c r="A3" s="98" t="s">
        <v>99</v>
      </c>
      <c r="B3" s="98"/>
      <c r="C3" s="98"/>
    </row>
    <row r="5" spans="1:3" ht="21" customHeight="1" x14ac:dyDescent="0.15">
      <c r="B5" s="66" t="s">
        <v>100</v>
      </c>
      <c r="C5" s="66" t="s">
        <v>101</v>
      </c>
    </row>
    <row r="6" spans="1:3" ht="54" customHeight="1" x14ac:dyDescent="0.15">
      <c r="B6" s="35"/>
      <c r="C6" s="35"/>
    </row>
    <row r="7" spans="1:3" ht="54" customHeight="1" x14ac:dyDescent="0.15">
      <c r="B7" s="35"/>
      <c r="C7" s="35"/>
    </row>
    <row r="8" spans="1:3" ht="54" customHeight="1" x14ac:dyDescent="0.15">
      <c r="B8" s="35"/>
      <c r="C8" s="35"/>
    </row>
    <row r="9" spans="1:3" ht="54" customHeight="1" x14ac:dyDescent="0.15">
      <c r="B9" s="35"/>
      <c r="C9" s="35"/>
    </row>
    <row r="10" spans="1:3" ht="54" customHeight="1" x14ac:dyDescent="0.15">
      <c r="B10" s="35"/>
      <c r="C10" s="35"/>
    </row>
    <row r="11" spans="1:3" ht="54" customHeight="1" x14ac:dyDescent="0.15">
      <c r="B11" s="35"/>
      <c r="C11" s="35"/>
    </row>
    <row r="12" spans="1:3" ht="54" customHeight="1" x14ac:dyDescent="0.15">
      <c r="B12" s="35"/>
      <c r="C12" s="35"/>
    </row>
  </sheetData>
  <sheetProtection password="C7C3" sheet="1" objects="1" scenarios="1" formatCells="0" formatRows="0" insertRows="0"/>
  <mergeCells count="1">
    <mergeCell ref="A3:C3"/>
  </mergeCells>
  <phoneticPr fontId="11"/>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X66"/>
  <sheetViews>
    <sheetView view="pageBreakPreview" zoomScale="50" zoomScaleNormal="60" zoomScaleSheetLayoutView="50" workbookViewId="0"/>
  </sheetViews>
  <sheetFormatPr defaultRowHeight="13.5" x14ac:dyDescent="0.15"/>
  <cols>
    <col min="1" max="1" width="1.625" style="55" customWidth="1"/>
    <col min="2" max="2" width="4.625" style="55" customWidth="1"/>
    <col min="3" max="3" width="15.625" style="55" customWidth="1"/>
    <col min="4" max="4" width="34.625" style="55" customWidth="1"/>
    <col min="5" max="5" width="3.625" style="55" customWidth="1"/>
    <col min="6" max="6" width="4.625" style="55" customWidth="1"/>
    <col min="7" max="7" width="15.625" style="55" customWidth="1"/>
    <col min="8" max="9" width="13.875" style="55" customWidth="1"/>
    <col min="10" max="12" width="15.5" style="55" customWidth="1"/>
    <col min="13" max="13" width="26.75" style="55" customWidth="1"/>
    <col min="14" max="14" width="3.625" style="55" customWidth="1"/>
    <col min="15" max="15" width="4.625" style="55" customWidth="1"/>
    <col min="16" max="16" width="15.625" style="55" customWidth="1"/>
    <col min="17" max="19" width="11.625" style="55" customWidth="1"/>
    <col min="20" max="20" width="3.625" style="55" customWidth="1"/>
    <col min="21" max="21" width="2.625" style="55" customWidth="1"/>
    <col min="22" max="22" width="14.25" style="55" customWidth="1"/>
    <col min="23" max="24" width="20.625" style="55" customWidth="1"/>
    <col min="25" max="16384" width="9" style="55"/>
  </cols>
  <sheetData>
    <row r="1" spans="1:24" ht="18" customHeight="1" x14ac:dyDescent="0.15">
      <c r="X1" s="56" t="str">
        <f>'MPS(input)'!X1</f>
        <v>Monitoring Spreadsheet: JCM_ID_AM011_ver01.0</v>
      </c>
    </row>
    <row r="2" spans="1:24" s="57" customFormat="1" ht="18" customHeight="1" x14ac:dyDescent="0.15">
      <c r="J2" s="58"/>
      <c r="K2" s="58"/>
      <c r="L2" s="58"/>
      <c r="M2" s="58"/>
      <c r="X2" s="58" t="str">
        <f>'MPS(input)'!X2</f>
        <v>Reference Number:</v>
      </c>
    </row>
    <row r="3" spans="1:24" s="57" customFormat="1" ht="27.75" customHeight="1" x14ac:dyDescent="0.15">
      <c r="A3" s="59" t="s">
        <v>102</v>
      </c>
      <c r="B3" s="60"/>
      <c r="C3" s="60"/>
      <c r="D3" s="60"/>
      <c r="E3" s="60"/>
      <c r="F3" s="60"/>
      <c r="G3" s="60"/>
      <c r="H3" s="60"/>
      <c r="I3" s="60"/>
      <c r="J3" s="61"/>
      <c r="K3" s="61"/>
      <c r="L3" s="61"/>
      <c r="M3" s="61"/>
      <c r="N3" s="61"/>
      <c r="O3" s="61"/>
      <c r="P3" s="61"/>
      <c r="Q3" s="61"/>
      <c r="R3" s="61"/>
      <c r="S3" s="61"/>
      <c r="T3" s="61"/>
      <c r="U3" s="61"/>
      <c r="V3" s="61"/>
      <c r="W3" s="61"/>
      <c r="X3" s="61"/>
    </row>
    <row r="4" spans="1:24" s="57" customFormat="1" ht="14.25" x14ac:dyDescent="0.15"/>
    <row r="5" spans="1:24" s="57" customFormat="1" ht="18.75" customHeight="1" x14ac:dyDescent="0.15">
      <c r="A5" s="62" t="s">
        <v>104</v>
      </c>
      <c r="B5" s="62"/>
      <c r="F5" s="63" t="s">
        <v>105</v>
      </c>
      <c r="O5" s="64" t="s">
        <v>120</v>
      </c>
      <c r="P5" s="65"/>
      <c r="Q5" s="65"/>
      <c r="R5" s="65"/>
      <c r="S5" s="65"/>
      <c r="U5" s="64"/>
      <c r="V5" s="65"/>
      <c r="W5" s="65"/>
    </row>
    <row r="6" spans="1:24" s="57" customFormat="1" ht="54" customHeight="1" thickBot="1" x14ac:dyDescent="0.2">
      <c r="A6" s="62"/>
      <c r="B6" s="66" t="s">
        <v>19</v>
      </c>
      <c r="C6" s="66" t="s">
        <v>106</v>
      </c>
      <c r="D6" s="40"/>
      <c r="F6" s="63"/>
      <c r="O6" s="64"/>
      <c r="P6" s="65"/>
      <c r="Q6" s="65"/>
      <c r="R6" s="65"/>
      <c r="S6" s="65"/>
      <c r="U6" s="92" t="s">
        <v>113</v>
      </c>
      <c r="V6" s="92"/>
      <c r="W6" s="82" t="s">
        <v>21</v>
      </c>
      <c r="X6" s="69" t="s">
        <v>1</v>
      </c>
    </row>
    <row r="7" spans="1:24" ht="38.25" customHeight="1" x14ac:dyDescent="0.15">
      <c r="B7" s="66" t="s">
        <v>107</v>
      </c>
      <c r="C7" s="66" t="s">
        <v>20</v>
      </c>
      <c r="D7" s="67">
        <v>1</v>
      </c>
      <c r="O7" s="68"/>
      <c r="P7" s="68"/>
      <c r="Q7" s="68"/>
      <c r="R7" s="68"/>
      <c r="S7" s="68"/>
      <c r="U7" s="105"/>
      <c r="V7" s="106"/>
      <c r="W7" s="102">
        <f>ROUNDDOWN(SUM(S17:S66),0)</f>
        <v>0</v>
      </c>
      <c r="X7" s="104" t="s">
        <v>72</v>
      </c>
    </row>
    <row r="8" spans="1:24" ht="24" customHeight="1" thickBot="1" x14ac:dyDescent="0.2">
      <c r="B8" s="66" t="s">
        <v>27</v>
      </c>
      <c r="C8" s="66" t="s">
        <v>24</v>
      </c>
      <c r="D8" s="70" t="s">
        <v>46</v>
      </c>
      <c r="F8" s="66" t="s">
        <v>19</v>
      </c>
      <c r="G8" s="66" t="s">
        <v>24</v>
      </c>
      <c r="H8" s="71" t="s">
        <v>76</v>
      </c>
      <c r="I8" s="71" t="s">
        <v>26</v>
      </c>
      <c r="J8" s="72" t="s">
        <v>79</v>
      </c>
      <c r="K8" s="72" t="s">
        <v>80</v>
      </c>
      <c r="L8" s="72" t="s">
        <v>81</v>
      </c>
      <c r="M8" s="72" t="s">
        <v>61</v>
      </c>
      <c r="O8" s="73" t="s">
        <v>19</v>
      </c>
      <c r="P8" s="73" t="s">
        <v>24</v>
      </c>
      <c r="Q8" s="71" t="s">
        <v>65</v>
      </c>
      <c r="R8" s="71" t="s">
        <v>66</v>
      </c>
      <c r="S8" s="71" t="s">
        <v>67</v>
      </c>
      <c r="U8" s="105"/>
      <c r="V8" s="106"/>
      <c r="W8" s="103"/>
      <c r="X8" s="104"/>
    </row>
    <row r="9" spans="1:24" ht="57" customHeight="1" x14ac:dyDescent="0.25">
      <c r="B9" s="66" t="s">
        <v>47</v>
      </c>
      <c r="C9" s="66" t="s">
        <v>9</v>
      </c>
      <c r="D9" s="75" t="s">
        <v>95</v>
      </c>
      <c r="F9" s="88" t="s">
        <v>8</v>
      </c>
      <c r="G9" s="88" t="s">
        <v>45</v>
      </c>
      <c r="H9" s="89" t="s">
        <v>77</v>
      </c>
      <c r="I9" s="89" t="s">
        <v>59</v>
      </c>
      <c r="J9" s="90" t="s">
        <v>82</v>
      </c>
      <c r="K9" s="90" t="s">
        <v>83</v>
      </c>
      <c r="L9" s="90" t="s">
        <v>84</v>
      </c>
      <c r="M9" s="91" t="s">
        <v>62</v>
      </c>
      <c r="O9" s="92" t="s">
        <v>8</v>
      </c>
      <c r="P9" s="92" t="s">
        <v>9</v>
      </c>
      <c r="Q9" s="91" t="s">
        <v>68</v>
      </c>
      <c r="R9" s="91" t="s">
        <v>69</v>
      </c>
      <c r="S9" s="91" t="s">
        <v>70</v>
      </c>
      <c r="U9" s="83" t="s">
        <v>30</v>
      </c>
      <c r="V9" s="84"/>
      <c r="W9" s="57"/>
      <c r="X9" s="57"/>
    </row>
    <row r="10" spans="1:24" ht="61.5" customHeight="1" x14ac:dyDescent="0.15">
      <c r="B10" s="66" t="s">
        <v>108</v>
      </c>
      <c r="C10" s="66" t="s">
        <v>1</v>
      </c>
      <c r="D10" s="71" t="s">
        <v>54</v>
      </c>
      <c r="F10" s="88"/>
      <c r="G10" s="88"/>
      <c r="H10" s="89"/>
      <c r="I10" s="89"/>
      <c r="J10" s="90"/>
      <c r="K10" s="90"/>
      <c r="L10" s="90"/>
      <c r="M10" s="91"/>
      <c r="O10" s="92"/>
      <c r="P10" s="92"/>
      <c r="Q10" s="91"/>
      <c r="R10" s="91"/>
      <c r="S10" s="91"/>
      <c r="U10" s="57"/>
      <c r="V10" s="78" t="s">
        <v>32</v>
      </c>
      <c r="W10" s="94" t="s">
        <v>33</v>
      </c>
      <c r="X10" s="94"/>
    </row>
    <row r="11" spans="1:24" ht="60.75" customHeight="1" x14ac:dyDescent="0.15">
      <c r="B11" s="66" t="s">
        <v>109</v>
      </c>
      <c r="C11" s="66" t="s">
        <v>34</v>
      </c>
      <c r="D11" s="35" t="s">
        <v>39</v>
      </c>
      <c r="F11" s="66" t="s">
        <v>27</v>
      </c>
      <c r="G11" s="66" t="s">
        <v>1</v>
      </c>
      <c r="H11" s="71" t="str">
        <f>'MPS(input)'!H10</f>
        <v>-</v>
      </c>
      <c r="I11" s="71" t="s">
        <v>14</v>
      </c>
      <c r="J11" s="70" t="s">
        <v>85</v>
      </c>
      <c r="K11" s="70" t="s">
        <v>86</v>
      </c>
      <c r="L11" s="70" t="s">
        <v>16</v>
      </c>
      <c r="M11" s="71" t="s">
        <v>115</v>
      </c>
      <c r="O11" s="92"/>
      <c r="P11" s="92"/>
      <c r="Q11" s="91"/>
      <c r="R11" s="91"/>
      <c r="S11" s="91"/>
      <c r="U11" s="57"/>
      <c r="V11" s="78" t="s">
        <v>36</v>
      </c>
      <c r="W11" s="94" t="s">
        <v>37</v>
      </c>
      <c r="X11" s="94"/>
    </row>
    <row r="12" spans="1:24" ht="48" customHeight="1" x14ac:dyDescent="0.15">
      <c r="B12" s="66" t="s">
        <v>110</v>
      </c>
      <c r="C12" s="66" t="s">
        <v>38</v>
      </c>
      <c r="D12" s="35" t="s">
        <v>55</v>
      </c>
      <c r="F12" s="88" t="s">
        <v>47</v>
      </c>
      <c r="G12" s="88" t="s">
        <v>38</v>
      </c>
      <c r="H12" s="96" t="s">
        <v>116</v>
      </c>
      <c r="I12" s="96" t="s">
        <v>14</v>
      </c>
      <c r="J12" s="100" t="str">
        <f>IF('MPS(input)'!J11&gt;0,'MPS(input)'!J11,"")</f>
        <v>Performance curve of the air compressors from their manufacturers.</v>
      </c>
      <c r="K12" s="100" t="str">
        <f>IF('MPS(input)'!K11&gt;0,'MPS(input)'!K11,"")</f>
        <v>Experimental data from the manufacture of the project air jet looms</v>
      </c>
      <c r="L12" s="107" t="str">
        <f>IF('MPS(input)'!L11&gt;0,'MPS(input)'!L11,"")</f>
        <v>Based on project and reference specific air consumption collected as per the project</v>
      </c>
      <c r="M12" s="107" t="str">
        <f>IF('MPS(input)'!M11&gt;0,'MPS(input)'!M11,"")</f>
        <v>[EFgrid]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[EFcaptive]
CDM approved small scale methodology AMS-I.A</v>
      </c>
      <c r="O12" s="92"/>
      <c r="P12" s="92"/>
      <c r="Q12" s="91"/>
      <c r="R12" s="91"/>
      <c r="S12" s="91"/>
      <c r="U12" s="57"/>
      <c r="V12" s="78" t="s">
        <v>39</v>
      </c>
      <c r="W12" s="94" t="s">
        <v>40</v>
      </c>
      <c r="X12" s="94"/>
    </row>
    <row r="13" spans="1:24" ht="253.5" customHeight="1" x14ac:dyDescent="0.15">
      <c r="B13" s="66" t="s">
        <v>51</v>
      </c>
      <c r="C13" s="66" t="s">
        <v>41</v>
      </c>
      <c r="D13" s="36" t="s">
        <v>15</v>
      </c>
      <c r="F13" s="88"/>
      <c r="G13" s="88"/>
      <c r="H13" s="96"/>
      <c r="I13" s="96"/>
      <c r="J13" s="101"/>
      <c r="K13" s="101"/>
      <c r="L13" s="108"/>
      <c r="M13" s="108"/>
      <c r="O13" s="92"/>
      <c r="P13" s="92"/>
      <c r="Q13" s="91"/>
      <c r="R13" s="91"/>
      <c r="S13" s="91"/>
      <c r="U13" s="57"/>
      <c r="V13" s="79"/>
      <c r="W13" s="80"/>
      <c r="X13" s="80"/>
    </row>
    <row r="14" spans="1:24" ht="30" x14ac:dyDescent="0.15">
      <c r="B14" s="66" t="s">
        <v>111</v>
      </c>
      <c r="C14" s="66" t="s">
        <v>42</v>
      </c>
      <c r="D14" s="37" t="s">
        <v>56</v>
      </c>
      <c r="F14" s="88" t="s">
        <v>48</v>
      </c>
      <c r="G14" s="88" t="s">
        <v>43</v>
      </c>
      <c r="H14" s="99" t="str">
        <f>IF('MPS(input)'!H13&gt;0,'MPS(input)'!H13,"")</f>
        <v/>
      </c>
      <c r="I14" s="99" t="str">
        <f>IF('MPS(input)'!I13&gt;0,'MPS(input)'!I13,"")</f>
        <v/>
      </c>
      <c r="J14" s="99" t="str">
        <f>IF('MPS(input)'!J13&gt;0,'MPS(input)'!J13,"")</f>
        <v/>
      </c>
      <c r="K14" s="99" t="str">
        <f>IF('MPS(input)'!K13&gt;0,'MPS(input)'!K13,"")</f>
        <v/>
      </c>
      <c r="L14" s="99" t="str">
        <f>IF('MPS(input)'!L13&gt;0,'MPS(input)'!L13,"")</f>
        <v/>
      </c>
      <c r="M14" s="99" t="str">
        <f>IF('MPS(input)'!M13&gt;0,'MPS(input)'!M13,"")</f>
        <v/>
      </c>
      <c r="O14" s="92" t="s">
        <v>27</v>
      </c>
      <c r="P14" s="92" t="s">
        <v>1</v>
      </c>
      <c r="Q14" s="96" t="s">
        <v>71</v>
      </c>
      <c r="R14" s="96" t="s">
        <v>71</v>
      </c>
      <c r="S14" s="96" t="s">
        <v>71</v>
      </c>
    </row>
    <row r="15" spans="1:24" ht="33.75" customHeight="1" x14ac:dyDescent="0.15">
      <c r="B15" s="66" t="s">
        <v>53</v>
      </c>
      <c r="C15" s="66" t="s">
        <v>43</v>
      </c>
      <c r="D15" s="37"/>
      <c r="F15" s="88"/>
      <c r="G15" s="88"/>
      <c r="H15" s="99"/>
      <c r="I15" s="99"/>
      <c r="J15" s="99"/>
      <c r="K15" s="99"/>
      <c r="L15" s="99"/>
      <c r="M15" s="99"/>
      <c r="O15" s="92"/>
      <c r="P15" s="92"/>
      <c r="Q15" s="96"/>
      <c r="R15" s="96"/>
      <c r="S15" s="96"/>
    </row>
    <row r="16" spans="1:24" ht="36" customHeight="1" x14ac:dyDescent="0.15">
      <c r="B16" s="88" t="s">
        <v>112</v>
      </c>
      <c r="C16" s="66" t="s">
        <v>58</v>
      </c>
      <c r="D16" s="66" t="s">
        <v>114</v>
      </c>
      <c r="F16" s="88" t="s">
        <v>49</v>
      </c>
      <c r="G16" s="66" t="s">
        <v>58</v>
      </c>
      <c r="H16" s="88" t="s">
        <v>57</v>
      </c>
      <c r="I16" s="88"/>
      <c r="J16" s="88"/>
      <c r="K16" s="88"/>
      <c r="L16" s="88"/>
      <c r="M16" s="88"/>
      <c r="O16" s="92" t="s">
        <v>74</v>
      </c>
      <c r="P16" s="66" t="s">
        <v>58</v>
      </c>
      <c r="Q16" s="88" t="s">
        <v>57</v>
      </c>
      <c r="R16" s="88"/>
      <c r="S16" s="88"/>
    </row>
    <row r="17" spans="2:19" ht="15" x14ac:dyDescent="0.15">
      <c r="B17" s="88"/>
      <c r="C17" s="66">
        <v>1</v>
      </c>
      <c r="D17" s="38"/>
      <c r="F17" s="88"/>
      <c r="G17" s="66">
        <v>1</v>
      </c>
      <c r="H17" s="41" t="str">
        <f>IF('MPS(input)'!H16&gt;0,'MPS(input)'!H16,"")</f>
        <v/>
      </c>
      <c r="I17" s="41" t="str">
        <f>IF('MPS(input)'!I16&gt;0,'MPS(input)'!I16,"")</f>
        <v/>
      </c>
      <c r="J17" s="49" t="str">
        <f>IF('MPS(input)'!J16&gt;0,'MPS(input)'!J16,"")</f>
        <v/>
      </c>
      <c r="K17" s="48" t="str">
        <f>IF('MPS(input)'!K16&gt;0,'MPS(input)'!K16,"")</f>
        <v/>
      </c>
      <c r="L17" s="42" t="str">
        <f>IF('MPS(input)'!L16&gt;0,'MPS(input)'!L16,"")</f>
        <v/>
      </c>
      <c r="M17" s="54" t="str">
        <f>IF('MPS(input)'!M16&gt;0,'MPS(input)'!M16,"")</f>
        <v/>
      </c>
      <c r="O17" s="92"/>
      <c r="P17" s="66">
        <v>1</v>
      </c>
      <c r="Q17" s="42" t="str">
        <f>IF(D17&gt;0,J17*K17/(1-L17/100)*D17*M17,"")</f>
        <v/>
      </c>
      <c r="R17" s="42" t="str">
        <f>IF(D17&gt;0,J17*K17*D17*M17,"")</f>
        <v/>
      </c>
      <c r="S17" s="42" t="str">
        <f>IF(D17&gt;0,Q17-R17,"")</f>
        <v/>
      </c>
    </row>
    <row r="18" spans="2:19" ht="15" x14ac:dyDescent="0.15">
      <c r="B18" s="88"/>
      <c r="C18" s="66">
        <v>2</v>
      </c>
      <c r="D18" s="38"/>
      <c r="F18" s="88"/>
      <c r="G18" s="66">
        <v>2</v>
      </c>
      <c r="H18" s="41" t="str">
        <f>IF('MPS(input)'!H17&gt;0,'MPS(input)'!H17,"")</f>
        <v/>
      </c>
      <c r="I18" s="41" t="str">
        <f>IF('MPS(input)'!I17&gt;0,'MPS(input)'!I17,"")</f>
        <v/>
      </c>
      <c r="J18" s="49" t="str">
        <f>IF('MPS(input)'!J17&gt;0,'MPS(input)'!J17,"")</f>
        <v/>
      </c>
      <c r="K18" s="48" t="str">
        <f>IF('MPS(input)'!K17&gt;0,'MPS(input)'!K17,"")</f>
        <v/>
      </c>
      <c r="L18" s="42" t="str">
        <f>IF('MPS(input)'!L17&gt;0,'MPS(input)'!L17,"")</f>
        <v/>
      </c>
      <c r="M18" s="54" t="str">
        <f>IF('MPS(input)'!M17&gt;0,'MPS(input)'!M17,"")</f>
        <v/>
      </c>
      <c r="O18" s="92"/>
      <c r="P18" s="66">
        <v>2</v>
      </c>
      <c r="Q18" s="42" t="str">
        <f t="shared" ref="Q18:Q66" si="0">IF(D18&gt;0,J18*K18/(1-L18/100)*D18*M18,"")</f>
        <v/>
      </c>
      <c r="R18" s="42" t="str">
        <f t="shared" ref="R18:R66" si="1">IF(D18&gt;0,J18*K18*D18*M18,"")</f>
        <v/>
      </c>
      <c r="S18" s="42" t="str">
        <f t="shared" ref="S18:S66" si="2">IF(D18&gt;0,Q18-R18,"")</f>
        <v/>
      </c>
    </row>
    <row r="19" spans="2:19" ht="15" x14ac:dyDescent="0.15">
      <c r="B19" s="88"/>
      <c r="C19" s="66">
        <v>3</v>
      </c>
      <c r="D19" s="38"/>
      <c r="F19" s="88"/>
      <c r="G19" s="66">
        <v>3</v>
      </c>
      <c r="H19" s="41" t="str">
        <f>IF('MPS(input)'!H18&gt;0,'MPS(input)'!H18,"")</f>
        <v/>
      </c>
      <c r="I19" s="41" t="str">
        <f>IF('MPS(input)'!I18&gt;0,'MPS(input)'!I18,"")</f>
        <v/>
      </c>
      <c r="J19" s="49" t="str">
        <f>IF('MPS(input)'!J18&gt;0,'MPS(input)'!J18,"")</f>
        <v/>
      </c>
      <c r="K19" s="48" t="str">
        <f>IF('MPS(input)'!K18&gt;0,'MPS(input)'!K18,"")</f>
        <v/>
      </c>
      <c r="L19" s="42" t="str">
        <f>IF('MPS(input)'!L18&gt;0,'MPS(input)'!L18,"")</f>
        <v/>
      </c>
      <c r="M19" s="54" t="str">
        <f>IF('MPS(input)'!M18&gt;0,'MPS(input)'!M18,"")</f>
        <v/>
      </c>
      <c r="O19" s="92"/>
      <c r="P19" s="66">
        <v>3</v>
      </c>
      <c r="Q19" s="42" t="str">
        <f t="shared" si="0"/>
        <v/>
      </c>
      <c r="R19" s="42" t="str">
        <f t="shared" si="1"/>
        <v/>
      </c>
      <c r="S19" s="42" t="str">
        <f t="shared" si="2"/>
        <v/>
      </c>
    </row>
    <row r="20" spans="2:19" ht="15" x14ac:dyDescent="0.15">
      <c r="B20" s="88"/>
      <c r="C20" s="66">
        <v>4</v>
      </c>
      <c r="D20" s="38"/>
      <c r="F20" s="88"/>
      <c r="G20" s="66">
        <v>4</v>
      </c>
      <c r="H20" s="41" t="str">
        <f>IF('MPS(input)'!H19&gt;0,'MPS(input)'!H19,"")</f>
        <v/>
      </c>
      <c r="I20" s="41" t="str">
        <f>IF('MPS(input)'!I19&gt;0,'MPS(input)'!I19,"")</f>
        <v/>
      </c>
      <c r="J20" s="49" t="str">
        <f>IF('MPS(input)'!J19&gt;0,'MPS(input)'!J19,"")</f>
        <v/>
      </c>
      <c r="K20" s="48" t="str">
        <f>IF('MPS(input)'!K19&gt;0,'MPS(input)'!K19,"")</f>
        <v/>
      </c>
      <c r="L20" s="42" t="str">
        <f>IF('MPS(input)'!L19&gt;0,'MPS(input)'!L19,"")</f>
        <v/>
      </c>
      <c r="M20" s="54" t="str">
        <f>IF('MPS(input)'!M19&gt;0,'MPS(input)'!M19,"")</f>
        <v/>
      </c>
      <c r="O20" s="92"/>
      <c r="P20" s="66">
        <v>4</v>
      </c>
      <c r="Q20" s="42" t="str">
        <f t="shared" si="0"/>
        <v/>
      </c>
      <c r="R20" s="42" t="str">
        <f t="shared" si="1"/>
        <v/>
      </c>
      <c r="S20" s="42" t="str">
        <f t="shared" si="2"/>
        <v/>
      </c>
    </row>
    <row r="21" spans="2:19" ht="15" x14ac:dyDescent="0.15">
      <c r="B21" s="88"/>
      <c r="C21" s="66">
        <v>5</v>
      </c>
      <c r="D21" s="38"/>
      <c r="F21" s="88"/>
      <c r="G21" s="66">
        <v>5</v>
      </c>
      <c r="H21" s="41" t="str">
        <f>IF('MPS(input)'!H20&gt;0,'MPS(input)'!H20,"")</f>
        <v/>
      </c>
      <c r="I21" s="41" t="str">
        <f>IF('MPS(input)'!I20&gt;0,'MPS(input)'!I20,"")</f>
        <v/>
      </c>
      <c r="J21" s="49" t="str">
        <f>IF('MPS(input)'!J20&gt;0,'MPS(input)'!J20,"")</f>
        <v/>
      </c>
      <c r="K21" s="48" t="str">
        <f>IF('MPS(input)'!K20&gt;0,'MPS(input)'!K20,"")</f>
        <v/>
      </c>
      <c r="L21" s="42" t="str">
        <f>IF('MPS(input)'!L20&gt;0,'MPS(input)'!L20,"")</f>
        <v/>
      </c>
      <c r="M21" s="54" t="str">
        <f>IF('MPS(input)'!M20&gt;0,'MPS(input)'!M20,"")</f>
        <v/>
      </c>
      <c r="O21" s="92"/>
      <c r="P21" s="66">
        <v>5</v>
      </c>
      <c r="Q21" s="42" t="str">
        <f t="shared" si="0"/>
        <v/>
      </c>
      <c r="R21" s="42" t="str">
        <f t="shared" si="1"/>
        <v/>
      </c>
      <c r="S21" s="42" t="str">
        <f t="shared" si="2"/>
        <v/>
      </c>
    </row>
    <row r="22" spans="2:19" ht="15" x14ac:dyDescent="0.15">
      <c r="B22" s="88"/>
      <c r="C22" s="66">
        <v>6</v>
      </c>
      <c r="D22" s="38"/>
      <c r="F22" s="88"/>
      <c r="G22" s="66">
        <v>6</v>
      </c>
      <c r="H22" s="41" t="str">
        <f>IF('MPS(input)'!H21&gt;0,'MPS(input)'!H21,"")</f>
        <v/>
      </c>
      <c r="I22" s="41" t="str">
        <f>IF('MPS(input)'!I21&gt;0,'MPS(input)'!I21,"")</f>
        <v/>
      </c>
      <c r="J22" s="49" t="str">
        <f>IF('MPS(input)'!J21&gt;0,'MPS(input)'!J21,"")</f>
        <v/>
      </c>
      <c r="K22" s="48" t="str">
        <f>IF('MPS(input)'!K21&gt;0,'MPS(input)'!K21,"")</f>
        <v/>
      </c>
      <c r="L22" s="42" t="str">
        <f>IF('MPS(input)'!L21&gt;0,'MPS(input)'!L21,"")</f>
        <v/>
      </c>
      <c r="M22" s="54" t="str">
        <f>IF('MPS(input)'!M21&gt;0,'MPS(input)'!M21,"")</f>
        <v/>
      </c>
      <c r="O22" s="92"/>
      <c r="P22" s="66">
        <v>6</v>
      </c>
      <c r="Q22" s="42" t="str">
        <f t="shared" si="0"/>
        <v/>
      </c>
      <c r="R22" s="42" t="str">
        <f t="shared" si="1"/>
        <v/>
      </c>
      <c r="S22" s="42" t="str">
        <f t="shared" si="2"/>
        <v/>
      </c>
    </row>
    <row r="23" spans="2:19" ht="15" x14ac:dyDescent="0.15">
      <c r="B23" s="88"/>
      <c r="C23" s="66">
        <v>7</v>
      </c>
      <c r="D23" s="38"/>
      <c r="F23" s="88"/>
      <c r="G23" s="66">
        <v>7</v>
      </c>
      <c r="H23" s="41" t="str">
        <f>IF('MPS(input)'!H22&gt;0,'MPS(input)'!H22,"")</f>
        <v/>
      </c>
      <c r="I23" s="41" t="str">
        <f>IF('MPS(input)'!I22&gt;0,'MPS(input)'!I22,"")</f>
        <v/>
      </c>
      <c r="J23" s="49" t="str">
        <f>IF('MPS(input)'!J22&gt;0,'MPS(input)'!J22,"")</f>
        <v/>
      </c>
      <c r="K23" s="48" t="str">
        <f>IF('MPS(input)'!K22&gt;0,'MPS(input)'!K22,"")</f>
        <v/>
      </c>
      <c r="L23" s="42" t="str">
        <f>IF('MPS(input)'!L22&gt;0,'MPS(input)'!L22,"")</f>
        <v/>
      </c>
      <c r="M23" s="54" t="str">
        <f>IF('MPS(input)'!M22&gt;0,'MPS(input)'!M22,"")</f>
        <v/>
      </c>
      <c r="O23" s="92"/>
      <c r="P23" s="66">
        <v>7</v>
      </c>
      <c r="Q23" s="42" t="str">
        <f t="shared" si="0"/>
        <v/>
      </c>
      <c r="R23" s="42" t="str">
        <f t="shared" si="1"/>
        <v/>
      </c>
      <c r="S23" s="42" t="str">
        <f t="shared" si="2"/>
        <v/>
      </c>
    </row>
    <row r="24" spans="2:19" ht="15" x14ac:dyDescent="0.15">
      <c r="B24" s="88"/>
      <c r="C24" s="66">
        <v>8</v>
      </c>
      <c r="D24" s="38"/>
      <c r="F24" s="88"/>
      <c r="G24" s="66">
        <v>8</v>
      </c>
      <c r="H24" s="41" t="str">
        <f>IF('MPS(input)'!H23&gt;0,'MPS(input)'!H23,"")</f>
        <v/>
      </c>
      <c r="I24" s="41" t="str">
        <f>IF('MPS(input)'!I23&gt;0,'MPS(input)'!I23,"")</f>
        <v/>
      </c>
      <c r="J24" s="49" t="str">
        <f>IF('MPS(input)'!J23&gt;0,'MPS(input)'!J23,"")</f>
        <v/>
      </c>
      <c r="K24" s="48" t="str">
        <f>IF('MPS(input)'!K23&gt;0,'MPS(input)'!K23,"")</f>
        <v/>
      </c>
      <c r="L24" s="42" t="str">
        <f>IF('MPS(input)'!L23&gt;0,'MPS(input)'!L23,"")</f>
        <v/>
      </c>
      <c r="M24" s="54" t="str">
        <f>IF('MPS(input)'!M23&gt;0,'MPS(input)'!M23,"")</f>
        <v/>
      </c>
      <c r="O24" s="92"/>
      <c r="P24" s="66">
        <v>8</v>
      </c>
      <c r="Q24" s="42" t="str">
        <f t="shared" si="0"/>
        <v/>
      </c>
      <c r="R24" s="42" t="str">
        <f t="shared" si="1"/>
        <v/>
      </c>
      <c r="S24" s="42" t="str">
        <f t="shared" si="2"/>
        <v/>
      </c>
    </row>
    <row r="25" spans="2:19" ht="15" x14ac:dyDescent="0.15">
      <c r="B25" s="88"/>
      <c r="C25" s="66">
        <v>9</v>
      </c>
      <c r="D25" s="38"/>
      <c r="F25" s="88"/>
      <c r="G25" s="66">
        <v>9</v>
      </c>
      <c r="H25" s="41" t="str">
        <f>IF('MPS(input)'!H24&gt;0,'MPS(input)'!H24,"")</f>
        <v/>
      </c>
      <c r="I25" s="41" t="str">
        <f>IF('MPS(input)'!I24&gt;0,'MPS(input)'!I24,"")</f>
        <v/>
      </c>
      <c r="J25" s="49" t="str">
        <f>IF('MPS(input)'!J24&gt;0,'MPS(input)'!J24,"")</f>
        <v/>
      </c>
      <c r="K25" s="48" t="str">
        <f>IF('MPS(input)'!K24&gt;0,'MPS(input)'!K24,"")</f>
        <v/>
      </c>
      <c r="L25" s="42" t="str">
        <f>IF('MPS(input)'!L24&gt;0,'MPS(input)'!L24,"")</f>
        <v/>
      </c>
      <c r="M25" s="54" t="str">
        <f>IF('MPS(input)'!M24&gt;0,'MPS(input)'!M24,"")</f>
        <v/>
      </c>
      <c r="O25" s="92"/>
      <c r="P25" s="66">
        <v>9</v>
      </c>
      <c r="Q25" s="42" t="str">
        <f t="shared" si="0"/>
        <v/>
      </c>
      <c r="R25" s="42" t="str">
        <f t="shared" si="1"/>
        <v/>
      </c>
      <c r="S25" s="42" t="str">
        <f t="shared" si="2"/>
        <v/>
      </c>
    </row>
    <row r="26" spans="2:19" ht="15" x14ac:dyDescent="0.15">
      <c r="B26" s="88"/>
      <c r="C26" s="66">
        <v>10</v>
      </c>
      <c r="D26" s="38"/>
      <c r="F26" s="88"/>
      <c r="G26" s="66">
        <v>10</v>
      </c>
      <c r="H26" s="41" t="str">
        <f>IF('MPS(input)'!H25&gt;0,'MPS(input)'!H25,"")</f>
        <v/>
      </c>
      <c r="I26" s="41" t="str">
        <f>IF('MPS(input)'!I25&gt;0,'MPS(input)'!I25,"")</f>
        <v/>
      </c>
      <c r="J26" s="49" t="str">
        <f>IF('MPS(input)'!J25&gt;0,'MPS(input)'!J25,"")</f>
        <v/>
      </c>
      <c r="K26" s="48" t="str">
        <f>IF('MPS(input)'!K25&gt;0,'MPS(input)'!K25,"")</f>
        <v/>
      </c>
      <c r="L26" s="42" t="str">
        <f>IF('MPS(input)'!L25&gt;0,'MPS(input)'!L25,"")</f>
        <v/>
      </c>
      <c r="M26" s="54" t="str">
        <f>IF('MPS(input)'!M25&gt;0,'MPS(input)'!M25,"")</f>
        <v/>
      </c>
      <c r="O26" s="92"/>
      <c r="P26" s="66">
        <v>10</v>
      </c>
      <c r="Q26" s="42" t="str">
        <f t="shared" si="0"/>
        <v/>
      </c>
      <c r="R26" s="42" t="str">
        <f t="shared" si="1"/>
        <v/>
      </c>
      <c r="S26" s="42" t="str">
        <f t="shared" si="2"/>
        <v/>
      </c>
    </row>
    <row r="27" spans="2:19" ht="15" x14ac:dyDescent="0.15">
      <c r="B27" s="88"/>
      <c r="C27" s="66">
        <v>11</v>
      </c>
      <c r="D27" s="38"/>
      <c r="F27" s="88"/>
      <c r="G27" s="66">
        <v>11</v>
      </c>
      <c r="H27" s="41" t="str">
        <f>IF('MPS(input)'!H26&gt;0,'MPS(input)'!H26,"")</f>
        <v/>
      </c>
      <c r="I27" s="41" t="str">
        <f>IF('MPS(input)'!I26&gt;0,'MPS(input)'!I26,"")</f>
        <v/>
      </c>
      <c r="J27" s="49" t="str">
        <f>IF('MPS(input)'!J26&gt;0,'MPS(input)'!J26,"")</f>
        <v/>
      </c>
      <c r="K27" s="48" t="str">
        <f>IF('MPS(input)'!K26&gt;0,'MPS(input)'!K26,"")</f>
        <v/>
      </c>
      <c r="L27" s="42" t="str">
        <f>IF('MPS(input)'!L26&gt;0,'MPS(input)'!L26,"")</f>
        <v/>
      </c>
      <c r="M27" s="54" t="str">
        <f>IF('MPS(input)'!M26&gt;0,'MPS(input)'!M26,"")</f>
        <v/>
      </c>
      <c r="O27" s="92"/>
      <c r="P27" s="66">
        <v>11</v>
      </c>
      <c r="Q27" s="42" t="str">
        <f t="shared" si="0"/>
        <v/>
      </c>
      <c r="R27" s="42" t="str">
        <f t="shared" si="1"/>
        <v/>
      </c>
      <c r="S27" s="42" t="str">
        <f t="shared" si="2"/>
        <v/>
      </c>
    </row>
    <row r="28" spans="2:19" ht="15" x14ac:dyDescent="0.15">
      <c r="B28" s="88"/>
      <c r="C28" s="66">
        <v>12</v>
      </c>
      <c r="D28" s="38"/>
      <c r="F28" s="88"/>
      <c r="G28" s="66">
        <v>12</v>
      </c>
      <c r="H28" s="41" t="str">
        <f>IF('MPS(input)'!H27&gt;0,'MPS(input)'!H27,"")</f>
        <v/>
      </c>
      <c r="I28" s="41" t="str">
        <f>IF('MPS(input)'!I27&gt;0,'MPS(input)'!I27,"")</f>
        <v/>
      </c>
      <c r="J28" s="49" t="str">
        <f>IF('MPS(input)'!J27&gt;0,'MPS(input)'!J27,"")</f>
        <v/>
      </c>
      <c r="K28" s="48" t="str">
        <f>IF('MPS(input)'!K27&gt;0,'MPS(input)'!K27,"")</f>
        <v/>
      </c>
      <c r="L28" s="42" t="str">
        <f>IF('MPS(input)'!L27&gt;0,'MPS(input)'!L27,"")</f>
        <v/>
      </c>
      <c r="M28" s="54" t="str">
        <f>IF('MPS(input)'!M27&gt;0,'MPS(input)'!M27,"")</f>
        <v/>
      </c>
      <c r="O28" s="92"/>
      <c r="P28" s="66">
        <v>12</v>
      </c>
      <c r="Q28" s="42" t="str">
        <f t="shared" si="0"/>
        <v/>
      </c>
      <c r="R28" s="42" t="str">
        <f t="shared" si="1"/>
        <v/>
      </c>
      <c r="S28" s="42" t="str">
        <f t="shared" si="2"/>
        <v/>
      </c>
    </row>
    <row r="29" spans="2:19" ht="15" x14ac:dyDescent="0.15">
      <c r="B29" s="88"/>
      <c r="C29" s="66">
        <v>13</v>
      </c>
      <c r="D29" s="38"/>
      <c r="F29" s="88"/>
      <c r="G29" s="66">
        <v>13</v>
      </c>
      <c r="H29" s="41" t="str">
        <f>IF('MPS(input)'!H28&gt;0,'MPS(input)'!H28,"")</f>
        <v/>
      </c>
      <c r="I29" s="41" t="str">
        <f>IF('MPS(input)'!I28&gt;0,'MPS(input)'!I28,"")</f>
        <v/>
      </c>
      <c r="J29" s="49" t="str">
        <f>IF('MPS(input)'!J28&gt;0,'MPS(input)'!J28,"")</f>
        <v/>
      </c>
      <c r="K29" s="48" t="str">
        <f>IF('MPS(input)'!K28&gt;0,'MPS(input)'!K28,"")</f>
        <v/>
      </c>
      <c r="L29" s="42" t="str">
        <f>IF('MPS(input)'!L28&gt;0,'MPS(input)'!L28,"")</f>
        <v/>
      </c>
      <c r="M29" s="54" t="str">
        <f>IF('MPS(input)'!M28&gt;0,'MPS(input)'!M28,"")</f>
        <v/>
      </c>
      <c r="O29" s="92"/>
      <c r="P29" s="66">
        <v>13</v>
      </c>
      <c r="Q29" s="42" t="str">
        <f t="shared" si="0"/>
        <v/>
      </c>
      <c r="R29" s="42" t="str">
        <f t="shared" si="1"/>
        <v/>
      </c>
      <c r="S29" s="42" t="str">
        <f t="shared" si="2"/>
        <v/>
      </c>
    </row>
    <row r="30" spans="2:19" ht="15" x14ac:dyDescent="0.15">
      <c r="B30" s="88"/>
      <c r="C30" s="66">
        <v>14</v>
      </c>
      <c r="D30" s="38"/>
      <c r="F30" s="88"/>
      <c r="G30" s="66">
        <v>14</v>
      </c>
      <c r="H30" s="41" t="str">
        <f>IF('MPS(input)'!H29&gt;0,'MPS(input)'!H29,"")</f>
        <v/>
      </c>
      <c r="I30" s="41" t="str">
        <f>IF('MPS(input)'!I29&gt;0,'MPS(input)'!I29,"")</f>
        <v/>
      </c>
      <c r="J30" s="49" t="str">
        <f>IF('MPS(input)'!J29&gt;0,'MPS(input)'!J29,"")</f>
        <v/>
      </c>
      <c r="K30" s="48" t="str">
        <f>IF('MPS(input)'!K29&gt;0,'MPS(input)'!K29,"")</f>
        <v/>
      </c>
      <c r="L30" s="42" t="str">
        <f>IF('MPS(input)'!L29&gt;0,'MPS(input)'!L29,"")</f>
        <v/>
      </c>
      <c r="M30" s="54" t="str">
        <f>IF('MPS(input)'!M29&gt;0,'MPS(input)'!M29,"")</f>
        <v/>
      </c>
      <c r="O30" s="92"/>
      <c r="P30" s="66">
        <v>14</v>
      </c>
      <c r="Q30" s="42" t="str">
        <f t="shared" si="0"/>
        <v/>
      </c>
      <c r="R30" s="42" t="str">
        <f t="shared" si="1"/>
        <v/>
      </c>
      <c r="S30" s="42" t="str">
        <f t="shared" si="2"/>
        <v/>
      </c>
    </row>
    <row r="31" spans="2:19" ht="15" x14ac:dyDescent="0.15">
      <c r="B31" s="88"/>
      <c r="C31" s="66">
        <v>15</v>
      </c>
      <c r="D31" s="38"/>
      <c r="F31" s="88"/>
      <c r="G31" s="66">
        <v>15</v>
      </c>
      <c r="H31" s="41" t="str">
        <f>IF('MPS(input)'!H30&gt;0,'MPS(input)'!H30,"")</f>
        <v/>
      </c>
      <c r="I31" s="41" t="str">
        <f>IF('MPS(input)'!I30&gt;0,'MPS(input)'!I30,"")</f>
        <v/>
      </c>
      <c r="J31" s="49" t="str">
        <f>IF('MPS(input)'!J30&gt;0,'MPS(input)'!J30,"")</f>
        <v/>
      </c>
      <c r="K31" s="48" t="str">
        <f>IF('MPS(input)'!K30&gt;0,'MPS(input)'!K30,"")</f>
        <v/>
      </c>
      <c r="L31" s="42" t="str">
        <f>IF('MPS(input)'!L30&gt;0,'MPS(input)'!L30,"")</f>
        <v/>
      </c>
      <c r="M31" s="54" t="str">
        <f>IF('MPS(input)'!M30&gt;0,'MPS(input)'!M30,"")</f>
        <v/>
      </c>
      <c r="O31" s="92"/>
      <c r="P31" s="66">
        <v>15</v>
      </c>
      <c r="Q31" s="42" t="str">
        <f t="shared" si="0"/>
        <v/>
      </c>
      <c r="R31" s="42" t="str">
        <f t="shared" si="1"/>
        <v/>
      </c>
      <c r="S31" s="42" t="str">
        <f t="shared" si="2"/>
        <v/>
      </c>
    </row>
    <row r="32" spans="2:19" ht="15" x14ac:dyDescent="0.15">
      <c r="B32" s="88"/>
      <c r="C32" s="66">
        <v>16</v>
      </c>
      <c r="D32" s="38"/>
      <c r="F32" s="88"/>
      <c r="G32" s="66">
        <v>16</v>
      </c>
      <c r="H32" s="41" t="str">
        <f>IF('MPS(input)'!H31&gt;0,'MPS(input)'!H31,"")</f>
        <v/>
      </c>
      <c r="I32" s="41" t="str">
        <f>IF('MPS(input)'!I31&gt;0,'MPS(input)'!I31,"")</f>
        <v/>
      </c>
      <c r="J32" s="49" t="str">
        <f>IF('MPS(input)'!J31&gt;0,'MPS(input)'!J31,"")</f>
        <v/>
      </c>
      <c r="K32" s="48" t="str">
        <f>IF('MPS(input)'!K31&gt;0,'MPS(input)'!K31,"")</f>
        <v/>
      </c>
      <c r="L32" s="42" t="str">
        <f>IF('MPS(input)'!L31&gt;0,'MPS(input)'!L31,"")</f>
        <v/>
      </c>
      <c r="M32" s="54" t="str">
        <f>IF('MPS(input)'!M31&gt;0,'MPS(input)'!M31,"")</f>
        <v/>
      </c>
      <c r="O32" s="92"/>
      <c r="P32" s="66">
        <v>16</v>
      </c>
      <c r="Q32" s="42" t="str">
        <f t="shared" si="0"/>
        <v/>
      </c>
      <c r="R32" s="42" t="str">
        <f t="shared" si="1"/>
        <v/>
      </c>
      <c r="S32" s="42" t="str">
        <f t="shared" si="2"/>
        <v/>
      </c>
    </row>
    <row r="33" spans="2:19" ht="15" x14ac:dyDescent="0.15">
      <c r="B33" s="88"/>
      <c r="C33" s="66">
        <v>17</v>
      </c>
      <c r="D33" s="38"/>
      <c r="F33" s="88"/>
      <c r="G33" s="66">
        <v>17</v>
      </c>
      <c r="H33" s="41" t="str">
        <f>IF('MPS(input)'!H32&gt;0,'MPS(input)'!H32,"")</f>
        <v/>
      </c>
      <c r="I33" s="41" t="str">
        <f>IF('MPS(input)'!I32&gt;0,'MPS(input)'!I32,"")</f>
        <v/>
      </c>
      <c r="J33" s="49" t="str">
        <f>IF('MPS(input)'!J32&gt;0,'MPS(input)'!J32,"")</f>
        <v/>
      </c>
      <c r="K33" s="48" t="str">
        <f>IF('MPS(input)'!K32&gt;0,'MPS(input)'!K32,"")</f>
        <v/>
      </c>
      <c r="L33" s="42" t="str">
        <f>IF('MPS(input)'!L32&gt;0,'MPS(input)'!L32,"")</f>
        <v/>
      </c>
      <c r="M33" s="54" t="str">
        <f>IF('MPS(input)'!M32&gt;0,'MPS(input)'!M32,"")</f>
        <v/>
      </c>
      <c r="O33" s="92"/>
      <c r="P33" s="66">
        <v>17</v>
      </c>
      <c r="Q33" s="42" t="str">
        <f t="shared" si="0"/>
        <v/>
      </c>
      <c r="R33" s="42" t="str">
        <f t="shared" si="1"/>
        <v/>
      </c>
      <c r="S33" s="42" t="str">
        <f t="shared" si="2"/>
        <v/>
      </c>
    </row>
    <row r="34" spans="2:19" ht="15" x14ac:dyDescent="0.15">
      <c r="B34" s="88"/>
      <c r="C34" s="66">
        <v>18</v>
      </c>
      <c r="D34" s="38"/>
      <c r="F34" s="88"/>
      <c r="G34" s="66">
        <v>18</v>
      </c>
      <c r="H34" s="41" t="str">
        <f>IF('MPS(input)'!H33&gt;0,'MPS(input)'!H33,"")</f>
        <v/>
      </c>
      <c r="I34" s="41" t="str">
        <f>IF('MPS(input)'!I33&gt;0,'MPS(input)'!I33,"")</f>
        <v/>
      </c>
      <c r="J34" s="49" t="str">
        <f>IF('MPS(input)'!J33&gt;0,'MPS(input)'!J33,"")</f>
        <v/>
      </c>
      <c r="K34" s="48" t="str">
        <f>IF('MPS(input)'!K33&gt;0,'MPS(input)'!K33,"")</f>
        <v/>
      </c>
      <c r="L34" s="42" t="str">
        <f>IF('MPS(input)'!L33&gt;0,'MPS(input)'!L33,"")</f>
        <v/>
      </c>
      <c r="M34" s="54" t="str">
        <f>IF('MPS(input)'!M33&gt;0,'MPS(input)'!M33,"")</f>
        <v/>
      </c>
      <c r="O34" s="92"/>
      <c r="P34" s="66">
        <v>18</v>
      </c>
      <c r="Q34" s="42" t="str">
        <f t="shared" si="0"/>
        <v/>
      </c>
      <c r="R34" s="42" t="str">
        <f t="shared" si="1"/>
        <v/>
      </c>
      <c r="S34" s="42" t="str">
        <f t="shared" si="2"/>
        <v/>
      </c>
    </row>
    <row r="35" spans="2:19" ht="15" x14ac:dyDescent="0.15">
      <c r="B35" s="88"/>
      <c r="C35" s="66">
        <v>19</v>
      </c>
      <c r="D35" s="38"/>
      <c r="F35" s="88"/>
      <c r="G35" s="66">
        <v>19</v>
      </c>
      <c r="H35" s="41" t="str">
        <f>IF('MPS(input)'!H34&gt;0,'MPS(input)'!H34,"")</f>
        <v/>
      </c>
      <c r="I35" s="41" t="str">
        <f>IF('MPS(input)'!I34&gt;0,'MPS(input)'!I34,"")</f>
        <v/>
      </c>
      <c r="J35" s="49" t="str">
        <f>IF('MPS(input)'!J34&gt;0,'MPS(input)'!J34,"")</f>
        <v/>
      </c>
      <c r="K35" s="48" t="str">
        <f>IF('MPS(input)'!K34&gt;0,'MPS(input)'!K34,"")</f>
        <v/>
      </c>
      <c r="L35" s="42" t="str">
        <f>IF('MPS(input)'!L34&gt;0,'MPS(input)'!L34,"")</f>
        <v/>
      </c>
      <c r="M35" s="54" t="str">
        <f>IF('MPS(input)'!M34&gt;0,'MPS(input)'!M34,"")</f>
        <v/>
      </c>
      <c r="O35" s="92"/>
      <c r="P35" s="66">
        <v>19</v>
      </c>
      <c r="Q35" s="42" t="str">
        <f t="shared" si="0"/>
        <v/>
      </c>
      <c r="R35" s="42" t="str">
        <f t="shared" si="1"/>
        <v/>
      </c>
      <c r="S35" s="42" t="str">
        <f t="shared" si="2"/>
        <v/>
      </c>
    </row>
    <row r="36" spans="2:19" ht="15" x14ac:dyDescent="0.15">
      <c r="B36" s="88"/>
      <c r="C36" s="66">
        <v>20</v>
      </c>
      <c r="D36" s="38"/>
      <c r="F36" s="88"/>
      <c r="G36" s="66">
        <v>20</v>
      </c>
      <c r="H36" s="41" t="str">
        <f>IF('MPS(input)'!H35&gt;0,'MPS(input)'!H35,"")</f>
        <v/>
      </c>
      <c r="I36" s="41" t="str">
        <f>IF('MPS(input)'!I35&gt;0,'MPS(input)'!I35,"")</f>
        <v/>
      </c>
      <c r="J36" s="49" t="str">
        <f>IF('MPS(input)'!J35&gt;0,'MPS(input)'!J35,"")</f>
        <v/>
      </c>
      <c r="K36" s="48" t="str">
        <f>IF('MPS(input)'!K35&gt;0,'MPS(input)'!K35,"")</f>
        <v/>
      </c>
      <c r="L36" s="42" t="str">
        <f>IF('MPS(input)'!L35&gt;0,'MPS(input)'!L35,"")</f>
        <v/>
      </c>
      <c r="M36" s="54" t="str">
        <f>IF('MPS(input)'!M35&gt;0,'MPS(input)'!M35,"")</f>
        <v/>
      </c>
      <c r="O36" s="92"/>
      <c r="P36" s="66">
        <v>20</v>
      </c>
      <c r="Q36" s="42" t="str">
        <f t="shared" si="0"/>
        <v/>
      </c>
      <c r="R36" s="42" t="str">
        <f t="shared" si="1"/>
        <v/>
      </c>
      <c r="S36" s="42" t="str">
        <f t="shared" si="2"/>
        <v/>
      </c>
    </row>
    <row r="37" spans="2:19" ht="15" x14ac:dyDescent="0.15">
      <c r="B37" s="88"/>
      <c r="C37" s="66">
        <v>21</v>
      </c>
      <c r="D37" s="38"/>
      <c r="F37" s="88"/>
      <c r="G37" s="66">
        <v>21</v>
      </c>
      <c r="H37" s="41" t="str">
        <f>IF('MPS(input)'!H36&gt;0,'MPS(input)'!H36,"")</f>
        <v/>
      </c>
      <c r="I37" s="41" t="str">
        <f>IF('MPS(input)'!I36&gt;0,'MPS(input)'!I36,"")</f>
        <v/>
      </c>
      <c r="J37" s="49" t="str">
        <f>IF('MPS(input)'!J36&gt;0,'MPS(input)'!J36,"")</f>
        <v/>
      </c>
      <c r="K37" s="48" t="str">
        <f>IF('MPS(input)'!K36&gt;0,'MPS(input)'!K36,"")</f>
        <v/>
      </c>
      <c r="L37" s="42" t="str">
        <f>IF('MPS(input)'!L36&gt;0,'MPS(input)'!L36,"")</f>
        <v/>
      </c>
      <c r="M37" s="54" t="str">
        <f>IF('MPS(input)'!M36&gt;0,'MPS(input)'!M36,"")</f>
        <v/>
      </c>
      <c r="O37" s="92"/>
      <c r="P37" s="66">
        <v>21</v>
      </c>
      <c r="Q37" s="42" t="str">
        <f t="shared" si="0"/>
        <v/>
      </c>
      <c r="R37" s="42" t="str">
        <f t="shared" si="1"/>
        <v/>
      </c>
      <c r="S37" s="42" t="str">
        <f t="shared" si="2"/>
        <v/>
      </c>
    </row>
    <row r="38" spans="2:19" ht="15" x14ac:dyDescent="0.15">
      <c r="B38" s="88"/>
      <c r="C38" s="66">
        <v>22</v>
      </c>
      <c r="D38" s="38"/>
      <c r="F38" s="88"/>
      <c r="G38" s="66">
        <v>22</v>
      </c>
      <c r="H38" s="41" t="str">
        <f>IF('MPS(input)'!H37&gt;0,'MPS(input)'!H37,"")</f>
        <v/>
      </c>
      <c r="I38" s="41" t="str">
        <f>IF('MPS(input)'!I37&gt;0,'MPS(input)'!I37,"")</f>
        <v/>
      </c>
      <c r="J38" s="49" t="str">
        <f>IF('MPS(input)'!J37&gt;0,'MPS(input)'!J37,"")</f>
        <v/>
      </c>
      <c r="K38" s="48" t="str">
        <f>IF('MPS(input)'!K37&gt;0,'MPS(input)'!K37,"")</f>
        <v/>
      </c>
      <c r="L38" s="42" t="str">
        <f>IF('MPS(input)'!L37&gt;0,'MPS(input)'!L37,"")</f>
        <v/>
      </c>
      <c r="M38" s="54" t="str">
        <f>IF('MPS(input)'!M37&gt;0,'MPS(input)'!M37,"")</f>
        <v/>
      </c>
      <c r="O38" s="92"/>
      <c r="P38" s="66">
        <v>22</v>
      </c>
      <c r="Q38" s="42" t="str">
        <f t="shared" si="0"/>
        <v/>
      </c>
      <c r="R38" s="42" t="str">
        <f t="shared" si="1"/>
        <v/>
      </c>
      <c r="S38" s="42" t="str">
        <f t="shared" si="2"/>
        <v/>
      </c>
    </row>
    <row r="39" spans="2:19" ht="15" x14ac:dyDescent="0.15">
      <c r="B39" s="88"/>
      <c r="C39" s="66">
        <v>23</v>
      </c>
      <c r="D39" s="38"/>
      <c r="F39" s="88"/>
      <c r="G39" s="66">
        <v>23</v>
      </c>
      <c r="H39" s="41" t="str">
        <f>IF('MPS(input)'!H38&gt;0,'MPS(input)'!H38,"")</f>
        <v/>
      </c>
      <c r="I39" s="41" t="str">
        <f>IF('MPS(input)'!I38&gt;0,'MPS(input)'!I38,"")</f>
        <v/>
      </c>
      <c r="J39" s="49" t="str">
        <f>IF('MPS(input)'!J38&gt;0,'MPS(input)'!J38,"")</f>
        <v/>
      </c>
      <c r="K39" s="48" t="str">
        <f>IF('MPS(input)'!K38&gt;0,'MPS(input)'!K38,"")</f>
        <v/>
      </c>
      <c r="L39" s="42" t="str">
        <f>IF('MPS(input)'!L38&gt;0,'MPS(input)'!L38,"")</f>
        <v/>
      </c>
      <c r="M39" s="54" t="str">
        <f>IF('MPS(input)'!M38&gt;0,'MPS(input)'!M38,"")</f>
        <v/>
      </c>
      <c r="O39" s="92"/>
      <c r="P39" s="66">
        <v>23</v>
      </c>
      <c r="Q39" s="42" t="str">
        <f t="shared" si="0"/>
        <v/>
      </c>
      <c r="R39" s="42" t="str">
        <f t="shared" si="1"/>
        <v/>
      </c>
      <c r="S39" s="42" t="str">
        <f t="shared" si="2"/>
        <v/>
      </c>
    </row>
    <row r="40" spans="2:19" ht="15" x14ac:dyDescent="0.15">
      <c r="B40" s="88"/>
      <c r="C40" s="66">
        <v>24</v>
      </c>
      <c r="D40" s="38"/>
      <c r="F40" s="88"/>
      <c r="G40" s="66">
        <v>24</v>
      </c>
      <c r="H40" s="41" t="str">
        <f>IF('MPS(input)'!H39&gt;0,'MPS(input)'!H39,"")</f>
        <v/>
      </c>
      <c r="I40" s="41" t="str">
        <f>IF('MPS(input)'!I39&gt;0,'MPS(input)'!I39,"")</f>
        <v/>
      </c>
      <c r="J40" s="49" t="str">
        <f>IF('MPS(input)'!J39&gt;0,'MPS(input)'!J39,"")</f>
        <v/>
      </c>
      <c r="K40" s="48" t="str">
        <f>IF('MPS(input)'!K39&gt;0,'MPS(input)'!K39,"")</f>
        <v/>
      </c>
      <c r="L40" s="42" t="str">
        <f>IF('MPS(input)'!L39&gt;0,'MPS(input)'!L39,"")</f>
        <v/>
      </c>
      <c r="M40" s="54" t="str">
        <f>IF('MPS(input)'!M39&gt;0,'MPS(input)'!M39,"")</f>
        <v/>
      </c>
      <c r="O40" s="92"/>
      <c r="P40" s="66">
        <v>24</v>
      </c>
      <c r="Q40" s="42" t="str">
        <f t="shared" si="0"/>
        <v/>
      </c>
      <c r="R40" s="42" t="str">
        <f t="shared" si="1"/>
        <v/>
      </c>
      <c r="S40" s="42" t="str">
        <f t="shared" si="2"/>
        <v/>
      </c>
    </row>
    <row r="41" spans="2:19" ht="15.75" customHeight="1" x14ac:dyDescent="0.15">
      <c r="B41" s="88"/>
      <c r="C41" s="66">
        <v>25</v>
      </c>
      <c r="D41" s="38"/>
      <c r="F41" s="88"/>
      <c r="G41" s="66">
        <v>25</v>
      </c>
      <c r="H41" s="41" t="str">
        <f>IF('MPS(input)'!H40&gt;0,'MPS(input)'!H40,"")</f>
        <v/>
      </c>
      <c r="I41" s="41" t="str">
        <f>IF('MPS(input)'!I40&gt;0,'MPS(input)'!I40,"")</f>
        <v/>
      </c>
      <c r="J41" s="49" t="str">
        <f>IF('MPS(input)'!J40&gt;0,'MPS(input)'!J40,"")</f>
        <v/>
      </c>
      <c r="K41" s="48" t="str">
        <f>IF('MPS(input)'!K40&gt;0,'MPS(input)'!K40,"")</f>
        <v/>
      </c>
      <c r="L41" s="42" t="str">
        <f>IF('MPS(input)'!L40&gt;0,'MPS(input)'!L40,"")</f>
        <v/>
      </c>
      <c r="M41" s="54" t="str">
        <f>IF('MPS(input)'!M40&gt;0,'MPS(input)'!M40,"")</f>
        <v/>
      </c>
      <c r="O41" s="92"/>
      <c r="P41" s="66">
        <v>25</v>
      </c>
      <c r="Q41" s="42" t="str">
        <f t="shared" si="0"/>
        <v/>
      </c>
      <c r="R41" s="42" t="str">
        <f t="shared" si="1"/>
        <v/>
      </c>
      <c r="S41" s="42" t="str">
        <f t="shared" si="2"/>
        <v/>
      </c>
    </row>
    <row r="42" spans="2:19" ht="15" x14ac:dyDescent="0.15">
      <c r="B42" s="88"/>
      <c r="C42" s="66">
        <v>26</v>
      </c>
      <c r="D42" s="38"/>
      <c r="F42" s="88"/>
      <c r="G42" s="66">
        <v>26</v>
      </c>
      <c r="H42" s="41" t="str">
        <f>IF('MPS(input)'!H41&gt;0,'MPS(input)'!H41,"")</f>
        <v/>
      </c>
      <c r="I42" s="41" t="str">
        <f>IF('MPS(input)'!I41&gt;0,'MPS(input)'!I41,"")</f>
        <v/>
      </c>
      <c r="J42" s="49" t="str">
        <f>IF('MPS(input)'!J41&gt;0,'MPS(input)'!J41,"")</f>
        <v/>
      </c>
      <c r="K42" s="48" t="str">
        <f>IF('MPS(input)'!K41&gt;0,'MPS(input)'!K41,"")</f>
        <v/>
      </c>
      <c r="L42" s="42" t="str">
        <f>IF('MPS(input)'!L41&gt;0,'MPS(input)'!L41,"")</f>
        <v/>
      </c>
      <c r="M42" s="54" t="str">
        <f>IF('MPS(input)'!M41&gt;0,'MPS(input)'!M41,"")</f>
        <v/>
      </c>
      <c r="O42" s="92"/>
      <c r="P42" s="66">
        <v>26</v>
      </c>
      <c r="Q42" s="42" t="str">
        <f t="shared" si="0"/>
        <v/>
      </c>
      <c r="R42" s="42" t="str">
        <f t="shared" si="1"/>
        <v/>
      </c>
      <c r="S42" s="42" t="str">
        <f t="shared" si="2"/>
        <v/>
      </c>
    </row>
    <row r="43" spans="2:19" ht="15" x14ac:dyDescent="0.15">
      <c r="B43" s="88"/>
      <c r="C43" s="66">
        <v>27</v>
      </c>
      <c r="D43" s="38"/>
      <c r="F43" s="88"/>
      <c r="G43" s="66">
        <v>27</v>
      </c>
      <c r="H43" s="41" t="str">
        <f>IF('MPS(input)'!H42&gt;0,'MPS(input)'!H42,"")</f>
        <v/>
      </c>
      <c r="I43" s="41" t="str">
        <f>IF('MPS(input)'!I42&gt;0,'MPS(input)'!I42,"")</f>
        <v/>
      </c>
      <c r="J43" s="49" t="str">
        <f>IF('MPS(input)'!J42&gt;0,'MPS(input)'!J42,"")</f>
        <v/>
      </c>
      <c r="K43" s="48" t="str">
        <f>IF('MPS(input)'!K42&gt;0,'MPS(input)'!K42,"")</f>
        <v/>
      </c>
      <c r="L43" s="42" t="str">
        <f>IF('MPS(input)'!L42&gt;0,'MPS(input)'!L42,"")</f>
        <v/>
      </c>
      <c r="M43" s="54" t="str">
        <f>IF('MPS(input)'!M42&gt;0,'MPS(input)'!M42,"")</f>
        <v/>
      </c>
      <c r="O43" s="92"/>
      <c r="P43" s="66">
        <v>27</v>
      </c>
      <c r="Q43" s="42" t="str">
        <f t="shared" si="0"/>
        <v/>
      </c>
      <c r="R43" s="42" t="str">
        <f t="shared" si="1"/>
        <v/>
      </c>
      <c r="S43" s="42" t="str">
        <f t="shared" si="2"/>
        <v/>
      </c>
    </row>
    <row r="44" spans="2:19" ht="15" x14ac:dyDescent="0.15">
      <c r="B44" s="88"/>
      <c r="C44" s="66">
        <v>28</v>
      </c>
      <c r="D44" s="38"/>
      <c r="F44" s="88"/>
      <c r="G44" s="66">
        <v>28</v>
      </c>
      <c r="H44" s="41" t="str">
        <f>IF('MPS(input)'!H43&gt;0,'MPS(input)'!H43,"")</f>
        <v/>
      </c>
      <c r="I44" s="41" t="str">
        <f>IF('MPS(input)'!I43&gt;0,'MPS(input)'!I43,"")</f>
        <v/>
      </c>
      <c r="J44" s="49" t="str">
        <f>IF('MPS(input)'!J43&gt;0,'MPS(input)'!J43,"")</f>
        <v/>
      </c>
      <c r="K44" s="48" t="str">
        <f>IF('MPS(input)'!K43&gt;0,'MPS(input)'!K43,"")</f>
        <v/>
      </c>
      <c r="L44" s="42" t="str">
        <f>IF('MPS(input)'!L43&gt;0,'MPS(input)'!L43,"")</f>
        <v/>
      </c>
      <c r="M44" s="54" t="str">
        <f>IF('MPS(input)'!M43&gt;0,'MPS(input)'!M43,"")</f>
        <v/>
      </c>
      <c r="O44" s="92"/>
      <c r="P44" s="66">
        <v>28</v>
      </c>
      <c r="Q44" s="42" t="str">
        <f t="shared" si="0"/>
        <v/>
      </c>
      <c r="R44" s="42" t="str">
        <f t="shared" si="1"/>
        <v/>
      </c>
      <c r="S44" s="42" t="str">
        <f t="shared" si="2"/>
        <v/>
      </c>
    </row>
    <row r="45" spans="2:19" ht="15" x14ac:dyDescent="0.15">
      <c r="B45" s="88"/>
      <c r="C45" s="66">
        <v>29</v>
      </c>
      <c r="D45" s="38"/>
      <c r="F45" s="88"/>
      <c r="G45" s="66">
        <v>29</v>
      </c>
      <c r="H45" s="41" t="str">
        <f>IF('MPS(input)'!H44&gt;0,'MPS(input)'!H44,"")</f>
        <v/>
      </c>
      <c r="I45" s="41" t="str">
        <f>IF('MPS(input)'!I44&gt;0,'MPS(input)'!I44,"")</f>
        <v/>
      </c>
      <c r="J45" s="49" t="str">
        <f>IF('MPS(input)'!J44&gt;0,'MPS(input)'!J44,"")</f>
        <v/>
      </c>
      <c r="K45" s="48" t="str">
        <f>IF('MPS(input)'!K44&gt;0,'MPS(input)'!K44,"")</f>
        <v/>
      </c>
      <c r="L45" s="42" t="str">
        <f>IF('MPS(input)'!L44&gt;0,'MPS(input)'!L44,"")</f>
        <v/>
      </c>
      <c r="M45" s="54" t="str">
        <f>IF('MPS(input)'!M44&gt;0,'MPS(input)'!M44,"")</f>
        <v/>
      </c>
      <c r="O45" s="92"/>
      <c r="P45" s="66">
        <v>29</v>
      </c>
      <c r="Q45" s="42" t="str">
        <f t="shared" si="0"/>
        <v/>
      </c>
      <c r="R45" s="42" t="str">
        <f t="shared" si="1"/>
        <v/>
      </c>
      <c r="S45" s="42" t="str">
        <f t="shared" si="2"/>
        <v/>
      </c>
    </row>
    <row r="46" spans="2:19" ht="15" x14ac:dyDescent="0.15">
      <c r="B46" s="88"/>
      <c r="C46" s="66">
        <v>30</v>
      </c>
      <c r="D46" s="38"/>
      <c r="F46" s="88"/>
      <c r="G46" s="66">
        <v>30</v>
      </c>
      <c r="H46" s="41" t="str">
        <f>IF('MPS(input)'!H45&gt;0,'MPS(input)'!H45,"")</f>
        <v/>
      </c>
      <c r="I46" s="41" t="str">
        <f>IF('MPS(input)'!I45&gt;0,'MPS(input)'!I45,"")</f>
        <v/>
      </c>
      <c r="J46" s="49" t="str">
        <f>IF('MPS(input)'!J45&gt;0,'MPS(input)'!J45,"")</f>
        <v/>
      </c>
      <c r="K46" s="48" t="str">
        <f>IF('MPS(input)'!K45&gt;0,'MPS(input)'!K45,"")</f>
        <v/>
      </c>
      <c r="L46" s="42" t="str">
        <f>IF('MPS(input)'!L45&gt;0,'MPS(input)'!L45,"")</f>
        <v/>
      </c>
      <c r="M46" s="54" t="str">
        <f>IF('MPS(input)'!M45&gt;0,'MPS(input)'!M45,"")</f>
        <v/>
      </c>
      <c r="O46" s="92"/>
      <c r="P46" s="66">
        <v>30</v>
      </c>
      <c r="Q46" s="42" t="str">
        <f t="shared" si="0"/>
        <v/>
      </c>
      <c r="R46" s="42" t="str">
        <f t="shared" si="1"/>
        <v/>
      </c>
      <c r="S46" s="42" t="str">
        <f t="shared" si="2"/>
        <v/>
      </c>
    </row>
    <row r="47" spans="2:19" ht="15" x14ac:dyDescent="0.15">
      <c r="B47" s="88"/>
      <c r="C47" s="66">
        <v>31</v>
      </c>
      <c r="D47" s="38"/>
      <c r="F47" s="88"/>
      <c r="G47" s="66">
        <v>31</v>
      </c>
      <c r="H47" s="41" t="str">
        <f>IF('MPS(input)'!H46&gt;0,'MPS(input)'!H46,"")</f>
        <v/>
      </c>
      <c r="I47" s="41" t="str">
        <f>IF('MPS(input)'!I46&gt;0,'MPS(input)'!I46,"")</f>
        <v/>
      </c>
      <c r="J47" s="49" t="str">
        <f>IF('MPS(input)'!J46&gt;0,'MPS(input)'!J46,"")</f>
        <v/>
      </c>
      <c r="K47" s="48" t="str">
        <f>IF('MPS(input)'!K46&gt;0,'MPS(input)'!K46,"")</f>
        <v/>
      </c>
      <c r="L47" s="42" t="str">
        <f>IF('MPS(input)'!L46&gt;0,'MPS(input)'!L46,"")</f>
        <v/>
      </c>
      <c r="M47" s="54" t="str">
        <f>IF('MPS(input)'!M46&gt;0,'MPS(input)'!M46,"")</f>
        <v/>
      </c>
      <c r="O47" s="92"/>
      <c r="P47" s="66">
        <v>31</v>
      </c>
      <c r="Q47" s="42" t="str">
        <f t="shared" si="0"/>
        <v/>
      </c>
      <c r="R47" s="42" t="str">
        <f t="shared" si="1"/>
        <v/>
      </c>
      <c r="S47" s="42" t="str">
        <f t="shared" si="2"/>
        <v/>
      </c>
    </row>
    <row r="48" spans="2:19" ht="15" x14ac:dyDescent="0.15">
      <c r="B48" s="88"/>
      <c r="C48" s="66">
        <v>32</v>
      </c>
      <c r="D48" s="38"/>
      <c r="F48" s="88"/>
      <c r="G48" s="66">
        <v>32</v>
      </c>
      <c r="H48" s="41" t="str">
        <f>IF('MPS(input)'!H47&gt;0,'MPS(input)'!H47,"")</f>
        <v/>
      </c>
      <c r="I48" s="41" t="str">
        <f>IF('MPS(input)'!I47&gt;0,'MPS(input)'!I47,"")</f>
        <v/>
      </c>
      <c r="J48" s="49" t="str">
        <f>IF('MPS(input)'!J47&gt;0,'MPS(input)'!J47,"")</f>
        <v/>
      </c>
      <c r="K48" s="48" t="str">
        <f>IF('MPS(input)'!K47&gt;0,'MPS(input)'!K47,"")</f>
        <v/>
      </c>
      <c r="L48" s="42" t="str">
        <f>IF('MPS(input)'!L47&gt;0,'MPS(input)'!L47,"")</f>
        <v/>
      </c>
      <c r="M48" s="54" t="str">
        <f>IF('MPS(input)'!M47&gt;0,'MPS(input)'!M47,"")</f>
        <v/>
      </c>
      <c r="O48" s="92"/>
      <c r="P48" s="66">
        <v>32</v>
      </c>
      <c r="Q48" s="42" t="str">
        <f t="shared" si="0"/>
        <v/>
      </c>
      <c r="R48" s="42" t="str">
        <f t="shared" si="1"/>
        <v/>
      </c>
      <c r="S48" s="42" t="str">
        <f t="shared" si="2"/>
        <v/>
      </c>
    </row>
    <row r="49" spans="2:19" ht="15" x14ac:dyDescent="0.15">
      <c r="B49" s="88"/>
      <c r="C49" s="66">
        <v>33</v>
      </c>
      <c r="D49" s="38"/>
      <c r="F49" s="88"/>
      <c r="G49" s="66">
        <v>33</v>
      </c>
      <c r="H49" s="41" t="str">
        <f>IF('MPS(input)'!H48&gt;0,'MPS(input)'!H48,"")</f>
        <v/>
      </c>
      <c r="I49" s="41" t="str">
        <f>IF('MPS(input)'!I48&gt;0,'MPS(input)'!I48,"")</f>
        <v/>
      </c>
      <c r="J49" s="49" t="str">
        <f>IF('MPS(input)'!J48&gt;0,'MPS(input)'!J48,"")</f>
        <v/>
      </c>
      <c r="K49" s="48" t="str">
        <f>IF('MPS(input)'!K48&gt;0,'MPS(input)'!K48,"")</f>
        <v/>
      </c>
      <c r="L49" s="42" t="str">
        <f>IF('MPS(input)'!L48&gt;0,'MPS(input)'!L48,"")</f>
        <v/>
      </c>
      <c r="M49" s="54" t="str">
        <f>IF('MPS(input)'!M48&gt;0,'MPS(input)'!M48,"")</f>
        <v/>
      </c>
      <c r="O49" s="92"/>
      <c r="P49" s="66">
        <v>33</v>
      </c>
      <c r="Q49" s="42" t="str">
        <f t="shared" si="0"/>
        <v/>
      </c>
      <c r="R49" s="42" t="str">
        <f t="shared" si="1"/>
        <v/>
      </c>
      <c r="S49" s="42" t="str">
        <f t="shared" si="2"/>
        <v/>
      </c>
    </row>
    <row r="50" spans="2:19" ht="15" x14ac:dyDescent="0.15">
      <c r="B50" s="88"/>
      <c r="C50" s="66">
        <v>34</v>
      </c>
      <c r="D50" s="38"/>
      <c r="F50" s="88"/>
      <c r="G50" s="66">
        <v>34</v>
      </c>
      <c r="H50" s="41" t="str">
        <f>IF('MPS(input)'!H49&gt;0,'MPS(input)'!H49,"")</f>
        <v/>
      </c>
      <c r="I50" s="41" t="str">
        <f>IF('MPS(input)'!I49&gt;0,'MPS(input)'!I49,"")</f>
        <v/>
      </c>
      <c r="J50" s="49" t="str">
        <f>IF('MPS(input)'!J49&gt;0,'MPS(input)'!J49,"")</f>
        <v/>
      </c>
      <c r="K50" s="48" t="str">
        <f>IF('MPS(input)'!K49&gt;0,'MPS(input)'!K49,"")</f>
        <v/>
      </c>
      <c r="L50" s="42" t="str">
        <f>IF('MPS(input)'!L49&gt;0,'MPS(input)'!L49,"")</f>
        <v/>
      </c>
      <c r="M50" s="54" t="str">
        <f>IF('MPS(input)'!M49&gt;0,'MPS(input)'!M49,"")</f>
        <v/>
      </c>
      <c r="O50" s="92"/>
      <c r="P50" s="66">
        <v>34</v>
      </c>
      <c r="Q50" s="42" t="str">
        <f t="shared" si="0"/>
        <v/>
      </c>
      <c r="R50" s="42" t="str">
        <f t="shared" si="1"/>
        <v/>
      </c>
      <c r="S50" s="42" t="str">
        <f t="shared" si="2"/>
        <v/>
      </c>
    </row>
    <row r="51" spans="2:19" ht="15" x14ac:dyDescent="0.15">
      <c r="B51" s="88"/>
      <c r="C51" s="66">
        <v>35</v>
      </c>
      <c r="D51" s="38"/>
      <c r="F51" s="88"/>
      <c r="G51" s="66">
        <v>35</v>
      </c>
      <c r="H51" s="41" t="str">
        <f>IF('MPS(input)'!H50&gt;0,'MPS(input)'!H50,"")</f>
        <v/>
      </c>
      <c r="I51" s="41" t="str">
        <f>IF('MPS(input)'!I50&gt;0,'MPS(input)'!I50,"")</f>
        <v/>
      </c>
      <c r="J51" s="49" t="str">
        <f>IF('MPS(input)'!J50&gt;0,'MPS(input)'!J50,"")</f>
        <v/>
      </c>
      <c r="K51" s="48" t="str">
        <f>IF('MPS(input)'!K50&gt;0,'MPS(input)'!K50,"")</f>
        <v/>
      </c>
      <c r="L51" s="42" t="str">
        <f>IF('MPS(input)'!L50&gt;0,'MPS(input)'!L50,"")</f>
        <v/>
      </c>
      <c r="M51" s="54" t="str">
        <f>IF('MPS(input)'!M50&gt;0,'MPS(input)'!M50,"")</f>
        <v/>
      </c>
      <c r="O51" s="92"/>
      <c r="P51" s="66">
        <v>35</v>
      </c>
      <c r="Q51" s="42" t="str">
        <f t="shared" si="0"/>
        <v/>
      </c>
      <c r="R51" s="42" t="str">
        <f t="shared" si="1"/>
        <v/>
      </c>
      <c r="S51" s="42" t="str">
        <f t="shared" si="2"/>
        <v/>
      </c>
    </row>
    <row r="52" spans="2:19" ht="15" x14ac:dyDescent="0.15">
      <c r="B52" s="88"/>
      <c r="C52" s="66">
        <v>36</v>
      </c>
      <c r="D52" s="38"/>
      <c r="F52" s="88"/>
      <c r="G52" s="66">
        <v>36</v>
      </c>
      <c r="H52" s="41" t="str">
        <f>IF('MPS(input)'!H51&gt;0,'MPS(input)'!H51,"")</f>
        <v/>
      </c>
      <c r="I52" s="41" t="str">
        <f>IF('MPS(input)'!I51&gt;0,'MPS(input)'!I51,"")</f>
        <v/>
      </c>
      <c r="J52" s="49" t="str">
        <f>IF('MPS(input)'!J51&gt;0,'MPS(input)'!J51,"")</f>
        <v/>
      </c>
      <c r="K52" s="48" t="str">
        <f>IF('MPS(input)'!K51&gt;0,'MPS(input)'!K51,"")</f>
        <v/>
      </c>
      <c r="L52" s="42" t="str">
        <f>IF('MPS(input)'!L51&gt;0,'MPS(input)'!L51,"")</f>
        <v/>
      </c>
      <c r="M52" s="54" t="str">
        <f>IF('MPS(input)'!M51&gt;0,'MPS(input)'!M51,"")</f>
        <v/>
      </c>
      <c r="O52" s="92"/>
      <c r="P52" s="66">
        <v>36</v>
      </c>
      <c r="Q52" s="42" t="str">
        <f t="shared" si="0"/>
        <v/>
      </c>
      <c r="R52" s="42" t="str">
        <f t="shared" si="1"/>
        <v/>
      </c>
      <c r="S52" s="42" t="str">
        <f t="shared" si="2"/>
        <v/>
      </c>
    </row>
    <row r="53" spans="2:19" ht="15" x14ac:dyDescent="0.15">
      <c r="B53" s="88"/>
      <c r="C53" s="66">
        <v>37</v>
      </c>
      <c r="D53" s="38"/>
      <c r="F53" s="88"/>
      <c r="G53" s="66">
        <v>37</v>
      </c>
      <c r="H53" s="41" t="str">
        <f>IF('MPS(input)'!H52&gt;0,'MPS(input)'!H52,"")</f>
        <v/>
      </c>
      <c r="I53" s="41" t="str">
        <f>IF('MPS(input)'!I52&gt;0,'MPS(input)'!I52,"")</f>
        <v/>
      </c>
      <c r="J53" s="49" t="str">
        <f>IF('MPS(input)'!J52&gt;0,'MPS(input)'!J52,"")</f>
        <v/>
      </c>
      <c r="K53" s="48" t="str">
        <f>IF('MPS(input)'!K52&gt;0,'MPS(input)'!K52,"")</f>
        <v/>
      </c>
      <c r="L53" s="42" t="str">
        <f>IF('MPS(input)'!L52&gt;0,'MPS(input)'!L52,"")</f>
        <v/>
      </c>
      <c r="M53" s="54" t="str">
        <f>IF('MPS(input)'!M52&gt;0,'MPS(input)'!M52,"")</f>
        <v/>
      </c>
      <c r="O53" s="92"/>
      <c r="P53" s="66">
        <v>37</v>
      </c>
      <c r="Q53" s="42" t="str">
        <f t="shared" si="0"/>
        <v/>
      </c>
      <c r="R53" s="42" t="str">
        <f t="shared" si="1"/>
        <v/>
      </c>
      <c r="S53" s="42" t="str">
        <f t="shared" si="2"/>
        <v/>
      </c>
    </row>
    <row r="54" spans="2:19" ht="15" x14ac:dyDescent="0.15">
      <c r="B54" s="88"/>
      <c r="C54" s="66">
        <v>38</v>
      </c>
      <c r="D54" s="38"/>
      <c r="F54" s="88"/>
      <c r="G54" s="66">
        <v>38</v>
      </c>
      <c r="H54" s="41" t="str">
        <f>IF('MPS(input)'!H53&gt;0,'MPS(input)'!H53,"")</f>
        <v/>
      </c>
      <c r="I54" s="41" t="str">
        <f>IF('MPS(input)'!I53&gt;0,'MPS(input)'!I53,"")</f>
        <v/>
      </c>
      <c r="J54" s="49" t="str">
        <f>IF('MPS(input)'!J53&gt;0,'MPS(input)'!J53,"")</f>
        <v/>
      </c>
      <c r="K54" s="48" t="str">
        <f>IF('MPS(input)'!K53&gt;0,'MPS(input)'!K53,"")</f>
        <v/>
      </c>
      <c r="L54" s="42" t="str">
        <f>IF('MPS(input)'!L53&gt;0,'MPS(input)'!L53,"")</f>
        <v/>
      </c>
      <c r="M54" s="54" t="str">
        <f>IF('MPS(input)'!M53&gt;0,'MPS(input)'!M53,"")</f>
        <v/>
      </c>
      <c r="O54" s="92"/>
      <c r="P54" s="66">
        <v>38</v>
      </c>
      <c r="Q54" s="42" t="str">
        <f t="shared" si="0"/>
        <v/>
      </c>
      <c r="R54" s="42" t="str">
        <f t="shared" si="1"/>
        <v/>
      </c>
      <c r="S54" s="42" t="str">
        <f t="shared" si="2"/>
        <v/>
      </c>
    </row>
    <row r="55" spans="2:19" ht="15" x14ac:dyDescent="0.15">
      <c r="B55" s="88"/>
      <c r="C55" s="66">
        <v>39</v>
      </c>
      <c r="D55" s="38"/>
      <c r="F55" s="88"/>
      <c r="G55" s="66">
        <v>39</v>
      </c>
      <c r="H55" s="41" t="str">
        <f>IF('MPS(input)'!H54&gt;0,'MPS(input)'!H54,"")</f>
        <v/>
      </c>
      <c r="I55" s="41" t="str">
        <f>IF('MPS(input)'!I54&gt;0,'MPS(input)'!I54,"")</f>
        <v/>
      </c>
      <c r="J55" s="49" t="str">
        <f>IF('MPS(input)'!J54&gt;0,'MPS(input)'!J54,"")</f>
        <v/>
      </c>
      <c r="K55" s="48" t="str">
        <f>IF('MPS(input)'!K54&gt;0,'MPS(input)'!K54,"")</f>
        <v/>
      </c>
      <c r="L55" s="42" t="str">
        <f>IF('MPS(input)'!L54&gt;0,'MPS(input)'!L54,"")</f>
        <v/>
      </c>
      <c r="M55" s="54" t="str">
        <f>IF('MPS(input)'!M54&gt;0,'MPS(input)'!M54,"")</f>
        <v/>
      </c>
      <c r="O55" s="92"/>
      <c r="P55" s="66">
        <v>39</v>
      </c>
      <c r="Q55" s="42" t="str">
        <f t="shared" si="0"/>
        <v/>
      </c>
      <c r="R55" s="42" t="str">
        <f t="shared" si="1"/>
        <v/>
      </c>
      <c r="S55" s="42" t="str">
        <f t="shared" si="2"/>
        <v/>
      </c>
    </row>
    <row r="56" spans="2:19" ht="15" x14ac:dyDescent="0.15">
      <c r="B56" s="88"/>
      <c r="C56" s="66">
        <v>40</v>
      </c>
      <c r="D56" s="38"/>
      <c r="F56" s="88"/>
      <c r="G56" s="66">
        <v>40</v>
      </c>
      <c r="H56" s="41" t="str">
        <f>IF('MPS(input)'!H55&gt;0,'MPS(input)'!H55,"")</f>
        <v/>
      </c>
      <c r="I56" s="41" t="str">
        <f>IF('MPS(input)'!I55&gt;0,'MPS(input)'!I55,"")</f>
        <v/>
      </c>
      <c r="J56" s="49" t="str">
        <f>IF('MPS(input)'!J55&gt;0,'MPS(input)'!J55,"")</f>
        <v/>
      </c>
      <c r="K56" s="48" t="str">
        <f>IF('MPS(input)'!K55&gt;0,'MPS(input)'!K55,"")</f>
        <v/>
      </c>
      <c r="L56" s="42" t="str">
        <f>IF('MPS(input)'!L55&gt;0,'MPS(input)'!L55,"")</f>
        <v/>
      </c>
      <c r="M56" s="54" t="str">
        <f>IF('MPS(input)'!M55&gt;0,'MPS(input)'!M55,"")</f>
        <v/>
      </c>
      <c r="O56" s="92"/>
      <c r="P56" s="66">
        <v>40</v>
      </c>
      <c r="Q56" s="42" t="str">
        <f t="shared" si="0"/>
        <v/>
      </c>
      <c r="R56" s="42" t="str">
        <f t="shared" si="1"/>
        <v/>
      </c>
      <c r="S56" s="42" t="str">
        <f t="shared" si="2"/>
        <v/>
      </c>
    </row>
    <row r="57" spans="2:19" ht="15" x14ac:dyDescent="0.15">
      <c r="B57" s="88"/>
      <c r="C57" s="66">
        <v>41</v>
      </c>
      <c r="D57" s="38"/>
      <c r="F57" s="88"/>
      <c r="G57" s="66">
        <v>41</v>
      </c>
      <c r="H57" s="41" t="str">
        <f>IF('MPS(input)'!H56&gt;0,'MPS(input)'!H56,"")</f>
        <v/>
      </c>
      <c r="I57" s="41" t="str">
        <f>IF('MPS(input)'!I56&gt;0,'MPS(input)'!I56,"")</f>
        <v/>
      </c>
      <c r="J57" s="49" t="str">
        <f>IF('MPS(input)'!J56&gt;0,'MPS(input)'!J56,"")</f>
        <v/>
      </c>
      <c r="K57" s="48" t="str">
        <f>IF('MPS(input)'!K56&gt;0,'MPS(input)'!K56,"")</f>
        <v/>
      </c>
      <c r="L57" s="42" t="str">
        <f>IF('MPS(input)'!L56&gt;0,'MPS(input)'!L56,"")</f>
        <v/>
      </c>
      <c r="M57" s="54" t="str">
        <f>IF('MPS(input)'!M56&gt;0,'MPS(input)'!M56,"")</f>
        <v/>
      </c>
      <c r="O57" s="92"/>
      <c r="P57" s="66">
        <v>41</v>
      </c>
      <c r="Q57" s="42" t="str">
        <f t="shared" si="0"/>
        <v/>
      </c>
      <c r="R57" s="42" t="str">
        <f t="shared" si="1"/>
        <v/>
      </c>
      <c r="S57" s="42" t="str">
        <f t="shared" si="2"/>
        <v/>
      </c>
    </row>
    <row r="58" spans="2:19" ht="15" x14ac:dyDescent="0.15">
      <c r="B58" s="88"/>
      <c r="C58" s="66">
        <v>42</v>
      </c>
      <c r="D58" s="38"/>
      <c r="F58" s="88"/>
      <c r="G58" s="66">
        <v>42</v>
      </c>
      <c r="H58" s="41" t="str">
        <f>IF('MPS(input)'!H57&gt;0,'MPS(input)'!H57,"")</f>
        <v/>
      </c>
      <c r="I58" s="41" t="str">
        <f>IF('MPS(input)'!I57&gt;0,'MPS(input)'!I57,"")</f>
        <v/>
      </c>
      <c r="J58" s="49" t="str">
        <f>IF('MPS(input)'!J57&gt;0,'MPS(input)'!J57,"")</f>
        <v/>
      </c>
      <c r="K58" s="48" t="str">
        <f>IF('MPS(input)'!K57&gt;0,'MPS(input)'!K57,"")</f>
        <v/>
      </c>
      <c r="L58" s="42" t="str">
        <f>IF('MPS(input)'!L57&gt;0,'MPS(input)'!L57,"")</f>
        <v/>
      </c>
      <c r="M58" s="54" t="str">
        <f>IF('MPS(input)'!M57&gt;0,'MPS(input)'!M57,"")</f>
        <v/>
      </c>
      <c r="O58" s="92"/>
      <c r="P58" s="66">
        <v>42</v>
      </c>
      <c r="Q58" s="42" t="str">
        <f t="shared" si="0"/>
        <v/>
      </c>
      <c r="R58" s="42" t="str">
        <f t="shared" si="1"/>
        <v/>
      </c>
      <c r="S58" s="42" t="str">
        <f t="shared" si="2"/>
        <v/>
      </c>
    </row>
    <row r="59" spans="2:19" ht="15" x14ac:dyDescent="0.15">
      <c r="B59" s="88"/>
      <c r="C59" s="66">
        <v>43</v>
      </c>
      <c r="D59" s="38"/>
      <c r="F59" s="88"/>
      <c r="G59" s="66">
        <v>43</v>
      </c>
      <c r="H59" s="41" t="str">
        <f>IF('MPS(input)'!H58&gt;0,'MPS(input)'!H58,"")</f>
        <v/>
      </c>
      <c r="I59" s="41" t="str">
        <f>IF('MPS(input)'!I58&gt;0,'MPS(input)'!I58,"")</f>
        <v/>
      </c>
      <c r="J59" s="49" t="str">
        <f>IF('MPS(input)'!J58&gt;0,'MPS(input)'!J58,"")</f>
        <v/>
      </c>
      <c r="K59" s="48" t="str">
        <f>IF('MPS(input)'!K58&gt;0,'MPS(input)'!K58,"")</f>
        <v/>
      </c>
      <c r="L59" s="42" t="str">
        <f>IF('MPS(input)'!L58&gt;0,'MPS(input)'!L58,"")</f>
        <v/>
      </c>
      <c r="M59" s="54" t="str">
        <f>IF('MPS(input)'!M58&gt;0,'MPS(input)'!M58,"")</f>
        <v/>
      </c>
      <c r="O59" s="92"/>
      <c r="P59" s="66">
        <v>43</v>
      </c>
      <c r="Q59" s="42" t="str">
        <f t="shared" si="0"/>
        <v/>
      </c>
      <c r="R59" s="42" t="str">
        <f t="shared" si="1"/>
        <v/>
      </c>
      <c r="S59" s="42" t="str">
        <f t="shared" si="2"/>
        <v/>
      </c>
    </row>
    <row r="60" spans="2:19" ht="15" x14ac:dyDescent="0.15">
      <c r="B60" s="88"/>
      <c r="C60" s="66">
        <v>44</v>
      </c>
      <c r="D60" s="38"/>
      <c r="F60" s="88"/>
      <c r="G60" s="66">
        <v>44</v>
      </c>
      <c r="H60" s="41" t="str">
        <f>IF('MPS(input)'!H59&gt;0,'MPS(input)'!H59,"")</f>
        <v/>
      </c>
      <c r="I60" s="41" t="str">
        <f>IF('MPS(input)'!I59&gt;0,'MPS(input)'!I59,"")</f>
        <v/>
      </c>
      <c r="J60" s="49" t="str">
        <f>IF('MPS(input)'!J59&gt;0,'MPS(input)'!J59,"")</f>
        <v/>
      </c>
      <c r="K60" s="48" t="str">
        <f>IF('MPS(input)'!K59&gt;0,'MPS(input)'!K59,"")</f>
        <v/>
      </c>
      <c r="L60" s="42" t="str">
        <f>IF('MPS(input)'!L59&gt;0,'MPS(input)'!L59,"")</f>
        <v/>
      </c>
      <c r="M60" s="54" t="str">
        <f>IF('MPS(input)'!M59&gt;0,'MPS(input)'!M59,"")</f>
        <v/>
      </c>
      <c r="O60" s="92"/>
      <c r="P60" s="66">
        <v>44</v>
      </c>
      <c r="Q60" s="42" t="str">
        <f t="shared" si="0"/>
        <v/>
      </c>
      <c r="R60" s="42" t="str">
        <f t="shared" si="1"/>
        <v/>
      </c>
      <c r="S60" s="42" t="str">
        <f t="shared" si="2"/>
        <v/>
      </c>
    </row>
    <row r="61" spans="2:19" ht="15" x14ac:dyDescent="0.15">
      <c r="B61" s="88"/>
      <c r="C61" s="66">
        <v>45</v>
      </c>
      <c r="D61" s="38"/>
      <c r="F61" s="88"/>
      <c r="G61" s="66">
        <v>45</v>
      </c>
      <c r="H61" s="41" t="str">
        <f>IF('MPS(input)'!H60&gt;0,'MPS(input)'!H60,"")</f>
        <v/>
      </c>
      <c r="I61" s="41" t="str">
        <f>IF('MPS(input)'!I60&gt;0,'MPS(input)'!I60,"")</f>
        <v/>
      </c>
      <c r="J61" s="49" t="str">
        <f>IF('MPS(input)'!J60&gt;0,'MPS(input)'!J60,"")</f>
        <v/>
      </c>
      <c r="K61" s="48" t="str">
        <f>IF('MPS(input)'!K60&gt;0,'MPS(input)'!K60,"")</f>
        <v/>
      </c>
      <c r="L61" s="42" t="str">
        <f>IF('MPS(input)'!L60&gt;0,'MPS(input)'!L60,"")</f>
        <v/>
      </c>
      <c r="M61" s="54" t="str">
        <f>IF('MPS(input)'!M60&gt;0,'MPS(input)'!M60,"")</f>
        <v/>
      </c>
      <c r="O61" s="92"/>
      <c r="P61" s="66">
        <v>45</v>
      </c>
      <c r="Q61" s="42" t="str">
        <f t="shared" si="0"/>
        <v/>
      </c>
      <c r="R61" s="42" t="str">
        <f t="shared" si="1"/>
        <v/>
      </c>
      <c r="S61" s="42" t="str">
        <f t="shared" si="2"/>
        <v/>
      </c>
    </row>
    <row r="62" spans="2:19" ht="15" x14ac:dyDescent="0.15">
      <c r="B62" s="88"/>
      <c r="C62" s="66">
        <v>46</v>
      </c>
      <c r="D62" s="38"/>
      <c r="F62" s="88"/>
      <c r="G62" s="66">
        <v>46</v>
      </c>
      <c r="H62" s="41" t="str">
        <f>IF('MPS(input)'!H61&gt;0,'MPS(input)'!H61,"")</f>
        <v/>
      </c>
      <c r="I62" s="41" t="str">
        <f>IF('MPS(input)'!I61&gt;0,'MPS(input)'!I61,"")</f>
        <v/>
      </c>
      <c r="J62" s="49" t="str">
        <f>IF('MPS(input)'!J61&gt;0,'MPS(input)'!J61,"")</f>
        <v/>
      </c>
      <c r="K62" s="48" t="str">
        <f>IF('MPS(input)'!K61&gt;0,'MPS(input)'!K61,"")</f>
        <v/>
      </c>
      <c r="L62" s="42" t="str">
        <f>IF('MPS(input)'!L61&gt;0,'MPS(input)'!L61,"")</f>
        <v/>
      </c>
      <c r="M62" s="54" t="str">
        <f>IF('MPS(input)'!M61&gt;0,'MPS(input)'!M61,"")</f>
        <v/>
      </c>
      <c r="O62" s="92"/>
      <c r="P62" s="66">
        <v>46</v>
      </c>
      <c r="Q62" s="42" t="str">
        <f t="shared" si="0"/>
        <v/>
      </c>
      <c r="R62" s="42" t="str">
        <f t="shared" si="1"/>
        <v/>
      </c>
      <c r="S62" s="42" t="str">
        <f t="shared" si="2"/>
        <v/>
      </c>
    </row>
    <row r="63" spans="2:19" ht="15" x14ac:dyDescent="0.15">
      <c r="B63" s="88"/>
      <c r="C63" s="66">
        <v>47</v>
      </c>
      <c r="D63" s="38"/>
      <c r="F63" s="88"/>
      <c r="G63" s="66">
        <v>47</v>
      </c>
      <c r="H63" s="41" t="str">
        <f>IF('MPS(input)'!H62&gt;0,'MPS(input)'!H62,"")</f>
        <v/>
      </c>
      <c r="I63" s="41" t="str">
        <f>IF('MPS(input)'!I62&gt;0,'MPS(input)'!I62,"")</f>
        <v/>
      </c>
      <c r="J63" s="49" t="str">
        <f>IF('MPS(input)'!J62&gt;0,'MPS(input)'!J62,"")</f>
        <v/>
      </c>
      <c r="K63" s="48" t="str">
        <f>IF('MPS(input)'!K62&gt;0,'MPS(input)'!K62,"")</f>
        <v/>
      </c>
      <c r="L63" s="42" t="str">
        <f>IF('MPS(input)'!L62&gt;0,'MPS(input)'!L62,"")</f>
        <v/>
      </c>
      <c r="M63" s="54" t="str">
        <f>IF('MPS(input)'!M62&gt;0,'MPS(input)'!M62,"")</f>
        <v/>
      </c>
      <c r="O63" s="92"/>
      <c r="P63" s="66">
        <v>47</v>
      </c>
      <c r="Q63" s="42" t="str">
        <f t="shared" si="0"/>
        <v/>
      </c>
      <c r="R63" s="42" t="str">
        <f t="shared" si="1"/>
        <v/>
      </c>
      <c r="S63" s="42" t="str">
        <f t="shared" si="2"/>
        <v/>
      </c>
    </row>
    <row r="64" spans="2:19" ht="15" x14ac:dyDescent="0.15">
      <c r="B64" s="88"/>
      <c r="C64" s="66">
        <v>48</v>
      </c>
      <c r="D64" s="38"/>
      <c r="F64" s="88"/>
      <c r="G64" s="66">
        <v>48</v>
      </c>
      <c r="H64" s="41" t="str">
        <f>IF('MPS(input)'!H63&gt;0,'MPS(input)'!H63,"")</f>
        <v/>
      </c>
      <c r="I64" s="41" t="str">
        <f>IF('MPS(input)'!I63&gt;0,'MPS(input)'!I63,"")</f>
        <v/>
      </c>
      <c r="J64" s="49" t="str">
        <f>IF('MPS(input)'!J63&gt;0,'MPS(input)'!J63,"")</f>
        <v/>
      </c>
      <c r="K64" s="48" t="str">
        <f>IF('MPS(input)'!K63&gt;0,'MPS(input)'!K63,"")</f>
        <v/>
      </c>
      <c r="L64" s="42" t="str">
        <f>IF('MPS(input)'!L63&gt;0,'MPS(input)'!L63,"")</f>
        <v/>
      </c>
      <c r="M64" s="54" t="str">
        <f>IF('MPS(input)'!M63&gt;0,'MPS(input)'!M63,"")</f>
        <v/>
      </c>
      <c r="O64" s="92"/>
      <c r="P64" s="66">
        <v>48</v>
      </c>
      <c r="Q64" s="42" t="str">
        <f t="shared" si="0"/>
        <v/>
      </c>
      <c r="R64" s="42" t="str">
        <f t="shared" si="1"/>
        <v/>
      </c>
      <c r="S64" s="42" t="str">
        <f t="shared" si="2"/>
        <v/>
      </c>
    </row>
    <row r="65" spans="2:19" ht="15" x14ac:dyDescent="0.15">
      <c r="B65" s="88"/>
      <c r="C65" s="66">
        <v>49</v>
      </c>
      <c r="D65" s="38"/>
      <c r="F65" s="88"/>
      <c r="G65" s="66">
        <v>49</v>
      </c>
      <c r="H65" s="41" t="str">
        <f>IF('MPS(input)'!H64&gt;0,'MPS(input)'!H64,"")</f>
        <v/>
      </c>
      <c r="I65" s="41" t="str">
        <f>IF('MPS(input)'!I64&gt;0,'MPS(input)'!I64,"")</f>
        <v/>
      </c>
      <c r="J65" s="49" t="str">
        <f>IF('MPS(input)'!J64&gt;0,'MPS(input)'!J64,"")</f>
        <v/>
      </c>
      <c r="K65" s="48" t="str">
        <f>IF('MPS(input)'!K64&gt;0,'MPS(input)'!K64,"")</f>
        <v/>
      </c>
      <c r="L65" s="42" t="str">
        <f>IF('MPS(input)'!L64&gt;0,'MPS(input)'!L64,"")</f>
        <v/>
      </c>
      <c r="M65" s="54" t="str">
        <f>IF('MPS(input)'!M64&gt;0,'MPS(input)'!M64,"")</f>
        <v/>
      </c>
      <c r="O65" s="92"/>
      <c r="P65" s="66">
        <v>49</v>
      </c>
      <c r="Q65" s="42" t="str">
        <f t="shared" si="0"/>
        <v/>
      </c>
      <c r="R65" s="42" t="str">
        <f t="shared" si="1"/>
        <v/>
      </c>
      <c r="S65" s="42" t="str">
        <f t="shared" si="2"/>
        <v/>
      </c>
    </row>
    <row r="66" spans="2:19" ht="15" x14ac:dyDescent="0.15">
      <c r="B66" s="88"/>
      <c r="C66" s="66">
        <v>50</v>
      </c>
      <c r="D66" s="38"/>
      <c r="F66" s="88"/>
      <c r="G66" s="66">
        <v>50</v>
      </c>
      <c r="H66" s="41" t="str">
        <f>IF('MPS(input)'!H65&gt;0,'MPS(input)'!H65,"")</f>
        <v/>
      </c>
      <c r="I66" s="41" t="str">
        <f>IF('MPS(input)'!I65&gt;0,'MPS(input)'!I65,"")</f>
        <v/>
      </c>
      <c r="J66" s="49" t="str">
        <f>IF('MPS(input)'!J65&gt;0,'MPS(input)'!J65,"")</f>
        <v/>
      </c>
      <c r="K66" s="48" t="str">
        <f>IF('MPS(input)'!K65&gt;0,'MPS(input)'!K65,"")</f>
        <v/>
      </c>
      <c r="L66" s="42" t="str">
        <f>IF('MPS(input)'!L65&gt;0,'MPS(input)'!L65,"")</f>
        <v/>
      </c>
      <c r="M66" s="54" t="str">
        <f>IF('MPS(input)'!M65&gt;0,'MPS(input)'!M65,"")</f>
        <v/>
      </c>
      <c r="O66" s="92"/>
      <c r="P66" s="66">
        <v>50</v>
      </c>
      <c r="Q66" s="42" t="str">
        <f t="shared" si="0"/>
        <v/>
      </c>
      <c r="R66" s="42" t="str">
        <f t="shared" si="1"/>
        <v/>
      </c>
      <c r="S66" s="42" t="str">
        <f t="shared" si="2"/>
        <v/>
      </c>
    </row>
  </sheetData>
  <sheetProtection password="C7C3" sheet="1" objects="1" scenarios="1" formatCells="0" formatRows="0"/>
  <mergeCells count="46">
    <mergeCell ref="W7:W8"/>
    <mergeCell ref="X7:X8"/>
    <mergeCell ref="B16:B66"/>
    <mergeCell ref="F16:F66"/>
    <mergeCell ref="H16:M16"/>
    <mergeCell ref="O16:O66"/>
    <mergeCell ref="Q16:S16"/>
    <mergeCell ref="U7:V8"/>
    <mergeCell ref="M14:M15"/>
    <mergeCell ref="O14:O15"/>
    <mergeCell ref="P14:P15"/>
    <mergeCell ref="Q14:Q15"/>
    <mergeCell ref="R14:R15"/>
    <mergeCell ref="S14:S15"/>
    <mergeCell ref="L12:L13"/>
    <mergeCell ref="M12:M13"/>
    <mergeCell ref="W10:X10"/>
    <mergeCell ref="W11:X11"/>
    <mergeCell ref="W12:X12"/>
    <mergeCell ref="F14:F15"/>
    <mergeCell ref="G14:G15"/>
    <mergeCell ref="H14:H15"/>
    <mergeCell ref="I14:I15"/>
    <mergeCell ref="J14:J15"/>
    <mergeCell ref="K14:K15"/>
    <mergeCell ref="L14:L15"/>
    <mergeCell ref="F12:F13"/>
    <mergeCell ref="G12:G13"/>
    <mergeCell ref="H12:H13"/>
    <mergeCell ref="I12:I13"/>
    <mergeCell ref="J12:J13"/>
    <mergeCell ref="K12:K13"/>
    <mergeCell ref="U6:V6"/>
    <mergeCell ref="F9:F10"/>
    <mergeCell ref="G9:G10"/>
    <mergeCell ref="H9:H10"/>
    <mergeCell ref="I9:I10"/>
    <mergeCell ref="J9:J10"/>
    <mergeCell ref="K9:K10"/>
    <mergeCell ref="L9:L10"/>
    <mergeCell ref="M9:M10"/>
    <mergeCell ref="Q9:Q13"/>
    <mergeCell ref="R9:R13"/>
    <mergeCell ref="S9:S13"/>
    <mergeCell ref="O9:O13"/>
    <mergeCell ref="P9:P13"/>
  </mergeCells>
  <phoneticPr fontId="11"/>
  <pageMargins left="0.70866141732283472" right="0.70866141732283472" top="0.74803149606299213" bottom="0.74803149606299213" header="0.31496062992125984" footer="0.31496062992125984"/>
  <pageSetup paperSize="9" scale="44" fitToHeight="2" orientation="landscape" r:id="rId1"/>
  <ignoredErrors>
    <ignoredError sqref="H50 H17" unlockedFormula="1"/>
    <ignoredError sqref="W7" evalErro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15"/>
  <sheetViews>
    <sheetView showGridLines="0" view="pageBreakPreview" zoomScale="80" zoomScaleNormal="100" zoomScaleSheetLayoutView="80" workbookViewId="0"/>
  </sheetViews>
  <sheetFormatPr defaultColWidth="9" defaultRowHeight="14.25" x14ac:dyDescent="0.15"/>
  <cols>
    <col min="1" max="4" width="3.625" style="1" customWidth="1"/>
    <col min="5" max="5" width="47.125" style="1" customWidth="1"/>
    <col min="6" max="7" width="12.625" style="1" customWidth="1"/>
    <col min="8" max="8" width="10.875" style="1" customWidth="1"/>
    <col min="9" max="9" width="11.625" style="3" customWidth="1"/>
    <col min="10" max="16384" width="9" style="1"/>
  </cols>
  <sheetData>
    <row r="1" spans="1:11" ht="18" customHeight="1" x14ac:dyDescent="0.15">
      <c r="I1" s="6" t="str">
        <f>'MPS(input)'!X1</f>
        <v>Monitoring Spreadsheet: JCM_ID_AM011_ver01.0</v>
      </c>
    </row>
    <row r="2" spans="1:11" ht="18" customHeight="1" x14ac:dyDescent="0.15">
      <c r="I2" s="6" t="str">
        <f>'MPS(input)'!X2</f>
        <v>Reference Number:</v>
      </c>
    </row>
    <row r="3" spans="1:11" ht="27.75" customHeight="1" x14ac:dyDescent="0.15">
      <c r="A3" s="97" t="s">
        <v>103</v>
      </c>
      <c r="B3" s="97"/>
      <c r="C3" s="97"/>
      <c r="D3" s="97"/>
      <c r="E3" s="97"/>
      <c r="F3" s="97"/>
      <c r="G3" s="97"/>
      <c r="H3" s="97"/>
      <c r="I3" s="97"/>
    </row>
    <row r="4" spans="1:11" ht="11.25" customHeight="1" x14ac:dyDescent="0.15"/>
    <row r="5" spans="1:11" ht="18.75" customHeight="1" thickBot="1" x14ac:dyDescent="0.2">
      <c r="A5" s="19" t="s">
        <v>2</v>
      </c>
      <c r="B5" s="8"/>
      <c r="C5" s="8"/>
      <c r="D5" s="8"/>
      <c r="E5" s="7"/>
      <c r="F5" s="9" t="s">
        <v>6</v>
      </c>
      <c r="G5" s="31" t="s">
        <v>0</v>
      </c>
      <c r="H5" s="9" t="s">
        <v>1</v>
      </c>
      <c r="I5" s="10" t="s">
        <v>7</v>
      </c>
    </row>
    <row r="6" spans="1:11" ht="18.75" customHeight="1" thickBot="1" x14ac:dyDescent="0.2">
      <c r="A6" s="20"/>
      <c r="B6" s="11" t="s">
        <v>13</v>
      </c>
      <c r="C6" s="11"/>
      <c r="D6" s="11"/>
      <c r="E6" s="11"/>
      <c r="F6" s="28" t="s">
        <v>75</v>
      </c>
      <c r="G6" s="46">
        <f>G10-G13</f>
        <v>0</v>
      </c>
      <c r="H6" s="30" t="s">
        <v>91</v>
      </c>
      <c r="I6" s="12" t="s">
        <v>96</v>
      </c>
      <c r="K6" s="34"/>
    </row>
    <row r="7" spans="1:11" ht="18.75" customHeight="1" x14ac:dyDescent="0.15">
      <c r="A7" s="19" t="s">
        <v>3</v>
      </c>
      <c r="B7" s="8"/>
      <c r="C7" s="8"/>
      <c r="D7" s="8"/>
      <c r="E7" s="7"/>
      <c r="F7" s="7"/>
      <c r="G7" s="50"/>
      <c r="H7" s="7"/>
      <c r="I7" s="9"/>
      <c r="J7" s="32"/>
      <c r="K7" s="34"/>
    </row>
    <row r="8" spans="1:11" ht="18.75" customHeight="1" x14ac:dyDescent="0.15">
      <c r="A8" s="20"/>
      <c r="B8" s="25"/>
      <c r="C8" s="26"/>
      <c r="D8" s="26"/>
      <c r="E8" s="27"/>
      <c r="F8" s="14"/>
      <c r="G8" s="51"/>
      <c r="H8" s="15"/>
      <c r="I8" s="16"/>
      <c r="K8" s="34"/>
    </row>
    <row r="9" spans="1:11" ht="18.75" customHeight="1" thickBot="1" x14ac:dyDescent="0.2">
      <c r="A9" s="19" t="s">
        <v>4</v>
      </c>
      <c r="B9" s="7"/>
      <c r="C9" s="8"/>
      <c r="D9" s="9"/>
      <c r="E9" s="9"/>
      <c r="F9" s="9"/>
      <c r="G9" s="52"/>
      <c r="H9" s="7"/>
      <c r="I9" s="9"/>
    </row>
    <row r="10" spans="1:11" ht="18.75" customHeight="1" thickBot="1" x14ac:dyDescent="0.2">
      <c r="A10" s="21"/>
      <c r="B10" s="22" t="s">
        <v>92</v>
      </c>
      <c r="C10" s="11"/>
      <c r="D10" s="11"/>
      <c r="E10" s="11"/>
      <c r="F10" s="29"/>
      <c r="G10" s="46">
        <f>G11</f>
        <v>0</v>
      </c>
      <c r="H10" s="30" t="s">
        <v>91</v>
      </c>
      <c r="I10" s="12" t="s">
        <v>12</v>
      </c>
    </row>
    <row r="11" spans="1:11" ht="18.75" customHeight="1" x14ac:dyDescent="0.15">
      <c r="A11" s="20"/>
      <c r="B11" s="24"/>
      <c r="C11" s="17" t="s">
        <v>98</v>
      </c>
      <c r="D11" s="17"/>
      <c r="E11" s="17"/>
      <c r="F11" s="12" t="s">
        <v>75</v>
      </c>
      <c r="G11" s="47">
        <f>SUM('MRS(input)'!Q17:Q66)</f>
        <v>0</v>
      </c>
      <c r="H11" s="13" t="s">
        <v>93</v>
      </c>
      <c r="I11" s="12" t="s">
        <v>12</v>
      </c>
    </row>
    <row r="12" spans="1:11" ht="18.75" customHeight="1" thickBot="1" x14ac:dyDescent="0.2">
      <c r="A12" s="19" t="s">
        <v>5</v>
      </c>
      <c r="B12" s="8"/>
      <c r="C12" s="8"/>
      <c r="D12" s="8"/>
      <c r="E12" s="7"/>
      <c r="F12" s="9"/>
      <c r="G12" s="52"/>
      <c r="H12" s="7"/>
      <c r="I12" s="9"/>
    </row>
    <row r="13" spans="1:11" ht="18.75" customHeight="1" thickBot="1" x14ac:dyDescent="0.2">
      <c r="A13" s="21"/>
      <c r="B13" s="23" t="s">
        <v>94</v>
      </c>
      <c r="C13" s="18"/>
      <c r="D13" s="18"/>
      <c r="E13" s="18"/>
      <c r="F13" s="28"/>
      <c r="G13" s="46">
        <f>G14</f>
        <v>0</v>
      </c>
      <c r="H13" s="30" t="s">
        <v>10</v>
      </c>
      <c r="I13" s="12" t="s">
        <v>11</v>
      </c>
    </row>
    <row r="14" spans="1:11" ht="18.75" customHeight="1" x14ac:dyDescent="0.15">
      <c r="A14" s="20"/>
      <c r="B14" s="24"/>
      <c r="C14" s="17" t="s">
        <v>97</v>
      </c>
      <c r="D14" s="17"/>
      <c r="E14" s="17"/>
      <c r="F14" s="12" t="s">
        <v>75</v>
      </c>
      <c r="G14" s="47">
        <f>SUM('MRS(input)'!R17:R66)</f>
        <v>0</v>
      </c>
      <c r="H14" s="13" t="s">
        <v>10</v>
      </c>
      <c r="I14" s="12" t="s">
        <v>11</v>
      </c>
    </row>
    <row r="15" spans="1:11" x14ac:dyDescent="0.15">
      <c r="A15" s="2"/>
      <c r="B15" s="2"/>
      <c r="C15" s="2"/>
      <c r="D15" s="2"/>
      <c r="E15" s="2"/>
      <c r="F15" s="5"/>
      <c r="G15" s="4"/>
      <c r="H15" s="4"/>
      <c r="I15" s="33"/>
    </row>
  </sheetData>
  <sheetProtection password="C7C3" sheet="1" objects="1" scenarios="1"/>
  <mergeCells count="1">
    <mergeCell ref="A3:I3"/>
  </mergeCells>
  <phoneticPr fontId="11"/>
  <pageMargins left="0.70866141732283472" right="0.70866141732283472" top="0.74803149606299213" bottom="0.74803149606299213" header="0.31496062992125984" footer="0.31496062992125984"/>
  <pageSetup paperSize="9" scale="8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2016-05-09T12:32:18Z</dcterms:created>
  <dcterms:modified xsi:type="dcterms:W3CDTF">2017-08-02T11:23:52Z</dcterms:modified>
</cp:coreProperties>
</file>